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dvedovaj\Desktop\"/>
    </mc:Choice>
  </mc:AlternateContent>
  <xr:revisionPtr revIDLastSave="0" documentId="8_{9257DC8C-5F9C-4878-8784-12200A9033FE}" xr6:coauthVersionLast="36" xr6:coauthVersionMax="36" xr10:uidLastSave="{00000000-0000-0000-0000-000000000000}"/>
  <workbookProtection workbookAlgorithmName="SHA-512" workbookHashValue="Ub03Bl8GfWJ9I7NZ0fTAnBbKs1o21pbE9Vn8eCsWGIUZkjPkUzD8AQilBfIz6xNnraljBmsxhiaiJM/SLB+QVw==" workbookSaltValue="Ko3oLgxxS8fNGGccpKz9ng==" workbookSpinCount="100000" lockStructure="1"/>
  <bookViews>
    <workbookView xWindow="0" yWindow="0" windowWidth="28800" windowHeight="12225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</sheets>
  <externalReferences>
    <externalReference r:id="rId4"/>
  </externalReferences>
  <definedNames>
    <definedName name="_xlnm._FilterDatabase" localSheetId="0" hidden="1">komplet!$A$3:$R$5303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" i="1" l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4" i="1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4" i="1"/>
  <c r="K1" i="1"/>
  <c r="H1" i="1"/>
  <c r="L1" i="1" s="1"/>
  <c r="D2" i="1" l="1"/>
  <c r="C2" i="1" l="1"/>
  <c r="B4" i="3" l="1"/>
  <c r="B2" i="4" l="1"/>
  <c r="B7" i="4" s="1"/>
  <c r="C10" i="4" l="1"/>
  <c r="B10" i="4" s="1"/>
  <c r="C11" i="4"/>
  <c r="B11" i="4" s="1"/>
  <c r="B9" i="4"/>
  <c r="C10" i="3"/>
  <c r="F19" i="3"/>
  <c r="B12" i="4"/>
  <c r="K16" i="3" s="1"/>
  <c r="F23" i="3"/>
  <c r="F21" i="3"/>
  <c r="D2" i="4"/>
  <c r="D3" i="4" s="1"/>
  <c r="C14" i="3" s="1"/>
  <c r="C12" i="3" l="1"/>
</calcChain>
</file>

<file path=xl/sharedStrings.xml><?xml version="1.0" encoding="utf-8"?>
<sst xmlns="http://schemas.openxmlformats.org/spreadsheetml/2006/main" count="40869" uniqueCount="15118">
  <si>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</si>
  <si>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</si>
  <si>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</si>
  <si>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</si>
  <si>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</si>
  <si>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</si>
  <si>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</si>
  <si>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</si>
  <si>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</si>
  <si>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Národní</t>
  </si>
  <si>
    <t>1a</t>
  </si>
  <si>
    <t>U Školy</t>
  </si>
  <si>
    <t>Mírová</t>
  </si>
  <si>
    <t>náměstí Míru</t>
  </si>
  <si>
    <t>Slovenská</t>
  </si>
  <si>
    <t>Resslova</t>
  </si>
  <si>
    <t>Slezská</t>
  </si>
  <si>
    <t>náměstí Jiřího z Poděbrad</t>
  </si>
  <si>
    <t>U Školky</t>
  </si>
  <si>
    <t>Školní</t>
  </si>
  <si>
    <t>10a</t>
  </si>
  <si>
    <t>Jeremenkova</t>
  </si>
  <si>
    <t>Mládí</t>
  </si>
  <si>
    <t>4a</t>
  </si>
  <si>
    <t>Studentská</t>
  </si>
  <si>
    <t>Španielova</t>
  </si>
  <si>
    <t>Žákovská</t>
  </si>
  <si>
    <t>Kostelní</t>
  </si>
  <si>
    <t>Kollárova</t>
  </si>
  <si>
    <t>Sokolovská</t>
  </si>
  <si>
    <t>Jihočeský kraj</t>
  </si>
  <si>
    <t>Dukelská</t>
  </si>
  <si>
    <t>Nerudova</t>
  </si>
  <si>
    <t>Okružní</t>
  </si>
  <si>
    <t>Dlouhá</t>
  </si>
  <si>
    <t>Lidická</t>
  </si>
  <si>
    <t>Hlavní</t>
  </si>
  <si>
    <t>Náměstí</t>
  </si>
  <si>
    <t>Na Vyhlídce</t>
  </si>
  <si>
    <t>Karla Čapka</t>
  </si>
  <si>
    <t>Školská</t>
  </si>
  <si>
    <t>Komenského</t>
  </si>
  <si>
    <t>Olešnice</t>
  </si>
  <si>
    <t>Žižkova</t>
  </si>
  <si>
    <t>Chrášťany</t>
  </si>
  <si>
    <t>U Hřiště</t>
  </si>
  <si>
    <t>1. máje</t>
  </si>
  <si>
    <t>Husova</t>
  </si>
  <si>
    <t>Vrchlického</t>
  </si>
  <si>
    <t>Brněnská</t>
  </si>
  <si>
    <t>Sportovní</t>
  </si>
  <si>
    <t>Tyršova</t>
  </si>
  <si>
    <t>Sokolská</t>
  </si>
  <si>
    <t>Masarykova</t>
  </si>
  <si>
    <t>Erbenova</t>
  </si>
  <si>
    <t>J. A. Komenského</t>
  </si>
  <si>
    <t>Zahradní</t>
  </si>
  <si>
    <t>Pivovarská</t>
  </si>
  <si>
    <t>Husinec</t>
  </si>
  <si>
    <t>Smetanova</t>
  </si>
  <si>
    <t>Palackého</t>
  </si>
  <si>
    <t>Zborovská</t>
  </si>
  <si>
    <t>Osvobození</t>
  </si>
  <si>
    <t>Jihomoravský kraj</t>
  </si>
  <si>
    <t>Bezručova</t>
  </si>
  <si>
    <t>Seifertova</t>
  </si>
  <si>
    <t>Dolní</t>
  </si>
  <si>
    <t>Zákostelí</t>
  </si>
  <si>
    <t>Náves</t>
  </si>
  <si>
    <t>Jaselská</t>
  </si>
  <si>
    <t>Šrámkova</t>
  </si>
  <si>
    <t>6a</t>
  </si>
  <si>
    <t>Koperníkova</t>
  </si>
  <si>
    <t>Purkyňova</t>
  </si>
  <si>
    <t>Cihelní</t>
  </si>
  <si>
    <t>Gajdošova</t>
  </si>
  <si>
    <t>Havlíčkova</t>
  </si>
  <si>
    <t>Pohořelice</t>
  </si>
  <si>
    <t>Česká</t>
  </si>
  <si>
    <t>Jungmannova</t>
  </si>
  <si>
    <t>Loděnice</t>
  </si>
  <si>
    <t>Říčany</t>
  </si>
  <si>
    <t>Masarykovo náměstí</t>
  </si>
  <si>
    <t>Nádražní</t>
  </si>
  <si>
    <t>Medlov</t>
  </si>
  <si>
    <t>Křenovice</t>
  </si>
  <si>
    <t>Dvořákova</t>
  </si>
  <si>
    <t>K Rybníku</t>
  </si>
  <si>
    <t>Poděbradova</t>
  </si>
  <si>
    <t>17. listopadu</t>
  </si>
  <si>
    <t>Příčná</t>
  </si>
  <si>
    <t>Březinova</t>
  </si>
  <si>
    <t>Bohuslavice</t>
  </si>
  <si>
    <t>Boženy Němcové</t>
  </si>
  <si>
    <t>Gen. Svobody</t>
  </si>
  <si>
    <t>Lesní</t>
  </si>
  <si>
    <t>Moravskoslezský kraj</t>
  </si>
  <si>
    <t>Jindřichov</t>
  </si>
  <si>
    <t>Makarenkova</t>
  </si>
  <si>
    <t>Gorkého</t>
  </si>
  <si>
    <t>Ostravská</t>
  </si>
  <si>
    <t>U Kapličky</t>
  </si>
  <si>
    <t>Petřvald</t>
  </si>
  <si>
    <t>Opavská</t>
  </si>
  <si>
    <t>Pasteurova</t>
  </si>
  <si>
    <t>Vřesinská</t>
  </si>
  <si>
    <t>Dolní Lhota</t>
  </si>
  <si>
    <t>Olomoucký kraj</t>
  </si>
  <si>
    <t>Tetín</t>
  </si>
  <si>
    <t>Svatopluka Čecha</t>
  </si>
  <si>
    <t>Rokytnice</t>
  </si>
  <si>
    <t>Dr. Ed. Beneše</t>
  </si>
  <si>
    <t>Třebízského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</si>
  <si>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</si>
  <si>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</si>
  <si>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</si>
  <si>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</si>
  <si>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</si>
  <si>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</si>
  <si>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</si>
  <si>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</si>
  <si>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</si>
  <si>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</si>
  <si>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</si>
  <si>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</si>
  <si>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</si>
  <si>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</si>
  <si>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</si>
  <si>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</si>
  <si>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</si>
  <si>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VYBRANÁ ÚČETNÍ JEDNOTKA</t>
  </si>
  <si>
    <t>Cena 1 ks testu</t>
  </si>
  <si>
    <t>Ocenění celkem v Kč</t>
  </si>
  <si>
    <t>Dušní</t>
  </si>
  <si>
    <t>Počet kusů převzatých  testů</t>
  </si>
  <si>
    <t>Jméno, příjmení a podpis osoby, která testy převzala</t>
  </si>
  <si>
    <t>Polská</t>
  </si>
  <si>
    <t>K RT-PCR přihlášeni od</t>
  </si>
  <si>
    <t xml:space="preserve">kusů testů </t>
  </si>
  <si>
    <t xml:space="preserve">od Ministerstva školství, mládeže a tělovýchovy bezúplatně testovací sady antigenních testů </t>
  </si>
  <si>
    <t>typ testu</t>
  </si>
  <si>
    <t>70837911</t>
  </si>
  <si>
    <t>70837881</t>
  </si>
  <si>
    <t>00638749</t>
  </si>
  <si>
    <t>47611162</t>
  </si>
  <si>
    <t>60436107</t>
  </si>
  <si>
    <t>70837872</t>
  </si>
  <si>
    <t>60446218</t>
  </si>
  <si>
    <t>61388866</t>
  </si>
  <si>
    <t>70837783</t>
  </si>
  <si>
    <t>70872767</t>
  </si>
  <si>
    <t>63109662</t>
  </si>
  <si>
    <t>70837775</t>
  </si>
  <si>
    <t>61388726</t>
  </si>
  <si>
    <t>61387002</t>
  </si>
  <si>
    <t>25119702</t>
  </si>
  <si>
    <t>70837899</t>
  </si>
  <si>
    <t>70837902</t>
  </si>
  <si>
    <t>60449004</t>
  </si>
  <si>
    <t>70872503</t>
  </si>
  <si>
    <t>45246751</t>
  </si>
  <si>
    <t>45246726</t>
  </si>
  <si>
    <t>60436140</t>
  </si>
  <si>
    <t>60436093</t>
  </si>
  <si>
    <t>60436115</t>
  </si>
  <si>
    <t>60436123</t>
  </si>
  <si>
    <t>60436166</t>
  </si>
  <si>
    <t>71340769</t>
  </si>
  <si>
    <t>28228235</t>
  </si>
  <si>
    <t>71341048</t>
  </si>
  <si>
    <t>27233464</t>
  </si>
  <si>
    <t>48134546</t>
  </si>
  <si>
    <t>61387339</t>
  </si>
  <si>
    <t>09552073</t>
  </si>
  <si>
    <t>70872589</t>
  </si>
  <si>
    <t>60162961</t>
  </si>
  <si>
    <t>70835632</t>
  </si>
  <si>
    <t>70835578</t>
  </si>
  <si>
    <t>65401646</t>
  </si>
  <si>
    <t>00638765</t>
  </si>
  <si>
    <t>61385409</t>
  </si>
  <si>
    <t>25100289</t>
  </si>
  <si>
    <t>61385417</t>
  </si>
  <si>
    <t>61385387</t>
  </si>
  <si>
    <t>41190726</t>
  </si>
  <si>
    <t>61385361</t>
  </si>
  <si>
    <t>00639133</t>
  </si>
  <si>
    <t>63109026</t>
  </si>
  <si>
    <t>25142771</t>
  </si>
  <si>
    <t>60461713</t>
  </si>
  <si>
    <t>63672197</t>
  </si>
  <si>
    <t>47611880</t>
  </si>
  <si>
    <t>47611898</t>
  </si>
  <si>
    <t>47611073</t>
  </si>
  <si>
    <t>47611057</t>
  </si>
  <si>
    <t>47611171</t>
  </si>
  <si>
    <t>48132012</t>
  </si>
  <si>
    <t>65993276</t>
  </si>
  <si>
    <t>65993250</t>
  </si>
  <si>
    <t>65993497</t>
  </si>
  <si>
    <t>65993225</t>
  </si>
  <si>
    <t>65993284</t>
  </si>
  <si>
    <t>47611014</t>
  </si>
  <si>
    <t>47611871</t>
  </si>
  <si>
    <t>61385379</t>
  </si>
  <si>
    <t>61385425</t>
  </si>
  <si>
    <t>27441253</t>
  </si>
  <si>
    <t>71341021</t>
  </si>
  <si>
    <t>24802328</t>
  </si>
  <si>
    <t>04235380</t>
  </si>
  <si>
    <t>01899635</t>
  </si>
  <si>
    <t>07341415</t>
  </si>
  <si>
    <t>07844468</t>
  </si>
  <si>
    <t>09442065</t>
  </si>
  <si>
    <t>70922306</t>
  </si>
  <si>
    <t>48135411</t>
  </si>
  <si>
    <t>49366629</t>
  </si>
  <si>
    <t>25140493</t>
  </si>
  <si>
    <t>25147846</t>
  </si>
  <si>
    <t>25604325</t>
  </si>
  <si>
    <t>25607375</t>
  </si>
  <si>
    <t>25612778</t>
  </si>
  <si>
    <t>60447354</t>
  </si>
  <si>
    <t>61388343</t>
  </si>
  <si>
    <t>61388424</t>
  </si>
  <si>
    <t>61388408</t>
  </si>
  <si>
    <t>61388459</t>
  </si>
  <si>
    <t>47611863</t>
  </si>
  <si>
    <t>61388432</t>
  </si>
  <si>
    <t>48132306</t>
  </si>
  <si>
    <t>61388483</t>
  </si>
  <si>
    <t>61388530</t>
  </si>
  <si>
    <t>24736490</t>
  </si>
  <si>
    <t>28895410</t>
  </si>
  <si>
    <t>03739937</t>
  </si>
  <si>
    <t>06090664</t>
  </si>
  <si>
    <t>25108093</t>
  </si>
  <si>
    <t>60444916</t>
  </si>
  <si>
    <t>61054682</t>
  </si>
  <si>
    <t>25765710</t>
  </si>
  <si>
    <t>60437910</t>
  </si>
  <si>
    <t>60437197</t>
  </si>
  <si>
    <t>49367463</t>
  </si>
  <si>
    <t>49367609</t>
  </si>
  <si>
    <t>60437073</t>
  </si>
  <si>
    <t>60437936</t>
  </si>
  <si>
    <t>61386685</t>
  </si>
  <si>
    <t>60437189</t>
  </si>
  <si>
    <t>61388254</t>
  </si>
  <si>
    <t>61387363</t>
  </si>
  <si>
    <t>61386782</t>
  </si>
  <si>
    <t>04101383</t>
  </si>
  <si>
    <t>70107084</t>
  </si>
  <si>
    <t>60446234</t>
  </si>
  <si>
    <t>62934368</t>
  </si>
  <si>
    <t>67799612</t>
  </si>
  <si>
    <t>68407904</t>
  </si>
  <si>
    <t>61385611</t>
  </si>
  <si>
    <t>47611219</t>
  </si>
  <si>
    <t>62934309</t>
  </si>
  <si>
    <t>61385531</t>
  </si>
  <si>
    <t>67365213</t>
  </si>
  <si>
    <t>70101078</t>
  </si>
  <si>
    <t>61385620</t>
  </si>
  <si>
    <t>67365744</t>
  </si>
  <si>
    <t>28197682</t>
  </si>
  <si>
    <t>04303881</t>
  </si>
  <si>
    <t>07116331</t>
  </si>
  <si>
    <t>63672359</t>
  </si>
  <si>
    <t>49629077</t>
  </si>
  <si>
    <t>25618440</t>
  </si>
  <si>
    <t>25614851</t>
  </si>
  <si>
    <t>49625128</t>
  </si>
  <si>
    <t>70885168</t>
  </si>
  <si>
    <t>61386618</t>
  </si>
  <si>
    <t>45246025</t>
  </si>
  <si>
    <t>63832836</t>
  </si>
  <si>
    <t>61386898</t>
  </si>
  <si>
    <t>61381233</t>
  </si>
  <si>
    <t>70831025</t>
  </si>
  <si>
    <t>05431697</t>
  </si>
  <si>
    <t>01907450</t>
  </si>
  <si>
    <t>06356664</t>
  </si>
  <si>
    <t>06913491</t>
  </si>
  <si>
    <t>71008314</t>
  </si>
  <si>
    <t>63831589</t>
  </si>
  <si>
    <t>63831678</t>
  </si>
  <si>
    <t>63831686</t>
  </si>
  <si>
    <t>47611332</t>
  </si>
  <si>
    <t>62930729</t>
  </si>
  <si>
    <t>70926280</t>
  </si>
  <si>
    <t>70885451</t>
  </si>
  <si>
    <t>70888825</t>
  </si>
  <si>
    <t>27091619</t>
  </si>
  <si>
    <t>00497070</t>
  </si>
  <si>
    <t>61384992</t>
  </si>
  <si>
    <t>00069621</t>
  </si>
  <si>
    <t>00638846</t>
  </si>
  <si>
    <t>70108145</t>
  </si>
  <si>
    <t>70874263</t>
  </si>
  <si>
    <t>61386961</t>
  </si>
  <si>
    <t>70107521</t>
  </si>
  <si>
    <t>71340858</t>
  </si>
  <si>
    <t>68379919</t>
  </si>
  <si>
    <t>25058843</t>
  </si>
  <si>
    <t>48589373</t>
  </si>
  <si>
    <t>70845905</t>
  </si>
  <si>
    <t>48133876</t>
  </si>
  <si>
    <t>48133884</t>
  </si>
  <si>
    <t>00638871</t>
  </si>
  <si>
    <t>25687344</t>
  </si>
  <si>
    <t>61387835</t>
  </si>
  <si>
    <t>63832151</t>
  </si>
  <si>
    <t>60445939</t>
  </si>
  <si>
    <t>70918805</t>
  </si>
  <si>
    <t>60446005</t>
  </si>
  <si>
    <t>24215627</t>
  </si>
  <si>
    <t>03012557</t>
  </si>
  <si>
    <t>25603698</t>
  </si>
  <si>
    <t>60460865</t>
  </si>
  <si>
    <t>61384780</t>
  </si>
  <si>
    <t>65992911</t>
  </si>
  <si>
    <t>61456217</t>
  </si>
  <si>
    <t>00638714</t>
  </si>
  <si>
    <t>61389447</t>
  </si>
  <si>
    <t>61388149</t>
  </si>
  <si>
    <t>48133035</t>
  </si>
  <si>
    <t>60436735</t>
  </si>
  <si>
    <t>25602578</t>
  </si>
  <si>
    <t>61388106</t>
  </si>
  <si>
    <t>00638463</t>
  </si>
  <si>
    <t>61386774</t>
  </si>
  <si>
    <t>61385301</t>
  </si>
  <si>
    <t>44846738</t>
  </si>
  <si>
    <t>61386138</t>
  </si>
  <si>
    <t>25127098</t>
  </si>
  <si>
    <t>61385930</t>
  </si>
  <si>
    <t>00549185</t>
  </si>
  <si>
    <t>45768561</t>
  </si>
  <si>
    <t>48109355</t>
  </si>
  <si>
    <t>70873160</t>
  </si>
  <si>
    <t>47609842</t>
  </si>
  <si>
    <t>47610859</t>
  </si>
  <si>
    <t>47611928</t>
  </si>
  <si>
    <t>48132926</t>
  </si>
  <si>
    <t>48134201</t>
  </si>
  <si>
    <t>49624911</t>
  </si>
  <si>
    <t>60460318</t>
  </si>
  <si>
    <t>47609737</t>
  </si>
  <si>
    <t>47610361</t>
  </si>
  <si>
    <t>47610425</t>
  </si>
  <si>
    <t>69780111</t>
  </si>
  <si>
    <t>25771159</t>
  </si>
  <si>
    <t>70848572</t>
  </si>
  <si>
    <t>49371185</t>
  </si>
  <si>
    <t>63830817</t>
  </si>
  <si>
    <t>49625195</t>
  </si>
  <si>
    <t>63830809</t>
  </si>
  <si>
    <t>63830825</t>
  </si>
  <si>
    <t>14891247</t>
  </si>
  <si>
    <t>49615378</t>
  </si>
  <si>
    <t>70902461</t>
  </si>
  <si>
    <t>63833956</t>
  </si>
  <si>
    <t>70908133</t>
  </si>
  <si>
    <t>47608579</t>
  </si>
  <si>
    <t>28431634</t>
  </si>
  <si>
    <t>61385450</t>
  </si>
  <si>
    <t>62933671</t>
  </si>
  <si>
    <t>62933540</t>
  </si>
  <si>
    <t>70926921</t>
  </si>
  <si>
    <t>70845883</t>
  </si>
  <si>
    <t>25106970</t>
  </si>
  <si>
    <t>07116349</t>
  </si>
  <si>
    <t>25657046</t>
  </si>
  <si>
    <t>61385131</t>
  </si>
  <si>
    <t>70107050</t>
  </si>
  <si>
    <t>61388025</t>
  </si>
  <si>
    <t>60461675</t>
  </si>
  <si>
    <t>61386871</t>
  </si>
  <si>
    <t>61388017</t>
  </si>
  <si>
    <t>70874204</t>
  </si>
  <si>
    <t>63831406</t>
  </si>
  <si>
    <t>63831368</t>
  </si>
  <si>
    <t>63831392</t>
  </si>
  <si>
    <t>63831325</t>
  </si>
  <si>
    <t>63831333</t>
  </si>
  <si>
    <t>63831350</t>
  </si>
  <si>
    <t>63831449</t>
  </si>
  <si>
    <t>63831341</t>
  </si>
  <si>
    <t>63831431</t>
  </si>
  <si>
    <t>63831376</t>
  </si>
  <si>
    <t>28178840</t>
  </si>
  <si>
    <t>60435500</t>
  </si>
  <si>
    <t>00638722</t>
  </si>
  <si>
    <t>71197630</t>
  </si>
  <si>
    <t>60446161</t>
  </si>
  <si>
    <t>00638625</t>
  </si>
  <si>
    <t>25088246</t>
  </si>
  <si>
    <t>00335533</t>
  </si>
  <si>
    <t>49626655</t>
  </si>
  <si>
    <t>49624059</t>
  </si>
  <si>
    <t>60459085</t>
  </si>
  <si>
    <t>00335487</t>
  </si>
  <si>
    <t>25097547</t>
  </si>
  <si>
    <t>14891531</t>
  </si>
  <si>
    <t>25638530</t>
  </si>
  <si>
    <t>00335479</t>
  </si>
  <si>
    <t>14891522</t>
  </si>
  <si>
    <t>48134023</t>
  </si>
  <si>
    <t>25133241</t>
  </si>
  <si>
    <t>45247226</t>
  </si>
  <si>
    <t>26155281</t>
  </si>
  <si>
    <t>48132900</t>
  </si>
  <si>
    <t>61384755</t>
  </si>
  <si>
    <t>47611413</t>
  </si>
  <si>
    <t>45242810</t>
  </si>
  <si>
    <t>61384216</t>
  </si>
  <si>
    <t>47611642</t>
  </si>
  <si>
    <t>60435917</t>
  </si>
  <si>
    <t>60436221</t>
  </si>
  <si>
    <t>61384704</t>
  </si>
  <si>
    <t>61386201</t>
  </si>
  <si>
    <t>60435348</t>
  </si>
  <si>
    <t>60435909</t>
  </si>
  <si>
    <t>61384828</t>
  </si>
  <si>
    <t>60435674</t>
  </si>
  <si>
    <t>47611456</t>
  </si>
  <si>
    <t>61384518</t>
  </si>
  <si>
    <t>60435640</t>
  </si>
  <si>
    <t>62931377</t>
  </si>
  <si>
    <t>61384224</t>
  </si>
  <si>
    <t>60446170</t>
  </si>
  <si>
    <t>24318582</t>
  </si>
  <si>
    <t>71219293</t>
  </si>
  <si>
    <t>27185753</t>
  </si>
  <si>
    <t>71340904</t>
  </si>
  <si>
    <t>27907538</t>
  </si>
  <si>
    <t>75151073</t>
  </si>
  <si>
    <t>28999657</t>
  </si>
  <si>
    <t>71341340</t>
  </si>
  <si>
    <t>02046504</t>
  </si>
  <si>
    <t>22756281</t>
  </si>
  <si>
    <t>07231881</t>
  </si>
  <si>
    <t>06548733</t>
  </si>
  <si>
    <t>63834286</t>
  </si>
  <si>
    <t>70845964</t>
  </si>
  <si>
    <t>48134058</t>
  </si>
  <si>
    <t>67774172</t>
  </si>
  <si>
    <t>61385271</t>
  </si>
  <si>
    <t>61385701</t>
  </si>
  <si>
    <t>61386855</t>
  </si>
  <si>
    <t>61385298</t>
  </si>
  <si>
    <t>60446242</t>
  </si>
  <si>
    <t>14891263</t>
  </si>
  <si>
    <t>25632141</t>
  </si>
  <si>
    <t>45248001</t>
  </si>
  <si>
    <t>25106121</t>
  </si>
  <si>
    <t>69781869</t>
  </si>
  <si>
    <t>69781745</t>
  </si>
  <si>
    <t>44851987</t>
  </si>
  <si>
    <t>65990722</t>
  </si>
  <si>
    <t>69781877</t>
  </si>
  <si>
    <t>70107416</t>
  </si>
  <si>
    <t>70108391</t>
  </si>
  <si>
    <t>69781885</t>
  </si>
  <si>
    <t>69781931</t>
  </si>
  <si>
    <t>69781907</t>
  </si>
  <si>
    <t>69781761</t>
  </si>
  <si>
    <t>70107661</t>
  </si>
  <si>
    <t>65993527</t>
  </si>
  <si>
    <t>61386901</t>
  </si>
  <si>
    <t>25136241</t>
  </si>
  <si>
    <t>28414756</t>
  </si>
  <si>
    <t>06919448</t>
  </si>
  <si>
    <t>48134368</t>
  </si>
  <si>
    <t>11709171</t>
  </si>
  <si>
    <t>61388246</t>
  </si>
  <si>
    <t>60461969</t>
  </si>
  <si>
    <t>68407157</t>
  </si>
  <si>
    <t>25122690</t>
  </si>
  <si>
    <t>61386022</t>
  </si>
  <si>
    <t>49625446</t>
  </si>
  <si>
    <t>61384534</t>
  </si>
  <si>
    <t>00639494</t>
  </si>
  <si>
    <t>61388068</t>
  </si>
  <si>
    <t>25625845</t>
  </si>
  <si>
    <t>70106576</t>
  </si>
  <si>
    <t>60434651</t>
  </si>
  <si>
    <t>48133809</t>
  </si>
  <si>
    <t>48133833</t>
  </si>
  <si>
    <t>68407122</t>
  </si>
  <si>
    <t>48133795</t>
  </si>
  <si>
    <t>49624521</t>
  </si>
  <si>
    <t>48133850</t>
  </si>
  <si>
    <t>48133892</t>
  </si>
  <si>
    <t>67798543</t>
  </si>
  <si>
    <t>48133906</t>
  </si>
  <si>
    <t>48133761</t>
  </si>
  <si>
    <t>48133787</t>
  </si>
  <si>
    <t>48133779</t>
  </si>
  <si>
    <t>48133817</t>
  </si>
  <si>
    <t>48133914</t>
  </si>
  <si>
    <t>49624539</t>
  </si>
  <si>
    <t>63834341</t>
  </si>
  <si>
    <t>27141284</t>
  </si>
  <si>
    <t>25735624</t>
  </si>
  <si>
    <t>71341315</t>
  </si>
  <si>
    <t>03036600</t>
  </si>
  <si>
    <t>02556031</t>
  </si>
  <si>
    <t>05317266</t>
  </si>
  <si>
    <t>04775031</t>
  </si>
  <si>
    <t>09499768</t>
  </si>
  <si>
    <t>25107500</t>
  </si>
  <si>
    <t>70997365</t>
  </si>
  <si>
    <t>25600397</t>
  </si>
  <si>
    <t>25142101</t>
  </si>
  <si>
    <t>25107186</t>
  </si>
  <si>
    <t>61385891</t>
  </si>
  <si>
    <t>48546119</t>
  </si>
  <si>
    <t>61389820</t>
  </si>
  <si>
    <t>60435216</t>
  </si>
  <si>
    <t>61389838</t>
  </si>
  <si>
    <t>62930958</t>
  </si>
  <si>
    <t>62930991</t>
  </si>
  <si>
    <t>62931016</t>
  </si>
  <si>
    <t>61386626</t>
  </si>
  <si>
    <t>61385476</t>
  </si>
  <si>
    <t>06458351</t>
  </si>
  <si>
    <t>61387479</t>
  </si>
  <si>
    <t>45770301</t>
  </si>
  <si>
    <t>70828083</t>
  </si>
  <si>
    <t>25108476</t>
  </si>
  <si>
    <t>00639028</t>
  </si>
  <si>
    <t>61387509</t>
  </si>
  <si>
    <t>61389064</t>
  </si>
  <si>
    <t>60460784</t>
  </si>
  <si>
    <t>26190508</t>
  </si>
  <si>
    <t>25698117</t>
  </si>
  <si>
    <t>25098250</t>
  </si>
  <si>
    <t>45796955</t>
  </si>
  <si>
    <t>25109138</t>
  </si>
  <si>
    <t>48551694</t>
  </si>
  <si>
    <t>60461811</t>
  </si>
  <si>
    <t>60433345</t>
  </si>
  <si>
    <t>60433281</t>
  </si>
  <si>
    <t>60433302</t>
  </si>
  <si>
    <t>60433337</t>
  </si>
  <si>
    <t>60433230</t>
  </si>
  <si>
    <t>60461845</t>
  </si>
  <si>
    <t>60433248</t>
  </si>
  <si>
    <t>70970190</t>
  </si>
  <si>
    <t>60433329</t>
  </si>
  <si>
    <t>70930716</t>
  </si>
  <si>
    <t>60461837</t>
  </si>
  <si>
    <t>60461853</t>
  </si>
  <si>
    <t>63113961</t>
  </si>
  <si>
    <t>60433272</t>
  </si>
  <si>
    <t>60433299</t>
  </si>
  <si>
    <t>60433256</t>
  </si>
  <si>
    <t>61388262</t>
  </si>
  <si>
    <t>70102431</t>
  </si>
  <si>
    <t>25741497</t>
  </si>
  <si>
    <t>24746819</t>
  </si>
  <si>
    <t>24136786</t>
  </si>
  <si>
    <t>04288939</t>
  </si>
  <si>
    <t>04775112</t>
  </si>
  <si>
    <t>61388548</t>
  </si>
  <si>
    <t>14891409</t>
  </si>
  <si>
    <t>62913981</t>
  </si>
  <si>
    <t>61387061</t>
  </si>
  <si>
    <t>00300268</t>
  </si>
  <si>
    <t>25641034</t>
  </si>
  <si>
    <t>63831562</t>
  </si>
  <si>
    <t>25641018</t>
  </si>
  <si>
    <t>25059491</t>
  </si>
  <si>
    <t>49626931</t>
  </si>
  <si>
    <t>60445475</t>
  </si>
  <si>
    <t>61386278</t>
  </si>
  <si>
    <t>25719815</t>
  </si>
  <si>
    <t>25132083</t>
  </si>
  <si>
    <t>61381276</t>
  </si>
  <si>
    <t>61381861</t>
  </si>
  <si>
    <t>61387568</t>
  </si>
  <si>
    <t>61387525</t>
  </si>
  <si>
    <t>61382213</t>
  </si>
  <si>
    <t>14891239</t>
  </si>
  <si>
    <t>14891212</t>
  </si>
  <si>
    <t>00639516</t>
  </si>
  <si>
    <t>28237692</t>
  </si>
  <si>
    <t>48135453</t>
  </si>
  <si>
    <t>24308404</t>
  </si>
  <si>
    <t>70834814</t>
  </si>
  <si>
    <t>60650486</t>
  </si>
  <si>
    <t>00668079</t>
  </si>
  <si>
    <t>70872490</t>
  </si>
  <si>
    <t>70872481</t>
  </si>
  <si>
    <t>75000512</t>
  </si>
  <si>
    <t>71006265</t>
  </si>
  <si>
    <t>75000971</t>
  </si>
  <si>
    <t>75001128</t>
  </si>
  <si>
    <t>60084324</t>
  </si>
  <si>
    <t>60821221</t>
  </si>
  <si>
    <t>00583839</t>
  </si>
  <si>
    <t>60084286</t>
  </si>
  <si>
    <t>75001438</t>
  </si>
  <si>
    <t>60084413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</si>
  <si>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</si>
  <si>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</si>
  <si>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</si>
  <si>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</si>
  <si>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</si>
  <si>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</si>
  <si>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</si>
  <si>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</si>
  <si>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</si>
  <si>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</si>
  <si>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</si>
  <si>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</si>
  <si>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</si>
  <si>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</si>
  <si>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</si>
  <si>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</si>
  <si>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</si>
  <si>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</si>
  <si>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</si>
  <si>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00583782</t>
  </si>
  <si>
    <t>00583634</t>
  </si>
  <si>
    <t>00583596</t>
  </si>
  <si>
    <t>00583651</t>
  </si>
  <si>
    <t>00583669</t>
  </si>
  <si>
    <t>00583723</t>
  </si>
  <si>
    <t>00583766</t>
  </si>
  <si>
    <t>70659206</t>
  </si>
  <si>
    <t>00583855</t>
  </si>
  <si>
    <t>75000440</t>
  </si>
  <si>
    <t>71011773</t>
  </si>
  <si>
    <t>75050081</t>
  </si>
  <si>
    <t>86652231</t>
  </si>
  <si>
    <t>60650494</t>
  </si>
  <si>
    <t>60650443</t>
  </si>
  <si>
    <t>25165542</t>
  </si>
  <si>
    <t>70659265</t>
  </si>
  <si>
    <t>70994285</t>
  </si>
  <si>
    <t>47255838</t>
  </si>
  <si>
    <t>47255862</t>
  </si>
  <si>
    <t>47255897</t>
  </si>
  <si>
    <t>70876240</t>
  </si>
  <si>
    <t>75000831</t>
  </si>
  <si>
    <t>70940185</t>
  </si>
  <si>
    <t>70932549</t>
  </si>
  <si>
    <t>60650478</t>
  </si>
  <si>
    <t>60650737</t>
  </si>
  <si>
    <t>63289920</t>
  </si>
  <si>
    <t>75001268</t>
  </si>
  <si>
    <t>75000172</t>
  </si>
  <si>
    <t>75000539</t>
  </si>
  <si>
    <t>75000521</t>
  </si>
  <si>
    <t>72549581</t>
  </si>
  <si>
    <t>05200423</t>
  </si>
  <si>
    <t>08849218</t>
  </si>
  <si>
    <t>70520208</t>
  </si>
  <si>
    <t>60650770</t>
  </si>
  <si>
    <t>25154044</t>
  </si>
  <si>
    <t>63289938</t>
  </si>
  <si>
    <t>75000598</t>
  </si>
  <si>
    <t>26099152</t>
  </si>
  <si>
    <t>25346407</t>
  </si>
  <si>
    <t>00497126</t>
  </si>
  <si>
    <t>62073133</t>
  </si>
  <si>
    <t>62073176</t>
  </si>
  <si>
    <t>25313304</t>
  </si>
  <si>
    <t>62076060</t>
  </si>
  <si>
    <t>62073249</t>
  </si>
  <si>
    <t>62073435</t>
  </si>
  <si>
    <t>62073303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</si>
  <si>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</si>
  <si>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</si>
  <si>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</si>
  <si>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</si>
  <si>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</si>
  <si>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</si>
  <si>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</si>
  <si>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</si>
  <si>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</si>
  <si>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</si>
  <si>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</si>
  <si>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</si>
  <si>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</si>
  <si>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</si>
  <si>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</si>
  <si>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</si>
  <si>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</si>
  <si>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</si>
  <si>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</si>
  <si>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75023423</t>
  </si>
  <si>
    <t>62073087</t>
  </si>
  <si>
    <t>66596882</t>
  </si>
  <si>
    <t>62073117</t>
  </si>
  <si>
    <t>00056324</t>
  </si>
  <si>
    <t>62073109</t>
  </si>
  <si>
    <t>62073419</t>
  </si>
  <si>
    <t>62075985</t>
  </si>
  <si>
    <t>62073214</t>
  </si>
  <si>
    <t>70985073</t>
  </si>
  <si>
    <t>71001981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</si>
  <si>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</si>
  <si>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</si>
  <si>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</si>
  <si>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</si>
  <si>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</si>
  <si>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</si>
  <si>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</si>
  <si>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</si>
  <si>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</si>
  <si>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</si>
  <si>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</si>
  <si>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</si>
  <si>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</si>
  <si>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</si>
  <si>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</si>
  <si>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</si>
  <si>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</si>
  <si>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</si>
  <si>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</si>
  <si>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</si>
  <si>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70990255</t>
  </si>
  <si>
    <t>75021528</t>
  </si>
  <si>
    <t>62073516</t>
  </si>
  <si>
    <t>05666376</t>
  </si>
  <si>
    <t>00559008</t>
  </si>
  <si>
    <t>00638013</t>
  </si>
  <si>
    <t>62159101</t>
  </si>
  <si>
    <t>00638005</t>
  </si>
  <si>
    <t>00637998</t>
  </si>
  <si>
    <t>27681866</t>
  </si>
  <si>
    <t>00532525</t>
  </si>
  <si>
    <t>48513512</t>
  </si>
  <si>
    <t>00558974</t>
  </si>
  <si>
    <t>62157213</t>
  </si>
  <si>
    <t>00558982</t>
  </si>
  <si>
    <t>00558991</t>
  </si>
  <si>
    <t>00559016</t>
  </si>
  <si>
    <t>00559032</t>
  </si>
  <si>
    <t>00566381</t>
  </si>
  <si>
    <t>63493781</t>
  </si>
  <si>
    <t>25330365</t>
  </si>
  <si>
    <t>25339842</t>
  </si>
  <si>
    <t>00567582</t>
  </si>
  <si>
    <t>25332201</t>
  </si>
  <si>
    <t>25326228</t>
  </si>
  <si>
    <t>63489970</t>
  </si>
  <si>
    <t>25341553</t>
  </si>
  <si>
    <t>26258510</t>
  </si>
  <si>
    <t>25335791</t>
  </si>
  <si>
    <t>25549804</t>
  </si>
  <si>
    <t>64329984</t>
  </si>
  <si>
    <t>25314122</t>
  </si>
  <si>
    <t>60552255</t>
  </si>
  <si>
    <t>25347390</t>
  </si>
  <si>
    <t>00380385</t>
  </si>
  <si>
    <t>00559466</t>
  </si>
  <si>
    <t>00567566</t>
  </si>
  <si>
    <t>25312146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</si>
  <si>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</si>
  <si>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</si>
  <si>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</si>
  <si>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</si>
  <si>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</si>
  <si>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</si>
  <si>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</si>
  <si>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</si>
  <si>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</si>
  <si>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</si>
  <si>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</si>
  <si>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07699603</t>
  </si>
  <si>
    <t>25338790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</si>
  <si>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</si>
  <si>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</si>
  <si>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</si>
  <si>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</si>
  <si>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</si>
  <si>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</si>
  <si>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</si>
  <si>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</si>
  <si>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62160095</t>
  </si>
  <si>
    <t>64327981</t>
  </si>
  <si>
    <t>48515027</t>
  </si>
  <si>
    <t>62157299</t>
  </si>
  <si>
    <t>00567213</t>
  </si>
  <si>
    <t>44993668</t>
  </si>
  <si>
    <t>07928157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</si>
  <si>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</si>
  <si>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</si>
  <si>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</si>
  <si>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</si>
  <si>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</si>
  <si>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</si>
  <si>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</si>
  <si>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</si>
  <si>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</si>
  <si>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</si>
  <si>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</si>
  <si>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</si>
  <si>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</si>
  <si>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</si>
  <si>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</si>
  <si>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</si>
  <si>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</si>
  <si>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</si>
  <si>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</si>
  <si>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</si>
  <si>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</si>
  <si>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</si>
  <si>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</si>
  <si>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</si>
  <si>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</si>
  <si>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</si>
  <si>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</si>
  <si>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</si>
  <si>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</si>
  <si>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</si>
  <si>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</si>
  <si>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</si>
  <si>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</si>
  <si>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</si>
  <si>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</si>
  <si>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</si>
  <si>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</si>
  <si>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</si>
  <si>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</si>
  <si>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</si>
  <si>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</si>
  <si>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</si>
  <si>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</si>
  <si>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</si>
  <si>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</si>
  <si>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</si>
  <si>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</si>
  <si>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</si>
  <si>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</si>
  <si>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</si>
  <si>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</si>
  <si>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</si>
  <si>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</si>
  <si>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</si>
  <si>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</si>
  <si>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</si>
  <si>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</si>
  <si>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</si>
  <si>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</si>
  <si>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</si>
  <si>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</si>
  <si>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</si>
  <si>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00226475</t>
  </si>
  <si>
    <t>15530213</t>
  </si>
  <si>
    <t>00567191</t>
  </si>
  <si>
    <t>00219321</t>
  </si>
  <si>
    <t>60555998</t>
  </si>
  <si>
    <t>70919682</t>
  </si>
  <si>
    <t>71340955</t>
  </si>
  <si>
    <t>26916061</t>
  </si>
  <si>
    <t>28293240</t>
  </si>
  <si>
    <t>75156237</t>
  </si>
  <si>
    <t>02077469</t>
  </si>
  <si>
    <t>02584735</t>
  </si>
  <si>
    <t>04428757</t>
  </si>
  <si>
    <t>02050439</t>
  </si>
  <si>
    <t>04774850</t>
  </si>
  <si>
    <t>04494482</t>
  </si>
  <si>
    <t>03972071</t>
  </si>
  <si>
    <t>06959474</t>
  </si>
  <si>
    <t>08199876</t>
  </si>
  <si>
    <t>65353650</t>
  </si>
  <si>
    <t>62157787</t>
  </si>
  <si>
    <t>09591141</t>
  </si>
  <si>
    <t>00559261</t>
  </si>
  <si>
    <t>75022605</t>
  </si>
  <si>
    <t>70991618</t>
  </si>
  <si>
    <t>75024195</t>
  </si>
  <si>
    <t>75022052</t>
  </si>
  <si>
    <t>75021323</t>
  </si>
  <si>
    <t>46270914</t>
  </si>
  <si>
    <t>46271171</t>
  </si>
  <si>
    <t>46271104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</si>
  <si>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</si>
  <si>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</si>
  <si>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</si>
  <si>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</si>
  <si>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</si>
  <si>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</si>
  <si>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</si>
  <si>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</si>
  <si>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</si>
  <si>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</si>
  <si>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</si>
  <si>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</si>
  <si>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</si>
  <si>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</si>
  <si>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</si>
  <si>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49408381</t>
  </si>
  <si>
    <t>71197770</t>
  </si>
  <si>
    <t>00559270</t>
  </si>
  <si>
    <t>13692933</t>
  </si>
  <si>
    <t>70843082</t>
  </si>
  <si>
    <t>46271091</t>
  </si>
  <si>
    <t>46270906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</si>
  <si>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</si>
  <si>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</si>
  <si>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</si>
  <si>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</si>
  <si>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</si>
  <si>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</si>
  <si>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</si>
  <si>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</si>
  <si>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</si>
  <si>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</si>
  <si>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</si>
  <si>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</si>
  <si>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</si>
  <si>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</si>
  <si>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</si>
  <si>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</si>
  <si>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</si>
  <si>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</si>
  <si>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</si>
  <si>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</si>
  <si>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04084454</t>
  </si>
  <si>
    <t>25348931</t>
  </si>
  <si>
    <t>60545984</t>
  </si>
  <si>
    <t>00380661</t>
  </si>
  <si>
    <t>25326384</t>
  </si>
  <si>
    <t>60545992</t>
  </si>
  <si>
    <t>25335022</t>
  </si>
  <si>
    <t>00836591</t>
  </si>
  <si>
    <t>48461636</t>
  </si>
  <si>
    <t>60545976</t>
  </si>
  <si>
    <t>25571338</t>
  </si>
  <si>
    <t>65766695</t>
  </si>
  <si>
    <t>48460362</t>
  </si>
  <si>
    <t>71001417</t>
  </si>
  <si>
    <t>71010521</t>
  </si>
  <si>
    <t>75021773</t>
  </si>
  <si>
    <t>75021048</t>
  </si>
  <si>
    <t>70988757</t>
  </si>
  <si>
    <t>70986711</t>
  </si>
  <si>
    <t>70995524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</si>
  <si>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</si>
  <si>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</si>
  <si>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</si>
  <si>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</si>
  <si>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</si>
  <si>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</si>
  <si>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</si>
  <si>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</si>
  <si>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</si>
  <si>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</si>
  <si>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</si>
  <si>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</si>
  <si>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</si>
  <si>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</si>
  <si>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</si>
  <si>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</si>
  <si>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</si>
  <si>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</si>
  <si>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</si>
  <si>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</si>
  <si>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</si>
  <si>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</si>
  <si>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</si>
  <si>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</si>
  <si>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60545267</t>
  </si>
  <si>
    <t>25329774</t>
  </si>
  <si>
    <t>70888396</t>
  </si>
  <si>
    <t>75020840</t>
  </si>
  <si>
    <t>70981795</t>
  </si>
  <si>
    <t>70982716</t>
  </si>
  <si>
    <t>75023555</t>
  </si>
  <si>
    <t>27711234</t>
  </si>
  <si>
    <t>29354391</t>
  </si>
  <si>
    <t>06336655</t>
  </si>
  <si>
    <t>08050775</t>
  </si>
  <si>
    <t>60545941</t>
  </si>
  <si>
    <t>70993963</t>
  </si>
  <si>
    <t>70869855</t>
  </si>
  <si>
    <t>70852171</t>
  </si>
  <si>
    <t>70987891</t>
  </si>
  <si>
    <t>70983861</t>
  </si>
  <si>
    <t>70994846</t>
  </si>
  <si>
    <t>75021471</t>
  </si>
  <si>
    <t>00601667</t>
  </si>
  <si>
    <t>25833685</t>
  </si>
  <si>
    <t>73184195</t>
  </si>
  <si>
    <t>60799081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</si>
  <si>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</si>
  <si>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</si>
  <si>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</si>
  <si>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</si>
  <si>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</si>
  <si>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</si>
  <si>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</si>
  <si>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</si>
  <si>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</si>
  <si>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</si>
  <si>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</si>
  <si>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00601659</t>
  </si>
  <si>
    <t>70640718</t>
  </si>
  <si>
    <t>70986479</t>
  </si>
  <si>
    <t>75027704</t>
  </si>
  <si>
    <t>47657651</t>
  </si>
  <si>
    <t>75029286</t>
  </si>
  <si>
    <t>60336251</t>
  </si>
  <si>
    <t>75027241</t>
  </si>
  <si>
    <t>00576441</t>
  </si>
  <si>
    <t>00561151</t>
  </si>
  <si>
    <t>00846881</t>
  </si>
  <si>
    <t>00577243</t>
  </si>
  <si>
    <t>13644301</t>
  </si>
  <si>
    <t>00601411</t>
  </si>
  <si>
    <t>00601381</t>
  </si>
  <si>
    <t>25371169</t>
  </si>
  <si>
    <t>25376357</t>
  </si>
  <si>
    <t>25378767</t>
  </si>
  <si>
    <t>25383442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</si>
  <si>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</si>
  <si>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</si>
  <si>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</si>
  <si>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</si>
  <si>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</si>
  <si>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</si>
  <si>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</si>
  <si>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</si>
  <si>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</si>
  <si>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</si>
  <si>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</si>
  <si>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</si>
  <si>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</si>
  <si>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</si>
  <si>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</si>
  <si>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</si>
  <si>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</si>
  <si>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</si>
  <si>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</si>
  <si>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</si>
  <si>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</si>
  <si>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</si>
  <si>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</si>
  <si>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</si>
  <si>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</si>
  <si>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</si>
  <si>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</si>
  <si>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</si>
  <si>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</si>
  <si>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</si>
  <si>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</si>
  <si>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</si>
  <si>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</si>
  <si>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</si>
  <si>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</si>
  <si>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00844691</t>
  </si>
  <si>
    <t>69610134</t>
  </si>
  <si>
    <t>28660790</t>
  </si>
  <si>
    <t>07260806</t>
  </si>
  <si>
    <t>05738016</t>
  </si>
  <si>
    <t>00601403</t>
  </si>
  <si>
    <t>75028948</t>
  </si>
  <si>
    <t>70991499</t>
  </si>
  <si>
    <t>73184535</t>
  </si>
  <si>
    <t>73184357</t>
  </si>
  <si>
    <t>61963682</t>
  </si>
  <si>
    <t>73185001</t>
  </si>
  <si>
    <t>75029715</t>
  </si>
  <si>
    <t>70981400</t>
  </si>
  <si>
    <t>64120473</t>
  </si>
  <si>
    <t>70632090</t>
  </si>
  <si>
    <t>26787806</t>
  </si>
  <si>
    <t>73184519</t>
  </si>
  <si>
    <t>08090599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</si>
  <si>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</si>
  <si>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</si>
  <si>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</si>
  <si>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</si>
  <si>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</si>
  <si>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</si>
  <si>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</si>
  <si>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</si>
  <si>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</si>
  <si>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</si>
  <si>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</si>
  <si>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</si>
  <si>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</si>
  <si>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</si>
  <si>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00100340</t>
  </si>
  <si>
    <t>70640076</t>
  </si>
  <si>
    <t>00601641</t>
  </si>
  <si>
    <t>00601624</t>
  </si>
  <si>
    <t>49588656</t>
  </si>
  <si>
    <t>62330390</t>
  </si>
  <si>
    <t>64125912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</si>
  <si>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</si>
  <si>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</si>
  <si>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</si>
  <si>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</si>
  <si>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</si>
  <si>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</si>
  <si>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</si>
  <si>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</si>
  <si>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</si>
  <si>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</si>
  <si>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</si>
  <si>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</si>
  <si>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</si>
  <si>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</si>
  <si>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07485018</t>
  </si>
  <si>
    <t>00845027</t>
  </si>
  <si>
    <t>00601675</t>
  </si>
  <si>
    <t>00848077</t>
  </si>
  <si>
    <t>64087859</t>
  </si>
  <si>
    <t>00601594</t>
  </si>
  <si>
    <t>70640700</t>
  </si>
  <si>
    <t>66741335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</si>
  <si>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</si>
  <si>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</si>
  <si>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</si>
  <si>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</si>
  <si>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</si>
  <si>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</si>
  <si>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</si>
  <si>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</si>
  <si>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</si>
  <si>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</si>
  <si>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</si>
  <si>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</si>
  <si>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</si>
  <si>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</si>
  <si>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</si>
  <si>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</si>
  <si>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</si>
  <si>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</si>
  <si>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72542179</t>
  </si>
  <si>
    <t>29454956</t>
  </si>
  <si>
    <t>16628144</t>
  </si>
  <si>
    <t>00577910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</si>
  <si>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</si>
  <si>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</si>
  <si>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</si>
  <si>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</si>
  <si>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</si>
  <si>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</si>
  <si>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</si>
  <si>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</si>
  <si>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</si>
  <si>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00601390</t>
  </si>
  <si>
    <t>61944084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</si>
  <si>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</si>
  <si>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</si>
  <si>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</si>
  <si>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</si>
  <si>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</si>
  <si>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</si>
  <si>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</si>
  <si>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</si>
  <si>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</si>
  <si>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61955531</t>
  </si>
  <si>
    <t>00847119</t>
  </si>
  <si>
    <t>70640009</t>
  </si>
  <si>
    <t>61955639</t>
  </si>
  <si>
    <t>73184209</t>
  </si>
  <si>
    <t>75026716</t>
  </si>
  <si>
    <t>70640271</t>
  </si>
  <si>
    <t>69610126</t>
  </si>
  <si>
    <t>75026473</t>
  </si>
  <si>
    <t>70983739</t>
  </si>
  <si>
    <t>70983712</t>
  </si>
  <si>
    <t>70983721</t>
  </si>
  <si>
    <t>75028930</t>
  </si>
  <si>
    <t>71249460</t>
  </si>
  <si>
    <t>27856216</t>
  </si>
  <si>
    <t>00601772</t>
  </si>
  <si>
    <t>00848875</t>
  </si>
  <si>
    <t>61989771</t>
  </si>
  <si>
    <t>70990131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</si>
  <si>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</si>
  <si>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</si>
  <si>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</si>
  <si>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</si>
  <si>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</si>
  <si>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</si>
  <si>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</si>
  <si>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</si>
  <si>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</si>
  <si>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</si>
  <si>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</si>
  <si>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</si>
  <si>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</si>
  <si>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00843105</t>
  </si>
  <si>
    <t>62353179</t>
  </si>
  <si>
    <t>00852937</t>
  </si>
  <si>
    <t>71002219</t>
  </si>
  <si>
    <t>00852970</t>
  </si>
  <si>
    <t>75029065</t>
  </si>
  <si>
    <t>63696355</t>
  </si>
  <si>
    <t>70944164</t>
  </si>
  <si>
    <t>00851205</t>
  </si>
  <si>
    <t>60341777</t>
  </si>
  <si>
    <t>70989320</t>
  </si>
  <si>
    <t>25382098</t>
  </si>
  <si>
    <t>00602035</t>
  </si>
  <si>
    <t>14451085</t>
  </si>
  <si>
    <t>25377655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</si>
  <si>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</si>
  <si>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</si>
  <si>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</si>
  <si>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</si>
  <si>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</si>
  <si>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</si>
  <si>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</si>
  <si>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</si>
  <si>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</si>
  <si>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00601781</t>
  </si>
  <si>
    <t>00845337</t>
  </si>
  <si>
    <t>00601748</t>
  </si>
  <si>
    <t>25365061</t>
  </si>
  <si>
    <t>61942839</t>
  </si>
  <si>
    <t>00577448</t>
  </si>
  <si>
    <t>13643606</t>
  </si>
  <si>
    <t>00601721</t>
  </si>
  <si>
    <t>49588095</t>
  </si>
  <si>
    <t>00601691</t>
  </si>
  <si>
    <t>25378376</t>
  </si>
  <si>
    <t>00601683</t>
  </si>
  <si>
    <t>25385461</t>
  </si>
  <si>
    <t>25386573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</si>
  <si>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</si>
  <si>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</si>
  <si>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</si>
  <si>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</si>
  <si>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</si>
  <si>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</si>
  <si>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</si>
  <si>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</si>
  <si>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</si>
  <si>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</si>
  <si>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</si>
  <si>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</si>
  <si>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</si>
  <si>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</si>
  <si>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</si>
  <si>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</si>
  <si>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</si>
  <si>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</si>
  <si>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</si>
  <si>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</si>
  <si>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</si>
  <si>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</si>
  <si>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</si>
  <si>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</si>
  <si>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</si>
  <si>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</si>
  <si>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</si>
  <si>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</si>
  <si>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</si>
  <si>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</si>
  <si>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</si>
  <si>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</si>
  <si>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</si>
  <si>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</si>
  <si>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</si>
  <si>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</si>
  <si>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</si>
  <si>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</si>
  <si>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</si>
  <si>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</si>
  <si>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</si>
  <si>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</si>
  <si>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</si>
  <si>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</si>
  <si>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</si>
  <si>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</si>
  <si>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</si>
  <si>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</si>
  <si>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</si>
  <si>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</si>
  <si>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</si>
  <si>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71340807</t>
  </si>
  <si>
    <t>28595475</t>
  </si>
  <si>
    <t>03681041</t>
  </si>
  <si>
    <t>08857750</t>
  </si>
  <si>
    <t>04774485</t>
  </si>
  <si>
    <t>04999738</t>
  </si>
  <si>
    <t>07133871</t>
  </si>
  <si>
    <t>00844071</t>
  </si>
  <si>
    <t>11637269</t>
  </si>
  <si>
    <t>00601764</t>
  </si>
  <si>
    <t>00848794</t>
  </si>
  <si>
    <t>61989789</t>
  </si>
  <si>
    <t>70640220</t>
  </si>
  <si>
    <t>60802693</t>
  </si>
  <si>
    <t>70985286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</si>
  <si>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</si>
  <si>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</si>
  <si>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</si>
  <si>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</si>
  <si>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</si>
  <si>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</si>
  <si>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</si>
  <si>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</si>
  <si>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49589792</t>
  </si>
  <si>
    <t>49589679</t>
  </si>
  <si>
    <t>00852384</t>
  </si>
  <si>
    <t>00843113</t>
  </si>
  <si>
    <t>00851213</t>
  </si>
  <si>
    <t>00852287</t>
  </si>
  <si>
    <t>49589768</t>
  </si>
  <si>
    <t>25827707</t>
  </si>
  <si>
    <t>25828274</t>
  </si>
  <si>
    <t>00852864</t>
  </si>
  <si>
    <t>00852295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</si>
  <si>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</si>
  <si>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</si>
  <si>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</si>
  <si>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</si>
  <si>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</si>
  <si>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</si>
  <si>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</si>
  <si>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</si>
  <si>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</si>
  <si>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</si>
  <si>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</si>
  <si>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</si>
  <si>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</si>
  <si>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</si>
  <si>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</si>
  <si>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</si>
  <si>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</si>
  <si>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</si>
  <si>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00851167</t>
  </si>
  <si>
    <t>75029472</t>
  </si>
  <si>
    <t>70985197</t>
  </si>
  <si>
    <t>70983313</t>
  </si>
  <si>
    <t>73184837</t>
  </si>
  <si>
    <t>75027101</t>
  </si>
  <si>
    <t>70992771</t>
  </si>
  <si>
    <t>71340874</t>
  </si>
  <si>
    <t>25370006</t>
  </si>
  <si>
    <t>64627501</t>
  </si>
  <si>
    <t>00601756</t>
  </si>
  <si>
    <t>00601730</t>
  </si>
  <si>
    <t>25385488</t>
  </si>
  <si>
    <t>61989762</t>
  </si>
  <si>
    <t>64627519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</si>
  <si>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</si>
  <si>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</si>
  <si>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</si>
  <si>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</si>
  <si>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</si>
  <si>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</si>
  <si>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</si>
  <si>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</si>
  <si>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49589687</t>
  </si>
  <si>
    <t>00409014</t>
  </si>
  <si>
    <t>00577324</t>
  </si>
  <si>
    <t>49589725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</si>
  <si>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</si>
  <si>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</si>
  <si>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</si>
  <si>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</si>
  <si>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</si>
  <si>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</si>
  <si>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</si>
  <si>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</si>
  <si>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</si>
  <si>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</si>
  <si>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</si>
  <si>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</si>
  <si>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</si>
  <si>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</si>
  <si>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</si>
  <si>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</si>
  <si>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</si>
  <si>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</si>
  <si>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70982759</t>
  </si>
  <si>
    <t>75029081</t>
  </si>
  <si>
    <t>75029090</t>
  </si>
  <si>
    <t>70989338</t>
  </si>
  <si>
    <t>75027046</t>
  </si>
  <si>
    <t>75029031</t>
  </si>
  <si>
    <t>70986045</t>
  </si>
  <si>
    <t>48342912</t>
  </si>
  <si>
    <t>48342939</t>
  </si>
  <si>
    <t>18230083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</si>
  <si>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</si>
  <si>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</si>
  <si>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</si>
  <si>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</si>
  <si>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</si>
  <si>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</si>
  <si>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</si>
  <si>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</si>
  <si>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</si>
  <si>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</si>
  <si>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</si>
  <si>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</si>
  <si>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</si>
  <si>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75005735</t>
  </si>
  <si>
    <t>70988790</t>
  </si>
  <si>
    <t>60610484</t>
  </si>
  <si>
    <t>60611383</t>
  </si>
  <si>
    <t>21551405</t>
  </si>
  <si>
    <t>00077631</t>
  </si>
  <si>
    <t>75005557</t>
  </si>
  <si>
    <t>75005271</t>
  </si>
  <si>
    <t>70992347</t>
  </si>
  <si>
    <t>70988960</t>
  </si>
  <si>
    <t>60611715</t>
  </si>
  <si>
    <t>70842779</t>
  </si>
  <si>
    <t>25630997</t>
  </si>
  <si>
    <t>25221272</t>
  </si>
  <si>
    <t>70940622</t>
  </si>
  <si>
    <t>70986754</t>
  </si>
  <si>
    <t>75005298</t>
  </si>
  <si>
    <t>48343013</t>
  </si>
  <si>
    <t>00376469</t>
  </si>
  <si>
    <t>70997683</t>
  </si>
  <si>
    <t>70839042</t>
  </si>
  <si>
    <t>61781797</t>
  </si>
  <si>
    <t>61750972</t>
  </si>
  <si>
    <t>61750883</t>
  </si>
  <si>
    <t>61781771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</si>
  <si>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</si>
  <si>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</si>
  <si>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</si>
  <si>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</si>
  <si>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</si>
  <si>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</si>
  <si>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</si>
  <si>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</si>
  <si>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</si>
  <si>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</si>
  <si>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</si>
  <si>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</si>
  <si>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</si>
  <si>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</si>
  <si>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</si>
  <si>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</si>
  <si>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</si>
  <si>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</si>
  <si>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</si>
  <si>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</si>
  <si>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</si>
  <si>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</si>
  <si>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70992649</t>
  </si>
  <si>
    <t>03303934</t>
  </si>
  <si>
    <t>25214837</t>
  </si>
  <si>
    <t>00669695</t>
  </si>
  <si>
    <t>60611278</t>
  </si>
  <si>
    <t>49777726</t>
  </si>
  <si>
    <t>49777718</t>
  </si>
  <si>
    <t>49778200</t>
  </si>
  <si>
    <t>49778153</t>
  </si>
  <si>
    <t>49774859</t>
  </si>
  <si>
    <t>70839352</t>
  </si>
  <si>
    <t>00518557</t>
  </si>
  <si>
    <t>00497061</t>
  </si>
  <si>
    <t>45356891</t>
  </si>
  <si>
    <t>49778064</t>
  </si>
  <si>
    <t>45331227</t>
  </si>
  <si>
    <t>49778111</t>
  </si>
  <si>
    <t>49778137</t>
  </si>
  <si>
    <t>00574406</t>
  </si>
  <si>
    <t>49774301</t>
  </si>
  <si>
    <t>49778099</t>
  </si>
  <si>
    <t>49778102</t>
  </si>
  <si>
    <t>49778145</t>
  </si>
  <si>
    <t>25214144</t>
  </si>
  <si>
    <t>49778161</t>
  </si>
  <si>
    <t>00520152</t>
  </si>
  <si>
    <t>40527867</t>
  </si>
  <si>
    <t>25209957</t>
  </si>
  <si>
    <t>25214829</t>
  </si>
  <si>
    <t>25215531</t>
  </si>
  <si>
    <t>49193490</t>
  </si>
  <si>
    <t>25214047</t>
  </si>
  <si>
    <t>70987505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</si>
  <si>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</si>
  <si>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</si>
  <si>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</si>
  <si>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</si>
  <si>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</si>
  <si>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</si>
  <si>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</si>
  <si>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</si>
  <si>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</si>
  <si>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</si>
  <si>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</si>
  <si>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</si>
  <si>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</si>
  <si>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</si>
  <si>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</si>
  <si>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</si>
  <si>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</si>
  <si>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</si>
  <si>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</si>
  <si>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</si>
  <si>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</si>
  <si>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</si>
  <si>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</si>
  <si>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</si>
  <si>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</si>
  <si>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</si>
  <si>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75006006</t>
  </si>
  <si>
    <t>75006774</t>
  </si>
  <si>
    <t>70924546</t>
  </si>
  <si>
    <t>70986916</t>
  </si>
  <si>
    <t>00523925</t>
  </si>
  <si>
    <t>49777645</t>
  </si>
  <si>
    <t>49777629</t>
  </si>
  <si>
    <t>69457930</t>
  </si>
  <si>
    <t>69456330</t>
  </si>
  <si>
    <t>69457425</t>
  </si>
  <si>
    <t>75006022</t>
  </si>
  <si>
    <t>29103550</t>
  </si>
  <si>
    <t>72553740</t>
  </si>
  <si>
    <t>01811193</t>
  </si>
  <si>
    <t>02551217</t>
  </si>
  <si>
    <t>48380261</t>
  </si>
  <si>
    <t>48380296</t>
  </si>
  <si>
    <t>18242171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</si>
  <si>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</si>
  <si>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</si>
  <si>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</si>
  <si>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</si>
  <si>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</si>
  <si>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</si>
  <si>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</si>
  <si>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</si>
  <si>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</si>
  <si>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</si>
  <si>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</si>
  <si>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</si>
  <si>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</si>
  <si>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</si>
  <si>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</si>
  <si>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</si>
  <si>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</si>
  <si>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</si>
  <si>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73740641</t>
  </si>
  <si>
    <t>48342165</t>
  </si>
  <si>
    <t>61781444</t>
  </si>
  <si>
    <t>00077615</t>
  </si>
  <si>
    <t>61785300</t>
  </si>
  <si>
    <t>60610719</t>
  </si>
  <si>
    <t>49212222</t>
  </si>
  <si>
    <t>60610336</t>
  </si>
  <si>
    <t>61750000</t>
  </si>
  <si>
    <t>69983968</t>
  </si>
  <si>
    <t>60610263</t>
  </si>
  <si>
    <t>60611839</t>
  </si>
  <si>
    <t>60610760</t>
  </si>
  <si>
    <t>71005501</t>
  </si>
  <si>
    <t>70987629</t>
  </si>
  <si>
    <t>72550031</t>
  </si>
  <si>
    <t>08865256</t>
  </si>
  <si>
    <t>70841446</t>
  </si>
  <si>
    <t>70980349</t>
  </si>
  <si>
    <t>00640808</t>
  </si>
  <si>
    <t>47558407</t>
  </si>
  <si>
    <t>47558415</t>
  </si>
  <si>
    <t>00664740</t>
  </si>
  <si>
    <t>75030047</t>
  </si>
  <si>
    <t>70997454</t>
  </si>
  <si>
    <t>75033887</t>
  </si>
  <si>
    <t>71004513</t>
  </si>
  <si>
    <t>70989788</t>
  </si>
  <si>
    <t>70990832</t>
  </si>
  <si>
    <t>70975019</t>
  </si>
  <si>
    <t>70975001</t>
  </si>
  <si>
    <t>71002715</t>
  </si>
  <si>
    <t>75033089</t>
  </si>
  <si>
    <t>70991430</t>
  </si>
  <si>
    <t>70998477</t>
  </si>
  <si>
    <t>47515767</t>
  </si>
  <si>
    <t>47515775</t>
  </si>
  <si>
    <t>47515911</t>
  </si>
  <si>
    <t>47558156</t>
  </si>
  <si>
    <t>47558229</t>
  </si>
  <si>
    <t>47559217</t>
  </si>
  <si>
    <t>70990816</t>
  </si>
  <si>
    <t>75031108</t>
  </si>
  <si>
    <t>75033551</t>
  </si>
  <si>
    <t>75030683</t>
  </si>
  <si>
    <t>47559373</t>
  </si>
  <si>
    <t>71340734</t>
  </si>
  <si>
    <t>24296023</t>
  </si>
  <si>
    <t>24255378</t>
  </si>
  <si>
    <t>01609793</t>
  </si>
  <si>
    <t>04826043</t>
  </si>
  <si>
    <t>04435117</t>
  </si>
  <si>
    <t>08876584</t>
  </si>
  <si>
    <t>09806580</t>
  </si>
  <si>
    <t>25672592</t>
  </si>
  <si>
    <t>71008039</t>
  </si>
  <si>
    <t>70845026</t>
  </si>
  <si>
    <t>43755054</t>
  </si>
  <si>
    <t>61389480</t>
  </si>
  <si>
    <t>61388947</t>
  </si>
  <si>
    <t>61388939</t>
  </si>
  <si>
    <t>65601939</t>
  </si>
  <si>
    <t>75002264</t>
  </si>
  <si>
    <t>70999431</t>
  </si>
  <si>
    <t>71007334</t>
  </si>
  <si>
    <t>70989702</t>
  </si>
  <si>
    <t>00874817</t>
  </si>
  <si>
    <t>75033330</t>
  </si>
  <si>
    <t>75034549</t>
  </si>
  <si>
    <t>43750869</t>
  </si>
  <si>
    <t>00876275</t>
  </si>
  <si>
    <t>75031825</t>
  </si>
  <si>
    <t>75031205</t>
  </si>
  <si>
    <t>71008128</t>
  </si>
  <si>
    <t>70990883</t>
  </si>
  <si>
    <t>71004530</t>
  </si>
  <si>
    <t>75030365</t>
  </si>
  <si>
    <t>70991073</t>
  </si>
  <si>
    <t>75031515</t>
  </si>
  <si>
    <t>71004408</t>
  </si>
  <si>
    <t>43752047</t>
  </si>
  <si>
    <t>75031817</t>
  </si>
  <si>
    <t>71001506</t>
  </si>
  <si>
    <t>71004637</t>
  </si>
  <si>
    <t>70996768</t>
  </si>
  <si>
    <t>75033852</t>
  </si>
  <si>
    <t>75031281</t>
  </si>
  <si>
    <t>70996059</t>
  </si>
  <si>
    <t>00875911</t>
  </si>
  <si>
    <t>25097881</t>
  </si>
  <si>
    <t>24256510</t>
  </si>
  <si>
    <t>01315528</t>
  </si>
  <si>
    <t>60491418</t>
  </si>
  <si>
    <t>05638496</t>
  </si>
  <si>
    <t>05999111</t>
  </si>
  <si>
    <t>06099581</t>
  </si>
  <si>
    <t>63833832</t>
  </si>
  <si>
    <t>47003057</t>
  </si>
  <si>
    <t>14802015</t>
  </si>
  <si>
    <t>75034808</t>
  </si>
  <si>
    <t>71002707</t>
  </si>
  <si>
    <t>47005254</t>
  </si>
  <si>
    <t>75034573</t>
  </si>
  <si>
    <t>61385051</t>
  </si>
  <si>
    <t>70987254</t>
  </si>
  <si>
    <t>70995061</t>
  </si>
  <si>
    <t>62935747</t>
  </si>
  <si>
    <t>75031353</t>
  </si>
  <si>
    <t>62931504</t>
  </si>
  <si>
    <t>71008233</t>
  </si>
  <si>
    <t>86594265</t>
  </si>
  <si>
    <t>70989559</t>
  </si>
  <si>
    <t>71008420</t>
  </si>
  <si>
    <t>70107017</t>
  </si>
  <si>
    <t>61387703</t>
  </si>
  <si>
    <t>71002120</t>
  </si>
  <si>
    <t>70988064</t>
  </si>
  <si>
    <t>75031523</t>
  </si>
  <si>
    <t>45845085</t>
  </si>
  <si>
    <t>75034948</t>
  </si>
  <si>
    <t>49855425</t>
  </si>
  <si>
    <t>70854963</t>
  </si>
  <si>
    <t>69983658</t>
  </si>
  <si>
    <t>70844747</t>
  </si>
  <si>
    <t>49855328</t>
  </si>
  <si>
    <t>70995109</t>
  </si>
  <si>
    <t>70988129</t>
  </si>
  <si>
    <t>75031710</t>
  </si>
  <si>
    <t>70996610</t>
  </si>
  <si>
    <t>71007903</t>
  </si>
  <si>
    <t>61385158</t>
  </si>
  <si>
    <t>49855255</t>
  </si>
  <si>
    <t>49855221</t>
  </si>
  <si>
    <t>47005319</t>
  </si>
  <si>
    <t>71006656</t>
  </si>
  <si>
    <t>47005203</t>
  </si>
  <si>
    <t>70995001</t>
  </si>
  <si>
    <t>49855263</t>
  </si>
  <si>
    <t>27383512</t>
  </si>
  <si>
    <t>71341137</t>
  </si>
  <si>
    <t>72052635</t>
  </si>
  <si>
    <t>72081422</t>
  </si>
  <si>
    <t>04379314</t>
  </si>
  <si>
    <t>04936442</t>
  </si>
  <si>
    <t>06159401</t>
  </si>
  <si>
    <t>06289371</t>
  </si>
  <si>
    <t>71294317</t>
  </si>
  <si>
    <t>05421900</t>
  </si>
  <si>
    <t>05373786</t>
  </si>
  <si>
    <t>08907960</t>
  </si>
  <si>
    <t>08940088</t>
  </si>
  <si>
    <t>09884971</t>
  </si>
  <si>
    <t>70829489</t>
  </si>
  <si>
    <t>48665967</t>
  </si>
  <si>
    <t>48665746</t>
  </si>
  <si>
    <t>70997471</t>
  </si>
  <si>
    <t>49535021</t>
  </si>
  <si>
    <t>71160663</t>
  </si>
  <si>
    <t>46383506</t>
  </si>
  <si>
    <t>46383514</t>
  </si>
  <si>
    <t>71009094</t>
  </si>
  <si>
    <t>71002774</t>
  </si>
  <si>
    <t>70846375</t>
  </si>
  <si>
    <t>70107076</t>
  </si>
  <si>
    <t>47558458</t>
  </si>
  <si>
    <t>47558504</t>
  </si>
  <si>
    <t>47514213</t>
  </si>
  <si>
    <t>75034395</t>
  </si>
  <si>
    <t>75030501</t>
  </si>
  <si>
    <t>75033372</t>
  </si>
  <si>
    <t>71001549</t>
  </si>
  <si>
    <t>71000500</t>
  </si>
  <si>
    <t>75034590</t>
  </si>
  <si>
    <t>75030420</t>
  </si>
  <si>
    <t>70993467</t>
  </si>
  <si>
    <t>70988978</t>
  </si>
  <si>
    <t>47515597</t>
  </si>
  <si>
    <t>47515601</t>
  </si>
  <si>
    <t>47515996</t>
  </si>
  <si>
    <t>47558130</t>
  </si>
  <si>
    <t>75030616</t>
  </si>
  <si>
    <t>66493030</t>
  </si>
  <si>
    <t>48663808</t>
  </si>
  <si>
    <t>70836248</t>
  </si>
  <si>
    <t>70836256</t>
  </si>
  <si>
    <t>70831378</t>
  </si>
  <si>
    <t>00068713</t>
  </si>
  <si>
    <t>48665819</t>
  </si>
  <si>
    <t>48665991</t>
  </si>
  <si>
    <t>25134710</t>
  </si>
  <si>
    <t>00641065</t>
  </si>
  <si>
    <t>48665860</t>
  </si>
  <si>
    <t>46383433</t>
  </si>
  <si>
    <t>46390413</t>
  </si>
  <si>
    <t>70989656</t>
  </si>
  <si>
    <t>49862456</t>
  </si>
  <si>
    <t>75034336</t>
  </si>
  <si>
    <t>48663620</t>
  </si>
  <si>
    <t>48663794</t>
  </si>
  <si>
    <t>70989524</t>
  </si>
  <si>
    <t>75034174</t>
  </si>
  <si>
    <t>70991049</t>
  </si>
  <si>
    <t>46390367</t>
  </si>
  <si>
    <t>48663786</t>
  </si>
  <si>
    <t>70923493</t>
  </si>
  <si>
    <t>70941467</t>
  </si>
  <si>
    <t>70875987</t>
  </si>
  <si>
    <t>48665916</t>
  </si>
  <si>
    <t>70998973</t>
  </si>
  <si>
    <t>46390529</t>
  </si>
  <si>
    <t>70993211</t>
  </si>
  <si>
    <t>61883182</t>
  </si>
  <si>
    <t>75033216</t>
  </si>
  <si>
    <t>75031116</t>
  </si>
  <si>
    <t>48663638</t>
  </si>
  <si>
    <t>71005765</t>
  </si>
  <si>
    <t>75031469</t>
  </si>
  <si>
    <t>00177032</t>
  </si>
  <si>
    <t>00507474</t>
  </si>
  <si>
    <t>25700901</t>
  </si>
  <si>
    <t>02640007</t>
  </si>
  <si>
    <t>71294236</t>
  </si>
  <si>
    <t>05094518</t>
  </si>
  <si>
    <t>06831711</t>
  </si>
  <si>
    <t>08678111</t>
  </si>
  <si>
    <t>70836264</t>
  </si>
  <si>
    <t>00410233</t>
  </si>
  <si>
    <t>68378955</t>
  </si>
  <si>
    <t>05607248</t>
  </si>
  <si>
    <t>61388572</t>
  </si>
  <si>
    <t>61883328</t>
  </si>
  <si>
    <t>70925259</t>
  </si>
  <si>
    <t>70986444</t>
  </si>
  <si>
    <t>70991685</t>
  </si>
  <si>
    <t>75031663</t>
  </si>
  <si>
    <t>71004734</t>
  </si>
  <si>
    <t>75033593</t>
  </si>
  <si>
    <t>70941718</t>
  </si>
  <si>
    <t>70992398</t>
  </si>
  <si>
    <t>63834448</t>
  </si>
  <si>
    <t>63834243</t>
  </si>
  <si>
    <t>75031540</t>
  </si>
  <si>
    <t>75034182</t>
  </si>
  <si>
    <t>43755089</t>
  </si>
  <si>
    <t>70977691</t>
  </si>
  <si>
    <t>26144123</t>
  </si>
  <si>
    <t>27089941</t>
  </si>
  <si>
    <t>27408876</t>
  </si>
  <si>
    <t>72045396</t>
  </si>
  <si>
    <t>71341005</t>
  </si>
  <si>
    <t>24144461</t>
  </si>
  <si>
    <t>71341447</t>
  </si>
  <si>
    <t>24135097</t>
  </si>
  <si>
    <t>71342281</t>
  </si>
  <si>
    <t>24243027</t>
  </si>
  <si>
    <t>71295151</t>
  </si>
  <si>
    <t>71294139</t>
  </si>
  <si>
    <t>03652521</t>
  </si>
  <si>
    <t>04937007</t>
  </si>
  <si>
    <t>71294554</t>
  </si>
  <si>
    <t>07399791</t>
  </si>
  <si>
    <t>10837418</t>
  </si>
  <si>
    <t>61357235</t>
  </si>
  <si>
    <t>61357383</t>
  </si>
  <si>
    <t>61357413</t>
  </si>
  <si>
    <t>72754401</t>
  </si>
  <si>
    <t>61357502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</si>
  <si>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</si>
  <si>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</si>
  <si>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</si>
  <si>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</si>
  <si>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</si>
  <si>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</si>
  <si>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</si>
  <si>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</si>
  <si>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</si>
  <si>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</si>
  <si>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</si>
  <si>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14451042</t>
  </si>
  <si>
    <t>49120115</t>
  </si>
  <si>
    <t>03855007</t>
  </si>
  <si>
    <t>18380824</t>
  </si>
  <si>
    <t>49123718</t>
  </si>
  <si>
    <t>47790920</t>
  </si>
  <si>
    <t>46764747</t>
  </si>
  <si>
    <t>61357324</t>
  </si>
  <si>
    <t>70879010</t>
  </si>
  <si>
    <t>70879036</t>
  </si>
  <si>
    <t>70695512</t>
  </si>
  <si>
    <t>47783371</t>
  </si>
  <si>
    <t>62247859</t>
  </si>
  <si>
    <t>61357286</t>
  </si>
  <si>
    <t>61357332</t>
  </si>
  <si>
    <t>61357278</t>
  </si>
  <si>
    <t>61357294</t>
  </si>
  <si>
    <t>25124811</t>
  </si>
  <si>
    <t>25115138</t>
  </si>
  <si>
    <t>61357430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</si>
  <si>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</si>
  <si>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</si>
  <si>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</si>
  <si>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</si>
  <si>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</si>
  <si>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</si>
  <si>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</si>
  <si>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</si>
  <si>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</si>
  <si>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</si>
  <si>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47935952</t>
  </si>
  <si>
    <t>70859957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</si>
  <si>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</si>
  <si>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</si>
  <si>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</si>
  <si>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</si>
  <si>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</si>
  <si>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</si>
  <si>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</si>
  <si>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</si>
  <si>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47935774</t>
  </si>
  <si>
    <t>47935910</t>
  </si>
  <si>
    <t>75020980</t>
  </si>
  <si>
    <t>75022494</t>
  </si>
  <si>
    <t>63458799</t>
  </si>
  <si>
    <t>70879389</t>
  </si>
  <si>
    <t>70841471</t>
  </si>
  <si>
    <t>70985065</t>
  </si>
  <si>
    <t>70988421</t>
  </si>
  <si>
    <t>75023580</t>
  </si>
  <si>
    <t>70842761</t>
  </si>
  <si>
    <t>75023661</t>
  </si>
  <si>
    <t>47935936</t>
  </si>
  <si>
    <t>70991251</t>
  </si>
  <si>
    <t>70923329</t>
  </si>
  <si>
    <t>00637939</t>
  </si>
  <si>
    <t>70843309</t>
  </si>
  <si>
    <t>63458730</t>
  </si>
  <si>
    <t>70844534</t>
  </si>
  <si>
    <t>65269616</t>
  </si>
  <si>
    <t>00226611</t>
  </si>
  <si>
    <t>63459086</t>
  </si>
  <si>
    <t>47934832</t>
  </si>
  <si>
    <t>70880263</t>
  </si>
  <si>
    <t>47934581</t>
  </si>
  <si>
    <t>47935928</t>
  </si>
  <si>
    <t>71008586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</si>
  <si>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</si>
  <si>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</si>
  <si>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</si>
  <si>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</si>
  <si>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</si>
  <si>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</si>
  <si>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</si>
  <si>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</si>
  <si>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</si>
  <si>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</si>
  <si>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67007813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</si>
  <si>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</si>
  <si>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</si>
  <si>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</si>
  <si>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</si>
  <si>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</si>
  <si>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</si>
  <si>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</si>
  <si>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</si>
  <si>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</si>
  <si>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00568945</t>
  </si>
  <si>
    <t>64422402</t>
  </si>
  <si>
    <t>07037872</t>
  </si>
  <si>
    <t>06471331</t>
  </si>
  <si>
    <t>46276327</t>
  </si>
  <si>
    <t>61716472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</si>
  <si>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</si>
  <si>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</si>
  <si>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</si>
  <si>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</si>
  <si>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</si>
  <si>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</si>
  <si>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</si>
  <si>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</si>
  <si>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</si>
  <si>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</si>
  <si>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61715999</t>
  </si>
  <si>
    <t>61716693</t>
  </si>
  <si>
    <t>00128198</t>
  </si>
  <si>
    <t>61716413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</si>
  <si>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</si>
  <si>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</si>
  <si>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</si>
  <si>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</si>
  <si>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</si>
  <si>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</si>
  <si>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</si>
  <si>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</si>
  <si>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</si>
  <si>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</si>
  <si>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04605021</t>
  </si>
  <si>
    <t>25853708</t>
  </si>
  <si>
    <t>25364359</t>
  </si>
  <si>
    <t>00843474</t>
  </si>
  <si>
    <t>00843547</t>
  </si>
  <si>
    <t>00843393</t>
  </si>
  <si>
    <t>70874603</t>
  </si>
  <si>
    <t>70238910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</si>
  <si>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</si>
  <si>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</si>
  <si>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</si>
  <si>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</si>
  <si>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</si>
  <si>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</si>
  <si>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</si>
  <si>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</si>
  <si>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</si>
  <si>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</si>
  <si>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</si>
  <si>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</si>
  <si>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61716707</t>
  </si>
  <si>
    <t>00054771</t>
  </si>
  <si>
    <t>61716634</t>
  </si>
  <si>
    <t>70873186</t>
  </si>
  <si>
    <t>49156616</t>
  </si>
  <si>
    <t>70942846</t>
  </si>
  <si>
    <t>75021609</t>
  </si>
  <si>
    <t>70870993</t>
  </si>
  <si>
    <t>75020068</t>
  </si>
  <si>
    <t>70995478</t>
  </si>
  <si>
    <t>70998418</t>
  </si>
  <si>
    <t>70877718</t>
  </si>
  <si>
    <t>70981582</t>
  </si>
  <si>
    <t>00843318</t>
  </si>
  <si>
    <t>00843369</t>
  </si>
  <si>
    <t>00843491</t>
  </si>
  <si>
    <t>00843504</t>
  </si>
  <si>
    <t>00845060</t>
  </si>
  <si>
    <t>21551502</t>
  </si>
  <si>
    <t>60042281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</si>
  <si>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</si>
  <si>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</si>
  <si>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</si>
  <si>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</si>
  <si>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</si>
  <si>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</si>
  <si>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</si>
  <si>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</si>
  <si>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</si>
  <si>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</si>
  <si>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</si>
  <si>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</si>
  <si>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</si>
  <si>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</si>
  <si>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</si>
  <si>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00851574</t>
  </si>
  <si>
    <t>70238928</t>
  </si>
  <si>
    <t>71295160</t>
  </si>
  <si>
    <t>05292930</t>
  </si>
  <si>
    <t>00843598</t>
  </si>
  <si>
    <t>00837237</t>
  </si>
  <si>
    <t>70849161</t>
  </si>
  <si>
    <t>61716405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</si>
  <si>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</si>
  <si>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</si>
  <si>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</si>
  <si>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</si>
  <si>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</si>
  <si>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</si>
  <si>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</si>
  <si>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</si>
  <si>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00843351</t>
  </si>
  <si>
    <t>25367692</t>
  </si>
  <si>
    <t>00843407</t>
  </si>
  <si>
    <t>13643878</t>
  </si>
  <si>
    <t>60990392</t>
  </si>
  <si>
    <t>60990511</t>
  </si>
  <si>
    <t>70984131</t>
  </si>
  <si>
    <t>64123448</t>
  </si>
  <si>
    <t>69211612</t>
  </si>
  <si>
    <t>70238944</t>
  </si>
  <si>
    <t>48739235</t>
  </si>
  <si>
    <t>70233292</t>
  </si>
  <si>
    <t>60990406</t>
  </si>
  <si>
    <t>60990422</t>
  </si>
  <si>
    <t>70918988</t>
  </si>
  <si>
    <t>70985359</t>
  </si>
  <si>
    <t>70996652</t>
  </si>
  <si>
    <t>45211515</t>
  </si>
  <si>
    <t>45211744</t>
  </si>
  <si>
    <t>47658517</t>
  </si>
  <si>
    <t>47659262</t>
  </si>
  <si>
    <t>60990368</t>
  </si>
  <si>
    <t>60990449</t>
  </si>
  <si>
    <t>60990457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</si>
  <si>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</si>
  <si>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</si>
  <si>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</si>
  <si>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</si>
  <si>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</si>
  <si>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</si>
  <si>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</si>
  <si>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</si>
  <si>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</si>
  <si>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</si>
  <si>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</si>
  <si>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70238898</t>
  </si>
  <si>
    <t>25330985</t>
  </si>
  <si>
    <t>00226319</t>
  </si>
  <si>
    <t>25344412</t>
  </si>
  <si>
    <t>00559482</t>
  </si>
  <si>
    <t>00559105</t>
  </si>
  <si>
    <t>00559504</t>
  </si>
  <si>
    <t>00566411</t>
  </si>
  <si>
    <t>25344587</t>
  </si>
  <si>
    <t>25327755</t>
  </si>
  <si>
    <t>00545121</t>
  </si>
  <si>
    <t>26215829</t>
  </si>
  <si>
    <t>49157841</t>
  </si>
  <si>
    <t>61716391</t>
  </si>
  <si>
    <t>61716464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</si>
  <si>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</si>
  <si>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</si>
  <si>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</si>
  <si>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</si>
  <si>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</si>
  <si>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</si>
  <si>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</si>
  <si>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</si>
  <si>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</si>
  <si>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</si>
  <si>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</si>
  <si>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</si>
  <si>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</si>
  <si>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</si>
  <si>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</si>
  <si>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</si>
  <si>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</si>
  <si>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</si>
  <si>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</si>
  <si>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</si>
  <si>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</si>
  <si>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</si>
  <si>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</si>
  <si>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</si>
  <si>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</si>
  <si>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</si>
  <si>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14450500</t>
  </si>
  <si>
    <t>61716421</t>
  </si>
  <si>
    <t>75023067</t>
  </si>
  <si>
    <t>72038519</t>
  </si>
  <si>
    <t>29373883</t>
  </si>
  <si>
    <t>02747499</t>
  </si>
  <si>
    <t>05420792</t>
  </si>
  <si>
    <t>08406910</t>
  </si>
  <si>
    <t>08490139</t>
  </si>
  <si>
    <t>04367740</t>
  </si>
  <si>
    <t>Pražská konzervatoř, Praha 1, Na Rejdišti 1</t>
  </si>
  <si>
    <t>Vyšší odborná škola a Střední průmyslová škola elektrotechnická Františka Křižíka, Praha 1, Na Příkopě 16</t>
  </si>
  <si>
    <t>Vyšší odborná škola zdravotnická a Střední zdravotnická škola, Praha 1, Alšovo nábřeží 6</t>
  </si>
  <si>
    <t>Dívčí katolická střední škola</t>
  </si>
  <si>
    <t>Základní škola a Střední škola Karla Herforta, Praha 1, Josefská 4</t>
  </si>
  <si>
    <t>Obchodní akademie Dušní</t>
  </si>
  <si>
    <t>Gymnázium Jiřího Gutha-Jarkovského, Praha 1, Truhlářská 22</t>
  </si>
  <si>
    <t>Střední průmyslová škola sdělovací techniky, Praha 1, Panská 3</t>
  </si>
  <si>
    <t>Vyšší odborná škola grafická a Střední průmyslová škola grafická, Praha 1, Hellichova 22</t>
  </si>
  <si>
    <t>Gymnázium Jana Nerudy, škola hlavního města Prahy, Praha 1, Hellichova 3</t>
  </si>
  <si>
    <t>Malostranské gymnázium, Praha 1, Josefská 7</t>
  </si>
  <si>
    <t>Taneční konzervatoř hlavního města Prahy, Praha 1, Křížovnická 7</t>
  </si>
  <si>
    <t>Vyšší odborná škola stavební a Střední průmyslová škola stavební, Praha 1, Dušní 17</t>
  </si>
  <si>
    <t>Vyšší odborná škola textilních řemesel a Střední umělecká škola textilních řemesel, Praha 1, U Půjčovny 9</t>
  </si>
  <si>
    <t>GYMNÁZIUM JANA PALACHA PRAHA 1, s.r.o.</t>
  </si>
  <si>
    <t>Vyšší odborná škola a Střední průmyslová škola dopravní, Praha 1, Masná 18</t>
  </si>
  <si>
    <t>Masarykova střední škola chemická, Praha 1, Křemencova 12</t>
  </si>
  <si>
    <t>Gymnázium prof. Jana Patočky, Praha 1, Jindřišská 36</t>
  </si>
  <si>
    <t>Akademické gymnázium, škola hlavního města Prahy, Praha 1, Štěpánská 22</t>
  </si>
  <si>
    <t>Základní škola sv. Voršily v Praze</t>
  </si>
  <si>
    <t>Veselá škola - církevní základní škola a základní umělecká škola</t>
  </si>
  <si>
    <t>Základní škola Vodičkova</t>
  </si>
  <si>
    <t>Malostranská základní škola</t>
  </si>
  <si>
    <t>Základní škola nám. Curieových</t>
  </si>
  <si>
    <t>Základní škola Brána jazyků s rozšířenou výukou matematiky</t>
  </si>
  <si>
    <t>Základní škola J. Gutha-Jarkovského</t>
  </si>
  <si>
    <t>1. Slovanské gymnázium a jazyková škola s právem státní jazykové zkoušky</t>
  </si>
  <si>
    <t>Anglicko-české gymnázium AMAZON s.r.o.</t>
  </si>
  <si>
    <t>Základní škola a mateřská škola Parentes Praha</t>
  </si>
  <si>
    <t>International Montessori School of Prague, mateřská škola a základní škola, s.r.o.</t>
  </si>
  <si>
    <t>Škola Jaroslava Ježka, Mateřská škola, základní škola, praktická škola a základní umělecká škola pro zrakově postižené, Praha 1, Loretánská 19 a 17</t>
  </si>
  <si>
    <t>Konzervatoř a střední škola Jana Deyla, příspěvková organizace</t>
  </si>
  <si>
    <t>Gymnázium Paměti národa, s.r.o.</t>
  </si>
  <si>
    <t>Střední průmyslová škola strojnická, škola hlavního města Prahy, Praha 1, Betlémská 4/287</t>
  </si>
  <si>
    <t>Křesťanské gymnázium</t>
  </si>
  <si>
    <t>Základní škola, Praha 10, Práčská 37</t>
  </si>
  <si>
    <t>Střední škola, Základní škola a Mateřská škola, Praha 10, Chotouňská 476</t>
  </si>
  <si>
    <t>Základní škola speciální, Praha 10, Starostrašnická 45</t>
  </si>
  <si>
    <t>Střední zdravotnická škola</t>
  </si>
  <si>
    <t>Střední průmyslová škola elektrotechnická, Praha 10, V Úžlabině 320</t>
  </si>
  <si>
    <t>Gymnázium bratří Čapků a První české soukromé střední odborné učiliště s.r.o.</t>
  </si>
  <si>
    <t>Střední průmyslová škola, Praha 10, Na Třebešíně 2299</t>
  </si>
  <si>
    <t>Obchodní akademie, Praha 10, Heroldovy sady 1</t>
  </si>
  <si>
    <t>Střední odborné učiliště gastronomie</t>
  </si>
  <si>
    <t>Gymnázium, Praha 10, Voděradská 2</t>
  </si>
  <si>
    <t>Střední škola elektrotechniky a strojírenství</t>
  </si>
  <si>
    <t>Gymnázium, Praha 10, Omská 1300</t>
  </si>
  <si>
    <t>Střední pedagogická škola Futurum, s.r.o.</t>
  </si>
  <si>
    <t>Hotelová škola, Praha 10, Vršovická 43</t>
  </si>
  <si>
    <t>Gymnázium ALTIS s.r.o.</t>
  </si>
  <si>
    <t>Základní škola, Praha 10, Gutova 39/1987</t>
  </si>
  <si>
    <t>Základní škola, Praha 10, Brigádníků 14/510</t>
  </si>
  <si>
    <t>Základní škola, Praha 10, Olešská 18/2222</t>
  </si>
  <si>
    <t>Základní škola Karla Čapka, Praha 10, Kodaňská 16/658</t>
  </si>
  <si>
    <t>Základní škola, Praha 10, Hostýnská 2/2100</t>
  </si>
  <si>
    <t>Základní škola, Praha 10, V Rybníčkách 31/1980</t>
  </si>
  <si>
    <t>Základní škola, Praha 10, Švehlova 12/2900</t>
  </si>
  <si>
    <t>Základní škola, Praha 10, Jakutská 2/1210</t>
  </si>
  <si>
    <t>Základní škola Eden, Praha 10, Vladivostocká 6/1035</t>
  </si>
  <si>
    <t>Základní škola, Praha 10, U Roháčových kasáren 19/1381</t>
  </si>
  <si>
    <t>Základní škola, Praha 10, U Vršovického nádraží 1/950</t>
  </si>
  <si>
    <t>Základní škola, Praha 10, Nad Vodovodem 81/460</t>
  </si>
  <si>
    <t>Základní škola, Praha 10, Břečťanová 6/2919</t>
  </si>
  <si>
    <t>Gymnázium, Praha 10, Přípotoční 1337</t>
  </si>
  <si>
    <t>Základní škola logopedická a Mateřská škola logopedická, Praha 10, Moskevská 29</t>
  </si>
  <si>
    <t>Soukromé osmileté gymnázium DINO-HIGH SCHOOL s.r.o.</t>
  </si>
  <si>
    <t>Kouzelné školy - mateřská škola a základní škola</t>
  </si>
  <si>
    <t>Mateřská škola a základní škola Beehive s.r.o.</t>
  </si>
  <si>
    <t>Bankovní akademie - Gymnázium a Střední odborná škola, a.s.</t>
  </si>
  <si>
    <t>Střední škola Euroinstitut v Praze</t>
  </si>
  <si>
    <t>Naše škola Praha - základní škola s.r.o.</t>
  </si>
  <si>
    <t>Naše lyceum - střední škola s.r.o.</t>
  </si>
  <si>
    <t>Základní škola Edisona s.r.o.</t>
  </si>
  <si>
    <t>Základní škola a střední škola waldorfská</t>
  </si>
  <si>
    <t>Základní škola a Střední škola, Praha 4, Kupeckého 576</t>
  </si>
  <si>
    <t>Gymnázium Opatov, Praha 4, Konstantinova 1500</t>
  </si>
  <si>
    <t>Střední škola managementu a služeb a Základní škola s.r.o.</t>
  </si>
  <si>
    <t>EDUCAnet - gymnázium, střední odborná škola a základní škola Praha, s.r.o.</t>
  </si>
  <si>
    <t>Střední škola Podnikatelská akademie a základní škola, s.r.o.</t>
  </si>
  <si>
    <t>MICHAEL - Střední škola a Vyšší odborná škola reklamní a umělecké tvorby, s.r.o.</t>
  </si>
  <si>
    <t>Základní škola Klíček</t>
  </si>
  <si>
    <t>Základní škola, Praha 4, V Ladech 6</t>
  </si>
  <si>
    <t>Základní škola a mateřská škola Chodov, Praha 4, Květnového vítězství 57</t>
  </si>
  <si>
    <t>Základní škola s rozšířenou výukou jazyků, Praha 4, K Milíčovu 674</t>
  </si>
  <si>
    <t>Základní škola, Praha 4, Donovalská 1684</t>
  </si>
  <si>
    <t>Základní škola, Praha 4, Mikulova 1594</t>
  </si>
  <si>
    <t>Základní škola, Praha 4, Květnového vítězství 1554</t>
  </si>
  <si>
    <t>Základní škola, Praha 4, Pošepného náměstí 2022</t>
  </si>
  <si>
    <t>Základní škola Campanus, Praha 4, Jírovcovo náměstí 1782</t>
  </si>
  <si>
    <t>Základní škola, Praha 4, Ke Kateřinkám 1400</t>
  </si>
  <si>
    <t>Základní škola, Praha 4, Mendelova 550</t>
  </si>
  <si>
    <t>Základní škola Vitae, s.r.o.</t>
  </si>
  <si>
    <t>Základní škola Wonderland Academy s.r.o.</t>
  </si>
  <si>
    <t>1. ScioŠkola Praha - základní škola, s.r.o.</t>
  </si>
  <si>
    <t>Základní škola Formanská, příspěvková organizace</t>
  </si>
  <si>
    <t>Česko Britská Základní Škola, s.r.o.</t>
  </si>
  <si>
    <t>Gymnázium, Praha 4, Písnická 760</t>
  </si>
  <si>
    <t>Klasické gymnázium Modřany a základní škola, s.r.o.</t>
  </si>
  <si>
    <t>Modrý klíč - základní škola speciální a mateřská škola speciální, o.p.s.</t>
  </si>
  <si>
    <t>Základní škola Meteorologická</t>
  </si>
  <si>
    <t>Základní škola Zárubova v Praze 12</t>
  </si>
  <si>
    <t>Základní škola a mateřská škola ANGEL v Praze 12</t>
  </si>
  <si>
    <t>Základní škola T. G. Masaryka v Praze 12</t>
  </si>
  <si>
    <t>Základní škola a mateřská škola K Dolům v Praze 12</t>
  </si>
  <si>
    <t>Základní škola s rozšířenou výukou jazyků</t>
  </si>
  <si>
    <t>Základní škola a mateřská škola Na Beránku v Praze 12</t>
  </si>
  <si>
    <t>Základní škola a mateřská škola Smolkova v Praze 12</t>
  </si>
  <si>
    <t>Základní škola Písnická v Praze 12</t>
  </si>
  <si>
    <t>Základní škola profesora Švejcara v Praze 12</t>
  </si>
  <si>
    <t>Základní škola Rakovského v Praze 12</t>
  </si>
  <si>
    <t>Základní škola Marché Montessori s.r.o.</t>
  </si>
  <si>
    <t>Základní škola Lužiny, Praha 5, Trávníčkova 1743</t>
  </si>
  <si>
    <t>Gymnázium Jaroslava Heyrovského, Praha 5, Mezi Školami 2475</t>
  </si>
  <si>
    <t>Základní škola s rozšířenou výukou jazyků, Praha 13, Bronzová 2027</t>
  </si>
  <si>
    <t>Fakultní základní škola při Pedagogické fakultě UK, Praha 13, Brdičkova 1878</t>
  </si>
  <si>
    <t>Fakultní základní škola Pedagogické fakulty UK, Praha 13, Trávníčkova 1744</t>
  </si>
  <si>
    <t>Základní škola, Praha 13, Mohylová 1963</t>
  </si>
  <si>
    <t>Základní škola Praha 5 - Řeporyje</t>
  </si>
  <si>
    <t>Základní škola, Praha 13, Janského 2189</t>
  </si>
  <si>
    <t>Fakultní základní škola Pedagogické fakulty UK, Praha 13, Mezi Školami 2322</t>
  </si>
  <si>
    <t>Základní škola, Praha 13, Kuncova 1580</t>
  </si>
  <si>
    <t>Základní škola, Praha 13, Mládí 135</t>
  </si>
  <si>
    <t>Fakultní základní škola profesora Otokara Chlupa Pedagogické fakulty UK, Praha 13, Fingerova 2186</t>
  </si>
  <si>
    <t>Základní škola, Praha 13, Klausova 2450</t>
  </si>
  <si>
    <t>Gymnázium mezinárodních a veřejných vztahů Praha s.r.o.</t>
  </si>
  <si>
    <t>Anglofonní základní škola, z.ú.</t>
  </si>
  <si>
    <t>5. ScioŠkola Praha - základní škola, s.r.o.</t>
  </si>
  <si>
    <t>Soukromá střední odborná škola START, s.r.o.</t>
  </si>
  <si>
    <t>Střední odborné učiliště gastronomie a podnikání</t>
  </si>
  <si>
    <t>Soukromé gymnázium ARCUS PRAHA 9, s.r.o.</t>
  </si>
  <si>
    <t>Střední škola ARCUS, s.r.o.</t>
  </si>
  <si>
    <t>Základní škola, Praha 9 - Hloubětín, Hloubětínská 700</t>
  </si>
  <si>
    <t>Základní škola, Praha 9 - Kyje, Šimanovská 16</t>
  </si>
  <si>
    <t>Základní škola, Praha 9 - Černý Most, Vybíralova 964</t>
  </si>
  <si>
    <t>Základní škola, Praha 9 - Dolní Počernice, Národních hrdinů 70</t>
  </si>
  <si>
    <t>Základní škola, Praha 9 - Černý Most, Bří. Venclíků 1140</t>
  </si>
  <si>
    <t>Základní škola, Praha 9 - Černý Most, Gen. Janouška 1006</t>
  </si>
  <si>
    <t>Základní škola, Praha 9 - Lehovec, Chvaletická 918</t>
  </si>
  <si>
    <t>Základní škola Tolerance, Praha 9, Mochovská 570</t>
  </si>
  <si>
    <t>Základní škola Orangery s.r.o.</t>
  </si>
  <si>
    <t>Základní škola Vela s.r.o.</t>
  </si>
  <si>
    <t>Základní škola Be Open s.r.o.</t>
  </si>
  <si>
    <t>1. IT Gymnázium, s.r.o.</t>
  </si>
  <si>
    <t>Základní škola Praha - Petrovice, příspěvková organizace</t>
  </si>
  <si>
    <t>Základní škola, Praha 10, Křimická 314</t>
  </si>
  <si>
    <t>Základní škola, Praha 10, Veronské náměstí 391</t>
  </si>
  <si>
    <t>Základní škola, Praha 10, Nad Přehradou 469</t>
  </si>
  <si>
    <t>Základní škola, Praha 10 - Hostivař, Kozinova 1000</t>
  </si>
  <si>
    <t>Základní škola, Praha 10, Hornoměcholupská 873</t>
  </si>
  <si>
    <t>Základní škola, Praha 10, Kutnohorská 36</t>
  </si>
  <si>
    <t>Základní škola Štěrboholy, příspěvková organizace</t>
  </si>
  <si>
    <t>Základní škola, Starodubečská 413, Praha 10 - Dubeč</t>
  </si>
  <si>
    <t>Soukromá základní škola sRVJ - DINO ELEMENTARY SCHOOL, s.r.o.</t>
  </si>
  <si>
    <t>Střední škola automobilní a informatiky</t>
  </si>
  <si>
    <t>Gymnázium Oty Pavla, Praha 5, Loučanská 520</t>
  </si>
  <si>
    <t>Střední škola dostihového sportu a jezdectví</t>
  </si>
  <si>
    <t>Střední odborné učiliště, Praha - Radotín</t>
  </si>
  <si>
    <t>Základní škola Praha-Lipence</t>
  </si>
  <si>
    <t>Základní škola Praha - Radotín</t>
  </si>
  <si>
    <t>Základní škola Vladislava Vančury, Praha - Zbraslav</t>
  </si>
  <si>
    <t>Základní škola Charlotty Masarykové, Praha 5 - Velká Chuchle</t>
  </si>
  <si>
    <t>Soukromá mateřská škola a základní škola Petrklíč</t>
  </si>
  <si>
    <t>Základní škola pro žáky se specifickými poruchami učení, Praha 6 - Řepy, U Boroviček 3</t>
  </si>
  <si>
    <t>Mensa gymnázium, o.p.s.</t>
  </si>
  <si>
    <t>SOUKROMÁ STŘEDNÍ UMĚLECKÁ ŠKOLA DESIGNU, s.r.o.</t>
  </si>
  <si>
    <t>Základní škola a Mateřská škola, Praha 5 - Zličín, Nedašovská 328</t>
  </si>
  <si>
    <t>Základní škola genpor. Františka Peřiny, Praha 6 - Řepy, Socháňova 19/1139</t>
  </si>
  <si>
    <t>Základní škola Jana Wericha, Praha 6 - Řepy, Španielova 19/1111</t>
  </si>
  <si>
    <t>Střední odborná škola a Střední odborné učiliště, Praha - Čakovice</t>
  </si>
  <si>
    <t>Střední škola mediální grafiky a tisku, s.r.o.</t>
  </si>
  <si>
    <t>Gymnázium Čakovice, Praha 9, nám. 25. března 100</t>
  </si>
  <si>
    <t>Základní škola Fryčovická</t>
  </si>
  <si>
    <t>Základní škola a Mateřská škola Tupolevova</t>
  </si>
  <si>
    <t>Základní škola Dr. Edvarda Beneše, Praha 9 - Čakovice, náměstí Jiřího Berana 500</t>
  </si>
  <si>
    <t>Základní škola a Mateřská škola generála Františka Fajtla DFC</t>
  </si>
  <si>
    <t>Mateřská škola a základní škola pro děti s kombinovaným postižením SMILING CROCODILE, o.p.s.</t>
  </si>
  <si>
    <t>Základní škola Livingston s.r.o.</t>
  </si>
  <si>
    <t>Obchodní akademie Praha, s.r.o.</t>
  </si>
  <si>
    <t>Základní škola a Mateřská škola Praha - Vinoř</t>
  </si>
  <si>
    <t>Základní škola Praha - Kbely</t>
  </si>
  <si>
    <t>Základní škola, Praha 9 - Satalice, K Cihelně 137</t>
  </si>
  <si>
    <t>Soukromé střední odborné učiliště ATHOZ, spol. s r.o.</t>
  </si>
  <si>
    <t>Církevní střední zdravotnická škola Jana Pavla II.</t>
  </si>
  <si>
    <t>Základní škola a Střední škola, Praha 2, Vinohradská 54</t>
  </si>
  <si>
    <t>Gymnázium, Střední odborná škola, Základní škola a Mateřská škola pro sluchově postižené, Praha 2, Ječná 27</t>
  </si>
  <si>
    <t>Základní škola pro žáky s poruchami zraku, Praha 2, nám. Míru 19</t>
  </si>
  <si>
    <t>Odborné učiliště Vyšehrad</t>
  </si>
  <si>
    <t>Soukromá základní škola Integrál pro žáky se specifickými poruchami učení, s.r.o.</t>
  </si>
  <si>
    <t>Gymnázium, Praha 2, Botičská 1</t>
  </si>
  <si>
    <t>Českoslovanská akademie obchodní Dr. Edvarda Beneše, střední odborná škola, Praha 2, Resslova 8</t>
  </si>
  <si>
    <t>Obchodní akademie Vinohradská</t>
  </si>
  <si>
    <t>Střední průmyslová škola elektrotechnická, Praha 2, Ječná 30</t>
  </si>
  <si>
    <t>Arcibiskupské gymnázium</t>
  </si>
  <si>
    <t>Českoslovanská akademie obchodní, střední odborná škola, Praha 2, Resslova 5</t>
  </si>
  <si>
    <t>Střední škola ekonomická se sportovním zaměřením, s.r.o.</t>
  </si>
  <si>
    <t>Vyšší odborná škola ekonomických studií, Střední průmyslová škola potravinářských technologií a Střední odborná škola přírodovědná a veterinární, Praha 2, Podskalská 10</t>
  </si>
  <si>
    <t>Střední škola obchodní</t>
  </si>
  <si>
    <t>Střední odborná škola sociální svaté Zdislavy</t>
  </si>
  <si>
    <t>Gymnázium Evolution, s.r.o.</t>
  </si>
  <si>
    <t>Jedličkův ústav a Mateřská škola a Základní škola a Střední škola</t>
  </si>
  <si>
    <t>Základní škola, Fakultní škola Pedagogické fakulty UK, Praha 2, Slovenská 27</t>
  </si>
  <si>
    <t>Základní škola, Praha 2, Jana Masaryka 21</t>
  </si>
  <si>
    <t>Základní škola a mateřská škola, Praha 2, Na Smetance 1</t>
  </si>
  <si>
    <t>Základní škola, Praha 2, Sázavská 5</t>
  </si>
  <si>
    <t>Základní škola, Praha 2, Botičská 8</t>
  </si>
  <si>
    <t>Základní škola s rozšířenou výukou jazyků, Fakultní škola Pedagogické fakulty UK, Praha 2, Kladská 1</t>
  </si>
  <si>
    <t>Základní škola a Mateřská škola, Praha 2, Resslova 10</t>
  </si>
  <si>
    <t>Základní škola, Praha 2, Londýnská 34</t>
  </si>
  <si>
    <t>Základní škola u svatého Štěpána, Praha 2, Štěpánská 8</t>
  </si>
  <si>
    <t>Základní škola, Praha 2, Vratislavova 13</t>
  </si>
  <si>
    <t>Lauderova mateřská škola, základní škola a gymnázium při Židovské obci v Praze</t>
  </si>
  <si>
    <t>VĚDA základní škola a jazyková škola s právem státní jazykové zkoušky s.r.o.</t>
  </si>
  <si>
    <t>Mateřská škola a Základní škola, Praha 9, Bártlova 83</t>
  </si>
  <si>
    <t>Gymnázium, Praha 9, Chodovická 2250</t>
  </si>
  <si>
    <t>Základní škola a Mateřská škola, Praha 9 - Horní Počernice, Spojenců 1408</t>
  </si>
  <si>
    <t>Fakultní základní škola, Praha 9 - Horní Počernice, Chodovická 2250</t>
  </si>
  <si>
    <t>Základní škola, Praha 9 - Horní Počernice, Stoliňská 823</t>
  </si>
  <si>
    <t>Základní škola, Praha 9 - Horní Počernice, Ratibořická 1700</t>
  </si>
  <si>
    <t>Střední odborná škola pro administrativu Evropské unie, Praha 9, Lipí 1911</t>
  </si>
  <si>
    <t>Střední škola hotelnictví a gastronomie SČMSD Praha, s.r.o.</t>
  </si>
  <si>
    <t>Základní škola Praha - Běchovice</t>
  </si>
  <si>
    <t>Masarykova základní škola, Praha 9 - Klánovice, Slavětínská 200</t>
  </si>
  <si>
    <t>Základní škola a mateřská škola Koloděje</t>
  </si>
  <si>
    <t>Masarykova základní škola, Praha 9 - Újezd nad Lesy, Polesná 1690</t>
  </si>
  <si>
    <t>Victoria School, s.r.o., základní škola a mateřská škola</t>
  </si>
  <si>
    <t>Základní škola a Střední škola, Praha 10, Vachkova 941</t>
  </si>
  <si>
    <t>Základní škola U Obory, Praha 10, Vachkova 630</t>
  </si>
  <si>
    <t>Základní škola, Praha 10, nám. Bří Jandusů 2</t>
  </si>
  <si>
    <t>Základní škola Praha - Kolovraty</t>
  </si>
  <si>
    <t>Základní škola Zahrádka, Praha 3, U Zásobní zahrady 8</t>
  </si>
  <si>
    <t>Odborné učiliště pro žáky s více vadami, s.r.o.</t>
  </si>
  <si>
    <t>1. Scio Střední škola, s.r.o.</t>
  </si>
  <si>
    <t>Střední odborná škola podnikatelská PROFIT, spol. s r.o.</t>
  </si>
  <si>
    <t>Gymnázium Karla Sladkovského, Praha 3, Sladkovského náměstí 8</t>
  </si>
  <si>
    <t>Obchodní akademie, Praha 3, Kubelíkova 37</t>
  </si>
  <si>
    <t>Vyšší odborná škola uměleckoprůmyslová a Střední uměleckoprůmyslová škola, Praha 3, Žižkovo náměstí 1</t>
  </si>
  <si>
    <t>Gymnázium Na Pražačce, Praha 3, Nad Ohradou 23</t>
  </si>
  <si>
    <t>Vyšší odborná škola a Střední umělecká škola Václava Hollara, Praha 3, Hollarovo náměstí 2</t>
  </si>
  <si>
    <t>Obchodní akademie Hovorčovická</t>
  </si>
  <si>
    <t>Gymnázium a Hudební škola hlavního města Prahy, základní umělecká škola</t>
  </si>
  <si>
    <t>Základní škola a mateřská škola, Praha 3, nám. Jiřího z Lobkovic 22/121</t>
  </si>
  <si>
    <t>Základní škola, Praha 3, Lupáčova 1/1200</t>
  </si>
  <si>
    <t>Základní škola, Praha 3, nám. Jiřího z Poděbrad 7,8/1685</t>
  </si>
  <si>
    <t>Základní škola, Praha 3, Cimburkova 18/600</t>
  </si>
  <si>
    <t>Základní škola a mateřská škola, Praha 3, Chelčického 43/2614</t>
  </si>
  <si>
    <t>Základní škola Chmelnice, Praha 3, K Lučinám 18/2500</t>
  </si>
  <si>
    <t>Základní škola a mateřská škola Jarov, Praha 3, V Zahrádkách 48/1966</t>
  </si>
  <si>
    <t>Základní škola, Praha 3, Jeseniova 96/2400</t>
  </si>
  <si>
    <t>Základní škola a mateřská škola Jaroslava Seiferta, Praha 3, Vlkova 31/800</t>
  </si>
  <si>
    <t>Základní škola Pražačka, Praha 3, Nad Ohradou 25/1700</t>
  </si>
  <si>
    <t>Mezinárodní Konzervatoř Praha - International conservatory Prague, s.r.o.</t>
  </si>
  <si>
    <t>Osvobozená základní škola</t>
  </si>
  <si>
    <t>Základní škola, Praha 4, Školní 700</t>
  </si>
  <si>
    <t>Vyšší odborná škola zdravotnická a Střední zdravotnická škola, Praha 4, 5. května 51</t>
  </si>
  <si>
    <t>Mateřská škola a základní škola speciální Diakonie ČCE Praha</t>
  </si>
  <si>
    <t>Základní škola, Praha 4, Ružinovská 2017</t>
  </si>
  <si>
    <t>Střední škola a Mateřská škola Aloyse Klara</t>
  </si>
  <si>
    <t>Pražské humanitní gymnázium, školská právnická osoba</t>
  </si>
  <si>
    <t>Gymnázium Elišky Krásnohorské, Praha 4 - Michle, Ohradní 55</t>
  </si>
  <si>
    <t>Konzervatoř Duncan centre, Praha 4, Branická 41</t>
  </si>
  <si>
    <t>Střední průmyslová škola stavební Josefa Gočára, Praha 4, Družstevní ochoz 3</t>
  </si>
  <si>
    <t>Gymnázium, Praha 4, Postupická 3150</t>
  </si>
  <si>
    <t>Gymnázium, Praha 4, Na Vítězné pláni 1160</t>
  </si>
  <si>
    <t>Střední škola gastronomická a hotelová s.r.o.</t>
  </si>
  <si>
    <t>Střední odborné učiliště, Praha 4, Ohradní 57</t>
  </si>
  <si>
    <t>Metropolitní odborná umělecká střední škola Praha 4 s.r.o.</t>
  </si>
  <si>
    <t>Gymnázium, Praha 4, Budějovická 680</t>
  </si>
  <si>
    <t>Akademie řemesel Praha - Střední škola technická</t>
  </si>
  <si>
    <t>Škola Kavčí hory - Mateřská škola, Základní škola a Střední odborná škola služeb, Praha 4, K Sídlišti 840</t>
  </si>
  <si>
    <t>Škola mezinárodních a veřejných vztahů Praha, Střední odborná škola, Gymnázium, s.r.o.</t>
  </si>
  <si>
    <t>Evangelická akademie - Vyšší odborná škola sociální práce a střední odborná škola</t>
  </si>
  <si>
    <t>Rakouské gymnázium v Praze o.p.s.</t>
  </si>
  <si>
    <t>Základní škola, Praha 4, Na Líše 16</t>
  </si>
  <si>
    <t>Základní škola, Praha 4, Poláčkova 1067</t>
  </si>
  <si>
    <t>Základní škola s rozšířenou výukou jazyků, Praha 4, Jeremenkova 1003</t>
  </si>
  <si>
    <t>Základní škola, Praha 4, Bítovská 1</t>
  </si>
  <si>
    <t>Základní škola, Praha 4, Jílovská 1100</t>
  </si>
  <si>
    <t>Základní škola U Krčského lesa, Praha 4, Jánošíkova 1320</t>
  </si>
  <si>
    <t>Základní škola s rozšířenou výukou jazyků, Praha 4, Filosofská 3, příspěvková organizace</t>
  </si>
  <si>
    <t>První jazyková základní škola v Praze 4, Praha 4, Horáčkova 1100</t>
  </si>
  <si>
    <t>Základní škola, Praha 4, Na Chodovci 54</t>
  </si>
  <si>
    <t>Základní škola, Praha 4, Křesomyslova 2</t>
  </si>
  <si>
    <t>Základní škola a Mateřská škola, Praha 4, Mendíků 2</t>
  </si>
  <si>
    <t>Základní škola s rozšířenou výukou matematiky a přírodovědných předmětů, Praha 4, Na Planině 1393</t>
  </si>
  <si>
    <t>Základní škola, Praha 4, Jižní IV., 10</t>
  </si>
  <si>
    <t>Základní škola a Mateřská škola, Praha 4, Ohradní 49</t>
  </si>
  <si>
    <t>Základní škola, Praha 4, Táborská 45</t>
  </si>
  <si>
    <t>Základní škola a Mateřská škola, Praha 4, Sdružení 1080</t>
  </si>
  <si>
    <t>Základní škola, Praha 4, Plamínkové 2</t>
  </si>
  <si>
    <t>Základní škola Kunratice, Praha 4, Předškolní 420</t>
  </si>
  <si>
    <t>Základní škola, Praha 4, Nedvědovo náměstí 140</t>
  </si>
  <si>
    <t>Základní škola, Praha 4, Boleslavova 1</t>
  </si>
  <si>
    <t>Základní škola Square s.r.o.</t>
  </si>
  <si>
    <t>Střední škola - Waldorfské lyceum</t>
  </si>
  <si>
    <t>Střední odborná škola multimediální a propagační tvorby, s.r.o.</t>
  </si>
  <si>
    <t>Křesťanská střední škola, základní škola a mateřská škola Elijáš, Praha 4 - Michle</t>
  </si>
  <si>
    <t>G.A.P.education, střední škola s.r.o.</t>
  </si>
  <si>
    <t>Gymnázium Milady Horákové</t>
  </si>
  <si>
    <t>Mateřská škola a Základní škola U vrbiček s.r.o.</t>
  </si>
  <si>
    <t>Mateřská škola, základní škola a gymnázium sv. Augustina</t>
  </si>
  <si>
    <t>Základní škola COMPASS s.r.o.</t>
  </si>
  <si>
    <t>Montessori základní škola Archa, z.s.</t>
  </si>
  <si>
    <t>4. ScioŠkola Praha - základní škola, s.r.o.</t>
  </si>
  <si>
    <t>Základní škola s rozšířenou výukou tělesné výchovy, Praha 4, Jitřní 185, příspěvková organizace</t>
  </si>
  <si>
    <t>Konzervatoř a Vyšší odborná škola Jaroslava Ježka</t>
  </si>
  <si>
    <t>Základní škola, Praha 5, Pod Radnicí 5</t>
  </si>
  <si>
    <t>Střední škola, Základní škola a Mateřská škola pro sluchově postižené, Praha 5, Výmolova 169</t>
  </si>
  <si>
    <t>Základní škola pro žáky se specifickými poruchami chování</t>
  </si>
  <si>
    <t>Gymnázium, Praha 5, Na Zatlance 11</t>
  </si>
  <si>
    <t>Gymnázium Christiana Dopplera</t>
  </si>
  <si>
    <t>Smíchovská střední průmyslová škola, Praha 5, Preslova 25</t>
  </si>
  <si>
    <t>Gymnázium, Praha 5, Nad Kavalírkou 1</t>
  </si>
  <si>
    <t>Hotelová škola Radlická</t>
  </si>
  <si>
    <t>Střední škola a vyšší odborná škola umělecká a řemeslná</t>
  </si>
  <si>
    <t>Střední průmyslová škola dopravní, a.s.</t>
  </si>
  <si>
    <t>Střední odborná škola, Praha 5, Drtinova 3/498</t>
  </si>
  <si>
    <t>Taneční centrum Praha - konzervatoř, zapsaný ústav, zkráceně Taneční centrum Praha - konzervatoř, z. ú.</t>
  </si>
  <si>
    <t>Fakultní základní škola s rozšířenou výukou jazyků při PedF UK, Praha 5 - Smíchov, Drtinova 1/1861, příspěvková organizace</t>
  </si>
  <si>
    <t>Fakultní základní škola a mateřská škola Barrandov II při PedF UK, Praha 5 - Hlubočepy, V Remízku 7/919, příspěvková organizace</t>
  </si>
  <si>
    <t>Základní škola a mateřská škola Praha 5 - Smíchov, Grafická 13/1060, příspěvková organizace</t>
  </si>
  <si>
    <t>Základní škola waldorfská, Praha 5 - Jinonice, Butovická 228/9, příspěvková organizace</t>
  </si>
  <si>
    <t>Základní škola a mateřská škola Praha 5 - Košíře, Weberova 1/1090, příspěvková organizace</t>
  </si>
  <si>
    <t>Základní škola a mateřská škola Praha 5 - Smíchov, Kořenského 10/760, příspěvková organizace</t>
  </si>
  <si>
    <t>Základní škola a mateřská škola Praha - Slivenec, Ke Smíchovu 16</t>
  </si>
  <si>
    <t>Základní škola Praha 5 - Smíchov, Podbělohorská 26/720, příspěvková organizace</t>
  </si>
  <si>
    <t>Základní škola a mateřská škola Praha 5 - Radlice, Radlická 140/115, příspěvková organizace</t>
  </si>
  <si>
    <t>Základní škola a mateřská škola Praha 5 - Smíchov, U Santošky 1/1007, příspěvková organizace</t>
  </si>
  <si>
    <t>Základní škola Praha 5 - Košíře, Nepomucká 1/139, příspěvková organizace</t>
  </si>
  <si>
    <t>Tyršova základní škola a mateřská škola Praha 5 - Jinonice, U Tyršovy školy 1/430, příspěvková organizace</t>
  </si>
  <si>
    <t>Základní škola a mateřská škola Barrandov, Praha 5 - Hlubočepy, Chaplinovo nám. 1/615, příspěvková organizace</t>
  </si>
  <si>
    <t>Gymnázium pro zrakově postižené a Střední odborná škola pro zrakově postižené, Praha 5, Radlická 115</t>
  </si>
  <si>
    <t>Německá škola v Praze s.r.o. - zahraniční škola a gymnázium</t>
  </si>
  <si>
    <t>Montessori školy Andílek - mateřská škola a základní škola, o.p.s.</t>
  </si>
  <si>
    <t>Základní škola Praha 5 - Hlubočepy, Pod Žvahovem 463, příspěvková organizace</t>
  </si>
  <si>
    <t>Střední škola, základní škola a mateřská škola pro sluchově postižené, Praha 5, Holečkova 4</t>
  </si>
  <si>
    <t>Střední škola knižní kultury s.r.o.</t>
  </si>
  <si>
    <t>Gymnázium Jana Keplera, Praha 6, Parléřova 2</t>
  </si>
  <si>
    <t>Základní škola Vokovice</t>
  </si>
  <si>
    <t>Základní škola speciální a Praktická škola, Praha 6, Rooseveltova 8</t>
  </si>
  <si>
    <t>Pražská taneční konzervatoř a střední odborná škola, s.r.o.</t>
  </si>
  <si>
    <t>Gymnázium, Praha 6, Arabská 14</t>
  </si>
  <si>
    <t>Gymnázium, Praha 6, Nad Alejí 1952</t>
  </si>
  <si>
    <t>Obchodní akademie Bubeneč</t>
  </si>
  <si>
    <t>Střední odborná škola civilního letectví, Praha - Ruzyně</t>
  </si>
  <si>
    <t>Vyšší odborná škola pedagogická a sociální, Střední odborná škola pedagogická a Gymnázium, Praha 6, Evropská 33</t>
  </si>
  <si>
    <t>Základní škola Duhovka, s.r.o.</t>
  </si>
  <si>
    <t>Základní škola Járy Cimrmana Lysolaje</t>
  </si>
  <si>
    <t>Základní škola Mikoláše Alše, Praha - Suchdol, Suchdolská 360</t>
  </si>
  <si>
    <t>Základní škola a Mateřská škola Červený vrch, Praha 6, Alžírská 26</t>
  </si>
  <si>
    <t>Základní škola a Mateřská škola, Praha 6, Bílá 1</t>
  </si>
  <si>
    <t>Základní škola a Mateřská škola, Praha 6, Na Dlouhém lánu 43</t>
  </si>
  <si>
    <t>Základní škola Petřiny - sever, Praha 6, Na Okraji 43</t>
  </si>
  <si>
    <t>Základní škola a Mateřská škola T. G. Masaryka, Praha 6, náměstí Českého povstání 6</t>
  </si>
  <si>
    <t>Základní škola a Mateřská škola Antonína Čermáka, Praha 6</t>
  </si>
  <si>
    <t>Základní škola a Mateřská škola Emy Destinnové, Praha 6, náměstí Svobody 3/930</t>
  </si>
  <si>
    <t>Základní škola a Mateřská škola, Praha 6, náměstí Svobody 2</t>
  </si>
  <si>
    <t>Základní škola Norbertov, Praha 6, Norbertov 1</t>
  </si>
  <si>
    <t>Základní škola, Praha 6, Pod Marjánkou 2</t>
  </si>
  <si>
    <t>Základní škola Hanspaulka a Mateřská škola Kohoutek, Praha 6, Sušická 29</t>
  </si>
  <si>
    <t>Základní škola a Mateřská škola Věry Čáslavské, Praha 6</t>
  </si>
  <si>
    <t>Základní škola a Mateřská škola J. A. Komenského, Praha 6, U Dělnického cvičiště 1</t>
  </si>
  <si>
    <t>Základní škola Dědina, Praha 6, Žukovského 6</t>
  </si>
  <si>
    <t>Základní škola a mateřská škola, Praha - Nebušice</t>
  </si>
  <si>
    <t>Základní škola Marjánka, Praha 6, Bělohorská 52</t>
  </si>
  <si>
    <t>Soukromá základní škola Cesta k úspěchu v Praze, s.r.o.</t>
  </si>
  <si>
    <t>Anglo - německá obchodní akademie a.s.</t>
  </si>
  <si>
    <t>Univerzitní základní škola a mateřská škola Lvíčata</t>
  </si>
  <si>
    <t>Střední zahradnická škola a Střední odborné učiliště s.r.o.</t>
  </si>
  <si>
    <t>Střední škola hotelnictví a gastronomie International, s.r.o.</t>
  </si>
  <si>
    <t>Global Minded mateřská škola a základní škola s.r.o.</t>
  </si>
  <si>
    <t>3. ScioŠkola Praha - základní škola, s.r.o.</t>
  </si>
  <si>
    <t>PED Academy School, základní škola, s.r.o.</t>
  </si>
  <si>
    <t>Gymnázium Přírodní škola, o.p.s.</t>
  </si>
  <si>
    <t>Základní škola, Praha 7, Trojská 110</t>
  </si>
  <si>
    <t>Euroškola Praha střední odborná škola s.r.o.</t>
  </si>
  <si>
    <t>Trojské gymnázium s.r.o.</t>
  </si>
  <si>
    <t>Gymnázium Duhovka s.r.o.</t>
  </si>
  <si>
    <t>Vyšší odborná škola oděvního návrhářství a Střední průmyslová škola oděvní, Praha 7, Jablonského 3</t>
  </si>
  <si>
    <t>Bratrská škola - církevní základní škola</t>
  </si>
  <si>
    <t>Základní škola Praha 7, Korunovační 8</t>
  </si>
  <si>
    <t>Fakultní základní škola PedF UK a Mateřská škola U Studánky Praha 7, Umělecká 8</t>
  </si>
  <si>
    <t>Základní škola Praha 7, Strossmayerovo náměstí 4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</si>
  <si>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</si>
  <si>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</si>
  <si>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</si>
  <si>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Obchodní akademie Holešovice</t>
  </si>
  <si>
    <t>Gymnázium, Praha 7, Nad Štolou 1</t>
  </si>
  <si>
    <t>Základní škola "Poznávání" s.r.o.</t>
  </si>
  <si>
    <t>Základní škola LOPES Čimice, Praha 8, Libčická 399</t>
  </si>
  <si>
    <t>Církevní základní škola logopedická Don Bosco a mateřská škola logopedická</t>
  </si>
  <si>
    <t>Základní škola při Psychiatrické nemocnici Bohnice, Praha 8, Ústavní 91</t>
  </si>
  <si>
    <t>Soukromá střední škola a základní škola (1. KŠPA) Praha s.r.o.</t>
  </si>
  <si>
    <t>Střední odborné učiliště kadeřnické, Praha 8, Karlínské náměstí 8/225</t>
  </si>
  <si>
    <t>Gymnázium, Praha 8, U Libeňského zámku 1</t>
  </si>
  <si>
    <t>Karlínské gymnázium, Praha 8, Pernerova 25</t>
  </si>
  <si>
    <t>Gymnázium, Praha 8, Ústavní 400</t>
  </si>
  <si>
    <t>Střední odborná škola sociální, o.p.s.</t>
  </si>
  <si>
    <t>PORG - gymnázium a základní škola, o.p.s.</t>
  </si>
  <si>
    <t>Soukromá střední škola gastronomie s.r.o.</t>
  </si>
  <si>
    <t>ART ECON - Střední škola a vyšší odborná škola Praha, s.r.o.</t>
  </si>
  <si>
    <t>TRIVIS - Střední škola veřejnoprávní a Vyšší odborná škola prevence kriminality a krizového řízení Praha, s.r.o.</t>
  </si>
  <si>
    <t>Církevní střední škola Jana Boska</t>
  </si>
  <si>
    <t>Základní škola, Praha 8, Libčická 10</t>
  </si>
  <si>
    <t>Základní škola, Praha 8, Burešova 14</t>
  </si>
  <si>
    <t>Základní škola a mateřská škola, Praha 8, Dolákova 1</t>
  </si>
  <si>
    <t>Základní škola, Praha 8, Glowackého 6</t>
  </si>
  <si>
    <t>Základní škola a mateřská škola Ústavní, Praha 8, Hlivická 1</t>
  </si>
  <si>
    <t>Základní škola a mateřská škola, Praha 8, Lyčkovo náměstí 6</t>
  </si>
  <si>
    <t>Základní škola, Praha 8, Na Šutce 28</t>
  </si>
  <si>
    <t>Základní škola, Praha 8, Palmovka 8</t>
  </si>
  <si>
    <t>Základní škola Praha - Dolní Chabry, příspěvková organizace</t>
  </si>
  <si>
    <t>Základní škola Mazurská, Praha 8, Svídnická 1a</t>
  </si>
  <si>
    <t>Základní škola a mateřská škola, Praha 8 - Ďáblice, U Parkánu 17</t>
  </si>
  <si>
    <t>Základní škola a mateřská škola, Praha 8, U Školské zahrady 4</t>
  </si>
  <si>
    <t>Základní škola a mateřská škola Petra Strozziho, Praha 8, Za Invalidovnou 3</t>
  </si>
  <si>
    <t>Základní škola Bohumila Hrabala, Praha 8, Zenklova 52</t>
  </si>
  <si>
    <t>Základní škola, Praha 8, Žernosecká 3</t>
  </si>
  <si>
    <t>Základní škola, Praha 8, Hovorčovická 11</t>
  </si>
  <si>
    <t>Základní škola a mateřská škola Na Slovance, Praha 8, Bedřichovská 1</t>
  </si>
  <si>
    <t>Střední škola designu a umění, knižní kultury a ekonomiky Náhorní</t>
  </si>
  <si>
    <t>Základní škola a Mateřská škola, Praha 8, Za Invalidovnou 1</t>
  </si>
  <si>
    <t>Základní škola německo-českého porozumění a Gymnázium Thomase Manna, o.p.s.</t>
  </si>
  <si>
    <t>Základní škola a mateřská škola Basic Praha, o.p.s.</t>
  </si>
  <si>
    <t>Královská mateřská škola a základní škola, s.r.o.</t>
  </si>
  <si>
    <t>Heřmánek Praha, základní škola</t>
  </si>
  <si>
    <t>2. ScioŠkola Praha - základní škola, s.r.o.</t>
  </si>
  <si>
    <t>6. ScioŠkola Praha – základní škola, s.r.o.</t>
  </si>
  <si>
    <t>Karlínská obchodní akademie</t>
  </si>
  <si>
    <t>Vyšší odborná škola informačních studií a Střední škola elektrotechniky, multimédií a informatiky</t>
  </si>
  <si>
    <t>Soukromá střední škola výpočetní techniky s.r.o.</t>
  </si>
  <si>
    <t>Gymnázium, Praha 9, Litoměřická 726</t>
  </si>
  <si>
    <t>Střední odborná škola Jarov</t>
  </si>
  <si>
    <t>Soukromá střední odborná škola a Soukromé střední odborné učiliště BEAN, s.r.o.</t>
  </si>
  <si>
    <t>Gymnázium, Praha 9, Špitálská 2</t>
  </si>
  <si>
    <t>Střední odborná škola uměleckořemeslná s.r.o.</t>
  </si>
  <si>
    <t>Střední škola kosmetiky a hotelnictví BEAN, s.r.o.</t>
  </si>
  <si>
    <t>Gymnázium J. Seiferta o.p.s.</t>
  </si>
  <si>
    <t>Gymnázium, Praha 9, Českolipská 373</t>
  </si>
  <si>
    <t>Střední průmyslová škola zeměměřická, Praha 9, Pod Táborem 300</t>
  </si>
  <si>
    <t>The English College in Prague - Anglické gymnázium, o.p.s.</t>
  </si>
  <si>
    <t>Soukromá základní škola UNIVERZUM s.r.o.</t>
  </si>
  <si>
    <t>Základní škola Novoborská</t>
  </si>
  <si>
    <t>Základní škola Litvínovská 500</t>
  </si>
  <si>
    <t>Základní škola Litvínovská 600</t>
  </si>
  <si>
    <t>Základní škola a Mateřská škola Na Balabence</t>
  </si>
  <si>
    <t>Základní škola Špitálská</t>
  </si>
  <si>
    <t>Střední průmyslová škola na Proseku</t>
  </si>
  <si>
    <t>Střední škola - Centrum odborné přípravy technickohospodářské, Praha 9, Poděbradská 1/179</t>
  </si>
  <si>
    <t>Střední odborná škola logistických služeb</t>
  </si>
  <si>
    <t>Základní škola Spektrum, s.r.o.</t>
  </si>
  <si>
    <t>Vyšší policejní škola a Střední policejní škola Ministerstva vnitra v Praze</t>
  </si>
  <si>
    <t>Métis - základní škola s.r.o.</t>
  </si>
  <si>
    <t>Základní škola, Blatná, Holečkova 1060</t>
  </si>
  <si>
    <t>Střední odborná škola, Blatná, V Jezárkách 745</t>
  </si>
  <si>
    <t>Střední odborné učiliště, Blatná, U Sladovny 671</t>
  </si>
  <si>
    <t>Základní škola J.A.Komenského Blatná, okr. Strakonice</t>
  </si>
  <si>
    <t>Základní škola T.G.Masaryka Blatná, okr. Strakonice</t>
  </si>
  <si>
    <t>Základní škola a Mateřská škola Bělčice, okres Strakonice</t>
  </si>
  <si>
    <t>Základní škola a Mateřská škola Lnáře</t>
  </si>
  <si>
    <t>Základní škola a Mateřská škola Záboří, okres Strakonice</t>
  </si>
  <si>
    <t>Základní škola a Mateřská škola T. G. Masaryka Sedlice, okres Strakonice</t>
  </si>
  <si>
    <t>Základní škola, Český Krumlov, Kaplická 151</t>
  </si>
  <si>
    <t>Střední odborná škola zdravotnická a Střední odborné učiliště, Český Krumlov, Tavírna 342</t>
  </si>
  <si>
    <t>Gymnázium, Český Krumlov, Chvalšinská 112</t>
  </si>
  <si>
    <t>Střední uměleckoprůmyslová škola sv. Anežky České, Český Krumlov, Tavírna 109</t>
  </si>
  <si>
    <t>Základní škola a Mateřská škola Zubčice</t>
  </si>
  <si>
    <t>Dětský domov, Základní škola a Školní jídelna, Horní Planá, Sídliště Míru 40</t>
  </si>
  <si>
    <t>Základní škola a Mateřská škola Větřní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</si>
  <si>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</si>
  <si>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</si>
  <si>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</si>
  <si>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</si>
  <si>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Základní škola Český Krumlov, Plešivec 249</t>
  </si>
  <si>
    <t>Základní škola a Mateřská škola Frymburk</t>
  </si>
  <si>
    <t>Základní škola a Mateřská škola Chvalšiny</t>
  </si>
  <si>
    <t>Základní škola a Mateřská škola Vyšší Brod</t>
  </si>
  <si>
    <t>Základní škola a Mateřská škola Horní Planá</t>
  </si>
  <si>
    <t>Základní škola a Mateřská škola Dolní Třebonín</t>
  </si>
  <si>
    <t>Základní škola a Mateřská škola Lipno nad Vltavou</t>
  </si>
  <si>
    <t>Základní škola a Mateřská škola Přídolí</t>
  </si>
  <si>
    <t>Základní škola a Mateřská škola Křemže</t>
  </si>
  <si>
    <t>Základní škola a Mateřská škola Brloh</t>
  </si>
  <si>
    <t>Základní škola a Mateřská škola Černá v Pošumaví</t>
  </si>
  <si>
    <t>Základní škola a Mateřská škola v Hořicích na Šumavě</t>
  </si>
  <si>
    <t>Základní škola a Mateřská škola Kájov</t>
  </si>
  <si>
    <t>Základní škola a mateřská škola Holubov</t>
  </si>
  <si>
    <t>Základní škola, Kaplice, Omlenická 436</t>
  </si>
  <si>
    <t>Základní škola Kaplice, Fantova 446</t>
  </si>
  <si>
    <t>Základní škola a Mateřská škola Besednice, okres Český Krumlov</t>
  </si>
  <si>
    <t>Základní škola a Mateřská škola Malonty</t>
  </si>
  <si>
    <t>Základní škola Kaplice, Školní 226</t>
  </si>
  <si>
    <t>Základní škola Velešín, okres Český Krumlov</t>
  </si>
  <si>
    <t>Základní škola a Mateřská škola Benešov nad Černou</t>
  </si>
  <si>
    <t>Základní škola T. G. Masaryka a Mateřská škola Horní Dvořiště</t>
  </si>
  <si>
    <t>Střední odborná škola strojní a elektrotechnická, Velešín, U Hřiště 527</t>
  </si>
  <si>
    <t>Základní škola a Mateřská škola Dolní Dvořiště</t>
  </si>
  <si>
    <t>Základní škola a Mateřská škola Rožmitál na Šumavě, okres Český Krumlov</t>
  </si>
  <si>
    <t>Střední odborná škola a Střední odborné učiliště, Kaplice, Pohorská 86</t>
  </si>
  <si>
    <t>Základní škola a Mateřská škola Bujanov, příspěvková organizace</t>
  </si>
  <si>
    <t>Vyšší odborná škola a Střední průmyslová škola, Volyně, Resslova 440</t>
  </si>
  <si>
    <t>Gymnázium, Strakonice, Máchova 174</t>
  </si>
  <si>
    <t>Euroškola Strakonice střední odborná škola s.r.o.</t>
  </si>
  <si>
    <t>Základní škola Radomyšl, okres Strakonice</t>
  </si>
  <si>
    <t>Základní škola a Mateřská škola Cehnice, okres Strakonice</t>
  </si>
  <si>
    <t>Základní škola Strakonice, Dukelská 166</t>
  </si>
  <si>
    <t>Základní škola Strakonice, Krále Jiřího z Poděbrad 882</t>
  </si>
  <si>
    <t>Základní škola F. L. Čelakovského, Strakonice, Jezerní 1280</t>
  </si>
  <si>
    <t>Základní škola Povážská Strakonice</t>
  </si>
  <si>
    <t>Základní škola a Mateřská škola Střelské Hoštice, okres Strakonice</t>
  </si>
  <si>
    <t>Základní škola a Mateřská škola Čestice</t>
  </si>
  <si>
    <t>Základní škola Volyně, okres Strakonice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</si>
  <si>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</si>
  <si>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</si>
  <si>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</si>
  <si>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Základní škola a Mateřská škola Katovice, okres Strakonice</t>
  </si>
  <si>
    <t>Základní škola a Mateřská škola Malenice, okres Strakonice</t>
  </si>
  <si>
    <t>Základní škola a Mateřská škola Volenice, okres Strakonice</t>
  </si>
  <si>
    <t>Základní škola a Mateřská škola Štěkeň, okres Strakonice</t>
  </si>
  <si>
    <t>Vyšší odborná škola, Střední průmyslová škola a Střední odborná škola řemesel a služeb, Strakonice, Zvolenská 934</t>
  </si>
  <si>
    <t>Základní škola Volyňka, z. s.</t>
  </si>
  <si>
    <t>Svobodná lesní základní škola Ráj, z.s.</t>
  </si>
  <si>
    <t>Základní škola, Vodňany, nám. 5. května 104</t>
  </si>
  <si>
    <t>Střední rybářská škola a Vyšší odborná škola vodního hospodářství a ekologie, Vodňany, Zátiší 480</t>
  </si>
  <si>
    <t>TRIVIS - Střední škola veřejnoprávní Vodňany, s.r.o.</t>
  </si>
  <si>
    <t>Základní škola a Gymnázium Vodňany</t>
  </si>
  <si>
    <t>Základní škola Bavorov, příspěvková organizace</t>
  </si>
  <si>
    <t>Střední odborné učiliště služeb Vodňany, Zeyerovy sady 43/II</t>
  </si>
  <si>
    <t>Střední škola cestovního ruchu a gastronomie, s.r.o.</t>
  </si>
  <si>
    <t>Střední škola technická a gastronomická Blansko, příspěvková organizace</t>
  </si>
  <si>
    <t>Gymnázium Blansko, příspěvková organizace</t>
  </si>
  <si>
    <t>Obchodní akademie a Střední zdravotnická škola Blansko, příspěvková organizace</t>
  </si>
  <si>
    <t>Gymnázium Rájec-Jestřebí, obecně prospěšná společnost</t>
  </si>
  <si>
    <t>Základní škola Blansko, Nad Čertovkou, příspěvková organizace</t>
  </si>
  <si>
    <t>Základní škola speciální Blansko, příspěvková organizace</t>
  </si>
  <si>
    <t>Základní škola Vysočany, okres Blansko</t>
  </si>
  <si>
    <t>Základní škola a Mateřská škola Ráječko, okres Blansko, příspěvková organizace</t>
  </si>
  <si>
    <t>Základní škola Bukovina, okres Blansko</t>
  </si>
  <si>
    <t>Základní škola a Mateřská škola Kotvrdovice, okres Blansko</t>
  </si>
  <si>
    <t>Základní škola a Mateřská škola Olomučany, okres Blansko, příspěvková organizace</t>
  </si>
  <si>
    <t>Základní škola a Mateřská škola Hugo Sáňky, Rudice, okres Blansko</t>
  </si>
  <si>
    <t>Základní škola a Mateřská škola Šebrov, okres Blansko, příspěvková organizace</t>
  </si>
  <si>
    <t>Základní škola a Mateřská škola Bořitov, okres Blansko, příspěvková organizace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</si>
  <si>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</si>
  <si>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</si>
  <si>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</si>
  <si>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Základní škola Tomáše Garrigua Masaryka Blansko, Rodkovského 2</t>
  </si>
  <si>
    <t>Základní škola Černá Hora, příspěvková organizace</t>
  </si>
  <si>
    <t>Základní škola Jedovnice, příspěvková organizace</t>
  </si>
  <si>
    <t>Základní škola a Mateřská škola Křtiny</t>
  </si>
  <si>
    <t>Základní škola a Mateřská škola Lipovec, okres Blansko, příspěvková organizace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</si>
  <si>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</si>
  <si>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</si>
  <si>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</si>
  <si>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Základní škola a mateřská škola Sloup, příspěvková organizace</t>
  </si>
  <si>
    <t>Základní škola Blansko, Erbenova 13</t>
  </si>
  <si>
    <t>Základní škola Doubravice nad Svitavou, příspěvková organizace</t>
  </si>
  <si>
    <t>Střední průmyslová škola Jedovnice, příspěvková organizace</t>
  </si>
  <si>
    <t>Masarykova střední škola Letovice, příspěvková organizace</t>
  </si>
  <si>
    <t>Střední pedagogická škola Boskovice, příspěvková organizace</t>
  </si>
  <si>
    <t>Střední škola André Citroëna Boskovice, příspěvková organizace</t>
  </si>
  <si>
    <t>Gymnázium Boskovice, příspěvková organizace</t>
  </si>
  <si>
    <t>Základní škola Šebetov, příspěvková organizace</t>
  </si>
  <si>
    <t>Mateřská škola, základní škola a praktická škola Boskovice, příspěvková organizace</t>
  </si>
  <si>
    <t>Základní škola Černovice, okres Blansko</t>
  </si>
  <si>
    <t>Základní škola Rozseč nad Kunštátem, okres Blansko</t>
  </si>
  <si>
    <t>Základní škola Sulíkov, příspěvková organizace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</si>
  <si>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</si>
  <si>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</si>
  <si>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</si>
  <si>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Základní škola a Mateřská škola, Sebranice, okres Blansko, příspěvková organizace</t>
  </si>
  <si>
    <t>Základní škola a Mateřská škola Skalice nad Svitavou, příspěvková organizace</t>
  </si>
  <si>
    <t>Základní škola a mateřská škola Úsobrno, okres Blansko, příspěvková organizace</t>
  </si>
  <si>
    <t>Základní škola a mateřská škola Vanovice, okres Blansko, příspěvková organizace</t>
  </si>
  <si>
    <t>Základní škola a mateřská škola Vísky, okres Blansko, příspěvková organizace</t>
  </si>
  <si>
    <t>Základní škola a Mateřská škola Žďárná, okres Blansko, příspěvková organizace</t>
  </si>
  <si>
    <t>Základní škola a Mateřská škola Benešov, okres Blansko, příspěvková organizace</t>
  </si>
  <si>
    <t>Základní škola Boskovice, příspěvková organizace</t>
  </si>
  <si>
    <t>Základní škola a Mateřská škola Knínice, příspěvková organizace</t>
  </si>
  <si>
    <t>Základní škola a Mateřská škola Kunštát, příspěvková organizace</t>
  </si>
  <si>
    <t>Základní škola Edvarda Beneše Lysice</t>
  </si>
  <si>
    <t>Základní škola a mateřská škola města Olešnice, příspěvková organizace</t>
  </si>
  <si>
    <t>Základní škola Svitávka, okres Blansko, příspěvková organizace</t>
  </si>
  <si>
    <t>Základní škola Velké Opatovice, příspěvková organizace</t>
  </si>
  <si>
    <t>Základní škola Nýrov, okres Blansko, příspěvková organizace</t>
  </si>
  <si>
    <t>Základní škola Jabloňany, okres Blansko, příspěvková organizace</t>
  </si>
  <si>
    <t>Základní škola Voděrady, příspěvková organizace</t>
  </si>
  <si>
    <t>Základní škola Cetkovice, okres Blansko, příspěvková organizace</t>
  </si>
  <si>
    <t>Základní škola a Mateřská škola Křetín, okres Blansko, příspěvková organizace</t>
  </si>
  <si>
    <t>Vyšší odborná škola a střední škola Boskovice, příspěvková organizace</t>
  </si>
  <si>
    <t>Základní škola Velenov, příspěvková organizace</t>
  </si>
  <si>
    <t>Gymnázium Matyáše Lercha, Brno, Žižkova 55, příspěvková organizace</t>
  </si>
  <si>
    <t>Střední škola polytechnická Brno, Jílová, příspěvková organizace</t>
  </si>
  <si>
    <t>Střední zdravotnická škola Evangelické akademie</t>
  </si>
  <si>
    <t>Střední zdravotnická škola a Vyšší odborná škola zdravotnická Brno, Merhautova, příspěvková organizace</t>
  </si>
  <si>
    <t>Střední zdravotnická škola Brno, Jaselská, příspěvková organizace</t>
  </si>
  <si>
    <t>Církevní střední zdravotnická škola s.r.o.</t>
  </si>
  <si>
    <t>Biskupské gymnázium Brno a mateřská škola</t>
  </si>
  <si>
    <t>Gymnázium Brno-Řečkovice, příspěvková organizace</t>
  </si>
  <si>
    <t>Gymnázium Brno, Elgartova, příspěvková organizace</t>
  </si>
  <si>
    <t>Konzervatoř Brno, příspěvková organizace</t>
  </si>
  <si>
    <t>Gymnázium Brno, Vídeňská, příspěvková organizace</t>
  </si>
  <si>
    <t>Gymnázium Brno, Křenová, příspěvková organizace</t>
  </si>
  <si>
    <t>Gymnázium Brno, Slovanské náměstí, příspěvková organizace</t>
  </si>
  <si>
    <t>Gymnázium Brno, třída Kapitána Jaroše, příspěvková organizace</t>
  </si>
  <si>
    <t>Obchodní akademie, střední odborná škola knihovnická a vyšší odborná škola Brno, příspěvková organizace</t>
  </si>
  <si>
    <t>Střední škola KNIH, o.p.s.</t>
  </si>
  <si>
    <t>Gymnázium Globe, s.r.o.</t>
  </si>
  <si>
    <t>TRIVIS Střední škola veřejnoprávní Brno, s.r.o.</t>
  </si>
  <si>
    <t>Sportovní gymnázium Ludvíka Daňka, Brno, Botanická 70, příspěvková organizace</t>
  </si>
  <si>
    <t>Gymnázium P. Křížkovského s uměleckou profilací, s.r.o.</t>
  </si>
  <si>
    <t>Střední odborná škola EDUCAnet Brno, o.p.s.</t>
  </si>
  <si>
    <t>Moravské gymnázium Brno s.r.o.</t>
  </si>
  <si>
    <t>Střední škola uměleckomanažerská, s.r.o.</t>
  </si>
  <si>
    <t>Gymnázium Mojmírovo náměstí s.r.o.</t>
  </si>
  <si>
    <t>Bezpečnostně právní akademie Brno, s.r.o., střední škola</t>
  </si>
  <si>
    <t>Střední odborná škola MORAVA o.p.s.</t>
  </si>
  <si>
    <t>Cyrilometodějské gymnázium a střední odborná škola pedagogická Brno</t>
  </si>
  <si>
    <t>EKO GYMNÁZIUM BRNO o.p.s.</t>
  </si>
  <si>
    <t>Střední škola Brno, Charbulova, příspěvková organizace</t>
  </si>
  <si>
    <t>TRIVIS - Střední škola veterinární Emila Holuba Brno, s.r.o.</t>
  </si>
  <si>
    <t>Střední škola informatiky, poštovnictví a finančnictví Brno, příspěvková organizace</t>
  </si>
  <si>
    <t>Střední průmyslová škola stavební Brno, příspěvková organizace</t>
  </si>
  <si>
    <t>Taneční konzervatoř Brno, příspěvková organizace</t>
  </si>
  <si>
    <t>Obchodní akademie ELDO, o.p.s.</t>
  </si>
  <si>
    <t>Střední škola stavebních řemesel Brno-Bosonohy, příspěvková organizace</t>
  </si>
  <si>
    <t>Střední škola strojírenská a elektrotechnická Brno, příspěvková organizace</t>
  </si>
  <si>
    <t>Gymnázium Brno-Bystrc, příspěvková organizace</t>
  </si>
  <si>
    <t>Hotelová škola s.r.o.</t>
  </si>
  <si>
    <t>I. Německé zemské gymnasium, základní škola a mateřská škola, o.p.s.</t>
  </si>
  <si>
    <t>Střední škola grafická Brno, příspěvková organizace</t>
  </si>
  <si>
    <t>Střední průmyslová škola chemická Brno, Vranovská, příspěvková organizace</t>
  </si>
  <si>
    <t>Střední průmyslová škola a Vyšší odborná škola Brno, Sokolská, příspěvková organizace</t>
  </si>
  <si>
    <t>Střední škola umění a designu a Vyšší odborná škola Brno, příspěvková organizace</t>
  </si>
  <si>
    <t>Gymnázium J. G. Mendela a jeho zařízení a Základní umělecká škola, školská právnická osoba</t>
  </si>
  <si>
    <t>Střední odborné učiliště tradičních řemesel a Vyšší odborná škola, spol. s r.o.</t>
  </si>
  <si>
    <t>Základní škola Eduard</t>
  </si>
  <si>
    <t>Mateřská škola a základní škola Sluníčko - Montessori, s.r.o.</t>
  </si>
  <si>
    <t>Soukromá základní škola Lesná s.r.o.</t>
  </si>
  <si>
    <t>Soukromá mateřská škola a základní škola s.r.o.</t>
  </si>
  <si>
    <t>Základní škola a Mateřská škola Pramínek, o. p. s.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</si>
  <si>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</si>
  <si>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</si>
  <si>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</si>
  <si>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Mateřská škola a základní škola Brno, Kociánka, příspěvková organizace</t>
  </si>
  <si>
    <t>Mateřská škola, základní škola a střední škola Gellnerka Brno, příspěvková organizace</t>
  </si>
  <si>
    <t>Mateřská škola speciální, základní škola speciální a praktická škola Elpis Brno, příspěvková organizace</t>
  </si>
  <si>
    <t>Základní škola Brno, Palackého třída, příspěvková organizace</t>
  </si>
  <si>
    <t>Střední škola Gemini Brno, příspěvková organizace</t>
  </si>
  <si>
    <t>Mateřská škola a základní škola Brno, Štolcova, příspěvková organizace</t>
  </si>
  <si>
    <t>Odborné učiliště a praktická škola Brno, příspěvková organizace</t>
  </si>
  <si>
    <t>Základní škola Brno, Sekaninova, příspěvková organizace</t>
  </si>
  <si>
    <t>Základní škola Slunovrat</t>
  </si>
  <si>
    <t>Základní škola a mateřská škola Brno, Kotlářská 4, příspěvková organizace</t>
  </si>
  <si>
    <t>Základní škola a mateřská škola, Brno, Horníkova 1, příspěvková organizace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</si>
  <si>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</si>
  <si>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</si>
  <si>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</si>
  <si>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Základní škola, Brno, Masarova 11, příspěvková organizace</t>
  </si>
  <si>
    <t>Základní škola, Brno, Gajdošova 3</t>
  </si>
  <si>
    <t>Základní škola Brno, Svážná 9,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</si>
  <si>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</si>
  <si>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</si>
  <si>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 28. října 22, příspěvková organizace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</si>
  <si>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</si>
  <si>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</si>
  <si>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</si>
  <si>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</si>
  <si>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</si>
  <si>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</si>
  <si>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</si>
  <si>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Základní škola a Mateřská škola Brno, Blažkova 9, příspěvková organizace</t>
  </si>
  <si>
    <t>Základní škola, Brno, Krásného 24</t>
  </si>
  <si>
    <t>Základní škola, Brno, Mutěnická 23, příspěvková organizace</t>
  </si>
  <si>
    <t>Základní škola a mateřská škola Brno, Přemyslovo nám. 1, příspěvková organizace</t>
  </si>
  <si>
    <t>Základní škola a mateřská škola Brno, Horní 16, příspěvková organizace</t>
  </si>
  <si>
    <t>Základní škola, Brno, Košinova 22, příspěvková organizace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</si>
  <si>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</si>
  <si>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</si>
  <si>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</si>
  <si>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Základní škola Brno, Pavlovská 16, příspěvková organizace</t>
  </si>
  <si>
    <t>Základní škola, Brno, Holzova 1, příspěvková organizace</t>
  </si>
  <si>
    <t>Základní škola a mateřská škola Brno, Jihomoravské nám. 2</t>
  </si>
  <si>
    <t>Základní škola, Brno, Slovanské nám. 2, příspěvková organizace</t>
  </si>
  <si>
    <t>Základní škola Brno, Hroznová 1, příspěvková organizace</t>
  </si>
  <si>
    <t>Základní škola a mateřská škola Brno, Husova 17, příspěvková organizace</t>
  </si>
  <si>
    <t>Základní škola Brno, Horácké náměstí 13, příspěvková organizace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</si>
  <si>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</si>
  <si>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</si>
  <si>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</si>
  <si>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Základní škola a mateřská škola Brno, Křídlovická 30b, příspěvková organizace</t>
  </si>
  <si>
    <t>Základní škola a mateřská škola Brno, Vedlejší 10, příspěvková organizace</t>
  </si>
  <si>
    <t>Základní škola, Brno, Jasanová 2, příspěvková organizace</t>
  </si>
  <si>
    <t>Tyršova základní škola, Brno, Kuldova 38</t>
  </si>
  <si>
    <t>Základní škola, Brno, Kamínky 5, příspěvková organizace</t>
  </si>
  <si>
    <t>Základní škola J. A. Komenského a Mateřská škola Brno, nám. Republiky 10, příspěvková organizace</t>
  </si>
  <si>
    <t>Základní škola a mateřská škola Brno, Křenová 21, příspěvková organizace</t>
  </si>
  <si>
    <t>Základní škola a mateřská škola Brno, Antonínská 3, příspěvková organizace</t>
  </si>
  <si>
    <t>Základní škola Brno, Hamry 12, příspěvková organizace</t>
  </si>
  <si>
    <t>Základní škola Brno, Otevřená 20a, příspěvková organizace</t>
  </si>
  <si>
    <t>Základní škola, Brno, Kneslova 28, příspěvková organizace</t>
  </si>
  <si>
    <t>Základní škola a Mateřská škola Brno, Pastviny 70, příspěvková organizace</t>
  </si>
  <si>
    <t>Základní škola Brno, Sirotkova 36, příspěvková organizace</t>
  </si>
  <si>
    <t>Základní škola a Mateřská škola, Brno, Staňkova 14, příspěvková organizace</t>
  </si>
  <si>
    <t>Základní škola a Mateřská škola Brno, Zeiberlichova 49</t>
  </si>
  <si>
    <t>Základní škola a mateřská škola Brno, Blanenská 1, příspěvková organizace</t>
  </si>
  <si>
    <t>Základní škola Brno, Bednářova 28, příspěvková organizace</t>
  </si>
  <si>
    <t>Základní škola, Brno, Bosonožská 9, příspěvková organizace</t>
  </si>
  <si>
    <t>Základní škola Brno, Tuháčkova 25, příspěvková organizace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</si>
  <si>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</si>
  <si>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</si>
  <si>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</si>
  <si>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</si>
  <si>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Masarykova základní škola a Mateřská škola Brno, Zemědělská 29, příspěvková organizace</t>
  </si>
  <si>
    <t>Základní škola Brno, Měšťanská 21, příspěvková organizace</t>
  </si>
  <si>
    <t>Střední škola technická a ekonomická Brno, Olomoucká, příspěvková organizace</t>
  </si>
  <si>
    <t>Střední průmyslová škola Brno, Purkyňova, příspěvková organizace</t>
  </si>
  <si>
    <t>Střední škola F. D. Roosevelta Brno, příspěvková organizace</t>
  </si>
  <si>
    <t>Integrovaná střední škola automobilní Brno, příspěvková organizace</t>
  </si>
  <si>
    <t>Mateřská škola speciální, základní škola speciální a praktická škola Ibsenka Brno, příspěvková organizace</t>
  </si>
  <si>
    <t>Základní škola Brno, Čejkovická 10, příspěvková organizace</t>
  </si>
  <si>
    <t>Křesťanská Základní škola a Mateřská škola Jana Husa</t>
  </si>
  <si>
    <t>Mezinárodní Montessori Mateřská škola Perlička a Mezinárodní Montessori Základní škola, s.r.o.</t>
  </si>
  <si>
    <t>Základní škola a mateřská škola Basic, o.p.s.</t>
  </si>
  <si>
    <t>Waldorfská základní škola a mateřská škola Brno, Plovdivská 8, příspěvková organizace</t>
  </si>
  <si>
    <t>Základní škola a mateřská škola Didaktis s.r.o.</t>
  </si>
  <si>
    <t>Základní škola Letokruh</t>
  </si>
  <si>
    <t>2. základní škola Heuréka, s.r.o.</t>
  </si>
  <si>
    <t>Základní škola Five Star Montessori, s.r.o.</t>
  </si>
  <si>
    <t>ScioŠkola Brno - základní škola, s.r.o.</t>
  </si>
  <si>
    <t>Montessori Institut, základní škola, s.r.o.</t>
  </si>
  <si>
    <t>LABYRINTH - základní škola, s.r.o.</t>
  </si>
  <si>
    <t>Škola příběhem - církevní základní škola</t>
  </si>
  <si>
    <t>Základní škola a Mateřská škola Brno, náměstí Svornosti 7, příspěvková organizace</t>
  </si>
  <si>
    <t>Střední škola, základní škola a mateřská škola pro zdravotně znevýhodněné, Brno, Kamenomlýnská 2</t>
  </si>
  <si>
    <t>Základní škola a mateřská škola logopedická, Brno, Veslařská 234</t>
  </si>
  <si>
    <t>Sportovní základní škola KOMETKA, s.r.o.</t>
  </si>
  <si>
    <t>Gymnázium a obchodní akademie Bučovice, příspěvková organizace</t>
  </si>
  <si>
    <t>Základní škola Letonice, okres Vyškov, příspěvková organizace</t>
  </si>
  <si>
    <t>Základní škola a Mateřská škola Křižanovice, příspěvková organizace</t>
  </si>
  <si>
    <t>Základní škola a Mateřská škola Dražovice, okres Vyškov, příspěvková organizace</t>
  </si>
  <si>
    <t>Základní škola a mateřská škola Nesovice, příspěvková organizace</t>
  </si>
  <si>
    <t>Základní škola a Mateřská škola Rašovice, okres Vyškov, příspěvková organizace</t>
  </si>
  <si>
    <t>Základní škola a mateřská škola Brankovice, příspěvková organizace</t>
  </si>
  <si>
    <t>Základní škola Bučovice 711, příspěvková organizace</t>
  </si>
  <si>
    <t>Základní škola Bučovice 710, příspěvková organizace</t>
  </si>
  <si>
    <t>Základní škola a Mateřská škola Bošovice, okres Vyškov, příspěvková organizace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</si>
  <si>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</si>
  <si>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</si>
  <si>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</si>
  <si>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Základní škola a Mateřská škola Milešovice, okres Vyškov, příspěvková organizace</t>
  </si>
  <si>
    <t>Základní škola a Mateřská škola Němčany, okres Vyškov, příspěvková organizace</t>
  </si>
  <si>
    <t>Základní škola a Mateřská škola Nížkovice, okres Vyškov, příspěvková organizace</t>
  </si>
  <si>
    <t>Základní škola a Mateřská škola Velešovice, příspěvková organizace</t>
  </si>
  <si>
    <t>Základní škola a mateřská škola Holubice, okres Vyškov, příspěvková organizace</t>
  </si>
  <si>
    <t>Základní škola a Mateřská škola Křenovice, okres Vyškov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</si>
  <si>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</si>
  <si>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</si>
  <si>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</si>
  <si>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</si>
  <si>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Základní škola a mateřská škola Šaratice, příspěvková organizace</t>
  </si>
  <si>
    <t>Integrovaná střední škola Slavkov u Brna, příspěvková organizace</t>
  </si>
  <si>
    <t>Základní škola a praktická škola, Slavkov u Brna, příspěvková organizace</t>
  </si>
  <si>
    <t>Gymnázium a Střední odborná škola zdravotnická a ekonomická Vyškov, příspěvková organizace</t>
  </si>
  <si>
    <t>Střední odborná škola a Střední odborné učiliště Vyškov, příspěvková organizace</t>
  </si>
  <si>
    <t>Mateřská škola, základní škola a střední škola Vyškov, příspěvková organizace</t>
  </si>
  <si>
    <t>Základní škola Drnovice, okres Vyškov</t>
  </si>
  <si>
    <t>Základní škola Rousínov, okres Vyškov</t>
  </si>
  <si>
    <t>Základní škola Vyškov, Nádražní 5, příspěvková organizace</t>
  </si>
  <si>
    <t>Základní škola a Mateřská škola Habrovany, příspěvková organizace</t>
  </si>
  <si>
    <t>Základní škola a Mateřská škola Hlubočany, okres Vyškov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</si>
  <si>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</si>
  <si>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</si>
  <si>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</si>
  <si>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Základní škola a Mateřská škola Tučapy, okres Vyškov, příspěvková organizace</t>
  </si>
  <si>
    <t>Základní škola a Mateřská škola Nemojany, okres Vyškov, příspěvková organizace</t>
  </si>
  <si>
    <t>Základní škola a mateřská škola Švábenice, okres Vyškov, příspěvková organizace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</si>
  <si>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</si>
  <si>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</si>
  <si>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</si>
  <si>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Základní škola Vyškov, Tyršova 4, příspěvková organizace</t>
  </si>
  <si>
    <t>Základní škola, Moravské Málkovice, okres Vyškov, příspěvková organizace</t>
  </si>
  <si>
    <t>Základní škola a Mateřská škola Moravské Prusy, příspěvková organizace</t>
  </si>
  <si>
    <t>Základní škola a mateřská škola Podomí</t>
  </si>
  <si>
    <t>Základní škola a mateřská škola Bohdalice, okres Vyškov, příspěvková organizace</t>
  </si>
  <si>
    <t>Základní škola a Mateřská škola, Pustiměř, okres Vyškov</t>
  </si>
  <si>
    <t>Základní škola a Mateřská škola Vyškov, Letní pole, příspěvková organizace</t>
  </si>
  <si>
    <t>Základní škola Vyškov, Purkyňova 39, příspěvková organizace</t>
  </si>
  <si>
    <t>Základní škola Prameny</t>
  </si>
  <si>
    <t>Škola ekonomiky a cestovního ruchu, soukromá střední odborná škola s.r.o.</t>
  </si>
  <si>
    <t>Gymnázium Jihlava</t>
  </si>
  <si>
    <t>Střední odborná škola sociální u Matky Boží Jihlava</t>
  </si>
  <si>
    <t>Manažerská akademie - střední odborná škola, s.r.o.</t>
  </si>
  <si>
    <t>Střední škola průmyslová, technická a automobilní Jihlava</t>
  </si>
  <si>
    <t>Soukromá vyšší odborná škola grafická a Střední umělecká škola grafická, s.r.o.</t>
  </si>
  <si>
    <t>Obchodní akademie, Vyšší odborná škola zdravotnická a Střední zdravotnická škola, Střední odborná škola služeb a Jazyková škola s právem státní jazykové zkoušky Jihlava</t>
  </si>
  <si>
    <t>Střední odborná škola, Střední odborné učiliště a Základní škola Třešť</t>
  </si>
  <si>
    <t>Střední uměleckoprůmyslová škola Jihlava - Helenín, Hálkova 42</t>
  </si>
  <si>
    <t>Soukromé gymnázium AD FONTES, o.p.s.</t>
  </si>
  <si>
    <t>Křesťanská základní škola Jihlava</t>
  </si>
  <si>
    <t>Základní škola Třešť</t>
  </si>
  <si>
    <t>Základní škola a mateřská škola Brzkov, příspěvková organizace</t>
  </si>
  <si>
    <t>Základní škola a Mateřská škola Hodice, příspěvková organizace</t>
  </si>
  <si>
    <t>Základní škola a mateřská škola Horní Dubenky, příspěvková organizace, okres Jihlava</t>
  </si>
  <si>
    <t>Základní škola a mateřská škola Jamné, příspěvková organizace</t>
  </si>
  <si>
    <t>Základní škola a Mateřská škola Kostelec, příspěvková organizace</t>
  </si>
  <si>
    <t>Základní škola a Mateřská škola Růžená, příspěvková organizace</t>
  </si>
  <si>
    <t>Základní škola a mateřská škola Vyskytná nad Jihlavou, příspěvková organizace</t>
  </si>
  <si>
    <t>Základní škola a mateřská škola Dolní Cerekev, příspěvková organizace</t>
  </si>
  <si>
    <t>Základní škola a mateřská škola Velký Beranov, okres Jihlava, příspěvková organizace</t>
  </si>
  <si>
    <t>Základní škola a mateřská škola Puklice, příspěvková organizace</t>
  </si>
  <si>
    <t>Základní škola a Mateřská škola Dušejov, příspěvková organizace</t>
  </si>
  <si>
    <t>Základní škola a mateřská škola Brtnice, příspěvková organizace</t>
  </si>
  <si>
    <t>Základní škola a Mateřská škola Luka nad Jihlavou, příspěvková organizace</t>
  </si>
  <si>
    <t>Základní škola a Mateřská škola Větrný Jeníkov, příspěvková organizace</t>
  </si>
  <si>
    <t>Základní škola a mateřská škola Dobronín, příspěvková organizace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</si>
  <si>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</si>
  <si>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</si>
  <si>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</si>
  <si>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</si>
  <si>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</si>
  <si>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Základní škola Jihlava, Křížová 33, příspěvková organizace</t>
  </si>
  <si>
    <t>Základní škola a mateřská škola Cejle, příspěvková organizace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</si>
  <si>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</si>
  <si>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</si>
  <si>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</si>
  <si>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</si>
  <si>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Základní škola a mateřská škola Jihlava, Nad Plovárnou 5, příspěvková organizace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</si>
  <si>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</si>
  <si>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</si>
  <si>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</si>
  <si>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</si>
  <si>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Střední škola stavební Jihlava</t>
  </si>
  <si>
    <t>FARMEKO - Vyšší odborná škola zdravotnická a Střední odborná škola, s.r.o.</t>
  </si>
  <si>
    <t>Základní škola speciální a Praktická škola Jihlava, příspěvková organizace</t>
  </si>
  <si>
    <t>Základní škola a Mateřská škola Stonařov, příspěvková organizace</t>
  </si>
  <si>
    <t>Základní škola a mateřská škola Batelov, příspěvková organizace</t>
  </si>
  <si>
    <t>Základní škola a mateřská škola Dlouhá Brtnice, příspěvková organizace</t>
  </si>
  <si>
    <t>Základní škola a Mateřská škola Zhoř, okres Jihlava, příspěvková organizace</t>
  </si>
  <si>
    <t>TRIVIS - Střední škola veřejnoprávní a Vyšší odborná škola bezpečnosti silniční dopravy Jihlava, s.r.o.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</si>
  <si>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</si>
  <si>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</si>
  <si>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</si>
  <si>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Gymnázium Otokara Březiny a Střední odborná škola Telč</t>
  </si>
  <si>
    <t>Základní škola Urbanov, okres Jihlava, příspěvková organizace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</si>
  <si>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</si>
  <si>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</si>
  <si>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</si>
  <si>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Základní škola a Mateřská škola Stará Říše, příspěvková organizace</t>
  </si>
  <si>
    <t>Základní škola a Mateřská škola Mrákotín, příspěvková organizace</t>
  </si>
  <si>
    <t>Základní škola a mateřská škola Krahulčí, okres Jihlava, příspěvková organizace</t>
  </si>
  <si>
    <t>Gymnázium Mikuláše Koperníka, Bílovec, příspěvková organizace</t>
  </si>
  <si>
    <t>Střední škola ekonomicko-podnikatelská Studénka, o.p.s.</t>
  </si>
  <si>
    <t>Základní škola a Mateřská škola Albrechtičky, příspěvková organizace</t>
  </si>
  <si>
    <t>Základní škola Studénka, Butovická 346, příspěvková organizace</t>
  </si>
  <si>
    <t>Základní škola a Mateřská škola Slatina, okres Nový Jičín, příspěvková organizace</t>
  </si>
  <si>
    <t>Základní škola a mateřská škola Pustějov, příspěvková organizace</t>
  </si>
  <si>
    <t>Základní škola a Mateřská škola Tísek, příspěvková organizace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</si>
  <si>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</si>
  <si>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</si>
  <si>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</si>
  <si>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Základní škola Františka kardinála Tomáška Studénka, příspěvková organizace</t>
  </si>
  <si>
    <t>Základní škola Studénka, Sjednocení 650, příspěvková organizace</t>
  </si>
  <si>
    <t>Základní škola a Mateřská škola Bravantice příspěvková organizace</t>
  </si>
  <si>
    <t>Základní škola a Mateřská škola Velké Albrechtice, příspěvková organizace</t>
  </si>
  <si>
    <t>Základní škola a Mateřská škola Kujavy, okres Nový Jičín, příspěvková organizace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</si>
  <si>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</si>
  <si>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</si>
  <si>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</si>
  <si>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</si>
  <si>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Základní škola a Mateřská škola Frenštát pod Radhoštěm, Tyršova 913, okres Nový Jičín</t>
  </si>
  <si>
    <t>Základní škola a Mateřská škola Veřovice, příspěvková organizace</t>
  </si>
  <si>
    <t>Základní škola a Mateřská škola Frenštát pod Radhoštěm, Záhuní 408, okres Nový Jičín</t>
  </si>
  <si>
    <t>Základní škola a Mateřská škola Lichnov, okres Nový Jičín, příspěvková organizace</t>
  </si>
  <si>
    <t>Hotelová škola, Frenštát pod Radhoštěm, příspěvková organizace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</si>
  <si>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</si>
  <si>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</si>
  <si>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</si>
  <si>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škola řemesel, Frýdek-Místek, příspěvková organizace</t>
  </si>
  <si>
    <t>Gymnázium Petra Bezruče,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</si>
  <si>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</si>
  <si>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</si>
  <si>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PrimMat - Soukromá střední škola podnikatelská, s.r.o.</t>
  </si>
  <si>
    <t>Střední škola informačních technologií, s.r.o.</t>
  </si>
  <si>
    <t>Soukromá střední odborná škola Frýdek-Místek, s.r.o.</t>
  </si>
  <si>
    <t>Základní škola Vojtěcha Martínka Brušperk, okres Frýdek-Místek</t>
  </si>
  <si>
    <t>Základní škola a Mateřská škola Bruzovice</t>
  </si>
  <si>
    <t>Základní škola Dobrá, příspěvková organizace</t>
  </si>
  <si>
    <t>Základní škola a mateřská škola Dobratice, okres Frýdek-Místek, příspěvková organizace</t>
  </si>
  <si>
    <t>Základní škola a Mateřská škola Dolní Domaslavice, okres Frýdek-Místek, příspěvková organizace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</si>
  <si>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</si>
  <si>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</si>
  <si>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</si>
  <si>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Základní škola Frýdek-Místek, Jiřího z Poděbrad 3109</t>
  </si>
  <si>
    <t>Základní škola a mateřská škola Frýdek-Místek, Lískovec, K Sedlištím 320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</si>
  <si>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</si>
  <si>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</si>
  <si>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</si>
  <si>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</si>
  <si>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Základní škola a mateřská škola Frýdek-Místek - Chlebovice, Pod Kabáticí 107, příspěvková organizace</t>
  </si>
  <si>
    <t>Základní škola a Mateřská škola Kozlovice, příspěvková organizace</t>
  </si>
  <si>
    <t>Základní škola T. G. Masaryka Krmelín, příspěvková organizace</t>
  </si>
  <si>
    <t>Základní škola a mateřská škola Lučina, okres Frýdek-Místek, příspěvková organizace</t>
  </si>
  <si>
    <t>Základní škola a mateřská škola Morávka, příspěvková organizace</t>
  </si>
  <si>
    <t>Základní škola a mateřská škola Nošovice, příspěvková organizace</t>
  </si>
  <si>
    <t>Základní škola a mateřská škola Palkovice, okres Frýdek-Místek, příspěvková organizace</t>
  </si>
  <si>
    <t>Základní škola Paskov, okres Frýdek-Místek, příspěvková organizace</t>
  </si>
  <si>
    <t>Základní škola a mateřská škola Raškovice</t>
  </si>
  <si>
    <t>Základní škola a Mateřská škola Řepiště, příspěvková organizace</t>
  </si>
  <si>
    <t>Jubilejní Masarykova základní škola a mateřská škola Sedliště</t>
  </si>
  <si>
    <t>Základní škola a Mateřská škola Soběšovice, okres Frýdek-Místek, příspěvková organizace</t>
  </si>
  <si>
    <t>Základní škola a mateřská škola Staré Město, okres Frýdek-Místek, příspěvková organizace</t>
  </si>
  <si>
    <t>Základní škola a Mateřská škola Staříč, okres Frýdek-Místek, příspěvková organizace</t>
  </si>
  <si>
    <t>Základní škola a mateřská škola Třanovice, příspěvková organizace</t>
  </si>
  <si>
    <t>Základní škola Frýdek-Místek, Československé armády 570</t>
  </si>
  <si>
    <t>Základní škola a Mateřská škola, Baška, příspěvková organizace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</si>
  <si>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</si>
  <si>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</si>
  <si>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</si>
  <si>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Základní škola a mateřská škola Naděje, Frýdek-Místek, Škarabelova 562</t>
  </si>
  <si>
    <t>Střední odborná škola, Frýdek-Místek, příspěvková organizace</t>
  </si>
  <si>
    <t>Střední škola, Základní škola a Mateřská škola, Frýdek-Místek, příspěvková organizace</t>
  </si>
  <si>
    <t>GALILEO SCHOOL - bilingvní mateřská škola a základní škola, s.r.o.</t>
  </si>
  <si>
    <t>Základní škola J. Šlosara Sviadnov</t>
  </si>
  <si>
    <t>ScioŠkola Frýdek-Místek - základní škola, s.r.o.</t>
  </si>
  <si>
    <t>Gymnázium, Frýdlant nad Ostravicí, nám. T. G. Masaryka 1260, příspěvková organizace</t>
  </si>
  <si>
    <t>Základní škola Čeladná, příspěvková organizace</t>
  </si>
  <si>
    <t>Základní škola a mateřská škola Pstruží, příspěvková organizace</t>
  </si>
  <si>
    <t>Základní škola Frýdlant nad Ostravicí, náměstí T. G. Masaryka 1260, příspěvková organizace</t>
  </si>
  <si>
    <t>Základní škola a Mateřská škola Janovice, okres Frýdek-Místek, příspěvková organizace</t>
  </si>
  <si>
    <t>Základní škola Mjr. Ambrože Bílka a Mateřská škola Metylovice, příspěvková organizace</t>
  </si>
  <si>
    <t>ZÁKLADNÍ ŠKOLA A MATEŘSKÁ ŠKOLA PRŽNO, OKRES FRÝDEK-MÍSTEK, příspěvková organizace</t>
  </si>
  <si>
    <t>Základní škola a Mateřská škola Ostravice, příspěvková organizace</t>
  </si>
  <si>
    <t>Základní škola Staré Hamry, okres Frýdek-Místek, příspěvková organizace</t>
  </si>
  <si>
    <t>Základní škola a mateřská škola Karla Svolinského, Kunčice pod Ondřejníkem</t>
  </si>
  <si>
    <t>Základní škola a Mateřská škola, Frýdlant nad Ostravicí, Náměstí 7, příspěvková organizace</t>
  </si>
  <si>
    <t>Gymnázium BESKYDY MOUNTAIN ACADEMY, s.r.o.</t>
  </si>
  <si>
    <t>Základní škola Frýdlant nad Ostravicí, Komenského 420, příspěvková organizace</t>
  </si>
  <si>
    <t>PLANETA - Montessori základní škola s.r.o.</t>
  </si>
  <si>
    <t>Základní škola a mateřská škola s polským jazykem vyučovacím Bukovec, příspěvková organizace</t>
  </si>
  <si>
    <t>Základní škola a Mateřská škola Bukovec, příspěvková organizace</t>
  </si>
  <si>
    <t>Základní škola a Mateřská škola Dolní Lomná 149, příspěvková organizace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</si>
  <si>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</si>
  <si>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</si>
  <si>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</si>
  <si>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Základní škola a mateřská škola Mosty u Jablunkova 750, příspěvková organizace</t>
  </si>
  <si>
    <t>Masarykova základní škola Návsí, příspěvková organizace</t>
  </si>
  <si>
    <t>Základní škola a mateřská škola s polským jazykem vyučovacím Návsí, příspěvková organizace</t>
  </si>
  <si>
    <t>Základní škola a mateřská škola Písek,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</si>
  <si>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</si>
  <si>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</si>
  <si>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</si>
  <si>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</si>
  <si>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Střední škola, Jablunkov, příspěvková organizace</t>
  </si>
  <si>
    <t>Základní škola H. Sienkiewicze s polským jazykem vyučovacím Jablunkov, příspěvková organizace</t>
  </si>
  <si>
    <t>Masarykovo gymnázium, Příbor, příspěvková organizace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</si>
  <si>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</si>
  <si>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</si>
  <si>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</si>
  <si>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Základní škola a Mateřská škola Motýlek, Kopřivnice, Smetanova 1122, příspěvková organizace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</si>
  <si>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</si>
  <si>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</si>
  <si>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</si>
  <si>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</si>
  <si>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Základní škola Emila Zátopka Kopřivnice, Pionýrská 791 okres Nový Jičín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</si>
  <si>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</si>
  <si>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</si>
  <si>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</si>
  <si>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Základní škola Kopřivnice - Mniší okres Nový Jičín, příspěvková organizace</t>
  </si>
  <si>
    <t>Základní škola dr. Milady Horákové Kopřivnice, Obránců míru 369 okres Nový Jičín</t>
  </si>
  <si>
    <t>Základní škola a Mateřská škola Petřvald okres Nový Jičín, příspěvková organizace</t>
  </si>
  <si>
    <t>Základní škola Trnávka okres Nový Jičín, příspěvková organizace</t>
  </si>
  <si>
    <t>Základní škola Npor. Loma Příbor Školní 1510 okres Nový Jičín, příspěvková organizace</t>
  </si>
  <si>
    <t>Základní škola a Mateřská škola Ženklava příspěvková organizace</t>
  </si>
  <si>
    <t>Základní škola a mateřská škola Gaudi, s.r.o.</t>
  </si>
  <si>
    <t>Mendelova střední škola, Nový Jičín, příspěvková organizace</t>
  </si>
  <si>
    <t>Gymnázium, Nový Jičín, příspěvková organizace</t>
  </si>
  <si>
    <t>Střední škola technická a zemědělská, Nový Jičín, příspěvková organizace</t>
  </si>
  <si>
    <t>EDUCA - Střední odborná škola, s.r.o.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</si>
  <si>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</si>
  <si>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</si>
  <si>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</si>
  <si>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Základní škola a Mateřská škola Bernartice nad Odrou, příspěvková organizace</t>
  </si>
  <si>
    <t>Základní škola a Mateřská škola Hostašovice, příspěvková organizace</t>
  </si>
  <si>
    <t>Základní škola Adolfa Zábranského Rybí, příspěvková organizace</t>
  </si>
  <si>
    <t>Základní škola a Mateřská škola Hladké Životice, příspěvková organizace</t>
  </si>
  <si>
    <t>Základní škola a Mateřská škola Kunín, okres Nový Jičín, příspěvková organizace</t>
  </si>
  <si>
    <t>Základní škola a Mateřská škola Nový Jičín, Jubilejní 3, příspěvková organizace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</si>
  <si>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</si>
  <si>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</si>
  <si>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</si>
  <si>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Základní škola a mateřská škola Suchdol nad Odrou, příspěvková organizace</t>
  </si>
  <si>
    <t>Základní škola Nový Jičín, Komenského 66, příspěvková organizace</t>
  </si>
  <si>
    <t>Základní škola a Mateřská škola Jeseník nad Odrou okres Nový Jičín, příspěvková organizace</t>
  </si>
  <si>
    <t>Základní škola a Mateřská škola 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</si>
  <si>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</si>
  <si>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</si>
  <si>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</si>
  <si>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Základní škola Starý Jičín, příspěvková organizace</t>
  </si>
  <si>
    <t>Základní škola a Mateřská škola Životice u Nového Jičína, příspěvková organizace</t>
  </si>
  <si>
    <t>Základní škola a Mateřská škola, Libhošť 90, příspěvková organizace</t>
  </si>
  <si>
    <t>Základní škola Galaxie s.r.o.</t>
  </si>
  <si>
    <t>Střední pedagogická škola a Střední zdravotnická škola svaté Anežky České</t>
  </si>
  <si>
    <t>Střední škola, Odry, příspěvková organizace</t>
  </si>
  <si>
    <t>Základní škola a mateřská škola Vražné, okres Nový Jičín</t>
  </si>
  <si>
    <t>Základní škola a Mateřská škola Jakubčovice nad Odrou okres Nový Jičín, příspěvková organizace</t>
  </si>
  <si>
    <t>Základní škola a Mateřská škola Mankovice, příspěvková organizace</t>
  </si>
  <si>
    <t>Základní škola a Mateřská škola T. G. Masaryka Fulnek, příspěvková organizace</t>
  </si>
  <si>
    <t>Základní škola Odry, Pohořská 8, příspěvková organizace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</si>
  <si>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</si>
  <si>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</si>
  <si>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</si>
  <si>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Základní škola Heřmanice u Oder okres Nový Jičín, příspěvková organizace</t>
  </si>
  <si>
    <t>Gymnázium, Třinec, příspěvková organizace</t>
  </si>
  <si>
    <t>TŘINECKÁ OBCHODNÍ AKADEMIE INFORMAČNÍCH TECHNOLOGIÍ A VEŘEJNÉ SPRÁVY, s.r.o.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</si>
  <si>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</si>
  <si>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</si>
  <si>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</si>
  <si>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Základní škola a mateřská škola Nýdek, příspěvková organizace</t>
  </si>
  <si>
    <t>Základní škola a Mateřská škola Smilovice, okres Frýdek-Místek, příspěvková organizace</t>
  </si>
  <si>
    <t>Základní škola a Mateřská škola Střítež, okres Frýdek-Místek, příspěvková organizace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</si>
  <si>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</si>
  <si>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</si>
  <si>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</si>
  <si>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 a mateřská škola, Třinec, Koperníkova 696, příspěvková organizace</t>
  </si>
  <si>
    <t>Základní škola, Třinec, Slezská 773, příspěvková organizace</t>
  </si>
  <si>
    <t>Jubilejní Masarykova základní škola a mateřská škola, Třinec, příspěvková organizace</t>
  </si>
  <si>
    <t>Základní škola Vendryně 236, okres Frýdek-Místek</t>
  </si>
  <si>
    <t>Základní škola T. G. Masaryka a Mateřská škola Komorní Lhotka, příspěvková organizace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</si>
  <si>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</si>
  <si>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</si>
  <si>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Střední škola, Základní škola a Mateřská škola, Třinec, Jablunkovská 241, příspěvková organizace</t>
  </si>
  <si>
    <t>Základní škola a Mateřská škola Ropice, příspěvková organizace</t>
  </si>
  <si>
    <t>Základní škola a mateřská škola, Třinec, Oldřichovice 275, příspěvková organizace</t>
  </si>
  <si>
    <t>Základní škola a mateřská škola, Třinec, Míru 247, příspěvková organizace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</si>
  <si>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</si>
  <si>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</si>
  <si>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Církevní základní škola a mateřská škola Třinec</t>
  </si>
  <si>
    <t>Střední odborná škola Třineckých železáren</t>
  </si>
  <si>
    <t>Gymnázium Jana Opletala, Litovel, Opletalova 189</t>
  </si>
  <si>
    <t>Střední odborná škola Litovel, Komenského 677</t>
  </si>
  <si>
    <t>Základní škola, Dětský domov a Školní jídelna Litovel</t>
  </si>
  <si>
    <t>Základní škola Vilémov, okres Olomouc, příspěvková organizace</t>
  </si>
  <si>
    <t>Základní škola Litovel, Vítězná 1250, okres Olomouc</t>
  </si>
  <si>
    <t>Základní škola a Mateřská škola Červenka, příspěvková organizace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</si>
  <si>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</si>
  <si>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</si>
  <si>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</si>
  <si>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</si>
  <si>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</si>
  <si>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</si>
  <si>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Základní škola, Mateřská škola, Školní jídelna a Školní družina Bouzov, příspěvková organizace</t>
  </si>
  <si>
    <t>Základní škola a Mateřská škola Haňovice, příspěvková organizace</t>
  </si>
  <si>
    <t>Základní škola a Mateřská škola Luká, okres Olomouc, příspěvková organizace</t>
  </si>
  <si>
    <t>Základní škola a Mateřská škola Náklo, okres Olomouc, příspěvková organizace</t>
  </si>
  <si>
    <t>Základní škola a Mateřská škola Cholina, okres Olomouc, příspěvková organizace</t>
  </si>
  <si>
    <t>Střední průmyslová škola elektrotechnická a Obchodní akademie Mohelnice</t>
  </si>
  <si>
    <t>Odborné učiliště a Praktická škola, Mohelnice, Vodní 27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</si>
  <si>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</si>
  <si>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</si>
  <si>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</si>
  <si>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</si>
  <si>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Základní škola Loštice, okres Šumperk, příspěvková organizace</t>
  </si>
  <si>
    <t>Základní škola a Mateřská škola Úsov, příspěvková organizace</t>
  </si>
  <si>
    <t>Střední škola technická a zemědělská Mohelnice</t>
  </si>
  <si>
    <t>Střední škola, Základní škola a Mateřská škola Mohelnice, Masarykova 4</t>
  </si>
  <si>
    <t>Základní škola a Mateřská škola Pavlov, okres Šumperk, příspěvková organizace</t>
  </si>
  <si>
    <t>Waldorfská střední škola Olomouc s.r.o.</t>
  </si>
  <si>
    <t>Střední škola zemědělská a zahradnická, Olomouc, U Hradiska 4</t>
  </si>
  <si>
    <t>Střední škola technická a obchodní, Olomouc, Kosinova 4</t>
  </si>
  <si>
    <t>Střední odborná škola Olomouc spol. s r.o.</t>
  </si>
  <si>
    <t>Střední škola polygrafická, Olomouc, Střední novosadská 87/53</t>
  </si>
  <si>
    <t>Vyšší odborná škola a Střední průmyslová škola elektrotechnická, Olomouc, Božetěchova 3</t>
  </si>
  <si>
    <t>Sigmundova střední škola strojírenská, Lutín</t>
  </si>
  <si>
    <t>Střední odborná škola a Střední odborné učiliště služeb Velký Újezd, s.r.o.</t>
  </si>
  <si>
    <t>Moravská střední škola s.r.o.</t>
  </si>
  <si>
    <t>Střední zdravotnická škola a Vyšší odborná škola zdravotnická Emanuela Pöttinga a Jazyková škola s právem státní jazykové zkoušky Olomouc</t>
  </si>
  <si>
    <t>Konzervatoř Evangelické akademie</t>
  </si>
  <si>
    <t>Gymnázium, Olomouc - Hejčín, Tomkova 45</t>
  </si>
  <si>
    <t>Gymnázium, Olomouc, Čajkovského 9</t>
  </si>
  <si>
    <t>Slovanské gymnázium, Olomouc, tř. Jiřího z Poděbrad 13</t>
  </si>
  <si>
    <t>Střední škola logistiky a chemie, Olomouc, U Hradiska 29</t>
  </si>
  <si>
    <t>Střední průmyslová škola strojnická Olomouc</t>
  </si>
  <si>
    <t>Střední odborná škola služeb s.r.o.</t>
  </si>
  <si>
    <t>CÍRKEVNÍ GYMNÁZIUM NĚMECKÉHO ŘÁDU</t>
  </si>
  <si>
    <t>Střední odborná škola obchodu a služeb, Olomouc, Štursova 14</t>
  </si>
  <si>
    <t>Střední škola polytechnická, Olomouc, Rooseveltova 79</t>
  </si>
  <si>
    <t>Obchodní akademie, Olomouc, tř. Spojenců 11</t>
  </si>
  <si>
    <t>Základní škola sv. Voršily v Olomouci</t>
  </si>
  <si>
    <t>Střední škola, Základní škola a Mateřská škola prof. V. Vejdovského Olomouc - Hejčín</t>
  </si>
  <si>
    <t>Soukromé odborné učiliště Velký Újezd, s.r.o.</t>
  </si>
  <si>
    <t>Základní škola a Mateřská škola logopedická Olomouc</t>
  </si>
  <si>
    <t>Střední škola a Základní škola DC 90, s.r.o.</t>
  </si>
  <si>
    <t>Základní škola a Střední škola CREDO, o.p.s.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</si>
  <si>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</si>
  <si>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</si>
  <si>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</si>
  <si>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</si>
  <si>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Olomouc, tř. Spojenců 8, příspěvková organizace</t>
  </si>
  <si>
    <t>Masarykova základní škola a mateřská škola Velká Bystřice</t>
  </si>
  <si>
    <t>Fakultní základní škola Olomouc, Hálkova 4, příspěvková organizace</t>
  </si>
  <si>
    <t>Základní škola a Mateřská škola Olomouc - Holice, Náves Svobody 41, příspěvková organizace</t>
  </si>
  <si>
    <t>Základní škola Olomouc, Mozartova 48, příspěvková organizace</t>
  </si>
  <si>
    <t>Fakultní základní škola Olomouc, Tererovo nám. 1, příspěvková organizace</t>
  </si>
  <si>
    <t>Základní škola a Mateřská škola Olomouc, Demlova 18, příspěvková organizace</t>
  </si>
  <si>
    <t>Základní škola a Mateřská škola Olomouc, Nedvědova 17, příspěvková organizace</t>
  </si>
  <si>
    <t>Základní škola a Mateřská škola Náměšť na Hané, okres Olomouc</t>
  </si>
  <si>
    <t>Základní škola a Mateřská škola Olomouc, Řezníčkova 1, příspěvková organizace</t>
  </si>
  <si>
    <t>Základní škola a Mateřská škola Bystročice, příspěvková organizace</t>
  </si>
  <si>
    <t>Základní škola Věrovany, okres Olomouc, příspěvková organizace</t>
  </si>
  <si>
    <t>Základní škola a mateřská škola Majetín, příspěvková organizace</t>
  </si>
  <si>
    <t>Základní škola Doloplazy, okres Olomouc, příspěvková organizace</t>
  </si>
  <si>
    <t>Základní škola a Mateřská škola Příkazy, příspěvková organizace</t>
  </si>
  <si>
    <t>Základní škola a Mateřská škola Olomouc - Nemilany, Raisova 1, příspěvková organizace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</si>
  <si>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</si>
  <si>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</si>
  <si>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</si>
  <si>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</si>
  <si>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</si>
  <si>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</si>
  <si>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Základní škola a mateřská škola Daskabát, příspěvková organizace</t>
  </si>
  <si>
    <t>Fakultní základní škola dr. Milady Horákové a Mateřská škola Olomouc, Rožňavská 21, příspěvková organizace</t>
  </si>
  <si>
    <t>Základní škola Olomouc, Gagarinova 19, příspěvková organizace</t>
  </si>
  <si>
    <t>Základní škola a Mateřská škola Bohuňovice</t>
  </si>
  <si>
    <t>Základní škola a Mateřská škola Olomouc, Gorkého 39, příspěvková organizace</t>
  </si>
  <si>
    <t>Základní škola a Mateřská škola Olomouc, Dvorského 33, příspěvková organizace</t>
  </si>
  <si>
    <t>Základní škola a Mateřská škola Blatec, okres Olomouc, příspěvková organizace</t>
  </si>
  <si>
    <t>Základní škola a Mateřská škola Grygov, příspěvková organizace</t>
  </si>
  <si>
    <t>Základní škola a Mateřská škola Bystrovany, okres Olomouc, příspěvková organizace</t>
  </si>
  <si>
    <t>Základní škola a Mateřská škola Lutín příspěvková organizace</t>
  </si>
  <si>
    <t>Základní škola a Mateřská škola Samotišky, příspěvková organizace</t>
  </si>
  <si>
    <t>Základní škola a Mateřská škola Aloise Štěpánka, Dolany, příspěvková organizace</t>
  </si>
  <si>
    <t>Základní škola a mateřská škola Skrbeň, příspěvková organizace</t>
  </si>
  <si>
    <t>Základní škola a mateřská škola Těšetice, 783 46, příspěvková organizace</t>
  </si>
  <si>
    <t>Základní škola a mateřská škola Přáslavice, příspěvková organizace</t>
  </si>
  <si>
    <t>Základní škola a Mateřská škola Horka nad Moravou, příspěvková organizace</t>
  </si>
  <si>
    <t>Základní škola a Mateřská škola Charváty, příspěvková organizace</t>
  </si>
  <si>
    <t>Základní škola a Mateřská škola Hněvotín, příspěvková organizace</t>
  </si>
  <si>
    <t>Základní škola a Mateřská škola Bělkovice-Lašťany, příspěvková organizace</t>
  </si>
  <si>
    <t>Základní škola a Mateřská škola Dub nad Moravou, příspěvková organizace</t>
  </si>
  <si>
    <t>Základní škola a Mateřská škola Velký Újezd, okres Olomouc, příspěvková organizace</t>
  </si>
  <si>
    <t>Základní škola a mateřská škola Drahanovice, příspěvková organizace</t>
  </si>
  <si>
    <t>Základní škola a Mateřská škola Loučany, příspěvková organizace</t>
  </si>
  <si>
    <t>Základní škola a Mateřská škola Kožušany-Tážaly, okres Olomouc, příspěvková organizace</t>
  </si>
  <si>
    <t>Základní škola a Mateřská škola Křelov-Břuchotín, příspěvková organizace</t>
  </si>
  <si>
    <t>Střední škola stavební - HORSTAV</t>
  </si>
  <si>
    <t>Waldorfská základní škola a mateřská škola Olomouc s.r.o.</t>
  </si>
  <si>
    <t>Mezinárodní Montessori škola Olomouc - mateřská škola a základní škola, z.ú.</t>
  </si>
  <si>
    <t>Církevní základní škola Německého řádu</t>
  </si>
  <si>
    <t>ScioŠkola Olomouc - základní škola, s.r.o.</t>
  </si>
  <si>
    <t>Soukromá základní škola Dobré nálady, školská právnická osoba</t>
  </si>
  <si>
    <t>Lesní mateřská škola Sofisa, školská právnická osoba</t>
  </si>
  <si>
    <t>Střední škola, základní škola a mateřská škola pro sluchově postižené, Olomouc, Kosmonautů 4</t>
  </si>
  <si>
    <t>Mateřská škola a Základní škola Slatinice, příspěvková organizace</t>
  </si>
  <si>
    <t>Gymnázium, Šternberk, Horní náměstí 5</t>
  </si>
  <si>
    <t>Střední odborná škola lesnická a strojírenská Šternberk</t>
  </si>
  <si>
    <t>Základní škola Šternberk, Olomoucká 76</t>
  </si>
  <si>
    <t>Základní škola a Mateřská škola Huzová, okres Olomouc, příspěvková organizace</t>
  </si>
  <si>
    <t>Základní škola Moravský Beroun, okres Olomouc, příspěvková organizace</t>
  </si>
  <si>
    <t>Základní škola a Mateřská škola Jívová, okres Olomouc, příspěvková organizace</t>
  </si>
  <si>
    <t>Základní škola Dr. Hrubého 2, Šternberk, příspěvková organizace</t>
  </si>
  <si>
    <t>Základní škola náměstí Svobody 3, Šternberk, příspěvková organizace</t>
  </si>
  <si>
    <t>Základní škola a Mateřská škola Štarnov, okres Olomouc, příspěvková organizace</t>
  </si>
  <si>
    <t>Základní škola Svatoplukova 7, Šternberk, příspěvková organizace</t>
  </si>
  <si>
    <t>Základní škola a Mateřská škola Babice, příspěvková organizace</t>
  </si>
  <si>
    <t>Základní škola a mateřská škola Žerotín, příspěvková organizace</t>
  </si>
  <si>
    <t>Základní škola a Mateřská škola Mladějovice, okres Olomouc, příspěvková organizace</t>
  </si>
  <si>
    <t>Základní škola a Mateřská škola Město Libavá, příspěvková organizace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</si>
  <si>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</si>
  <si>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</si>
  <si>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</si>
  <si>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</si>
  <si>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Střední zdravotnická škola, Šumperk, Kladská 2</t>
  </si>
  <si>
    <t>Základní škola Šumperk, Šumavská 21</t>
  </si>
  <si>
    <t>Střední škola, Základní škola a Mateřská škola Šumperk, Hanácká 3</t>
  </si>
  <si>
    <t>Základní škola pro žáky se specifickými poruchami učení a mateřská škola logopedická Schola Viva, o.p.s.</t>
  </si>
  <si>
    <t>Základní škola a střední škola Pomněnka o.p.s.</t>
  </si>
  <si>
    <t>Základní škola Šumperk, Sluneční 38</t>
  </si>
  <si>
    <t>Základní škola Šumperk, Dr.E.Beneše 1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</si>
  <si>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</si>
  <si>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</si>
  <si>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</si>
  <si>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</si>
  <si>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</si>
  <si>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</si>
  <si>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</si>
  <si>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Základní škola a Mateřská škola Hrabišín, okres Šumperk, příspěvková organizace</t>
  </si>
  <si>
    <t>Základní škola Karla staršího ze Žerotína Bludov</t>
  </si>
  <si>
    <t>Základní škola a Mateřská škola Hanušovice, okres Šumperk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</si>
  <si>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</si>
  <si>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</si>
  <si>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</si>
  <si>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</si>
  <si>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</si>
  <si>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</si>
  <si>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</si>
  <si>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Základní škola a Mateřská škola Bušín, okres Šumperk, příspěvková organizace</t>
  </si>
  <si>
    <t>Střední škola železniční, technická a služeb, Šumperk</t>
  </si>
  <si>
    <t>Základní škola a Mateřská škola Písařov, okres Šumperk, příspěvková organizace</t>
  </si>
  <si>
    <t>Základní škola a mateřská škola Oskava, příspěvková organizace</t>
  </si>
  <si>
    <t>Základní škola a Mateřská škola Dolní Studénky, okres Šumperk, příspěvková organizace</t>
  </si>
  <si>
    <t>Základní škola a Mateřská škola Nový Malín, příspěvková organizace</t>
  </si>
  <si>
    <t>Základní škola a Mateřská škola Vikýřovice, okres Šumperk, příspěvková organizace</t>
  </si>
  <si>
    <t>Základní škola a mateřská škola Olšany, okres Šumperk, příspěvková organizace</t>
  </si>
  <si>
    <t>Základní škola a Mateřská škola Údolí Desné</t>
  </si>
  <si>
    <t>Střední odborná škola, Stromořadí 420, Uničov, s.r.o.</t>
  </si>
  <si>
    <t>Základní škola Uničov, Pionýrů 685</t>
  </si>
  <si>
    <t>Gymnázium, Uničov, Gymnazijní 257</t>
  </si>
  <si>
    <t>Střední průmyslová škola a Střední odborné učiliště Uničov</t>
  </si>
  <si>
    <t>Základní škola speciální Jasněnka, o.p.s.</t>
  </si>
  <si>
    <t>Základní škola Uničov, Šternberská 456</t>
  </si>
  <si>
    <t>Základní škola Uničov, U Stadionu 849</t>
  </si>
  <si>
    <t>Základní škola Uničov, Haškova 211, okres Olomouc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</si>
  <si>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</si>
  <si>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</si>
  <si>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</si>
  <si>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</si>
  <si>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</si>
  <si>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</si>
  <si>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Základní škola a mateřská škola Újezd, příspěvková organizace</t>
  </si>
  <si>
    <t>Gymnázium, Zábřeh, náměstí Osvobození 20</t>
  </si>
  <si>
    <t>Střední škola sociální péče a služeb, Zábřeh, nám. 8. května 2</t>
  </si>
  <si>
    <t>Vyšší odborná škola a Střední škola automobilní, Zábřeh, U Dráhy 6</t>
  </si>
  <si>
    <t>Střední škola, Základní škola, Mateřská škola a Dětský domov Zábřeh</t>
  </si>
  <si>
    <t>Základní škola a Mateřská škola Zábřeh, Rudolfa Pavlů 1799/4, okres Šumperk, příspěvková organizace</t>
  </si>
  <si>
    <t>Základní škola a Mateřská škola, Bohuslavice, okres Šumperk, příspěvková organizace</t>
  </si>
  <si>
    <t>Základní škola a mateřská škola Brníčko, příspěvková organizace</t>
  </si>
  <si>
    <t>Základní škola a Mateřská škola Hrabová, okres Šumperk, příspěvková organizace</t>
  </si>
  <si>
    <t>Základní škola a mateřská škola Horní Studénky, okres Šumperk, příspěvková organizace</t>
  </si>
  <si>
    <t>Základní škola a Mateřská škola Jedlí, okres Šumperk, příspěvková organizace</t>
  </si>
  <si>
    <t>Základní škola a mateřská škola Jestřebí, okres Šumperk, příspěvková organizace</t>
  </si>
  <si>
    <t>Základní škola Boleslava Hrbka a Mateřská škola Leština, příspěvková organizace</t>
  </si>
  <si>
    <t>Základní škola a Mateřská škola Lukavice, okres Šumperk, příspěvková organizace</t>
  </si>
  <si>
    <t>Základní škola a mateřská škola Svébohov, okres Šumperk, příspěvková organizace</t>
  </si>
  <si>
    <t>Základní škola a mateřská škola Dubicko, příspěvková organizace</t>
  </si>
  <si>
    <t>Základní škola a Mateřská škola Rohle, příspěvková organizace</t>
  </si>
  <si>
    <t>Základní škola Postřelmov, okres Šumperk, příspěvková organizace</t>
  </si>
  <si>
    <t>Základní škola a mateřská škola Štíty, okres Šumperk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</si>
  <si>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</si>
  <si>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</si>
  <si>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</si>
  <si>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</si>
  <si>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Základní škola a mateřská škola Kamenná,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</si>
  <si>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</si>
  <si>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</si>
  <si>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Základní škola a Mateřská škola Hoštejn, příspěvková organizace</t>
  </si>
  <si>
    <t>Základní škola a Mateřská škola Kolšov, okres Šumperk, příspěvková organizace</t>
  </si>
  <si>
    <t>Základní škola a Mateřská škola Rovensko, okres Šumperk, příspěvková organizace</t>
  </si>
  <si>
    <t>Základní škola a Mateřská škola Lesnice, příspěvková organizace</t>
  </si>
  <si>
    <t>Gymnázium J.Š.Baara, Domažlice, Pivovarská 323</t>
  </si>
  <si>
    <t>Vyšší odborná škola, Obchodní akademie a Střední zdravotnická škola, Domažlice, Erbenova 184</t>
  </si>
  <si>
    <t>Střední odborné učiliště, Domažlice, Prokopa Velikého 640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</si>
  <si>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</si>
  <si>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</si>
  <si>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</si>
  <si>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</si>
  <si>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</si>
  <si>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</si>
  <si>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</si>
  <si>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</si>
  <si>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</si>
  <si>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</si>
  <si>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</si>
  <si>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Základní škola Mrákov, okres Domažlice, příspěvková organizace</t>
  </si>
  <si>
    <t>Základní škola Poběžovice, okres Domažlice</t>
  </si>
  <si>
    <t>Základní škola praktická Domažlice, Msgre B. Staška 232, příspěvková organizace</t>
  </si>
  <si>
    <t>Základní škola a Mateřská škola Bělá nad Radbuzou</t>
  </si>
  <si>
    <t>Masarykova základní škola a mateřská škola Klenčí pod Čerchovem, okres Domažlice, příspěvková organizace</t>
  </si>
  <si>
    <t>Základní škola a mateřská škola Postřekov, příspěvková organizace</t>
  </si>
  <si>
    <t>Základní škola a Mateřská škola Česká Kubice, okres Domažlice, příspěvková organizace</t>
  </si>
  <si>
    <t>Střední škola, Horažďovice, Blatenská 313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</si>
  <si>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</si>
  <si>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</si>
  <si>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</si>
  <si>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</si>
  <si>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Šafránkova základní škola a mateřská škola Nalžovské Hory, příspěvková organizace</t>
  </si>
  <si>
    <t>Základní škola a Odborná škola, Horšovský Týn, Nádražní 89</t>
  </si>
  <si>
    <t>Soukromá Střední odborná škola a Gymnázium BEAN, s.r.o.</t>
  </si>
  <si>
    <t>Soukromá základní škola a mateřská škola Adélka, o.p.s.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</si>
  <si>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</si>
  <si>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</si>
  <si>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</si>
  <si>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Základní škola Horšovský Týn, okres Domažlice, příspěvková organizace</t>
  </si>
  <si>
    <t>Střední odborná škola a Střední odborné učiliště, Horšovský Týn, Littrowa 122</t>
  </si>
  <si>
    <t>Základní škola a mateřská škola Blížejov, příspěvková organizace</t>
  </si>
  <si>
    <t>Základní škola, Klatovy, Hálkova 133</t>
  </si>
  <si>
    <t>Střední škola zemědělská a potravinářská, Klatovy, Národních mučedníků 141</t>
  </si>
  <si>
    <t>Gymnázium Jaroslava Vrchlického, Klatovy, Národních mučedníků 347</t>
  </si>
  <si>
    <t>Střední průmyslová škola, Klatovy, nábřeží Kpt. Nálepky 362</t>
  </si>
  <si>
    <t>Vyšší odborná škola, Obchodní akademie, Střední zdravotnická škola a Jazyková škola s právem státní jazykové zkoušky, Klatovy, Plánická 196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</si>
  <si>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</si>
  <si>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</si>
  <si>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</si>
  <si>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</si>
  <si>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</si>
  <si>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</si>
  <si>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Základní škola a Mateřská škola Nýrsko, Komenského ul. 250, příspěvková organizace</t>
  </si>
  <si>
    <t>Základní škola Nýrsko, Školní ulice příspěvková organizace</t>
  </si>
  <si>
    <t>Základní škola a Mateřská škola Karla Klostermanna Železná Ruda, příspěvková organizace</t>
  </si>
  <si>
    <t>Základní škola a Mateřská škola Běšiny, okres Klatovy, příspěvková organizace</t>
  </si>
  <si>
    <t>Základní škola a mateřská škola Měčín - příspěvková organizace</t>
  </si>
  <si>
    <t>Základní škola a mateřská škola Mochtín, okres Klatovy, příspěvková organizace</t>
  </si>
  <si>
    <t>Základní škola a Mateřská škola Chudenín, okres Klatovy, příspěvková organizace</t>
  </si>
  <si>
    <t>Základní škola a Mateřská škola Čachrov, okres Klatovy, příspěvková organizace</t>
  </si>
  <si>
    <t>Základní škola a Mateřská škola Dešenice, okres Klatovy, příspěvková organizace</t>
  </si>
  <si>
    <t>Základní škola a Mateřská škola Švihov, okres Klatovy, příspěvková organizace</t>
  </si>
  <si>
    <t>Základní škola a mateřská škola Dolany, okres Klatovy, příspěvková organizace</t>
  </si>
  <si>
    <t>Základní škola a mateřská škola Strážov, příspěvková organizace</t>
  </si>
  <si>
    <t>Základní škola a mateřská škola Zavlekov, příspěvková organizace</t>
  </si>
  <si>
    <t>Základní škola a mateřská škola Vrhaveč, příspěvková organizace</t>
  </si>
  <si>
    <t>Základní škola a mateřská škola Předslav, okres Klatovy, příspěvková organizace</t>
  </si>
  <si>
    <t>Základní škola a mateřská škola Bezděkov, okres Klatovy, příspěvková organizace</t>
  </si>
  <si>
    <t>Základní škola Dr. ing. Františka Křižíka a mateřská škola Plánice, příspěvková organizace</t>
  </si>
  <si>
    <t>Základní škola a Mateřská škola KUBUKI</t>
  </si>
  <si>
    <t>Akademie hotelnictví a cestovního ruchu - střední škola, s.r.o.</t>
  </si>
  <si>
    <t>Střední zdravotnická škola a Vyšší odborná škola zdravotnická, Plzeň, Karlovarská 99</t>
  </si>
  <si>
    <t>Základní škola Šťáhlavy</t>
  </si>
  <si>
    <t>Základní škola, Plzeň, Podmostní 1</t>
  </si>
  <si>
    <t>Základní škola, Plzeň, Heyrovského 23</t>
  </si>
  <si>
    <t>Základní škola a Mateřská škola pro zrakově postižené a vady řeči, Plzeň, Lazaretní 25</t>
  </si>
  <si>
    <t>Základní škola a Mateřská škola pro sluchově postižené, Plzeň, Mohylová 90</t>
  </si>
  <si>
    <t>Odborná škola výroby a služeb, Plzeň, Vejprnická 56</t>
  </si>
  <si>
    <t>Odborná škola, Základní škola a Mateřská škola, Plzeň, Macháčkova 45</t>
  </si>
  <si>
    <t>Hotelová škola, Plzeň, U Borského parku 3</t>
  </si>
  <si>
    <t>Střední odborné učiliště stavební, Plzeň, Borská 55</t>
  </si>
  <si>
    <t>Sportovní a podnikatelská střední škola, spol. s r.o.</t>
  </si>
  <si>
    <t>Střední průmyslová škola stavební, Plzeň, Chodské nám. 2</t>
  </si>
  <si>
    <t>Církevní základní škola a střední škola Plzeň</t>
  </si>
  <si>
    <t>Konzervatoř, Plzeň, Kopeckého sady 10</t>
  </si>
  <si>
    <t>Sportovní gymnázium Plzeň</t>
  </si>
  <si>
    <t>Střední škola informatiky a finančních služeb, Plzeň, Klatovská 200 G</t>
  </si>
  <si>
    <t>Vyšší odborná škola a Střední průmyslová škola elektrotechnická, Plzeň, Koterovská 85</t>
  </si>
  <si>
    <t>Masarykovo gymnázium, Plzeň, Petákova 2</t>
  </si>
  <si>
    <t>Gymnázium Luďka Pika, Plzeň, Opavská 21</t>
  </si>
  <si>
    <t>Gymnázium, Plzeň, Mikulášské nám. 23</t>
  </si>
  <si>
    <t>Bezpečnostně právní akademie Plzeň, s.r.o., střední škola</t>
  </si>
  <si>
    <t>Obchodní akademie, Plzeň, nám. T. G. Masaryka 13</t>
  </si>
  <si>
    <t>Střední odborná škola obchodu, užitého umění a designu, Plzeň, Nerudova 33</t>
  </si>
  <si>
    <t>Církevní gymnázium Plzeň</t>
  </si>
  <si>
    <t>Gymnázium Františka Křižíka a základní škola, s.r.o.</t>
  </si>
  <si>
    <t>PLZEŇSKÁ OBCHODNÍ AKADEMIE s.r.o.</t>
  </si>
  <si>
    <t>Střední uměleckoprůmyslová škola a Základní umělecká škola Zámeček s.r.o.</t>
  </si>
  <si>
    <t>ZÁKLADNÍ ŠKOLA MARTINA LUTHERA, s.r.o.</t>
  </si>
  <si>
    <t>Soukromá základní škola ELEMENTÁRIA, s.r.o.</t>
  </si>
  <si>
    <t>Základní škola Tymákov</t>
  </si>
  <si>
    <t>33. základní škola Plzeň, T. Brzkové 31, příspěvková organizace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</si>
  <si>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</si>
  <si>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</si>
  <si>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</si>
  <si>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</si>
  <si>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</si>
  <si>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</si>
  <si>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25. základní škola Plzeň, Chválenická 17, příspěvková organizace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</si>
  <si>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</si>
  <si>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</si>
  <si>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</si>
  <si>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</si>
  <si>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</si>
  <si>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</si>
  <si>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</si>
  <si>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</si>
  <si>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13. základní škola Plzeň, Habrmannova 45, příspěvková organizace</t>
  </si>
  <si>
    <t>17. základní škola a mateřská škola Plzeň, Malická 1, příspěvková organizace</t>
  </si>
  <si>
    <t>22. základní škola Plzeň, Na Dlouhých 49, příspěvková organizace</t>
  </si>
  <si>
    <t>Masarykova základní škola Plzeň, Jiráskovo náměstí 10, příspěvková organizace</t>
  </si>
  <si>
    <t>28. základní škola Plzeň, Rodinná 39, příspěvková organizace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</si>
  <si>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</si>
  <si>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</si>
  <si>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</si>
  <si>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21. základní škola Plzeň, Slovanská alej 13, příspěvková organizace</t>
  </si>
  <si>
    <t>26. základní škola Plzeň, Skupova 22,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</si>
  <si>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</si>
  <si>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</si>
  <si>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</si>
  <si>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Základní škola Chrást, okres Plzeň-město, příspěvková organizace</t>
  </si>
  <si>
    <t>Integrovaná střední škola živnostenská, Plzeň, Škroupova 13</t>
  </si>
  <si>
    <t>Základní škola speciální, Plzeň, Skupova 15</t>
  </si>
  <si>
    <t>Základní škola a Mateřská škola při Fakultní nemocnici, Plzeň, alej Svobody 80</t>
  </si>
  <si>
    <t>Střední průmyslová škola dopravní, Plzeň, Karlovarská 99</t>
  </si>
  <si>
    <t>Střední odborné učiliště elektrotechnické, Plzeň, Vejprnická 56</t>
  </si>
  <si>
    <t>Střední průmyslová škola strojnická a Střední odborná škola profesora Švejcara, Plzeň, Klatovská 109</t>
  </si>
  <si>
    <t>Základní škola a mateřská škola Chválenice, příspěvková organizace</t>
  </si>
  <si>
    <t>Základní škola Easy Start s.r.o.</t>
  </si>
  <si>
    <t>Základní škola a Mateřská škola generála Pattona Dýšina, příspěvková organizace</t>
  </si>
  <si>
    <t>Waldorfská základní škola Dobromysl z.ú.</t>
  </si>
  <si>
    <t>Základní škola Montessori Plzeň</t>
  </si>
  <si>
    <t>Základní škola, Rokycany, Čechova 40</t>
  </si>
  <si>
    <t>Gymnázium a Střední odborná škola, Rokycany, Mládežníků 1115</t>
  </si>
  <si>
    <t>Střední škola, Rokycany, Jeřabinová 96/III</t>
  </si>
  <si>
    <t>Základní škola Karla Vokáče Strašice, okres Rokycany</t>
  </si>
  <si>
    <t>Základní škola Veselá, okres Rokycany, příspěvková organizace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</si>
  <si>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</si>
  <si>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</si>
  <si>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</si>
  <si>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</si>
  <si>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</si>
  <si>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</si>
  <si>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Základní škola a Mateřská škola Holoubkov, okres Rokycany, příspěvková organizace</t>
  </si>
  <si>
    <t>Základní škola a mateřská škola Mirošov, příspěvková organizace</t>
  </si>
  <si>
    <t>Základní škola a Mateřská škola Osek, okres Rokycany, příspěvková organizace</t>
  </si>
  <si>
    <t>Základní škola a Mateřská škola Volduchy, příspěvková organizace</t>
  </si>
  <si>
    <t>Základní škola a Mateřská škola Cheznovice, okres Rokycany, příspěvková organizace</t>
  </si>
  <si>
    <t>Základní škola a Mateřská škola Hrádek, okres Rokycany</t>
  </si>
  <si>
    <t>Základní škola a Mateřská škola Mlečice, příspěvková organizace</t>
  </si>
  <si>
    <t>Základní škola Mýto, okres Rokycany, příspěvková organizace</t>
  </si>
  <si>
    <t>Základní škola a Mateřská škola Kařez, příspěvková organizace</t>
  </si>
  <si>
    <t>Základní škola a Mateřská škola Ejpovice, okres Rokycany, příspěvková organizace</t>
  </si>
  <si>
    <t>Základní škola a Mateřská škola Radnice, příspěvková organizace</t>
  </si>
  <si>
    <t>Gymnázium, Sušice, Fr. Procházky 324</t>
  </si>
  <si>
    <t>Střední odborná škola a Střední odborné učiliště, Sušice, U Kapličky 761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</si>
  <si>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</si>
  <si>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</si>
  <si>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</si>
  <si>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Základní škola T. G. Masaryka Sušice, Dr. E. Beneše 129, okres Klatovy, příspěvková organizace</t>
  </si>
  <si>
    <t>Základní škola Sušice, Lerchova ul. 1112, okres Klatovy</t>
  </si>
  <si>
    <t>Základní škola a mateřská škola Hlavňovice, okres Klatovy, příspěvková organizace</t>
  </si>
  <si>
    <t>Základní škola a Mateřská škola Žihobce, okres Klatovy</t>
  </si>
  <si>
    <t>Základní škola a mateřská škola Velhartice, příspěvková organizace</t>
  </si>
  <si>
    <t>Základní škola a mateřská škola Dlouhá Ves, příspěvková organizace</t>
  </si>
  <si>
    <t>Základní škola, Základní umělecká škola a Mateřská škola Kašperské Hory, příspěvková organizace</t>
  </si>
  <si>
    <t>Základní škola a mateřská škola Srní, okres Klatovy, příspěvková organizace</t>
  </si>
  <si>
    <t>Základní škola Hartmanice, příspěvková organizace</t>
  </si>
  <si>
    <t>Základní škola Elanor</t>
  </si>
  <si>
    <t>Střední škola a Základní škola Beroun, příspěvková organizace</t>
  </si>
  <si>
    <t>Základní škola Hýskov, okres Beroun</t>
  </si>
  <si>
    <t>Střední zdravotnická škola, Beroun, Mládeže 1102</t>
  </si>
  <si>
    <t>Gymnázium Joachima Barranda, Beroun, Talichova 824</t>
  </si>
  <si>
    <t>Obchodní akademie, Střední pedagogická škola a Jazyková škola s právem státní jazykové zkoušky, Beroun, U Stadionu 486</t>
  </si>
  <si>
    <t>Střední odborná škola a Střední odborné učiliště, Beroun - Hlinky, Okružní 1404</t>
  </si>
  <si>
    <t>Základní škola Nižbor, okres Beroun</t>
  </si>
  <si>
    <t>Základní škola a Mateřská škola Karlštejn, okres Beroun</t>
  </si>
  <si>
    <t>Základní škola a mateřská škola Nový Jáchymov</t>
  </si>
  <si>
    <t>Základní škola a Mateřská škola Vysoký Újezd, okres Beroun</t>
  </si>
  <si>
    <t>Základní škola Hudlice, příspěvková organizace</t>
  </si>
  <si>
    <t>Základní škola a mateřská škola Chyňava</t>
  </si>
  <si>
    <t>Jungmannova základní škola Beroun</t>
  </si>
  <si>
    <t>Základní škola Beroun, Wagnerovo náměstí 458</t>
  </si>
  <si>
    <t>Základní škola Františka Josefa Řezáče Liteň</t>
  </si>
  <si>
    <t>Masarykova základní škola a Mateřská škola Suchomasty, okres Beroun</t>
  </si>
  <si>
    <t>Základní škola a Mateřská škola Zadní Třebaň, okres Beroun</t>
  </si>
  <si>
    <t>Základní škola a mateřská škola Srbsko</t>
  </si>
  <si>
    <t>Základní škola, Beroun - Závodí, Komenského 249</t>
  </si>
  <si>
    <t>2. základní škola a mateřská škola, Beroun, Preislerova 1335</t>
  </si>
  <si>
    <t>Základní škola a mateřská škola Broumy, okres Beroun</t>
  </si>
  <si>
    <t>Základní škola a Mateřská škola Králův Dvůr - Počaply Tyršova 136, okres Beroun, příspěvková organizace</t>
  </si>
  <si>
    <t>Základní škola a Mateřská škola Králův Dvůr, Jungmannova 292, okres Beroun, příspěvková organizace</t>
  </si>
  <si>
    <t>Základní škola Loděnice, okres Beroun</t>
  </si>
  <si>
    <t>Základní škola Zdice</t>
  </si>
  <si>
    <t>Základní škola a Mateřská škola Vráž, okres Beroun</t>
  </si>
  <si>
    <t>Základní škola a Mateřská škola Tetín, okres Beroun</t>
  </si>
  <si>
    <t>Základní škola a Mateřská škola Tmaň, okres Beroun</t>
  </si>
  <si>
    <t>Základní škola a mateřská škola Mořina, okres Beroun</t>
  </si>
  <si>
    <t>Manažerská akademie, soukromá střední škola</t>
  </si>
  <si>
    <t>Školy HLÁSEK - základní škola a mateřská škola, s.r.o.</t>
  </si>
  <si>
    <t>Soukromá Základní škola a Mateřská škola B-English s.r.o.</t>
  </si>
  <si>
    <t>Mateřská škola Montessori Beroun a Základní škola s.r.o.</t>
  </si>
  <si>
    <t>Naše základní škola, z.ú.</t>
  </si>
  <si>
    <t>Základní škola Kairos, z.ú.</t>
  </si>
  <si>
    <t>Základní škola Radostná, s.r.o.</t>
  </si>
  <si>
    <t>Základní škola VIA BEROUN</t>
  </si>
  <si>
    <t>Střední odborná škola Čelákovice s.r.o.</t>
  </si>
  <si>
    <t>Základní škola Záryby, příspěvková organizace</t>
  </si>
  <si>
    <t>Základní škola, Brandýs nad Labem - Stará Boleslav, příspěvková organizace</t>
  </si>
  <si>
    <t>Gymnázium, Čelákovice, J. A. Komenského 414</t>
  </si>
  <si>
    <t>Střední škola letecké a výpočetní techniky, Odolena Voda, U Letiště 370</t>
  </si>
  <si>
    <t>Střední zemědělská škola, Brandýs nad Labem - Stará Boleslav, Zápská 302</t>
  </si>
  <si>
    <t>Gymnázium J. S. Machara, Brandýs nad Labem - Stará Boleslav, Královická 668</t>
  </si>
  <si>
    <t>Základní škola a Mateřská škola Dřísy</t>
  </si>
  <si>
    <t>Základní škola a mateřská škola Kostelní Hlavno, okres Praha - východ</t>
  </si>
  <si>
    <t>Základní škola a mateřská škola Hovorčovice, příspěvková organizace</t>
  </si>
  <si>
    <t>Základní škola a Mateřská škola Sibřina, příspěvková organizace</t>
  </si>
  <si>
    <t>Základní škola a Mateřská škola Radonice, příspěvková organizace</t>
  </si>
  <si>
    <t>Základní škola Úvaly</t>
  </si>
  <si>
    <t>Základní škola Stará Boleslav, Brandýs nad Labem - Stará Boleslav, Jungmannova 164, okres Praha - východ</t>
  </si>
  <si>
    <t>Základní škola Na Výsluní, Brandýs nad Labem - Stará Boleslav, Kostelecká 1750, okres Praha - východ</t>
  </si>
  <si>
    <t>Základní škola Palachova Brandýs n. L.</t>
  </si>
  <si>
    <t>Základní škola Čelákovice, J. A. Komenského 414, příspěvková organizace</t>
  </si>
  <si>
    <t>Základní škola Jirny, okres Praha - východ</t>
  </si>
  <si>
    <t>Základní škola Mochov, okres Praha - východ</t>
  </si>
  <si>
    <t>Základní škola a Mateřská škola Brázdim, okres Praha - východ, příspěvková organizace</t>
  </si>
  <si>
    <t>Základní škola a Mateřská škola Sluhy</t>
  </si>
  <si>
    <t>Základní škola a mateřská škola Veleň</t>
  </si>
  <si>
    <t>Základní škola a mateřská škola Nehvizdy</t>
  </si>
  <si>
    <t>Základní škola a mateřská škola Husinec - Řež, příspěvková organizace</t>
  </si>
  <si>
    <t>Základní škola Šestajovice, okres Praha - východ</t>
  </si>
  <si>
    <t>Základní škola a Mateřská škola Zdiby, příspěvková organizace</t>
  </si>
  <si>
    <t>Základní škola Čelákovice, Kostelní 457, příspěvková organizace</t>
  </si>
  <si>
    <t>Základní škola a mateřská škola Dřevčice</t>
  </si>
  <si>
    <t>Základní škola a Mateřská škola Lázně Toušeň</t>
  </si>
  <si>
    <t>Základní škola Zeleneč, okres Praha - východ</t>
  </si>
  <si>
    <t>Základní škola Škvorec, okres Praha - východ</t>
  </si>
  <si>
    <t>Základní škola a Mateřská škola Klecany, okres Praha - východ</t>
  </si>
  <si>
    <t>Základní škola Vítězslava Hálka Odolena Voda</t>
  </si>
  <si>
    <t>Základní škola a Mateřská škola Panenské Břežany, okres Praha - východ</t>
  </si>
  <si>
    <t>Základní škola a Základní umělecká škola Líbeznice, příspěvková organizace</t>
  </si>
  <si>
    <t>Vyšší odborná škola, střední škola, jazyková škola s právem státní jazykové zkoušky, základní škola a mateřská škola MILLS, s.r.o.</t>
  </si>
  <si>
    <t>ZÁKLADNÍ ŠKOLA a MATEŘSKÁ ŠKOLA TIP TOES s.r.o.</t>
  </si>
  <si>
    <t>Základní škola Purkrabka</t>
  </si>
  <si>
    <t>Mateřská škola a základní škola Sofia School s.r.o.</t>
  </si>
  <si>
    <t>Česko-anglická Montessori základní škola a mateřská škola IDEA s.r.o.</t>
  </si>
  <si>
    <t>Základní škola ZáŠkola, s.r.o.</t>
  </si>
  <si>
    <t>Svazková škola Panská pole, základní škola</t>
  </si>
  <si>
    <t>Základní škola Psáry, příspěvková organizace</t>
  </si>
  <si>
    <t>Základní škola Dobřichovice</t>
  </si>
  <si>
    <t>Střední odborná škola a Střední odborné učiliště Jílové u Prahy, příspěvková organizace</t>
  </si>
  <si>
    <t>Základní škola Tursko, okres Praha - západ</t>
  </si>
  <si>
    <t>Základní škola Kosoř, okres Praha - západ</t>
  </si>
  <si>
    <t>Základní škola Řevnice</t>
  </si>
  <si>
    <t>Základní škola a mateřská škola Hnízdo v Úněticích, příspěvková organizace</t>
  </si>
  <si>
    <t>Základní škola a Mateřská škola Tachlovice, okres Praha - západ</t>
  </si>
  <si>
    <t>Základní škola a Mateřská škola Úhonice, okres Praha - západ</t>
  </si>
  <si>
    <t>Základní škola a Mateřská škola Čisovice, okres Praha - západ</t>
  </si>
  <si>
    <t>Základní škola Dolní Břežany, příspěvková organizace</t>
  </si>
  <si>
    <t>Základní škola Horoměřice, okres Praha - západ</t>
  </si>
  <si>
    <t>Základní škola Hostivice</t>
  </si>
  <si>
    <t>Základní škola Hradištko, okres Praha - západ</t>
  </si>
  <si>
    <t>Základní škola a Mateřská škola Chrášťany, okres Praha - západ</t>
  </si>
  <si>
    <t>Základní škola a Mateřská škola Chýně, okres Praha - západ</t>
  </si>
  <si>
    <t>Základní škola a Mateřská škola Jeneč, okres Praha - západ</t>
  </si>
  <si>
    <t>ZÁKLADNÍ ŠKOLA A ZÁKLADNÍ UMĚLECKÁ ŠKOLA JESENICE, příspěvková organizace</t>
  </si>
  <si>
    <t>Základní škola Jílové u Prahy</t>
  </si>
  <si>
    <t>Základní škola Jinočany, příspěvková organizace</t>
  </si>
  <si>
    <t>Základní škola a mateřská škola Kamenný Přívoz</t>
  </si>
  <si>
    <t>Základní škola Libčice nad Vltavou, okres Praha - západ</t>
  </si>
  <si>
    <t>Základní škola a mateřská škola Líšnice, okres Praha - západ</t>
  </si>
  <si>
    <t>Základní škola Ořech, okres Praha-západ</t>
  </si>
  <si>
    <t>Základní škola Průhonice, okres Praha - západ</t>
  </si>
  <si>
    <t>Základní škola Zdenky Braunerové Roztoky, příspěvková organizace</t>
  </si>
  <si>
    <t>Základní škola Středokluky, příspěvková organizace</t>
  </si>
  <si>
    <t>Základní škola Štěchovice, okres Praha - západ</t>
  </si>
  <si>
    <t>Základní škola a Mateřská škola Třebotov, příspěvková organizace</t>
  </si>
  <si>
    <t>Základní škola Tuchoměřice, okres Praha - západ, příspěvková organizace</t>
  </si>
  <si>
    <t>Základní škola Velké Přílepy</t>
  </si>
  <si>
    <t>Základní škola Vrané nad Vltavou, okres Praha - západ</t>
  </si>
  <si>
    <t>Základní škola a mateřská škola Zlatníky - Hodkovice</t>
  </si>
  <si>
    <t>Základní škola Zvole, příspěvková organizace</t>
  </si>
  <si>
    <t>Základní škola Černošice, příspěvková organizace</t>
  </si>
  <si>
    <t>Základní škola a Mateřská škola Nučice, okres Praha - západ, příspěvková organizace</t>
  </si>
  <si>
    <t>Základní škola Rudná, okres Praha - západ</t>
  </si>
  <si>
    <t>Základní škola Davle</t>
  </si>
  <si>
    <t>Základní škola a Mateřská škola Slapy, okres Praha - západ</t>
  </si>
  <si>
    <t>Základní škola Mníšek pod Brdy, okres Praha - západ</t>
  </si>
  <si>
    <t>Základní škola, Mníšek pod Brdy, Komenského 886</t>
  </si>
  <si>
    <t>Základní škola, Rudná, 5. května 583</t>
  </si>
  <si>
    <t>Sunny Canadian International School - Základní škola a Gymnázium, s.r.o.</t>
  </si>
  <si>
    <t>Střední škola, základní škola a mateřská škola da Vinci</t>
  </si>
  <si>
    <t>Základní škola a mateřská škola Josefa Kubálka Všenory, příspěvková organizace</t>
  </si>
  <si>
    <t>Gymnázium Hostivice, příspěvková organizace</t>
  </si>
  <si>
    <t>Husova základní škola a mateřská škola SMĚROVKA</t>
  </si>
  <si>
    <t>Smart Academia základní škola, s.r.o.</t>
  </si>
  <si>
    <t>Základní škola a lesní mateřská škola Na dvorečku</t>
  </si>
  <si>
    <t>Základní škola Amos</t>
  </si>
  <si>
    <t>Základní škola a Mateřská škola Noutonice</t>
  </si>
  <si>
    <t>Little England Academy Základní škola a Mateřská škola, s.r.o.</t>
  </si>
  <si>
    <t>Základní škola a mateřská škola Easyspeak z.ú.</t>
  </si>
  <si>
    <t>Základní škola a Mateřská škola Ohrobec, příspěvková organizace</t>
  </si>
  <si>
    <t>Základní škola Zdiměřice, příspěvková organizace</t>
  </si>
  <si>
    <t>Základní škola Sedmihlásek</t>
  </si>
  <si>
    <t>Základní škola a Praktická škola, Český Brod, Žitomířská 1359</t>
  </si>
  <si>
    <t>Gymnázium, Český Brod, Vítězná 616</t>
  </si>
  <si>
    <t>Střední odborná škola, Český Brod - Liblice, Školní 145</t>
  </si>
  <si>
    <t>Základní škola Přistoupim, okres Kolín</t>
  </si>
  <si>
    <t>Základní škola T. G. Masaryka a Mateřská škola Poříčany, okres Kolín</t>
  </si>
  <si>
    <t>Základní škola Tuklaty, okres Kolín</t>
  </si>
  <si>
    <t>Základní škola Český Brod, Žitomířská 885, okres Kolín</t>
  </si>
  <si>
    <t>Základní škola Český Brod, Tyršova 68, okres Kolín</t>
  </si>
  <si>
    <t>Základní škola Bylany, okres Kolín</t>
  </si>
  <si>
    <t>Základní škola a Mateřská škola Vitice, okres Kolín</t>
  </si>
  <si>
    <t>Základní škola Hořovice, příspěvková organizace</t>
  </si>
  <si>
    <t>Základní škola, Žebrák, Hradní 67</t>
  </si>
  <si>
    <t>Gymnázium Václava Hraběte, Hořovice, Jiráskova 617</t>
  </si>
  <si>
    <t>Střední odborná škola a Střední odborné učiliště, Hořovice, Palackého náměstí 100</t>
  </si>
  <si>
    <t>Základní škola Sídliště 321, Žebrák</t>
  </si>
  <si>
    <t>Základní škola a Mateřská škola Drozdov, okres Beroun</t>
  </si>
  <si>
    <t>Základní škola a Mateřská škola Osek, okres Beroun</t>
  </si>
  <si>
    <t>Základní škola a Mateřská škola Újezd, okres Beroun</t>
  </si>
  <si>
    <t>Základní škola a Mateřská škola Osov, okres Beroun</t>
  </si>
  <si>
    <t>Základní škola Praskolesy, okres Beroun</t>
  </si>
  <si>
    <t>Základní škola a Mateřská škola Cerhovice, okres Beroun</t>
  </si>
  <si>
    <t>Základní škola a Mateřská škola Lochovice, okres Beroun, příspěvková organizace</t>
  </si>
  <si>
    <t>Základní škola a Mateřská škola Zaječov, okres Beroun</t>
  </si>
  <si>
    <t>Základní škola a Mateřská škola Neumětely, okres Beroun</t>
  </si>
  <si>
    <t>2. Základní škola Jiráskova 617, Hořovice</t>
  </si>
  <si>
    <t>1. základní škola Hořovice</t>
  </si>
  <si>
    <t>Základní škola T. G. Masaryka, Komárov, okres Beroun</t>
  </si>
  <si>
    <t>Základní škola P. Lisého Hostomice, okres Beroun</t>
  </si>
  <si>
    <t>Základní škola a Mateřská škola Tlustice, okres Beroun</t>
  </si>
  <si>
    <t>Střední odborná škola informatiky a spojů a Střední odborné učiliště, Kolín, Jaselská 826</t>
  </si>
  <si>
    <t>Základní škola Kolín III., Lipanská 420</t>
  </si>
  <si>
    <t>Základní škola Pečky, příspěvková organizace</t>
  </si>
  <si>
    <t>Základní škola Kouřim, příspěvková organizace</t>
  </si>
  <si>
    <t>Základní škola, Mateřská škola a Praktická škola Kolín, příspěvková organizace</t>
  </si>
  <si>
    <t>Střední zdravotnická škola a Vyšší odborná škola zdravotnická, Kolín, Karoliny Světlé 135</t>
  </si>
  <si>
    <t>Gymnázium, Kolín III, Žižkova 162</t>
  </si>
  <si>
    <t>Obchodní akademie, Kolín IV, Kutnohorská 41</t>
  </si>
  <si>
    <t>Odborná střední škola podnikání a mediální tvorby Kolín s.r.o.</t>
  </si>
  <si>
    <t>Dvouletá katolická střední škola a mateřská škola</t>
  </si>
  <si>
    <t>Střední průmyslová škola strojírenská a Jazyková škola s právem státní jazykové zkoušky, Kolín IV, Heverova 191</t>
  </si>
  <si>
    <t>Základní škola Plaňany, okres Kolín</t>
  </si>
  <si>
    <t>Základní škola Kolín V., Ovčárecká 374</t>
  </si>
  <si>
    <t>Základní škola T. G. Masaryka Velim</t>
  </si>
  <si>
    <t>Základní škola Pečky, okres Kolín</t>
  </si>
  <si>
    <t>Základní škola Horní Kruty, okres Kolín</t>
  </si>
  <si>
    <t>Základní škola Kolín IV., Prokopa Velikého 633</t>
  </si>
  <si>
    <t>Základní škola Kolín V., Mnichovická 62</t>
  </si>
  <si>
    <t>Základní škola a Mateřská škola Bečváry, okres Kolín</t>
  </si>
  <si>
    <t>Základní škola a Mateřská škola Krakovany, okres Kolín</t>
  </si>
  <si>
    <t>Základní škola a Mateřská škola Radim, okres Kolín</t>
  </si>
  <si>
    <t>Základní škola Kolín II., Bezručova 980</t>
  </si>
  <si>
    <t>Základní škola Kolín III., Masarykova 412</t>
  </si>
  <si>
    <t>Základní škola Miloše Šolleho Kouřim, okres Kolín</t>
  </si>
  <si>
    <t>Základní škola a Mateřská škola Starý Kolín, příspěvková organizace</t>
  </si>
  <si>
    <t>Základní škola Týnec nad Labem, okres Kolín, příspěvková organizace</t>
  </si>
  <si>
    <t>Základní škola Zásmuky, okres Kolín</t>
  </si>
  <si>
    <t>Základní škola T. G. Masaryka Žiželice, okres Kolín</t>
  </si>
  <si>
    <t>Masarykova základní škola Velký Osek, okres Kolín</t>
  </si>
  <si>
    <t>Základní škola a Mateřská škola Ovčáry, okres Kolín</t>
  </si>
  <si>
    <t>Základní škola a Mateřská škola Červené Pečky, okres Kolín</t>
  </si>
  <si>
    <t>Základní škola Veltruby, okres Kolín</t>
  </si>
  <si>
    <t>Základní škola a Mateřská škola Býchory, okres Kolín, příspěvková organizace</t>
  </si>
  <si>
    <t>Základní škola Kolín II., Kmochova 943</t>
  </si>
  <si>
    <t>Základní škola a Mateřská škola Tatce</t>
  </si>
  <si>
    <t>Základní škola a Mateřská škola Žehuň, okres Kolín</t>
  </si>
  <si>
    <t>Střední odborná škola stavební a Střední odborné učiliště stavební, Kolín II, Pražská 112</t>
  </si>
  <si>
    <t>Střední škola obchodní, Kolín IV, Havlíčkova 42</t>
  </si>
  <si>
    <t>Střední odborná škola managementu a práva, s.r.o.</t>
  </si>
  <si>
    <t>Základní škola a Střední škola JEDNA RADOST Pňov-Předhradí</t>
  </si>
  <si>
    <t>Základní škola Cerhenice, příspěvková organizace</t>
  </si>
  <si>
    <t>ZÁKLADNÍ ŠKOLA PROSPERITY</t>
  </si>
  <si>
    <t>Základní škola a Mateřská škola ABA</t>
  </si>
  <si>
    <t>Základní škola Kolín-Sendražice, Hlavní 210</t>
  </si>
  <si>
    <t>Základní škola a Praktická škola, Kostelec nad Černými lesy, K Jatkám 748</t>
  </si>
  <si>
    <t>Střední škola řemesel Kunice, příspěvková organizace</t>
  </si>
  <si>
    <t>Základní škola, Olešovice, Ringhofferova 436</t>
  </si>
  <si>
    <t>Základní škola Vyžlovka</t>
  </si>
  <si>
    <t>Gymnázium Říčany, příspěvková organizace</t>
  </si>
  <si>
    <t>Základní škola Kostelec nad Černými lesy</t>
  </si>
  <si>
    <t>Základní škola Stříbrná Skalice</t>
  </si>
  <si>
    <t>Základní škola Mukařov</t>
  </si>
  <si>
    <t>Základní škola a mateřská škola Čestlice</t>
  </si>
  <si>
    <t>Základní škola Kostelec u Křížků, okres Praha - východ</t>
  </si>
  <si>
    <t>Základní škola Mirošovice, okres Praha - východ</t>
  </si>
  <si>
    <t>Základní škola a Mateřská škola Senohraby, okres Praha - východ, příspěvková organizace</t>
  </si>
  <si>
    <t>Základní škola Emila Kolbena, příspěvková organizace</t>
  </si>
  <si>
    <t>Základní škola T. G. Masaryka Mnichovice okres Praha-východ., příspěvková organizace</t>
  </si>
  <si>
    <t>1. základní škola Masarykovo nám. Říčany, příspěvková organizace</t>
  </si>
  <si>
    <t>2. základní škola Bezručova Říčany, příspěvková organizace</t>
  </si>
  <si>
    <t>Základní škola Velké Popovice, příspěvková organizace</t>
  </si>
  <si>
    <t>Základní škola a Mateřská škola Tehov</t>
  </si>
  <si>
    <t>Základní škola Kamenice, okres Praha - východ</t>
  </si>
  <si>
    <t>4. základní škola Nerudova Říčany, příspěvková organizace</t>
  </si>
  <si>
    <t>Masarykovo klasické gymnázium, s.r.o.</t>
  </si>
  <si>
    <t>OPEN GATE - gymnázium a základní škola, s.r.o.</t>
  </si>
  <si>
    <t>Základní škola s rozšířenou výukou jazyků Magic Hill s.r.o.</t>
  </si>
  <si>
    <t>3. základní škola u Říčanského lesa Říčany, příspěvková organizace</t>
  </si>
  <si>
    <t>Základní škola Navis</t>
  </si>
  <si>
    <t>Sofie - mateřská škola a základní škola o.p.s.</t>
  </si>
  <si>
    <t>Základní škola a Mateřská škola Mozaika</t>
  </si>
  <si>
    <t>Střední odborná škola stravování Říčany s.r.o.</t>
  </si>
  <si>
    <t>Mateřská škola a Základní škola NEMO</t>
  </si>
  <si>
    <t>Adventure School - mateřská škola a základní škola s.r.o.</t>
  </si>
  <si>
    <t>Základní škola Světice, příspěvková organizace</t>
  </si>
  <si>
    <t>Základní škola Kunice, příspěvková organizace</t>
  </si>
  <si>
    <t>Lesní mateřská škola a základní škola Devětsil</t>
  </si>
  <si>
    <t>Základní škola Těptín s.r.o.</t>
  </si>
  <si>
    <t>Základní škola Sulice, příspěvková organizace</t>
  </si>
  <si>
    <t>Základní škola bratří Fričů Ondřejov</t>
  </si>
  <si>
    <t>Základní škola Struhařov</t>
  </si>
  <si>
    <t>Gymnázium Václava Hlavatého, Louny, Poděbradova 661, příspěvková organizace</t>
  </si>
  <si>
    <t>Základní škola Ročov, příspěvková organizace</t>
  </si>
  <si>
    <t>Základní škola Peruc</t>
  </si>
  <si>
    <t>Základní škola a Mateřská škola Domoušice</t>
  </si>
  <si>
    <t>Základní škola a Mateřská škola Cítoliby, příspěvková organizace</t>
  </si>
  <si>
    <t>Základní škola a Mateřská škola Koštice, okres Louny,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</si>
  <si>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</si>
  <si>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</si>
  <si>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</si>
  <si>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</si>
  <si>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</si>
  <si>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</si>
  <si>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</si>
  <si>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Základní škola Postoloprty, okres Louny</t>
  </si>
  <si>
    <t>Základní škola a Mateřská škola Černčice, okres Louny</t>
  </si>
  <si>
    <t>Základní škola Lenešice, okres Louny</t>
  </si>
  <si>
    <t>Obchodní akademie a Střední odborná škola generála Františka Fajtla, Louny, příspěvková organizace</t>
  </si>
  <si>
    <t>Speciální základní škola, Louny, Poděbradova 640, příspěvková organizace</t>
  </si>
  <si>
    <t>Euroinstitut, praktická škola a odborné učiliště</t>
  </si>
  <si>
    <t>Gymnázium a Střední odborná škola, Podbořany, příspěvková organizace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</si>
  <si>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</si>
  <si>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</si>
  <si>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</si>
  <si>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Základní škola a Mateřská škola 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</si>
  <si>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</si>
  <si>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</si>
  <si>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</si>
  <si>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Střední odborné učiliště a Střední odborná škola SČMSD, Žatec, s.r.o.</t>
  </si>
  <si>
    <t>Dětský domov, Základní škola a Střední škola, Žatec, příspěvková organizace</t>
  </si>
  <si>
    <t>Logopedická základní škola, Měcholupy 1, příspěvková organizace</t>
  </si>
  <si>
    <t>Základní škola, Žatec, Jižní 2777, okres Louny</t>
  </si>
  <si>
    <t>Gymnázium, Žatec, Studentská 1075, příspěvková organizace</t>
  </si>
  <si>
    <t>Obchodní akademie a Střední odborná škola zemědělská a ekologická, Žatec, příspěvková organizace</t>
  </si>
  <si>
    <t>Soukromá obchodní akademie, spol. s r.o.</t>
  </si>
  <si>
    <t>Střední průmyslová škola elektrotechnická a zařízení pro další vzdělávání pedagogických pracovníků, spol. s r.o.</t>
  </si>
  <si>
    <t>Základní škola Měcholupy, okres Louny</t>
  </si>
  <si>
    <t>Základní škola Lipenec, okres Louny</t>
  </si>
  <si>
    <t>Základní škola a Mateřská škola Staňkovice, okres Louny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</si>
  <si>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</si>
  <si>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</si>
  <si>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</si>
  <si>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</si>
  <si>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Základní škola a Mateřská škola Bitozeves</t>
  </si>
  <si>
    <t>Základní škola a mateřská škola Liběšice, okres Louny, příspěvková organizace</t>
  </si>
  <si>
    <t>Základní škola a Mateřská škola Tuchořice</t>
  </si>
  <si>
    <t>Základní škola a Mateřská škola, Žatec, Dvořákova 24, okres Louny</t>
  </si>
  <si>
    <t>Střední škola nábytkářská a obchodní Bystřice pod Hostýnem</t>
  </si>
  <si>
    <t>Základní škola Bystřice pod Hostýnem, Pod Dubíčkem</t>
  </si>
  <si>
    <t>Základní škola a Mateřská škola Slavkov pod Hostýnem, příspěvková organizace</t>
  </si>
  <si>
    <t>Základní škola a Mateřská škola Loukov, okres Kroměříž</t>
  </si>
  <si>
    <t>Jubilejní základní škola T.G.Masaryka a Mateřská škola Rusava, okres Kroměříž, příspěvková organizace</t>
  </si>
  <si>
    <t>Základní škola a Mateřská škola Chvalčov, okres Kroměříž, příspěvková organizace</t>
  </si>
  <si>
    <t>Základní škola T. G. Masaryka, Bystřice pod Hostýnem, Nádražní 56, okres Kroměříž, příspěvková organizace</t>
  </si>
  <si>
    <t>Základní škola Rajnochovice, okres Kroměříž</t>
  </si>
  <si>
    <t>Základní škola Bratrství Čechů a Slováků, Bystřice pod Hostýnem, Pod Zábřehem 1100, okres Kroměříž, příspěvková organizace</t>
  </si>
  <si>
    <t>Základní škola a Mateřská škola Vítonice, okres Kroměříž, příspěvková organizace</t>
  </si>
  <si>
    <t>Gymnázium Ladislava Jaroše Holešov</t>
  </si>
  <si>
    <t>Odborné učiliště a Základní škola Holešov</t>
  </si>
  <si>
    <t>Základní škola Ludslavice, okres Kroměříž</t>
  </si>
  <si>
    <t>Základní škola Jana Bezděka Martinice</t>
  </si>
  <si>
    <t>2. Základní škola Holešov</t>
  </si>
  <si>
    <t>1. Základní škola Holešov</t>
  </si>
  <si>
    <t>3. Základní škola Holešov</t>
  </si>
  <si>
    <t>Základní škola a Mateřská škola Rymice, okres Kroměříž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</si>
  <si>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</si>
  <si>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</si>
  <si>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</si>
  <si>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</si>
  <si>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Vyšší odborná škola potravinářská a Střední průmyslová škola mlékárenská Kroměříž</t>
  </si>
  <si>
    <t>Základní škola Břest, okres Kroměříž</t>
  </si>
  <si>
    <t>Základní škola, Kvasice, okres Kroměříž</t>
  </si>
  <si>
    <t>Střední zdravotnická škola Kroměříž</t>
  </si>
  <si>
    <t>Gymnázium Kroměříž</t>
  </si>
  <si>
    <t>Obchodní akademie Kroměříž</t>
  </si>
  <si>
    <t>Konzervatoř P. J. Vejvanovského Kroměříž</t>
  </si>
  <si>
    <t>Vyšší odborná škola pedagogická a sociální a Střední pedagogická škola Kroměříž</t>
  </si>
  <si>
    <t>Arcibiskupské gymnázium v Kroměříži</t>
  </si>
  <si>
    <t>Tauferova střední odborná škola veterinární Kroměříž</t>
  </si>
  <si>
    <t>Střední škola hotelová a služeb Kroměříž</t>
  </si>
  <si>
    <t>Základní škola Hulín, příspěvková organizace</t>
  </si>
  <si>
    <t>Základní škola Kroměříž, 1. máje</t>
  </si>
  <si>
    <t>Základní škola a Mateřská škola Kroměříž, F. Vančury</t>
  </si>
  <si>
    <t>Základní škola a Mateřská škola Žalkovice</t>
  </si>
  <si>
    <t>Základní škola a Mateřská škola Roštín, příspěvková organizace</t>
  </si>
  <si>
    <t>Základní škola a Mateřská škola Kostelany, okres Kroměříž</t>
  </si>
  <si>
    <t>Základní škola a Mateřská škola Rataje, okres Kroměříž</t>
  </si>
  <si>
    <t>Základní škola a Mateřská škola Počenice - Tetětice, okres Kroměříž</t>
  </si>
  <si>
    <t>Základní škola Zámoraví, Kroměříž, příspěvková organizace</t>
  </si>
  <si>
    <t>Základní škola a Mateřská škola Bezměrov, okres Kroměříž, příspěvková organizace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</si>
  <si>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</si>
  <si>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</si>
  <si>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</si>
  <si>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</si>
  <si>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Církevní základní škola v Kroměříži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</si>
  <si>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</si>
  <si>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</si>
  <si>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</si>
  <si>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Základní škola Morkovice, příspěvková organizace</t>
  </si>
  <si>
    <t>Základní škola a Mateřská škola Střílky, příspěvková organizace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</si>
  <si>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</si>
  <si>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</si>
  <si>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</si>
  <si>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Základní škola Zachar, Kroměříž, příspěvková organizace</t>
  </si>
  <si>
    <t>Střední škola - Centrum odborné přípravy technické Kroměříž</t>
  </si>
  <si>
    <t>Vyšší policejní škola a Střední policejní škola Ministerstva vnitra v Holešově</t>
  </si>
  <si>
    <t>Střední odborná škola svatého Jana Boska</t>
  </si>
  <si>
    <t>Active Learning Základní škola s.r.o.</t>
  </si>
  <si>
    <t>Gymnázium Jana Pivečky a Střední odborná škola Slavičín</t>
  </si>
  <si>
    <t>Základní škola Slavičín, Hrádek na Vlárské dráze</t>
  </si>
  <si>
    <t>Základní škola a Mateřská škola Šanov</t>
  </si>
  <si>
    <t>Základní škola a mateřská škola Sehradice okres Zlín, příspěvková organizace</t>
  </si>
  <si>
    <t>Základní škola a Mateřská škola Biskupice, okres Zlín, příspěvková organizace</t>
  </si>
  <si>
    <t>Základní škola a Mateřská škola Pozlovice</t>
  </si>
  <si>
    <t>Základní škola a Mateřská škola Ludkovice, příspěvková organizace</t>
  </si>
  <si>
    <t>Základní škola Luhačovice, příspěvková organizace</t>
  </si>
  <si>
    <t>Základní škola a Mateřská škola Slopné, okres Zlín, příspěvková organizace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</si>
  <si>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</si>
  <si>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</si>
  <si>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</si>
  <si>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Střední odborná škola Luhačovice</t>
  </si>
  <si>
    <t>Gymnázium Otrokovice</t>
  </si>
  <si>
    <t>Střední průmyslová škola Otrokovice</t>
  </si>
  <si>
    <t>Základní škola Otrokovice, Komenského</t>
  </si>
  <si>
    <t>Základní škola a Mateřská škola Žlutava, okres Zlín, příspěvková organizace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</si>
  <si>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</si>
  <si>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</si>
  <si>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</si>
  <si>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</si>
  <si>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</si>
  <si>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</si>
  <si>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</si>
  <si>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</si>
  <si>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Základní škola Mánesova Otrokovice, příspěvková organizace</t>
  </si>
  <si>
    <t>DOBRÁ Montessori základní škola a mateřská škola s. r. o.</t>
  </si>
  <si>
    <t>Základní škola Sedmikráska, o.p.s.</t>
  </si>
  <si>
    <t>Střední škola cestovního ruchu a Jazyková škola s právem státní jazykové zkoušky, s.r.o.</t>
  </si>
  <si>
    <t>Střední škola informatiky, elektrotechniky a řemesel Rožnov pod Radhoštěm</t>
  </si>
  <si>
    <t>Střední škola zemědělská a přírodovědná Rožnov pod Radhoštěm</t>
  </si>
  <si>
    <t>Gymnázium Rožnov pod Radhoštěm</t>
  </si>
  <si>
    <t>Základní škola Zubří, okres Vsetín</t>
  </si>
  <si>
    <t>Základní škola Rožnov pod Radhoštěm, Tyršovo nábřeží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</si>
  <si>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</si>
  <si>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</si>
  <si>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</si>
  <si>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</si>
  <si>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Základní škola a mateřská škola Dolní Bečva, okres Vsetín</t>
  </si>
  <si>
    <t>Základní škola Videčská, Rožnov p. R., příspěvková organizace</t>
  </si>
  <si>
    <t>Základní škola Koryčanské Paseky, Rožnov p. R., příspěvková organizace</t>
  </si>
  <si>
    <t>Základní škola a Mateřská škola, Prostřední Bečva, okres Vsetín</t>
  </si>
  <si>
    <t>Základní škola a Mateřská škola Vigantice, okres Vsetín, příspěvková organizace</t>
  </si>
  <si>
    <t>Základní škola T. G. Masaryka a mateřská škola Horní Bečva, okres Vsetín</t>
  </si>
  <si>
    <t>Základní škola Záhumení, Rožnov p. R., příspěvková organizace</t>
  </si>
  <si>
    <t>Základní škola 5. května, Rožnov p. R., příspěvková organizace</t>
  </si>
  <si>
    <t>Gymnázium Valašské Klobouky</t>
  </si>
  <si>
    <t>Střední odborné učiliště Valašské Klobouky</t>
  </si>
  <si>
    <t>Dětský domov, Základní škola a Praktická škola Valašské Klobouky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</si>
  <si>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</si>
  <si>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</si>
  <si>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</si>
  <si>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Základní škola a Mateřská škola Vysoké Pole, okres Zlín, příspěvková organizace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</si>
  <si>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</si>
  <si>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</si>
  <si>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</si>
  <si>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a Mateřská škola Študlov, okres Vsetín</t>
  </si>
  <si>
    <t>Základní škola Brumov - Bylnice, okres Zlín</t>
  </si>
  <si>
    <t>Základní škola a mateřská škola Rokytnice, okres Zlín, příspěvková organizace</t>
  </si>
  <si>
    <t>Odborné učiliště Kelč</t>
  </si>
  <si>
    <t>Gymnázium Františka Palackého Valašské Meziříčí</t>
  </si>
  <si>
    <t>Střední průmyslová škola stavební Valašské Meziříčí</t>
  </si>
  <si>
    <t>Obchodní akademie a Vyšší odborná škola Valašské Meziříčí</t>
  </si>
  <si>
    <t>Střední uměleckoprůmyslová škola sklářská Valašské Meziříčí</t>
  </si>
  <si>
    <t>Základní škola Krhová, příspěvková organizace</t>
  </si>
  <si>
    <t>Základní škola Salvátor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</si>
  <si>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</si>
  <si>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</si>
  <si>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</si>
  <si>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</si>
  <si>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</si>
  <si>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</si>
  <si>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</si>
  <si>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</si>
  <si>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Základní škola a Mateřská škola Branky, okres Vsetín, příspěvková organizace</t>
  </si>
  <si>
    <t>Základní škola a Mateřská škola Choryně, okres Vsetín, příspěvková organizace</t>
  </si>
  <si>
    <t>Základní škola a Mateřská škola Jarcová, okres Vsetín, příspěvková organizace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</si>
  <si>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</si>
  <si>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</si>
  <si>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</si>
  <si>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Základní škola a Mateřská škola Police, okres Vsetín, příspěvková organizace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</si>
  <si>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</si>
  <si>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</si>
  <si>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Základní škola a Mateřská škola Poličná 276, příspěvková organizace</t>
  </si>
  <si>
    <t>Základní škola a mateřská škola Loučka, okres Vsetín, příspěvková organizace</t>
  </si>
  <si>
    <t>Mateřská škola, základní škola a střední škola pro sluchově postižené, Valašské Meziříčí, Vsetínská 454</t>
  </si>
  <si>
    <t>Střední škola oděvní a služeb Vizovice</t>
  </si>
  <si>
    <t>Základní škola Trnava, okr. Zlín</t>
  </si>
  <si>
    <t>Dětský domov a Základní škola Vizovice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</si>
  <si>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</si>
  <si>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</si>
  <si>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</si>
  <si>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Základní škola Slušovice, okres Zlín, příspěvková organizace</t>
  </si>
  <si>
    <t>Základní škola a Mateřská škola Bratřejov, okres Zlín</t>
  </si>
  <si>
    <t>Základní škola Zádveřice - Raková, okres Zlín, příspěvková organizace</t>
  </si>
  <si>
    <t>Základní škola a Mateřská škola Všemina, okres Zlín, příspěvková organizace</t>
  </si>
  <si>
    <t>Základní škola a Mateřská škola Veselá, okres Zlín, příspěvková organizace</t>
  </si>
  <si>
    <t>Masarykovo gymnázium, Střední zdravotnická škola a Vyšší odborná škola zdravotnická Vsetín</t>
  </si>
  <si>
    <t>Střední škola Kostka s.r.o.</t>
  </si>
  <si>
    <t>Střední průmyslová škola strojnická Vsetín</t>
  </si>
  <si>
    <t>Střední odborná škola Josefa Sousedíka Vsetín</t>
  </si>
  <si>
    <t>Základní škola Hošťálková, okres Vsetín</t>
  </si>
  <si>
    <t>Základní škola Jablůnka, okres Vsetín</t>
  </si>
  <si>
    <t>Základní škola a Mateřská škola Zděchov</t>
  </si>
  <si>
    <t>Základní škola Liptál, okres Vsetín</t>
  </si>
  <si>
    <t>Základní škola INTEGRA Vsetín</t>
  </si>
  <si>
    <t>Základní škola Halenkov 25</t>
  </si>
  <si>
    <t>Základní škola Horní Lideč 130</t>
  </si>
  <si>
    <t>Základní škola Velké Karlovice, okres Vsetín</t>
  </si>
  <si>
    <t>Základní škola Vsetín, Luh 1544</t>
  </si>
  <si>
    <t>Základní škola Růžďka, okres Vsetín</t>
  </si>
  <si>
    <t>Základní škola Huslenky, okres Vsetín</t>
  </si>
  <si>
    <t>Základní škola Lačnov, okres Vsetín</t>
  </si>
  <si>
    <t>Základní škola Střelná, okres Vsetín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</si>
  <si>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</si>
  <si>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</si>
  <si>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</si>
  <si>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</si>
  <si>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</si>
  <si>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</si>
  <si>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Základní škola Vsetín, Rokytnice 436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</si>
  <si>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</si>
  <si>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</si>
  <si>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</si>
  <si>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</si>
  <si>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</si>
  <si>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</si>
  <si>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</si>
  <si>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Základní škola a Mateřská škola Pozděchov, okres Vsetín</t>
  </si>
  <si>
    <t>Základní škola Francova Lhota,okres Vsetín</t>
  </si>
  <si>
    <t>Základní škola a mateřská škola Lhota u Vsetína, příspěvková organizace</t>
  </si>
  <si>
    <t>Základní škola a Mateřská škola Karolinka</t>
  </si>
  <si>
    <t>Základní škola, Mateřská škola a Praktická škola Vsetín</t>
  </si>
  <si>
    <t>Střední odborné učiliště a Středisko praktického vyučování stavební s.r.o.</t>
  </si>
  <si>
    <t>Střední zdravotnická škola a Vyšší odborná škola zdravotnická Zlín</t>
  </si>
  <si>
    <t>Střední škola podnikatelská a Vyšší odborná škola, s.r.o.</t>
  </si>
  <si>
    <t>Střední průmyslová škola Zlín</t>
  </si>
  <si>
    <t>Gymnázium Zlín - Lesní čtvrť</t>
  </si>
  <si>
    <t>Gymnázium a Jazyková škola s právem státní jazykové zkoušky Zlín</t>
  </si>
  <si>
    <t>Obchodní akademie Tomáše Bati a Vyšší odborná škola ekonomická Zlín</t>
  </si>
  <si>
    <t>Střední škola pedagogická a sociální Zlín, s.r.o.</t>
  </si>
  <si>
    <t>Střední škola Baltaci s.r.o.</t>
  </si>
  <si>
    <t>Střední škola gastronomie a obchodu Zlín</t>
  </si>
  <si>
    <t>Academic School, Střední škola, s.r.o.</t>
  </si>
  <si>
    <t>Církevní základní škola a mateřská škola ve Zlíně</t>
  </si>
  <si>
    <t>Základní škola Zlín, Mostní</t>
  </si>
  <si>
    <t>Dětský domov, Mateřská škola, Základní škola a Praktická škola Zlín</t>
  </si>
  <si>
    <t>Základní škola a mateřská škola Hřivínův Újezd, okres Zlín</t>
  </si>
  <si>
    <t>Základní škola Zlín, Nová cesta 268, příspěvková organizace</t>
  </si>
  <si>
    <t>Základní škola a Mateřská škola Hvozdná, okres Zlín, příspěvková organizace</t>
  </si>
  <si>
    <t>Základní škola a Mateřská škola Racková, okres Zlín, příspěvková organizace</t>
  </si>
  <si>
    <t>Základní škola a Mateřská škola Březnice, okres Zlín, příspěvková organizace</t>
  </si>
  <si>
    <t>Základní škola Emila Zátopka Zlín, Univerzitní 2701, příspěvková organizace</t>
  </si>
  <si>
    <t>Základní škola Zlín, Křiby 4788, příspěvková organizace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</si>
  <si>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</si>
  <si>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</si>
  <si>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</si>
  <si>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</si>
  <si>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</si>
  <si>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</si>
  <si>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</si>
  <si>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Základní škola a mateřská škola Mysločovice, příspěvková organizace</t>
  </si>
  <si>
    <t>Základní škola Zlín, Slovenská 3076, příspěvková organizace</t>
  </si>
  <si>
    <t>Základní škola a Mateřská škola Kašava, okres Zlín, příspěvková organizace</t>
  </si>
  <si>
    <t>Základní škola Fryšták, okres Zlín, příspěvková organizace</t>
  </si>
  <si>
    <t>Základní škola a Mateřská škola Březůvky, okres Zlín</t>
  </si>
  <si>
    <t>Základní škola a mateřská škola Provodov, okres Zlín</t>
  </si>
  <si>
    <t>Základní škola Komenského II, Zlín, Havlíčkovo nábř. 2567 příspěvková organizace</t>
  </si>
  <si>
    <t>Základní škola Lukov, příspěvková organizace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</si>
  <si>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</si>
  <si>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</si>
  <si>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</si>
  <si>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Základní škola a Mateřská škola Tečovice, příspěvková organizace</t>
  </si>
  <si>
    <t>Střední průmyslová škola polytechnická - Centrum odborné přípravy Zlín</t>
  </si>
  <si>
    <t>Základní škola Zlín, Středová</t>
  </si>
  <si>
    <t>Základní škola a Mateřská škola Sazovice, okres Zlín, příspěvková organizace</t>
  </si>
  <si>
    <t>Základní škola a Mateřská škola Želechovice nad Dřevnicí, příspěvková organizace</t>
  </si>
  <si>
    <t>Střední škola filmová, multimediální a počítačových technologií, s.r.o.</t>
  </si>
  <si>
    <t>Montessori Zlín - základní škola a mateřská škola Motýlek</t>
  </si>
  <si>
    <t>ScioŠkola Zlín - základní škola, s.r.o.</t>
  </si>
  <si>
    <t>Základní škola JINOTAJ Zlín, s.r.o.</t>
  </si>
  <si>
    <t>Waldorfská základní škola Jasan z.s.</t>
  </si>
  <si>
    <t>2ika, základní škola Zlín s.r.o.</t>
  </si>
  <si>
    <t>Na rejdišti</t>
  </si>
  <si>
    <t>Praha 1</t>
  </si>
  <si>
    <t>Na Příkopě</t>
  </si>
  <si>
    <t>Alšovo nábřeží</t>
  </si>
  <si>
    <t>Platnéřská</t>
  </si>
  <si>
    <t>Josefská</t>
  </si>
  <si>
    <t>Truhlářská</t>
  </si>
  <si>
    <t>Panská</t>
  </si>
  <si>
    <t>Hellichova</t>
  </si>
  <si>
    <t>Křižovnická</t>
  </si>
  <si>
    <t>U Půjčovny</t>
  </si>
  <si>
    <t>Pštrossova</t>
  </si>
  <si>
    <t>Masná</t>
  </si>
  <si>
    <t>Křemencova</t>
  </si>
  <si>
    <t>Jindřišská</t>
  </si>
  <si>
    <t>Štěpánská</t>
  </si>
  <si>
    <t>Ostrovní</t>
  </si>
  <si>
    <t>Soukenická</t>
  </si>
  <si>
    <t>Vodičkova</t>
  </si>
  <si>
    <t>náměstí Curieových</t>
  </si>
  <si>
    <t>Uhelný trh</t>
  </si>
  <si>
    <t>Rytířská</t>
  </si>
  <si>
    <t>Opatovická</t>
  </si>
  <si>
    <t>Opletalova</t>
  </si>
  <si>
    <t>Loretánská</t>
  </si>
  <si>
    <t>Maltézské náměstí</t>
  </si>
  <si>
    <t>704</t>
  </si>
  <si>
    <t>61</t>
  </si>
  <si>
    <t>Betlémská</t>
  </si>
  <si>
    <t>Kozinova</t>
  </si>
  <si>
    <t>Praha 10</t>
  </si>
  <si>
    <t>Práčská</t>
  </si>
  <si>
    <t>Chotouňská</t>
  </si>
  <si>
    <t>Starostrašnická</t>
  </si>
  <si>
    <t>Ruská</t>
  </si>
  <si>
    <t>V úžlabině</t>
  </si>
  <si>
    <t>Trhanovské náměstí</t>
  </si>
  <si>
    <t>Na Třebešíně</t>
  </si>
  <si>
    <t>Heroldovy sady</t>
  </si>
  <si>
    <t>U krbu</t>
  </si>
  <si>
    <t>Voděradská</t>
  </si>
  <si>
    <t>Jesenická</t>
  </si>
  <si>
    <t>Omská</t>
  </si>
  <si>
    <t>Hornoměcholupská</t>
  </si>
  <si>
    <t>Vršovická</t>
  </si>
  <si>
    <t>Dopplerova</t>
  </si>
  <si>
    <t>Gutova</t>
  </si>
  <si>
    <t>Brigádníků</t>
  </si>
  <si>
    <t>Olešská</t>
  </si>
  <si>
    <t>Kodaňská</t>
  </si>
  <si>
    <t>Hostýnská</t>
  </si>
  <si>
    <t>V Rybníčkách</t>
  </si>
  <si>
    <t>Švehlova</t>
  </si>
  <si>
    <t>Jakutská</t>
  </si>
  <si>
    <t>Vladivostocká</t>
  </si>
  <si>
    <t>U Roháčových kasáren</t>
  </si>
  <si>
    <t>U Vršovického nádraží</t>
  </si>
  <si>
    <t>Nad vodovodem</t>
  </si>
  <si>
    <t>Břečťanová</t>
  </si>
  <si>
    <t>Přípotoční</t>
  </si>
  <si>
    <t>Moskevská</t>
  </si>
  <si>
    <t>Bellova</t>
  </si>
  <si>
    <t>Na Šafránce</t>
  </si>
  <si>
    <t>U hranic</t>
  </si>
  <si>
    <t>12b</t>
  </si>
  <si>
    <t>Záběhlická</t>
  </si>
  <si>
    <t>Blatovská</t>
  </si>
  <si>
    <t>891</t>
  </si>
  <si>
    <t>3</t>
  </si>
  <si>
    <t>Křejpského</t>
  </si>
  <si>
    <t>Praha 4</t>
  </si>
  <si>
    <t>Kupeckého</t>
  </si>
  <si>
    <t>Konstantinova</t>
  </si>
  <si>
    <t>Ve Lhotce</t>
  </si>
  <si>
    <t>Roztylská</t>
  </si>
  <si>
    <t>K Milíčovu</t>
  </si>
  <si>
    <t>Machkova</t>
  </si>
  <si>
    <t>Donovalská</t>
  </si>
  <si>
    <t>V ladech</t>
  </si>
  <si>
    <t>Květnového vítězství</t>
  </si>
  <si>
    <t>Mikulova</t>
  </si>
  <si>
    <t>Pošepného náměstí</t>
  </si>
  <si>
    <t>Jírovcovo náměstí</t>
  </si>
  <si>
    <t>Ke Kateřinkám</t>
  </si>
  <si>
    <t>Mendelova</t>
  </si>
  <si>
    <t>Chomutovická</t>
  </si>
  <si>
    <t>Na Vojtěšce</t>
  </si>
  <si>
    <t>K lesu</t>
  </si>
  <si>
    <t>Písnická</t>
  </si>
  <si>
    <t>Rakovského</t>
  </si>
  <si>
    <t>Smolkova</t>
  </si>
  <si>
    <t>Meteorologická</t>
  </si>
  <si>
    <t>Zárubova</t>
  </si>
  <si>
    <t>Angelovova</t>
  </si>
  <si>
    <t>Modřanská</t>
  </si>
  <si>
    <t>U Domu služeb</t>
  </si>
  <si>
    <t>Ladislava Coňka</t>
  </si>
  <si>
    <t>Pertoldova</t>
  </si>
  <si>
    <t>Mráčkova</t>
  </si>
  <si>
    <t>K Trnkám</t>
  </si>
  <si>
    <t>Trávníčkova</t>
  </si>
  <si>
    <t>Praha 5</t>
  </si>
  <si>
    <t>Mezi Školami</t>
  </si>
  <si>
    <t>Bronzová</t>
  </si>
  <si>
    <t>Brdičkova</t>
  </si>
  <si>
    <t>Mohylová</t>
  </si>
  <si>
    <t>Od školy</t>
  </si>
  <si>
    <t>Janského</t>
  </si>
  <si>
    <t>Mezi školami</t>
  </si>
  <si>
    <t>Kuncova</t>
  </si>
  <si>
    <t>Fingerova</t>
  </si>
  <si>
    <t>Klausova</t>
  </si>
  <si>
    <t>Prusíkova</t>
  </si>
  <si>
    <t>Dygrýnova</t>
  </si>
  <si>
    <t>Praha 9</t>
  </si>
  <si>
    <t>Za Černým mostem</t>
  </si>
  <si>
    <t>Bratří Venclíků</t>
  </si>
  <si>
    <t>Kardašovská</t>
  </si>
  <si>
    <t>Hloubětínská</t>
  </si>
  <si>
    <t>Šimanovská</t>
  </si>
  <si>
    <t>Vybíralova</t>
  </si>
  <si>
    <t>Národních hrdinů</t>
  </si>
  <si>
    <t>Generála Janouška 1006</t>
  </si>
  <si>
    <t>Chvaletická</t>
  </si>
  <si>
    <t>Mochovská</t>
  </si>
  <si>
    <t>Poděbradská</t>
  </si>
  <si>
    <t>Římovská</t>
  </si>
  <si>
    <t>K cihelně</t>
  </si>
  <si>
    <t>Křimická</t>
  </si>
  <si>
    <t>Veronské nám.</t>
  </si>
  <si>
    <t>Nad přehradou</t>
  </si>
  <si>
    <t>Kutnohorská</t>
  </si>
  <si>
    <t>Starodubečská</t>
  </si>
  <si>
    <t>Weilova</t>
  </si>
  <si>
    <t>Loučanská</t>
  </si>
  <si>
    <t>U Závodiště</t>
  </si>
  <si>
    <t>Pod Klapicí</t>
  </si>
  <si>
    <t>Černošická</t>
  </si>
  <si>
    <t>Hauptova</t>
  </si>
  <si>
    <t>Starochuchelská</t>
  </si>
  <si>
    <t>náměstí Osvoboditelů</t>
  </si>
  <si>
    <t>U boroviček</t>
  </si>
  <si>
    <t>Praha 6</t>
  </si>
  <si>
    <t>Žalanského</t>
  </si>
  <si>
    <t>Nedašovská</t>
  </si>
  <si>
    <t>Socháňova</t>
  </si>
  <si>
    <t>Ke Stadionu</t>
  </si>
  <si>
    <t>Beranových</t>
  </si>
  <si>
    <t>náměstí 25. března</t>
  </si>
  <si>
    <t>Fryčovická</t>
  </si>
  <si>
    <t>Dobratická</t>
  </si>
  <si>
    <t>náměstí Jiřího Berana</t>
  </si>
  <si>
    <t>Rychnovská</t>
  </si>
  <si>
    <t>Havířovská</t>
  </si>
  <si>
    <t>Vážská</t>
  </si>
  <si>
    <t>Vinořská</t>
  </si>
  <si>
    <t>Prachovická</t>
  </si>
  <si>
    <t>Albrechtická</t>
  </si>
  <si>
    <t>K Cihelně</t>
  </si>
  <si>
    <t>Pelušková</t>
  </si>
  <si>
    <t>Ječná</t>
  </si>
  <si>
    <t>Praha 2</t>
  </si>
  <si>
    <t>Vinohradská</t>
  </si>
  <si>
    <t>Vratislavova</t>
  </si>
  <si>
    <t>Jana Masaryka</t>
  </si>
  <si>
    <t>Botičská</t>
  </si>
  <si>
    <t>Korunní</t>
  </si>
  <si>
    <t>Podskalská</t>
  </si>
  <si>
    <t>Belgická</t>
  </si>
  <si>
    <t>Sázavská</t>
  </si>
  <si>
    <t>V pevnosti</t>
  </si>
  <si>
    <t>Na Smetance</t>
  </si>
  <si>
    <t>Kladská</t>
  </si>
  <si>
    <t>Londýnská</t>
  </si>
  <si>
    <t>Legerova</t>
  </si>
  <si>
    <t>Bártlova</t>
  </si>
  <si>
    <t>Chodovická</t>
  </si>
  <si>
    <t>Spojenců</t>
  </si>
  <si>
    <t>Stoliňská</t>
  </si>
  <si>
    <t>Ratibořická</t>
  </si>
  <si>
    <t>Lipí</t>
  </si>
  <si>
    <t>Slavětínská</t>
  </si>
  <si>
    <t>Mýtní</t>
  </si>
  <si>
    <t>Lupenická</t>
  </si>
  <si>
    <t>Polesná</t>
  </si>
  <si>
    <t>Oplanská</t>
  </si>
  <si>
    <t>Vachkova</t>
  </si>
  <si>
    <t>náměstí Bratří Jandusů</t>
  </si>
  <si>
    <t>U zásobní zahrady</t>
  </si>
  <si>
    <t>Praha 3</t>
  </si>
  <si>
    <t>Chelčického</t>
  </si>
  <si>
    <t>Prokopova</t>
  </si>
  <si>
    <t>Žerotínova</t>
  </si>
  <si>
    <t>Sladkovského náměstí</t>
  </si>
  <si>
    <t>Kubelíkova</t>
  </si>
  <si>
    <t>Žižkovo náměstí</t>
  </si>
  <si>
    <t>Nad Ohradou</t>
  </si>
  <si>
    <t>Hollarovo náměstí</t>
  </si>
  <si>
    <t>U vinohradského hřbitova</t>
  </si>
  <si>
    <t>Komenského náměstí</t>
  </si>
  <si>
    <t>náměstí Jiřího z Lobkovic</t>
  </si>
  <si>
    <t>Lupáčova</t>
  </si>
  <si>
    <t>Cimburkova</t>
  </si>
  <si>
    <t>K lučinám</t>
  </si>
  <si>
    <t>V zahrádkách</t>
  </si>
  <si>
    <t>Jeseniova</t>
  </si>
  <si>
    <t>Vlkova</t>
  </si>
  <si>
    <t>Olšanská</t>
  </si>
  <si>
    <t>Na Míčánkách</t>
  </si>
  <si>
    <t>713</t>
  </si>
  <si>
    <t>11</t>
  </si>
  <si>
    <t>5. května</t>
  </si>
  <si>
    <t>V Zápolí</t>
  </si>
  <si>
    <t>Ružinovská</t>
  </si>
  <si>
    <t>Vídeňská</t>
  </si>
  <si>
    <t>Svatoslavova</t>
  </si>
  <si>
    <t>Ohradní</t>
  </si>
  <si>
    <t>Branická</t>
  </si>
  <si>
    <t>Družstevní ochoz</t>
  </si>
  <si>
    <t>Postupická</t>
  </si>
  <si>
    <t>Na Vítězné pláni</t>
  </si>
  <si>
    <t>Vrbova</t>
  </si>
  <si>
    <t>Táborská</t>
  </si>
  <si>
    <t>Budějovická</t>
  </si>
  <si>
    <t>Zelený pruh</t>
  </si>
  <si>
    <t>K Sídlišti</t>
  </si>
  <si>
    <t>Michelská</t>
  </si>
  <si>
    <t>Hrusická</t>
  </si>
  <si>
    <t>Na Cikorce</t>
  </si>
  <si>
    <t>2b</t>
  </si>
  <si>
    <t>Na líše</t>
  </si>
  <si>
    <t>Poláčkova</t>
  </si>
  <si>
    <t>66a</t>
  </si>
  <si>
    <t>Bítovská</t>
  </si>
  <si>
    <t>Jílovská</t>
  </si>
  <si>
    <t>Jánošíkova</t>
  </si>
  <si>
    <t>Filosofská</t>
  </si>
  <si>
    <t>Horáčkova</t>
  </si>
  <si>
    <t>Na Chodovci</t>
  </si>
  <si>
    <t>Křesomyslova</t>
  </si>
  <si>
    <t>Mendíků</t>
  </si>
  <si>
    <t>Na planině</t>
  </si>
  <si>
    <t>Jižní IV</t>
  </si>
  <si>
    <t>Sdružení</t>
  </si>
  <si>
    <t>2a</t>
  </si>
  <si>
    <t>Plamínkové</t>
  </si>
  <si>
    <t>Předškolní</t>
  </si>
  <si>
    <t>Nedvědovo náměstí</t>
  </si>
  <si>
    <t>Boleslavova</t>
  </si>
  <si>
    <t>Novomeského</t>
  </si>
  <si>
    <t>Baarova</t>
  </si>
  <si>
    <t>Na Větrově</t>
  </si>
  <si>
    <t>Hornokrčská</t>
  </si>
  <si>
    <t>K Zeleným domkům</t>
  </si>
  <si>
    <t>U vápenné skály</t>
  </si>
  <si>
    <t>Jitřní</t>
  </si>
  <si>
    <t>Roškotova</t>
  </si>
  <si>
    <t>Pod radnicí</t>
  </si>
  <si>
    <t>Výmolova</t>
  </si>
  <si>
    <t>Na Zlíchově</t>
  </si>
  <si>
    <t>Na Zatlance</t>
  </si>
  <si>
    <t>Preslova</t>
  </si>
  <si>
    <t>Nad Kavalírkou</t>
  </si>
  <si>
    <t>Radlická</t>
  </si>
  <si>
    <t>Nový Zlíchov</t>
  </si>
  <si>
    <t>Plzeňská</t>
  </si>
  <si>
    <t>217a</t>
  </si>
  <si>
    <t>Drtinova</t>
  </si>
  <si>
    <t>Pod Žvahovem</t>
  </si>
  <si>
    <t>21b</t>
  </si>
  <si>
    <t>V Remízku</t>
  </si>
  <si>
    <t>Grafická</t>
  </si>
  <si>
    <t>Butovická</t>
  </si>
  <si>
    <t>Weberova</t>
  </si>
  <si>
    <t>Kořenského</t>
  </si>
  <si>
    <t>Ke Smíchovu</t>
  </si>
  <si>
    <t>Podbělohorská</t>
  </si>
  <si>
    <t>U Santošky</t>
  </si>
  <si>
    <t>Nepomucká</t>
  </si>
  <si>
    <t>U Tyršovy školy</t>
  </si>
  <si>
    <t>Chaplinovo náměstí</t>
  </si>
  <si>
    <t>Schwarzenberská</t>
  </si>
  <si>
    <t>Pod Radnicí</t>
  </si>
  <si>
    <t>Holečkova</t>
  </si>
  <si>
    <t>Parléřova</t>
  </si>
  <si>
    <t>Vokovická</t>
  </si>
  <si>
    <t>Rooseveltova</t>
  </si>
  <si>
    <t>Laudova</t>
  </si>
  <si>
    <t>Arabská</t>
  </si>
  <si>
    <t>Nad Alejí</t>
  </si>
  <si>
    <t>Krupkovo náměstí</t>
  </si>
  <si>
    <t>K letišti</t>
  </si>
  <si>
    <t>Evropská</t>
  </si>
  <si>
    <t>Nad Kajetánkou</t>
  </si>
  <si>
    <t>Suchdolská</t>
  </si>
  <si>
    <t>Alžírská</t>
  </si>
  <si>
    <t>Bílá</t>
  </si>
  <si>
    <t>Na dlouhém lánu</t>
  </si>
  <si>
    <t>Na okraji</t>
  </si>
  <si>
    <t>náměstí Českého povstání</t>
  </si>
  <si>
    <t>Antonína Čermáka</t>
  </si>
  <si>
    <t>náměstí Svobody</t>
  </si>
  <si>
    <t>Norbertov</t>
  </si>
  <si>
    <t>Pod Marjánkou</t>
  </si>
  <si>
    <t>Sušická</t>
  </si>
  <si>
    <t>Šantrochova</t>
  </si>
  <si>
    <t>U Dělnického cvičiště</t>
  </si>
  <si>
    <t>Žukovského</t>
  </si>
  <si>
    <t>Nebušická</t>
  </si>
  <si>
    <t>Bělohorská</t>
  </si>
  <si>
    <t>U Hadovky</t>
  </si>
  <si>
    <t>Thákurova</t>
  </si>
  <si>
    <t>Veleslavínská</t>
  </si>
  <si>
    <t>V Podbabě</t>
  </si>
  <si>
    <t>náměstí Na Santince</t>
  </si>
  <si>
    <t>85</t>
  </si>
  <si>
    <t>14</t>
  </si>
  <si>
    <t>Letohradská</t>
  </si>
  <si>
    <t>Praha 7</t>
  </si>
  <si>
    <t>Trojská</t>
  </si>
  <si>
    <t>Ortenovo náměstí</t>
  </si>
  <si>
    <t>Jablonského</t>
  </si>
  <si>
    <t>Rajská</t>
  </si>
  <si>
    <t>Korunovační</t>
  </si>
  <si>
    <t>Umělecká</t>
  </si>
  <si>
    <t>Strossmayerovo náměstí</t>
  </si>
  <si>
    <t>Františka Křížka</t>
  </si>
  <si>
    <t>Tusarova</t>
  </si>
  <si>
    <t>Nad Štolou</t>
  </si>
  <si>
    <t>Veverkova</t>
  </si>
  <si>
    <t>Libčická</t>
  </si>
  <si>
    <t>Praha 8</t>
  </si>
  <si>
    <t>Dolákova</t>
  </si>
  <si>
    <t>Ústavní</t>
  </si>
  <si>
    <t>Chabařovická</t>
  </si>
  <si>
    <t>Karlínské náměstí</t>
  </si>
  <si>
    <t>U libeňského zámku</t>
  </si>
  <si>
    <t>Pernerova</t>
  </si>
  <si>
    <t>Křižíkova</t>
  </si>
  <si>
    <t>Lindnerova</t>
  </si>
  <si>
    <t>Svídnická</t>
  </si>
  <si>
    <t>Nad Rokoskou</t>
  </si>
  <si>
    <t>Hovorčovická</t>
  </si>
  <si>
    <t>Vítkova</t>
  </si>
  <si>
    <t>Burešova</t>
  </si>
  <si>
    <t>Glowackého</t>
  </si>
  <si>
    <t>Hlivická</t>
  </si>
  <si>
    <t>Lyčkovo náměstí</t>
  </si>
  <si>
    <t>Na Šutce</t>
  </si>
  <si>
    <t>Palmovka</t>
  </si>
  <si>
    <t>Spořická</t>
  </si>
  <si>
    <t>U Parkánu</t>
  </si>
  <si>
    <t>U školské zahrady</t>
  </si>
  <si>
    <t>Za invalidovnou</t>
  </si>
  <si>
    <t>Zenklova</t>
  </si>
  <si>
    <t>Žernosecká</t>
  </si>
  <si>
    <t>Bedřichovská</t>
  </si>
  <si>
    <t>U Měšťanských škol</t>
  </si>
  <si>
    <t>Střížkovská</t>
  </si>
  <si>
    <t>Mimoňská</t>
  </si>
  <si>
    <t>Rajmonova</t>
  </si>
  <si>
    <t>Pobřežní</t>
  </si>
  <si>
    <t>658</t>
  </si>
  <si>
    <t>34</t>
  </si>
  <si>
    <t>Novovysočanská</t>
  </si>
  <si>
    <t>Litvínovská</t>
  </si>
  <si>
    <t>Litoměřická</t>
  </si>
  <si>
    <t>Učňovská</t>
  </si>
  <si>
    <t>Českobrodská</t>
  </si>
  <si>
    <t>32a</t>
  </si>
  <si>
    <t>Špitálská</t>
  </si>
  <si>
    <t>Podkovářská</t>
  </si>
  <si>
    <t>Vysočanské náměstí</t>
  </si>
  <si>
    <t>Českolipská</t>
  </si>
  <si>
    <t>Pod Táborem</t>
  </si>
  <si>
    <t>Novoborská</t>
  </si>
  <si>
    <t>náměstí Na Balabence</t>
  </si>
  <si>
    <t>Kytlická</t>
  </si>
  <si>
    <t>Pod Balkánem</t>
  </si>
  <si>
    <t>Blatná</t>
  </si>
  <si>
    <t>V Jezárkách</t>
  </si>
  <si>
    <t>U Sladovny</t>
  </si>
  <si>
    <t>náměstí J. A. Komenského</t>
  </si>
  <si>
    <t>tř. T. G. Masaryka</t>
  </si>
  <si>
    <t>nám. J. Kučery</t>
  </si>
  <si>
    <t>Bělčice</t>
  </si>
  <si>
    <t>Lnáře</t>
  </si>
  <si>
    <t>Záboří</t>
  </si>
  <si>
    <t>Sedlice</t>
  </si>
  <si>
    <t>Kaplická</t>
  </si>
  <si>
    <t>Český Krumlov</t>
  </si>
  <si>
    <t>Tavírna</t>
  </si>
  <si>
    <t>Chvalšinská</t>
  </si>
  <si>
    <t>Zubčice</t>
  </si>
  <si>
    <t>Sídliště Míru</t>
  </si>
  <si>
    <t>Horní Planá</t>
  </si>
  <si>
    <t>Větřní</t>
  </si>
  <si>
    <t>Loučovice</t>
  </si>
  <si>
    <t>Za Nádražím</t>
  </si>
  <si>
    <t>T. G. Masaryka</t>
  </si>
  <si>
    <t>Linecká</t>
  </si>
  <si>
    <t>Sídliště Plešivec</t>
  </si>
  <si>
    <t>Frymburk</t>
  </si>
  <si>
    <t>Chvalšiny</t>
  </si>
  <si>
    <t>Vyšší Brod</t>
  </si>
  <si>
    <t>Jiráskova</t>
  </si>
  <si>
    <t>Dolní Třebonín</t>
  </si>
  <si>
    <t>Lipno nad Vltavou</t>
  </si>
  <si>
    <t>Přídolí</t>
  </si>
  <si>
    <t>Křemže</t>
  </si>
  <si>
    <t>Brloh</t>
  </si>
  <si>
    <t>Černá v Pošumaví</t>
  </si>
  <si>
    <t>Hořice na Šumavě</t>
  </si>
  <si>
    <t>Kájovská</t>
  </si>
  <si>
    <t>Kájov</t>
  </si>
  <si>
    <t>Holubov</t>
  </si>
  <si>
    <t>Omlenická</t>
  </si>
  <si>
    <t>Kaplice</t>
  </si>
  <si>
    <t>Gen. Fanty</t>
  </si>
  <si>
    <t>Besednice</t>
  </si>
  <si>
    <t>Malonty</t>
  </si>
  <si>
    <t>Družstevní</t>
  </si>
  <si>
    <t>Velešín</t>
  </si>
  <si>
    <t>Benešov nad Černou</t>
  </si>
  <si>
    <t>Horní Dvořiště</t>
  </si>
  <si>
    <t>Dolní Dvořiště</t>
  </si>
  <si>
    <t>Rožmitál na Šumavě</t>
  </si>
  <si>
    <t>Pohorská</t>
  </si>
  <si>
    <t>Bujanov</t>
  </si>
  <si>
    <t>Volyně</t>
  </si>
  <si>
    <t>Máchova</t>
  </si>
  <si>
    <t>Strakonice</t>
  </si>
  <si>
    <t>Radomyšl</t>
  </si>
  <si>
    <t>Cehnice</t>
  </si>
  <si>
    <t>Krále Jiřího z Poděbrad</t>
  </si>
  <si>
    <t>Jezerní</t>
  </si>
  <si>
    <t>Nad Školou</t>
  </si>
  <si>
    <t>Střelské Hoštice</t>
  </si>
  <si>
    <t>Čestice</t>
  </si>
  <si>
    <t>Plánkova</t>
  </si>
  <si>
    <t>Katovice</t>
  </si>
  <si>
    <t>Na Návsi</t>
  </si>
  <si>
    <t>Malenice</t>
  </si>
  <si>
    <t>Volenice</t>
  </si>
  <si>
    <t>Slatinská</t>
  </si>
  <si>
    <t>Štěkeň</t>
  </si>
  <si>
    <t>Zvolenská</t>
  </si>
  <si>
    <t>Pracejovice</t>
  </si>
  <si>
    <t>nám. 5. května</t>
  </si>
  <si>
    <t>Vodňany</t>
  </si>
  <si>
    <t>Zátiší</t>
  </si>
  <si>
    <t>Alešova</t>
  </si>
  <si>
    <t>Ke koupališti</t>
  </si>
  <si>
    <t>Bavorov</t>
  </si>
  <si>
    <t>Zeyerovy sady</t>
  </si>
  <si>
    <t>Blansko</t>
  </si>
  <si>
    <t>Nad Čertovkou</t>
  </si>
  <si>
    <t>Rájec-Jestřebí</t>
  </si>
  <si>
    <t>Vysočany</t>
  </si>
  <si>
    <t>Ráječko</t>
  </si>
  <si>
    <t>Bukovina</t>
  </si>
  <si>
    <t>Kotvrdovice</t>
  </si>
  <si>
    <t>Olomučany</t>
  </si>
  <si>
    <t>Rudice</t>
  </si>
  <si>
    <t>Šebrov-Kateřina</t>
  </si>
  <si>
    <t>Bořitov</t>
  </si>
  <si>
    <t>Adamov</t>
  </si>
  <si>
    <t>Dvorská</t>
  </si>
  <si>
    <t>Salmova</t>
  </si>
  <si>
    <t>Rodkovského</t>
  </si>
  <si>
    <t>Strmá</t>
  </si>
  <si>
    <t>Černá Hora</t>
  </si>
  <si>
    <t>Nad Rybníkem</t>
  </si>
  <si>
    <t>Jedovnice</t>
  </si>
  <si>
    <t>Křtiny</t>
  </si>
  <si>
    <t>Lipovec</t>
  </si>
  <si>
    <t>Lipůvka</t>
  </si>
  <si>
    <t>Ostrov u Macochy</t>
  </si>
  <si>
    <t>Sloup</t>
  </si>
  <si>
    <t>Soukopovo náměstí</t>
  </si>
  <si>
    <t>Doubravice nad Svitavou</t>
  </si>
  <si>
    <t>Na Větřáku</t>
  </si>
  <si>
    <t>Letovice</t>
  </si>
  <si>
    <t>Boskovice</t>
  </si>
  <si>
    <t>náměstí 9. května</t>
  </si>
  <si>
    <t>Palackého náměstí</t>
  </si>
  <si>
    <t>Šebetov</t>
  </si>
  <si>
    <t>Štefanikova</t>
  </si>
  <si>
    <t>Černovice</t>
  </si>
  <si>
    <t>Rozseč nad Kunštátem</t>
  </si>
  <si>
    <t>Sulíkov</t>
  </si>
  <si>
    <t>Deštná</t>
  </si>
  <si>
    <t>Drnovice</t>
  </si>
  <si>
    <t>Sebranice</t>
  </si>
  <si>
    <t>Skalice nad Svitavou</t>
  </si>
  <si>
    <t>Úsobrno</t>
  </si>
  <si>
    <t>Vanovice</t>
  </si>
  <si>
    <t>Vísky</t>
  </si>
  <si>
    <t>Žďárná</t>
  </si>
  <si>
    <t>Benešov</t>
  </si>
  <si>
    <t>Knínice</t>
  </si>
  <si>
    <t>Kunštát</t>
  </si>
  <si>
    <t>Lysice</t>
  </si>
  <si>
    <t>Hliníky</t>
  </si>
  <si>
    <t>Svitávka</t>
  </si>
  <si>
    <t>Pod Strážnicí</t>
  </si>
  <si>
    <t>Velké Opatovice</t>
  </si>
  <si>
    <t>Nýrov</t>
  </si>
  <si>
    <t>Jabloňany</t>
  </si>
  <si>
    <t>Voděrady</t>
  </si>
  <si>
    <t>Cetkovice</t>
  </si>
  <si>
    <t>Křetín</t>
  </si>
  <si>
    <t>Hybešova</t>
  </si>
  <si>
    <t>Velenov</t>
  </si>
  <si>
    <t>Brno</t>
  </si>
  <si>
    <t>Jílová</t>
  </si>
  <si>
    <t>36g</t>
  </si>
  <si>
    <t>Šimáčkova</t>
  </si>
  <si>
    <t>Merhautova</t>
  </si>
  <si>
    <t>Grohova</t>
  </si>
  <si>
    <t>Barvičova</t>
  </si>
  <si>
    <t>Terezy Novákové</t>
  </si>
  <si>
    <t>Elgartova</t>
  </si>
  <si>
    <t>třída Kpt. Jaroše</t>
  </si>
  <si>
    <t>Křenová</t>
  </si>
  <si>
    <t>Slovanské náměstí</t>
  </si>
  <si>
    <t>Kotlářská</t>
  </si>
  <si>
    <t>Bzenecká</t>
  </si>
  <si>
    <t>Dukelská třída</t>
  </si>
  <si>
    <t>Botanická</t>
  </si>
  <si>
    <t>Kristenova</t>
  </si>
  <si>
    <t>Arménská</t>
  </si>
  <si>
    <t>Veveří</t>
  </si>
  <si>
    <t>Mojmírovo náměstí</t>
  </si>
  <si>
    <t>Zoubkova</t>
  </si>
  <si>
    <t>Řehořova</t>
  </si>
  <si>
    <t>Lerchova</t>
  </si>
  <si>
    <t>Labská</t>
  </si>
  <si>
    <t>Charbulova</t>
  </si>
  <si>
    <t>Čichnova</t>
  </si>
  <si>
    <t>Kudelova</t>
  </si>
  <si>
    <t>Nejedlého</t>
  </si>
  <si>
    <t>Střední</t>
  </si>
  <si>
    <t>Pražská</t>
  </si>
  <si>
    <t>38b</t>
  </si>
  <si>
    <t>Trnkova</t>
  </si>
  <si>
    <t>Vejrostova</t>
  </si>
  <si>
    <t>Bosonožská</t>
  </si>
  <si>
    <t>Mendlovo náměstí</t>
  </si>
  <si>
    <t>Šmahova</t>
  </si>
  <si>
    <t>Vranovská</t>
  </si>
  <si>
    <t>Ernsta Macha</t>
  </si>
  <si>
    <t>27d</t>
  </si>
  <si>
    <t>Janouškova</t>
  </si>
  <si>
    <t>Rozmarýnová</t>
  </si>
  <si>
    <t>Heyrovského</t>
  </si>
  <si>
    <t>Rašelinová</t>
  </si>
  <si>
    <t>Kociánka</t>
  </si>
  <si>
    <t>Gellnerova</t>
  </si>
  <si>
    <t>Palackého třída</t>
  </si>
  <si>
    <t>Vaculíkova</t>
  </si>
  <si>
    <t>Štolcova</t>
  </si>
  <si>
    <t>Lomená</t>
  </si>
  <si>
    <t>Sekaninova</t>
  </si>
  <si>
    <t>Viniční</t>
  </si>
  <si>
    <t>Horníkova</t>
  </si>
  <si>
    <t>Jana Babáka</t>
  </si>
  <si>
    <t>Masarova</t>
  </si>
  <si>
    <t>Svážná</t>
  </si>
  <si>
    <t>Bakalovo nábřeží</t>
  </si>
  <si>
    <t>Úvoz</t>
  </si>
  <si>
    <t>náměstí 28. října</t>
  </si>
  <si>
    <t>Chalabalova</t>
  </si>
  <si>
    <t>Milénova</t>
  </si>
  <si>
    <t>Blažkova</t>
  </si>
  <si>
    <t>Krásného</t>
  </si>
  <si>
    <t>Mutěnická</t>
  </si>
  <si>
    <t>Přemyslovo náměstí</t>
  </si>
  <si>
    <t>Horní</t>
  </si>
  <si>
    <t>Košinova</t>
  </si>
  <si>
    <t>Herčíkova</t>
  </si>
  <si>
    <t>Novoměstská</t>
  </si>
  <si>
    <t>Jana Broskvy</t>
  </si>
  <si>
    <t>Pavlovská</t>
  </si>
  <si>
    <t>Holzova</t>
  </si>
  <si>
    <t>Jihomoravské náměstí</t>
  </si>
  <si>
    <t>Hroznová</t>
  </si>
  <si>
    <t>Horácké náměstí</t>
  </si>
  <si>
    <t>Elišky Přemyslovny</t>
  </si>
  <si>
    <t>Laštůvkova</t>
  </si>
  <si>
    <t>Novolíšeňská</t>
  </si>
  <si>
    <t>Křídlovická</t>
  </si>
  <si>
    <t>30b</t>
  </si>
  <si>
    <t>Vedlejší</t>
  </si>
  <si>
    <t>Jasanová</t>
  </si>
  <si>
    <t>Kuldova</t>
  </si>
  <si>
    <t>Kamínky</t>
  </si>
  <si>
    <t>náměstí Republiky</t>
  </si>
  <si>
    <t>Antonínská</t>
  </si>
  <si>
    <t>Hamry</t>
  </si>
  <si>
    <t>Otevřená</t>
  </si>
  <si>
    <t>20a</t>
  </si>
  <si>
    <t>Kneslova</t>
  </si>
  <si>
    <t>Pastviny</t>
  </si>
  <si>
    <t>Sirotkova</t>
  </si>
  <si>
    <t>Staňkova</t>
  </si>
  <si>
    <t>Zeiberlichova</t>
  </si>
  <si>
    <t>Blanenská</t>
  </si>
  <si>
    <t>Bednářova</t>
  </si>
  <si>
    <t>Tuháčkova</t>
  </si>
  <si>
    <t>Kamenačky</t>
  </si>
  <si>
    <t>Hudcova</t>
  </si>
  <si>
    <t>Bosonožské náměstí</t>
  </si>
  <si>
    <t>Zemědělská</t>
  </si>
  <si>
    <t>Měšťanská</t>
  </si>
  <si>
    <t>Olomoucká</t>
  </si>
  <si>
    <t>Ibsenova</t>
  </si>
  <si>
    <t>Čejkovická</t>
  </si>
  <si>
    <t>Loosova</t>
  </si>
  <si>
    <t>Příkrá</t>
  </si>
  <si>
    <t>Šujanovo náměstí</t>
  </si>
  <si>
    <t>Plovdivská</t>
  </si>
  <si>
    <t>Mlýnská</t>
  </si>
  <si>
    <t>62a</t>
  </si>
  <si>
    <t>Pellicova</t>
  </si>
  <si>
    <t>2c</t>
  </si>
  <si>
    <t>Sochorova</t>
  </si>
  <si>
    <t>Sokolova</t>
  </si>
  <si>
    <t>Příční</t>
  </si>
  <si>
    <t>Filipínského</t>
  </si>
  <si>
    <t>náměstí Svornosti</t>
  </si>
  <si>
    <t>Kamenomlýnská</t>
  </si>
  <si>
    <t>Veslařská</t>
  </si>
  <si>
    <t>Drobného</t>
  </si>
  <si>
    <t>304</t>
  </si>
  <si>
    <t>30</t>
  </si>
  <si>
    <t>Součkova</t>
  </si>
  <si>
    <t>Bučovice</t>
  </si>
  <si>
    <t>Letonice</t>
  </si>
  <si>
    <t>Křižanovice</t>
  </si>
  <si>
    <t>Dražovice</t>
  </si>
  <si>
    <t>Nesovice</t>
  </si>
  <si>
    <t>Rašovice</t>
  </si>
  <si>
    <t>Tasova</t>
  </si>
  <si>
    <t>Brankovice</t>
  </si>
  <si>
    <t>Bošovice</t>
  </si>
  <si>
    <t>Hodějice</t>
  </si>
  <si>
    <t>Hrušky</t>
  </si>
  <si>
    <t>Beneška</t>
  </si>
  <si>
    <t>Kobeřice u Brna</t>
  </si>
  <si>
    <t>Milešovice 112</t>
  </si>
  <si>
    <t>Otnice</t>
  </si>
  <si>
    <t>Němčany</t>
  </si>
  <si>
    <t>Nížkovice</t>
  </si>
  <si>
    <t>Velešovice</t>
  </si>
  <si>
    <t>Holubice</t>
  </si>
  <si>
    <t>Slavkov u Brna</t>
  </si>
  <si>
    <t>Heršpice</t>
  </si>
  <si>
    <t>Šaratice</t>
  </si>
  <si>
    <t>Malinovského</t>
  </si>
  <si>
    <t>Vyškov</t>
  </si>
  <si>
    <t>Sídliště Osvobození</t>
  </si>
  <si>
    <t>Habrovanská</t>
  </si>
  <si>
    <t>Rousínov</t>
  </si>
  <si>
    <t>Habrovany</t>
  </si>
  <si>
    <t>Hlubočany</t>
  </si>
  <si>
    <t>Hoštice-Heroltice</t>
  </si>
  <si>
    <t>Komořany</t>
  </si>
  <si>
    <t>Rostěnice-Zvonovice</t>
  </si>
  <si>
    <t>Tučapy</t>
  </si>
  <si>
    <t>Nemojany</t>
  </si>
  <si>
    <t>Švábenice</t>
  </si>
  <si>
    <t>Ivanovice na Hané</t>
  </si>
  <si>
    <t>Morávkova</t>
  </si>
  <si>
    <t>Moravské Málkovice</t>
  </si>
  <si>
    <t>Prusy-Boškůvky</t>
  </si>
  <si>
    <t>Podomí</t>
  </si>
  <si>
    <t>Bohdalice-Pavlovice</t>
  </si>
  <si>
    <t>Pustiměř</t>
  </si>
  <si>
    <t>Rantířovská</t>
  </si>
  <si>
    <t>Jihlava</t>
  </si>
  <si>
    <t>Fibichova</t>
  </si>
  <si>
    <t>třída Legionářů</t>
  </si>
  <si>
    <t>Křížová</t>
  </si>
  <si>
    <t>Karoliny Světlé</t>
  </si>
  <si>
    <t>K Valše</t>
  </si>
  <si>
    <t>Třešť</t>
  </si>
  <si>
    <t>Hálkova</t>
  </si>
  <si>
    <t>Josefa Hory</t>
  </si>
  <si>
    <t>Brzkov</t>
  </si>
  <si>
    <t>Hodice</t>
  </si>
  <si>
    <t>Horní Dubenky</t>
  </si>
  <si>
    <t>Jamné</t>
  </si>
  <si>
    <t>Kostelec</t>
  </si>
  <si>
    <t>Růžená</t>
  </si>
  <si>
    <t>Vyskytná nad Jihlavou</t>
  </si>
  <si>
    <t>Dolní Cerekev</t>
  </si>
  <si>
    <t>Velký Beranov</t>
  </si>
  <si>
    <t>Puklice</t>
  </si>
  <si>
    <t>Dušejov</t>
  </si>
  <si>
    <t>Brtnice</t>
  </si>
  <si>
    <t>Luka nad Jihlavou</t>
  </si>
  <si>
    <t>Větrný Jeníkov</t>
  </si>
  <si>
    <t>Polenská</t>
  </si>
  <si>
    <t>Dobronín</t>
  </si>
  <si>
    <t>Kamenice</t>
  </si>
  <si>
    <t>Kozlov</t>
  </si>
  <si>
    <t>Cejle</t>
  </si>
  <si>
    <t>Pavlov</t>
  </si>
  <si>
    <t>Demlova</t>
  </si>
  <si>
    <t>Evžena Rošického</t>
  </si>
  <si>
    <t>Nad Plovárnou</t>
  </si>
  <si>
    <t>Polná</t>
  </si>
  <si>
    <t>Kněžice</t>
  </si>
  <si>
    <t>Znojemská</t>
  </si>
  <si>
    <t>Stonařov</t>
  </si>
  <si>
    <t>Batelov</t>
  </si>
  <si>
    <t>Dlouhá Brtnice</t>
  </si>
  <si>
    <t>Zhoř</t>
  </si>
  <si>
    <t>Indusova</t>
  </si>
  <si>
    <t>Hradecká</t>
  </si>
  <si>
    <t>Telč</t>
  </si>
  <si>
    <t>Urbanov</t>
  </si>
  <si>
    <t>Nová Říše</t>
  </si>
  <si>
    <t>Stará Říše</t>
  </si>
  <si>
    <t>Mrákotín</t>
  </si>
  <si>
    <t>Krahulčí</t>
  </si>
  <si>
    <t>Bílovec</t>
  </si>
  <si>
    <t>Arm. gen. L. Svobody</t>
  </si>
  <si>
    <t>Studénka</t>
  </si>
  <si>
    <t>Albrechtičky</t>
  </si>
  <si>
    <t>Slatina</t>
  </si>
  <si>
    <t>Pustějov</t>
  </si>
  <si>
    <t>Tísek</t>
  </si>
  <si>
    <t>Jistebník</t>
  </si>
  <si>
    <t>2. května</t>
  </si>
  <si>
    <t>Sjednocení</t>
  </si>
  <si>
    <t>Bravantice</t>
  </si>
  <si>
    <t>Velké Albrechtice</t>
  </si>
  <si>
    <t>Kujavy</t>
  </si>
  <si>
    <t>Frenštát pod Radhoštěm</t>
  </si>
  <si>
    <t>Tichá</t>
  </si>
  <si>
    <t>Trojanovice</t>
  </si>
  <si>
    <t>Veřovice</t>
  </si>
  <si>
    <t>Záhuní</t>
  </si>
  <si>
    <t>Lichnov</t>
  </si>
  <si>
    <t>Mariánská</t>
  </si>
  <si>
    <t>Frýdek-Místek</t>
  </si>
  <si>
    <t>Pionýrů</t>
  </si>
  <si>
    <t>Československé armády</t>
  </si>
  <si>
    <t>28. října</t>
  </si>
  <si>
    <t>Brušperk</t>
  </si>
  <si>
    <t>Bruzovice</t>
  </si>
  <si>
    <t>Dobrá</t>
  </si>
  <si>
    <t>Dobratice</t>
  </si>
  <si>
    <t>Dolní Domaslavice</t>
  </si>
  <si>
    <t>Fryčovice</t>
  </si>
  <si>
    <t>El. Krásnohorské</t>
  </si>
  <si>
    <t>Jiřího z Poděbrad</t>
  </si>
  <si>
    <t>K Sedlištím</t>
  </si>
  <si>
    <t>Hukvaldy</t>
  </si>
  <si>
    <t>Pod Kabáticí</t>
  </si>
  <si>
    <t>Kozlovice</t>
  </si>
  <si>
    <t>Krmelín</t>
  </si>
  <si>
    <t>Lučina</t>
  </si>
  <si>
    <t>Morávka</t>
  </si>
  <si>
    <t>Nošovice</t>
  </si>
  <si>
    <t>Palkovice</t>
  </si>
  <si>
    <t>Kirilovova</t>
  </si>
  <si>
    <t>Paskov</t>
  </si>
  <si>
    <t>Raškovice</t>
  </si>
  <si>
    <t>Řepiště</t>
  </si>
  <si>
    <t>Sedliště</t>
  </si>
  <si>
    <t>Soběšovice</t>
  </si>
  <si>
    <t>Jamnická</t>
  </si>
  <si>
    <t>Staré Město</t>
  </si>
  <si>
    <t>Sviadnovská</t>
  </si>
  <si>
    <t>Staříč</t>
  </si>
  <si>
    <t>Třanovice</t>
  </si>
  <si>
    <t>Baška</t>
  </si>
  <si>
    <t>Jana Čapka</t>
  </si>
  <si>
    <t>Žabeň</t>
  </si>
  <si>
    <t>Škarabelova</t>
  </si>
  <si>
    <t>Lískovecká</t>
  </si>
  <si>
    <t>Pionýrů 2352</t>
  </si>
  <si>
    <t>Na závodí</t>
  </si>
  <si>
    <t>Sviadnov</t>
  </si>
  <si>
    <t>Nám. T. G. Masaryka</t>
  </si>
  <si>
    <t>Frýdlant nad Ostravicí</t>
  </si>
  <si>
    <t>Čeladná</t>
  </si>
  <si>
    <t>Pstruží</t>
  </si>
  <si>
    <t>Janovice</t>
  </si>
  <si>
    <t>Metylovice</t>
  </si>
  <si>
    <t>Pržno</t>
  </si>
  <si>
    <t>Ostravice</t>
  </si>
  <si>
    <t>Staré Hamry</t>
  </si>
  <si>
    <t>Kunčice pod Ondřejníkem</t>
  </si>
  <si>
    <t>Pstružovská</t>
  </si>
  <si>
    <t>Bukovec</t>
  </si>
  <si>
    <t>Dolní Lomná</t>
  </si>
  <si>
    <t>Hrádek</t>
  </si>
  <si>
    <t>Jablunkov</t>
  </si>
  <si>
    <t>Písečná</t>
  </si>
  <si>
    <t>Mosty u Jablunkova</t>
  </si>
  <si>
    <t>Návsí</t>
  </si>
  <si>
    <t>Pod Výtopnou</t>
  </si>
  <si>
    <t>Písek</t>
  </si>
  <si>
    <t>Milíkov</t>
  </si>
  <si>
    <t>Jičínská</t>
  </si>
  <si>
    <t>Příbor</t>
  </si>
  <si>
    <t>Kopřivnice</t>
  </si>
  <si>
    <t>Štefánikova</t>
  </si>
  <si>
    <t>Štramberská</t>
  </si>
  <si>
    <t>Závišice</t>
  </si>
  <si>
    <t>Mošnov</t>
  </si>
  <si>
    <t>Pionýrská</t>
  </si>
  <si>
    <t>7A</t>
  </si>
  <si>
    <t>Alšova</t>
  </si>
  <si>
    <t>Zauličí</t>
  </si>
  <si>
    <t>Štramberk</t>
  </si>
  <si>
    <t>Obránců míru</t>
  </si>
  <si>
    <t>Trnávka</t>
  </si>
  <si>
    <t>Ženklava</t>
  </si>
  <si>
    <t>Divadelní</t>
  </si>
  <si>
    <t>Nový Jičín</t>
  </si>
  <si>
    <t>U Jezu</t>
  </si>
  <si>
    <t>B. Martinů</t>
  </si>
  <si>
    <t>Bernartice nad Odrou</t>
  </si>
  <si>
    <t>Hostašovice</t>
  </si>
  <si>
    <t>Rybí</t>
  </si>
  <si>
    <t>Hladké Životice</t>
  </si>
  <si>
    <t>Kunín</t>
  </si>
  <si>
    <t>Jubilejní</t>
  </si>
  <si>
    <t>Mořkov</t>
  </si>
  <si>
    <t>Suchdol nad Odrou</t>
  </si>
  <si>
    <t>Jeseník nad Odrou</t>
  </si>
  <si>
    <t>Sedlnice</t>
  </si>
  <si>
    <t>Šenov u Nového Jičína</t>
  </si>
  <si>
    <t>Bartošovice</t>
  </si>
  <si>
    <t>Hodslavice</t>
  </si>
  <si>
    <t>Starý Jičín</t>
  </si>
  <si>
    <t>Životice u Nového Jičína</t>
  </si>
  <si>
    <t>Libhošť</t>
  </si>
  <si>
    <t>K Nemocnici</t>
  </si>
  <si>
    <t>Odry</t>
  </si>
  <si>
    <t>Vražné</t>
  </si>
  <si>
    <t>Jakubčovice nad Odrou</t>
  </si>
  <si>
    <t>Mankovice</t>
  </si>
  <si>
    <t>Fulnek</t>
  </si>
  <si>
    <t>Pohořská</t>
  </si>
  <si>
    <t>Spálov</t>
  </si>
  <si>
    <t>Heřmanice u Oder</t>
  </si>
  <si>
    <t>Třinec</t>
  </si>
  <si>
    <t>Beskydská</t>
  </si>
  <si>
    <t>Bystřice</t>
  </si>
  <si>
    <t>Hnojník</t>
  </si>
  <si>
    <t>Nýdek</t>
  </si>
  <si>
    <t>Smilovice</t>
  </si>
  <si>
    <t>Střítež</t>
  </si>
  <si>
    <t>Jablunkovská</t>
  </si>
  <si>
    <t>Kaštanová</t>
  </si>
  <si>
    <t>Kopernikova</t>
  </si>
  <si>
    <t>U splavu</t>
  </si>
  <si>
    <t>Vendryně</t>
  </si>
  <si>
    <t>Komorní Lhotka</t>
  </si>
  <si>
    <t>Ropice</t>
  </si>
  <si>
    <t>Míru</t>
  </si>
  <si>
    <t>Košařiska</t>
  </si>
  <si>
    <t>Lánská</t>
  </si>
  <si>
    <t>Litovel</t>
  </si>
  <si>
    <t>30a</t>
  </si>
  <si>
    <t>Vilémov</t>
  </si>
  <si>
    <t>Vítězná</t>
  </si>
  <si>
    <t>Červenka</t>
  </si>
  <si>
    <t>Bílá Lhota</t>
  </si>
  <si>
    <t>Pňovice</t>
  </si>
  <si>
    <t>Žižkov</t>
  </si>
  <si>
    <t>Senice na Hané</t>
  </si>
  <si>
    <t>Střeň</t>
  </si>
  <si>
    <t>Bouzov</t>
  </si>
  <si>
    <t>Haňovice</t>
  </si>
  <si>
    <t>Luká</t>
  </si>
  <si>
    <t>Náklo</t>
  </si>
  <si>
    <t>Cholina</t>
  </si>
  <si>
    <t>Mohelnice</t>
  </si>
  <si>
    <t>Vodní</t>
  </si>
  <si>
    <t>Moravičany</t>
  </si>
  <si>
    <t>Maletín</t>
  </si>
  <si>
    <t>Loštice</t>
  </si>
  <si>
    <t>Úsov</t>
  </si>
  <si>
    <t>Olomouc</t>
  </si>
  <si>
    <t>U Hradiska</t>
  </si>
  <si>
    <t>Kosinova</t>
  </si>
  <si>
    <t>Řepčínská</t>
  </si>
  <si>
    <t>Střední novosadská</t>
  </si>
  <si>
    <t>Božetěchova</t>
  </si>
  <si>
    <t>Jana Sigmunda</t>
  </si>
  <si>
    <t>Lutín</t>
  </si>
  <si>
    <t>Navrátilova</t>
  </si>
  <si>
    <t>Velký Újezd</t>
  </si>
  <si>
    <t>8a</t>
  </si>
  <si>
    <t>Pöttingova</t>
  </si>
  <si>
    <t>Wurmova</t>
  </si>
  <si>
    <t>Tomkova</t>
  </si>
  <si>
    <t>Čajkovského</t>
  </si>
  <si>
    <t>Pavlovická</t>
  </si>
  <si>
    <t>Nešverova</t>
  </si>
  <si>
    <t>Štursova</t>
  </si>
  <si>
    <t>tř. Spojenců</t>
  </si>
  <si>
    <t>Aksamitova</t>
  </si>
  <si>
    <t>tř. Svornosti</t>
  </si>
  <si>
    <t>Nedbalova</t>
  </si>
  <si>
    <t>Mozartova</t>
  </si>
  <si>
    <t>Velký Týnec</t>
  </si>
  <si>
    <t>Zeyerova</t>
  </si>
  <si>
    <t>Stupkova</t>
  </si>
  <si>
    <t>8. května</t>
  </si>
  <si>
    <t>Velká Bystřice</t>
  </si>
  <si>
    <t>Náves Svobody</t>
  </si>
  <si>
    <t>41a</t>
  </si>
  <si>
    <t>Tererovo nám.</t>
  </si>
  <si>
    <t>Nedvědova</t>
  </si>
  <si>
    <t>Náměšť na Hané</t>
  </si>
  <si>
    <t>Řezníčkova</t>
  </si>
  <si>
    <t>Bystročice</t>
  </si>
  <si>
    <t>Věrovany</t>
  </si>
  <si>
    <t>Majetín</t>
  </si>
  <si>
    <t>Doloplazy</t>
  </si>
  <si>
    <t>Příkazy</t>
  </si>
  <si>
    <t>Raisova</t>
  </si>
  <si>
    <t>Svatoplukova</t>
  </si>
  <si>
    <t>Hlubočky</t>
  </si>
  <si>
    <t>Štěpánov</t>
  </si>
  <si>
    <t>Tršice</t>
  </si>
  <si>
    <t>Daskabát</t>
  </si>
  <si>
    <t>Rožňavská</t>
  </si>
  <si>
    <t>Gagarinova</t>
  </si>
  <si>
    <t>Pod lipami</t>
  </si>
  <si>
    <t>Bohuňovice</t>
  </si>
  <si>
    <t>Dvorského</t>
  </si>
  <si>
    <t>Blatec</t>
  </si>
  <si>
    <t>Grygov</t>
  </si>
  <si>
    <t>Bystrovany</t>
  </si>
  <si>
    <t>Podhůry</t>
  </si>
  <si>
    <t>Samotišky</t>
  </si>
  <si>
    <t>Dolany</t>
  </si>
  <si>
    <t>Skrbeň</t>
  </si>
  <si>
    <t>Těšetice</t>
  </si>
  <si>
    <t>Přáslavice</t>
  </si>
  <si>
    <t>Horka nad Moravou</t>
  </si>
  <si>
    <t>Charváty</t>
  </si>
  <si>
    <t>Hněvotín</t>
  </si>
  <si>
    <t>Bělkovice-Lašťany</t>
  </si>
  <si>
    <t>Pod Školou</t>
  </si>
  <si>
    <t>Dub nad Moravou</t>
  </si>
  <si>
    <t>Drahanovice</t>
  </si>
  <si>
    <t>Loučany</t>
  </si>
  <si>
    <t>Kožušany-Tážaly</t>
  </si>
  <si>
    <t>Lipové náměstí</t>
  </si>
  <si>
    <t>Křelov-Břuchotín</t>
  </si>
  <si>
    <t>Na vlčinci</t>
  </si>
  <si>
    <t>Horní náměstí</t>
  </si>
  <si>
    <t>tř. Kosmonautů</t>
  </si>
  <si>
    <t xml:space="preserve"> </t>
  </si>
  <si>
    <t>Slatinice</t>
  </si>
  <si>
    <t>Šternberk</t>
  </si>
  <si>
    <t>Huzová</t>
  </si>
  <si>
    <t>Moravský Beroun</t>
  </si>
  <si>
    <t>Jívová</t>
  </si>
  <si>
    <t>Dr. Hrubého</t>
  </si>
  <si>
    <t>Štarnov</t>
  </si>
  <si>
    <t>Babice</t>
  </si>
  <si>
    <t>Žerotín</t>
  </si>
  <si>
    <t>Mladějovice</t>
  </si>
  <si>
    <t>Město Libavá</t>
  </si>
  <si>
    <t>Masarykovo nám.</t>
  </si>
  <si>
    <t>Šumperk</t>
  </si>
  <si>
    <t>Hlavní třída</t>
  </si>
  <si>
    <t>Gen. Krátkého</t>
  </si>
  <si>
    <t>Šumavská</t>
  </si>
  <si>
    <t>Hanácká</t>
  </si>
  <si>
    <t>Sluneční</t>
  </si>
  <si>
    <t>Dr. E. Beneše</t>
  </si>
  <si>
    <t>Chromeč</t>
  </si>
  <si>
    <t>Bohdíkov</t>
  </si>
  <si>
    <t>Bohutín</t>
  </si>
  <si>
    <t>Ruda nad Moravou</t>
  </si>
  <si>
    <t>Bratrušov</t>
  </si>
  <si>
    <t>Hrabišín</t>
  </si>
  <si>
    <t>Nová dědina</t>
  </si>
  <si>
    <t>Bludov</t>
  </si>
  <si>
    <t>Hanušovice</t>
  </si>
  <si>
    <t>Libina</t>
  </si>
  <si>
    <t>Sudkov</t>
  </si>
  <si>
    <t>Velké Losiny</t>
  </si>
  <si>
    <t>Loučná nad Desnou</t>
  </si>
  <si>
    <t>Bušín</t>
  </si>
  <si>
    <t>Písařov</t>
  </si>
  <si>
    <t>Oskava</t>
  </si>
  <si>
    <t>Dolní Studénky</t>
  </si>
  <si>
    <t>Nový Malín</t>
  </si>
  <si>
    <t>Vikýřovice</t>
  </si>
  <si>
    <t>Olšany</t>
  </si>
  <si>
    <t>Šumperská</t>
  </si>
  <si>
    <t>Rapotín</t>
  </si>
  <si>
    <t>Stromořadí</t>
  </si>
  <si>
    <t>Uničov</t>
  </si>
  <si>
    <t>Gymnazijní</t>
  </si>
  <si>
    <t>Šternberská</t>
  </si>
  <si>
    <t>U Stadionu</t>
  </si>
  <si>
    <t>Haškova</t>
  </si>
  <si>
    <t>Paseka</t>
  </si>
  <si>
    <t>Šumvald</t>
  </si>
  <si>
    <t>Troubelice</t>
  </si>
  <si>
    <t>Nová Hradečná</t>
  </si>
  <si>
    <t>Šumvaldská</t>
  </si>
  <si>
    <t>Dlouhá Loučka</t>
  </si>
  <si>
    <t>Újezd</t>
  </si>
  <si>
    <t>náměstí Osvobození</t>
  </si>
  <si>
    <t>Zábřeh</t>
  </si>
  <si>
    <t>náměstí 8. května</t>
  </si>
  <si>
    <t>U Dráhy</t>
  </si>
  <si>
    <t>Sušilova</t>
  </si>
  <si>
    <t>Rudolfa Pavlů</t>
  </si>
  <si>
    <t>Brníčko</t>
  </si>
  <si>
    <t>Hrabová</t>
  </si>
  <si>
    <t>Horní Studénky</t>
  </si>
  <si>
    <t>Jedlí</t>
  </si>
  <si>
    <t>Jestřebí</t>
  </si>
  <si>
    <t>7. května</t>
  </si>
  <si>
    <t>Leština</t>
  </si>
  <si>
    <t>Lukavice</t>
  </si>
  <si>
    <t>Svébohov</t>
  </si>
  <si>
    <t>Zábřežská</t>
  </si>
  <si>
    <t>Dubicko</t>
  </si>
  <si>
    <t>Rohle</t>
  </si>
  <si>
    <t>Postřelmov</t>
  </si>
  <si>
    <t>Štíty</t>
  </si>
  <si>
    <t>Severovýchod</t>
  </si>
  <si>
    <t>Nemile</t>
  </si>
  <si>
    <t>Kamenná</t>
  </si>
  <si>
    <t>Rájec</t>
  </si>
  <si>
    <t>Zvole</t>
  </si>
  <si>
    <t>Hoštejn</t>
  </si>
  <si>
    <t>Kolšov</t>
  </si>
  <si>
    <t>Rovensko</t>
  </si>
  <si>
    <t>Lesnice</t>
  </si>
  <si>
    <t>Domažlice</t>
  </si>
  <si>
    <t>Prokopa Velikého</t>
  </si>
  <si>
    <t>Kout na Šumavě</t>
  </si>
  <si>
    <t>Všeruby</t>
  </si>
  <si>
    <t>Msgre. B. Staška</t>
  </si>
  <si>
    <t>Hostouň</t>
  </si>
  <si>
    <t>Kdyně</t>
  </si>
  <si>
    <t>Koloveč</t>
  </si>
  <si>
    <t>Milavče</t>
  </si>
  <si>
    <t>Chodov</t>
  </si>
  <si>
    <t>Pocinovice</t>
  </si>
  <si>
    <t>Mrákov</t>
  </si>
  <si>
    <t>Poběžovice</t>
  </si>
  <si>
    <t>Bělá nad Radbuzou</t>
  </si>
  <si>
    <t>Klenčí pod Čerchovem</t>
  </si>
  <si>
    <t>Postřekov</t>
  </si>
  <si>
    <t>Česká Kubice</t>
  </si>
  <si>
    <t>Blatenská</t>
  </si>
  <si>
    <t>Horažďovice</t>
  </si>
  <si>
    <t>Pačejov</t>
  </si>
  <si>
    <t>Chanovice</t>
  </si>
  <si>
    <t>Nalžovské Hory</t>
  </si>
  <si>
    <t>Horšovský Týn</t>
  </si>
  <si>
    <t>Staňkov</t>
  </si>
  <si>
    <t>Meclov</t>
  </si>
  <si>
    <t>Osvračín</t>
  </si>
  <si>
    <t>Zámecký park</t>
  </si>
  <si>
    <t>Jana Littrowa</t>
  </si>
  <si>
    <t>Blížejov</t>
  </si>
  <si>
    <t>Klatovy</t>
  </si>
  <si>
    <t>Národních mučedníků</t>
  </si>
  <si>
    <t>nábř. Kpt. Nálepky</t>
  </si>
  <si>
    <t>Plánická</t>
  </si>
  <si>
    <t>Bolešiny</t>
  </si>
  <si>
    <t>Čapkova</t>
  </si>
  <si>
    <t>Tolstého</t>
  </si>
  <si>
    <t>Rohozenská</t>
  </si>
  <si>
    <t>Janovice nad Úhlavou</t>
  </si>
  <si>
    <t>Nýrsko</t>
  </si>
  <si>
    <t>Železná Ruda</t>
  </si>
  <si>
    <t>Běšiny</t>
  </si>
  <si>
    <t>Měčín</t>
  </si>
  <si>
    <t>Mochtín</t>
  </si>
  <si>
    <t>Chudenín</t>
  </si>
  <si>
    <t>Čachrov</t>
  </si>
  <si>
    <t>Dešenice</t>
  </si>
  <si>
    <t>Švihov</t>
  </si>
  <si>
    <t>Strážov</t>
  </si>
  <si>
    <t>Zavlekov</t>
  </si>
  <si>
    <t>Vrhaveč</t>
  </si>
  <si>
    <t>Předslav</t>
  </si>
  <si>
    <t>Bezděkov</t>
  </si>
  <si>
    <t>Klatovská</t>
  </si>
  <si>
    <t>Plánice</t>
  </si>
  <si>
    <t>Nade Mží</t>
  </si>
  <si>
    <t>Plzeň</t>
  </si>
  <si>
    <t>Karlovarská</t>
  </si>
  <si>
    <t>Šťáhlavy</t>
  </si>
  <si>
    <t>Podmostní</t>
  </si>
  <si>
    <t>Lazaretní</t>
  </si>
  <si>
    <t>Vejprnická</t>
  </si>
  <si>
    <t>Macháčkova</t>
  </si>
  <si>
    <t>U Borského parku</t>
  </si>
  <si>
    <t>Borská</t>
  </si>
  <si>
    <t>sady 5. května</t>
  </si>
  <si>
    <t>Chodské náměstí</t>
  </si>
  <si>
    <t>Kopeckého sady</t>
  </si>
  <si>
    <t>Klatovská třída</t>
  </si>
  <si>
    <t>200g</t>
  </si>
  <si>
    <t>Koterovská</t>
  </si>
  <si>
    <t>Petákova</t>
  </si>
  <si>
    <t>Mikulášské náměstí</t>
  </si>
  <si>
    <t>Tylova</t>
  </si>
  <si>
    <t>náměstí T. G. Masaryka</t>
  </si>
  <si>
    <t>Politických vězňů</t>
  </si>
  <si>
    <t>Pod Vinicemi</t>
  </si>
  <si>
    <t>Školní náměstí</t>
  </si>
  <si>
    <t>Tymákov</t>
  </si>
  <si>
    <t>Terezie Brzkové</t>
  </si>
  <si>
    <t>náměstí Odboje</t>
  </si>
  <si>
    <t>Doudlevecká</t>
  </si>
  <si>
    <t>Elišky Krásnohorské</t>
  </si>
  <si>
    <t>Americká</t>
  </si>
  <si>
    <t>Zábělská</t>
  </si>
  <si>
    <t>Chválenická</t>
  </si>
  <si>
    <t>Západní</t>
  </si>
  <si>
    <t>Kralovická</t>
  </si>
  <si>
    <t>Brojova</t>
  </si>
  <si>
    <t>Habrmannova</t>
  </si>
  <si>
    <t>Malická</t>
  </si>
  <si>
    <t>Na Dlouhých</t>
  </si>
  <si>
    <t>Jiráskovo náměstí</t>
  </si>
  <si>
    <t>Rodinná</t>
  </si>
  <si>
    <t>Schwarzova</t>
  </si>
  <si>
    <t>Gerská</t>
  </si>
  <si>
    <t>Slovanská alej</t>
  </si>
  <si>
    <t>Skupova</t>
  </si>
  <si>
    <t>Starý Plzenec</t>
  </si>
  <si>
    <t>Nezvěstice</t>
  </si>
  <si>
    <t>nám. Čsl. legií</t>
  </si>
  <si>
    <t>Chrást</t>
  </si>
  <si>
    <t>Škroupova</t>
  </si>
  <si>
    <t>alej Svobody</t>
  </si>
  <si>
    <t>Chválenice</t>
  </si>
  <si>
    <t>27a</t>
  </si>
  <si>
    <t>Dýšina</t>
  </si>
  <si>
    <t>Čechova</t>
  </si>
  <si>
    <t>Rokycany</t>
  </si>
  <si>
    <t>Mládežníků</t>
  </si>
  <si>
    <t>Jeřabinová</t>
  </si>
  <si>
    <t>Strašice</t>
  </si>
  <si>
    <t>Veselá</t>
  </si>
  <si>
    <t>Dobřív</t>
  </si>
  <si>
    <t>Muchova</t>
  </si>
  <si>
    <t>Zbiroh</t>
  </si>
  <si>
    <t>Břasy</t>
  </si>
  <si>
    <t>Holoubkov</t>
  </si>
  <si>
    <t>Mirošov</t>
  </si>
  <si>
    <t>Osek</t>
  </si>
  <si>
    <t>Volduchy</t>
  </si>
  <si>
    <t>Cheznovice</t>
  </si>
  <si>
    <t>Chylická</t>
  </si>
  <si>
    <t>Mlečice</t>
  </si>
  <si>
    <t>Mýto</t>
  </si>
  <si>
    <t>Kařez</t>
  </si>
  <si>
    <t>Ejpovice</t>
  </si>
  <si>
    <t>Sídliště</t>
  </si>
  <si>
    <t>Radnice</t>
  </si>
  <si>
    <t>Táborová</t>
  </si>
  <si>
    <t>Holýšov</t>
  </si>
  <si>
    <t>F. Procházky</t>
  </si>
  <si>
    <t>Sušice</t>
  </si>
  <si>
    <t>Žichovice</t>
  </si>
  <si>
    <t>Kolinec</t>
  </si>
  <si>
    <t>Hlavňovice</t>
  </si>
  <si>
    <t>Žihobce</t>
  </si>
  <si>
    <t>Velhartice</t>
  </si>
  <si>
    <t>Dlouhá Ves</t>
  </si>
  <si>
    <t>Vimperská</t>
  </si>
  <si>
    <t>Kašperské Hory</t>
  </si>
  <si>
    <t>Srní</t>
  </si>
  <si>
    <t>Hartmanice</t>
  </si>
  <si>
    <t>Beroun</t>
  </si>
  <si>
    <t>Hýskov</t>
  </si>
  <si>
    <t>Mládeže</t>
  </si>
  <si>
    <t>Talichova</t>
  </si>
  <si>
    <t>Nižbor</t>
  </si>
  <si>
    <t>Karlštejn</t>
  </si>
  <si>
    <t>Na Sídlišti</t>
  </si>
  <si>
    <t>Nový Jáchymov</t>
  </si>
  <si>
    <t>Tyršova náves</t>
  </si>
  <si>
    <t>Vysoký Újezd</t>
  </si>
  <si>
    <t>Hudlice</t>
  </si>
  <si>
    <t>Chyňava</t>
  </si>
  <si>
    <t>Wagnerovo nám.</t>
  </si>
  <si>
    <t>sady Sv. Čecha</t>
  </si>
  <si>
    <t>Liteň</t>
  </si>
  <si>
    <t>Suchomasty</t>
  </si>
  <si>
    <t>Zadní Třebaň</t>
  </si>
  <si>
    <t>K Závěrce</t>
  </si>
  <si>
    <t>Srbsko</t>
  </si>
  <si>
    <t>Preislerova</t>
  </si>
  <si>
    <t>Broumy</t>
  </si>
  <si>
    <t>Králův Dvůr</t>
  </si>
  <si>
    <t>Zdice</t>
  </si>
  <si>
    <t>Květnová</t>
  </si>
  <si>
    <t>Vráž</t>
  </si>
  <si>
    <t>Hradní</t>
  </si>
  <si>
    <t>Tmaň</t>
  </si>
  <si>
    <t>Mořina</t>
  </si>
  <si>
    <t>Tovární</t>
  </si>
  <si>
    <t>Hlásná Třebaň</t>
  </si>
  <si>
    <t>Tři Vršky</t>
  </si>
  <si>
    <t>V Zahradách</t>
  </si>
  <si>
    <t>Pode Zděmi</t>
  </si>
  <si>
    <t>K Vatinám</t>
  </si>
  <si>
    <t>Na Vinici</t>
  </si>
  <si>
    <t>Hrnčířská</t>
  </si>
  <si>
    <t>642</t>
  </si>
  <si>
    <t>U Učiliště</t>
  </si>
  <si>
    <t>Čelákovice</t>
  </si>
  <si>
    <t>Záryby</t>
  </si>
  <si>
    <t>Brandýs nad Labem-Stará Boleslav</t>
  </si>
  <si>
    <t>U Letiště</t>
  </si>
  <si>
    <t>Odolena Voda</t>
  </si>
  <si>
    <t>Zápská</t>
  </si>
  <si>
    <t>Královická</t>
  </si>
  <si>
    <t>Dřísy</t>
  </si>
  <si>
    <t>Kostelní Hlavno</t>
  </si>
  <si>
    <t>Revoluční</t>
  </si>
  <si>
    <t>Hovorčovice</t>
  </si>
  <si>
    <t>Říčanská</t>
  </si>
  <si>
    <t>Sibřina</t>
  </si>
  <si>
    <t>Na Skále</t>
  </si>
  <si>
    <t>Radonice</t>
  </si>
  <si>
    <t>Arnošta z Pardubic</t>
  </si>
  <si>
    <t>Úvaly</t>
  </si>
  <si>
    <t>Kostelecká</t>
  </si>
  <si>
    <t>Palachova</t>
  </si>
  <si>
    <t>Jirny</t>
  </si>
  <si>
    <t>Na Dolejšku</t>
  </si>
  <si>
    <t>Mochov</t>
  </si>
  <si>
    <t>Brázdim</t>
  </si>
  <si>
    <t>Sluhy</t>
  </si>
  <si>
    <t>Veleň</t>
  </si>
  <si>
    <t>Nehvizdy</t>
  </si>
  <si>
    <t>Ke Škole</t>
  </si>
  <si>
    <t>Šestajovice</t>
  </si>
  <si>
    <t>Zdiby</t>
  </si>
  <si>
    <t>Dřevčice</t>
  </si>
  <si>
    <t>Lázně Toušeň</t>
  </si>
  <si>
    <t>Kasalova</t>
  </si>
  <si>
    <t>Zeleneč</t>
  </si>
  <si>
    <t>Škvorec</t>
  </si>
  <si>
    <t>Klecany</t>
  </si>
  <si>
    <t>Panenské Břežany</t>
  </si>
  <si>
    <t>Měšická</t>
  </si>
  <si>
    <t>Líbeznice</t>
  </si>
  <si>
    <t>náměstí 5. května</t>
  </si>
  <si>
    <t>Křenecká</t>
  </si>
  <si>
    <t>Lhota</t>
  </si>
  <si>
    <t>Smiřických</t>
  </si>
  <si>
    <t>Na Proutkách</t>
  </si>
  <si>
    <t>V Remízkách</t>
  </si>
  <si>
    <t>Veleňská</t>
  </si>
  <si>
    <t>Přezletice</t>
  </si>
  <si>
    <t>Psáry</t>
  </si>
  <si>
    <t>Dobřichovice</t>
  </si>
  <si>
    <t>Šenflukova</t>
  </si>
  <si>
    <t>Jílové u Prahy</t>
  </si>
  <si>
    <t>Tursko</t>
  </si>
  <si>
    <t>Kosoř</t>
  </si>
  <si>
    <t>Řevnice</t>
  </si>
  <si>
    <t>Únětice</t>
  </si>
  <si>
    <t>Toskánská náves</t>
  </si>
  <si>
    <t>Tachlovice</t>
  </si>
  <si>
    <t>Kateřinská</t>
  </si>
  <si>
    <t>Úhonice</t>
  </si>
  <si>
    <t>Čisovice</t>
  </si>
  <si>
    <t>Na Vršku</t>
  </si>
  <si>
    <t>Dolní Břežany</t>
  </si>
  <si>
    <t>Velvarská</t>
  </si>
  <si>
    <t>Horoměřice</t>
  </si>
  <si>
    <t>U Zámecké zdi</t>
  </si>
  <si>
    <t>Hostivice</t>
  </si>
  <si>
    <t>Hradištko</t>
  </si>
  <si>
    <t>Bolzanova</t>
  </si>
  <si>
    <t>Chýně</t>
  </si>
  <si>
    <t>Jeneč</t>
  </si>
  <si>
    <t>Jesenice</t>
  </si>
  <si>
    <t>Jinočany</t>
  </si>
  <si>
    <t>Kamenný Přívoz</t>
  </si>
  <si>
    <t>Libčice nad Vltavou</t>
  </si>
  <si>
    <t>Líšnice</t>
  </si>
  <si>
    <t>Karlštejnská</t>
  </si>
  <si>
    <t>Ořech</t>
  </si>
  <si>
    <t>Průhonice</t>
  </si>
  <si>
    <t>Školní nám.</t>
  </si>
  <si>
    <t>Roztoky</t>
  </si>
  <si>
    <t>Středokluky</t>
  </si>
  <si>
    <t>Štěchovice</t>
  </si>
  <si>
    <t>Třebotov</t>
  </si>
  <si>
    <t>Tuchoměřice</t>
  </si>
  <si>
    <t>Velké Přílepy</t>
  </si>
  <si>
    <t>Vrané nad Vltavou</t>
  </si>
  <si>
    <t>Náves sv. Petra a Pavla</t>
  </si>
  <si>
    <t>Zlatníky-Hodkovice</t>
  </si>
  <si>
    <t>J. Štulíka</t>
  </si>
  <si>
    <t>Černošice</t>
  </si>
  <si>
    <t>Kubrova</t>
  </si>
  <si>
    <t>Nučice</t>
  </si>
  <si>
    <t>Rudná</t>
  </si>
  <si>
    <t>Davle</t>
  </si>
  <si>
    <t>Slapy</t>
  </si>
  <si>
    <t>Mníšek pod Brdy</t>
  </si>
  <si>
    <t>Straková</t>
  </si>
  <si>
    <t>Na Drahách</t>
  </si>
  <si>
    <t>Karla Majera</t>
  </si>
  <si>
    <t>Všenory</t>
  </si>
  <si>
    <t>K Nádraží</t>
  </si>
  <si>
    <t>Lichoceves</t>
  </si>
  <si>
    <t>Roztocká</t>
  </si>
  <si>
    <t>Úholičky</t>
  </si>
  <si>
    <t>Řitka</t>
  </si>
  <si>
    <t>V Dolích</t>
  </si>
  <si>
    <t>Ohrobec</t>
  </si>
  <si>
    <t>303</t>
  </si>
  <si>
    <t>Libušina</t>
  </si>
  <si>
    <t>390</t>
  </si>
  <si>
    <t>Žitomířská</t>
  </si>
  <si>
    <t>Český Brod</t>
  </si>
  <si>
    <t>Přistoupim</t>
  </si>
  <si>
    <t>Poříčany</t>
  </si>
  <si>
    <t>Na Rafandě</t>
  </si>
  <si>
    <t>Tuklaty</t>
  </si>
  <si>
    <t>Vitice</t>
  </si>
  <si>
    <t>Hořovice</t>
  </si>
  <si>
    <t>Žebrák</t>
  </si>
  <si>
    <t>Drozdov</t>
  </si>
  <si>
    <t>Osov</t>
  </si>
  <si>
    <t>Praskolesy</t>
  </si>
  <si>
    <t>Na Dražkách</t>
  </si>
  <si>
    <t>Cerhovice</t>
  </si>
  <si>
    <t>Lochovice</t>
  </si>
  <si>
    <t>Zaječov</t>
  </si>
  <si>
    <t>Příbramská</t>
  </si>
  <si>
    <t>Neumětely</t>
  </si>
  <si>
    <t>Sokolovická</t>
  </si>
  <si>
    <t>Komárov</t>
  </si>
  <si>
    <t>Hostomice</t>
  </si>
  <si>
    <t>Tlustice</t>
  </si>
  <si>
    <t>Kolín</t>
  </si>
  <si>
    <t>Lipanská</t>
  </si>
  <si>
    <t>Tř. Jana Švermy</t>
  </si>
  <si>
    <t>Pečky</t>
  </si>
  <si>
    <t>Kouřim</t>
  </si>
  <si>
    <t>U Křižovatky</t>
  </si>
  <si>
    <t>Heverova</t>
  </si>
  <si>
    <t>Plaňany</t>
  </si>
  <si>
    <t>Ovčárecká</t>
  </si>
  <si>
    <t>Velim</t>
  </si>
  <si>
    <t>Horní Kruty</t>
  </si>
  <si>
    <t>Mnichovická</t>
  </si>
  <si>
    <t>Bečváry</t>
  </si>
  <si>
    <t>Krakovany</t>
  </si>
  <si>
    <t>Radim</t>
  </si>
  <si>
    <t>Kolínská</t>
  </si>
  <si>
    <t>Starý Kolín</t>
  </si>
  <si>
    <t>náměstí Komenského</t>
  </si>
  <si>
    <t>Týnec nad Labem</t>
  </si>
  <si>
    <t>Komenského nám.</t>
  </si>
  <si>
    <t>Zásmuky</t>
  </si>
  <si>
    <t>Žiželice</t>
  </si>
  <si>
    <t>Velký Osek</t>
  </si>
  <si>
    <t>Ovčáry</t>
  </si>
  <si>
    <t>Červené Pečky</t>
  </si>
  <si>
    <t>Veltruby</t>
  </si>
  <si>
    <t>Býchory</t>
  </si>
  <si>
    <t>Kmochova</t>
  </si>
  <si>
    <t>Ke Hřišti</t>
  </si>
  <si>
    <t>Tatce</t>
  </si>
  <si>
    <t>Žehuň</t>
  </si>
  <si>
    <t>Macharova</t>
  </si>
  <si>
    <t>Pňov-Předhradí</t>
  </si>
  <si>
    <t>Cerhenice</t>
  </si>
  <si>
    <t>Třebovle</t>
  </si>
  <si>
    <t>K Jatkám</t>
  </si>
  <si>
    <t>Kostelec nad Černými lesy</t>
  </si>
  <si>
    <t>K Učilišti</t>
  </si>
  <si>
    <t>Kunice</t>
  </si>
  <si>
    <t>Ringhofferova</t>
  </si>
  <si>
    <t>Vyžlovka</t>
  </si>
  <si>
    <t>náměstí Smiřických</t>
  </si>
  <si>
    <t>Na městečku</t>
  </si>
  <si>
    <t>Stříbrná Skalice</t>
  </si>
  <si>
    <t>Mukařov</t>
  </si>
  <si>
    <t>Čestlice</t>
  </si>
  <si>
    <t>Kostelec u Křížků</t>
  </si>
  <si>
    <t>Mirošovice</t>
  </si>
  <si>
    <t>Senohraby</t>
  </si>
  <si>
    <t>Strančice</t>
  </si>
  <si>
    <t>Mnichovice</t>
  </si>
  <si>
    <t>Velké Popovice</t>
  </si>
  <si>
    <t>Svatojánská Náves</t>
  </si>
  <si>
    <t>Tehov</t>
  </si>
  <si>
    <t>47b</t>
  </si>
  <si>
    <t>Mánesova</t>
  </si>
  <si>
    <t>3b</t>
  </si>
  <si>
    <t>U Zámku</t>
  </si>
  <si>
    <t>Dobřejovice</t>
  </si>
  <si>
    <t>Myšlínská</t>
  </si>
  <si>
    <t>Nad Bahnivkou</t>
  </si>
  <si>
    <t>Sulice</t>
  </si>
  <si>
    <t>Světice</t>
  </si>
  <si>
    <t>nám. 9. května</t>
  </si>
  <si>
    <t>Ondřejov</t>
  </si>
  <si>
    <t>Struhařov</t>
  </si>
  <si>
    <t>Louny</t>
  </si>
  <si>
    <t>Ročov</t>
  </si>
  <si>
    <t>Peruc</t>
  </si>
  <si>
    <t>Domoušice</t>
  </si>
  <si>
    <t>Tyršovo náměstí</t>
  </si>
  <si>
    <t>Cítoliby</t>
  </si>
  <si>
    <t>Koštice</t>
  </si>
  <si>
    <t>Prokopa Holého</t>
  </si>
  <si>
    <t>Přemyslovců</t>
  </si>
  <si>
    <t>Panenský Týnec</t>
  </si>
  <si>
    <t>Jimlín</t>
  </si>
  <si>
    <t>Draguš</t>
  </si>
  <si>
    <t>Postoloprty</t>
  </si>
  <si>
    <t>Fűgnerova</t>
  </si>
  <si>
    <t>Černčice</t>
  </si>
  <si>
    <t>Knížete Václava</t>
  </si>
  <si>
    <t>Lenešice</t>
  </si>
  <si>
    <t>Osvoboditelů</t>
  </si>
  <si>
    <t>Kpt. Jaroše</t>
  </si>
  <si>
    <t>Podbořany</t>
  </si>
  <si>
    <t>Lubenec</t>
  </si>
  <si>
    <t>Kryry</t>
  </si>
  <si>
    <t>Vroutek</t>
  </si>
  <si>
    <t>Krásný Dvůr</t>
  </si>
  <si>
    <t>Petrohrad</t>
  </si>
  <si>
    <t>Hošťálkovo náměstí</t>
  </si>
  <si>
    <t>Žatec</t>
  </si>
  <si>
    <t>Měcholupy</t>
  </si>
  <si>
    <t>Jižní</t>
  </si>
  <si>
    <t>Svatováclavská</t>
  </si>
  <si>
    <t>Lipno</t>
  </si>
  <si>
    <t>Postoloprtská</t>
  </si>
  <si>
    <t>Staňkovice</t>
  </si>
  <si>
    <t>Nové Sedlo</t>
  </si>
  <si>
    <t>Petra Bezruče</t>
  </si>
  <si>
    <t>Komenského alej</t>
  </si>
  <si>
    <t>Bitozeves</t>
  </si>
  <si>
    <t>Liběšice</t>
  </si>
  <si>
    <t>Tuchořice</t>
  </si>
  <si>
    <t>Holešovská</t>
  </si>
  <si>
    <t>Bystřice pod Hostýnem</t>
  </si>
  <si>
    <t>Pod Dubíčkem</t>
  </si>
  <si>
    <t>Slavkov pod Hostýnem</t>
  </si>
  <si>
    <t>Loukov</t>
  </si>
  <si>
    <t>Rusava</t>
  </si>
  <si>
    <t>Chvalčov</t>
  </si>
  <si>
    <t>Rajnochovice</t>
  </si>
  <si>
    <t>Pod Zábřehem</t>
  </si>
  <si>
    <t>Vítonice</t>
  </si>
  <si>
    <t>Holešov</t>
  </si>
  <si>
    <t>Ludslavice</t>
  </si>
  <si>
    <t>Martinice</t>
  </si>
  <si>
    <t>Smetanovy sady</t>
  </si>
  <si>
    <t>Družby</t>
  </si>
  <si>
    <t>Rymice</t>
  </si>
  <si>
    <t>Prusinovice</t>
  </si>
  <si>
    <t>Přílepy</t>
  </si>
  <si>
    <t>Kostelec u Holešova</t>
  </si>
  <si>
    <t>Žeranovice</t>
  </si>
  <si>
    <t>14a</t>
  </si>
  <si>
    <t>Kroměříž</t>
  </si>
  <si>
    <t>Břest</t>
  </si>
  <si>
    <t>Kvasice</t>
  </si>
  <si>
    <t>Albertova</t>
  </si>
  <si>
    <t>25a</t>
  </si>
  <si>
    <t>Obvodová</t>
  </si>
  <si>
    <t>Pilařova</t>
  </si>
  <si>
    <t>Na Lindovce</t>
  </si>
  <si>
    <t>Nábřeží</t>
  </si>
  <si>
    <t>Hulín</t>
  </si>
  <si>
    <t>Františka Vančury</t>
  </si>
  <si>
    <t>Žalkovice</t>
  </si>
  <si>
    <t>Roštín</t>
  </si>
  <si>
    <t>Kostelany</t>
  </si>
  <si>
    <t>Rataje</t>
  </si>
  <si>
    <t>Počenice-Tetětice</t>
  </si>
  <si>
    <t>Švabinského nábřeží</t>
  </si>
  <si>
    <t>Bezměrov</t>
  </si>
  <si>
    <t>Chropyně</t>
  </si>
  <si>
    <t>Koryčany</t>
  </si>
  <si>
    <t>U Sýpek</t>
  </si>
  <si>
    <t>Velké náměstí</t>
  </si>
  <si>
    <t>Litenčice</t>
  </si>
  <si>
    <t>Morkovice-Slížany</t>
  </si>
  <si>
    <t>Koryčanská</t>
  </si>
  <si>
    <t>Střílky</t>
  </si>
  <si>
    <t>Zborovice</t>
  </si>
  <si>
    <t>Zdounky</t>
  </si>
  <si>
    <t>Pravčice</t>
  </si>
  <si>
    <t>Nábělkova</t>
  </si>
  <si>
    <t>Zlínská</t>
  </si>
  <si>
    <t>Slavičín</t>
  </si>
  <si>
    <t>Družstevní I</t>
  </si>
  <si>
    <t>Šanov</t>
  </si>
  <si>
    <t>Sehradice</t>
  </si>
  <si>
    <t>Biskupice</t>
  </si>
  <si>
    <t>Pozlovice</t>
  </si>
  <si>
    <t>Ludkovice</t>
  </si>
  <si>
    <t>Luhačovice</t>
  </si>
  <si>
    <t>Slopné</t>
  </si>
  <si>
    <t>Otrokovice</t>
  </si>
  <si>
    <t>tř. Tomáše Bati</t>
  </si>
  <si>
    <t>Žlutava</t>
  </si>
  <si>
    <t>Jana Žižky</t>
  </si>
  <si>
    <t>Napajedla</t>
  </si>
  <si>
    <t>Halenkovice</t>
  </si>
  <si>
    <t>Tlumačov</t>
  </si>
  <si>
    <t>Spytihněv</t>
  </si>
  <si>
    <t>Rožnov pod Radhoštěm</t>
  </si>
  <si>
    <t>U Kantorka</t>
  </si>
  <si>
    <t>nábřeží Dukelských hrdinů</t>
  </si>
  <si>
    <t>Koryčanské Paseky</t>
  </si>
  <si>
    <t>Zubří</t>
  </si>
  <si>
    <t>Tyršovo nábřeží</t>
  </si>
  <si>
    <t>Vidče</t>
  </si>
  <si>
    <t>Valašská Bystřice</t>
  </si>
  <si>
    <t>Hutisko-Solanec</t>
  </si>
  <si>
    <t>Dolní Bečva</t>
  </si>
  <si>
    <t>Videčská</t>
  </si>
  <si>
    <t>Sevastopolská</t>
  </si>
  <si>
    <t>Prostřední Bečva</t>
  </si>
  <si>
    <t>Vigantice</t>
  </si>
  <si>
    <t>Horní Bečva</t>
  </si>
  <si>
    <t>Valašské Klobouky</t>
  </si>
  <si>
    <t>Brumovská</t>
  </si>
  <si>
    <t>Štítná nad Vláří-Popov</t>
  </si>
  <si>
    <t>Nedašov</t>
  </si>
  <si>
    <t>Vysoké Pole</t>
  </si>
  <si>
    <t>Vlachovice</t>
  </si>
  <si>
    <t>Študlov</t>
  </si>
  <si>
    <t>Družba</t>
  </si>
  <si>
    <t>Brumov-Bylnice</t>
  </si>
  <si>
    <t>Kelč</t>
  </si>
  <si>
    <t>Valašské Meziříčí</t>
  </si>
  <si>
    <t>Sklářská</t>
  </si>
  <si>
    <t>Krhová</t>
  </si>
  <si>
    <t>Králova</t>
  </si>
  <si>
    <t>Šafaříkova</t>
  </si>
  <si>
    <t>Lešná</t>
  </si>
  <si>
    <t>Křižná</t>
  </si>
  <si>
    <t>Zašová</t>
  </si>
  <si>
    <t>Kladeruby</t>
  </si>
  <si>
    <t>Branky</t>
  </si>
  <si>
    <t>Choryně</t>
  </si>
  <si>
    <t>Jarcová</t>
  </si>
  <si>
    <t>Kunovice</t>
  </si>
  <si>
    <t>Mikulůvka</t>
  </si>
  <si>
    <t>Police</t>
  </si>
  <si>
    <t>Poličná</t>
  </si>
  <si>
    <t>Loučka</t>
  </si>
  <si>
    <t>Vsetínská</t>
  </si>
  <si>
    <t>Vizovice</t>
  </si>
  <si>
    <t>Trnava</t>
  </si>
  <si>
    <t>3. května</t>
  </si>
  <si>
    <t>Jasenná</t>
  </si>
  <si>
    <t>Neubuz</t>
  </si>
  <si>
    <t>Slušovice</t>
  </si>
  <si>
    <t>Bratřejov</t>
  </si>
  <si>
    <t>Zádveřice-Raková</t>
  </si>
  <si>
    <t>Všemina</t>
  </si>
  <si>
    <t>Vsetín</t>
  </si>
  <si>
    <t>Pod Pecníkem</t>
  </si>
  <si>
    <t>Pod Strání</t>
  </si>
  <si>
    <t>Benátky</t>
  </si>
  <si>
    <t>Hošťálková</t>
  </si>
  <si>
    <t>Jablůnka</t>
  </si>
  <si>
    <t>Zděchov</t>
  </si>
  <si>
    <t>Liptál</t>
  </si>
  <si>
    <t>Na Rybníkách</t>
  </si>
  <si>
    <t>Halenkov</t>
  </si>
  <si>
    <t>Horní Lideč</t>
  </si>
  <si>
    <t>Velké Karlovice</t>
  </si>
  <si>
    <t>Jasenická</t>
  </si>
  <si>
    <t>Růžďka</t>
  </si>
  <si>
    <t>Huslenky</t>
  </si>
  <si>
    <t>Lačnov</t>
  </si>
  <si>
    <t>Střelná</t>
  </si>
  <si>
    <t>Valašská Polanka</t>
  </si>
  <si>
    <t>Nový Hrozenkov</t>
  </si>
  <si>
    <t>Hovězí</t>
  </si>
  <si>
    <t>Matouše Václavka</t>
  </si>
  <si>
    <t>Michala Urbánka</t>
  </si>
  <si>
    <t>MUDr. Františka Sovy</t>
  </si>
  <si>
    <t>Lidečko</t>
  </si>
  <si>
    <t>Ratiboř</t>
  </si>
  <si>
    <t>Kateřinice</t>
  </si>
  <si>
    <t>Leskovec</t>
  </si>
  <si>
    <t>Pozděchov</t>
  </si>
  <si>
    <t>Francova Lhota</t>
  </si>
  <si>
    <t>Lhota u Vsetína</t>
  </si>
  <si>
    <t>Kobylská</t>
  </si>
  <si>
    <t>Karolinka</t>
  </si>
  <si>
    <t>Turkmenská</t>
  </si>
  <si>
    <t>Broučkova</t>
  </si>
  <si>
    <t>Zlín</t>
  </si>
  <si>
    <t>nám. T. G. Masaryka</t>
  </si>
  <si>
    <t>třída Tomáše Bati</t>
  </si>
  <si>
    <t>Lesní čtvrť III</t>
  </si>
  <si>
    <t>Zarámí</t>
  </si>
  <si>
    <t>Univerzitní</t>
  </si>
  <si>
    <t>Mostní</t>
  </si>
  <si>
    <t>Lazy VI</t>
  </si>
  <si>
    <t>Hřivínův Újezd</t>
  </si>
  <si>
    <t>Nová cesta</t>
  </si>
  <si>
    <t>Hvozdná</t>
  </si>
  <si>
    <t>Racková</t>
  </si>
  <si>
    <t>Březnice</t>
  </si>
  <si>
    <t>Univerzitní 2701</t>
  </si>
  <si>
    <t>Křiby</t>
  </si>
  <si>
    <t>třída Svobody</t>
  </si>
  <si>
    <t>Velký Ořechov</t>
  </si>
  <si>
    <t>M. Alše</t>
  </si>
  <si>
    <t>Dřevnická</t>
  </si>
  <si>
    <t>Bohuslavice u Zlína</t>
  </si>
  <si>
    <t>Mysločovice</t>
  </si>
  <si>
    <t>Kašava</t>
  </si>
  <si>
    <t>Fryšták</t>
  </si>
  <si>
    <t>Březůvky</t>
  </si>
  <si>
    <t>Provodov</t>
  </si>
  <si>
    <t>Havlíčkovo nábřeží</t>
  </si>
  <si>
    <t>Pod Kaštany</t>
  </si>
  <si>
    <t>Lukov</t>
  </si>
  <si>
    <t>Kvítková</t>
  </si>
  <si>
    <t>Tečovice</t>
  </si>
  <si>
    <t>Nad Ovčírnou IV</t>
  </si>
  <si>
    <t>Středová</t>
  </si>
  <si>
    <t>Sazovice</t>
  </si>
  <si>
    <t>4. května</t>
  </si>
  <si>
    <t>Želechovice nad Dřevnicí</t>
  </si>
  <si>
    <t>Filmová</t>
  </si>
  <si>
    <t>Vavrečkova</t>
  </si>
  <si>
    <t>Jabloňová</t>
  </si>
  <si>
    <t>Hlavní město Praha</t>
  </si>
  <si>
    <t xml:space="preserve">Praha 1 </t>
  </si>
  <si>
    <t xml:space="preserve">Praha 10 </t>
  </si>
  <si>
    <t xml:space="preserve">Praha 4 </t>
  </si>
  <si>
    <t xml:space="preserve">Praha 5 </t>
  </si>
  <si>
    <t xml:space="preserve">Praha 9 </t>
  </si>
  <si>
    <t xml:space="preserve">Praha 6 </t>
  </si>
  <si>
    <t xml:space="preserve">Praha 2 </t>
  </si>
  <si>
    <t xml:space="preserve">Praha 3 </t>
  </si>
  <si>
    <t xml:space="preserve">Praha 7 </t>
  </si>
  <si>
    <t xml:space="preserve">Praha 8 </t>
  </si>
  <si>
    <t xml:space="preserve">Strakonice </t>
  </si>
  <si>
    <t xml:space="preserve">Český Krumlov </t>
  </si>
  <si>
    <t xml:space="preserve">Blansko </t>
  </si>
  <si>
    <t xml:space="preserve">Brno-město </t>
  </si>
  <si>
    <t>Brno-město</t>
  </si>
  <si>
    <t xml:space="preserve">Vyškov </t>
  </si>
  <si>
    <t>Kraj Vysočina</t>
  </si>
  <si>
    <t xml:space="preserve">Jihlava </t>
  </si>
  <si>
    <t xml:space="preserve">Nový Jičín </t>
  </si>
  <si>
    <t xml:space="preserve">Frýdek-Místek </t>
  </si>
  <si>
    <t xml:space="preserve">Olomouc </t>
  </si>
  <si>
    <t xml:space="preserve">Šumperk </t>
  </si>
  <si>
    <t>Plzeňský kraj</t>
  </si>
  <si>
    <t xml:space="preserve">Domažlice </t>
  </si>
  <si>
    <t xml:space="preserve">Klatovy </t>
  </si>
  <si>
    <t xml:space="preserve">Plzeň-město </t>
  </si>
  <si>
    <t xml:space="preserve">Rokycany </t>
  </si>
  <si>
    <t>Středočeský kraj</t>
  </si>
  <si>
    <t xml:space="preserve">Beroun </t>
  </si>
  <si>
    <t xml:space="preserve">Praha-východ </t>
  </si>
  <si>
    <t xml:space="preserve">Praha-západ </t>
  </si>
  <si>
    <t>Praha-západ</t>
  </si>
  <si>
    <t xml:space="preserve">Kolín </t>
  </si>
  <si>
    <t>Praha-východ</t>
  </si>
  <si>
    <t>Ústecký kraj</t>
  </si>
  <si>
    <t xml:space="preserve">Louny </t>
  </si>
  <si>
    <t>Zlínský kraj</t>
  </si>
  <si>
    <t xml:space="preserve">Kroměříž </t>
  </si>
  <si>
    <t xml:space="preserve">Zlín </t>
  </si>
  <si>
    <t xml:space="preserve">Vsetín </t>
  </si>
  <si>
    <t>60076089</t>
  </si>
  <si>
    <t>60075856</t>
  </si>
  <si>
    <t>25167201</t>
  </si>
  <si>
    <t>00582239</t>
  </si>
  <si>
    <t>25157426</t>
  </si>
  <si>
    <t>49060317</t>
  </si>
  <si>
    <t>60076135</t>
  </si>
  <si>
    <t>60076101</t>
  </si>
  <si>
    <t>60075902</t>
  </si>
  <si>
    <t>60076046</t>
  </si>
  <si>
    <t>00666122</t>
  </si>
  <si>
    <t>63908352</t>
  </si>
  <si>
    <t>25184181</t>
  </si>
  <si>
    <t>60075775</t>
  </si>
  <si>
    <t>60075911</t>
  </si>
  <si>
    <t>00582158</t>
  </si>
  <si>
    <t>60075970</t>
  </si>
  <si>
    <t>60646764</t>
  </si>
  <si>
    <t>25158392</t>
  </si>
  <si>
    <t>70998957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</si>
  <si>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</si>
  <si>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</si>
  <si>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</si>
  <si>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</si>
  <si>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</si>
  <si>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</si>
  <si>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</si>
  <si>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</si>
  <si>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</si>
  <si>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</si>
  <si>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</si>
  <si>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</si>
  <si>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</si>
  <si>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60077212</t>
  </si>
  <si>
    <t>60077417</t>
  </si>
  <si>
    <t>62537873</t>
  </si>
  <si>
    <t>62537784</t>
  </si>
  <si>
    <t>62537661</t>
  </si>
  <si>
    <t>00513156</t>
  </si>
  <si>
    <t>00510874</t>
  </si>
  <si>
    <t>00582336</t>
  </si>
  <si>
    <t>60077590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</si>
  <si>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</si>
  <si>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</si>
  <si>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</si>
  <si>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</si>
  <si>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</si>
  <si>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</si>
  <si>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</si>
  <si>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</si>
  <si>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</si>
  <si>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</si>
  <si>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</si>
  <si>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</si>
  <si>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</si>
  <si>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</si>
  <si>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</si>
  <si>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</si>
  <si>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</si>
  <si>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71002553</t>
  </si>
  <si>
    <t>75050111</t>
  </si>
  <si>
    <t>28068769</t>
  </si>
  <si>
    <t>28086830</t>
  </si>
  <si>
    <t>28133447</t>
  </si>
  <si>
    <t>03276759</t>
  </si>
  <si>
    <t>03742725</t>
  </si>
  <si>
    <t>04677773</t>
  </si>
  <si>
    <t>04677722</t>
  </si>
  <si>
    <t>22612220</t>
  </si>
  <si>
    <t>07309309</t>
  </si>
  <si>
    <t>08393800</t>
  </si>
  <si>
    <t>60075961</t>
  </si>
  <si>
    <t>07108605</t>
  </si>
  <si>
    <t>70946965</t>
  </si>
  <si>
    <t>75001284</t>
  </si>
  <si>
    <t>60816929</t>
  </si>
  <si>
    <t>00073172</t>
  </si>
  <si>
    <t>70988331</t>
  </si>
  <si>
    <t>75000041</t>
  </si>
  <si>
    <t>75000059</t>
  </si>
  <si>
    <t>13503308</t>
  </si>
  <si>
    <t>75000938</t>
  </si>
  <si>
    <t>75001292</t>
  </si>
  <si>
    <t>75000652</t>
  </si>
  <si>
    <t>70986576</t>
  </si>
  <si>
    <t>70988382</t>
  </si>
  <si>
    <t>75001241</t>
  </si>
  <si>
    <t>60816848</t>
  </si>
  <si>
    <t>00666718</t>
  </si>
  <si>
    <t>60816899</t>
  </si>
  <si>
    <t>60816767</t>
  </si>
  <si>
    <t>60816759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</si>
  <si>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</si>
  <si>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</si>
  <si>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</si>
  <si>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</si>
  <si>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</si>
  <si>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</si>
  <si>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</si>
  <si>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</si>
  <si>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</si>
  <si>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</si>
  <si>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70985022</t>
  </si>
  <si>
    <t>75000393</t>
  </si>
  <si>
    <t>75000491</t>
  </si>
  <si>
    <t>70986533</t>
  </si>
  <si>
    <t>70985111</t>
  </si>
  <si>
    <t>70981957</t>
  </si>
  <si>
    <t>70981931</t>
  </si>
  <si>
    <t>70981949</t>
  </si>
  <si>
    <t>60869046</t>
  </si>
  <si>
    <t>70993998</t>
  </si>
  <si>
    <t>60869780</t>
  </si>
  <si>
    <t>14450402</t>
  </si>
  <si>
    <t>75001055</t>
  </si>
  <si>
    <t>70986274</t>
  </si>
  <si>
    <t>71000381</t>
  </si>
  <si>
    <t>71000364</t>
  </si>
  <si>
    <t>60869097</t>
  </si>
  <si>
    <t>00512281</t>
  </si>
  <si>
    <t>60869038</t>
  </si>
  <si>
    <t>60869861</t>
  </si>
  <si>
    <t>60869020</t>
  </si>
  <si>
    <t>60869054</t>
  </si>
  <si>
    <t>60869089</t>
  </si>
  <si>
    <t>00511382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</si>
  <si>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</si>
  <si>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</si>
  <si>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</si>
  <si>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</si>
  <si>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</si>
  <si>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</si>
  <si>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</si>
  <si>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</si>
  <si>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</si>
  <si>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</si>
  <si>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</si>
  <si>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02716135</t>
  </si>
  <si>
    <t>70984328</t>
  </si>
  <si>
    <t>75000989</t>
  </si>
  <si>
    <t>75001063</t>
  </si>
  <si>
    <t>71005153</t>
  </si>
  <si>
    <t>02034859</t>
  </si>
  <si>
    <t>60096136</t>
  </si>
  <si>
    <t>00072818</t>
  </si>
  <si>
    <t>70993378</t>
  </si>
  <si>
    <t>71004050</t>
  </si>
  <si>
    <t>00583278</t>
  </si>
  <si>
    <t>47258721</t>
  </si>
  <si>
    <t>70932158</t>
  </si>
  <si>
    <t>00583391</t>
  </si>
  <si>
    <t>60098741</t>
  </si>
  <si>
    <t>68543972</t>
  </si>
  <si>
    <t>70932174</t>
  </si>
  <si>
    <t>47258365</t>
  </si>
  <si>
    <t>70841098</t>
  </si>
  <si>
    <t>70989095</t>
  </si>
  <si>
    <t>75004577</t>
  </si>
  <si>
    <t>70999694</t>
  </si>
  <si>
    <t>70996342</t>
  </si>
  <si>
    <t>71004041</t>
  </si>
  <si>
    <t>70806209</t>
  </si>
  <si>
    <t>60064765</t>
  </si>
  <si>
    <t>60061855</t>
  </si>
  <si>
    <t>75000784</t>
  </si>
  <si>
    <t>70890838</t>
  </si>
  <si>
    <t>70893292</t>
  </si>
  <si>
    <t>00582786</t>
  </si>
  <si>
    <t>00582841</t>
  </si>
  <si>
    <t>28090080</t>
  </si>
  <si>
    <t>72549572</t>
  </si>
  <si>
    <t>00476919</t>
  </si>
  <si>
    <t>75001250</t>
  </si>
  <si>
    <t>70842621</t>
  </si>
  <si>
    <t>60061821</t>
  </si>
  <si>
    <t>00667391</t>
  </si>
  <si>
    <t>60064790</t>
  </si>
  <si>
    <t>60064781</t>
  </si>
  <si>
    <t>72545526</t>
  </si>
  <si>
    <t>60061863</t>
  </si>
  <si>
    <t>60061812</t>
  </si>
  <si>
    <t>25158911</t>
  </si>
  <si>
    <t>25160184</t>
  </si>
  <si>
    <t>60061880</t>
  </si>
  <si>
    <t>65018711</t>
  </si>
  <si>
    <t>25159577</t>
  </si>
  <si>
    <t>70991723</t>
  </si>
  <si>
    <t>70979511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</si>
  <si>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</si>
  <si>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</si>
  <si>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</si>
  <si>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</si>
  <si>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</si>
  <si>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</si>
  <si>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</si>
  <si>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</si>
  <si>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</si>
  <si>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</si>
  <si>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</si>
  <si>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</si>
  <si>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</si>
  <si>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</si>
  <si>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</si>
  <si>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70938318</t>
  </si>
  <si>
    <t>70877807</t>
  </si>
  <si>
    <t>70877785</t>
  </si>
  <si>
    <t>12907731</t>
  </si>
  <si>
    <t>70535779</t>
  </si>
  <si>
    <t>70988218</t>
  </si>
  <si>
    <t>75000580</t>
  </si>
  <si>
    <t>75001209</t>
  </si>
  <si>
    <t>75001187</t>
  </si>
  <si>
    <t>71002464</t>
  </si>
  <si>
    <t>07922434</t>
  </si>
  <si>
    <t>75050099</t>
  </si>
  <si>
    <t>05981883</t>
  </si>
  <si>
    <t>62537342</t>
  </si>
  <si>
    <t>60076518</t>
  </si>
  <si>
    <t>00582298</t>
  </si>
  <si>
    <t>62534408</t>
  </si>
  <si>
    <t>00581658</t>
  </si>
  <si>
    <t>70986223</t>
  </si>
  <si>
    <t>75000776</t>
  </si>
  <si>
    <t>70983577</t>
  </si>
  <si>
    <t>75001357</t>
  </si>
  <si>
    <t>70983232</t>
  </si>
  <si>
    <t>72033215</t>
  </si>
  <si>
    <t>00073181</t>
  </si>
  <si>
    <t>70946981</t>
  </si>
  <si>
    <t>60816872</t>
  </si>
  <si>
    <t>60816945</t>
  </si>
  <si>
    <t>00510912</t>
  </si>
  <si>
    <t>71006214</t>
  </si>
  <si>
    <t>71002189</t>
  </si>
  <si>
    <t>60818263</t>
  </si>
  <si>
    <t>70986631</t>
  </si>
  <si>
    <t>70873771</t>
  </si>
  <si>
    <t>70659095</t>
  </si>
  <si>
    <t>60818174</t>
  </si>
  <si>
    <t>14450917</t>
  </si>
  <si>
    <t>70988374</t>
  </si>
  <si>
    <t>70985120</t>
  </si>
  <si>
    <t>07418264</t>
  </si>
  <si>
    <t>08411964</t>
  </si>
  <si>
    <t>60075945</t>
  </si>
  <si>
    <t>60076062</t>
  </si>
  <si>
    <t>60076909</t>
  </si>
  <si>
    <t>60077034</t>
  </si>
  <si>
    <t>75000725</t>
  </si>
  <si>
    <t>00073130</t>
  </si>
  <si>
    <t>75001365</t>
  </si>
  <si>
    <t>70988862</t>
  </si>
  <si>
    <t>75000385</t>
  </si>
  <si>
    <t>75000458</t>
  </si>
  <si>
    <t>68544120</t>
  </si>
  <si>
    <t>00477419</t>
  </si>
  <si>
    <t>00072982</t>
  </si>
  <si>
    <t>00583383</t>
  </si>
  <si>
    <t>70873682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</si>
  <si>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</si>
  <si>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</si>
  <si>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</si>
  <si>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</si>
  <si>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</si>
  <si>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</si>
  <si>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</si>
  <si>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</si>
  <si>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60680318</t>
  </si>
  <si>
    <t>60680342</t>
  </si>
  <si>
    <t>60680351</t>
  </si>
  <si>
    <t>25315811</t>
  </si>
  <si>
    <t>70982554</t>
  </si>
  <si>
    <t>60680539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</si>
  <si>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</si>
  <si>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</si>
  <si>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</si>
  <si>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</si>
  <si>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</si>
  <si>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</si>
  <si>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</si>
  <si>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</si>
  <si>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</si>
  <si>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</si>
  <si>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</si>
  <si>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</si>
  <si>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</si>
  <si>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</si>
  <si>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</si>
  <si>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</si>
  <si>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</si>
  <si>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70838771</t>
  </si>
  <si>
    <t>75092654</t>
  </si>
  <si>
    <t>00559130</t>
  </si>
  <si>
    <t>00559539</t>
  </si>
  <si>
    <t>00837385</t>
  </si>
  <si>
    <t>70284831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</si>
  <si>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</si>
  <si>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</si>
  <si>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</si>
  <si>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</si>
  <si>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</si>
  <si>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</si>
  <si>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</si>
  <si>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</si>
  <si>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</si>
  <si>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</si>
  <si>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</si>
  <si>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</si>
  <si>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</si>
  <si>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</si>
  <si>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</si>
  <si>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</si>
  <si>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00838225</t>
  </si>
  <si>
    <t>65268237</t>
  </si>
  <si>
    <t>04295480</t>
  </si>
  <si>
    <t>16355474</t>
  </si>
  <si>
    <t>48455822</t>
  </si>
  <si>
    <t>60680369</t>
  </si>
  <si>
    <t>70839034</t>
  </si>
  <si>
    <t>75024331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</si>
  <si>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</si>
  <si>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</si>
  <si>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</si>
  <si>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</si>
  <si>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</si>
  <si>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</si>
  <si>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</si>
  <si>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</si>
  <si>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</si>
  <si>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</si>
  <si>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</si>
  <si>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</si>
  <si>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</si>
  <si>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</si>
  <si>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</si>
  <si>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</si>
  <si>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</si>
  <si>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</si>
  <si>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</si>
  <si>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</si>
  <si>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71219978</t>
  </si>
  <si>
    <t>71220321</t>
  </si>
  <si>
    <t>66596769</t>
  </si>
  <si>
    <t>70840661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</si>
  <si>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</si>
  <si>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</si>
  <si>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</si>
  <si>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</si>
  <si>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</si>
  <si>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</si>
  <si>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</si>
  <si>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</si>
  <si>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</si>
  <si>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</si>
  <si>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</si>
  <si>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</si>
  <si>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47917865</t>
  </si>
  <si>
    <t>75002981</t>
  </si>
  <si>
    <t>49457888</t>
  </si>
  <si>
    <t>70875481</t>
  </si>
  <si>
    <t>75003759</t>
  </si>
  <si>
    <t>75023211</t>
  </si>
  <si>
    <t>75021871</t>
  </si>
  <si>
    <t>70988285</t>
  </si>
  <si>
    <t>70982970</t>
  </si>
  <si>
    <t>07488866</t>
  </si>
  <si>
    <t>00559148</t>
  </si>
  <si>
    <t>00053155</t>
  </si>
  <si>
    <t>00053163</t>
  </si>
  <si>
    <t>69651914</t>
  </si>
  <si>
    <t>00567043</t>
  </si>
  <si>
    <t>70284849</t>
  </si>
  <si>
    <t>70987131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</si>
  <si>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</si>
  <si>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</si>
  <si>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</si>
  <si>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</si>
  <si>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</si>
  <si>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</si>
  <si>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</si>
  <si>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</si>
  <si>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</si>
  <si>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</si>
  <si>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</si>
  <si>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</si>
  <si>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</si>
  <si>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</si>
  <si>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</si>
  <si>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</si>
  <si>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</si>
  <si>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</si>
  <si>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</si>
  <si>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</si>
  <si>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</si>
  <si>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</si>
  <si>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</si>
  <si>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</si>
  <si>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</si>
  <si>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</si>
  <si>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00838217</t>
  </si>
  <si>
    <t>08849510</t>
  </si>
  <si>
    <t>60680377</t>
  </si>
  <si>
    <t>70838763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</si>
  <si>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</si>
  <si>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</si>
  <si>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</si>
  <si>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</si>
  <si>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</si>
  <si>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</si>
  <si>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</si>
  <si>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</si>
  <si>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27661172</t>
  </si>
  <si>
    <t>49438875</t>
  </si>
  <si>
    <t>00055166</t>
  </si>
  <si>
    <t>70997233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</si>
  <si>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</si>
  <si>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</si>
  <si>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</si>
  <si>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</si>
  <si>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</si>
  <si>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</si>
  <si>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</si>
  <si>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</si>
  <si>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</si>
  <si>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</si>
  <si>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</si>
  <si>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</si>
  <si>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</si>
  <si>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</si>
  <si>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</si>
  <si>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</si>
  <si>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60680300</t>
  </si>
  <si>
    <t>49963520</t>
  </si>
  <si>
    <t>65268687</t>
  </si>
  <si>
    <t>70499969</t>
  </si>
  <si>
    <t>68729928</t>
  </si>
  <si>
    <t>70877076</t>
  </si>
  <si>
    <t>71011285</t>
  </si>
  <si>
    <t>75021315</t>
  </si>
  <si>
    <t>49459899</t>
  </si>
  <si>
    <t>49461311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</si>
  <si>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</si>
  <si>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</si>
  <si>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</si>
  <si>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</si>
  <si>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</si>
  <si>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</si>
  <si>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</si>
  <si>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</si>
  <si>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</si>
  <si>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</si>
  <si>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02900041</t>
  </si>
  <si>
    <t>49461249</t>
  </si>
  <si>
    <t>70842663</t>
  </si>
  <si>
    <t>75020858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</si>
  <si>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</si>
  <si>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</si>
  <si>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</si>
  <si>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</si>
  <si>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</si>
  <si>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</si>
  <si>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</si>
  <si>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</si>
  <si>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</si>
  <si>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</si>
  <si>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</si>
  <si>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</si>
  <si>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</si>
  <si>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</si>
  <si>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</si>
  <si>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</si>
  <si>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</si>
  <si>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</si>
  <si>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</si>
  <si>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</si>
  <si>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</si>
  <si>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</si>
  <si>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</si>
  <si>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</si>
  <si>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</si>
  <si>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</si>
  <si>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</si>
  <si>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</si>
  <si>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</si>
  <si>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</si>
  <si>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00380407</t>
  </si>
  <si>
    <t>00053198</t>
  </si>
  <si>
    <t>49459881</t>
  </si>
  <si>
    <t>62073257</t>
  </si>
  <si>
    <t>62072692</t>
  </si>
  <si>
    <t>62072951</t>
  </si>
  <si>
    <t>49459708</t>
  </si>
  <si>
    <t>70283940</t>
  </si>
  <si>
    <t>71003380</t>
  </si>
  <si>
    <t>70996512</t>
  </si>
  <si>
    <t>70991219</t>
  </si>
  <si>
    <t>75003082</t>
  </si>
  <si>
    <t>70942528</t>
  </si>
  <si>
    <t>70877165</t>
  </si>
  <si>
    <t>43380107</t>
  </si>
  <si>
    <t>75021544</t>
  </si>
  <si>
    <t>75022508</t>
  </si>
  <si>
    <t>70983879</t>
  </si>
  <si>
    <t>70940584</t>
  </si>
  <si>
    <t>08839026</t>
  </si>
  <si>
    <t>03798798</t>
  </si>
  <si>
    <t>61742902</t>
  </si>
  <si>
    <t>00566438</t>
  </si>
  <si>
    <t>25342193</t>
  </si>
  <si>
    <t>70840385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</si>
  <si>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</si>
  <si>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</si>
  <si>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</si>
  <si>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</si>
  <si>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</si>
  <si>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</si>
  <si>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</si>
  <si>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</si>
  <si>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</si>
  <si>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</si>
  <si>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</si>
  <si>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</si>
  <si>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</si>
  <si>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</si>
  <si>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</si>
  <si>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71340939</t>
  </si>
  <si>
    <t>72554304</t>
  </si>
  <si>
    <t>00638081</t>
  </si>
  <si>
    <t>71001441</t>
  </si>
  <si>
    <t>49438867</t>
  </si>
  <si>
    <t>00530506</t>
  </si>
  <si>
    <t>00055301</t>
  </si>
  <si>
    <t>49438816</t>
  </si>
  <si>
    <t>47900211</t>
  </si>
  <si>
    <t>67011748</t>
  </si>
  <si>
    <t>49438026</t>
  </si>
  <si>
    <t>71005030</t>
  </si>
  <si>
    <t>70991472</t>
  </si>
  <si>
    <t>70989974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</si>
  <si>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</si>
  <si>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</si>
  <si>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</si>
  <si>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</si>
  <si>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</si>
  <si>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</si>
  <si>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</si>
  <si>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</si>
  <si>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</si>
  <si>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</si>
  <si>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</si>
  <si>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</si>
  <si>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</si>
  <si>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</si>
  <si>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</si>
  <si>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</si>
  <si>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</si>
  <si>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</si>
  <si>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</si>
  <si>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</si>
  <si>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</si>
  <si>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</si>
  <si>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</si>
  <si>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</si>
  <si>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</si>
  <si>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</si>
  <si>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</si>
  <si>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</si>
  <si>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</si>
  <si>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</si>
  <si>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</si>
  <si>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</si>
  <si>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</si>
  <si>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</si>
  <si>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</si>
  <si>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</si>
  <si>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06199348</t>
  </si>
  <si>
    <t>00055468</t>
  </si>
  <si>
    <t>49459171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</si>
  <si>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</si>
  <si>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</si>
  <si>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</si>
  <si>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</si>
  <si>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</si>
  <si>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</si>
  <si>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</si>
  <si>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</si>
  <si>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</si>
  <si>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</si>
  <si>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</si>
  <si>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</si>
  <si>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</si>
  <si>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</si>
  <si>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</si>
  <si>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</si>
  <si>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</si>
  <si>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</si>
  <si>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</si>
  <si>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47723416</t>
  </si>
  <si>
    <t>70976473</t>
  </si>
  <si>
    <t>70976481</t>
  </si>
  <si>
    <t>70976490</t>
  </si>
  <si>
    <t>75010895</t>
  </si>
  <si>
    <t>60611405</t>
  </si>
  <si>
    <t>68781580</t>
  </si>
  <si>
    <t>00669733</t>
  </si>
  <si>
    <t>47723386</t>
  </si>
  <si>
    <t>25249355</t>
  </si>
  <si>
    <t>70987840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</si>
  <si>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</si>
  <si>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</si>
  <si>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</si>
  <si>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</si>
  <si>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</si>
  <si>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</si>
  <si>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</si>
  <si>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</si>
  <si>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</si>
  <si>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</si>
  <si>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</si>
  <si>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</si>
  <si>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</si>
  <si>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</si>
  <si>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</si>
  <si>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00077461</t>
  </si>
  <si>
    <t>00077135</t>
  </si>
  <si>
    <t>00669709</t>
  </si>
  <si>
    <t>66362725</t>
  </si>
  <si>
    <t>00520055</t>
  </si>
  <si>
    <t>49753789</t>
  </si>
  <si>
    <t>63553597</t>
  </si>
  <si>
    <t>25210564</t>
  </si>
  <si>
    <t>25207768</t>
  </si>
  <si>
    <t>70845417</t>
  </si>
  <si>
    <t>49754050</t>
  </si>
  <si>
    <t>00574384</t>
  </si>
  <si>
    <t>00669725</t>
  </si>
  <si>
    <t>00872296</t>
  </si>
  <si>
    <t>70895201</t>
  </si>
  <si>
    <t>47701412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</si>
  <si>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</si>
  <si>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</si>
  <si>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</si>
  <si>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</si>
  <si>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</si>
  <si>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</si>
  <si>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</si>
  <si>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</si>
  <si>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</si>
  <si>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</si>
  <si>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</si>
  <si>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</si>
  <si>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</si>
  <si>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</si>
  <si>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</si>
  <si>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</si>
  <si>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</si>
  <si>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</si>
  <si>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</si>
  <si>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</si>
  <si>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</si>
  <si>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</si>
  <si>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</si>
  <si>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</si>
  <si>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26325233</t>
  </si>
  <si>
    <t>71340696</t>
  </si>
  <si>
    <t>29125812</t>
  </si>
  <si>
    <t>29125162</t>
  </si>
  <si>
    <t>69979847</t>
  </si>
  <si>
    <t>70984841</t>
  </si>
  <si>
    <t>70945128</t>
  </si>
  <si>
    <t>70984859</t>
  </si>
  <si>
    <t>70980951</t>
  </si>
  <si>
    <t>47723394</t>
  </si>
  <si>
    <t>00077119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</si>
  <si>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</si>
  <si>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</si>
  <si>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</si>
  <si>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</si>
  <si>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</si>
  <si>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</si>
  <si>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</si>
  <si>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</si>
  <si>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26406624</t>
  </si>
  <si>
    <t>73740420</t>
  </si>
  <si>
    <t>01407104</t>
  </si>
  <si>
    <t>70839000</t>
  </si>
  <si>
    <t>70845425</t>
  </si>
  <si>
    <t>49753771</t>
  </si>
  <si>
    <t>71004777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</si>
  <si>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</si>
  <si>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</si>
  <si>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</si>
  <si>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</si>
  <si>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</si>
  <si>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</si>
  <si>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</si>
  <si>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</si>
  <si>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60610590</t>
  </si>
  <si>
    <t>04720997</t>
  </si>
  <si>
    <t>09824529</t>
  </si>
  <si>
    <t>49767194</t>
  </si>
  <si>
    <t>49790820</t>
  </si>
  <si>
    <t>70984221</t>
  </si>
  <si>
    <t>75006936</t>
  </si>
  <si>
    <t>60610689</t>
  </si>
  <si>
    <t>66359180</t>
  </si>
  <si>
    <t>69978751</t>
  </si>
  <si>
    <t>70995974</t>
  </si>
  <si>
    <t>60611952</t>
  </si>
  <si>
    <t>69979081</t>
  </si>
  <si>
    <t>75006901</t>
  </si>
  <si>
    <t>75006502</t>
  </si>
  <si>
    <t>75005476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</si>
  <si>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</si>
  <si>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</si>
  <si>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</si>
  <si>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</si>
  <si>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</si>
  <si>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</si>
  <si>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</si>
  <si>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</si>
  <si>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</si>
  <si>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</si>
  <si>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75005760</t>
  </si>
  <si>
    <t>70976368</t>
  </si>
  <si>
    <t>49766929</t>
  </si>
  <si>
    <t>25232991</t>
  </si>
  <si>
    <t>69459924</t>
  </si>
  <si>
    <t>75059151</t>
  </si>
  <si>
    <t>48895504</t>
  </si>
  <si>
    <t>48895466</t>
  </si>
  <si>
    <t>70832811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</si>
  <si>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</si>
  <si>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</si>
  <si>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</si>
  <si>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</si>
  <si>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</si>
  <si>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</si>
  <si>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</si>
  <si>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</si>
  <si>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</si>
  <si>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</si>
  <si>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</si>
  <si>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75020955</t>
  </si>
  <si>
    <t>75022893</t>
  </si>
  <si>
    <t>70881308</t>
  </si>
  <si>
    <t>70981761</t>
  </si>
  <si>
    <t>70838593</t>
  </si>
  <si>
    <t>70985146</t>
  </si>
  <si>
    <t>00581119</t>
  </si>
  <si>
    <t>60126621</t>
  </si>
  <si>
    <t>60126698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</si>
  <si>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</si>
  <si>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</si>
  <si>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</si>
  <si>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</si>
  <si>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</si>
  <si>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</si>
  <si>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</si>
  <si>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</si>
  <si>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</si>
  <si>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</si>
  <si>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</si>
  <si>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</si>
  <si>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</si>
  <si>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</si>
  <si>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</si>
  <si>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70910961</t>
  </si>
  <si>
    <t>70985944</t>
  </si>
  <si>
    <t>70982392</t>
  </si>
  <si>
    <t>75017466</t>
  </si>
  <si>
    <t>75017687</t>
  </si>
  <si>
    <t>70892857</t>
  </si>
  <si>
    <t>60126817</t>
  </si>
  <si>
    <t>75016362</t>
  </si>
  <si>
    <t>75016061</t>
  </si>
  <si>
    <t>71341439</t>
  </si>
  <si>
    <t>08955263</t>
  </si>
  <si>
    <t>62540041</t>
  </si>
  <si>
    <t>62540050</t>
  </si>
  <si>
    <t>48200948</t>
  </si>
  <si>
    <t>75001047</t>
  </si>
  <si>
    <t>70659249</t>
  </si>
  <si>
    <t>70983801</t>
  </si>
  <si>
    <t>70659044</t>
  </si>
  <si>
    <t>70504539</t>
  </si>
  <si>
    <t>70504547</t>
  </si>
  <si>
    <t>01894722</t>
  </si>
  <si>
    <t>70836329</t>
  </si>
  <si>
    <t>60126639</t>
  </si>
  <si>
    <t>60126671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</si>
  <si>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</si>
  <si>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</si>
  <si>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</si>
  <si>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</si>
  <si>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</si>
  <si>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</si>
  <si>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</si>
  <si>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</si>
  <si>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</si>
  <si>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</si>
  <si>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</si>
  <si>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</si>
  <si>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60418427</t>
  </si>
  <si>
    <t>00055069</t>
  </si>
  <si>
    <t>60418494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</si>
  <si>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</si>
  <si>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</si>
  <si>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</si>
  <si>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</si>
  <si>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</si>
  <si>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</si>
  <si>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</si>
  <si>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</si>
  <si>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</si>
  <si>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</si>
  <si>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</si>
  <si>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</si>
  <si>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</si>
  <si>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</si>
  <si>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</si>
  <si>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</si>
  <si>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70990344</t>
  </si>
  <si>
    <t>65766997</t>
  </si>
  <si>
    <t>70875081</t>
  </si>
  <si>
    <t>75024551</t>
  </si>
  <si>
    <t>69748128</t>
  </si>
  <si>
    <t>75023032</t>
  </si>
  <si>
    <t>70987751</t>
  </si>
  <si>
    <t>44065809</t>
  </si>
  <si>
    <t>44065868</t>
  </si>
  <si>
    <t>48895512</t>
  </si>
  <si>
    <t>09398015</t>
  </si>
  <si>
    <t>70832803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</si>
  <si>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</si>
  <si>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</si>
  <si>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</si>
  <si>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</si>
  <si>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</si>
  <si>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</si>
  <si>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</si>
  <si>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</si>
  <si>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</si>
  <si>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</si>
  <si>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</si>
  <si>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</si>
  <si>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</si>
  <si>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</si>
  <si>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67009425</t>
  </si>
  <si>
    <t>75000474</t>
  </si>
  <si>
    <t>03620280</t>
  </si>
  <si>
    <t>71001271</t>
  </si>
  <si>
    <t>70983780</t>
  </si>
  <si>
    <t>70844194</t>
  </si>
  <si>
    <t>62540009</t>
  </si>
  <si>
    <t>48200930</t>
  </si>
  <si>
    <t>14450470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</si>
  <si>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</si>
  <si>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</si>
  <si>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</si>
  <si>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</si>
  <si>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</si>
  <si>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</si>
  <si>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</si>
  <si>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</si>
  <si>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</si>
  <si>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</si>
  <si>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</si>
  <si>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</si>
  <si>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</si>
  <si>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</si>
  <si>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</si>
  <si>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</si>
  <si>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</si>
  <si>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</si>
  <si>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06071058</t>
  </si>
  <si>
    <t>60126647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</si>
  <si>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</si>
  <si>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</si>
  <si>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</si>
  <si>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</si>
  <si>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</si>
  <si>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</si>
  <si>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</si>
  <si>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</si>
  <si>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15060977</t>
  </si>
  <si>
    <t>75017130</t>
  </si>
  <si>
    <t>60418460</t>
  </si>
  <si>
    <t>67008399</t>
  </si>
  <si>
    <t>44065663</t>
  </si>
  <si>
    <t>60418435</t>
  </si>
  <si>
    <t>25325531</t>
  </si>
  <si>
    <t>60418451</t>
  </si>
  <si>
    <t>47443936</t>
  </si>
  <si>
    <t>60418567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</si>
  <si>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</si>
  <si>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</si>
  <si>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</si>
  <si>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</si>
  <si>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</si>
  <si>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</si>
  <si>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</si>
  <si>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</si>
  <si>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</si>
  <si>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</si>
  <si>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</si>
  <si>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70880468</t>
  </si>
  <si>
    <t>70996997</t>
  </si>
  <si>
    <t>70885231</t>
  </si>
  <si>
    <t>75024454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</si>
  <si>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</si>
  <si>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</si>
  <si>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</si>
  <si>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</si>
  <si>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</si>
  <si>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</si>
  <si>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</si>
  <si>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</si>
  <si>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</si>
  <si>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</si>
  <si>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</si>
  <si>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</si>
  <si>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</si>
  <si>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</si>
  <si>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</si>
  <si>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</si>
  <si>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</si>
  <si>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</si>
  <si>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66610699</t>
  </si>
  <si>
    <t>66610702</t>
  </si>
  <si>
    <t>04356217</t>
  </si>
  <si>
    <t>05633061</t>
  </si>
  <si>
    <t>48895393</t>
  </si>
  <si>
    <t>48895377</t>
  </si>
  <si>
    <t>70831432</t>
  </si>
  <si>
    <t>70281793</t>
  </si>
  <si>
    <t>48895288</t>
  </si>
  <si>
    <t>70993815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</si>
  <si>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</si>
  <si>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</si>
  <si>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</si>
  <si>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</si>
  <si>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</si>
  <si>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</si>
  <si>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</si>
  <si>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</si>
  <si>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</si>
  <si>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</si>
  <si>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</si>
  <si>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</si>
  <si>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</si>
  <si>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</si>
  <si>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</si>
  <si>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</si>
  <si>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</si>
  <si>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</si>
  <si>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</si>
  <si>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48897574</t>
  </si>
  <si>
    <t>48897094</t>
  </si>
  <si>
    <t>00637696</t>
  </si>
  <si>
    <t>43379486</t>
  </si>
  <si>
    <t>48895407</t>
  </si>
  <si>
    <t>48895598</t>
  </si>
  <si>
    <t>47900539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</si>
  <si>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</si>
  <si>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</si>
  <si>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</si>
  <si>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</si>
  <si>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</si>
  <si>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</si>
  <si>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</si>
  <si>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</si>
  <si>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</si>
  <si>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</si>
  <si>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</si>
  <si>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</si>
  <si>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</si>
  <si>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</si>
  <si>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</si>
  <si>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</si>
  <si>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70990310</t>
  </si>
  <si>
    <t>70998795</t>
  </si>
  <si>
    <t>75020947</t>
  </si>
  <si>
    <t>71196234</t>
  </si>
  <si>
    <t>05007984</t>
  </si>
  <si>
    <t>48623679</t>
  </si>
  <si>
    <t>70836469</t>
  </si>
  <si>
    <t>70987076</t>
  </si>
  <si>
    <t>75015978</t>
  </si>
  <si>
    <t>48623008</t>
  </si>
  <si>
    <t>00857742</t>
  </si>
  <si>
    <t>71003401</t>
  </si>
  <si>
    <t>75016630</t>
  </si>
  <si>
    <t>70985839</t>
  </si>
  <si>
    <t>75016478</t>
  </si>
  <si>
    <t>60884762</t>
  </si>
  <si>
    <t>60884746</t>
  </si>
  <si>
    <t>64829804</t>
  </si>
  <si>
    <t>70152501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</si>
  <si>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</si>
  <si>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</si>
  <si>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</si>
  <si>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</si>
  <si>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</si>
  <si>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</si>
  <si>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</si>
  <si>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</si>
  <si>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</si>
  <si>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</si>
  <si>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71340726</t>
  </si>
  <si>
    <t>71294091</t>
  </si>
  <si>
    <t>60153393</t>
  </si>
  <si>
    <t>67439918</t>
  </si>
  <si>
    <t>48623091</t>
  </si>
  <si>
    <t>60153351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</si>
  <si>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</si>
  <si>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</si>
  <si>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</si>
  <si>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</si>
  <si>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</si>
  <si>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</si>
  <si>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</si>
  <si>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</si>
  <si>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</si>
  <si>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75017415</t>
  </si>
  <si>
    <t>03230759</t>
  </si>
  <si>
    <t>60116871</t>
  </si>
  <si>
    <t>00087998</t>
  </si>
  <si>
    <t>75015251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</si>
  <si>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</si>
  <si>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</si>
  <si>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</si>
  <si>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</si>
  <si>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</si>
  <si>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</si>
  <si>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</si>
  <si>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</si>
  <si>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</si>
  <si>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</si>
  <si>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</si>
  <si>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06668364</t>
  </si>
  <si>
    <t>62690272</t>
  </si>
  <si>
    <t>25262165</t>
  </si>
  <si>
    <t>25263633</t>
  </si>
  <si>
    <t>62693514</t>
  </si>
  <si>
    <t>00581101</t>
  </si>
  <si>
    <t>25262297</t>
  </si>
  <si>
    <t>25918583</t>
  </si>
  <si>
    <t>25261991</t>
  </si>
  <si>
    <t>62690035</t>
  </si>
  <si>
    <t>62690043</t>
  </si>
  <si>
    <t>62690060</t>
  </si>
  <si>
    <t>00527939</t>
  </si>
  <si>
    <t>00145238</t>
  </si>
  <si>
    <t>25262131</t>
  </si>
  <si>
    <t>25262327</t>
  </si>
  <si>
    <t>62690281</t>
  </si>
  <si>
    <t>15062848</t>
  </si>
  <si>
    <t>04770731</t>
  </si>
  <si>
    <t>25262092</t>
  </si>
  <si>
    <t>62690361</t>
  </si>
  <si>
    <t>62690400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</si>
  <si>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</si>
  <si>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</si>
  <si>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</si>
  <si>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</si>
  <si>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</si>
  <si>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</si>
  <si>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</si>
  <si>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</si>
  <si>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</si>
  <si>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</si>
  <si>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</si>
  <si>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</si>
  <si>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</si>
  <si>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</si>
  <si>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</si>
  <si>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</si>
  <si>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</si>
  <si>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</si>
  <si>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</si>
  <si>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</si>
  <si>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</si>
  <si>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</si>
  <si>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</si>
  <si>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</si>
  <si>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</si>
  <si>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</si>
  <si>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00175790</t>
  </si>
  <si>
    <t>75017181</t>
  </si>
  <si>
    <t>70993254</t>
  </si>
  <si>
    <t>75019001</t>
  </si>
  <si>
    <t>70987955</t>
  </si>
  <si>
    <t>71004475</t>
  </si>
  <si>
    <t>70983917</t>
  </si>
  <si>
    <t>75018136</t>
  </si>
  <si>
    <t>08223033</t>
  </si>
  <si>
    <t>75016753</t>
  </si>
  <si>
    <t>75015854</t>
  </si>
  <si>
    <t>75015820</t>
  </si>
  <si>
    <t>75008319</t>
  </si>
  <si>
    <t>70986126</t>
  </si>
  <si>
    <t>75001659</t>
  </si>
  <si>
    <t>70996067</t>
  </si>
  <si>
    <t>75041511</t>
  </si>
  <si>
    <t>27482073</t>
  </si>
  <si>
    <t>71341072</t>
  </si>
  <si>
    <t>71341501</t>
  </si>
  <si>
    <t>48623695</t>
  </si>
  <si>
    <t>00087815</t>
  </si>
  <si>
    <t>48623733</t>
  </si>
  <si>
    <t>70987173</t>
  </si>
  <si>
    <t>75016796</t>
  </si>
  <si>
    <t>70926336</t>
  </si>
  <si>
    <t>70926662</t>
  </si>
  <si>
    <t>70932085</t>
  </si>
  <si>
    <t>70992576</t>
  </si>
  <si>
    <t>70998752</t>
  </si>
  <si>
    <t>75019418</t>
  </si>
  <si>
    <t>75016559</t>
  </si>
  <si>
    <t>07009411</t>
  </si>
  <si>
    <t>60116935</t>
  </si>
  <si>
    <t>71004271</t>
  </si>
  <si>
    <t>60116781</t>
  </si>
  <si>
    <t>64812201</t>
  </si>
  <si>
    <t>60116820</t>
  </si>
  <si>
    <t>25270044</t>
  </si>
  <si>
    <t>25994581</t>
  </si>
  <si>
    <t>70886849</t>
  </si>
  <si>
    <t>70985766</t>
  </si>
  <si>
    <t>70188475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</si>
  <si>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</si>
  <si>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</si>
  <si>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</si>
  <si>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</si>
  <si>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</si>
  <si>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</si>
  <si>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</si>
  <si>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</si>
  <si>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</si>
  <si>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</si>
  <si>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75019485</t>
  </si>
  <si>
    <t>70998442</t>
  </si>
  <si>
    <t>70999864</t>
  </si>
  <si>
    <t>70981868</t>
  </si>
  <si>
    <t>70982635</t>
  </si>
  <si>
    <t>71197281</t>
  </si>
  <si>
    <t>05141265</t>
  </si>
  <si>
    <t>60884690</t>
  </si>
  <si>
    <t>60884711</t>
  </si>
  <si>
    <t>42887941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</si>
  <si>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</si>
  <si>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</si>
  <si>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</si>
  <si>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</si>
  <si>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</si>
  <si>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</si>
  <si>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</si>
  <si>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</si>
  <si>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</si>
  <si>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</si>
  <si>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</si>
  <si>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75015501</t>
  </si>
  <si>
    <t>48623687</t>
  </si>
  <si>
    <t>00189391</t>
  </si>
  <si>
    <t>62028561</t>
  </si>
  <si>
    <t>70836418</t>
  </si>
  <si>
    <t>70996491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</si>
  <si>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</si>
  <si>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</si>
  <si>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</si>
  <si>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</si>
  <si>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</si>
  <si>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</si>
  <si>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</si>
  <si>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</si>
  <si>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</si>
  <si>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</si>
  <si>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</si>
  <si>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</si>
  <si>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</si>
  <si>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</si>
  <si>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</si>
  <si>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</si>
  <si>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</si>
  <si>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</si>
  <si>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</si>
  <si>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</si>
  <si>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</si>
  <si>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</si>
  <si>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</si>
  <si>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</si>
  <si>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70996881</t>
  </si>
  <si>
    <t>03289681</t>
  </si>
  <si>
    <t>06032958</t>
  </si>
  <si>
    <t>06668275</t>
  </si>
  <si>
    <t>06668356</t>
  </si>
  <si>
    <t>60117001</t>
  </si>
  <si>
    <t>49305620</t>
  </si>
  <si>
    <t>60114011</t>
  </si>
  <si>
    <t>70947384</t>
  </si>
  <si>
    <t>70890072</t>
  </si>
  <si>
    <t>71002791</t>
  </si>
  <si>
    <t>15055256</t>
  </si>
  <si>
    <t>71340947</t>
  </si>
  <si>
    <t>06668151</t>
  </si>
  <si>
    <t>48623725</t>
  </si>
  <si>
    <t>25299140</t>
  </si>
  <si>
    <t>00857688</t>
  </si>
  <si>
    <t>00857858</t>
  </si>
  <si>
    <t>71003223</t>
  </si>
  <si>
    <t>75016800</t>
  </si>
  <si>
    <t>70990824</t>
  </si>
  <si>
    <t>70986134</t>
  </si>
  <si>
    <t>72020865</t>
  </si>
  <si>
    <t>62690221</t>
  </si>
  <si>
    <t>00087751</t>
  </si>
  <si>
    <t>70837538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</si>
  <si>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</si>
  <si>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</si>
  <si>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</si>
  <si>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</si>
  <si>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</si>
  <si>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</si>
  <si>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</si>
  <si>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</si>
  <si>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60884703</t>
  </si>
  <si>
    <t>25918125</t>
  </si>
  <si>
    <t>70152497</t>
  </si>
  <si>
    <t>75017482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</si>
  <si>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</si>
  <si>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</si>
  <si>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</si>
  <si>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</si>
  <si>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</si>
  <si>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</si>
  <si>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</si>
  <si>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</si>
  <si>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70980730</t>
  </si>
  <si>
    <t>75017245</t>
  </si>
  <si>
    <t>70188556</t>
  </si>
  <si>
    <t>70978204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</si>
  <si>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</si>
  <si>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</si>
  <si>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</si>
  <si>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</si>
  <si>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</si>
  <si>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</si>
  <si>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</si>
  <si>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</si>
  <si>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75137011</t>
  </si>
  <si>
    <t>28859235</t>
  </si>
  <si>
    <t>02693542</t>
  </si>
  <si>
    <t>13582968</t>
  </si>
  <si>
    <t>60153237</t>
  </si>
  <si>
    <t>60153296</t>
  </si>
  <si>
    <t>70841179</t>
  </si>
  <si>
    <t>70841144</t>
  </si>
  <si>
    <t>70883548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</si>
  <si>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</si>
  <si>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</si>
  <si>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</si>
  <si>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</si>
  <si>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</si>
  <si>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</si>
  <si>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</si>
  <si>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</si>
  <si>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</si>
  <si>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</si>
  <si>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</si>
  <si>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</si>
  <si>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</si>
  <si>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</si>
  <si>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</si>
  <si>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</si>
  <si>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69174415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</si>
  <si>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</si>
  <si>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</si>
  <si>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</si>
  <si>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</si>
  <si>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</si>
  <si>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</si>
  <si>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</si>
  <si>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</si>
  <si>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</si>
  <si>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</si>
  <si>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</si>
  <si>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27121313</t>
  </si>
  <si>
    <t>72073209</t>
  </si>
  <si>
    <t>04762126</t>
  </si>
  <si>
    <t>06668224</t>
  </si>
  <si>
    <t>49290274</t>
  </si>
  <si>
    <t>60153245</t>
  </si>
  <si>
    <t>43462448</t>
  </si>
  <si>
    <t>71197621</t>
  </si>
  <si>
    <t>70842116</t>
  </si>
  <si>
    <t>60154021</t>
  </si>
  <si>
    <t>60153270</t>
  </si>
  <si>
    <t>47466928</t>
  </si>
  <si>
    <t>71009761</t>
  </si>
  <si>
    <t>70947163</t>
  </si>
  <si>
    <t>68247630</t>
  </si>
  <si>
    <t>75016079</t>
  </si>
  <si>
    <t>75015960</t>
  </si>
  <si>
    <t>70995079</t>
  </si>
  <si>
    <t>71005889</t>
  </si>
  <si>
    <t>75017351</t>
  </si>
  <si>
    <t>70985707</t>
  </si>
  <si>
    <t>75111586</t>
  </si>
  <si>
    <t>01898159</t>
  </si>
  <si>
    <t>62331205</t>
  </si>
  <si>
    <t>66932581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</si>
  <si>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</si>
  <si>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</si>
  <si>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</si>
  <si>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</si>
  <si>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</si>
  <si>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</si>
  <si>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</si>
  <si>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</si>
  <si>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</si>
  <si>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00601357</t>
  </si>
  <si>
    <t>00601322</t>
  </si>
  <si>
    <t>13643479</t>
  </si>
  <si>
    <t>25830635</t>
  </si>
  <si>
    <t>60802669</t>
  </si>
  <si>
    <t>66145309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</si>
  <si>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</si>
  <si>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</si>
  <si>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</si>
  <si>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</si>
  <si>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</si>
  <si>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</si>
  <si>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</si>
  <si>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</si>
  <si>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</si>
  <si>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</si>
  <si>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</si>
  <si>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</si>
  <si>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</si>
  <si>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</si>
  <si>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</si>
  <si>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00852619</t>
  </si>
  <si>
    <t>62331639</t>
  </si>
  <si>
    <t>62331493</t>
  </si>
  <si>
    <t>60337320</t>
  </si>
  <si>
    <t>48004693</t>
  </si>
  <si>
    <t>48805491</t>
  </si>
  <si>
    <t>71000984</t>
  </si>
  <si>
    <t>60784512</t>
  </si>
  <si>
    <t>00577235</t>
  </si>
  <si>
    <t>70240655</t>
  </si>
  <si>
    <t>72545917</t>
  </si>
  <si>
    <t>72545933</t>
  </si>
  <si>
    <t>62331558</t>
  </si>
  <si>
    <t>13644289</t>
  </si>
  <si>
    <t>62331566</t>
  </si>
  <si>
    <t>62331574</t>
  </si>
  <si>
    <t>25378066</t>
  </si>
  <si>
    <t>62331582</t>
  </si>
  <si>
    <t>13644297</t>
  </si>
  <si>
    <t>70989800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</si>
  <si>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</si>
  <si>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</si>
  <si>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</si>
  <si>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</si>
  <si>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</si>
  <si>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</si>
  <si>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</si>
  <si>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</si>
  <si>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</si>
  <si>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</si>
  <si>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</si>
  <si>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</si>
  <si>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</si>
  <si>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</si>
  <si>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</si>
  <si>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</si>
  <si>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</si>
  <si>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</si>
  <si>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</si>
  <si>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</si>
  <si>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</si>
  <si>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</si>
  <si>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68321261</t>
  </si>
  <si>
    <t>13644271</t>
  </si>
  <si>
    <t>72545461</t>
  </si>
  <si>
    <t>06045154</t>
  </si>
  <si>
    <t>47813091</t>
  </si>
  <si>
    <t>48396214</t>
  </si>
  <si>
    <t>00601837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</si>
  <si>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</si>
  <si>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</si>
  <si>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</si>
  <si>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</si>
  <si>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</si>
  <si>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</si>
  <si>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</si>
  <si>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</si>
  <si>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</si>
  <si>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</si>
  <si>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</si>
  <si>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</si>
  <si>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</si>
  <si>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</si>
  <si>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</si>
  <si>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</si>
  <si>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</si>
  <si>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09515453</t>
  </si>
  <si>
    <t>25831101</t>
  </si>
  <si>
    <t>00844985</t>
  </si>
  <si>
    <t>62331795</t>
  </si>
  <si>
    <t>46580336</t>
  </si>
  <si>
    <t>25353446</t>
  </si>
  <si>
    <t>62331515</t>
  </si>
  <si>
    <t>25383205</t>
  </si>
  <si>
    <t>63024616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</si>
  <si>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</si>
  <si>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</si>
  <si>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</si>
  <si>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</si>
  <si>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</si>
  <si>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</si>
  <si>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</si>
  <si>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</si>
  <si>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</si>
  <si>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</si>
  <si>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</si>
  <si>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</si>
  <si>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</si>
  <si>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13644254</t>
  </si>
  <si>
    <t>75028913</t>
  </si>
  <si>
    <t>72035480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</si>
  <si>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</si>
  <si>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</si>
  <si>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</si>
  <si>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</si>
  <si>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</si>
  <si>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</si>
  <si>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</si>
  <si>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</si>
  <si>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00100307</t>
  </si>
  <si>
    <t>00601349</t>
  </si>
  <si>
    <t>25372076</t>
  </si>
  <si>
    <t>00601292</t>
  </si>
  <si>
    <t>00846279</t>
  </si>
  <si>
    <t>73184586</t>
  </si>
  <si>
    <t>70988579</t>
  </si>
  <si>
    <t>73184616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</si>
  <si>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</si>
  <si>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</si>
  <si>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</si>
  <si>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</si>
  <si>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</si>
  <si>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</si>
  <si>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</si>
  <si>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</si>
  <si>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</si>
  <si>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</si>
  <si>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</si>
  <si>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</si>
  <si>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14450909</t>
  </si>
  <si>
    <t>69594091</t>
  </si>
  <si>
    <t>71341099</t>
  </si>
  <si>
    <t>47813113</t>
  </si>
  <si>
    <t>47813083</t>
  </si>
  <si>
    <t>47813075</t>
  </si>
  <si>
    <t>47813130</t>
  </si>
  <si>
    <t>47813121</t>
  </si>
  <si>
    <t>47813148</t>
  </si>
  <si>
    <t>25359649</t>
  </si>
  <si>
    <t>18054455</t>
  </si>
  <si>
    <t>00601152</t>
  </si>
  <si>
    <t>00849821</t>
  </si>
  <si>
    <t>47813199</t>
  </si>
  <si>
    <t>47813571</t>
  </si>
  <si>
    <t>47813016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</si>
  <si>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</si>
  <si>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</si>
  <si>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</si>
  <si>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</si>
  <si>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</si>
  <si>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</si>
  <si>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</si>
  <si>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</si>
  <si>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</si>
  <si>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</si>
  <si>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</si>
  <si>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</si>
  <si>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</si>
  <si>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</si>
  <si>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</si>
  <si>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</si>
  <si>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</si>
  <si>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</si>
  <si>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</si>
  <si>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</si>
  <si>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</si>
  <si>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</si>
  <si>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</si>
  <si>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</si>
  <si>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</si>
  <si>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</si>
  <si>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</si>
  <si>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</si>
  <si>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</si>
  <si>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</si>
  <si>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</si>
  <si>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</si>
  <si>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</si>
  <si>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</si>
  <si>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</si>
  <si>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</si>
  <si>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</si>
  <si>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</si>
  <si>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</si>
  <si>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</si>
  <si>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47813211</t>
  </si>
  <si>
    <t>00845299</t>
  </si>
  <si>
    <t>47813482</t>
  </si>
  <si>
    <t>68941811</t>
  </si>
  <si>
    <t>72547651</t>
  </si>
  <si>
    <t>72074183</t>
  </si>
  <si>
    <t>08971129</t>
  </si>
  <si>
    <t>05024706</t>
  </si>
  <si>
    <t>47813229</t>
  </si>
  <si>
    <t>62331540</t>
  </si>
  <si>
    <t>60775645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</si>
  <si>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</si>
  <si>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</si>
  <si>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</si>
  <si>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</si>
  <si>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</si>
  <si>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</si>
  <si>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</si>
  <si>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</si>
  <si>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</si>
  <si>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26867940</t>
  </si>
  <si>
    <t>29445191</t>
  </si>
  <si>
    <t>65142799</t>
  </si>
  <si>
    <t>25372351</t>
  </si>
  <si>
    <t>25378660</t>
  </si>
  <si>
    <t>00602027</t>
  </si>
  <si>
    <t>00600920</t>
  </si>
  <si>
    <t>25373005</t>
  </si>
  <si>
    <t>61989011</t>
  </si>
  <si>
    <t>00842745</t>
  </si>
  <si>
    <t>00602094</t>
  </si>
  <si>
    <t>00602159</t>
  </si>
  <si>
    <t>00842737</t>
  </si>
  <si>
    <t>00842753</t>
  </si>
  <si>
    <t>00842761</t>
  </si>
  <si>
    <t>00602060</t>
  </si>
  <si>
    <t>00602078</t>
  </si>
  <si>
    <t>00845388</t>
  </si>
  <si>
    <t>25371835</t>
  </si>
  <si>
    <t>00602132</t>
  </si>
  <si>
    <t>25364723</t>
  </si>
  <si>
    <t>00602051</t>
  </si>
  <si>
    <t>00842702</t>
  </si>
  <si>
    <t>00845329</t>
  </si>
  <si>
    <t>25379569</t>
  </si>
  <si>
    <t>00602086</t>
  </si>
  <si>
    <t>00602116</t>
  </si>
  <si>
    <t>00602141</t>
  </si>
  <si>
    <t>00845213</t>
  </si>
  <si>
    <t>25380559</t>
  </si>
  <si>
    <t>25370294</t>
  </si>
  <si>
    <t>00602124</t>
  </si>
  <si>
    <t>25364103</t>
  </si>
  <si>
    <t>25380401</t>
  </si>
  <si>
    <t>25380087</t>
  </si>
  <si>
    <t>25368702</t>
  </si>
  <si>
    <t>00850381</t>
  </si>
  <si>
    <t>00601985</t>
  </si>
  <si>
    <t>00601977</t>
  </si>
  <si>
    <t>71197575</t>
  </si>
  <si>
    <t>64628183</t>
  </si>
  <si>
    <t>61989274</t>
  </si>
  <si>
    <t>25373790</t>
  </si>
  <si>
    <t>25376420</t>
  </si>
  <si>
    <t>13644319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</si>
  <si>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</si>
  <si>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</si>
  <si>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</si>
  <si>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</si>
  <si>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</si>
  <si>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</si>
  <si>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</si>
  <si>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</si>
  <si>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</si>
  <si>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75027551</t>
  </si>
  <si>
    <t>75026970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</si>
  <si>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</si>
  <si>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</si>
  <si>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</si>
  <si>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</si>
  <si>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</si>
  <si>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</si>
  <si>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</si>
  <si>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</si>
  <si>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</si>
  <si>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</si>
  <si>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</si>
  <si>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</si>
  <si>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</si>
  <si>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</si>
  <si>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</si>
  <si>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</si>
  <si>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</si>
  <si>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</si>
  <si>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</si>
  <si>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</si>
  <si>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</si>
  <si>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</si>
  <si>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</si>
  <si>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</si>
  <si>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</si>
  <si>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</si>
  <si>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</si>
  <si>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</si>
  <si>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</si>
  <si>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</si>
  <si>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70631760</t>
  </si>
  <si>
    <t>70978328</t>
  </si>
  <si>
    <t>70631786</t>
  </si>
  <si>
    <t>61989037</t>
  </si>
  <si>
    <t>70933987</t>
  </si>
  <si>
    <t>70933901</t>
  </si>
  <si>
    <t>70995362</t>
  </si>
  <si>
    <t>70995371</t>
  </si>
  <si>
    <t>75027411</t>
  </si>
  <si>
    <t>70978310</t>
  </si>
  <si>
    <t>70631735</t>
  </si>
  <si>
    <t>70978361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</si>
  <si>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</si>
  <si>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</si>
  <si>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</si>
  <si>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</si>
  <si>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</si>
  <si>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</si>
  <si>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</si>
  <si>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</si>
  <si>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</si>
  <si>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</si>
  <si>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</si>
  <si>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00577260</t>
  </si>
  <si>
    <t>00575933</t>
  </si>
  <si>
    <t>13644327</t>
  </si>
  <si>
    <t>14451093</t>
  </si>
  <si>
    <t>64628205</t>
  </si>
  <si>
    <t>25369474</t>
  </si>
  <si>
    <t>61989266</t>
  </si>
  <si>
    <t>64628159</t>
  </si>
  <si>
    <t>25858751</t>
  </si>
  <si>
    <t>25862391</t>
  </si>
  <si>
    <t>70987700</t>
  </si>
  <si>
    <t>71172050</t>
  </si>
  <si>
    <t>26836025</t>
  </si>
  <si>
    <t>26844401</t>
  </si>
  <si>
    <t>26863782</t>
  </si>
  <si>
    <t>71340815</t>
  </si>
  <si>
    <t>71340912</t>
  </si>
  <si>
    <t>26829690</t>
  </si>
  <si>
    <t>29386187</t>
  </si>
  <si>
    <t>01820494</t>
  </si>
  <si>
    <t>01721836</t>
  </si>
  <si>
    <t>08350515</t>
  </si>
  <si>
    <t>02560739</t>
  </si>
  <si>
    <t>08146497</t>
  </si>
  <si>
    <t>45234604</t>
  </si>
  <si>
    <t>00601331</t>
  </si>
  <si>
    <t>60802561</t>
  </si>
  <si>
    <t>70988595</t>
  </si>
  <si>
    <t>70997934</t>
  </si>
  <si>
    <t>70985391</t>
  </si>
  <si>
    <t>73184276</t>
  </si>
  <si>
    <t>00852635</t>
  </si>
  <si>
    <t>75027232</t>
  </si>
  <si>
    <t>47813172</t>
  </si>
  <si>
    <t>69987181</t>
  </si>
  <si>
    <t>75027038</t>
  </si>
  <si>
    <t>70984557</t>
  </si>
  <si>
    <t>71002529</t>
  </si>
  <si>
    <t>70982741</t>
  </si>
  <si>
    <t>61986038</t>
  </si>
  <si>
    <t>70259909</t>
  </si>
  <si>
    <t>00842893</t>
  </si>
  <si>
    <t>25375300</t>
  </si>
  <si>
    <t>00600903</t>
  </si>
  <si>
    <t>62350366</t>
  </si>
  <si>
    <t>61985988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</si>
  <si>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</si>
  <si>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</si>
  <si>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</si>
  <si>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</si>
  <si>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</si>
  <si>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</si>
  <si>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</si>
  <si>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</si>
  <si>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</si>
  <si>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70982571</t>
  </si>
  <si>
    <t>75029758</t>
  </si>
  <si>
    <t>70986185</t>
  </si>
  <si>
    <t>70990140</t>
  </si>
  <si>
    <t>70985448</t>
  </si>
  <si>
    <t>71003827</t>
  </si>
  <si>
    <t>70992835</t>
  </si>
  <si>
    <t>00495433</t>
  </si>
  <si>
    <t>00176401</t>
  </si>
  <si>
    <t>00577391</t>
  </si>
  <si>
    <t>60045141</t>
  </si>
  <si>
    <t>64631648</t>
  </si>
  <si>
    <t>00843032</t>
  </si>
  <si>
    <t>68911513</t>
  </si>
  <si>
    <t>62350820</t>
  </si>
  <si>
    <t>70982511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</si>
  <si>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</si>
  <si>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</si>
  <si>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</si>
  <si>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</si>
  <si>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</si>
  <si>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</si>
  <si>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</si>
  <si>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</si>
  <si>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</si>
  <si>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</si>
  <si>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</si>
  <si>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</si>
  <si>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</si>
  <si>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</si>
  <si>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47918594</t>
  </si>
  <si>
    <t>75022010</t>
  </si>
  <si>
    <t>75023733</t>
  </si>
  <si>
    <t>75021226</t>
  </si>
  <si>
    <t>70872279</t>
  </si>
  <si>
    <t>75021595</t>
  </si>
  <si>
    <t>75023903</t>
  </si>
  <si>
    <t>70259941</t>
  </si>
  <si>
    <t>63701219</t>
  </si>
  <si>
    <t>25366556</t>
  </si>
  <si>
    <t>61985953</t>
  </si>
  <si>
    <t>71005633</t>
  </si>
  <si>
    <t>71001204</t>
  </si>
  <si>
    <t>75029995</t>
  </si>
  <si>
    <t>43541712</t>
  </si>
  <si>
    <t>44940351</t>
  </si>
  <si>
    <t>44940343</t>
  </si>
  <si>
    <t>00845370</t>
  </si>
  <si>
    <t>70997098</t>
  </si>
  <si>
    <t>71009744</t>
  </si>
  <si>
    <t>00599212</t>
  </si>
  <si>
    <t>47922206</t>
  </si>
  <si>
    <t>00566896</t>
  </si>
  <si>
    <t>47922117</t>
  </si>
  <si>
    <t>47922061</t>
  </si>
  <si>
    <t>44053916</t>
  </si>
  <si>
    <t>25348418</t>
  </si>
  <si>
    <t>00544612</t>
  </si>
  <si>
    <t>25500783</t>
  </si>
  <si>
    <t>44159960</t>
  </si>
  <si>
    <t>63482746</t>
  </si>
  <si>
    <t>47921374</t>
  </si>
  <si>
    <t>25342924</t>
  </si>
  <si>
    <t>75021498</t>
  </si>
  <si>
    <t>47922338</t>
  </si>
  <si>
    <t>75022761</t>
  </si>
  <si>
    <t>75021111</t>
  </si>
  <si>
    <t>70981612</t>
  </si>
  <si>
    <t>70993386</t>
  </si>
  <si>
    <t>70983968</t>
  </si>
  <si>
    <t>62859056</t>
  </si>
  <si>
    <t>70880883</t>
  </si>
  <si>
    <t>75021099</t>
  </si>
  <si>
    <t>70981256</t>
  </si>
  <si>
    <t>75024322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</si>
  <si>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</si>
  <si>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</si>
  <si>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</si>
  <si>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</si>
  <si>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</si>
  <si>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</si>
  <si>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</si>
  <si>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</si>
  <si>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</si>
  <si>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</si>
  <si>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</si>
  <si>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</si>
  <si>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</si>
  <si>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</si>
  <si>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</si>
  <si>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</si>
  <si>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</si>
  <si>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</si>
  <si>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</si>
  <si>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</si>
  <si>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</si>
  <si>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69650721</t>
  </si>
  <si>
    <t>27678296</t>
  </si>
  <si>
    <t>75001624</t>
  </si>
  <si>
    <t>70989851</t>
  </si>
  <si>
    <t>70992843</t>
  </si>
  <si>
    <t>71011617</t>
  </si>
  <si>
    <t>04778847</t>
  </si>
  <si>
    <t>61985996</t>
  </si>
  <si>
    <t>70259925</t>
  </si>
  <si>
    <t>63701171</t>
  </si>
  <si>
    <t>61985759</t>
  </si>
  <si>
    <t>00842966</t>
  </si>
  <si>
    <t>14616831</t>
  </si>
  <si>
    <t>70259861</t>
  </si>
  <si>
    <t>61985414</t>
  </si>
  <si>
    <t>25366564</t>
  </si>
  <si>
    <t>00842800</t>
  </si>
  <si>
    <t>49558978</t>
  </si>
  <si>
    <t>47858052</t>
  </si>
  <si>
    <t>45180091</t>
  </si>
  <si>
    <t>47858311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</si>
  <si>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</si>
  <si>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</si>
  <si>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</si>
  <si>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</si>
  <si>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</si>
  <si>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</si>
  <si>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</si>
  <si>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</si>
  <si>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</si>
  <si>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</si>
  <si>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</si>
  <si>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</si>
  <si>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</si>
  <si>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</si>
  <si>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</si>
  <si>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</si>
  <si>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</si>
  <si>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</si>
  <si>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</si>
  <si>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</si>
  <si>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</si>
  <si>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00577227</t>
  </si>
  <si>
    <t>19013833</t>
  </si>
  <si>
    <t>70989362</t>
  </si>
  <si>
    <t>70987548</t>
  </si>
  <si>
    <t>70990174</t>
  </si>
  <si>
    <t>70992886</t>
  </si>
  <si>
    <t>73184098</t>
  </si>
  <si>
    <t>75029201</t>
  </si>
  <si>
    <t>49314670</t>
  </si>
  <si>
    <t>49314866</t>
  </si>
  <si>
    <t>70882380</t>
  </si>
  <si>
    <t>70882452</t>
  </si>
  <si>
    <t>70883335</t>
  </si>
  <si>
    <t>75015099</t>
  </si>
  <si>
    <t>70983607</t>
  </si>
  <si>
    <t>75015986</t>
  </si>
  <si>
    <t>60103329</t>
  </si>
  <si>
    <t>70999929</t>
  </si>
  <si>
    <t>75015790</t>
  </si>
  <si>
    <t>70920834</t>
  </si>
  <si>
    <t>70913510</t>
  </si>
  <si>
    <t>70913528</t>
  </si>
  <si>
    <t>70913501</t>
  </si>
  <si>
    <t>75015811</t>
  </si>
  <si>
    <t>75017199</t>
  </si>
  <si>
    <t>70986304</t>
  </si>
  <si>
    <t>70999945</t>
  </si>
  <si>
    <t>71006257</t>
  </si>
  <si>
    <t>48159786</t>
  </si>
  <si>
    <t>48161101</t>
  </si>
  <si>
    <t>75019337</t>
  </si>
  <si>
    <t>00191086</t>
  </si>
  <si>
    <t>48160881</t>
  </si>
  <si>
    <t>60157941</t>
  </si>
  <si>
    <t>70987106</t>
  </si>
  <si>
    <t>70150729</t>
  </si>
  <si>
    <t>48159778</t>
  </si>
  <si>
    <t>13582909</t>
  </si>
  <si>
    <t>00498891</t>
  </si>
  <si>
    <t>60103345</t>
  </si>
  <si>
    <t>60103337</t>
  </si>
  <si>
    <t>25272501</t>
  </si>
  <si>
    <t>15052796</t>
  </si>
  <si>
    <t>15052591</t>
  </si>
  <si>
    <t>60103370</t>
  </si>
  <si>
    <t>75016401</t>
  </si>
  <si>
    <t>70992606</t>
  </si>
  <si>
    <t>70925038</t>
  </si>
  <si>
    <t>70888124</t>
  </si>
  <si>
    <t>70985677</t>
  </si>
  <si>
    <t>70992428</t>
  </si>
  <si>
    <t>75016109</t>
  </si>
  <si>
    <t>70988871</t>
  </si>
  <si>
    <t>75015455</t>
  </si>
  <si>
    <t>70884064</t>
  </si>
  <si>
    <t>71002782</t>
  </si>
  <si>
    <t>70888116</t>
  </si>
  <si>
    <t>70985693</t>
  </si>
  <si>
    <t>70992487</t>
  </si>
  <si>
    <t>75016346</t>
  </si>
  <si>
    <t>75016028</t>
  </si>
  <si>
    <t>75016460</t>
  </si>
  <si>
    <t>70989176</t>
  </si>
  <si>
    <t>70888108</t>
  </si>
  <si>
    <t>70879095</t>
  </si>
  <si>
    <t>13582259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</si>
  <si>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</si>
  <si>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</si>
  <si>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</si>
  <si>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</si>
  <si>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</si>
  <si>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</si>
  <si>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</si>
  <si>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</si>
  <si>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</si>
  <si>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</si>
  <si>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</si>
  <si>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</si>
  <si>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71009957</t>
  </si>
  <si>
    <t>75075920</t>
  </si>
  <si>
    <t>71341064</t>
  </si>
  <si>
    <t>72048905</t>
  </si>
  <si>
    <t>72085410</t>
  </si>
  <si>
    <t>03153266</t>
  </si>
  <si>
    <t>00087939</t>
  </si>
  <si>
    <t>61235105</t>
  </si>
  <si>
    <t>49314629</t>
  </si>
  <si>
    <t>70188831</t>
  </si>
  <si>
    <t>75016141</t>
  </si>
  <si>
    <t>70994838</t>
  </si>
  <si>
    <t>49314653</t>
  </si>
  <si>
    <t>00087670</t>
  </si>
  <si>
    <t>70846944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</si>
  <si>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</si>
  <si>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</si>
  <si>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</si>
  <si>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</si>
  <si>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</si>
  <si>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</si>
  <si>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</si>
  <si>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</si>
  <si>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</si>
  <si>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</si>
  <si>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</si>
  <si>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15028216</t>
  </si>
  <si>
    <t>70982473</t>
  </si>
  <si>
    <t>75016966</t>
  </si>
  <si>
    <t>75016745</t>
  </si>
  <si>
    <t>70985987</t>
  </si>
  <si>
    <t>70988731</t>
  </si>
  <si>
    <t>61235059</t>
  </si>
  <si>
    <t>62032348</t>
  </si>
  <si>
    <t>62032381</t>
  </si>
  <si>
    <t>47450827</t>
  </si>
  <si>
    <t>75016737</t>
  </si>
  <si>
    <t>70989991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</si>
  <si>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</si>
  <si>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</si>
  <si>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</si>
  <si>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</si>
  <si>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</si>
  <si>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</si>
  <si>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</si>
  <si>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</si>
  <si>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</si>
  <si>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</si>
  <si>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70838275</t>
  </si>
  <si>
    <t>70991855</t>
  </si>
  <si>
    <t>71006079</t>
  </si>
  <si>
    <t>70985642</t>
  </si>
  <si>
    <t>72085428</t>
  </si>
  <si>
    <t>04840704</t>
  </si>
  <si>
    <t>15034496</t>
  </si>
  <si>
    <t>62032011</t>
  </si>
  <si>
    <t>62033131</t>
  </si>
  <si>
    <t>70996814</t>
  </si>
  <si>
    <t>62033034</t>
  </si>
  <si>
    <t>70997861</t>
  </si>
  <si>
    <t>62031813</t>
  </si>
  <si>
    <t>63609053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</si>
  <si>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</si>
  <si>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</si>
  <si>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</si>
  <si>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</si>
  <si>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</si>
  <si>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</si>
  <si>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</si>
  <si>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</si>
  <si>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60162694</t>
  </si>
  <si>
    <t>48161209</t>
  </si>
  <si>
    <t>00498793</t>
  </si>
  <si>
    <t>64827364</t>
  </si>
  <si>
    <t>48160989</t>
  </si>
  <si>
    <t>48161110</t>
  </si>
  <si>
    <t>48161161</t>
  </si>
  <si>
    <t>25262301</t>
  </si>
  <si>
    <t>48161012</t>
  </si>
  <si>
    <t>62061178</t>
  </si>
  <si>
    <t>48161063</t>
  </si>
  <si>
    <t>48161179</t>
  </si>
  <si>
    <t>25265741</t>
  </si>
  <si>
    <t>15050670</t>
  </si>
  <si>
    <t>62029754</t>
  </si>
  <si>
    <t>25262351</t>
  </si>
  <si>
    <t>07154143</t>
  </si>
  <si>
    <t>25916092</t>
  </si>
  <si>
    <t>60158981</t>
  </si>
  <si>
    <t>42937515</t>
  </si>
  <si>
    <t>42938554</t>
  </si>
  <si>
    <t>46496921</t>
  </si>
  <si>
    <t>48160164</t>
  </si>
  <si>
    <t>48160610</t>
  </si>
  <si>
    <t>48161055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</si>
  <si>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</si>
  <si>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</si>
  <si>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</si>
  <si>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</si>
  <si>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</si>
  <si>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</si>
  <si>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</si>
  <si>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</si>
  <si>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</si>
  <si>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</si>
  <si>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</si>
  <si>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</si>
  <si>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</si>
  <si>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</si>
  <si>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</si>
  <si>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</si>
  <si>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</si>
  <si>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</si>
  <si>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</si>
  <si>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</si>
  <si>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</si>
  <si>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</si>
  <si>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00191191</t>
  </si>
  <si>
    <t>70837236</t>
  </si>
  <si>
    <t>70987653</t>
  </si>
  <si>
    <t>70985898</t>
  </si>
  <si>
    <t>46577742</t>
  </si>
  <si>
    <t>71341081</t>
  </si>
  <si>
    <t>71341269</t>
  </si>
  <si>
    <t>72563575</t>
  </si>
  <si>
    <t>02013762</t>
  </si>
  <si>
    <t>04801601</t>
  </si>
  <si>
    <t>28827147</t>
  </si>
  <si>
    <t>09652558</t>
  </si>
  <si>
    <t>62031961</t>
  </si>
  <si>
    <t>47469145</t>
  </si>
  <si>
    <t>62032178</t>
  </si>
  <si>
    <t>75017172</t>
  </si>
  <si>
    <t>70188084</t>
  </si>
  <si>
    <t>70838267</t>
  </si>
  <si>
    <t>70989893</t>
  </si>
  <si>
    <t>70995168</t>
  </si>
  <si>
    <t>71009469</t>
  </si>
  <si>
    <t>71006125</t>
  </si>
  <si>
    <t>60121602</t>
  </si>
  <si>
    <t>70154520</t>
  </si>
  <si>
    <t>70942510</t>
  </si>
  <si>
    <t>43509541</t>
  </si>
  <si>
    <t>75016583</t>
  </si>
  <si>
    <t>70992975</t>
  </si>
  <si>
    <t>71007253</t>
  </si>
  <si>
    <t>00087858</t>
  </si>
  <si>
    <t>00087840</t>
  </si>
  <si>
    <t>70988838</t>
  </si>
  <si>
    <t>60158247</t>
  </si>
  <si>
    <t>00191051</t>
  </si>
  <si>
    <t>48160831</t>
  </si>
  <si>
    <t>60156678</t>
  </si>
  <si>
    <t>60157046</t>
  </si>
  <si>
    <t>60158841</t>
  </si>
  <si>
    <t>70189081</t>
  </si>
  <si>
    <t>60158859</t>
  </si>
  <si>
    <t>72543159</t>
  </si>
  <si>
    <t>70990000</t>
  </si>
  <si>
    <t>00498815</t>
  </si>
  <si>
    <t>62033026</t>
  </si>
  <si>
    <t>15034569</t>
  </si>
  <si>
    <t>70838283</t>
  </si>
  <si>
    <t>70942137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</si>
  <si>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</si>
  <si>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</si>
  <si>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</si>
  <si>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</si>
  <si>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</si>
  <si>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</si>
  <si>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</si>
  <si>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</si>
  <si>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</si>
  <si>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</si>
  <si>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75016001</t>
  </si>
  <si>
    <t>75016338</t>
  </si>
  <si>
    <t>71009426</t>
  </si>
  <si>
    <t>75015595</t>
  </si>
  <si>
    <t>00498874</t>
  </si>
  <si>
    <t>00401081</t>
  </si>
  <si>
    <t>00087408</t>
  </si>
  <si>
    <t>00529842</t>
  </si>
  <si>
    <t>70844755</t>
  </si>
  <si>
    <t>70984913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</si>
  <si>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</si>
  <si>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</si>
  <si>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</si>
  <si>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</si>
  <si>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</si>
  <si>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</si>
  <si>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</si>
  <si>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</si>
  <si>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</si>
  <si>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</si>
  <si>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</si>
  <si>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</si>
  <si>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</si>
  <si>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</si>
  <si>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25266195</t>
  </si>
  <si>
    <t>70987343</t>
  </si>
  <si>
    <t>72088591</t>
  </si>
  <si>
    <t>49314661</t>
  </si>
  <si>
    <t>49314645</t>
  </si>
  <si>
    <t>00856801</t>
  </si>
  <si>
    <t>70851867</t>
  </si>
  <si>
    <t>70987041</t>
  </si>
  <si>
    <t>71011901</t>
  </si>
  <si>
    <t>70887403</t>
  </si>
  <si>
    <t>70888248</t>
  </si>
  <si>
    <t>00856878</t>
  </si>
  <si>
    <t>49317032</t>
  </si>
  <si>
    <t>70998671</t>
  </si>
  <si>
    <t>71006290</t>
  </si>
  <si>
    <t>70985367</t>
  </si>
  <si>
    <t>49314785</t>
  </si>
  <si>
    <t>15028585</t>
  </si>
  <si>
    <t>70984956</t>
  </si>
  <si>
    <t>71008918</t>
  </si>
  <si>
    <t>71008934</t>
  </si>
  <si>
    <t>75016621</t>
  </si>
  <si>
    <t>49314891</t>
  </si>
  <si>
    <t>25257340</t>
  </si>
  <si>
    <t>00654949</t>
  </si>
  <si>
    <t>49314912</t>
  </si>
  <si>
    <t>70995460</t>
  </si>
  <si>
    <t>49314840</t>
  </si>
  <si>
    <t>00856452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</si>
  <si>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</si>
  <si>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</si>
  <si>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</si>
  <si>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</si>
  <si>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</si>
  <si>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</si>
  <si>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</si>
  <si>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</si>
  <si>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</si>
  <si>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</si>
  <si>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</si>
  <si>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</si>
  <si>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</si>
  <si>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</si>
  <si>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</si>
  <si>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04789954</t>
  </si>
  <si>
    <t>08687463</t>
  </si>
  <si>
    <t>49180932</t>
  </si>
  <si>
    <t>69982198</t>
  </si>
  <si>
    <t>75006758</t>
  </si>
  <si>
    <t>60611235</t>
  </si>
  <si>
    <t>60611791</t>
  </si>
  <si>
    <t>70838534</t>
  </si>
  <si>
    <t>00077704</t>
  </si>
  <si>
    <t>75005191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</si>
  <si>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</si>
  <si>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</si>
  <si>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</si>
  <si>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</si>
  <si>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</si>
  <si>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</si>
  <si>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</si>
  <si>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</si>
  <si>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60611863</t>
  </si>
  <si>
    <t>70994251</t>
  </si>
  <si>
    <t>60610131</t>
  </si>
  <si>
    <t>72052724</t>
  </si>
  <si>
    <t>06010202</t>
  </si>
  <si>
    <t>60611308</t>
  </si>
  <si>
    <t>00077691</t>
  </si>
  <si>
    <t>70889414</t>
  </si>
  <si>
    <t>75005000</t>
  </si>
  <si>
    <t>60611227</t>
  </si>
  <si>
    <t>75005964</t>
  </si>
  <si>
    <t>06373101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</si>
  <si>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</si>
  <si>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</si>
  <si>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</si>
  <si>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</si>
  <si>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</si>
  <si>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</si>
  <si>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</si>
  <si>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</si>
  <si>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</si>
  <si>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</si>
  <si>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</si>
  <si>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</si>
  <si>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</si>
  <si>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</si>
  <si>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</si>
  <si>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</si>
  <si>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</si>
  <si>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</si>
  <si>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</si>
  <si>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</si>
  <si>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72073314</t>
  </si>
  <si>
    <t>71197583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</si>
  <si>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</si>
  <si>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</si>
  <si>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</si>
  <si>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</si>
  <si>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</si>
  <si>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</si>
  <si>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</si>
  <si>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</si>
  <si>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</si>
  <si>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71004556</t>
  </si>
  <si>
    <t>75006707</t>
  </si>
  <si>
    <t>70831815</t>
  </si>
  <si>
    <t>49180878</t>
  </si>
  <si>
    <t>70842515</t>
  </si>
  <si>
    <t>70842582</t>
  </si>
  <si>
    <t>68783728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</si>
  <si>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</si>
  <si>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</si>
  <si>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</si>
  <si>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</si>
  <si>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</si>
  <si>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</si>
  <si>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</si>
  <si>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</si>
  <si>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00077879</t>
  </si>
  <si>
    <t>70842523</t>
  </si>
  <si>
    <t>70842566</t>
  </si>
  <si>
    <t>48326437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</si>
  <si>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</si>
  <si>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</si>
  <si>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</si>
  <si>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</si>
  <si>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</si>
  <si>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</si>
  <si>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</si>
  <si>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</si>
  <si>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</si>
  <si>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</si>
  <si>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00520110</t>
  </si>
  <si>
    <t>75005581</t>
  </si>
  <si>
    <t>60610867</t>
  </si>
  <si>
    <t>75006979</t>
  </si>
  <si>
    <t>71340921</t>
  </si>
  <si>
    <t>61664651</t>
  </si>
  <si>
    <t>70879176</t>
  </si>
  <si>
    <t>61664707</t>
  </si>
  <si>
    <t>68422709</t>
  </si>
  <si>
    <t>61664715</t>
  </si>
  <si>
    <t>14451077</t>
  </si>
  <si>
    <t>63822211</t>
  </si>
  <si>
    <t>75033062</t>
  </si>
  <si>
    <t>70990751</t>
  </si>
  <si>
    <t>75034794</t>
  </si>
  <si>
    <t>70992118</t>
  </si>
  <si>
    <t>75033453</t>
  </si>
  <si>
    <t>43750699</t>
  </si>
  <si>
    <t>75033071</t>
  </si>
  <si>
    <t>70998515</t>
  </si>
  <si>
    <t>75002922</t>
  </si>
  <si>
    <t>70996865</t>
  </si>
  <si>
    <t>70990654</t>
  </si>
  <si>
    <t>70991634</t>
  </si>
  <si>
    <t>70892598</t>
  </si>
  <si>
    <t>71004670</t>
  </si>
  <si>
    <t>71006559</t>
  </si>
  <si>
    <t>49528351</t>
  </si>
  <si>
    <t>75033046</t>
  </si>
  <si>
    <t>71000585</t>
  </si>
  <si>
    <t>18620442</t>
  </si>
  <si>
    <t>75033054</t>
  </si>
  <si>
    <t>24723649</t>
  </si>
  <si>
    <t>02043378</t>
  </si>
  <si>
    <t>09219056</t>
  </si>
  <si>
    <t>70836205</t>
  </si>
  <si>
    <t>71197541</t>
  </si>
  <si>
    <t>00069515</t>
  </si>
  <si>
    <t>61924041</t>
  </si>
  <si>
    <t>61924008</t>
  </si>
  <si>
    <t>14801973</t>
  </si>
  <si>
    <t>49797999</t>
  </si>
  <si>
    <t>75032791</t>
  </si>
  <si>
    <t>75034638</t>
  </si>
  <si>
    <t>70988277</t>
  </si>
  <si>
    <t>70980357</t>
  </si>
  <si>
    <t>75030675</t>
  </si>
  <si>
    <t>75033569</t>
  </si>
  <si>
    <t>49541030</t>
  </si>
  <si>
    <t>75034824</t>
  </si>
  <si>
    <t>71002758</t>
  </si>
  <si>
    <t>70989753</t>
  </si>
  <si>
    <t>75034603</t>
  </si>
  <si>
    <t>71176683</t>
  </si>
  <si>
    <t>75030942</t>
  </si>
  <si>
    <t>61100331</t>
  </si>
  <si>
    <t>42727537</t>
  </si>
  <si>
    <t>47067519</t>
  </si>
  <si>
    <t>75033631</t>
  </si>
  <si>
    <t>47074132</t>
  </si>
  <si>
    <t>75033607</t>
  </si>
  <si>
    <t>75034611</t>
  </si>
  <si>
    <t>70989672</t>
  </si>
  <si>
    <t>75030004</t>
  </si>
  <si>
    <t>70884013</t>
  </si>
  <si>
    <t>75030101</t>
  </si>
  <si>
    <t>48954381</t>
  </si>
  <si>
    <t>04707524</t>
  </si>
  <si>
    <t>25712853</t>
  </si>
  <si>
    <t>00507601</t>
  </si>
  <si>
    <t>00066729</t>
  </si>
  <si>
    <t>25074997</t>
  </si>
  <si>
    <t>61894419</t>
  </si>
  <si>
    <t>25108492</t>
  </si>
  <si>
    <t>61894371</t>
  </si>
  <si>
    <t>61894435</t>
  </si>
  <si>
    <t>00873306</t>
  </si>
  <si>
    <t>00473634</t>
  </si>
  <si>
    <t>16977360</t>
  </si>
  <si>
    <t>00873730</t>
  </si>
  <si>
    <t>75034379</t>
  </si>
  <si>
    <t>70997462</t>
  </si>
  <si>
    <t>61894605</t>
  </si>
  <si>
    <t>70989508</t>
  </si>
  <si>
    <t>48705969</t>
  </si>
  <si>
    <t>48707104</t>
  </si>
  <si>
    <t>61894567</t>
  </si>
  <si>
    <t>75034581</t>
  </si>
  <si>
    <t>75030781</t>
  </si>
  <si>
    <t>70991961</t>
  </si>
  <si>
    <t>70988056</t>
  </si>
  <si>
    <t>70989583</t>
  </si>
  <si>
    <t>70989567</t>
  </si>
  <si>
    <t>70990905</t>
  </si>
  <si>
    <t>75034751</t>
  </si>
  <si>
    <t>61894648</t>
  </si>
  <si>
    <t>70867429</t>
  </si>
  <si>
    <t>61894508</t>
  </si>
  <si>
    <t>61894494</t>
  </si>
  <si>
    <t>48703591</t>
  </si>
  <si>
    <t>61894273</t>
  </si>
  <si>
    <t>70990701</t>
  </si>
  <si>
    <t>75032775</t>
  </si>
  <si>
    <t>75031621</t>
  </si>
  <si>
    <t>75033119</t>
  </si>
  <si>
    <t>71002235</t>
  </si>
  <si>
    <t>48704148</t>
  </si>
  <si>
    <t>61894397</t>
  </si>
  <si>
    <t>75033810</t>
  </si>
  <si>
    <t>70860815</t>
  </si>
  <si>
    <t>70567981</t>
  </si>
  <si>
    <t>75032741</t>
  </si>
  <si>
    <t>75031761</t>
  </si>
  <si>
    <t>75034484</t>
  </si>
  <si>
    <t>61894516</t>
  </si>
  <si>
    <t>47013958</t>
  </si>
  <si>
    <t>71004424</t>
  </si>
  <si>
    <t>16977246</t>
  </si>
  <si>
    <t>61894737</t>
  </si>
  <si>
    <t>70989613</t>
  </si>
  <si>
    <t>71340793</t>
  </si>
  <si>
    <t>75135540</t>
  </si>
  <si>
    <t>24252832</t>
  </si>
  <si>
    <t>71294996</t>
  </si>
  <si>
    <t>03466213</t>
  </si>
  <si>
    <t>04428901</t>
  </si>
  <si>
    <t>71294465</t>
  </si>
  <si>
    <t>05299497</t>
  </si>
  <si>
    <t>04429028</t>
  </si>
  <si>
    <t>49518925</t>
  </si>
  <si>
    <t>00641014</t>
  </si>
  <si>
    <t>70992312</t>
  </si>
  <si>
    <t>47009098</t>
  </si>
  <si>
    <t>71003771</t>
  </si>
  <si>
    <t>70996598</t>
  </si>
  <si>
    <t>71010823</t>
  </si>
  <si>
    <t>71009922</t>
  </si>
  <si>
    <t>71008152</t>
  </si>
  <si>
    <t>71009949</t>
  </si>
  <si>
    <t>70990972</t>
  </si>
  <si>
    <t>71003517</t>
  </si>
  <si>
    <t>71003959</t>
  </si>
  <si>
    <t>71010319</t>
  </si>
  <si>
    <t>70998574</t>
  </si>
  <si>
    <t>03198626</t>
  </si>
  <si>
    <t>75034930</t>
  </si>
  <si>
    <t>48677141</t>
  </si>
  <si>
    <t>70836230</t>
  </si>
  <si>
    <t>70836213</t>
  </si>
  <si>
    <t>61924032</t>
  </si>
  <si>
    <t>61924059</t>
  </si>
  <si>
    <t>00509965</t>
  </si>
  <si>
    <t>70877572</t>
  </si>
  <si>
    <t>70989591</t>
  </si>
  <si>
    <t>75030748</t>
  </si>
  <si>
    <t>75032902</t>
  </si>
  <si>
    <t>70877564</t>
  </si>
  <si>
    <t>75034433</t>
  </si>
  <si>
    <t>75034964</t>
  </si>
  <si>
    <t>70989052</t>
  </si>
  <si>
    <t>70989745</t>
  </si>
  <si>
    <t>75032911</t>
  </si>
  <si>
    <t>48670804</t>
  </si>
  <si>
    <t>71002731</t>
  </si>
  <si>
    <t>71001131</t>
  </si>
  <si>
    <t>71002090</t>
  </si>
  <si>
    <t>02457105</t>
  </si>
  <si>
    <t>06321577</t>
  </si>
  <si>
    <t>70837384</t>
  </si>
  <si>
    <t>61631914</t>
  </si>
  <si>
    <t>00663565</t>
  </si>
  <si>
    <t>62444646</t>
  </si>
  <si>
    <t>61631493</t>
  </si>
  <si>
    <t>70991278</t>
  </si>
  <si>
    <t>61632171</t>
  </si>
  <si>
    <t>61632244</t>
  </si>
  <si>
    <t>72055758</t>
  </si>
  <si>
    <t>21551472</t>
  </si>
  <si>
    <t>00069221</t>
  </si>
  <si>
    <t>25767020</t>
  </si>
  <si>
    <t>49518917</t>
  </si>
  <si>
    <t>49518933</t>
  </si>
  <si>
    <t>00069540</t>
  </si>
  <si>
    <t>70999317</t>
  </si>
  <si>
    <t>47011319</t>
  </si>
  <si>
    <t>47011327</t>
  </si>
  <si>
    <t>47011335</t>
  </si>
  <si>
    <t>47011343</t>
  </si>
  <si>
    <t>47011351</t>
  </si>
  <si>
    <t>71004505</t>
  </si>
  <si>
    <t>70992517</t>
  </si>
  <si>
    <t>75034280</t>
  </si>
  <si>
    <t>71006630</t>
  </si>
  <si>
    <t>71002839</t>
  </si>
  <si>
    <t>71000623</t>
  </si>
  <si>
    <t>71009981</t>
  </si>
  <si>
    <t>70997314</t>
  </si>
  <si>
    <t>75002884</t>
  </si>
  <si>
    <t>70986797</t>
  </si>
  <si>
    <t>71001620</t>
  </si>
  <si>
    <t>71009892</t>
  </si>
  <si>
    <t>49519026</t>
  </si>
  <si>
    <t>70989044</t>
  </si>
  <si>
    <t>67799400</t>
  </si>
  <si>
    <t>71004441</t>
  </si>
  <si>
    <t>71000241</t>
  </si>
  <si>
    <t>47011297</t>
  </si>
  <si>
    <t>00640930</t>
  </si>
  <si>
    <t>06228640</t>
  </si>
  <si>
    <t>70836221</t>
  </si>
  <si>
    <t>70837279</t>
  </si>
  <si>
    <t>00066711</t>
  </si>
  <si>
    <t>04743920</t>
  </si>
  <si>
    <t>62486012</t>
  </si>
  <si>
    <t>48683795</t>
  </si>
  <si>
    <t>25121367</t>
  </si>
  <si>
    <t>25602977</t>
  </si>
  <si>
    <t>25602951</t>
  </si>
  <si>
    <t>48683868</t>
  </si>
  <si>
    <t>00069558</t>
  </si>
  <si>
    <t>48683884</t>
  </si>
  <si>
    <t>00177041</t>
  </si>
  <si>
    <t>75034310</t>
  </si>
  <si>
    <t>71010408</t>
  </si>
  <si>
    <t>70993700</t>
  </si>
  <si>
    <t>71000062</t>
  </si>
  <si>
    <t>75031361</t>
  </si>
  <si>
    <t>71010807</t>
  </si>
  <si>
    <t>62451421</t>
  </si>
  <si>
    <t>70994994</t>
  </si>
  <si>
    <t>70936838</t>
  </si>
  <si>
    <t>70997501</t>
  </si>
  <si>
    <t>70997519</t>
  </si>
  <si>
    <t>75034255</t>
  </si>
  <si>
    <t>70933057</t>
  </si>
  <si>
    <t>70988102</t>
  </si>
  <si>
    <t>75030268</t>
  </si>
  <si>
    <t>75034981</t>
  </si>
  <si>
    <t>71009914</t>
  </si>
  <si>
    <t>71007245</t>
  </si>
  <si>
    <t>71010840</t>
  </si>
  <si>
    <t>75034051</t>
  </si>
  <si>
    <t>75034042</t>
  </si>
  <si>
    <t>62451511</t>
  </si>
  <si>
    <t>75034069</t>
  </si>
  <si>
    <t>75034077</t>
  </si>
  <si>
    <t>75034034</t>
  </si>
  <si>
    <t>75034018</t>
  </si>
  <si>
    <t>75034085</t>
  </si>
  <si>
    <t>75032899</t>
  </si>
  <si>
    <t>71002693</t>
  </si>
  <si>
    <t>62451332</t>
  </si>
  <si>
    <t>75031418</t>
  </si>
  <si>
    <t>00473944</t>
  </si>
  <si>
    <t>70107114</t>
  </si>
  <si>
    <t>69793000</t>
  </si>
  <si>
    <t>75034026</t>
  </si>
  <si>
    <t>27228592</t>
  </si>
  <si>
    <t>04144449</t>
  </si>
  <si>
    <t>09551468</t>
  </si>
  <si>
    <t>70835730</t>
  </si>
  <si>
    <t>48683906</t>
  </si>
  <si>
    <t>00069566</t>
  </si>
  <si>
    <t>75034620</t>
  </si>
  <si>
    <t>71005927</t>
  </si>
  <si>
    <t>71008446</t>
  </si>
  <si>
    <t>70989010</t>
  </si>
  <si>
    <t>75030322</t>
  </si>
  <si>
    <t>71005901</t>
  </si>
  <si>
    <t>70989028</t>
  </si>
  <si>
    <t>00474029</t>
  </si>
  <si>
    <t>75031582</t>
  </si>
  <si>
    <t>70999511</t>
  </si>
  <si>
    <t>49516256</t>
  </si>
  <si>
    <t>71000445</t>
  </si>
  <si>
    <t>75033861</t>
  </si>
  <si>
    <t>75034506</t>
  </si>
  <si>
    <t>70888094</t>
  </si>
  <si>
    <t>70886865</t>
  </si>
  <si>
    <t>70107122</t>
  </si>
  <si>
    <t>75031655</t>
  </si>
  <si>
    <t>68383495</t>
  </si>
  <si>
    <t>75034859</t>
  </si>
  <si>
    <t>28910591</t>
  </si>
  <si>
    <t>00640824</t>
  </si>
  <si>
    <t>25634747</t>
  </si>
  <si>
    <t>70989486</t>
  </si>
  <si>
    <t>61632210</t>
  </si>
  <si>
    <t>70994811</t>
  </si>
  <si>
    <t>62444191</t>
  </si>
  <si>
    <t>61632350</t>
  </si>
  <si>
    <t>71008357</t>
  </si>
  <si>
    <t>61632279</t>
  </si>
  <si>
    <t>70991201</t>
  </si>
  <si>
    <t>75033283</t>
  </si>
  <si>
    <t>61631973</t>
  </si>
  <si>
    <t>75030594</t>
  </si>
  <si>
    <t>62994425</t>
  </si>
  <si>
    <t>70926298</t>
  </si>
  <si>
    <t>49862570</t>
  </si>
  <si>
    <t>70990760</t>
  </si>
  <si>
    <t>75034158</t>
  </si>
  <si>
    <t>70986363</t>
  </si>
  <si>
    <t>70926255</t>
  </si>
  <si>
    <t>75030632</t>
  </si>
  <si>
    <t>70989630</t>
  </si>
  <si>
    <t>14451026</t>
  </si>
  <si>
    <t>00069175</t>
  </si>
  <si>
    <t>70837091</t>
  </si>
  <si>
    <t>70837414</t>
  </si>
  <si>
    <t>62444042</t>
  </si>
  <si>
    <t>62994638</t>
  </si>
  <si>
    <t>49535013</t>
  </si>
  <si>
    <t>00069574</t>
  </si>
  <si>
    <t>00664359</t>
  </si>
  <si>
    <t>75030527</t>
  </si>
  <si>
    <t>71001182</t>
  </si>
  <si>
    <t>75031329</t>
  </si>
  <si>
    <t>61631477</t>
  </si>
  <si>
    <t>45831688</t>
  </si>
  <si>
    <t>61631485</t>
  </si>
  <si>
    <t>61631981</t>
  </si>
  <si>
    <t>75034191</t>
  </si>
  <si>
    <t>75031311</t>
  </si>
  <si>
    <t>49539965</t>
  </si>
  <si>
    <t>75031647</t>
  </si>
  <si>
    <t>05984459</t>
  </si>
  <si>
    <t>00066702</t>
  </si>
  <si>
    <t>61100234</t>
  </si>
  <si>
    <t>61100226</t>
  </si>
  <si>
    <t>00069647</t>
  </si>
  <si>
    <t>61100412</t>
  </si>
  <si>
    <t>61100277</t>
  </si>
  <si>
    <t>61100404</t>
  </si>
  <si>
    <t>00659771</t>
  </si>
  <si>
    <t>70565902</t>
  </si>
  <si>
    <t>48954543</t>
  </si>
  <si>
    <t>71006575</t>
  </si>
  <si>
    <t>75033275</t>
  </si>
  <si>
    <t>68998503</t>
  </si>
  <si>
    <t>66325111</t>
  </si>
  <si>
    <t>70998868</t>
  </si>
  <si>
    <t>42727511</t>
  </si>
  <si>
    <t>42730686</t>
  </si>
  <si>
    <t>47067641</t>
  </si>
  <si>
    <t>47074361</t>
  </si>
  <si>
    <t>47074370</t>
  </si>
  <si>
    <t>42730422</t>
  </si>
  <si>
    <t>61904147</t>
  </si>
  <si>
    <t>70884005</t>
  </si>
  <si>
    <t>42731992</t>
  </si>
  <si>
    <t>71007202</t>
  </si>
  <si>
    <t>75034760</t>
  </si>
  <si>
    <t>75030012</t>
  </si>
  <si>
    <t>75034531</t>
  </si>
  <si>
    <t>70990841</t>
  </si>
  <si>
    <t>61903116</t>
  </si>
  <si>
    <t>71008390</t>
  </si>
  <si>
    <t>00873489</t>
  </si>
  <si>
    <t>00508268</t>
  </si>
  <si>
    <t>42731259</t>
  </si>
  <si>
    <t>71295003</t>
  </si>
  <si>
    <t>28167414</t>
  </si>
  <si>
    <t>00069434</t>
  </si>
  <si>
    <t>47019727</t>
  </si>
  <si>
    <t>47019689</t>
  </si>
  <si>
    <t>14802201</t>
  </si>
  <si>
    <t>47019671</t>
  </si>
  <si>
    <t>47019697</t>
  </si>
  <si>
    <t>47019719</t>
  </si>
  <si>
    <t>70988200</t>
  </si>
  <si>
    <t>47014491</t>
  </si>
  <si>
    <t>71000526</t>
  </si>
  <si>
    <t>71000534</t>
  </si>
  <si>
    <t>75034409</t>
  </si>
  <si>
    <t>71006613</t>
  </si>
  <si>
    <t>47014318</t>
  </si>
  <si>
    <t>71006583</t>
  </si>
  <si>
    <t>70946060</t>
  </si>
  <si>
    <t>47018747</t>
  </si>
  <si>
    <t>63804395</t>
  </si>
  <si>
    <t>47016922</t>
  </si>
  <si>
    <t>47017635</t>
  </si>
  <si>
    <t>47014369</t>
  </si>
  <si>
    <t>47013656</t>
  </si>
  <si>
    <t>47016981</t>
  </si>
  <si>
    <t>47013991</t>
  </si>
  <si>
    <t>47013222</t>
  </si>
  <si>
    <t>47017961</t>
  </si>
  <si>
    <t>70988196</t>
  </si>
  <si>
    <t>47013532</t>
  </si>
  <si>
    <t>71006524</t>
  </si>
  <si>
    <t>71007229</t>
  </si>
  <si>
    <t>47016973</t>
  </si>
  <si>
    <t>16980123</t>
  </si>
  <si>
    <t>47019450</t>
  </si>
  <si>
    <t>47013711</t>
  </si>
  <si>
    <t>02413612</t>
  </si>
  <si>
    <t>71294252</t>
  </si>
  <si>
    <t>08889872</t>
  </si>
  <si>
    <t>61904180</t>
  </si>
  <si>
    <t>70843538</t>
  </si>
  <si>
    <t>61100242</t>
  </si>
  <si>
    <t>14803844</t>
  </si>
  <si>
    <t>70988145</t>
  </si>
  <si>
    <t>71000461</t>
  </si>
  <si>
    <t>75033143</t>
  </si>
  <si>
    <t>75034425</t>
  </si>
  <si>
    <t>75033585</t>
  </si>
  <si>
    <t>47074299</t>
  </si>
  <si>
    <t>48954004</t>
  </si>
  <si>
    <t>75033178</t>
  </si>
  <si>
    <t>75030543</t>
  </si>
  <si>
    <t>75030471</t>
  </si>
  <si>
    <t>71006672</t>
  </si>
  <si>
    <t>75034514</t>
  </si>
  <si>
    <t>75030276</t>
  </si>
  <si>
    <t>61894427</t>
  </si>
  <si>
    <t>61894630</t>
  </si>
  <si>
    <t>75033186</t>
  </si>
  <si>
    <t>61894354</t>
  </si>
  <si>
    <t>75033615</t>
  </si>
  <si>
    <t>75034875</t>
  </si>
  <si>
    <t>43776761</t>
  </si>
  <si>
    <t>43776744</t>
  </si>
  <si>
    <t>43776752</t>
  </si>
  <si>
    <t>75032848</t>
  </si>
  <si>
    <t>70995044</t>
  </si>
  <si>
    <t>70991651</t>
  </si>
  <si>
    <t>75031175</t>
  </si>
  <si>
    <t>70989711</t>
  </si>
  <si>
    <t>48705721</t>
  </si>
  <si>
    <t>00069485</t>
  </si>
  <si>
    <t>01343025</t>
  </si>
  <si>
    <t>70846685</t>
  </si>
  <si>
    <t>61664545</t>
  </si>
  <si>
    <t>61664553</t>
  </si>
  <si>
    <t>61664537</t>
  </si>
  <si>
    <t>14798425</t>
  </si>
  <si>
    <t>71004491</t>
  </si>
  <si>
    <t>70996890</t>
  </si>
  <si>
    <t>47084464</t>
  </si>
  <si>
    <t>70993661</t>
  </si>
  <si>
    <t>70998540</t>
  </si>
  <si>
    <t>70130426</t>
  </si>
  <si>
    <t>47082917</t>
  </si>
  <si>
    <t>48927830</t>
  </si>
  <si>
    <t>70843562</t>
  </si>
  <si>
    <t>71001174</t>
  </si>
  <si>
    <t>75033402</t>
  </si>
  <si>
    <t>71006648</t>
  </si>
  <si>
    <t>75033364</t>
  </si>
  <si>
    <t>71294520</t>
  </si>
  <si>
    <t>61515761</t>
  </si>
  <si>
    <t>65639600</t>
  </si>
  <si>
    <t>72742933</t>
  </si>
  <si>
    <t>65639618</t>
  </si>
  <si>
    <t>65639626</t>
  </si>
  <si>
    <t>47274620</t>
  </si>
  <si>
    <t>65082133</t>
  </si>
  <si>
    <t>63155931</t>
  </si>
  <si>
    <t>00673781</t>
  </si>
  <si>
    <t>47274689</t>
  </si>
  <si>
    <t>47274611</t>
  </si>
  <si>
    <t>47274654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</si>
  <si>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</si>
  <si>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</si>
  <si>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</si>
  <si>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</si>
  <si>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</si>
  <si>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</si>
  <si>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</si>
  <si>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</si>
  <si>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</si>
  <si>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</si>
  <si>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</si>
  <si>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</si>
  <si>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</si>
  <si>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</si>
  <si>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</si>
  <si>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</si>
  <si>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</si>
  <si>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</si>
  <si>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</si>
  <si>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</si>
  <si>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14450488</t>
  </si>
  <si>
    <t>00556807</t>
  </si>
  <si>
    <t>72744090</t>
  </si>
  <si>
    <t>75041383</t>
  </si>
  <si>
    <t>71340882</t>
  </si>
  <si>
    <t>71341331</t>
  </si>
  <si>
    <t>71342311</t>
  </si>
  <si>
    <t>47796006</t>
  </si>
  <si>
    <t>61342645</t>
  </si>
  <si>
    <t>18383696</t>
  </si>
  <si>
    <t>72744341</t>
  </si>
  <si>
    <t>70695032</t>
  </si>
  <si>
    <t>46789731</t>
  </si>
  <si>
    <t>46789685</t>
  </si>
  <si>
    <t>46789707</t>
  </si>
  <si>
    <t>46789723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</si>
  <si>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</si>
  <si>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</si>
  <si>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</si>
  <si>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</si>
  <si>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</si>
  <si>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</si>
  <si>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</si>
  <si>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</si>
  <si>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</si>
  <si>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</si>
  <si>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</si>
  <si>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</si>
  <si>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</si>
  <si>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41324641</t>
  </si>
  <si>
    <t>28718291</t>
  </si>
  <si>
    <t>24706167</t>
  </si>
  <si>
    <t>05258537</t>
  </si>
  <si>
    <t>08935220</t>
  </si>
  <si>
    <t>61342751</t>
  </si>
  <si>
    <t>61342637</t>
  </si>
  <si>
    <t>47792931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</si>
  <si>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</si>
  <si>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</si>
  <si>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</si>
  <si>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</si>
  <si>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</si>
  <si>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</si>
  <si>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</si>
  <si>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</si>
  <si>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</si>
  <si>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</si>
  <si>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</si>
  <si>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</si>
  <si>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</si>
  <si>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</si>
  <si>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</si>
  <si>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71342320</t>
  </si>
  <si>
    <t>46773282</t>
  </si>
  <si>
    <t>72744910</t>
  </si>
  <si>
    <t>46773509</t>
  </si>
  <si>
    <t>46773274</t>
  </si>
  <si>
    <t>46773495</t>
  </si>
  <si>
    <t>25400681</t>
  </si>
  <si>
    <t>25015311</t>
  </si>
  <si>
    <t>25040456</t>
  </si>
  <si>
    <t>46773673</t>
  </si>
  <si>
    <t>25018795</t>
  </si>
  <si>
    <t>25022016</t>
  </si>
  <si>
    <t>25018515</t>
  </si>
  <si>
    <t>46773380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</si>
  <si>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</si>
  <si>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</si>
  <si>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</si>
  <si>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</si>
  <si>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</si>
  <si>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</si>
  <si>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</si>
  <si>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</si>
  <si>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</si>
  <si>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</si>
  <si>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</si>
  <si>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</si>
  <si>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</si>
  <si>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</si>
  <si>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</si>
  <si>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</si>
  <si>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</si>
  <si>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62770233</t>
  </si>
  <si>
    <t>02562707</t>
  </si>
  <si>
    <t>01315391</t>
  </si>
  <si>
    <t>47324295</t>
  </si>
  <si>
    <t>00832375</t>
  </si>
  <si>
    <t>62208870</t>
  </si>
  <si>
    <t>25014188</t>
  </si>
  <si>
    <t>25013513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</si>
  <si>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</si>
  <si>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</si>
  <si>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</si>
  <si>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</si>
  <si>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</si>
  <si>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</si>
  <si>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</si>
  <si>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</si>
  <si>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</si>
  <si>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00555584</t>
  </si>
  <si>
    <t>03758702</t>
  </si>
  <si>
    <t>00082571</t>
  </si>
  <si>
    <t>46773720</t>
  </si>
  <si>
    <t>46773690</t>
  </si>
  <si>
    <t>46771786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</si>
  <si>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</si>
  <si>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</si>
  <si>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</si>
  <si>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</si>
  <si>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</si>
  <si>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</si>
  <si>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</si>
  <si>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</si>
  <si>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</si>
  <si>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</si>
  <si>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25005928</t>
  </si>
  <si>
    <t>49872427</t>
  </si>
  <si>
    <t>62209485</t>
  </si>
  <si>
    <t>63125382</t>
  </si>
  <si>
    <t>49872559</t>
  </si>
  <si>
    <t>25015052</t>
  </si>
  <si>
    <t>25024566</t>
  </si>
  <si>
    <t>00524905</t>
  </si>
  <si>
    <t>25015192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</si>
  <si>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</si>
  <si>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</si>
  <si>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</si>
  <si>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</si>
  <si>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</si>
  <si>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</si>
  <si>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</si>
  <si>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</si>
  <si>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</si>
  <si>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</si>
  <si>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</si>
  <si>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</si>
  <si>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</si>
  <si>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</si>
  <si>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00125423</t>
  </si>
  <si>
    <t>25045911</t>
  </si>
  <si>
    <t>25485920</t>
  </si>
  <si>
    <t>04677846</t>
  </si>
  <si>
    <t>70839824</t>
  </si>
  <si>
    <t>46773762</t>
  </si>
  <si>
    <t>46773754</t>
  </si>
  <si>
    <t>25047671</t>
  </si>
  <si>
    <t>72743581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</si>
  <si>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</si>
  <si>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</si>
  <si>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</si>
  <si>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</si>
  <si>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</si>
  <si>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</si>
  <si>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</si>
  <si>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</si>
  <si>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</si>
  <si>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</si>
  <si>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</si>
  <si>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69411263</t>
  </si>
  <si>
    <t>03655091</t>
  </si>
  <si>
    <t>07810091</t>
  </si>
  <si>
    <t>62231570</t>
  </si>
  <si>
    <t>65082478</t>
  </si>
  <si>
    <t>00673773</t>
  </si>
  <si>
    <t>47274719</t>
  </si>
  <si>
    <t>00497029</t>
  </si>
  <si>
    <t>47274603</t>
  </si>
  <si>
    <t>47274638</t>
  </si>
  <si>
    <t>72742445</t>
  </si>
  <si>
    <t>72744596</t>
  </si>
  <si>
    <t>70694958</t>
  </si>
  <si>
    <t>70982911</t>
  </si>
  <si>
    <t>72744359</t>
  </si>
  <si>
    <t>72744375</t>
  </si>
  <si>
    <t>49888579</t>
  </si>
  <si>
    <t>72744430</t>
  </si>
  <si>
    <t>70698490</t>
  </si>
  <si>
    <t>25495488</t>
  </si>
  <si>
    <t>10780700</t>
  </si>
  <si>
    <t>70901619</t>
  </si>
  <si>
    <t>70839913</t>
  </si>
  <si>
    <t>70839841</t>
  </si>
  <si>
    <t>61515582</t>
  </si>
  <si>
    <t>25023187</t>
  </si>
  <si>
    <t>25048791</t>
  </si>
  <si>
    <t>61515451</t>
  </si>
  <si>
    <t>25018248</t>
  </si>
  <si>
    <t>61515779</t>
  </si>
  <si>
    <t>61515477</t>
  </si>
  <si>
    <t>00497088</t>
  </si>
  <si>
    <t>00524646</t>
  </si>
  <si>
    <t>18385877</t>
  </si>
  <si>
    <t>63788136</t>
  </si>
  <si>
    <t>72745118</t>
  </si>
  <si>
    <t>46070877</t>
  </si>
  <si>
    <t>46070753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</si>
  <si>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</si>
  <si>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</si>
  <si>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</si>
  <si>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</si>
  <si>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</si>
  <si>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</si>
  <si>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</si>
  <si>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</si>
  <si>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</si>
  <si>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</si>
  <si>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</si>
  <si>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</si>
  <si>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</si>
  <si>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</si>
  <si>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</si>
  <si>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</si>
  <si>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</si>
  <si>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</si>
  <si>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</si>
  <si>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</si>
  <si>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00555878</t>
  </si>
  <si>
    <t>65639685</t>
  </si>
  <si>
    <t>06922643</t>
  </si>
  <si>
    <t>44555512</t>
  </si>
  <si>
    <t>44555091</t>
  </si>
  <si>
    <t>44226250</t>
  </si>
  <si>
    <t>00673358</t>
  </si>
  <si>
    <t>44555423</t>
  </si>
  <si>
    <t>00082201</t>
  </si>
  <si>
    <t>25012045</t>
  </si>
  <si>
    <t>25018566</t>
  </si>
  <si>
    <t>00082627</t>
  </si>
  <si>
    <t>44556969</t>
  </si>
  <si>
    <t>25109189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</si>
  <si>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</si>
  <si>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</si>
  <si>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</si>
  <si>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</si>
  <si>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</si>
  <si>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</si>
  <si>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</si>
  <si>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</si>
  <si>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</si>
  <si>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</si>
  <si>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</si>
  <si>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</si>
  <si>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</si>
  <si>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</si>
  <si>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</si>
  <si>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</si>
  <si>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</si>
  <si>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</si>
  <si>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</si>
  <si>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</si>
  <si>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</si>
  <si>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</si>
  <si>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</si>
  <si>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</si>
  <si>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</si>
  <si>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</si>
  <si>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</si>
  <si>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</si>
  <si>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</si>
  <si>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18385061</t>
  </si>
  <si>
    <t>06846271</t>
  </si>
  <si>
    <t>65081811</t>
  </si>
  <si>
    <t>47274751</t>
  </si>
  <si>
    <t>18383874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</si>
  <si>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</si>
  <si>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</si>
  <si>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</si>
  <si>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</si>
  <si>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</si>
  <si>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</si>
  <si>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</si>
  <si>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</si>
  <si>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04463978</t>
  </si>
  <si>
    <t>25500091</t>
  </si>
  <si>
    <t>00559644</t>
  </si>
  <si>
    <t>60371684</t>
  </si>
  <si>
    <t>60371749</t>
  </si>
  <si>
    <t>60371731</t>
  </si>
  <si>
    <t>60371790</t>
  </si>
  <si>
    <t>25323822</t>
  </si>
  <si>
    <t>25318390</t>
  </si>
  <si>
    <t>25349520</t>
  </si>
  <si>
    <t>60371668</t>
  </si>
  <si>
    <t>60370432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</si>
  <si>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</si>
  <si>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</si>
  <si>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</si>
  <si>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</si>
  <si>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</si>
  <si>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</si>
  <si>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</si>
  <si>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</si>
  <si>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</si>
  <si>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</si>
  <si>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</si>
  <si>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</si>
  <si>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</si>
  <si>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</si>
  <si>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</si>
  <si>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</si>
  <si>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</si>
  <si>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</si>
  <si>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75023547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</si>
  <si>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</si>
  <si>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</si>
  <si>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</si>
  <si>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</si>
  <si>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</si>
  <si>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</si>
  <si>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</si>
  <si>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</si>
  <si>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</si>
  <si>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</si>
  <si>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</si>
  <si>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</si>
  <si>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</si>
  <si>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</si>
  <si>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</si>
  <si>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</si>
  <si>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26286033</t>
  </si>
  <si>
    <t>70940444</t>
  </si>
  <si>
    <t>05699509</t>
  </si>
  <si>
    <t>00055107</t>
  </si>
  <si>
    <t>00838811</t>
  </si>
  <si>
    <t>60371757</t>
  </si>
  <si>
    <t>14450437</t>
  </si>
  <si>
    <t>60371676</t>
  </si>
  <si>
    <t>60371714</t>
  </si>
  <si>
    <t>71002057</t>
  </si>
  <si>
    <t>75020769</t>
  </si>
  <si>
    <t>70993912</t>
  </si>
  <si>
    <t>75022168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</si>
  <si>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</si>
  <si>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</si>
  <si>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</si>
  <si>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</si>
  <si>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</si>
  <si>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</si>
  <si>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</si>
  <si>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</si>
  <si>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</si>
  <si>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</si>
  <si>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</si>
  <si>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</si>
  <si>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</si>
  <si>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</si>
  <si>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</si>
  <si>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</si>
  <si>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</si>
  <si>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</si>
  <si>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</si>
  <si>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</si>
  <si>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15527816</t>
  </si>
  <si>
    <t>71340700</t>
  </si>
  <si>
    <t xml:space="preserve">České Budějovice </t>
  </si>
  <si>
    <t>České Budějovice</t>
  </si>
  <si>
    <t xml:space="preserve">Jindřichův Hradec </t>
  </si>
  <si>
    <t xml:space="preserve">Písek </t>
  </si>
  <si>
    <t xml:space="preserve">Prachatice </t>
  </si>
  <si>
    <t xml:space="preserve">Tábor </t>
  </si>
  <si>
    <t xml:space="preserve">Břeclav </t>
  </si>
  <si>
    <t xml:space="preserve">Hodonín </t>
  </si>
  <si>
    <t xml:space="preserve">Brno-venkov </t>
  </si>
  <si>
    <t xml:space="preserve">Znojmo </t>
  </si>
  <si>
    <t>Karlovarský kraj</t>
  </si>
  <si>
    <t xml:space="preserve">Cheb </t>
  </si>
  <si>
    <t>Cheb</t>
  </si>
  <si>
    <t xml:space="preserve">Karlovy Vary </t>
  </si>
  <si>
    <t xml:space="preserve">Sokolov </t>
  </si>
  <si>
    <t>Karlovy Vary</t>
  </si>
  <si>
    <t xml:space="preserve">Žďár nad Sázavou </t>
  </si>
  <si>
    <t xml:space="preserve">Havlíčkův Brod </t>
  </si>
  <si>
    <t xml:space="preserve">Pelhřimov </t>
  </si>
  <si>
    <t>Havlíčkův Brod</t>
  </si>
  <si>
    <t xml:space="preserve">Třebíč </t>
  </si>
  <si>
    <t>Žďár nad Sázavou</t>
  </si>
  <si>
    <t>Královéhradecký kraj</t>
  </si>
  <si>
    <t xml:space="preserve">Náchod </t>
  </si>
  <si>
    <t xml:space="preserve">Rychnov nad Kněžnou </t>
  </si>
  <si>
    <t xml:space="preserve">Trutnov </t>
  </si>
  <si>
    <t xml:space="preserve">Jičín </t>
  </si>
  <si>
    <t xml:space="preserve">Hradec Králové </t>
  </si>
  <si>
    <t xml:space="preserve">Karviná </t>
  </si>
  <si>
    <t xml:space="preserve">Bruntál </t>
  </si>
  <si>
    <t xml:space="preserve">Opava </t>
  </si>
  <si>
    <t>Opava</t>
  </si>
  <si>
    <t xml:space="preserve">Ostrava-město </t>
  </si>
  <si>
    <t xml:space="preserve">Přerov </t>
  </si>
  <si>
    <t xml:space="preserve">Jeseník </t>
  </si>
  <si>
    <t xml:space="preserve">Prostějov </t>
  </si>
  <si>
    <t>Pardubický kraj</t>
  </si>
  <si>
    <t xml:space="preserve">Ústí nad Orlicí </t>
  </si>
  <si>
    <t xml:space="preserve">Chrudim </t>
  </si>
  <si>
    <t xml:space="preserve">Pardubice </t>
  </si>
  <si>
    <t xml:space="preserve">Svitavy </t>
  </si>
  <si>
    <t>Pardubice</t>
  </si>
  <si>
    <t>Svitavy</t>
  </si>
  <si>
    <t xml:space="preserve">Plzeň-jih </t>
  </si>
  <si>
    <t xml:space="preserve">Plzeň-sever </t>
  </si>
  <si>
    <t xml:space="preserve">Tachov </t>
  </si>
  <si>
    <t xml:space="preserve">Benešov </t>
  </si>
  <si>
    <t xml:space="preserve">Kutná Hora </t>
  </si>
  <si>
    <t xml:space="preserve">Nymburk </t>
  </si>
  <si>
    <t xml:space="preserve">Příbram </t>
  </si>
  <si>
    <t xml:space="preserve">Kladno </t>
  </si>
  <si>
    <t xml:space="preserve">Mělník </t>
  </si>
  <si>
    <t xml:space="preserve">Mladá Boleslav </t>
  </si>
  <si>
    <t>Mladá Boleslav</t>
  </si>
  <si>
    <t>Příbram</t>
  </si>
  <si>
    <t xml:space="preserve">Rakovník </t>
  </si>
  <si>
    <t>Kladno</t>
  </si>
  <si>
    <t xml:space="preserve">Teplice </t>
  </si>
  <si>
    <t xml:space="preserve">Děčín </t>
  </si>
  <si>
    <t xml:space="preserve">Chomutov </t>
  </si>
  <si>
    <t xml:space="preserve">Litoměřice </t>
  </si>
  <si>
    <t xml:space="preserve">Most </t>
  </si>
  <si>
    <t>Děčín</t>
  </si>
  <si>
    <t>Teplice</t>
  </si>
  <si>
    <t xml:space="preserve">Ústí nad Labem </t>
  </si>
  <si>
    <t xml:space="preserve">Uherské Hradiště 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</si>
  <si>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</si>
  <si>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</si>
  <si>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</si>
  <si>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</si>
  <si>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</si>
  <si>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</si>
  <si>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</si>
  <si>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a Střední škola, s.r.o.</t>
  </si>
  <si>
    <t>Emy Destinové</t>
  </si>
  <si>
    <t>České reálné gymnázium s.r.o.</t>
  </si>
  <si>
    <t>Pražská tř.</t>
  </si>
  <si>
    <t>54A</t>
  </si>
  <si>
    <t>Gymnázium J. V. Jirsíka, České Budějovice, Fráni Šrámka 23</t>
  </si>
  <si>
    <t>Fráni Šrámka</t>
  </si>
  <si>
    <t>Gymnázium, České Budějovice, Jírovcova 8</t>
  </si>
  <si>
    <t>Jírovcova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</si>
  <si>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</si>
  <si>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</si>
  <si>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</si>
  <si>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</si>
  <si>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</si>
  <si>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Česko-anglické gymnázium s.r.o.</t>
  </si>
  <si>
    <t>Střední škola informatiky a právních studií, o.p.s.</t>
  </si>
  <si>
    <t>Žižkova tř.</t>
  </si>
  <si>
    <t>Gymnázium, České Budějovice, Česká 64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</si>
  <si>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</si>
  <si>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</si>
  <si>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</si>
  <si>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</si>
  <si>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</si>
  <si>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</si>
  <si>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</si>
  <si>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</si>
  <si>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Lannova tř.</t>
  </si>
  <si>
    <t>29a</t>
  </si>
  <si>
    <t>Základní škola a mateřská škola Srubec</t>
  </si>
  <si>
    <t>Na Chalupy</t>
  </si>
  <si>
    <t>Srubec</t>
  </si>
  <si>
    <t>Základní škola Máj II, M. Chlajna 23, České Budějovice</t>
  </si>
  <si>
    <t>M. Chlajna</t>
  </si>
  <si>
    <t>Základní škola Máj I, M. Chlajna 21, České Budějovice</t>
  </si>
  <si>
    <t>Základní škola a Základní umělecká škola, Zliv, okr. České Budějovice</t>
  </si>
  <si>
    <t>Zliv</t>
  </si>
  <si>
    <t>Základní škola Dr. Miroslava Tyrše, Hrdějovice</t>
  </si>
  <si>
    <t>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</si>
  <si>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</si>
  <si>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</si>
  <si>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</si>
  <si>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</si>
  <si>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</si>
  <si>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</si>
  <si>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</si>
  <si>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Ledenice</t>
  </si>
  <si>
    <t>Základní škola, Grünwaldova 13, České Budějovice</t>
  </si>
  <si>
    <t>Grünwaldova</t>
  </si>
  <si>
    <t>Základní škola a Mateřská škola, Kubatova 1, České Budějovice</t>
  </si>
  <si>
    <t>Kubatova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</si>
  <si>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</si>
  <si>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</si>
  <si>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</si>
  <si>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</si>
  <si>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</si>
  <si>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</si>
  <si>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škola, L. Kuby 48, České Budějovice</t>
  </si>
  <si>
    <t>L. Kuby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</si>
  <si>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</si>
  <si>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</si>
  <si>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</si>
  <si>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</si>
  <si>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</si>
  <si>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</si>
  <si>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</si>
  <si>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</si>
  <si>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</si>
  <si>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</si>
  <si>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</si>
  <si>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Střední škola a Vyšší odborná škola cestovního ruchu, České Budějovice, Senovážné náměstí 12</t>
  </si>
  <si>
    <t>Senovážné nám.</t>
  </si>
  <si>
    <t>Základní škola Boršov nad Vltavou</t>
  </si>
  <si>
    <t>Poříčská</t>
  </si>
  <si>
    <t>Boršov nad Vltavou</t>
  </si>
  <si>
    <t>Základní škola a Mateřská škola Borek</t>
  </si>
  <si>
    <t>Borek</t>
  </si>
  <si>
    <t>Základní škola a Mateřská škola Dobrá Voda u Českých Budějovic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</si>
  <si>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</si>
  <si>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</si>
  <si>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</si>
  <si>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</si>
  <si>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</si>
  <si>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</si>
  <si>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</si>
  <si>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</si>
  <si>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</si>
  <si>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</si>
  <si>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</si>
  <si>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</si>
  <si>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</si>
  <si>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</si>
  <si>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</si>
  <si>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</si>
  <si>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</si>
  <si>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</si>
  <si>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</si>
  <si>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</si>
  <si>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</si>
  <si>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</si>
  <si>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</si>
  <si>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</si>
  <si>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</si>
  <si>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Lišov</t>
  </si>
  <si>
    <t>Základní škola a Mateřská škola Zahájí</t>
  </si>
  <si>
    <t>Zahájí</t>
  </si>
  <si>
    <t>Základní škola a Mateřská škola Hosín</t>
  </si>
  <si>
    <t>Hosín</t>
  </si>
  <si>
    <t>Základní škola a Mateřská škola Štěpánovice</t>
  </si>
  <si>
    <t>Štěpánovice</t>
  </si>
  <si>
    <t>Střední odborné učiliště, Lišov, tř. 5. května 3</t>
  </si>
  <si>
    <t>třída 5. května</t>
  </si>
  <si>
    <t>Waldorfská škola České Budějovice – mateřská škola, základní škola a střední škola o.p.s.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</si>
  <si>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</si>
  <si>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</si>
  <si>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</si>
  <si>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</si>
  <si>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Mateřská škola Vysoké školy technické a ekonomické v Českých Budějovicích s.r.o.</t>
  </si>
  <si>
    <t>Základní škola a Mateřská škola Montessori Kampus, s.r.o.</t>
  </si>
  <si>
    <t>Na Sádkách</t>
  </si>
  <si>
    <t>Základní škola a Mateřská škola, Emy Destinové 46, České Budějovice</t>
  </si>
  <si>
    <t>Základní škola a Mateřská škola, Nová 5, České Budějovice</t>
  </si>
  <si>
    <t>Svobodná základní škola a lesní mateřská škola DOMA V LESE, z.s.</t>
  </si>
  <si>
    <t>Otakarova</t>
  </si>
  <si>
    <t>Jubilejní základní škola svatováclavská ve Strýčicích</t>
  </si>
  <si>
    <t>Strýčice</t>
  </si>
  <si>
    <t>ScioŠkola České Budějovice - základní škola, s.r.o.</t>
  </si>
  <si>
    <t>K. Weise</t>
  </si>
  <si>
    <t>Mateřská škola, základní škola a střední škola pro sluchově postižené, České Budějovice, Riegrova 1</t>
  </si>
  <si>
    <t>Riegrova</t>
  </si>
  <si>
    <t>Komunitní základní škola Starhill, z.s.</t>
  </si>
  <si>
    <t>232</t>
  </si>
  <si>
    <t>42</t>
  </si>
  <si>
    <t>Základní škola, Dačice, Neulingerova 108</t>
  </si>
  <si>
    <t>Neulingerova</t>
  </si>
  <si>
    <t>Dačice</t>
  </si>
  <si>
    <t>Základní škola a Mateřská škola Budeč</t>
  </si>
  <si>
    <t>Budeč</t>
  </si>
  <si>
    <t>Gymnázium, Dačice, Boženy Němcové 213</t>
  </si>
  <si>
    <t>Střední odborné učiliště zemědělské a služeb, Dačice, nám. Republiky 86</t>
  </si>
  <si>
    <t>nám. Republiky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</si>
  <si>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</si>
  <si>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</si>
  <si>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</si>
  <si>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</si>
  <si>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Střední škola technická a obchodní, Dačice, Strojírenská 304</t>
  </si>
  <si>
    <t>Strojírenská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</si>
  <si>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</si>
  <si>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</si>
  <si>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</si>
  <si>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</si>
  <si>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</si>
  <si>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</si>
  <si>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</si>
  <si>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</si>
  <si>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</si>
  <si>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Slavonice</t>
  </si>
  <si>
    <t>Základní škola a Mateřská škola Staré Hobzí</t>
  </si>
  <si>
    <t>Staré Hobzí</t>
  </si>
  <si>
    <t>Mateřská škola, Základní škola a Praktická škola, Jindřichův Hradec, Jarošovská 1125/II</t>
  </si>
  <si>
    <t>Jarošovská</t>
  </si>
  <si>
    <t>Jindřichův Hradec</t>
  </si>
  <si>
    <t>Střední zdravotnická škola, Jindřichův Hradec, Klášterská 77/II</t>
  </si>
  <si>
    <t>Klášterská</t>
  </si>
  <si>
    <t>Střední odborná škola a Střední odborné učiliště, Jindřichův Hradec, Jáchymova 478</t>
  </si>
  <si>
    <t>Jáchymova</t>
  </si>
  <si>
    <t>Gymnázium Vítězslava Nováka, Jindřichův Hradec, Husova 333</t>
  </si>
  <si>
    <t>Obchodní akademie T. G. Masaryka a Jazyková škola s právem státní jazykové zkoušky, Jindřichův Hradec, Husova 156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</si>
  <si>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</si>
  <si>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</si>
  <si>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</si>
  <si>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</si>
  <si>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</si>
  <si>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</si>
  <si>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</si>
  <si>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</si>
  <si>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</si>
  <si>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Kunžak</t>
  </si>
  <si>
    <t>Základní škola Nová Včelnice, příspěvková organizace</t>
  </si>
  <si>
    <t>Nová Včelnice</t>
  </si>
  <si>
    <t>Základní škola Strmilov, okres Jindřichův Hradec</t>
  </si>
  <si>
    <t>Strmilov</t>
  </si>
  <si>
    <t>Základní škola Jindřichův Hradec V, Větrná 54</t>
  </si>
  <si>
    <t>Větrná</t>
  </si>
  <si>
    <t>Základní škola a Mateřská škola Popelín</t>
  </si>
  <si>
    <t>Popelín</t>
  </si>
  <si>
    <t>Základní škola a Mateřská škola Kardašova Řečice</t>
  </si>
  <si>
    <t>Kardašova Řečice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</si>
  <si>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</si>
  <si>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</si>
  <si>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</si>
  <si>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</si>
  <si>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</si>
  <si>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</si>
  <si>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Nová Bystřice</t>
  </si>
  <si>
    <t>Základní škola a Mateřská škola Deštná</t>
  </si>
  <si>
    <t>nám. Míru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</si>
  <si>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</si>
  <si>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</si>
  <si>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</si>
  <si>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</si>
  <si>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</si>
  <si>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Gymnázium, Milevsko, Masarykova 183</t>
  </si>
  <si>
    <t>Milevsko</t>
  </si>
  <si>
    <t>Základní škola Chyšky</t>
  </si>
  <si>
    <t>Chyšky</t>
  </si>
  <si>
    <t>Základní škola a Mateřská škola Bernartice, okres Písek</t>
  </si>
  <si>
    <t>Bernartice</t>
  </si>
  <si>
    <t>Střední odborná škola a Střední odborné učiliště, Milevsko, Čs. armády 777</t>
  </si>
  <si>
    <t>Čs. armády</t>
  </si>
  <si>
    <t>Základní škola a Mateřská škola Sepekov</t>
  </si>
  <si>
    <t>Sepekov</t>
  </si>
  <si>
    <t>Základní škola Kovářov, okres Písek</t>
  </si>
  <si>
    <t>Kovářov</t>
  </si>
  <si>
    <t>1. základní škola T. G. Masaryka Milevsko, Jeřábkova 690, okres Písek</t>
  </si>
  <si>
    <t>Jeřábkova</t>
  </si>
  <si>
    <t>2. základní škola J. A. Komenského Milevsko, J. A. Komenského 1023, okres Písek</t>
  </si>
  <si>
    <t>Dětský domov, Mateřská škola, Základní škola a Praktická škola, Písek, Šobrova 111</t>
  </si>
  <si>
    <t>Šobrova</t>
  </si>
  <si>
    <t>Střední zdravotnická škola, Písek, Národní svobody 420</t>
  </si>
  <si>
    <t>třída Národní svobody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</si>
  <si>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</si>
  <si>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</si>
  <si>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</si>
  <si>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</si>
  <si>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Střední zemědělská škola, Písek, Čelakovského 200</t>
  </si>
  <si>
    <t>Čelakovského</t>
  </si>
  <si>
    <t>Obchodní akademie a Jazyková škola s právem státní jazykové zkoušky, Písek, Čelakovského 200</t>
  </si>
  <si>
    <t>Střední odborná škola a Střední odborné učiliště, Písek, Komenského 86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</si>
  <si>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</si>
  <si>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</si>
  <si>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</si>
  <si>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</si>
  <si>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</si>
  <si>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</si>
  <si>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</si>
  <si>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</si>
  <si>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</si>
  <si>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</si>
  <si>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</si>
  <si>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</si>
  <si>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</si>
  <si>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</si>
  <si>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Základní škola Protivín, se sídlem 398 11 Protivín, Komenského 238</t>
  </si>
  <si>
    <t>Protivín</t>
  </si>
  <si>
    <t>Základní škola a mateřská škola Mirovice, okres Písek</t>
  </si>
  <si>
    <t>Mirovice</t>
  </si>
  <si>
    <t>Základní škola Cesta</t>
  </si>
  <si>
    <t>U Výstaviště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</si>
  <si>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</si>
  <si>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</si>
  <si>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</si>
  <si>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</si>
  <si>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</si>
  <si>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</si>
  <si>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</si>
  <si>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</si>
  <si>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>Základní škola Fazole, z. ú.</t>
  </si>
  <si>
    <t>Sedláčkova</t>
  </si>
  <si>
    <t>Gymnázium, Prachatice, Zlatá stezka 137</t>
  </si>
  <si>
    <t>Zlatá stezka</t>
  </si>
  <si>
    <t>Prachatice</t>
  </si>
  <si>
    <t>Vyšší odborná škola sociální a Střední pedagogická škola, Prachatice, Zahradní 249</t>
  </si>
  <si>
    <t>Základní škola Vitějovice, okres Prachatice</t>
  </si>
  <si>
    <t>Vitějovice</t>
  </si>
  <si>
    <t>Základní škola Zbytiny, okres Prachatice</t>
  </si>
  <si>
    <t>Zbytiny</t>
  </si>
  <si>
    <t>Základní škola Prachatice, Národní 1018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</si>
  <si>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</si>
  <si>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</si>
  <si>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</si>
  <si>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</si>
  <si>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</si>
  <si>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</si>
  <si>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Volary</t>
  </si>
  <si>
    <t>Základní škola a Mateřská škola Lhenice</t>
  </si>
  <si>
    <t>Lhenice</t>
  </si>
  <si>
    <t>Základní škola, Netolice, okres Prachatice</t>
  </si>
  <si>
    <t>Bavorovská</t>
  </si>
  <si>
    <t>Netolice</t>
  </si>
  <si>
    <t>Základní škola Prachatice, Zlatá stezka 240</t>
  </si>
  <si>
    <t>Základní škola Mistra Jana Husa a Mateřská škola Husinec</t>
  </si>
  <si>
    <t>Kostnická</t>
  </si>
  <si>
    <t>Základní škola, Prachatice, Zlatá stezka 387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</si>
  <si>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</si>
  <si>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</si>
  <si>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</si>
  <si>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</si>
  <si>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</si>
  <si>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</si>
  <si>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</si>
  <si>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</si>
  <si>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</si>
  <si>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Strunkovice nad Blanicí</t>
  </si>
  <si>
    <t>Mateřská škola, základní škola speciální a praktická škola Diakonie ČCE Rolnička Soběslav</t>
  </si>
  <si>
    <t>Mrázkova</t>
  </si>
  <si>
    <t>Soběslav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</si>
  <si>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</si>
  <si>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</si>
  <si>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</si>
  <si>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</si>
  <si>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</si>
  <si>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Tučapy</t>
  </si>
  <si>
    <t>Základní škola Veselí nad Lužnicí, Čs.armády 210, okres Tábor</t>
  </si>
  <si>
    <t>Třída Čs. armády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</si>
  <si>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</si>
  <si>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</si>
  <si>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</si>
  <si>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</si>
  <si>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</si>
  <si>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</si>
  <si>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</si>
  <si>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</si>
  <si>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</si>
  <si>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</si>
  <si>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a Mateřská škola Slapy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</si>
  <si>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</si>
  <si>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</si>
  <si>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</si>
  <si>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</si>
  <si>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</si>
  <si>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</si>
  <si>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</si>
  <si>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</si>
  <si>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Základní škola a mateřská škola Stádlec</t>
  </si>
  <si>
    <t>Stádlec</t>
  </si>
  <si>
    <t>Střední průmyslová škola strojní a stavební, Tábor, Komenského 1670</t>
  </si>
  <si>
    <t>Gymnázium Pierra de Coubertina, Tábor, Náměstí Františka Křižíka 860</t>
  </si>
  <si>
    <t>nám. F. Křižíka</t>
  </si>
  <si>
    <t>Střední odborná škola a střední odborné učiliště HEUREKA s.r.o.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</si>
  <si>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</si>
  <si>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</si>
  <si>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</si>
  <si>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</si>
  <si>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</si>
  <si>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Základní škola Bernarda Bolzana obecně prospěšná společnost</t>
  </si>
  <si>
    <t>Církevní základní škola ORBIS-PICTUS</t>
  </si>
  <si>
    <t>Základní škola Bechyně, Školní 293</t>
  </si>
  <si>
    <t>Základní škola a Mateřská škola Košice, okres Tábor</t>
  </si>
  <si>
    <t>Košice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</si>
  <si>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</si>
  <si>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</si>
  <si>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</si>
  <si>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</si>
  <si>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</si>
  <si>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</si>
  <si>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Sezimovo Ústí</t>
  </si>
  <si>
    <t>Základní škola Chýnov, okres Tábor</t>
  </si>
  <si>
    <t>Gabrielovo náměstí</t>
  </si>
  <si>
    <t>Chýnov</t>
  </si>
  <si>
    <t>Základní škola Planá nad Lužnicí, okres Tábor</t>
  </si>
  <si>
    <t>ČSLA</t>
  </si>
  <si>
    <t>Planá nad Lužnicí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</si>
  <si>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</si>
  <si>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</si>
  <si>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</si>
  <si>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</si>
  <si>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</si>
  <si>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</si>
  <si>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</si>
  <si>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</si>
  <si>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Základní škola Sezimovo Ústí, Švehlova 111, okres Tábor</t>
  </si>
  <si>
    <t>Základní škola a Mateřská škola Chotoviny, okres Tábor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</si>
  <si>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</si>
  <si>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</si>
  <si>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</si>
  <si>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</si>
  <si>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</si>
  <si>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</si>
  <si>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</si>
  <si>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</si>
  <si>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</si>
  <si>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</si>
  <si>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Vyšší odborná škola, Střední škola, Centrum odborné přípravy, Sezimovo Ústí, Budějovická 421</t>
  </si>
  <si>
    <t>Dětský domov, Základní škola a Školní jídelna, Radenín 1</t>
  </si>
  <si>
    <t>Radenín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</si>
  <si>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</si>
  <si>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</si>
  <si>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</si>
  <si>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</si>
  <si>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</si>
  <si>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</si>
  <si>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</si>
  <si>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</si>
  <si>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</si>
  <si>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</si>
  <si>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Montessori Základní škola Pampeliška</t>
  </si>
  <si>
    <t>Střední škola obchodu, služeb a řemesel a Jazyková škola s právem státní jazykové zkoušky, Tábor, Bydlinského 2474</t>
  </si>
  <si>
    <t>Waldorfská základní škola Mistra Jana</t>
  </si>
  <si>
    <t>Ratibořské Hory</t>
  </si>
  <si>
    <t>Základní škola Borovany</t>
  </si>
  <si>
    <t>Petra z Lindy</t>
  </si>
  <si>
    <t>Borovany</t>
  </si>
  <si>
    <t>Mateřská škola, Základní škola a Praktická škola, Trhové Sviny, Nové Město 228</t>
  </si>
  <si>
    <t>Nové město</t>
  </si>
  <si>
    <t>Trhové Sviny</t>
  </si>
  <si>
    <t>Střední škola, Trhové Sviny, Školní 709</t>
  </si>
  <si>
    <t>Gymnázium, Trhové Sviny, Školní 995</t>
  </si>
  <si>
    <t>Základní škola Trhové Sviny</t>
  </si>
  <si>
    <t>Základní škola Nové Hrady, okres České Budějovice</t>
  </si>
  <si>
    <t>Nové Hrady</t>
  </si>
  <si>
    <t>Základní škola a Mateřská škola Horní Stropnice</t>
  </si>
  <si>
    <t>Horní Stropnice</t>
  </si>
  <si>
    <t>Základní škola a Mateřská škola 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</si>
  <si>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</si>
  <si>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</si>
  <si>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</si>
  <si>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</si>
  <si>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</si>
  <si>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</si>
  <si>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Obchodní akademie, Střední odborná škola a Střední odborné učiliště, Třeboň, Vrchlického 567</t>
  </si>
  <si>
    <t>Třeboň</t>
  </si>
  <si>
    <t>Základní škola praktická, Třeboň, Jiráskova 3</t>
  </si>
  <si>
    <t>Základní škola Třeboň, Na Sadech 375</t>
  </si>
  <si>
    <t>Na sadech</t>
  </si>
  <si>
    <t>Gymnázium, Třeboň, Na Sadech 308</t>
  </si>
  <si>
    <t>Střední škola rybářská a vodohospodářská Jakuba Krčína, Třeboň, Táboritská 688</t>
  </si>
  <si>
    <t>Táboritská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</si>
  <si>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</si>
  <si>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</si>
  <si>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</si>
  <si>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</si>
  <si>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</si>
  <si>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</si>
  <si>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České Velenice</t>
  </si>
  <si>
    <t>Základní škola Chlum u Třeboně, okres Jindřichův Hradec</t>
  </si>
  <si>
    <t>Chlum u Třeboně</t>
  </si>
  <si>
    <t>Základní škola a Mateřská škola v Rapšachu</t>
  </si>
  <si>
    <t>Rapšach</t>
  </si>
  <si>
    <t>Základní škola T. G. Masaryka Suchdol nad Lužnicí, okres Jindřichův Hradec</t>
  </si>
  <si>
    <t>Suchdol nad Lužnicí</t>
  </si>
  <si>
    <t>Základní škola Třeboň, Sokolská 296</t>
  </si>
  <si>
    <t>Střední škola, České Velenice, Revoluční 220</t>
  </si>
  <si>
    <t>Základní škola a Mateřská škola Lomnice nad Lužnicí</t>
  </si>
  <si>
    <t>Lomnice nad Lužnicí</t>
  </si>
  <si>
    <t>Základní škola a mateřská škola Novosedly nad Nežárkou</t>
  </si>
  <si>
    <t>Novosedly nad Nežárkou</t>
  </si>
  <si>
    <t>Edubbaa - základní škola, s.r.o.</t>
  </si>
  <si>
    <t>Záblatí</t>
  </si>
  <si>
    <t>Základní škola Světoplavci, s.r.o.</t>
  </si>
  <si>
    <t>Třeboňská</t>
  </si>
  <si>
    <t>Základní škola logopedická, Týn nad Vltavou, Sakařova 342</t>
  </si>
  <si>
    <t>Sakařova</t>
  </si>
  <si>
    <t>Týn nad Vltavou</t>
  </si>
  <si>
    <t>Gymnázium, Týn nad Vltavou, Havlíčkova 13</t>
  </si>
  <si>
    <t>Čihovice</t>
  </si>
  <si>
    <t>Základní škola Týn nad Vltavou, Malá Strana</t>
  </si>
  <si>
    <t>Základní škola Týn nad Vltavou, Hlinecká</t>
  </si>
  <si>
    <t>Základní škola a Mateřská škola Žimutice</t>
  </si>
  <si>
    <t>Žimutice</t>
  </si>
  <si>
    <t>Střední odborná škola a Střední odborné učiliště, Hněvkovice 865</t>
  </si>
  <si>
    <t>Hněvkovice na pravém břehu Vlt.</t>
  </si>
  <si>
    <t>Základní škola a Mateřská škola Dolní Bukovsko</t>
  </si>
  <si>
    <t>nám. Jiráskovo</t>
  </si>
  <si>
    <t>Dolní Bukovsko</t>
  </si>
  <si>
    <t>Základní škola a Mateřská škola Chrášťany</t>
  </si>
  <si>
    <t>Základní škola a Mateřská škola Temelín</t>
  </si>
  <si>
    <t>Temelín</t>
  </si>
  <si>
    <t>Základní škola a Mateřská škola Neznašov</t>
  </si>
  <si>
    <t>Všemyslice</t>
  </si>
  <si>
    <t>Základní škola a mateřská škola Čkyně</t>
  </si>
  <si>
    <t>Čkyně</t>
  </si>
  <si>
    <t>Střední škola a Základní škola, Vimperk, Nerudova 267</t>
  </si>
  <si>
    <t>Vimperk</t>
  </si>
  <si>
    <t>Všeobecné a sportovní gymnázium, Vimperk, Pivovarská 69</t>
  </si>
  <si>
    <t>Základní škola a Mateřská škola Zdíkov</t>
  </si>
  <si>
    <t>Zdíkov</t>
  </si>
  <si>
    <t>Základní škola a mateřská škola Vacov</t>
  </si>
  <si>
    <t>Vacov</t>
  </si>
  <si>
    <t>Základní škola T. G. Masaryka, Vimperk, 1. máje 268, okres Prachatice</t>
  </si>
  <si>
    <t>Základní škola Vimperk, Smetanova 405, okres Prachatice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</si>
  <si>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</si>
  <si>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</si>
  <si>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</si>
  <si>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</si>
  <si>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</si>
  <si>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</si>
  <si>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</si>
  <si>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</si>
  <si>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</si>
  <si>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</si>
  <si>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</si>
  <si>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</si>
  <si>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</si>
  <si>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</si>
  <si>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</si>
  <si>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</si>
  <si>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</si>
  <si>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Břeclav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</si>
  <si>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</si>
  <si>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</si>
  <si>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</si>
  <si>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</si>
  <si>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Základní škola a Mateřská škola Hlohovec, příspěvková organizace</t>
  </si>
  <si>
    <t>Dolní konec</t>
  </si>
  <si>
    <t>Hlohovec</t>
  </si>
  <si>
    <t>Základní škola Jana Noháče, Břeclav, Školní 16, příspěvková organizace</t>
  </si>
  <si>
    <t>Základní škola Břeclav, Slovácká 40, příspěvková organizace</t>
  </si>
  <si>
    <t>Základní škola Hrušky, příspěvková organizace</t>
  </si>
  <si>
    <t>Základní škola Zaječí, okres Břeclav</t>
  </si>
  <si>
    <t>Zaječí</t>
  </si>
  <si>
    <t>Základní škola Břeclav, Na Valtické 31A, příspěvková organizace</t>
  </si>
  <si>
    <t>Na Valtické</t>
  </si>
  <si>
    <t>31a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</si>
  <si>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</si>
  <si>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</si>
  <si>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</si>
  <si>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</si>
  <si>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</si>
  <si>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</si>
  <si>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Lanžhot</t>
  </si>
  <si>
    <t>Základní škola Lednice, okres Břeclav</t>
  </si>
  <si>
    <t>Břeclavská</t>
  </si>
  <si>
    <t>Lednice</t>
  </si>
  <si>
    <t>Základní škola Moravská Nová Ves, příspěvková organizace</t>
  </si>
  <si>
    <t>Moravská Nová Ves</t>
  </si>
  <si>
    <t>Základní škola T. G. Masaryka Moravský Žižkov, příspěvková organizace</t>
  </si>
  <si>
    <t>Bílovská</t>
  </si>
  <si>
    <t>Moravský Žižkov</t>
  </si>
  <si>
    <t>Základní škola Podivín, příspěvková organizace</t>
  </si>
  <si>
    <t>Podivín</t>
  </si>
  <si>
    <t>Základní škola a Mateřská škola Rakvice, okres Břeclav</t>
  </si>
  <si>
    <t>Rakvice</t>
  </si>
  <si>
    <t>Základní škola Tvrdonice, příspěvková organizace</t>
  </si>
  <si>
    <t>Kostická</t>
  </si>
  <si>
    <t>Tvrdonice</t>
  </si>
  <si>
    <t>Základní škola Valtice, okres Břeclav, příspěvková organizace</t>
  </si>
  <si>
    <t>nám. Svobody</t>
  </si>
  <si>
    <t>Základní škola Velké Bílovice, příspěvková organizace</t>
  </si>
  <si>
    <t>Fabian</t>
  </si>
  <si>
    <t>Velké Bílovice</t>
  </si>
  <si>
    <t>Základní škola a Mateřská škola Týnec, okres Břeclav, příspěvková organizace</t>
  </si>
  <si>
    <t>Týnec</t>
  </si>
  <si>
    <t>Mateřská škola a základní škola Břeclav, Herbenova, příspěvková organizace</t>
  </si>
  <si>
    <t>Herbenova</t>
  </si>
  <si>
    <t>Základní škola a Mateřská škola Ladná, příspěvková organizace</t>
  </si>
  <si>
    <t>Ladná</t>
  </si>
  <si>
    <t>Gymnázium, Obchodní akademie a Jazyková škola s právem státní jazykové zkoušky Hodonín, příspěvková organizace</t>
  </si>
  <si>
    <t>Legionářů</t>
  </si>
  <si>
    <t>Hodonín</t>
  </si>
  <si>
    <t>Střední škola průmyslová a umělecká Hodonín, příspěvková organizace</t>
  </si>
  <si>
    <t>Brandlova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</si>
  <si>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</si>
  <si>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</si>
  <si>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</si>
  <si>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</si>
  <si>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</si>
  <si>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Základní škola T. G. Masaryka Čejkovice, okres Hodonín, příspěvková organizace</t>
  </si>
  <si>
    <t>Čejkovice</t>
  </si>
  <si>
    <t>Základní škola a Mateřská škola Ratíškovice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</si>
  <si>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</si>
  <si>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</si>
  <si>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</si>
  <si>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</si>
  <si>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</si>
  <si>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</si>
  <si>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</si>
  <si>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</si>
  <si>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</si>
  <si>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</si>
  <si>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</si>
  <si>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</si>
  <si>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</si>
  <si>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</si>
  <si>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</si>
  <si>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</si>
  <si>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</si>
  <si>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</si>
  <si>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</si>
  <si>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</si>
  <si>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</si>
  <si>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</si>
  <si>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Lužice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</si>
  <si>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</si>
  <si>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</si>
  <si>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</si>
  <si>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</si>
  <si>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</si>
  <si>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</si>
  <si>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Integrovaná střední škola Hodonín, příspěvková organizace</t>
  </si>
  <si>
    <t>Lipová alej</t>
  </si>
  <si>
    <t>Základní škola Dubňany, příspěvková organizace</t>
  </si>
  <si>
    <t>Hodonínská</t>
  </si>
  <si>
    <t>Dubňany</t>
  </si>
  <si>
    <t>Základní škola Na Pohodu</t>
  </si>
  <si>
    <t>Dvorní</t>
  </si>
  <si>
    <t>Střední odborná škola a střední odborné učiliště Hustopeče, příspěvková organizace</t>
  </si>
  <si>
    <t>Hustopeče</t>
  </si>
  <si>
    <t>Městské víceleté gymnázium Klobouky u Brna, příspěvková organizace</t>
  </si>
  <si>
    <t>Vinařská</t>
  </si>
  <si>
    <t>Klobouky u Brna</t>
  </si>
  <si>
    <t>Gymnázium T. G. Masaryka Hustopeče, příspěvková organizace</t>
  </si>
  <si>
    <t>Dukelské nám.</t>
  </si>
  <si>
    <t>Základní škola a praktická škola Hustopeče, příspěvková organizace</t>
  </si>
  <si>
    <t>Základní škola a mateřská škola, Němčičky, okres Břeclav, příspěvková organizace</t>
  </si>
  <si>
    <t>Němčičky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</si>
  <si>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</si>
  <si>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</si>
  <si>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</si>
  <si>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</si>
  <si>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</si>
  <si>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</si>
  <si>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</si>
  <si>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Křepice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</si>
  <si>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</si>
  <si>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</si>
  <si>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</si>
  <si>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</si>
  <si>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Pouzdřany</t>
  </si>
  <si>
    <t>Základní škola a Mateřská škola Uherčice, okres Břeclav</t>
  </si>
  <si>
    <t>Uherčice</t>
  </si>
  <si>
    <t>Základní škola Vrbice, okres Břeclav, příspěvková organizace</t>
  </si>
  <si>
    <t>Vrbice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</si>
  <si>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</si>
  <si>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</si>
  <si>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</si>
  <si>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</si>
  <si>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</si>
  <si>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</si>
  <si>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</si>
  <si>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</si>
  <si>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</si>
  <si>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</si>
  <si>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</si>
  <si>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</si>
  <si>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</si>
  <si>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Velké Němčice</t>
  </si>
  <si>
    <t>Základní škola Velké Pavlovice okres Břeclav, příspěvková organizace</t>
  </si>
  <si>
    <t>Náměstí 9. května</t>
  </si>
  <si>
    <t>Velké Pavlovice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</si>
  <si>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</si>
  <si>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</si>
  <si>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</si>
  <si>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</si>
  <si>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</si>
  <si>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Kobylí</t>
  </si>
  <si>
    <t>Městská střední odborná škola, Klobouky u Brna, nám. Míru 6, příspěvková organizace</t>
  </si>
  <si>
    <t>Gymnázium, Velké Pavlovice, Pod Školou 10, příspěvková organizace</t>
  </si>
  <si>
    <t>Gymnázium Jana Blahoslava Ivančice, příspěvková organizace</t>
  </si>
  <si>
    <t>Lány</t>
  </si>
  <si>
    <t>Ivančice</t>
  </si>
  <si>
    <t>Mateřská škola a základní škola Ivančice, příspěvková organizace</t>
  </si>
  <si>
    <t>Široká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</si>
  <si>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</si>
  <si>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</si>
  <si>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</si>
  <si>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Dolní Kounice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</si>
  <si>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</si>
  <si>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</si>
  <si>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</si>
  <si>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</si>
  <si>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</si>
  <si>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</si>
  <si>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</si>
  <si>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</si>
  <si>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</si>
  <si>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Nová Ves</t>
  </si>
  <si>
    <t>Jubilejní základní škola Masarykova a mateřská škola, Nové Bránice</t>
  </si>
  <si>
    <t>Nové Bránice</t>
  </si>
  <si>
    <t>Základní škola Vladimíra Menšíka Ivančice, okres Brno-venkov</t>
  </si>
  <si>
    <t>Růžová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</si>
  <si>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</si>
  <si>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</si>
  <si>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</si>
  <si>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</si>
  <si>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Střední odborná škola a Střední odborné učiliště Kuřim, s.r.o.</t>
  </si>
  <si>
    <t>Křížkovského</t>
  </si>
  <si>
    <t>Kuřim</t>
  </si>
  <si>
    <t>Základní škola a mateřská škola Chudčice, okres Brno - venkov, příspěvková organizace</t>
  </si>
  <si>
    <t>Chudčice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</si>
  <si>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</si>
  <si>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</si>
  <si>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</si>
  <si>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</si>
  <si>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</si>
  <si>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</si>
  <si>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</si>
  <si>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</si>
  <si>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Čebín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</si>
  <si>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</si>
  <si>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</si>
  <si>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</si>
  <si>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Základní škola, Veverská Bítýška, okres Brno-venkov, příspěvková organizace</t>
  </si>
  <si>
    <t>náměstí Na Městečku</t>
  </si>
  <si>
    <t>Veverská Bítýška</t>
  </si>
  <si>
    <t>Základní škola DiviZna, z.ú.</t>
  </si>
  <si>
    <t>Klvaňovo gymnázium a střední zdravotnická škola Kyjov, příspěvková organizace</t>
  </si>
  <si>
    <t>třída Komenského</t>
  </si>
  <si>
    <t>Kyjov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</si>
  <si>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</si>
  <si>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</si>
  <si>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</si>
  <si>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</si>
  <si>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</si>
  <si>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</si>
  <si>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</si>
  <si>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</si>
  <si>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Základní škola a Mateřská škola, Lovčice, okres Hodonín, příspěvková organizace</t>
  </si>
  <si>
    <t>Lovčice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</si>
  <si>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</si>
  <si>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</si>
  <si>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</si>
  <si>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</si>
  <si>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</si>
  <si>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</si>
  <si>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</si>
  <si>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</si>
  <si>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Vracov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</si>
  <si>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</si>
  <si>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</si>
  <si>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</si>
  <si>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</si>
  <si>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</si>
  <si>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</si>
  <si>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</si>
  <si>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Základní škola a Mateřská škola Moravany, okres Hodonín, příspěvková organizace</t>
  </si>
  <si>
    <t>Moravany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</si>
  <si>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</si>
  <si>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</si>
  <si>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</si>
  <si>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</si>
  <si>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</si>
  <si>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</si>
  <si>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Vacenovice</t>
  </si>
  <si>
    <t>Základní škola a Mateřská škola MUDr. K. A. Macháčka,Vlkoš, příspěvková organizace</t>
  </si>
  <si>
    <t>Vlkoš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</si>
  <si>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</si>
  <si>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</si>
  <si>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</si>
  <si>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</si>
  <si>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</si>
  <si>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</si>
  <si>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</si>
  <si>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</si>
  <si>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</si>
  <si>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</si>
  <si>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</si>
  <si>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</si>
  <si>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</si>
  <si>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</si>
  <si>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Šardice</t>
  </si>
  <si>
    <t>Masarykova základní škola Ždánice, příspěvková organizace</t>
  </si>
  <si>
    <t>Městečko</t>
  </si>
  <si>
    <t>Ždánice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</si>
  <si>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</si>
  <si>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</si>
  <si>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</si>
  <si>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</si>
  <si>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</si>
  <si>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</si>
  <si>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</si>
  <si>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Střední škola automobilní Kyjov, příspěvková organizace</t>
  </si>
  <si>
    <t>Základní škola Montessori Kyjov</t>
  </si>
  <si>
    <t>Gymnázium a střední odborná škola Mikulov, příspěvková organizace</t>
  </si>
  <si>
    <t>Mikulov</t>
  </si>
  <si>
    <t>Základní škola Mikulov, Školní, příspěvková organizace</t>
  </si>
  <si>
    <t>Základní škola a Mateřská škola Sedlec, okres Břeclav, příspěvková organizace</t>
  </si>
  <si>
    <t>Sedlec</t>
  </si>
  <si>
    <t>Základní škola Novosedly, okres Břeclav, příspěvková organizace</t>
  </si>
  <si>
    <t>Novosedly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</si>
  <si>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</si>
  <si>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</si>
  <si>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</si>
  <si>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</si>
  <si>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</si>
  <si>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</si>
  <si>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</si>
  <si>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</si>
  <si>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</si>
  <si>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</si>
  <si>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</si>
  <si>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</si>
  <si>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</si>
  <si>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Soukromá střední průmyslová škola Břeclav, spol. s r.o. CULTUS</t>
  </si>
  <si>
    <t>Gymnázium Moravský Krumlov, příspěvková organizace</t>
  </si>
  <si>
    <t>Moravský Krumlov</t>
  </si>
  <si>
    <t>Střední škola dopravy, obchodu a služeb Moravský Krumlov, příspěvková organizace</t>
  </si>
  <si>
    <t>nám. Klášterní</t>
  </si>
  <si>
    <t>Základní škola, Hostěradice, okres Znojmo</t>
  </si>
  <si>
    <t>Hostěradice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</si>
  <si>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</si>
  <si>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</si>
  <si>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</si>
  <si>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</si>
  <si>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</si>
  <si>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</si>
  <si>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</si>
  <si>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</si>
  <si>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</si>
  <si>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</si>
  <si>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</si>
  <si>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</si>
  <si>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Miroslav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</si>
  <si>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</si>
  <si>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</si>
  <si>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</si>
  <si>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</si>
  <si>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Vémyslice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</si>
  <si>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</si>
  <si>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</si>
  <si>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</si>
  <si>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</si>
  <si>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</si>
  <si>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</si>
  <si>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</si>
  <si>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</si>
  <si>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</si>
  <si>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</si>
  <si>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</si>
  <si>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</si>
  <si>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</si>
  <si>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Jiřice u Miroslavi</t>
  </si>
  <si>
    <t>Odborné učiliště Cvrčovice, příspěvková organizace</t>
  </si>
  <si>
    <t>Cvrčovice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</si>
  <si>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</si>
  <si>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</si>
  <si>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</si>
  <si>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</si>
  <si>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</si>
  <si>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</si>
  <si>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</si>
  <si>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</si>
  <si>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</si>
  <si>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</si>
  <si>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</si>
  <si>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</si>
  <si>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Gymnázium T. G. Masaryka Zastávka, příspěvková organizace</t>
  </si>
  <si>
    <t>Zastávka</t>
  </si>
  <si>
    <t>Základní škola Říčany</t>
  </si>
  <si>
    <t>nám. Osvobození</t>
  </si>
  <si>
    <t>Základní škola, Zbraslav, okres Brno-venkov, příspěvková organizace</t>
  </si>
  <si>
    <t>Zbraslav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</si>
  <si>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</si>
  <si>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</si>
  <si>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</si>
  <si>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</si>
  <si>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</si>
  <si>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</si>
  <si>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</si>
  <si>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</si>
  <si>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</si>
  <si>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</si>
  <si>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</si>
  <si>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</si>
  <si>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Rosice</t>
  </si>
  <si>
    <t>Základní škola a Mateřská škola T. G. Masaryka Zastávka, příspěvková organizace</t>
  </si>
  <si>
    <t>Základní škola Zbýšov, okres Brno-venkov, příspěvková organizace</t>
  </si>
  <si>
    <t>Zbýšov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</si>
  <si>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</si>
  <si>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</si>
  <si>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</si>
  <si>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</si>
  <si>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Základní škola Ježek bez klece</t>
  </si>
  <si>
    <t>Mokrá-Horákov</t>
  </si>
  <si>
    <t>Gymnázium a základní umělecká škola Šlapanice, příspěvková organizace</t>
  </si>
  <si>
    <t>Šlapanice</t>
  </si>
  <si>
    <t>Základní škola Želešice, Sadová, příspěvková organizace</t>
  </si>
  <si>
    <t>Sadová</t>
  </si>
  <si>
    <t>Želešice</t>
  </si>
  <si>
    <t>Základní škola a mateřská škola Březina, příspěvková organizace</t>
  </si>
  <si>
    <t>Březina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</si>
  <si>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</si>
  <si>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</si>
  <si>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</si>
  <si>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</si>
  <si>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Újezd u Brna</t>
  </si>
  <si>
    <t>Základní škola a Mateřská škola Blažovice, příspěvková organizace</t>
  </si>
  <si>
    <t>Blažovice</t>
  </si>
  <si>
    <t>Základní škola, Jiříkovice, okres Brno-venkov, příspěvková organizace</t>
  </si>
  <si>
    <t>Blažovská</t>
  </si>
  <si>
    <t>Jiříkovice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</si>
  <si>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</si>
  <si>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</si>
  <si>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</si>
  <si>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</si>
  <si>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</si>
  <si>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</si>
  <si>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</si>
  <si>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</si>
  <si>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</si>
  <si>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</si>
  <si>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</si>
  <si>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</si>
  <si>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</si>
  <si>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</si>
  <si>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</si>
  <si>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</si>
  <si>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</si>
  <si>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</si>
  <si>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</si>
  <si>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</si>
  <si>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</si>
  <si>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</si>
  <si>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Základní škola a Mateřská škola Viničné Šumice, okres Brno-venkov, příspěvková organizace</t>
  </si>
  <si>
    <t>Viničné Šumice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</si>
  <si>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</si>
  <si>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</si>
  <si>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</si>
  <si>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Bílovice nad Svitavou</t>
  </si>
  <si>
    <t>Základní škola Modřice, okres Brno-venkov, příspěvková organizace</t>
  </si>
  <si>
    <t>Benešova</t>
  </si>
  <si>
    <t>Modřice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</si>
  <si>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</si>
  <si>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</si>
  <si>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</si>
  <si>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</si>
  <si>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</si>
  <si>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</si>
  <si>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</si>
  <si>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Sokolnice</t>
  </si>
  <si>
    <t>Základní škola a Mateřská škola Želešice, příspěvková organizace</t>
  </si>
  <si>
    <t>24. dubna</t>
  </si>
  <si>
    <t>Základní škola a Mateřská škola Vranov, okres Brno-venkov</t>
  </si>
  <si>
    <t>Vranov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</si>
  <si>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</si>
  <si>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</si>
  <si>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</si>
  <si>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</si>
  <si>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</si>
  <si>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</si>
  <si>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</si>
  <si>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Tvarožná</t>
  </si>
  <si>
    <t>Střední škola elektrotechnická a energetická Sokolnice, příspěvková organizace</t>
  </si>
  <si>
    <t>Učiliště</t>
  </si>
  <si>
    <t>Střední škola a základní škola Tišnov, příspěvková organizace</t>
  </si>
  <si>
    <t>Tišnov</t>
  </si>
  <si>
    <t>Gymnázium Tišnov, příspěvková organizace</t>
  </si>
  <si>
    <t>Na Hrádku</t>
  </si>
  <si>
    <t>Střední odborná škola Fortika, příspěvková organizace</t>
  </si>
  <si>
    <t>Tišnovská</t>
  </si>
  <si>
    <t>Lomnice</t>
  </si>
  <si>
    <t>Základní škola Brumov</t>
  </si>
  <si>
    <t>Brumov</t>
  </si>
  <si>
    <t>Základní škola, Základní umělecká škola a Mateřská škola Lomnice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</si>
  <si>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</si>
  <si>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</si>
  <si>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</si>
  <si>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</si>
  <si>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</si>
  <si>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Sentice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</si>
  <si>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</si>
  <si>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</si>
  <si>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</si>
  <si>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</si>
  <si>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</si>
  <si>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</si>
  <si>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</si>
  <si>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</si>
  <si>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</si>
  <si>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</si>
  <si>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</si>
  <si>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</si>
  <si>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</si>
  <si>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</si>
  <si>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</si>
  <si>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</si>
  <si>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</si>
  <si>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</si>
  <si>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</si>
  <si>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</si>
  <si>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Základní škola CoLibri</t>
  </si>
  <si>
    <t>Základní škola ZaHRAda</t>
  </si>
  <si>
    <t>Purkyňovo gymnázium, Strážnice, Masarykova 379, příspěvková organizace</t>
  </si>
  <si>
    <t>Obchodní akademie a Střední odborné učiliště Veselí nad Moravou, příspěvková organizace</t>
  </si>
  <si>
    <t>Veselí nad Moravou</t>
  </si>
  <si>
    <t>Veřejnosprávní akademie a střední škola, s.r.o.</t>
  </si>
  <si>
    <t>Základní škola a praktická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</si>
  <si>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</si>
  <si>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</si>
  <si>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</si>
  <si>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</si>
  <si>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</si>
  <si>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</si>
  <si>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</si>
  <si>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</si>
  <si>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</si>
  <si>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</si>
  <si>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</si>
  <si>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</si>
  <si>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</si>
  <si>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</si>
  <si>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</si>
  <si>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</si>
  <si>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</si>
  <si>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</si>
  <si>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</si>
  <si>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</si>
  <si>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</si>
  <si>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</si>
  <si>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</si>
  <si>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Velká nad Veličkou</t>
  </si>
  <si>
    <t>Základní škola Vnorovy, okres Hodonín, příspěvková organizace</t>
  </si>
  <si>
    <t>Vnorovy</t>
  </si>
  <si>
    <t>Základní škola a mateřská škola Louka, okres Hodonín, příspěvková organizace</t>
  </si>
  <si>
    <t>Louka</t>
  </si>
  <si>
    <t>Církevní základní škola ve Veselí nad Moravou</t>
  </si>
  <si>
    <t>Základní škola Tvarožná Lhota, příspěvková organizace</t>
  </si>
  <si>
    <t>Tvarožná Lhota</t>
  </si>
  <si>
    <t>Střední zdravotnická škola a Vyšší odborná škola zdravotnická Znojmo, příspěvková organizace</t>
  </si>
  <si>
    <t>Jana Palacha</t>
  </si>
  <si>
    <t>Znojmo</t>
  </si>
  <si>
    <t>Základní škola, Mašovice, okres Znojmo</t>
  </si>
  <si>
    <t>Mašovice</t>
  </si>
  <si>
    <t>Gymnázium Dr. Karla Polesného Znojmo, příspěvková organizace</t>
  </si>
  <si>
    <t>Střední škola technická Znojmo, příspěvková organizace</t>
  </si>
  <si>
    <t>Uhelná</t>
  </si>
  <si>
    <t>Střední odborná škola Znojmo, Dvořákova, příspěvková organizace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</si>
  <si>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</si>
  <si>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</si>
  <si>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</si>
  <si>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Přímětická</t>
  </si>
  <si>
    <t>Mateřská škola, základní škola a praktická škola Znojmo, příspěvková organizace</t>
  </si>
  <si>
    <t>Horní Česká</t>
  </si>
  <si>
    <t>Základní škola Lubnice, okres Znojmo, příspěvková organizace</t>
  </si>
  <si>
    <t>Lubnice</t>
  </si>
  <si>
    <t>Základní škola, Želetice, okres Znojmo</t>
  </si>
  <si>
    <t>Želetice</t>
  </si>
  <si>
    <t>Základní škola, Práče, okres Znojmo - příspěvková organizace</t>
  </si>
  <si>
    <t>Práče</t>
  </si>
  <si>
    <t>Základní škola a Mateřská škola Kuchařovice, příspěvková organizace</t>
  </si>
  <si>
    <t>Kuchařovice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</si>
  <si>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</si>
  <si>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</si>
  <si>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</si>
  <si>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</si>
  <si>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</si>
  <si>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</si>
  <si>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</si>
  <si>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</si>
  <si>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</si>
  <si>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</si>
  <si>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</si>
  <si>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Strachotice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</si>
  <si>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</si>
  <si>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</si>
  <si>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</si>
  <si>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</si>
  <si>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</si>
  <si>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</si>
  <si>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</si>
  <si>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</si>
  <si>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</si>
  <si>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</si>
  <si>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</si>
  <si>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</si>
  <si>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</si>
  <si>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</si>
  <si>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</si>
  <si>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</si>
  <si>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</si>
  <si>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</si>
  <si>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Dyjákovice</t>
  </si>
  <si>
    <t>Základní škola a Mateřská škola, Hevlín, příspěvková organizace</t>
  </si>
  <si>
    <t>Hevlín</t>
  </si>
  <si>
    <t>Základní škola, Hrušovany nad Jevišovkou, okres Znojmo, příspěvková organizace</t>
  </si>
  <si>
    <t>Hrušovany nad Jevišovkou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</si>
  <si>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</si>
  <si>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</si>
  <si>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</si>
  <si>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</si>
  <si>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</si>
  <si>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</si>
  <si>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</si>
  <si>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Prosiměřice</t>
  </si>
  <si>
    <t>Základní škola a Mateřská škola, Šanov, okres Znojmo, příspěvková organizace</t>
  </si>
  <si>
    <t>Základní škola, Šatov, okres Znojmo, příspěvková organizace</t>
  </si>
  <si>
    <t>Šatov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</si>
  <si>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</si>
  <si>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</si>
  <si>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</si>
  <si>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</si>
  <si>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Vranov nad Dyjí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</si>
  <si>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</si>
  <si>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</si>
  <si>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</si>
  <si>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</si>
  <si>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</si>
  <si>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Základní škola Prokopa Diviše a Mateřská škola, Znojmo - Přímětice 569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</si>
  <si>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</si>
  <si>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</si>
  <si>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</si>
  <si>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</si>
  <si>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</si>
  <si>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</si>
  <si>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</si>
  <si>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</si>
  <si>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</si>
  <si>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</si>
  <si>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Základní škola Suchohrdly, příspěvková organizace</t>
  </si>
  <si>
    <t>Suchohrdly</t>
  </si>
  <si>
    <t>Střední zahradnická škola Rajhrad, příspěvková organizace</t>
  </si>
  <si>
    <t>Rajhrad</t>
  </si>
  <si>
    <t>Gymnázium Židlochovice, příspěvková organizace</t>
  </si>
  <si>
    <t>Židlochovice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</si>
  <si>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</si>
  <si>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</si>
  <si>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</si>
  <si>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</si>
  <si>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</si>
  <si>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</si>
  <si>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</si>
  <si>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</si>
  <si>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</si>
  <si>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</si>
  <si>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Základní škola Opatovice, okres Brno-venkov, příspěvková organizace</t>
  </si>
  <si>
    <t>Malé dráhy</t>
  </si>
  <si>
    <t>Opatovice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</si>
  <si>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</si>
  <si>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</si>
  <si>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</si>
  <si>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</si>
  <si>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</si>
  <si>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</si>
  <si>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</si>
  <si>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Hrušovany u Brna</t>
  </si>
  <si>
    <t>Základní škola Měnín, okres Brno-venkov, příspěvková organizace</t>
  </si>
  <si>
    <t>Měnín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</si>
  <si>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</si>
  <si>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</si>
  <si>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</si>
  <si>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</si>
  <si>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</si>
  <si>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</si>
  <si>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</si>
  <si>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</si>
  <si>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</si>
  <si>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</si>
  <si>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Blučina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</si>
  <si>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</si>
  <si>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</si>
  <si>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</si>
  <si>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Gymnázium Aš, příspěvková organizace</t>
  </si>
  <si>
    <t>Aš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</si>
  <si>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</si>
  <si>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</si>
  <si>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</si>
  <si>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</si>
  <si>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</si>
  <si>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</si>
  <si>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</si>
  <si>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Hranice</t>
  </si>
  <si>
    <t>Základní škola a střední škola Aš, příspěvková organizace</t>
  </si>
  <si>
    <t>Střední zdravotnická škola a vyšší odborná škola Cheb, příspěvková organizace</t>
  </si>
  <si>
    <t>Hradební</t>
  </si>
  <si>
    <t>Gymnázium Cheb, příspěvková organizace</t>
  </si>
  <si>
    <t>Svobodná chebská škola, základní škola a gymnázium s.r.o.</t>
  </si>
  <si>
    <t>Jánské náměstí</t>
  </si>
  <si>
    <t>Mateřská škola a Základní škola Nový Kostel, okres Cheb, příspěvková organizace</t>
  </si>
  <si>
    <t>Nový Kostel</t>
  </si>
  <si>
    <t>Základní škola a mateřská škola Lipová, okres Cheb</t>
  </si>
  <si>
    <t>Lipová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</si>
  <si>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</si>
  <si>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</si>
  <si>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</si>
  <si>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</si>
  <si>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</si>
  <si>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Malé náměstí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</si>
  <si>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</si>
  <si>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</si>
  <si>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</si>
  <si>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</si>
  <si>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</si>
  <si>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</si>
  <si>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</si>
  <si>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Františkovy Lázně</t>
  </si>
  <si>
    <t>Základní škola Luby, okres Cheb, příspěvková organizace</t>
  </si>
  <si>
    <t>Luby</t>
  </si>
  <si>
    <t>Základní škola Skalná, příspěvková organizace</t>
  </si>
  <si>
    <t>Skalná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</si>
  <si>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</si>
  <si>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</si>
  <si>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</si>
  <si>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</si>
  <si>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</si>
  <si>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</si>
  <si>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</si>
  <si>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</si>
  <si>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Integrovaná střední škola Cheb, příspěvková organizace</t>
  </si>
  <si>
    <t>Obrněné brigády</t>
  </si>
  <si>
    <t>Waldorfská základní škola a mateřská škola Cheb</t>
  </si>
  <si>
    <t>405</t>
  </si>
  <si>
    <t>4</t>
  </si>
  <si>
    <t>Střední uměleckoprůmyslová škola keramická a sklářská Karlovy Vary, příspěvková organizace</t>
  </si>
  <si>
    <t>nám. 17. listopadu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</si>
  <si>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</si>
  <si>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</si>
  <si>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</si>
  <si>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</si>
  <si>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pedagogická škola, gymnázium a vyšší odborná škola Karlovy Vary, příspěvková organizace</t>
  </si>
  <si>
    <t>Obchodní akademie, vyšší odborná škola cestovního ruchu a jazyková škola s právem státní jazykové zkoušky Karlovy Vary, příspěvková organizace</t>
  </si>
  <si>
    <t>Soukromá obchodní akademie Podnikatel, spol. s r.o.</t>
  </si>
  <si>
    <t>nám. V. Řezáče</t>
  </si>
  <si>
    <t>Střední odborná škola Karlovy Vary, s.r.o.</t>
  </si>
  <si>
    <t>Konečná</t>
  </si>
  <si>
    <t>První české gymnázium v Karlových Varech, příspěvková organizace</t>
  </si>
  <si>
    <t>Střední lesnická škola Žlutice, příspěvková organizace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</si>
  <si>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</si>
  <si>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</si>
  <si>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</si>
  <si>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</si>
  <si>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</si>
  <si>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</si>
  <si>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</si>
  <si>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</si>
  <si>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</si>
  <si>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</si>
  <si>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</si>
  <si>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</si>
  <si>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</si>
  <si>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</si>
  <si>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</si>
  <si>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</si>
  <si>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</si>
  <si>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</si>
  <si>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</si>
  <si>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</si>
  <si>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Poštovní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</si>
  <si>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</si>
  <si>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</si>
  <si>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</si>
  <si>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</si>
  <si>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Nejdek</t>
  </si>
  <si>
    <t>Základní škola Nová Role, příspěvková organizace</t>
  </si>
  <si>
    <t>Nová Role</t>
  </si>
  <si>
    <t>Základní škola Toužim, příspěvková organizace</t>
  </si>
  <si>
    <t>Toužim</t>
  </si>
  <si>
    <t>Základní škola a mateřská škola Chyše, okres Karlovy Vary</t>
  </si>
  <si>
    <t>Na Špičáku</t>
  </si>
  <si>
    <t>Chyše</t>
  </si>
  <si>
    <t>Základní škola Bochov, okres Karlovy Vary</t>
  </si>
  <si>
    <t>Bochov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</si>
  <si>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</si>
  <si>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</si>
  <si>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</si>
  <si>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</si>
  <si>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Krušnohorská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</si>
  <si>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</si>
  <si>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</si>
  <si>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</si>
  <si>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</si>
  <si>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</si>
  <si>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</si>
  <si>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</si>
  <si>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</si>
  <si>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</si>
  <si>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</si>
  <si>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2. základní škola Bochov, příspěvková organizace</t>
  </si>
  <si>
    <t>TRIVIS - Střední škola veřejnoprávní Karlovy Vary, s.r.o.</t>
  </si>
  <si>
    <t>Základní škola a mateřská škola Regionu Karlovarský venkov</t>
  </si>
  <si>
    <t>Sadov</t>
  </si>
  <si>
    <t>Waldorfská základní škola a mateřská škola Wlaštovka Karlovy Vary o.p.s.</t>
  </si>
  <si>
    <t>Modenská</t>
  </si>
  <si>
    <t>Základní škola, mateřská škola a dětské jesle Moudrá sova s.r.o.</t>
  </si>
  <si>
    <t>Střední škola, základní škola a mateřská škola Kraslice, příspěvková organizace</t>
  </si>
  <si>
    <t>Kraslice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</si>
  <si>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</si>
  <si>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</si>
  <si>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</si>
  <si>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</si>
  <si>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</si>
  <si>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</si>
  <si>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</si>
  <si>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Gymnázium a obchodní akademie Mariánské Lázně, příspěvková organizace</t>
  </si>
  <si>
    <t>Mariánské Lázně</t>
  </si>
  <si>
    <t>Hotelová škola Mariánské Lázně, příspěvková organizace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</si>
  <si>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</si>
  <si>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</si>
  <si>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</si>
  <si>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</si>
  <si>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</si>
  <si>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</si>
  <si>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</si>
  <si>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</si>
  <si>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Velká Hleďsebe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</si>
  <si>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</si>
  <si>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</si>
  <si>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</si>
  <si>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</si>
  <si>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</si>
  <si>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</si>
  <si>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JEZDECKÁ AKADEMIE - střední odborná škola Mariánské Lázně s.r.o.</t>
  </si>
  <si>
    <t>Základní škola v Teplé, příspěvková organizace</t>
  </si>
  <si>
    <t>Teplá</t>
  </si>
  <si>
    <t>Základní škola a lesní mateřská škola Čtyřlístek</t>
  </si>
  <si>
    <t>Základní škola Ostrov, příspěvková organizace</t>
  </si>
  <si>
    <t>Ostrov</t>
  </si>
  <si>
    <t>Střední průmyslová škola Ostrov, příspěvková organizace</t>
  </si>
  <si>
    <t>Klínovecká</t>
  </si>
  <si>
    <t>Gymnázium Ostrov, příspěvková organizace</t>
  </si>
  <si>
    <t>Základní škola Merklín, okres Karlovy Vary</t>
  </si>
  <si>
    <t>Merklín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</si>
  <si>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</si>
  <si>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</si>
  <si>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</si>
  <si>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</si>
  <si>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</si>
  <si>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</si>
  <si>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</si>
  <si>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</si>
  <si>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</si>
  <si>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Hroznětín</t>
  </si>
  <si>
    <t>Základní škola Marie Curie-Sklodowské a mateřská škola Jáchymov, příspěvková organizace</t>
  </si>
  <si>
    <t>Jáchymov</t>
  </si>
  <si>
    <t>Základní škola a mateřská škola Abertamy, okres Karlovy Vary</t>
  </si>
  <si>
    <t>Abertamy</t>
  </si>
  <si>
    <t>Základní škola a mateřská škola Horní Blatná, okres Karlovy Vary</t>
  </si>
  <si>
    <t>Horní Blatná</t>
  </si>
  <si>
    <t>Střední škola Euroinstitut v Karlovarském kraji</t>
  </si>
  <si>
    <t>Carlsbad Montessori School, mateřská škola a základní škola, s.r.o.</t>
  </si>
  <si>
    <t>507</t>
  </si>
  <si>
    <t>Loket</t>
  </si>
  <si>
    <t>Gymnázium Sokolov a Krajské vzdělávací centrum, příspěvková organizace</t>
  </si>
  <si>
    <t>Husitská</t>
  </si>
  <si>
    <t>Sokolov</t>
  </si>
  <si>
    <t>Soukromá obchodní akademie Sokolov, s.r.o.</t>
  </si>
  <si>
    <t>Hornická</t>
  </si>
  <si>
    <t>Základní škola Loket, okres Sokolov</t>
  </si>
  <si>
    <t>Základní škola Lomnice, okres Sokolov</t>
  </si>
  <si>
    <t>Základní škola Vintířov, okres Sokolov</t>
  </si>
  <si>
    <t>Vintířov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</si>
  <si>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</si>
  <si>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</si>
  <si>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</si>
  <si>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</si>
  <si>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</si>
  <si>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</si>
  <si>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</si>
  <si>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</si>
  <si>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</si>
  <si>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</si>
  <si>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</si>
  <si>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Habartov</t>
  </si>
  <si>
    <t>Základní škola Horní Slavkov, Nádražní 683, příspěvková organizace</t>
  </si>
  <si>
    <t>Horní Slavkov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</si>
  <si>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</si>
  <si>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</si>
  <si>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</si>
  <si>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</si>
  <si>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</si>
  <si>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</si>
  <si>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</si>
  <si>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Kynšperk nad Ohří</t>
  </si>
  <si>
    <t>Základní škola Nové Sedlo, okres Sokolov, příspěvková organizace</t>
  </si>
  <si>
    <t>Základní škola Královské Poříčí, okres Sokolov</t>
  </si>
  <si>
    <t>Královské Poříčí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</si>
  <si>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</si>
  <si>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</si>
  <si>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</si>
  <si>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</si>
  <si>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Březová, okres Sokolov</t>
  </si>
  <si>
    <t>Březová</t>
  </si>
  <si>
    <t>Základní škola Chodov, Nejdecká 254, okres Sokolov, příspěvková organizace</t>
  </si>
  <si>
    <t>Nejdecká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</si>
  <si>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</si>
  <si>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</si>
  <si>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</si>
  <si>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Základní škola Sokolov, Běžecká 2055</t>
  </si>
  <si>
    <t>Běžecká</t>
  </si>
  <si>
    <t>Střední škola živnostenská Sokolov, příspěvková organizace</t>
  </si>
  <si>
    <t>Vyšší odborná škola a Střední odborná škola zemědělsko-technická Bystřice nad Pernštejnem</t>
  </si>
  <si>
    <t>Dr. Veselého</t>
  </si>
  <si>
    <t>Bystřice nad Pernštejnem</t>
  </si>
  <si>
    <t>Gymnázium Bystřice nad Pernštejnem</t>
  </si>
  <si>
    <t>Základní škola Bystřice nad Pernštejnem, Tyršova 106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</si>
  <si>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</si>
  <si>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</si>
  <si>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</si>
  <si>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</si>
  <si>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</si>
  <si>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</si>
  <si>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</si>
  <si>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</si>
  <si>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</si>
  <si>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</si>
  <si>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</si>
  <si>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</si>
  <si>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</si>
  <si>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</si>
  <si>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</si>
  <si>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</si>
  <si>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</si>
  <si>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</si>
  <si>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Lísek</t>
  </si>
  <si>
    <t>Základní škola a Mateřská škola Unčín, příspěvková organizace</t>
  </si>
  <si>
    <t>Unčín</t>
  </si>
  <si>
    <t>Základní škola Prosetín a Mateřská škola Prosetín, okres Žďár nad Sázavou, příspěvková organizace</t>
  </si>
  <si>
    <t>Prosetín</t>
  </si>
  <si>
    <t>Základní škola Rozsochy, okres Žďár nad Sázavou, příspěvková organizace</t>
  </si>
  <si>
    <t>Rozsochy</t>
  </si>
  <si>
    <t>Základní škola a Mateřská škola Rožná, okres Žďár nad Sázavou, příspěvková organizace</t>
  </si>
  <si>
    <t>Rožná</t>
  </si>
  <si>
    <t>Základní škola a Praktická škola, U Trojice 2104, Havlíčkův Brod</t>
  </si>
  <si>
    <t>U Trojice</t>
  </si>
  <si>
    <t>Základní škola a mateřská škola Lučice</t>
  </si>
  <si>
    <t>Lučice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</si>
  <si>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</si>
  <si>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</si>
  <si>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</si>
  <si>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</si>
  <si>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</si>
  <si>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Základní škola a mateřská škola Dlouhá Ves, okres Havlíčkův Brod</t>
  </si>
  <si>
    <t>Základní škola a mateřská škola Dolní Krupá, okres Havlíčkův Brod</t>
  </si>
  <si>
    <t>Dolní Krupá</t>
  </si>
  <si>
    <t>Základní škola a Mateřská škola Krásná Hora, příspěvková organizace</t>
  </si>
  <si>
    <t>Krásná Hora</t>
  </si>
  <si>
    <t>Základní škola a mateřská škola Okrouhlice, okres Havlíčkův Brod</t>
  </si>
  <si>
    <t>Okrouhlice</t>
  </si>
  <si>
    <t>Základní škola a Mateřská škola Havlíčkova Borová</t>
  </si>
  <si>
    <t>Havlíčkova Borová</t>
  </si>
  <si>
    <t>Základní škola a Mateřská škola Bohuslava Reynka, Lípa, příspěvková organizace</t>
  </si>
  <si>
    <t>Lípa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</si>
  <si>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</si>
  <si>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</si>
  <si>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</si>
  <si>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</si>
  <si>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</si>
  <si>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</si>
  <si>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V Sadech</t>
  </si>
  <si>
    <t>Základní škola a Mateřská škola Havlíčkův Brod, Wolkerova 2941</t>
  </si>
  <si>
    <t>Wolkerova</t>
  </si>
  <si>
    <t>Základní škola Přibyslav</t>
  </si>
  <si>
    <t>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</si>
  <si>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</si>
  <si>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</si>
  <si>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</si>
  <si>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</si>
  <si>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</si>
  <si>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Základní škola Havlíčkův Brod, Nuselská 3240</t>
  </si>
  <si>
    <t>Nuselská</t>
  </si>
  <si>
    <t>Základní škola Skuhrov, okres Havlíčkův Brod</t>
  </si>
  <si>
    <t>Skuhrov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</si>
  <si>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</si>
  <si>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</si>
  <si>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</si>
  <si>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</si>
  <si>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</si>
  <si>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</si>
  <si>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</si>
  <si>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</si>
  <si>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Obchodní akademie a Hotelová škola Havlíčkův Brod</t>
  </si>
  <si>
    <t>Bratříků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</si>
  <si>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</si>
  <si>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</si>
  <si>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</si>
  <si>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</si>
  <si>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a Základní škola Slunečnice</t>
  </si>
  <si>
    <t>Základní škola EQ</t>
  </si>
  <si>
    <t>Gymnázium dr. A. Hrdličky, Humpolec, Komenského 147</t>
  </si>
  <si>
    <t>Humpolec</t>
  </si>
  <si>
    <t>Česká zemědělská akademie v Humpolci, střední škola</t>
  </si>
  <si>
    <t>Střední škola informatiky a cestovního ruchu SČMSD Humpolec, s.r.o.</t>
  </si>
  <si>
    <t>Hradská</t>
  </si>
  <si>
    <t>Základní škola Želiv, okres Pelhřimov</t>
  </si>
  <si>
    <t>Želiv</t>
  </si>
  <si>
    <t>Základní škola Senožaty, okres Pelhřimov</t>
  </si>
  <si>
    <t>Senožaty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</si>
  <si>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</si>
  <si>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</si>
  <si>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</si>
  <si>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</si>
  <si>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</si>
  <si>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Základní škola Humpolec, Hradská 894, okres Pelhřimov</t>
  </si>
  <si>
    <t>MATEŘSKÁ ŠKOLA A ZÁKLADNÍ ŠKOLA BAMBI</t>
  </si>
  <si>
    <t>Základní škola a Praktická škola Chotěboř</t>
  </si>
  <si>
    <t>Chotěboř</t>
  </si>
  <si>
    <t>Gymnázium Chotěboř</t>
  </si>
  <si>
    <t>Vyšší odborná škola, Obchodní akademie a Střední odborné učiliště technické Chotěboř</t>
  </si>
  <si>
    <t>Na Valech</t>
  </si>
  <si>
    <t>Základní škola Nová Ves u Chotěboře, okres Havlíčkův Brod</t>
  </si>
  <si>
    <t>Nová Ves u Chotěboře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</si>
  <si>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</si>
  <si>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</si>
  <si>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</si>
  <si>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</si>
  <si>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Krucemburk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</si>
  <si>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</si>
  <si>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</si>
  <si>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</si>
  <si>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</si>
  <si>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</si>
  <si>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</si>
  <si>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</si>
  <si>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</si>
  <si>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</si>
  <si>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</si>
  <si>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</si>
  <si>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</si>
  <si>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</si>
  <si>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Chrudimská</t>
  </si>
  <si>
    <t>Ždírec nad Doubravou</t>
  </si>
  <si>
    <t>Základní škola Svobodná škola Chotěboř</t>
  </si>
  <si>
    <t>193</t>
  </si>
  <si>
    <t>Základní škola a Mateřská škola Věžnice, příspěvková organizace</t>
  </si>
  <si>
    <t>Věžnice</t>
  </si>
  <si>
    <t>Gymnázium a Střední odborná škola, Moravské Budějovice, Tyršova 365</t>
  </si>
  <si>
    <t>Moravské Budějovice</t>
  </si>
  <si>
    <t>Střední škola řemesel a služeb Moravské Budějovice</t>
  </si>
  <si>
    <t>Tovačovského sady</t>
  </si>
  <si>
    <t>Základní škola a Praktická škola Moravské Budějovice, Dobrovského 11</t>
  </si>
  <si>
    <t>Dobrovského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</si>
  <si>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</si>
  <si>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</si>
  <si>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</si>
  <si>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Jemnice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</si>
  <si>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</si>
  <si>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</si>
  <si>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</si>
  <si>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</si>
  <si>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</si>
  <si>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Mladoňovice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</si>
  <si>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</si>
  <si>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</si>
  <si>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</si>
  <si>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</si>
  <si>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</si>
  <si>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</si>
  <si>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</si>
  <si>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Blatnice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</si>
  <si>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</si>
  <si>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</si>
  <si>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</si>
  <si>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</si>
  <si>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</si>
  <si>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</si>
  <si>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</si>
  <si>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</si>
  <si>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</si>
  <si>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Základní škola Rapotice, příspěvková organizace</t>
  </si>
  <si>
    <t>Rapotice</t>
  </si>
  <si>
    <t>Základní škola Mohelno, okres Třebíč</t>
  </si>
  <si>
    <t>Mohelno</t>
  </si>
  <si>
    <t>Základní škola a mateřská škola, Studenec, okres Třebíč</t>
  </si>
  <si>
    <t>Studenec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</si>
  <si>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</si>
  <si>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</si>
  <si>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</si>
  <si>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</si>
  <si>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</si>
  <si>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a Mateřská škola Hartvíkovice, příspěvková organizace</t>
  </si>
  <si>
    <t>Hartvíkovice</t>
  </si>
  <si>
    <t>Základní škola Vícenice u Náměště nad Oslavou, okres Třebíč</t>
  </si>
  <si>
    <t>Vícenice u Náměště nad Oslavou</t>
  </si>
  <si>
    <t>Základní škola Náměšť nad Oslavou, Komenského 53</t>
  </si>
  <si>
    <t>Náměšť nad Oslavou</t>
  </si>
  <si>
    <t>Základní škola Náměšť nad Oslavou, Husova 579</t>
  </si>
  <si>
    <t>Gymnázium Vincence Makovského se sportovními třídami Nové Město na Moravě</t>
  </si>
  <si>
    <t>Leandra Čecha</t>
  </si>
  <si>
    <t>Nové Město na Moravě</t>
  </si>
  <si>
    <t>Základní škola Spolu</t>
  </si>
  <si>
    <t>Monseova</t>
  </si>
  <si>
    <t>Základní škola a Praktická škola Nové Město na Moravě, Malá 154</t>
  </si>
  <si>
    <t>Malá</t>
  </si>
  <si>
    <t>Základní škola Bobrová, okres Žďár nad Sázavou, příspěvková organizace</t>
  </si>
  <si>
    <t>Bobrová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</si>
  <si>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</si>
  <si>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</si>
  <si>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</si>
  <si>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</si>
  <si>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</si>
  <si>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</si>
  <si>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</si>
  <si>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</si>
  <si>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</si>
  <si>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</si>
  <si>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</si>
  <si>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</si>
  <si>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</si>
  <si>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</si>
  <si>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</si>
  <si>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</si>
  <si>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</si>
  <si>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</si>
  <si>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</si>
  <si>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</si>
  <si>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</si>
  <si>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</si>
  <si>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</si>
  <si>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</si>
  <si>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</si>
  <si>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Střední odborná škola Nové Město na Moravě</t>
  </si>
  <si>
    <t>Bělisko</t>
  </si>
  <si>
    <t>Základní škola Pacov</t>
  </si>
  <si>
    <t>Pacov</t>
  </si>
  <si>
    <t>Gymnázium Pacov</t>
  </si>
  <si>
    <t>Hronova</t>
  </si>
  <si>
    <t>Základní škola a mateřská škola Obrataň</t>
  </si>
  <si>
    <t>Obrataň</t>
  </si>
  <si>
    <t>Základní škola a Mateřská škola Lukavec</t>
  </si>
  <si>
    <t>Na Podskalí</t>
  </si>
  <si>
    <t>Lukavec</t>
  </si>
  <si>
    <t>Základní škola Pelhřimov, Komenského 1326</t>
  </si>
  <si>
    <t>Pelhřimov</t>
  </si>
  <si>
    <t>Gymnázium a Obchodní akademie Pelhřimov</t>
  </si>
  <si>
    <t>Vyšší odborná škola a Střední škola hotelová SČMSD Pelhřimov, s.r.o.</t>
  </si>
  <si>
    <t>Slovanského bratrství</t>
  </si>
  <si>
    <t>Střední průmyslová škola a Střední odborné učiliště Pelhřimov</t>
  </si>
  <si>
    <t>Friedova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</si>
  <si>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</si>
  <si>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</si>
  <si>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</si>
  <si>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</si>
  <si>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Olešná</t>
  </si>
  <si>
    <t>Základní škola a Mateřská škola Černovice, příspěvková organizace</t>
  </si>
  <si>
    <t>Bělohrobského</t>
  </si>
  <si>
    <t>Základní škola Horní Cerekev, okres Pelhřimov</t>
  </si>
  <si>
    <t>Horní Cerekev</t>
  </si>
  <si>
    <t>Základní škola Kamenice nad Lipou, okres Pelhřimov</t>
  </si>
  <si>
    <t>Vackova</t>
  </si>
  <si>
    <t>Kamenice nad Lipou</t>
  </si>
  <si>
    <t>Základní škola a mateřská škola Košetice</t>
  </si>
  <si>
    <t>Košetice</t>
  </si>
  <si>
    <t>Základní škola a Mateřská škola Nová Cerekev</t>
  </si>
  <si>
    <t>Nová Cerekev</t>
  </si>
  <si>
    <t>Základní škola Nový Rychnov, okres Pelhřimov</t>
  </si>
  <si>
    <t>Nový Rychnov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</si>
  <si>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</si>
  <si>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</si>
  <si>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</si>
  <si>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</si>
  <si>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</si>
  <si>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Komenského sady</t>
  </si>
  <si>
    <t>Počátky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</si>
  <si>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</si>
  <si>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</si>
  <si>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</si>
  <si>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</si>
  <si>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</si>
  <si>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</si>
  <si>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</si>
  <si>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</si>
  <si>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</si>
  <si>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</si>
  <si>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</si>
  <si>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Základní škola Vlásenický dvůr</t>
  </si>
  <si>
    <t>Gymnázium, Střední odborná škola a Vyšší odborná škola Ledeč nad Sázavou</t>
  </si>
  <si>
    <t>Husovo náměstí</t>
  </si>
  <si>
    <t>Ledeč nad Sázavou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</si>
  <si>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</si>
  <si>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</si>
  <si>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</si>
  <si>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</si>
  <si>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</si>
  <si>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</si>
  <si>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Světlá nad Sázavou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</si>
  <si>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</si>
  <si>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</si>
  <si>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</si>
  <si>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</si>
  <si>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</si>
  <si>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</si>
  <si>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</si>
  <si>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</si>
  <si>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Akademie - Vyšší odborná škola, Gymnázium a Střední odborná škola uměleckoprůmyslová Světlá nad Sázavou</t>
  </si>
  <si>
    <t>Základní škola Světlá nad Sázavou, Lánecká 699, příspěvková organizace</t>
  </si>
  <si>
    <t>Lánecká</t>
  </si>
  <si>
    <t>Vyšší odborná škola a Střední škola veterinární, zemědělská a zdravotnická Třebíč</t>
  </si>
  <si>
    <t>Třebíč</t>
  </si>
  <si>
    <t>Základní škola Třebíč, Benešova 585</t>
  </si>
  <si>
    <t>Katolické gymnázium Třebíč</t>
  </si>
  <si>
    <t>Otmarova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</si>
  <si>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</si>
  <si>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</si>
  <si>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</si>
  <si>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</si>
  <si>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</si>
  <si>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</si>
  <si>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Základní škola Třebíč Týnská 8</t>
  </si>
  <si>
    <t>Týnská</t>
  </si>
  <si>
    <t>Základní škola Hrotovice</t>
  </si>
  <si>
    <t>F. B. Zvěřiny</t>
  </si>
  <si>
    <t>Hrotovice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</si>
  <si>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</si>
  <si>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</si>
  <si>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</si>
  <si>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</si>
  <si>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</si>
  <si>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</si>
  <si>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</si>
  <si>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</si>
  <si>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</si>
  <si>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</si>
  <si>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</si>
  <si>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</si>
  <si>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</si>
  <si>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</si>
  <si>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Opatov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</si>
  <si>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</si>
  <si>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</si>
  <si>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</si>
  <si>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</si>
  <si>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Kojetice, okres Třebíč, příspěvková organizace</t>
  </si>
  <si>
    <t>Kojetice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</si>
  <si>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</si>
  <si>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</si>
  <si>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</si>
  <si>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</si>
  <si>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Benetice, okres Třebíč, příspěvková organizace</t>
  </si>
  <si>
    <t>Benetice</t>
  </si>
  <si>
    <t>Základní škola a Mateřská škola Stařeč, okres Třebíč, příspěvková organizace</t>
  </si>
  <si>
    <t>Jakubské náměstí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</si>
  <si>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</si>
  <si>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</si>
  <si>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</si>
  <si>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</si>
  <si>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Přibyslavice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</si>
  <si>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</si>
  <si>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</si>
  <si>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</si>
  <si>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</si>
  <si>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</si>
  <si>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</si>
  <si>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</si>
  <si>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</si>
  <si>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Bartuškova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</si>
  <si>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</si>
  <si>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</si>
  <si>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</si>
  <si>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</si>
  <si>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</si>
  <si>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</si>
  <si>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Budišov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</si>
  <si>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</si>
  <si>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</si>
  <si>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</si>
  <si>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</si>
  <si>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</si>
  <si>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</si>
  <si>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</si>
  <si>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</si>
  <si>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Jaroměřice nad Rokytnou</t>
  </si>
  <si>
    <t>Základní škola Okříšky, příspěvková organizace</t>
  </si>
  <si>
    <t>Okříšky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</si>
  <si>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</si>
  <si>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</si>
  <si>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</si>
  <si>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</si>
  <si>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Soukromá střední škola zemědělská s.r.o.</t>
  </si>
  <si>
    <t>Pozďatín</t>
  </si>
  <si>
    <t>Základní škola Světlo s.r.o.</t>
  </si>
  <si>
    <t>Slunná</t>
  </si>
  <si>
    <t>Gymnázium Velké Meziříčí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</si>
  <si>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</si>
  <si>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</si>
  <si>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</si>
  <si>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</si>
  <si>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a mateřská škola Tasov</t>
  </si>
  <si>
    <t>Tasov</t>
  </si>
  <si>
    <t>Základní škola Měřín</t>
  </si>
  <si>
    <t>Měřín</t>
  </si>
  <si>
    <t>Základní škola Netín, okres Žďár nad Sázavou</t>
  </si>
  <si>
    <t>Netín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</si>
  <si>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</si>
  <si>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</si>
  <si>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</si>
  <si>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</si>
  <si>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</si>
  <si>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Velká Bíteš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</si>
  <si>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</si>
  <si>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</si>
  <si>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</si>
  <si>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</si>
  <si>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Ruda</t>
  </si>
  <si>
    <t>Základní škola Lavičky, okres Žďár nad Sázavou, příspěvková organizace</t>
  </si>
  <si>
    <t>Lavičky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</si>
  <si>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</si>
  <si>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</si>
  <si>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</si>
  <si>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</si>
  <si>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</si>
  <si>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</si>
  <si>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</si>
  <si>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</si>
  <si>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</si>
  <si>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</si>
  <si>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</si>
  <si>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</si>
  <si>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</si>
  <si>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</si>
  <si>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</si>
  <si>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</si>
  <si>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</si>
  <si>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</si>
  <si>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</si>
  <si>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Základní škola a Střední škola Březejc, Sviny 13</t>
  </si>
  <si>
    <t>Sviny</t>
  </si>
  <si>
    <t>Základní škola Lípa, z. s.</t>
  </si>
  <si>
    <t>635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</si>
  <si>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</si>
  <si>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</si>
  <si>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</si>
  <si>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</si>
  <si>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Gymnázium Žďár nad Sázavou</t>
  </si>
  <si>
    <t>Neumannova</t>
  </si>
  <si>
    <t>Vyšší odborná škola a Střední průmyslová škola Žďár nad Sázavou</t>
  </si>
  <si>
    <t>Střední škola obchodní a služeb SČMSD, Žďár nad Sázavou, s.r.o.</t>
  </si>
  <si>
    <t>Základní škola Nížkov</t>
  </si>
  <si>
    <t>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</si>
  <si>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</si>
  <si>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</si>
  <si>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</si>
  <si>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</si>
  <si>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</si>
  <si>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</si>
  <si>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</si>
  <si>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</si>
  <si>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</si>
  <si>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</si>
  <si>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</si>
  <si>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Partyzánská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</si>
  <si>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</si>
  <si>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</si>
  <si>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</si>
  <si>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</si>
  <si>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</si>
  <si>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</si>
  <si>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Švermova</t>
  </si>
  <si>
    <t>Základní škola a mateřská škola Sázava, příspěvková organizace</t>
  </si>
  <si>
    <t>Sázava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</si>
  <si>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</si>
  <si>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</si>
  <si>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</si>
  <si>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Vojnův Městec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</si>
  <si>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</si>
  <si>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</si>
  <si>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</si>
  <si>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</si>
  <si>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</si>
  <si>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</si>
  <si>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</si>
  <si>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Ostrov nad Oslavou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</si>
  <si>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</si>
  <si>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</si>
  <si>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</si>
  <si>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Základní škola Na Radosti</t>
  </si>
  <si>
    <t>Gymnázium, Broumov, Hradební 218</t>
  </si>
  <si>
    <t>Broumov</t>
  </si>
  <si>
    <t>Základní škola a Praktická škola, Broumov</t>
  </si>
  <si>
    <t>Základní škola a mateřská škola, Adršpach</t>
  </si>
  <si>
    <t>Adršpach</t>
  </si>
  <si>
    <t>Základní škola, Meziměstí, okres Náchod</t>
  </si>
  <si>
    <t>Meziměstí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</si>
  <si>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</si>
  <si>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</si>
  <si>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</si>
  <si>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</si>
  <si>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</si>
  <si>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</si>
  <si>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</si>
  <si>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</si>
  <si>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</si>
  <si>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</si>
  <si>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Gymnázium, Dobruška, Pulická 779</t>
  </si>
  <si>
    <t>Pulická</t>
  </si>
  <si>
    <t>Dobruška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</si>
  <si>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</si>
  <si>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</si>
  <si>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</si>
  <si>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</si>
  <si>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</si>
  <si>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</si>
  <si>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</si>
  <si>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</si>
  <si>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</si>
  <si>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</si>
  <si>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</si>
  <si>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</si>
  <si>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</si>
  <si>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</si>
  <si>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České Meziříčí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</si>
  <si>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</si>
  <si>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</si>
  <si>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</si>
  <si>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</si>
  <si>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Opočno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</si>
  <si>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</si>
  <si>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</si>
  <si>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</si>
  <si>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</si>
  <si>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</si>
  <si>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</si>
  <si>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Střední škola - Podorlické vzdělávací centrum, Dobruška</t>
  </si>
  <si>
    <t>Základní škola a Mateřská škola v Olešnici v Orlických horách</t>
  </si>
  <si>
    <t>Olešnice v Orlických horách</t>
  </si>
  <si>
    <t>Gymnázium, Dvůr Králové nad Labem, nám. Odboje 304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</si>
  <si>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</si>
  <si>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</si>
  <si>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</si>
  <si>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</si>
  <si>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</si>
  <si>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Přemyslova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</si>
  <si>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</si>
  <si>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</si>
  <si>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</si>
  <si>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</si>
  <si>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</si>
  <si>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</si>
  <si>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</si>
  <si>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</si>
  <si>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</si>
  <si>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</si>
  <si>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</si>
  <si>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</si>
  <si>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</si>
  <si>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Základní škola a Mateřská škola, Mostek, okres Trutnov</t>
  </si>
  <si>
    <t>Mostek</t>
  </si>
  <si>
    <t>Hořické gymnázium</t>
  </si>
  <si>
    <t>Blahoslavova</t>
  </si>
  <si>
    <t>Hořice</t>
  </si>
  <si>
    <t>Střední uměleckoprůmyslová škola sochařská a kamenická, Hořice, příspěvková organizace</t>
  </si>
  <si>
    <t>Střední škola řemesel a Základní škola, Hořice</t>
  </si>
  <si>
    <t>Základní škola, Jeřice, okres Jičín</t>
  </si>
  <si>
    <t>Jeřice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</si>
  <si>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</si>
  <si>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</si>
  <si>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</si>
  <si>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</si>
  <si>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</si>
  <si>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</si>
  <si>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</si>
  <si>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</si>
  <si>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</si>
  <si>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</si>
  <si>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</si>
  <si>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</si>
  <si>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</si>
  <si>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</si>
  <si>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</si>
  <si>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</si>
  <si>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</si>
  <si>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</si>
  <si>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</si>
  <si>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</si>
  <si>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Zemědělská akademie a Gymnázium Hořice - střední škola a vyšší odborná škola, příspěvková organizace</t>
  </si>
  <si>
    <t>Obchodní akademie, Střední odborná škola a Jazyková škola s právem státní jazykové zkoušky, Hradec Králové</t>
  </si>
  <si>
    <t>Pospíšilova</t>
  </si>
  <si>
    <t>Hradec Králové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</si>
  <si>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</si>
  <si>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</si>
  <si>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</si>
  <si>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</si>
  <si>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11b</t>
  </si>
  <si>
    <t>Vyšší odborná škola zdravotnická a Střední zdravotnická škola, Hradec Králové, Komenského 234</t>
  </si>
  <si>
    <t>První soukromé jazykové gymnázium Hradec Králové spol. s r.o.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</si>
  <si>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</si>
  <si>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</si>
  <si>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</si>
  <si>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</si>
  <si>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</si>
  <si>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Gymnázium J. K. Tyla, Hradec Králové, Tylovo nábř. 682</t>
  </si>
  <si>
    <t>Tylovo nábřeží</t>
  </si>
  <si>
    <t>Střední škola služeb, obchodu a gastronomie</t>
  </si>
  <si>
    <t>Velká</t>
  </si>
  <si>
    <t>Střední uměleckoprůmyslová škola hudebních nástrojů a nábytku, Hradec Králové, 17. listopadu 1202</t>
  </si>
  <si>
    <t>Hotelová škola Hradec Králové, s.r.o.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</si>
  <si>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</si>
  <si>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</si>
  <si>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</si>
  <si>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</si>
  <si>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Střední průmyslová škola, Střední odborná škola a Střední odborné učiliště, Hradec Králové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</si>
  <si>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</si>
  <si>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</si>
  <si>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</si>
  <si>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</si>
  <si>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</si>
  <si>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Střední škola profesní přípravy, Hradec Králové</t>
  </si>
  <si>
    <t>Základní škola, Hradec Králové, Štefánikova 566</t>
  </si>
  <si>
    <t>Základní škola, Hradec Králové, M. Horákové 258</t>
  </si>
  <si>
    <t>Milady Horákové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</si>
  <si>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</si>
  <si>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</si>
  <si>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</si>
  <si>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</si>
  <si>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</si>
  <si>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</si>
  <si>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</si>
  <si>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Nechanice</t>
  </si>
  <si>
    <t>Základní škola, Třebechovice pod Orebem, okres Hradec Králové</t>
  </si>
  <si>
    <t>Na stavě</t>
  </si>
  <si>
    <t>Třebechovice pod Orebem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</si>
  <si>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</si>
  <si>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</si>
  <si>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</si>
  <si>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</si>
  <si>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</si>
  <si>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</si>
  <si>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</si>
  <si>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</si>
  <si>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</si>
  <si>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</si>
  <si>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</si>
  <si>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</si>
  <si>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</si>
  <si>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</si>
  <si>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</si>
  <si>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</si>
  <si>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</si>
  <si>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</si>
  <si>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</si>
  <si>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</si>
  <si>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</si>
  <si>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</si>
  <si>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</si>
  <si>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K Sokolovně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</si>
  <si>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</si>
  <si>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</si>
  <si>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</si>
  <si>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</si>
  <si>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</si>
  <si>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</si>
  <si>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</si>
  <si>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</si>
  <si>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Smiřice</t>
  </si>
  <si>
    <t>Základní škola a mateřská škola, Librantice, okres Hradec Králové</t>
  </si>
  <si>
    <t>Librantice</t>
  </si>
  <si>
    <t>Střední odborná škola a Střední odborné učiliště, Hradec Králové, Vocelova 1338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</si>
  <si>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</si>
  <si>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</si>
  <si>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</si>
  <si>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</si>
  <si>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</si>
  <si>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</si>
  <si>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</si>
  <si>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</si>
  <si>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</si>
  <si>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</si>
  <si>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</si>
  <si>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</si>
  <si>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</si>
  <si>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</si>
  <si>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Comenius</t>
  </si>
  <si>
    <t>Zámostí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</si>
  <si>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</si>
  <si>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</si>
  <si>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</si>
  <si>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Sion J. A. Komenského, Hradec Králové</t>
  </si>
  <si>
    <t>Na Kotli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</si>
  <si>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</si>
  <si>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</si>
  <si>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</si>
  <si>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</si>
  <si>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</si>
  <si>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</si>
  <si>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</si>
  <si>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</si>
  <si>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</si>
  <si>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TRIVIS - Střední škola veřejnoprávní Třebechovice pod Orebem, s.r.o.</t>
  </si>
  <si>
    <t>Heldovo náměstí</t>
  </si>
  <si>
    <t>Biskupské gymnázium, církevní základní škola, mateřská škola a základní umělecká škola Hradec Králové</t>
  </si>
  <si>
    <t>Orlické nábřeží</t>
  </si>
  <si>
    <t>Střední škola Sion High School, Hradec Králové</t>
  </si>
  <si>
    <t>Gymnázium Jaroslava Žáka, Jaroměř</t>
  </si>
  <si>
    <t>Jaroměř</t>
  </si>
  <si>
    <t>Střední škola řemeslná, Jaroměř, Studničkova 260</t>
  </si>
  <si>
    <t>Studničkova</t>
  </si>
  <si>
    <t>Dětský domov, Základní škola speciální a Praktická škola, Jaroměř</t>
  </si>
  <si>
    <t>Základní škola a Mateřská škola, Dolany, okres Náchod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</si>
  <si>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</si>
  <si>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</si>
  <si>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</si>
  <si>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</si>
  <si>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</si>
  <si>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</si>
  <si>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</si>
  <si>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</si>
  <si>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Základní škola a Mateřská škola, Jasenná, okres Náchod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</si>
  <si>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</si>
  <si>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</si>
  <si>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</si>
  <si>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</si>
  <si>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</si>
  <si>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</si>
  <si>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</si>
  <si>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Rychnovek</t>
  </si>
  <si>
    <t>Masarykova obchodní akademie, Jičín, 17. listopadu 220</t>
  </si>
  <si>
    <t>Jičín</t>
  </si>
  <si>
    <t>Základní škola, Slatiny, okres Jičín</t>
  </si>
  <si>
    <t>Slatiny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</si>
  <si>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</si>
  <si>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</si>
  <si>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</si>
  <si>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</si>
  <si>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</si>
  <si>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</si>
  <si>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</si>
  <si>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</si>
  <si>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</si>
  <si>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</si>
  <si>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škola, Jičín, Husova 170</t>
  </si>
  <si>
    <t>Základní škola, Libuň, okres Jičín</t>
  </si>
  <si>
    <t>Libuň</t>
  </si>
  <si>
    <t>Základní škola, Nemyčeves, okres Jičín</t>
  </si>
  <si>
    <t>Nemyčeves</t>
  </si>
  <si>
    <t>Základní škola, Jičín, Železnická 460</t>
  </si>
  <si>
    <t>Železnická</t>
  </si>
  <si>
    <t>Základní škola K. V. Raise, Lázně Bělohrad, okres Jičín</t>
  </si>
  <si>
    <t>Lázně Bělohrad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</si>
  <si>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</si>
  <si>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</si>
  <si>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</si>
  <si>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</si>
  <si>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</si>
  <si>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Valdice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</si>
  <si>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</si>
  <si>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</si>
  <si>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</si>
  <si>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</si>
  <si>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</si>
  <si>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</si>
  <si>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</si>
  <si>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Sobotka</t>
  </si>
  <si>
    <t>Masarykova základní škola a mateřská škola, Železnice</t>
  </si>
  <si>
    <t>Železnice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</si>
  <si>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</si>
  <si>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</si>
  <si>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</si>
  <si>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</si>
  <si>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Základní škola a Mateřská škola, Lužany, okres Jičín</t>
  </si>
  <si>
    <t>Lužany</t>
  </si>
  <si>
    <t>Základní škola a Mateřská škola Libáň, okres Jičín</t>
  </si>
  <si>
    <t>Libáň</t>
  </si>
  <si>
    <t>Základní škola a Praktická škola, Jičín</t>
  </si>
  <si>
    <t>Soukromá základní škola a mateřská škola, Úlibice, okres Jičín</t>
  </si>
  <si>
    <t>Úlibice</t>
  </si>
  <si>
    <t>Střední zemědělská škola a Střední odborné učiliště chladicí a klimatizační techniky, Kostelec nad Orlicí</t>
  </si>
  <si>
    <t>Kostelec nad Orlicí</t>
  </si>
  <si>
    <t>Obchodní akademie T. G. Masaryka, Kostelec nad Orlicí, Komenského 522</t>
  </si>
  <si>
    <t>Církevní základní škola Borohrádek</t>
  </si>
  <si>
    <t>Borohrádek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</si>
  <si>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</si>
  <si>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</si>
  <si>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</si>
  <si>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</si>
  <si>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</si>
  <si>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</si>
  <si>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</si>
  <si>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</si>
  <si>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</si>
  <si>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</si>
  <si>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</si>
  <si>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</si>
  <si>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</si>
  <si>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</si>
  <si>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</si>
  <si>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</si>
  <si>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</si>
  <si>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</si>
  <si>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</si>
  <si>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Základní škola a Mateřská škola, Čestice, okres Rychnov nad Kněžnou</t>
  </si>
  <si>
    <t>Jiráskovo gymnázium, Náchod, Řezníčkova 451</t>
  </si>
  <si>
    <t>Náchod</t>
  </si>
  <si>
    <t>Střední odborná škola sociální a zdravotnická - Evangelická akademie</t>
  </si>
  <si>
    <t>ACADEMIA MERCURII soukromá střední škola, s.r.o.</t>
  </si>
  <si>
    <t>Praktická škola, Základní škola a Mateřská škola Josefa Zemana, Náchod</t>
  </si>
  <si>
    <t>Základní škola, Náchod, 1. Máje 365</t>
  </si>
  <si>
    <t>1. Máje</t>
  </si>
  <si>
    <t>Základní škola a Mateřská škola, Studnice, okres Náchod</t>
  </si>
  <si>
    <t>Studnice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</si>
  <si>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</si>
  <si>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</si>
  <si>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</si>
  <si>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</si>
  <si>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</si>
  <si>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</si>
  <si>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</si>
  <si>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</si>
  <si>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</si>
  <si>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</si>
  <si>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</si>
  <si>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</si>
  <si>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</si>
  <si>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</si>
  <si>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Hronov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</si>
  <si>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</si>
  <si>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</si>
  <si>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</si>
  <si>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</si>
  <si>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</si>
  <si>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Police nad Metují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</si>
  <si>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</si>
  <si>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</si>
  <si>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</si>
  <si>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</si>
  <si>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</si>
  <si>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</si>
  <si>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</si>
  <si>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</si>
  <si>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</si>
  <si>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</si>
  <si>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</si>
  <si>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</si>
  <si>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</si>
  <si>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</si>
  <si>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</si>
  <si>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</si>
  <si>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</si>
  <si>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</si>
  <si>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</si>
  <si>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Červený Kostelec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</si>
  <si>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</si>
  <si>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</si>
  <si>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</si>
  <si>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</si>
  <si>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</si>
  <si>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</si>
  <si>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</si>
  <si>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a Základní škola Hronov - Velký Dřevíč, příspěvková organizace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</si>
  <si>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</si>
  <si>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</si>
  <si>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</si>
  <si>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</si>
  <si>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</si>
  <si>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</si>
  <si>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Gymnázium a Střední odborná škola pedagogická, Nová Paka, Kumburská 740</t>
  </si>
  <si>
    <t>Kumburská</t>
  </si>
  <si>
    <t>Nová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</si>
  <si>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</si>
  <si>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</si>
  <si>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</si>
  <si>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</si>
  <si>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</si>
  <si>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Stará Paka</t>
  </si>
  <si>
    <t>Základní škola a Mateřská škola, Vidochov, okres Jičín</t>
  </si>
  <si>
    <t>Vidochov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</si>
  <si>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</si>
  <si>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</si>
  <si>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</si>
  <si>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</si>
  <si>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Střední průmyslová škola, Odborná škola a Základní škola, Nové Město nad Metují</t>
  </si>
  <si>
    <t>Nové Město nad Metují</t>
  </si>
  <si>
    <t>Mateřská škola a Základní škola speciální NONA, o.p.s.</t>
  </si>
  <si>
    <t>Rašínova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</si>
  <si>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</si>
  <si>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</si>
  <si>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</si>
  <si>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</si>
  <si>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</si>
  <si>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</si>
  <si>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</si>
  <si>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</si>
  <si>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Základní škola a Mateřská škola Krčín</t>
  </si>
  <si>
    <t>Gymnázium, Střední odborná škola a Vyšší odborná škola, Nový Bydžov</t>
  </si>
  <si>
    <t>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</si>
  <si>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</si>
  <si>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</si>
  <si>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</si>
  <si>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</si>
  <si>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</si>
  <si>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</si>
  <si>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</si>
  <si>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</si>
  <si>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</si>
  <si>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</si>
  <si>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</si>
  <si>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</si>
  <si>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</si>
  <si>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</si>
  <si>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</si>
  <si>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</si>
  <si>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</si>
  <si>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</si>
  <si>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</si>
  <si>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</si>
  <si>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</si>
  <si>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Gymnázium Františka Martina Pelcla, Rychnov nad Kněžnou, Hrdinů odboje 36</t>
  </si>
  <si>
    <t>Hrdinů odboje</t>
  </si>
  <si>
    <t>Rychnov nad Kněžnou</t>
  </si>
  <si>
    <t>Základní škola Mozaika, o.p.s. Rychnov nad Kněžnou</t>
  </si>
  <si>
    <t>Základní škola a Praktická škola, Rychnov nad Kněžnou, Kolowratská 485</t>
  </si>
  <si>
    <t>Kolowratská</t>
  </si>
  <si>
    <t>Základní škola a mateřská škola Pěčín</t>
  </si>
  <si>
    <t>Pěčín</t>
  </si>
  <si>
    <t>Základní škola a Mateřská škola Lukavice, okres Rychnov nad Kněžnou</t>
  </si>
  <si>
    <t>Základní škola a Mateřská škola, Potštejn, okres Rychnov nad Kněžnou</t>
  </si>
  <si>
    <t>Potštejn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</si>
  <si>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</si>
  <si>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</si>
  <si>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</si>
  <si>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</si>
  <si>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</si>
  <si>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</si>
  <si>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</si>
  <si>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</si>
  <si>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</si>
  <si>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</si>
  <si>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</si>
  <si>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</si>
  <si>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</si>
  <si>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</si>
  <si>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</si>
  <si>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</si>
  <si>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</si>
  <si>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</si>
  <si>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</si>
  <si>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</si>
  <si>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</si>
  <si>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</si>
  <si>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</si>
  <si>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</si>
  <si>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</si>
  <si>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</si>
  <si>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</si>
  <si>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</si>
  <si>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</si>
  <si>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</si>
  <si>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</si>
  <si>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</si>
  <si>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</si>
  <si>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Rokytnice v Orlických horách</t>
  </si>
  <si>
    <t>Vyšší odborná škola a Střední průmyslová škola, Rychnov nad Kněžnou, U Stadionu 1166</t>
  </si>
  <si>
    <t>Základní škola a Mateřská škola Orlické Záhoří</t>
  </si>
  <si>
    <t>Orlické Záhoří</t>
  </si>
  <si>
    <t>Základní škola speciální Neratov</t>
  </si>
  <si>
    <t>Bartošovice v Orlických horách</t>
  </si>
  <si>
    <t>Vyšší odborná škola zdravotnická, Střední zdravotnická škola a Obchodní akademie, Trutnov</t>
  </si>
  <si>
    <t>Procházkova</t>
  </si>
  <si>
    <t>Trutnov</t>
  </si>
  <si>
    <t>Gymnázium, Trutnov, Jiráskovo náměstí 325</t>
  </si>
  <si>
    <t>Česká lesnická akademie Trutnov - střední škola a vyšší odborná škola</t>
  </si>
  <si>
    <t>Mateřská škola, Základní škola a Praktická škola, Trutnov</t>
  </si>
  <si>
    <t>Horská</t>
  </si>
  <si>
    <t>Speciální základní škola Augustina Bartoše</t>
  </si>
  <si>
    <t>Nábřeží pplk. A. Bunzla</t>
  </si>
  <si>
    <t>Úpice</t>
  </si>
  <si>
    <t>Základní škola Úpice - Lány</t>
  </si>
  <si>
    <t>Základní škola, Trutnov, Komenského 399</t>
  </si>
  <si>
    <t>Základní škola, Trutnov 2, Mládežnická 536</t>
  </si>
  <si>
    <t>Mládežnická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</si>
  <si>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</si>
  <si>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</si>
  <si>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</si>
  <si>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</si>
  <si>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</si>
  <si>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</si>
  <si>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</si>
  <si>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</si>
  <si>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</si>
  <si>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Rtyně v Podkrkonoší</t>
  </si>
  <si>
    <t>Základní škola Malé Svatoňovice</t>
  </si>
  <si>
    <t>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</si>
  <si>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</si>
  <si>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</si>
  <si>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</si>
  <si>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</si>
  <si>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</si>
  <si>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Velké Svatoňovice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</si>
  <si>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</si>
  <si>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</si>
  <si>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</si>
  <si>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</si>
  <si>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</si>
  <si>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</si>
  <si>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</si>
  <si>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</si>
  <si>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</si>
  <si>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Střední průmyslová škola, Trutnov, Školní 101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</si>
  <si>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</si>
  <si>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</si>
  <si>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</si>
  <si>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</si>
  <si>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</si>
  <si>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</si>
  <si>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</si>
  <si>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</si>
  <si>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</si>
  <si>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Žacléř</t>
  </si>
  <si>
    <t>Základní škola a Mateřská škola, Radvanice, okres Trutnov</t>
  </si>
  <si>
    <t>Radvanice</t>
  </si>
  <si>
    <t>Základní škola a Mateřská škola, Janské Lázně, okres Trutnov</t>
  </si>
  <si>
    <t>Janské Lázně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</si>
  <si>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</si>
  <si>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</si>
  <si>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</si>
  <si>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</si>
  <si>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</si>
  <si>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</si>
  <si>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</si>
  <si>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Bezpečnostně právní akademie, s.r.o., střední škola</t>
  </si>
  <si>
    <t>Městské gymnázium a střední odborná škola Úpice</t>
  </si>
  <si>
    <t>Základní škola Mraveniště</t>
  </si>
  <si>
    <t>Střední škola hotelnictví, řemesel a gastronomie, Trutnov, příspěvková organizace</t>
  </si>
  <si>
    <t>Volanovská</t>
  </si>
  <si>
    <t>Obchodní akademie, odborná škola a praktická škola Olgy Havlové, Janské Lázně</t>
  </si>
  <si>
    <t>Obchodní</t>
  </si>
  <si>
    <t>Krkonošské gymnázium a Střední odborná škola</t>
  </si>
  <si>
    <t>Vrchlabí</t>
  </si>
  <si>
    <t>Základní škola Karla Klíče Hostinné</t>
  </si>
  <si>
    <t>Hostinné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</si>
  <si>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</si>
  <si>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</si>
  <si>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</si>
  <si>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</si>
  <si>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Dětský domov, základní škola a školní jídelna, Dolní Lánov 240</t>
  </si>
  <si>
    <t>Dolní Lánov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</si>
  <si>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</si>
  <si>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</si>
  <si>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</si>
  <si>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</si>
  <si>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</si>
  <si>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</si>
  <si>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</si>
  <si>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</si>
  <si>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</si>
  <si>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</si>
  <si>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Základní škola a Mateřská škola, Lánov, okres Trutnov</t>
  </si>
  <si>
    <t>Lánov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</si>
  <si>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</si>
  <si>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</si>
  <si>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</si>
  <si>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</si>
  <si>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</si>
  <si>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</si>
  <si>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</si>
  <si>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Základní škola Na Dvoře a Lesní mateřská škola Mraveneček z. ú.</t>
  </si>
  <si>
    <t>Doksy</t>
  </si>
  <si>
    <t>Kravaře</t>
  </si>
  <si>
    <t>Lázeňská</t>
  </si>
  <si>
    <t>Fučíkova</t>
  </si>
  <si>
    <t>Višňová</t>
  </si>
  <si>
    <t>Pěnčín</t>
  </si>
  <si>
    <t>Kosmonautů</t>
  </si>
  <si>
    <t>Gymnázium Františka Živného, Bohumín, Jana Palacha 794, příspěvková organizace</t>
  </si>
  <si>
    <t>Bohumín</t>
  </si>
  <si>
    <t>Střední škola, Bohumín, příspěvková organizace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</si>
  <si>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</si>
  <si>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</si>
  <si>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</si>
  <si>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</si>
  <si>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</si>
  <si>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</si>
  <si>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</si>
  <si>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</si>
  <si>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</si>
  <si>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</si>
  <si>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</si>
  <si>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</si>
  <si>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</si>
  <si>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Všeobecné a sportovní gymnázium, Bruntál, příspěvková organizace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</si>
  <si>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</si>
  <si>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</si>
  <si>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</si>
  <si>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</si>
  <si>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</si>
  <si>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</si>
  <si>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</si>
  <si>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</si>
  <si>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 Bruntál, Cihelní 6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</si>
  <si>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</si>
  <si>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</si>
  <si>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</si>
  <si>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</si>
  <si>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</si>
  <si>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</si>
  <si>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</si>
  <si>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</si>
  <si>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</si>
  <si>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</si>
  <si>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</si>
  <si>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</si>
  <si>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</si>
  <si>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</si>
  <si>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</si>
  <si>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</si>
  <si>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</si>
  <si>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</si>
  <si>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</si>
  <si>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</si>
  <si>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</si>
  <si>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</si>
  <si>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</si>
  <si>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</si>
  <si>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</si>
  <si>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Vrbno pod Pradědem</t>
  </si>
  <si>
    <t>Základní škola, Dětský domov, Školní družina a Školní jídelna, Vrbno p. Pradědem, nám. Sv. Michala 17, příspěvková organizace</t>
  </si>
  <si>
    <t>nám. Sv. Michala</t>
  </si>
  <si>
    <t>Gymnázium Josefa Božka, Český Těšín, příspěvková organizace</t>
  </si>
  <si>
    <t>Frýdecká</t>
  </si>
  <si>
    <t>Český Těšín</t>
  </si>
  <si>
    <t>Polské gymnázium - Polskie Gimnazjum im. Juliusza Słowackiego, Český Těšín, příspěvková organizace</t>
  </si>
  <si>
    <t>Obchodní akademie, Český Těšín, příspěvková organizace</t>
  </si>
  <si>
    <t>Sokola-Tůmy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</si>
  <si>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</si>
  <si>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</si>
  <si>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</si>
  <si>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</si>
  <si>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</si>
  <si>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</si>
  <si>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</si>
  <si>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Albrechtova střední škola, Český Těšín, příspěvková organizace</t>
  </si>
  <si>
    <t>Mateřská škola, základní škola a střední škola Slezské diakonie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</si>
  <si>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</si>
  <si>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</si>
  <si>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</si>
  <si>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Gymnázium, Havířov-Město, Komenského 2, příspěvková organizace</t>
  </si>
  <si>
    <t>Havířov</t>
  </si>
  <si>
    <t>Střední škola polytechnická, Havířov-Šumbark, příspěvková organizace</t>
  </si>
  <si>
    <t>Sýkorova</t>
  </si>
  <si>
    <t>Střední průmyslová škola stavební, Havířov, příspěvková organizace</t>
  </si>
  <si>
    <t>Střední průmyslová škola elektrotechnická, Havířov, příspěvková organizace</t>
  </si>
  <si>
    <t>Hotelová škola a Obchodní akademie Havířov s.r.o.</t>
  </si>
  <si>
    <t>Tajovského</t>
  </si>
  <si>
    <t>Gymnázium, Havířov-Podlesí, příspěvková organizace</t>
  </si>
  <si>
    <t>Střední škola a Základní škola, Havířov-Šumbark, příspěvková organizace</t>
  </si>
  <si>
    <t>Základní škola a Mateřská škola Horní Bludovice, příspěvková organizace</t>
  </si>
  <si>
    <t>Horní Bludovice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</si>
  <si>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</si>
  <si>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</si>
  <si>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</si>
  <si>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</si>
  <si>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</si>
  <si>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</si>
  <si>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Karolíny Světlé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</si>
  <si>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</si>
  <si>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</si>
  <si>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</si>
  <si>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</si>
  <si>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</si>
  <si>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</si>
  <si>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</si>
  <si>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</si>
  <si>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</si>
  <si>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Základní škola Havířov - Město M. Kudeříkové 14 okres Karviná, příspěvková organizace</t>
  </si>
  <si>
    <t>Marušky Kudeříkové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</si>
  <si>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</si>
  <si>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</si>
  <si>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</si>
  <si>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Jarošova</t>
  </si>
  <si>
    <t>Základní škola Havířov-Šumbark Školní 1/814 okres Karviná, příspěvková organizace</t>
  </si>
  <si>
    <t>Základní škola Kapitána Jasioka Havířov-Prostřední Suchá Kpt. Jasioka 57 okres Karviná</t>
  </si>
  <si>
    <t>Kapitána Jasioka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</si>
  <si>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</si>
  <si>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</si>
  <si>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</si>
  <si>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</si>
  <si>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</si>
  <si>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</si>
  <si>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</si>
  <si>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</si>
  <si>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</si>
  <si>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</si>
  <si>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</si>
  <si>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Moravská</t>
  </si>
  <si>
    <t>Střední škola technických oborů, Havířov-Šumbark, Lidická 1a/600, příspěvková organizace</t>
  </si>
  <si>
    <t>Střední škola, Havířov-Prostřední Suchá, příspěvková organizace</t>
  </si>
  <si>
    <t>Základní škola a Mateřská škola Těrlicko, příspěvková organizace</t>
  </si>
  <si>
    <t>Montessori základní škola Úsměv</t>
  </si>
  <si>
    <t>Gymnázium Josefa Kainara, Hlučín, příspěvková organizace</t>
  </si>
  <si>
    <t>Hlučín</t>
  </si>
  <si>
    <t>Střední škola hotelnictví, gastronomie a služeb SČMSD Šilheřovice, s.r.o.</t>
  </si>
  <si>
    <t>Šilheřovice</t>
  </si>
  <si>
    <t>Odborné učiliště a Praktická škola, Hlučín, příspěvková organizace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</si>
  <si>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</si>
  <si>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</si>
  <si>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</si>
  <si>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</si>
  <si>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</si>
  <si>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</si>
  <si>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</si>
  <si>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</si>
  <si>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</si>
  <si>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</si>
  <si>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</si>
  <si>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</si>
  <si>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</si>
  <si>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</si>
  <si>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</si>
  <si>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</si>
  <si>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</si>
  <si>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</si>
  <si>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Ludgeřovice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</si>
  <si>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</si>
  <si>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</si>
  <si>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</si>
  <si>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</si>
  <si>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</si>
  <si>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</si>
  <si>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</si>
  <si>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</si>
  <si>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</si>
  <si>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</si>
  <si>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Dolní Benešov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</si>
  <si>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</si>
  <si>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</si>
  <si>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</si>
  <si>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</si>
  <si>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</si>
  <si>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Základní škola Via Montessori, příspěvková organizace</t>
  </si>
  <si>
    <t>1062</t>
  </si>
  <si>
    <t>2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</si>
  <si>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</si>
  <si>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</si>
  <si>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</si>
  <si>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</si>
  <si>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Karviná</t>
  </si>
  <si>
    <t>Gymnázium, Karviná, příspěvková organizace</t>
  </si>
  <si>
    <t>Obchodní akademie s.r.o.</t>
  </si>
  <si>
    <t>Leonovova</t>
  </si>
  <si>
    <t>Vyšší odborná škola DAKOL a Střední škola DAKOL, o.p.s.</t>
  </si>
  <si>
    <t>Střední průmyslová škola, Karviná, příspěvková organizace</t>
  </si>
  <si>
    <t>Střední odborná škola ochrany osob a majetku s.r.o.</t>
  </si>
  <si>
    <t>Střední škola, Základní škola a Mateřská škola, Karviná,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</si>
  <si>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</si>
  <si>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</si>
  <si>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</si>
  <si>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</si>
  <si>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</si>
  <si>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</si>
  <si>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</si>
  <si>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</si>
  <si>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</si>
  <si>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</si>
  <si>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</si>
  <si>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</si>
  <si>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</si>
  <si>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</si>
  <si>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</si>
  <si>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</si>
  <si>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Einsteinova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</si>
  <si>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</si>
  <si>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</si>
  <si>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</si>
  <si>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</si>
  <si>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Ve Svahu</t>
  </si>
  <si>
    <t>Střední škola techniky a služeb, Karviná, příspěvková organizace</t>
  </si>
  <si>
    <t>tř. Osvobození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</si>
  <si>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</si>
  <si>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</si>
  <si>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</si>
  <si>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</si>
  <si>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</si>
  <si>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</si>
  <si>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</si>
  <si>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</si>
  <si>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</si>
  <si>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</si>
  <si>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</si>
  <si>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</si>
  <si>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</si>
  <si>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</si>
  <si>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</si>
  <si>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</si>
  <si>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</si>
  <si>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</si>
  <si>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</si>
  <si>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</si>
  <si>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</si>
  <si>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</si>
  <si>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</si>
  <si>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Krnov</t>
  </si>
  <si>
    <t>Střední umělecká škola varhanářská o.p.s.</t>
  </si>
  <si>
    <t>Střední pedagogická škola a Střední zdravotnická škola, Krnov, příspěvková organizace</t>
  </si>
  <si>
    <t>Střední škola průmyslová, Krnov, příspěvková organizace</t>
  </si>
  <si>
    <t>21C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</si>
  <si>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</si>
  <si>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</si>
  <si>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</si>
  <si>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</si>
  <si>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Slezské Rudoltice, příspěvková organizace</t>
  </si>
  <si>
    <t>Slezské Rudoltice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</si>
  <si>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</si>
  <si>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</si>
  <si>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</si>
  <si>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</si>
  <si>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</si>
  <si>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</si>
  <si>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</si>
  <si>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</si>
  <si>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</si>
  <si>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</si>
  <si>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</si>
  <si>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</si>
  <si>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</si>
  <si>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</si>
  <si>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</si>
  <si>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</si>
  <si>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</si>
  <si>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</si>
  <si>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</si>
  <si>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</si>
  <si>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</si>
  <si>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Střední odborná škola dopravy a cestovního ruchu, Krnov, příspěvková organizace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</si>
  <si>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</si>
  <si>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</si>
  <si>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</si>
  <si>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</si>
  <si>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Mendelovo gymnázium, Opava, příspěvková organizace</t>
  </si>
  <si>
    <t>Obchodní akademie a Střední odborná škola logistická, Opava, příspěvková organizace</t>
  </si>
  <si>
    <t>Hany Kvapilové</t>
  </si>
  <si>
    <t>Slezské gymnázium, Opava, příspěvková organizace</t>
  </si>
  <si>
    <t>Zámecký okruh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</si>
  <si>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</si>
  <si>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</si>
  <si>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</si>
  <si>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</si>
  <si>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Soukromá střední škola podnikatelská, s.r.o., Opava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</si>
  <si>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</si>
  <si>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</si>
  <si>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</si>
  <si>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</si>
  <si>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Zámecká</t>
  </si>
  <si>
    <t>Hradec nad Moravicí</t>
  </si>
  <si>
    <t>Základní škola, Hlučín, Gen. Svobody 8, příspěvková organizace</t>
  </si>
  <si>
    <t>Střední škola, Dětský domov a Školní jídelna, Velké Heraltice, příspěvková organizace</t>
  </si>
  <si>
    <t>Velké Heraltice</t>
  </si>
  <si>
    <t>Základní škola Stěbořice, okres Opava</t>
  </si>
  <si>
    <t>Stěbořice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</si>
  <si>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</si>
  <si>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</si>
  <si>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</si>
  <si>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</si>
  <si>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</si>
  <si>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</si>
  <si>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Hájová</t>
  </si>
  <si>
    <t>Mokré Lazce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</si>
  <si>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</si>
  <si>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</si>
  <si>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</si>
  <si>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Chmelová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</si>
  <si>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</si>
  <si>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</si>
  <si>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</si>
  <si>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</si>
  <si>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</si>
  <si>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</si>
  <si>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</si>
  <si>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</si>
  <si>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</si>
  <si>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</si>
  <si>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</si>
  <si>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Oldřišov</t>
  </si>
  <si>
    <t>Základní škola Opava-Kylešovice, příspěvková organizace</t>
  </si>
  <si>
    <t>Základní škola Opava, Edvarda Beneše 2 - příspěvková organizace</t>
  </si>
  <si>
    <t>Edvarda Beneše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</si>
  <si>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</si>
  <si>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</si>
  <si>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</si>
  <si>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</si>
  <si>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</si>
  <si>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</si>
  <si>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</si>
  <si>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</si>
  <si>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</si>
  <si>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</si>
  <si>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</si>
  <si>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</si>
  <si>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</si>
  <si>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</si>
  <si>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Slavkov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</si>
  <si>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</si>
  <si>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</si>
  <si>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</si>
  <si>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</si>
  <si>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Velké Hoštice</t>
  </si>
  <si>
    <t>Základní škola a Mateřská škola Opava-Malé Hoštice - příspěvková organizace</t>
  </si>
  <si>
    <t>Základní škola Háj ve Slezsku, okres Opava, příspěvková organizace</t>
  </si>
  <si>
    <t>Háj ve Slezsku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</si>
  <si>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</si>
  <si>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</si>
  <si>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</si>
  <si>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</si>
  <si>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</si>
  <si>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</si>
  <si>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</si>
  <si>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</si>
  <si>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</si>
  <si>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</si>
  <si>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</si>
  <si>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</si>
  <si>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</si>
  <si>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</si>
  <si>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</si>
  <si>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</si>
  <si>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</si>
  <si>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</si>
  <si>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</si>
  <si>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</si>
  <si>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</si>
  <si>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</si>
  <si>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</si>
  <si>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</si>
  <si>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</si>
  <si>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Základní škola a Praktická škola, Opava, Slezského odboje 5, příspěvková organizace</t>
  </si>
  <si>
    <t>náměstí Slezského odboje</t>
  </si>
  <si>
    <t>3a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</si>
  <si>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</si>
  <si>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</si>
  <si>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</si>
  <si>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Církevní konzervatoř Německého řádu</t>
  </si>
  <si>
    <t>Beethovenova</t>
  </si>
  <si>
    <t>Střední škola hotelnictví a služeb a Vyšší odborná škola, Opava, příspěvková organizace</t>
  </si>
  <si>
    <t>Základní škola Nový svět, Opava, příspěvková organizace</t>
  </si>
  <si>
    <t>Základní škola Erazim</t>
  </si>
  <si>
    <t>Ratibořská</t>
  </si>
  <si>
    <t>Základní škola Labyrint Lhota, s.r.o.</t>
  </si>
  <si>
    <t>Základní škola pro tělesně postižené, Opava, Dostojevského 12</t>
  </si>
  <si>
    <t>Dostojevského</t>
  </si>
  <si>
    <t>Gymnázium a Obchodní akademie, Orlová, příspěvková organizace</t>
  </si>
  <si>
    <t>Masarykova třída</t>
  </si>
  <si>
    <t>Orlová</t>
  </si>
  <si>
    <t>Střední odborná škola NET OFFICE Orlová, spol. s r.o.</t>
  </si>
  <si>
    <t>Energetiků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</si>
  <si>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</si>
  <si>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</si>
  <si>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</si>
  <si>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</si>
  <si>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</si>
  <si>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</si>
  <si>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Doubrava</t>
  </si>
  <si>
    <t>Základní škola Orlová-Poruba Jarní 400 okres Karviná, příspěvková organizace</t>
  </si>
  <si>
    <t>Jarní</t>
  </si>
  <si>
    <t>Základní škola Orlová-Lutyně Mládí 726 okres Karviná, příspěvková organizace</t>
  </si>
  <si>
    <t>Základní škola Orlová-Lutyně U Kapličky 959 okres Karviná, příspěvková organizace</t>
  </si>
  <si>
    <t>Základní škola Orlová-Lutyně K. Dvořáčka 1230 okres Karviná, příspěvková organizace</t>
  </si>
  <si>
    <t>Karla Dvořáčka</t>
  </si>
  <si>
    <t>Základní škola a Základní umělecká škola Petřvald Školní 246, příspěvková organizace</t>
  </si>
  <si>
    <t>Gymnázium Jana Šabršuly s.r.o.</t>
  </si>
  <si>
    <t>Soukromá základní škola PIANETA, s.r.o.</t>
  </si>
  <si>
    <t>Lékařské a přírodovědné GYMNÁZIUM PRIGO, s.r.o.</t>
  </si>
  <si>
    <t>Mojmírovců</t>
  </si>
  <si>
    <t>Ostrava</t>
  </si>
  <si>
    <t>Střední škola podnikatelská Klimkovice s.r.o.</t>
  </si>
  <si>
    <t>Klimkovice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</si>
  <si>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</si>
  <si>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</si>
  <si>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</si>
  <si>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</si>
  <si>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Soukromá obchodní akademie Opava s.r.o.</t>
  </si>
  <si>
    <t>Slavíkova</t>
  </si>
  <si>
    <t>Jazykové gymnázium Pavla Tigrida, Ostrava-Poruba, příspěvková organizace</t>
  </si>
  <si>
    <t>Gustava Klimenta</t>
  </si>
  <si>
    <t>Gymnázium, Ostrava-Hrabůvka, příspěvková organizace</t>
  </si>
  <si>
    <t>Františka Hajdy</t>
  </si>
  <si>
    <t>Obchodní akademie, Ostrava-Poruba, příspěvková organizace</t>
  </si>
  <si>
    <t>Gymnázium Olgy Havlové, Ostrava-Poruba, příspěvková organizace</t>
  </si>
  <si>
    <t>Marie Majerové</t>
  </si>
  <si>
    <t>Gymnázium, Ostrava-Zábřeh, Volgogradská 6a, příspěvková organizace</t>
  </si>
  <si>
    <t>Volgogradská</t>
  </si>
  <si>
    <t>Gymnázium Hladnov a Jazyková škola s právem státní jazykové zkoušky, Ostrava, příspěvková organizace</t>
  </si>
  <si>
    <t>Hladnovská</t>
  </si>
  <si>
    <t>Matiční gymnázium, Ostrava, příspěvková organizace</t>
  </si>
  <si>
    <t>Dr. Šmerala</t>
  </si>
  <si>
    <t>Sportovní gymnázium Dany a Emila Zátopkových, Ostrava, příspěvková organizace</t>
  </si>
  <si>
    <t>Janáčkova konzervatoř v Ostravě, příspěvková organizace</t>
  </si>
  <si>
    <t>Českobratrská</t>
  </si>
  <si>
    <t>Biskupské gymnázium v Ostravě</t>
  </si>
  <si>
    <t>Karla Pokorného</t>
  </si>
  <si>
    <t>Střední škola PRIGO, s.r.o.</t>
  </si>
  <si>
    <t>Střední průmyslová škola elektrotechniky a informatiky, Ostrava, příspěvková organizace</t>
  </si>
  <si>
    <t>Kratochvílova</t>
  </si>
  <si>
    <t>Jazykové a humanitní GYMNÁZIUM PRIGO, s.r.o.</t>
  </si>
  <si>
    <t>Střední umělecká škola, Ostrava, příspěvková organizace</t>
  </si>
  <si>
    <t>Wichterlovo gymnázium, Ostrava-Poruba, příspěvková organizace</t>
  </si>
  <si>
    <t>Čs. exilu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</si>
  <si>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</si>
  <si>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</si>
  <si>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</si>
  <si>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Karasova</t>
  </si>
  <si>
    <t>Střední průmyslová škola stavební, Ostrava, příspěvková organizace</t>
  </si>
  <si>
    <t>Středoškolská</t>
  </si>
  <si>
    <t>Střední průmyslová škola, Ostrava-Vítkovice, příspěvková organizace</t>
  </si>
  <si>
    <t>Zengrova</t>
  </si>
  <si>
    <t>Střední škola stavební a dřevozpracující, Ostrava, příspěvková organizace</t>
  </si>
  <si>
    <t>U Studia</t>
  </si>
  <si>
    <t>Střední škola uměleckých řemesel, s.r.o.</t>
  </si>
  <si>
    <t>Gurťjevova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</si>
  <si>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</si>
  <si>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</si>
  <si>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</si>
  <si>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RB Střední odborné učiliště autoopravárenské, s.r.o.</t>
  </si>
  <si>
    <t>Gymnázium EDUCAnet Ostrava s.r.o.</t>
  </si>
  <si>
    <t>Mjr. Nováka</t>
  </si>
  <si>
    <t>Moravskoslezská obchodní akademie, s.r.o.</t>
  </si>
  <si>
    <t>Michálkovická</t>
  </si>
  <si>
    <t>Soukromá základní škola, spol. s r.o.</t>
  </si>
  <si>
    <t>Církevní základní škola a mateřská škola Přemysla Pittra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</si>
  <si>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</si>
  <si>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</si>
  <si>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</si>
  <si>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</si>
  <si>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</si>
  <si>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</si>
  <si>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</si>
  <si>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</si>
  <si>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Základní škola, Ostrava-Zábřeh, Kpt. Vajdy 1a, příspěvková organizace</t>
  </si>
  <si>
    <t>Kpt. Vajdy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</si>
  <si>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</si>
  <si>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</si>
  <si>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</si>
  <si>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</si>
  <si>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</si>
  <si>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Základní škola Vratimov, Datyňská 690</t>
  </si>
  <si>
    <t>Datyňská</t>
  </si>
  <si>
    <t>Vratimov</t>
  </si>
  <si>
    <t>Základní škola a Mateřská škola Stará Ves nad Ondřejnicí, příspěvková organizace</t>
  </si>
  <si>
    <t>Stará Ves nad Ondřejnicí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</si>
  <si>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</si>
  <si>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</si>
  <si>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</si>
  <si>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</si>
  <si>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Obecní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</si>
  <si>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</si>
  <si>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</si>
  <si>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</si>
  <si>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</si>
  <si>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</si>
  <si>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</si>
  <si>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</si>
  <si>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</si>
  <si>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</si>
  <si>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</si>
  <si>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</si>
  <si>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</si>
  <si>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Základní škola, Ostrava-Poruba, K. Pokorného 1382, příspěvková organizace</t>
  </si>
  <si>
    <t>Základní škola Ostrava - Petřkovice</t>
  </si>
  <si>
    <t>Hlučínská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</si>
  <si>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</si>
  <si>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</si>
  <si>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</si>
  <si>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</si>
  <si>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</si>
  <si>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Paskovská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</si>
  <si>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</si>
  <si>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</si>
  <si>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</si>
  <si>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</si>
  <si>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Bulharská</t>
  </si>
  <si>
    <t>Základní škola, Ostrava-Poruba, Ukrajinská 1533, příspěvková organizace</t>
  </si>
  <si>
    <t>Ukrajinská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</si>
  <si>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</si>
  <si>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</si>
  <si>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</si>
  <si>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</si>
  <si>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</si>
  <si>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</si>
  <si>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</si>
  <si>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</si>
  <si>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</si>
  <si>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</si>
  <si>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</si>
  <si>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</si>
  <si>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</si>
  <si>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</si>
  <si>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</si>
  <si>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</si>
  <si>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</si>
  <si>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Jugoslávská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</si>
  <si>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</si>
  <si>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</si>
  <si>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</si>
  <si>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Horymírova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</si>
  <si>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</si>
  <si>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</si>
  <si>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</si>
  <si>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</si>
  <si>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</si>
  <si>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</si>
  <si>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</si>
  <si>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</si>
  <si>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</si>
  <si>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</si>
  <si>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</si>
  <si>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</si>
  <si>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</si>
  <si>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</si>
  <si>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</si>
  <si>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</si>
  <si>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</si>
  <si>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Kosmonautů 13, příspěvková organizace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</si>
  <si>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</si>
  <si>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</si>
  <si>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</si>
  <si>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Šeříková</t>
  </si>
  <si>
    <t>Základní škola a mateřská škola Ostrava, Ostrčilova 10, příspěvková organizace</t>
  </si>
  <si>
    <t>Ostrčilova</t>
  </si>
  <si>
    <t>Základní škola Ostrava, Zelená 42, příspěvková organizace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</si>
  <si>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</si>
  <si>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</si>
  <si>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</si>
  <si>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</si>
  <si>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</si>
  <si>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</si>
  <si>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</si>
  <si>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</si>
  <si>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</si>
  <si>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</si>
  <si>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</si>
  <si>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</si>
  <si>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</si>
  <si>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</si>
  <si>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</si>
  <si>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</si>
  <si>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</si>
  <si>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</si>
  <si>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</si>
  <si>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</si>
  <si>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</si>
  <si>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</si>
  <si>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</si>
  <si>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Františka Formana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</si>
  <si>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</si>
  <si>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</si>
  <si>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</si>
  <si>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</si>
  <si>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Gen. Janka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</si>
  <si>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</si>
  <si>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</si>
  <si>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</si>
  <si>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</si>
  <si>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</si>
  <si>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Dětská</t>
  </si>
  <si>
    <t>Střední škola společného stravování, Ostrava-Hrabůvka, příspěvková organizace</t>
  </si>
  <si>
    <t>Krakovská</t>
  </si>
  <si>
    <t>Střední škola služeb a podnikání, Ostrava-Poruba, příspěvková organizace</t>
  </si>
  <si>
    <t>Střední škola elektrotechnická, Ostrava, Na Jízdárně 30, příspěvková organizace</t>
  </si>
  <si>
    <t>Na Jízdárně</t>
  </si>
  <si>
    <t>Střední škola technická a dopravní, Ostrava-Vítkovice, příspěvková organizace</t>
  </si>
  <si>
    <t>Základní škola, Ostrava-Mariánské Hory, Karasova 6, příspěvková organizace</t>
  </si>
  <si>
    <t>Základní škola logopedická s.r.o.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</si>
  <si>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</si>
  <si>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</si>
  <si>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</si>
  <si>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Soukromá základní škola a mateřská škola, s.r.o.</t>
  </si>
  <si>
    <t>AVE ART Ostrava, vyšší odborná škola, střední umělecká škola a základní umělecká škola, s.r.o.</t>
  </si>
  <si>
    <t>Hasičská</t>
  </si>
  <si>
    <t>Základní škola Ostrava-Radvanice, Vrchlického 5, příspěvková organizace</t>
  </si>
  <si>
    <t>Základní škola, Ostrava-Slezská Ostrava, Na Vizině 28, příspěvková organizace</t>
  </si>
  <si>
    <t>Na Vizině</t>
  </si>
  <si>
    <t>VÍTKOVICKÁ STŘEDNÍ PRŮMYSLOVÁ ŠKOLA</t>
  </si>
  <si>
    <t>1st International School of Ostrava - mezinárodní gymnázium, s.r.o.</t>
  </si>
  <si>
    <t>Gregorova</t>
  </si>
  <si>
    <t>IUVENTAS - Soukromé gymnázium a Střední odborná škola s.r.o.</t>
  </si>
  <si>
    <t>Kounicova</t>
  </si>
  <si>
    <t>AHOL - Střední škola gastronomie, turismu a lázeňství</t>
  </si>
  <si>
    <t>Střední škola, základní škola a mateřská škola Monty School</t>
  </si>
  <si>
    <t>Gymnázium, základní škola a mateřská škola Hello s.r.o.</t>
  </si>
  <si>
    <t>EDUCATION INSTITUTE základní škola, mateřská škola, s.r.o.</t>
  </si>
  <si>
    <t>Základní škola a mateřská škola Montessori Ostrava</t>
  </si>
  <si>
    <t>Matrosovova</t>
  </si>
  <si>
    <t>Základní škola PRIGO, s.r.o.</t>
  </si>
  <si>
    <t>Základní škola Mezi stromy s.r.o.</t>
  </si>
  <si>
    <t>Maixnerova</t>
  </si>
  <si>
    <t>AGEL Střední zdravotnická škola a Vyšší odborná škola zdravotnická s.r.o.</t>
  </si>
  <si>
    <t>Antošovická</t>
  </si>
  <si>
    <t>Základní škola Slezská Ostrava, Škrobálkova 51, příspěvková organizace</t>
  </si>
  <si>
    <t>Škrobálkova</t>
  </si>
  <si>
    <t>Základní škola Břidličná, okres Bruntál</t>
  </si>
  <si>
    <t>Břidličná</t>
  </si>
  <si>
    <t>Gymnázium a Střední odborná škola, Rýmařov, příspěvková organizace</t>
  </si>
  <si>
    <t>Rýmařov</t>
  </si>
  <si>
    <t>Základní škola, Rýmařov, Školní náměstí 1, příspěvková organizace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</si>
  <si>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</si>
  <si>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</si>
  <si>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</si>
  <si>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Malá Morávka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</si>
  <si>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</si>
  <si>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</si>
  <si>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</si>
  <si>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</si>
  <si>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</si>
  <si>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Jelínkova</t>
  </si>
  <si>
    <t>Základní škola a Mateřská škola Stará Ves, okres Bruntál, příspěvková organizace</t>
  </si>
  <si>
    <t>Stará Ves</t>
  </si>
  <si>
    <t>Základní škola, Vítkov, nám. J. Zajíce č. 1, příspěvková organizace</t>
  </si>
  <si>
    <t>náměstí Jana Zajíce</t>
  </si>
  <si>
    <t>Vítkov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</si>
  <si>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</si>
  <si>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</si>
  <si>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</si>
  <si>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</si>
  <si>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</si>
  <si>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</si>
  <si>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Budišov nad Budišovkou</t>
  </si>
  <si>
    <t>Masarykova základní škola a mateřská škola Melč, okres Opava, příspěvková organizace</t>
  </si>
  <si>
    <t>Melč</t>
  </si>
  <si>
    <t>Střední lesnická škola, Hranice, Jurikova 588</t>
  </si>
  <si>
    <t>Jurikova</t>
  </si>
  <si>
    <t>Gymnázium, Hranice, Zborovská 293</t>
  </si>
  <si>
    <t>Střední průmyslová škola Hranice</t>
  </si>
  <si>
    <t>Střední odborná škola Hranice, školská právnická osoba</t>
  </si>
  <si>
    <t>Střední zdravotnická škola, Hranice, Nová 1820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</si>
  <si>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</si>
  <si>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</si>
  <si>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</si>
  <si>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</si>
  <si>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</si>
  <si>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</si>
  <si>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</si>
  <si>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</si>
  <si>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</si>
  <si>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</si>
  <si>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</si>
  <si>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Hustopeče nad Bečvou</t>
  </si>
  <si>
    <t>Základní škola a mateřská škola Hranice, příspěvková organizace</t>
  </si>
  <si>
    <t>Hranická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</si>
  <si>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</si>
  <si>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</si>
  <si>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</si>
  <si>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</si>
  <si>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</si>
  <si>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</si>
  <si>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</si>
  <si>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</si>
  <si>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</si>
  <si>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</si>
  <si>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</si>
  <si>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</si>
  <si>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</si>
  <si>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</si>
  <si>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</si>
  <si>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</si>
  <si>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</si>
  <si>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</si>
  <si>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Střední škola gastronomie, farmářství a služeb Jeseník</t>
  </si>
  <si>
    <t>U Jatek</t>
  </si>
  <si>
    <t>Jeseník</t>
  </si>
  <si>
    <t>Střední průmyslová škola Jeseník</t>
  </si>
  <si>
    <t>Hotelová škola Vincenze Priessnitze a Obchodní akademie Jeseník</t>
  </si>
  <si>
    <t>Gymnázium, Jeseník, Komenského 281</t>
  </si>
  <si>
    <t>Základní škola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</si>
  <si>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</si>
  <si>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</si>
  <si>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</si>
  <si>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</si>
  <si>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Základní škola Mikulovice, okres Jeseník</t>
  </si>
  <si>
    <t>Základní škola Žulová, okres Jeseník - příspěvková organizace</t>
  </si>
  <si>
    <t>Žulová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</si>
  <si>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</si>
  <si>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</si>
  <si>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</si>
  <si>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</si>
  <si>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</si>
  <si>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</si>
  <si>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</si>
  <si>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</si>
  <si>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</si>
  <si>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</si>
  <si>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</si>
  <si>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</si>
  <si>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</si>
  <si>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Česká Ves</t>
  </si>
  <si>
    <t>Základní škola a mateřská škola J. Schrotha, Lipová - lázně</t>
  </si>
  <si>
    <t>Základní škola Vápenná, okres Jeseník, příspěvková organizace</t>
  </si>
  <si>
    <t>Vápenná</t>
  </si>
  <si>
    <t>Základní škola Vidnava, okres Jeseník - příspěvková organizace</t>
  </si>
  <si>
    <t>Hrdinů</t>
  </si>
  <si>
    <t>Vidnava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</si>
  <si>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</si>
  <si>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</si>
  <si>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</si>
  <si>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Černá Voda</t>
  </si>
  <si>
    <t>Základní škola a Mateřská škola Písečná u Jeseníku, příspěvková organizace</t>
  </si>
  <si>
    <t>Základní škola a gymnázium města Konice, příspěvková organizace</t>
  </si>
  <si>
    <t>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</si>
  <si>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</si>
  <si>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</si>
  <si>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</si>
  <si>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</si>
  <si>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</si>
  <si>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</si>
  <si>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</si>
  <si>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</si>
  <si>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</si>
  <si>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</si>
  <si>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>Střední průmyslová škola stavební, Lipník nad Bečvou, Komenského sady 257</t>
  </si>
  <si>
    <t>Lipník nad Bečvou</t>
  </si>
  <si>
    <t>Gymnázium, Lipník nad Bečvou, Komenského sady 62, příspěvková organizace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</si>
  <si>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</si>
  <si>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</si>
  <si>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</si>
  <si>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</si>
  <si>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</si>
  <si>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</si>
  <si>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</si>
  <si>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</si>
  <si>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</si>
  <si>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</si>
  <si>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</si>
  <si>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</si>
  <si>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</si>
  <si>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</si>
  <si>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Střední škola elektrotechnická, Lipník nad Bečvou, Tyršova 781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</si>
  <si>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</si>
  <si>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</si>
  <si>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</si>
  <si>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</si>
  <si>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Střední zdravotnická škola, Prostějov, Vápenice 3</t>
  </si>
  <si>
    <t>Vápenice</t>
  </si>
  <si>
    <t>Prostějov</t>
  </si>
  <si>
    <t>Gymnázium Jiřího Wolkera, Prostějov, Kollárova 3</t>
  </si>
  <si>
    <t>Švehlova střední škola polytechnická Prostějov</t>
  </si>
  <si>
    <t>nám. Spojenců</t>
  </si>
  <si>
    <t>Obchodní akademie, Prostějov, Palackého 18</t>
  </si>
  <si>
    <t>Střední škola designu a módy, Prostějov</t>
  </si>
  <si>
    <t>Cyrilometodějské gymnázium, základní škola a mateřská škola v Prostějově</t>
  </si>
  <si>
    <t>Střední odborná škola podnikání a obchodu, spol. s r.o.</t>
  </si>
  <si>
    <t>Rejskova</t>
  </si>
  <si>
    <t>Střední odborná škola Prostějov</t>
  </si>
  <si>
    <t>nám. Edmunda Husserla</t>
  </si>
  <si>
    <t>ART ECON - Střední škola, s.r.o.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</si>
  <si>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</si>
  <si>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</si>
  <si>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</si>
  <si>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</si>
  <si>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</si>
  <si>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</si>
  <si>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</si>
  <si>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</si>
  <si>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Pivín</t>
  </si>
  <si>
    <t>Základní škola a mateřská škola Vřesovice,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</si>
  <si>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</si>
  <si>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</si>
  <si>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</si>
  <si>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</si>
  <si>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</si>
  <si>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</si>
  <si>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</si>
  <si>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</si>
  <si>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</si>
  <si>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</si>
  <si>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</si>
  <si>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</si>
  <si>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Kralice na Hané</t>
  </si>
  <si>
    <t>Základní škola a Mateřská škola Vrchoslavice, okres Prostějov, příspěvková organizace</t>
  </si>
  <si>
    <t>Vrchoslavice</t>
  </si>
  <si>
    <t>Základní škola a Mateřská škola Čelechovice na Hané</t>
  </si>
  <si>
    <t>U Sokolovny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</si>
  <si>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</si>
  <si>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</si>
  <si>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</si>
  <si>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</si>
  <si>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</si>
  <si>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</si>
  <si>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</si>
  <si>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</si>
  <si>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</si>
  <si>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</si>
  <si>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</si>
  <si>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</si>
  <si>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</si>
  <si>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Brodek u Prostějova</t>
  </si>
  <si>
    <t>Jubilejní Masarykova základní škola a mateřská škola Drahany</t>
  </si>
  <si>
    <t>Drahany</t>
  </si>
  <si>
    <t>Základní škola Klenovice na Hané, okres Prostějov, příspěvková organizace</t>
  </si>
  <si>
    <t>Klenovice na Hané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</si>
  <si>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</si>
  <si>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</si>
  <si>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</si>
  <si>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Němčice nad Hanou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</si>
  <si>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</si>
  <si>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</si>
  <si>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</si>
  <si>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</si>
  <si>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</si>
  <si>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</si>
  <si>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Plumlov</t>
  </si>
  <si>
    <t>Základní škola Protivanov, příspěvková organizace</t>
  </si>
  <si>
    <t>Protivanov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</si>
  <si>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</si>
  <si>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</si>
  <si>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</si>
  <si>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</si>
  <si>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</si>
  <si>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</si>
  <si>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</si>
  <si>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</si>
  <si>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</si>
  <si>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</si>
  <si>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Střední odborná škola průmyslová a Střední odborné učiliště strojírenské, Prostějov, Lidická 4</t>
  </si>
  <si>
    <t>TRIVIS - Střední škola veřejnoprávní Prostějov, s.r.o.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</si>
  <si>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</si>
  <si>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</si>
  <si>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</si>
  <si>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</si>
  <si>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</si>
  <si>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</si>
  <si>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Základní škola a mateřská škola Pěnčín, příspěvková organizace</t>
  </si>
  <si>
    <t>Střední škola Euroinstitut v Olomouckém kraji</t>
  </si>
  <si>
    <t>Obchodní akademie a Jazyková škola s právem státní jazykové zkoušky, Přerov, Bartošova 24</t>
  </si>
  <si>
    <t>Bartošova</t>
  </si>
  <si>
    <t>Přerov</t>
  </si>
  <si>
    <t>Střední průmyslová škola, Přerov, Havlíčkova 2</t>
  </si>
  <si>
    <t>Střední škola zemědělská, Přerov, Osmek 47</t>
  </si>
  <si>
    <t>Osmek</t>
  </si>
  <si>
    <t>Gymnázium Jana Blahoslava a Střední pedagogická škola, Přerov, Denisova 3</t>
  </si>
  <si>
    <t>Denisova</t>
  </si>
  <si>
    <t>Gymnázium Jakuba Škody, Přerov, Komenského 29</t>
  </si>
  <si>
    <t>Střední škola řezbářská, Tovačov, Nádražní 146</t>
  </si>
  <si>
    <t>Tovačov</t>
  </si>
  <si>
    <t>Gymnázium, Kojetín, Svatopluka Čecha 683</t>
  </si>
  <si>
    <t>Kojetín</t>
  </si>
  <si>
    <t>Základní škola a Mateřská škola Kokory</t>
  </si>
  <si>
    <t>Kokory</t>
  </si>
  <si>
    <t>Soukromá základní škola Acorn´s &amp; John´s school s.r.o.</t>
  </si>
  <si>
    <t>U Bečvy</t>
  </si>
  <si>
    <t>Odborné učiliště a Základní škola, Křenovice</t>
  </si>
  <si>
    <t>Střední škola, Základní škola a Mateřská škola Přerov, Malá Dlážka 4</t>
  </si>
  <si>
    <t>Malá Dlážka</t>
  </si>
  <si>
    <t>Základní škola Přerov, Svisle 13</t>
  </si>
  <si>
    <t>Svisle</t>
  </si>
  <si>
    <t>Základní škola Přerov, Trávník 27</t>
  </si>
  <si>
    <t>Trávník</t>
  </si>
  <si>
    <t>Základní škola Přerov, Za mlýnem 1</t>
  </si>
  <si>
    <t>Za Mlýnem</t>
  </si>
  <si>
    <t>Základní škola Přerov, Velká Dlážka 5</t>
  </si>
  <si>
    <t>Velká Dlážka</t>
  </si>
  <si>
    <t>Základní škola Přerov, U tenisu 4</t>
  </si>
  <si>
    <t>U Tenisu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</si>
  <si>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</si>
  <si>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</si>
  <si>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</si>
  <si>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</si>
  <si>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</si>
  <si>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</si>
  <si>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Želatovice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</si>
  <si>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</si>
  <si>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</si>
  <si>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</si>
  <si>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</si>
  <si>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</si>
  <si>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</si>
  <si>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Bochoř</t>
  </si>
  <si>
    <t>Základní škola a Slaměníkova mateřská škola Radslavice, příspěvková organizace</t>
  </si>
  <si>
    <t>Radslavice</t>
  </si>
  <si>
    <t>Základní škola J. A. Komenského a Mateřská škola, Přerov - Předmostí, Hranická 14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</si>
  <si>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</si>
  <si>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</si>
  <si>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</si>
  <si>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</si>
  <si>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</si>
  <si>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</si>
  <si>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</si>
  <si>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Brodek u Přerova</t>
  </si>
  <si>
    <t>Základní škola a Mateřská škola Beňov, okres Přerov, příspěvková organizace</t>
  </si>
  <si>
    <t>Beňov</t>
  </si>
  <si>
    <t>Základní škola Dřevohostice, okres Přerov, příspěvková organizace</t>
  </si>
  <si>
    <t>Dřevohostice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</si>
  <si>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</si>
  <si>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</si>
  <si>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</si>
  <si>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</si>
  <si>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</si>
  <si>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</si>
  <si>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</si>
  <si>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Střední škola gastronomie a služeb, Přerov, Šířava 7</t>
  </si>
  <si>
    <t>Šířava</t>
  </si>
  <si>
    <t>Střední škola technická, Přerov, Kouřílkova 8</t>
  </si>
  <si>
    <t>Kouřílkova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</si>
  <si>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</si>
  <si>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</si>
  <si>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</si>
  <si>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</si>
  <si>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</si>
  <si>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</si>
  <si>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</si>
  <si>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</si>
  <si>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</si>
  <si>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Gymnázium, Česká Třebová, Tyršovo náměstí 970</t>
  </si>
  <si>
    <t>Česká Třebová</t>
  </si>
  <si>
    <t>Vyšší odborná škola a Střední škola technická Česká Třebová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</si>
  <si>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</si>
  <si>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</si>
  <si>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</si>
  <si>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</si>
  <si>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</si>
  <si>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</si>
  <si>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</si>
  <si>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</si>
  <si>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</si>
  <si>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</si>
  <si>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Gymnázium K. V. Raise a Střední odborné učiliště, Hlinsko, Adámkova 55</t>
  </si>
  <si>
    <t>Adámkova třída</t>
  </si>
  <si>
    <t>Hlinsko</t>
  </si>
  <si>
    <t>Základní škola a mateřská škola Svratouch</t>
  </si>
  <si>
    <t>Svratouch</t>
  </si>
  <si>
    <t>Základní škola, Raná, okres Chrudim</t>
  </si>
  <si>
    <t>Raná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</si>
  <si>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</si>
  <si>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</si>
  <si>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</si>
  <si>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</si>
  <si>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</si>
  <si>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</si>
  <si>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</si>
  <si>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</si>
  <si>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</si>
  <si>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</si>
  <si>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</si>
  <si>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</si>
  <si>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</si>
  <si>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</si>
  <si>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</si>
  <si>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</si>
  <si>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</si>
  <si>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Trhová Kamenice</t>
  </si>
  <si>
    <t>Základní škola Holice, Komenského 100, okres Pardubice</t>
  </si>
  <si>
    <t>Holice</t>
  </si>
  <si>
    <t>Gymnázium Dr. Emila Holuba, Holice, Na Mušce 1110</t>
  </si>
  <si>
    <t>Na Mušce</t>
  </si>
  <si>
    <t>Základní škola Dolní Ředice, okres Pardubice</t>
  </si>
  <si>
    <t>Holická</t>
  </si>
  <si>
    <t>Dolní Ředice</t>
  </si>
  <si>
    <t>Masarykova základní škola Dolní Roveň, okres Pardubice</t>
  </si>
  <si>
    <t>Dolní Roveň</t>
  </si>
  <si>
    <t>Základní škola Eduarda Nápravníka Býšť, okres Pardubice</t>
  </si>
  <si>
    <t>Býšť</t>
  </si>
  <si>
    <t>Základní škola Horní Jelení, příspěvková organizace</t>
  </si>
  <si>
    <t>Kolářského</t>
  </si>
  <si>
    <t>Horní Jelení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</si>
  <si>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</si>
  <si>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</si>
  <si>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</si>
  <si>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</si>
  <si>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</si>
  <si>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Holubova</t>
  </si>
  <si>
    <t>Střední škola automobilní Holice</t>
  </si>
  <si>
    <t>Střední škola zdravotnická a sociální Chrudim</t>
  </si>
  <si>
    <t>Chrudim</t>
  </si>
  <si>
    <t>Obchodní akademie, Chrudim, Tyršovo náměstí 250</t>
  </si>
  <si>
    <t>Gymnázium Josefa Ressela, Chrudim, Olbrachtova 291</t>
  </si>
  <si>
    <t>Olbrachtova</t>
  </si>
  <si>
    <t>Bohemia - Hotelová škola a Střední pedagogická škola a Základní škola s.r.o.</t>
  </si>
  <si>
    <t>Víta Nejedlého</t>
  </si>
  <si>
    <t>Střední odborná škola a Střední odborné učiliště technické, Třemošnice, Sportovní 322</t>
  </si>
  <si>
    <t>Třemošnice</t>
  </si>
  <si>
    <t>Střední průmyslová škola Chrudim</t>
  </si>
  <si>
    <t>Čáslavská</t>
  </si>
  <si>
    <t>Odborné učiliště Chroustovice, Zámek 1</t>
  </si>
  <si>
    <t>Chroustovice</t>
  </si>
  <si>
    <t>Základní škola a mateřská škola, Orel, okres Chrudim</t>
  </si>
  <si>
    <t>Orel</t>
  </si>
  <si>
    <t>Základní škola, Seč, okres Chrudim</t>
  </si>
  <si>
    <t>Čs. pionýrů</t>
  </si>
  <si>
    <t>Seč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</si>
  <si>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</si>
  <si>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</si>
  <si>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</si>
  <si>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</si>
  <si>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</si>
  <si>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</si>
  <si>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</si>
  <si>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</si>
  <si>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Skuteč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</si>
  <si>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</si>
  <si>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</si>
  <si>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</si>
  <si>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</si>
  <si>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</si>
  <si>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Heřmanův Městec</t>
  </si>
  <si>
    <t>Základní škola, Hrochův Týnec, okres Chrudim</t>
  </si>
  <si>
    <t>Hrochův Týnec</t>
  </si>
  <si>
    <t>Základní škola, Chrudim, U Stadionu 756</t>
  </si>
  <si>
    <t>Základní škola, Prachovice, okres Chrudim</t>
  </si>
  <si>
    <t>Prachovice</t>
  </si>
  <si>
    <t>Základní škola Ronov nad Doubravou, okres Chrudim</t>
  </si>
  <si>
    <t>Chittussiho nám.</t>
  </si>
  <si>
    <t>Ronov nad Doubravou</t>
  </si>
  <si>
    <t>Základní škola, Skuteč, Komenského 150, okres Chrudim</t>
  </si>
  <si>
    <t>Základní škola, Skuteč, Smetanova 304, okres Chrudim</t>
  </si>
  <si>
    <t>Základní škola Slatiňany, okres Chrudim</t>
  </si>
  <si>
    <t>Slatiňany</t>
  </si>
  <si>
    <t>Základní škola, Třemošnice, okres Chrudim</t>
  </si>
  <si>
    <t>Internátní</t>
  </si>
  <si>
    <t>Základní škola, Chrudim, Dr. Malíka 958</t>
  </si>
  <si>
    <t>Dr. Jana Malíka</t>
  </si>
  <si>
    <t>Speciální základní škola Heřmanův Městec</t>
  </si>
  <si>
    <t>Střední odborná škola a Střední odborné učiliště obchodu a služeb, Chrudim, Čáslavská 205</t>
  </si>
  <si>
    <t>Základní škola, Luže, okres Chrudim</t>
  </si>
  <si>
    <t>Luže</t>
  </si>
  <si>
    <t>Základní škola, Chrast, okres Chrudim</t>
  </si>
  <si>
    <t>U Pošty</t>
  </si>
  <si>
    <t>Chrast</t>
  </si>
  <si>
    <t>Základní škola, Nasavrky, okres Chrudim</t>
  </si>
  <si>
    <t>Nasavrky</t>
  </si>
  <si>
    <t>Základní škola a mateřská škola Prosetín</t>
  </si>
  <si>
    <t>Základní škola, Bojanov, okres Chrudim</t>
  </si>
  <si>
    <t>Bojanov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</si>
  <si>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</si>
  <si>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</si>
  <si>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</si>
  <si>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</si>
  <si>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</si>
  <si>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</si>
  <si>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</si>
  <si>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</si>
  <si>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</si>
  <si>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</si>
  <si>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</si>
  <si>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</si>
  <si>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</si>
  <si>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Základní škola a mateřská škola Lukavice, okres Chrudim</t>
  </si>
  <si>
    <t>Střední škola zemědělská a Vyšší odborná škola Chrudim</t>
  </si>
  <si>
    <t>Gymnázium Suverénního řádu maltézských rytířů ve Skutči</t>
  </si>
  <si>
    <t>Vítězslava Nováka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</si>
  <si>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</si>
  <si>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</si>
  <si>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</si>
  <si>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</si>
  <si>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</si>
  <si>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Střední odborné učiliště opravárenské, Králíky, Předměstí 427</t>
  </si>
  <si>
    <t>Předměstí</t>
  </si>
  <si>
    <t>Králíky</t>
  </si>
  <si>
    <t>Speciální základní škola Králíky</t>
  </si>
  <si>
    <t>Základní škola Králíky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</si>
  <si>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</si>
  <si>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</si>
  <si>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</si>
  <si>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</si>
  <si>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</si>
  <si>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</si>
  <si>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Gymnázium Lanškroun</t>
  </si>
  <si>
    <t>nám. J. M. Marků</t>
  </si>
  <si>
    <t>Lanškroun</t>
  </si>
  <si>
    <t>Střední škola zemědělská a veterinární Lanškroun</t>
  </si>
  <si>
    <t>Základní škola Lanškroun, nám. A. Jiráska 140</t>
  </si>
  <si>
    <t>nám. A. Jiráska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</si>
  <si>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</si>
  <si>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</si>
  <si>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</si>
  <si>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</si>
  <si>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</si>
  <si>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</si>
  <si>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</si>
  <si>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</si>
  <si>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</si>
  <si>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</si>
  <si>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</si>
  <si>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</si>
  <si>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Dolní Čermná</t>
  </si>
  <si>
    <t>Základní škola, Horní Čermná, okres Ústí nad Orlicí</t>
  </si>
  <si>
    <t>Horní Čermná</t>
  </si>
  <si>
    <t>Základní škola Jindřicha Pravečka, Výprachtice, okres Ústí nad Orlicí</t>
  </si>
  <si>
    <t>Výprachtice</t>
  </si>
  <si>
    <t>Základní škola a mateřská škola Damníkov</t>
  </si>
  <si>
    <t>Damníkov</t>
  </si>
  <si>
    <t>Střední odborná škola a Střední odborné učiliště Lanškroun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</si>
  <si>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</si>
  <si>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</si>
  <si>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</si>
  <si>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</si>
  <si>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</si>
  <si>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</si>
  <si>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</si>
  <si>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</si>
  <si>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</si>
  <si>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Základní škola Sloupnice</t>
  </si>
  <si>
    <t>Sloupnice</t>
  </si>
  <si>
    <t>Gymnázium Aloise Jiráska, Litomyšl, T. G. Masaryka 590</t>
  </si>
  <si>
    <t>Litomyšl</t>
  </si>
  <si>
    <t>Vyšší odborná škola pedagogická a Střední pedagogická škola, Litomyšl, Komenského nám. 22</t>
  </si>
  <si>
    <t>Soukromá střední odborná škola TRADING CENTRE s.r.o.</t>
  </si>
  <si>
    <t>Základní škola a mateřská škola Dolní Újezd</t>
  </si>
  <si>
    <t>Základní škola Osík, okres Svitavy</t>
  </si>
  <si>
    <t>Osík</t>
  </si>
  <si>
    <t>Základní škola, Vidlatá Seč, okres Svitavy</t>
  </si>
  <si>
    <t>Vidlatá Seč</t>
  </si>
  <si>
    <t>Základní škola Janov, okres Svitavy</t>
  </si>
  <si>
    <t>Janov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</si>
  <si>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</si>
  <si>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</si>
  <si>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</si>
  <si>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</si>
  <si>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</si>
  <si>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</si>
  <si>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Cerekvice nad Loučnou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</si>
  <si>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</si>
  <si>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</si>
  <si>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</si>
  <si>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</si>
  <si>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</si>
  <si>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Speciální základní škola Litomyšl</t>
  </si>
  <si>
    <t>Základní škola a mateřská škola Všeználek, Němčice 114</t>
  </si>
  <si>
    <t>Němčice</t>
  </si>
  <si>
    <t>Základní škola Lubná - Sebranice a Mateřská škola Lubná</t>
  </si>
  <si>
    <t>Lubná</t>
  </si>
  <si>
    <t>Základní škola a Mateřská škola Čistá, okres Svitavy</t>
  </si>
  <si>
    <t>Čistá</t>
  </si>
  <si>
    <t>Střední škola zahradnická a technická Litomyšl</t>
  </si>
  <si>
    <t>Základní škola ŠKOLAMYŠL</t>
  </si>
  <si>
    <t>Integrovaná střední škola Moravská Třebová</t>
  </si>
  <si>
    <t>Moravská Třebová</t>
  </si>
  <si>
    <t>Gymnázium, Jevíčko, A. K. Vitáka 452</t>
  </si>
  <si>
    <t>A. K. Vitáka</t>
  </si>
  <si>
    <t>Jevíčko</t>
  </si>
  <si>
    <t>Gymnázium a Letecká střední odborná škola Moravská Třebová</t>
  </si>
  <si>
    <t>Svitavská</t>
  </si>
  <si>
    <t>Základní škola Jevíčko</t>
  </si>
  <si>
    <t>U Zámečku</t>
  </si>
  <si>
    <t>Speciální základní škola, mateřská škola a praktická škola Moravská Třebová</t>
  </si>
  <si>
    <t>Základní škola Kunčina, okres Svitavy</t>
  </si>
  <si>
    <t>Kunčina</t>
  </si>
  <si>
    <t>Základní škola Moravská Třebová, Palackého 1351, okres Svitavy</t>
  </si>
  <si>
    <t>Základní škola Moravská Třebová, Čs. armády 179, okres Svitavy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</si>
  <si>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</si>
  <si>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</si>
  <si>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</si>
  <si>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</si>
  <si>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</si>
  <si>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</si>
  <si>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</si>
  <si>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</si>
  <si>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</si>
  <si>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</si>
  <si>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</si>
  <si>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</si>
  <si>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</si>
  <si>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</si>
  <si>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Vojenská střední škola a Vyšší odborná škola Ministerstva obrany v Moravské Třebové</t>
  </si>
  <si>
    <t>Jevíčská</t>
  </si>
  <si>
    <t>Obchodní akademie a Jazyková škola s právem státní jazykové zkoušky Pardubice, Štefánikova 325</t>
  </si>
  <si>
    <t>Střední zdravotnická škola Pardubice</t>
  </si>
  <si>
    <t>Průmyslová</t>
  </si>
  <si>
    <t>Anglické gymnázium, Střední odborná škola a Vyšší odborná škola, s.r.o.</t>
  </si>
  <si>
    <t>Gymnázium, Pardubice, Dašická 1083</t>
  </si>
  <si>
    <t>Dašická</t>
  </si>
  <si>
    <t>Konzervatoř Pardubice</t>
  </si>
  <si>
    <t>Sukova třída</t>
  </si>
  <si>
    <t>Střední průmyslová škola potravinářství a služeb Pardubice</t>
  </si>
  <si>
    <t>Střední škola řemesel a služeb Pardubice, s.r.o.</t>
  </si>
  <si>
    <t>Ke Kobelnici</t>
  </si>
  <si>
    <t>Sportovní gymnázium, Pardubice, Dašická 268</t>
  </si>
  <si>
    <t>DELTA - Střední škola informatiky a ekonomie, s.r.o.</t>
  </si>
  <si>
    <t>Ke Kamenci</t>
  </si>
  <si>
    <t>Gymnázium, Pardubice, Mozartova 449</t>
  </si>
  <si>
    <t>Střední průmyslová škola chemická Pardubice</t>
  </si>
  <si>
    <t>Střední škola cestovního ruchu a grafického designu, s.r.o.</t>
  </si>
  <si>
    <t>U Josefa</t>
  </si>
  <si>
    <t>Střední odborné učiliště plynárenské Pardubice</t>
  </si>
  <si>
    <t>Labská střední odborná škola a Střední odborné učiliště Pardubice, s. r. o.</t>
  </si>
  <si>
    <t>EDUCA Pardubice - Střední odborná škola, s.r.o.</t>
  </si>
  <si>
    <t>Rybitví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</si>
  <si>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</si>
  <si>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</si>
  <si>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</si>
  <si>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</si>
  <si>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</si>
  <si>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Základní škola Dašice, okres Pardubice</t>
  </si>
  <si>
    <t>Dašice</t>
  </si>
  <si>
    <t>Základní škola Pardubice-Spořilov, Kotkova 1287</t>
  </si>
  <si>
    <t>Kotkova</t>
  </si>
  <si>
    <t>Základní škola Pardubice, Josefa Ressla 2258</t>
  </si>
  <si>
    <t>Josefa Ressla</t>
  </si>
  <si>
    <t>Základní škola Moravany, okres Pardubice</t>
  </si>
  <si>
    <t>Základní škola Rohovládova Bělá, okres Pardubice</t>
  </si>
  <si>
    <t>Rohovládova Bělá</t>
  </si>
  <si>
    <t>Základní škola Pardubice-Dubina, Erno Košťála 870</t>
  </si>
  <si>
    <t>Erno Košťála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</si>
  <si>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</si>
  <si>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</si>
  <si>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</si>
  <si>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</si>
  <si>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</si>
  <si>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</si>
  <si>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</si>
  <si>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Sezemice</t>
  </si>
  <si>
    <t>Základní škola Opatovice nad Labem, okres Pardubice</t>
  </si>
  <si>
    <t>Opatovice nad Labem</t>
  </si>
  <si>
    <t>Základní škola a mateřská škola Rybitví</t>
  </si>
  <si>
    <t>Základní škola Pardubice, Benešovo náměstí 590</t>
  </si>
  <si>
    <t>Benešovo náměstí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</si>
  <si>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</si>
  <si>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</si>
  <si>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</si>
  <si>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</si>
  <si>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</si>
  <si>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</si>
  <si>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</si>
  <si>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</si>
  <si>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Čeperka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</si>
  <si>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</si>
  <si>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</si>
  <si>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</si>
  <si>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</si>
  <si>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</si>
  <si>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</si>
  <si>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</si>
  <si>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</si>
  <si>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</si>
  <si>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</si>
  <si>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</si>
  <si>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</si>
  <si>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nábřeží Závodu míru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</si>
  <si>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</si>
  <si>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</si>
  <si>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</si>
  <si>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</si>
  <si>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</si>
  <si>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Střední průmyslová škola stavební Pardubice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</si>
  <si>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</si>
  <si>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</si>
  <si>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</si>
  <si>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</si>
  <si>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</si>
  <si>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</si>
  <si>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</si>
  <si>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</si>
  <si>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</si>
  <si>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</si>
  <si>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</si>
  <si>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Základní škola a mateřská škola Lázně Bohdaneč</t>
  </si>
  <si>
    <t>Lázně Bohdaneč</t>
  </si>
  <si>
    <t>Střední průmyslová škola elektrotechnická a Vyšší odborná škola Pardubice</t>
  </si>
  <si>
    <t>Základní škola V Pohybu</t>
  </si>
  <si>
    <t>Štolbova</t>
  </si>
  <si>
    <t>Mateřská škola a Základní škola Na cestě, s.r.o.</t>
  </si>
  <si>
    <t>Základní škola Montessori Pardubice, příspěvková organizace</t>
  </si>
  <si>
    <t>870</t>
  </si>
  <si>
    <t>Střední odborná škola a Střední odborné učiliště, Polička, Čs. armády 485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</si>
  <si>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</si>
  <si>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</si>
  <si>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</si>
  <si>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</si>
  <si>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</si>
  <si>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Základní škola a mateřská škola Široký Důl</t>
  </si>
  <si>
    <t>Široký Důl</t>
  </si>
  <si>
    <t>Základní škola Bystré, okres Svitavy</t>
  </si>
  <si>
    <t>Bystré</t>
  </si>
  <si>
    <t>Speciální mateřská škola a základní škola Polička</t>
  </si>
  <si>
    <t>Základní škola Jedlová, okres Svitavy</t>
  </si>
  <si>
    <t>Jedlová</t>
  </si>
  <si>
    <t>Základní škola Oldřiš, okres Svitavy</t>
  </si>
  <si>
    <t>Oldřiš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</si>
  <si>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</si>
  <si>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</si>
  <si>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</si>
  <si>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</si>
  <si>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</si>
  <si>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Borová</t>
  </si>
  <si>
    <t>Základní škola Na Lukách Polička</t>
  </si>
  <si>
    <t>Základní škola Pomezí, okres Svitavy</t>
  </si>
  <si>
    <t>Pomezí</t>
  </si>
  <si>
    <t>Masarykova základní škola Polička</t>
  </si>
  <si>
    <t>Základní škola a Mateřská škola Korouhev</t>
  </si>
  <si>
    <t>Korouhev</t>
  </si>
  <si>
    <t>Základní škola a Mateřská škola Sádek, okres Svitavy</t>
  </si>
  <si>
    <t>Sádek</t>
  </si>
  <si>
    <t>Základní škola NaŽivo</t>
  </si>
  <si>
    <t>92</t>
  </si>
  <si>
    <t>Květná</t>
  </si>
  <si>
    <t>Základní škola Vápno, okres Pardubice</t>
  </si>
  <si>
    <t>Vápno</t>
  </si>
  <si>
    <t>Střední škola chovu koní a jezdectví Kladruby nad Labem</t>
  </si>
  <si>
    <t>Kladruby nad Labem</t>
  </si>
  <si>
    <t>Střední odborné učiliště zemědělské, Chvaletice, Žižkova 139</t>
  </si>
  <si>
    <t>Chvaletice</t>
  </si>
  <si>
    <t>Základní škola Semín, okres Pardubice</t>
  </si>
  <si>
    <t>Semín</t>
  </si>
  <si>
    <t>Základní škola Břehy, okres Pardubice</t>
  </si>
  <si>
    <t>Břehy</t>
  </si>
  <si>
    <t>Základní škola Přelouč, Smetanova 1509, okres Pardubice</t>
  </si>
  <si>
    <t>Přelouč</t>
  </si>
  <si>
    <t>Základní škola Přelouč, Masarykovo náměstí 45, okres Pardubice</t>
  </si>
  <si>
    <t>Základní škola Zdechovice, okres Pardubice</t>
  </si>
  <si>
    <t>Zdechovice</t>
  </si>
  <si>
    <t>Základní škola Choltice, okres Pardubice</t>
  </si>
  <si>
    <t>Lipoltická</t>
  </si>
  <si>
    <t>Choltice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</si>
  <si>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</si>
  <si>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</si>
  <si>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</si>
  <si>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</si>
  <si>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</si>
  <si>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>Gymnázium a Střední odborná škola Přelouč</t>
  </si>
  <si>
    <t>Základní škola Vítějeves, okres Svitavy</t>
  </si>
  <si>
    <t>Vítějeves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</si>
  <si>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</si>
  <si>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</si>
  <si>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</si>
  <si>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</si>
  <si>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Základní škola Vendolí, okres Svitavy</t>
  </si>
  <si>
    <t>Vendolí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</si>
  <si>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</si>
  <si>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</si>
  <si>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</si>
  <si>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</si>
  <si>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</si>
  <si>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</si>
  <si>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</si>
  <si>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Radiměř</t>
  </si>
  <si>
    <t>Základní škola Svitavy, Riegrova 4</t>
  </si>
  <si>
    <t>Základní škola Březová nad Svitavou, okres Svitavy</t>
  </si>
  <si>
    <t>Moravské náměstí</t>
  </si>
  <si>
    <t>Březová nad Svitavou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</si>
  <si>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</si>
  <si>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</si>
  <si>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</si>
  <si>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</si>
  <si>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</si>
  <si>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Základní škola a Mateřská škola Javorník, okres Svitavy</t>
  </si>
  <si>
    <t>Základní škola Brněnec, Moravská Chrastová 100, okres Svitavy</t>
  </si>
  <si>
    <t>Brněnec</t>
  </si>
  <si>
    <t>ZÁKLADNÍ ŠKOLA A MATEŘSKÁ ŠKOLA KOCLÍŘOV, okres Svitavy</t>
  </si>
  <si>
    <t>Koclířov</t>
  </si>
  <si>
    <t>Základní škola a Mateřská škola Běly Jensen, Opatov, okres Svitavy</t>
  </si>
  <si>
    <t>Vyšší odborná škola a střední škola zdravotnická a sociální Ústí nad Orlicí</t>
  </si>
  <si>
    <t>Ústí nad Orlicí</t>
  </si>
  <si>
    <t>Gymnázium, Ústí nad Orlicí, T. G. Masaryka 106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</si>
  <si>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</si>
  <si>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</si>
  <si>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</si>
  <si>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Základní škola Hnátnice, okres Ústí nad Orlicí</t>
  </si>
  <si>
    <t>Hnátnice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</si>
  <si>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</si>
  <si>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</si>
  <si>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</si>
  <si>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</si>
  <si>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</si>
  <si>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</si>
  <si>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</si>
  <si>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</si>
  <si>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Dolní Dobrouč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</si>
  <si>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</si>
  <si>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</si>
  <si>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</si>
  <si>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</si>
  <si>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</si>
  <si>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</si>
  <si>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</si>
  <si>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</si>
  <si>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</si>
  <si>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</si>
  <si>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</si>
  <si>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</si>
  <si>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</si>
  <si>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</si>
  <si>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</si>
  <si>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</si>
  <si>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Střední škola podnikání Vysoké Mýto, s.r.o.</t>
  </si>
  <si>
    <t>Gen. Závady</t>
  </si>
  <si>
    <t>Vysoké Mýto</t>
  </si>
  <si>
    <t>Základní škola a Mateřská škola Řepníky</t>
  </si>
  <si>
    <t>Řepníky</t>
  </si>
  <si>
    <t>Základní škola České Heřmanice</t>
  </si>
  <si>
    <t>České Heřmanice</t>
  </si>
  <si>
    <t>Obchodní akademie a Střední odborná škola cestovního ruchu Choceň</t>
  </si>
  <si>
    <t>Choceň</t>
  </si>
  <si>
    <t>Gymnázium Vysoké Mýto</t>
  </si>
  <si>
    <t>nám. Vaňorného</t>
  </si>
  <si>
    <t>Integrovaná základní škola a mateřská škola</t>
  </si>
  <si>
    <t>Sruby</t>
  </si>
  <si>
    <t>Speciální základní škola a praktická škola Vysoké Mýto</t>
  </si>
  <si>
    <t>Základní škola a Mateřská škola Nové Hrady</t>
  </si>
  <si>
    <t>Základní škola Zámrsk, okres Ústí nad Orlicí</t>
  </si>
  <si>
    <t>Zámrsk</t>
  </si>
  <si>
    <t>Základní škola M. Choceňského, Choceň</t>
  </si>
  <si>
    <t>Mistra Choceňského</t>
  </si>
  <si>
    <t>Základní škola Sv. Čecha, Choceň</t>
  </si>
  <si>
    <t>Sv. Čecha</t>
  </si>
  <si>
    <t>Základní škola Vysoké Mýto, Jiráskova, příspěvková organizace</t>
  </si>
  <si>
    <t>Základní škola Vysoké Mýto, Javornického, příspěvková organizace</t>
  </si>
  <si>
    <t>Javornického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</si>
  <si>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</si>
  <si>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</si>
  <si>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</si>
  <si>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</si>
  <si>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</si>
  <si>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Vyšší odborná škola stavební a Střední škola stavební Vysoké Mýto</t>
  </si>
  <si>
    <t>Střední škola technická Vysoké Mýto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</si>
  <si>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</si>
  <si>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</si>
  <si>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</si>
  <si>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</si>
  <si>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</si>
  <si>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</si>
  <si>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Základní škola Česká Rybná, okres Ústí nad Orlicí</t>
  </si>
  <si>
    <t>Česká Rybná</t>
  </si>
  <si>
    <t>Gymnázium Žamberk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</si>
  <si>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</si>
  <si>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</si>
  <si>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</si>
  <si>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</si>
  <si>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</si>
  <si>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Základní škola Žamberk, Nádražní 743</t>
  </si>
  <si>
    <t>Střední škola a základní škola Žamberk</t>
  </si>
  <si>
    <t>Základní škola Letohrad, U Dvora 745</t>
  </si>
  <si>
    <t>U Dvora</t>
  </si>
  <si>
    <t>Základní škola Jablonné nad Orlicí</t>
  </si>
  <si>
    <t>Jamenská</t>
  </si>
  <si>
    <t>Jablonné nad Orlicí</t>
  </si>
  <si>
    <t>Základní škola Letohrad, Komenského 269</t>
  </si>
  <si>
    <t>Základní škola Žamberk, 28. října 581</t>
  </si>
  <si>
    <t>Základní škola Bohousová, okres Ústí nad Orlicí</t>
  </si>
  <si>
    <t>Záchlumí</t>
  </si>
  <si>
    <t>Masarykova základní škola Klášterec nad Orlicí, okres Ústí nad Orlicí</t>
  </si>
  <si>
    <t>Klášterec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</si>
  <si>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</si>
  <si>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</si>
  <si>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</si>
  <si>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</si>
  <si>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</si>
  <si>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</si>
  <si>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</si>
  <si>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</si>
  <si>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</si>
  <si>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</si>
  <si>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</si>
  <si>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</si>
  <si>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</si>
  <si>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</si>
  <si>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</si>
  <si>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</si>
  <si>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</si>
  <si>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Základní škola Erudio Orlicko</t>
  </si>
  <si>
    <t>Velký Hájek</t>
  </si>
  <si>
    <t>Mateřská škola a základní škola Josefa Luxe Nekoř</t>
  </si>
  <si>
    <t>Nekoř</t>
  </si>
  <si>
    <t>Gymnázium, Blovice, Družstevní 650</t>
  </si>
  <si>
    <t>Blovice</t>
  </si>
  <si>
    <t>Základní škola Blovice, okres Plzeň-jih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</si>
  <si>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</si>
  <si>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</si>
  <si>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</si>
  <si>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</si>
  <si>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</si>
  <si>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</si>
  <si>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</si>
  <si>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Gymnázium a Střední odborná škola, Plasy</t>
  </si>
  <si>
    <t>Plasy</t>
  </si>
  <si>
    <t>Střední škola, Kralovice, nám. Osvobození 32</t>
  </si>
  <si>
    <t>Kralovice</t>
  </si>
  <si>
    <t>Základní škola Manětín, příspěvková organizace</t>
  </si>
  <si>
    <t>Manětín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</si>
  <si>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</si>
  <si>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</si>
  <si>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</si>
  <si>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</si>
  <si>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</si>
  <si>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Kaznějov</t>
  </si>
  <si>
    <t>Základní škola Plasy, okres Plzeň-sever</t>
  </si>
  <si>
    <t>Stará cesta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</si>
  <si>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</si>
  <si>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</si>
  <si>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</si>
  <si>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</si>
  <si>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</si>
  <si>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</si>
  <si>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</si>
  <si>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</si>
  <si>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</si>
  <si>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</si>
  <si>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</si>
  <si>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</si>
  <si>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</si>
  <si>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</si>
  <si>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</si>
  <si>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Základní škola Pivoňka</t>
  </si>
  <si>
    <t>Chříč</t>
  </si>
  <si>
    <t>Základní škola Mileč, okres Plzeň-jih, příspěvková organizace</t>
  </si>
  <si>
    <t>Mileč</t>
  </si>
  <si>
    <t>Střední škola a Základní škola, Oselce</t>
  </si>
  <si>
    <t>Oselce</t>
  </si>
  <si>
    <t>Základní škola Nepomuk, okres Plzeň-jih</t>
  </si>
  <si>
    <t>Nepomuk</t>
  </si>
  <si>
    <t>Základní škola Vrčeň, okres Plzeň-jih, příspěvková organizace</t>
  </si>
  <si>
    <t>Vrčeň</t>
  </si>
  <si>
    <t>Základní škola Kasejovice, okres Plzeň-jih</t>
  </si>
  <si>
    <t>Kasejovice</t>
  </si>
  <si>
    <t>Základní škola a mateřská škola Žinkovy, příspěvková organizace</t>
  </si>
  <si>
    <t>Žinkovy</t>
  </si>
  <si>
    <t>Základní škola Inspíria s.r.o.</t>
  </si>
  <si>
    <t>Třemošenská</t>
  </si>
  <si>
    <t>Třemošná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</si>
  <si>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</si>
  <si>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</si>
  <si>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</si>
  <si>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</si>
  <si>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</si>
  <si>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</si>
  <si>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</si>
  <si>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</si>
  <si>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</si>
  <si>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Masarykova základní škola Horní Bříza, okres Plzeň-sever, příspěvková organizace</t>
  </si>
  <si>
    <t>Třída 1. máje</t>
  </si>
  <si>
    <t>Horní Bříza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</si>
  <si>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</si>
  <si>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</si>
  <si>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</si>
  <si>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</si>
  <si>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</si>
  <si>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</si>
  <si>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Zbůch</t>
  </si>
  <si>
    <t>Masarykova základní škola Zruč-Senec, okres Plzeň-sever, příspěvková organizace</t>
  </si>
  <si>
    <t>Zruč-Senec</t>
  </si>
  <si>
    <t>Základní škola Třemošná, okres Plzeň-sever, příspěvková organizace</t>
  </si>
  <si>
    <t>Základní škola a Mateřská škola Nýřany, příspěvková organizace</t>
  </si>
  <si>
    <t>Nýřany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</si>
  <si>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</si>
  <si>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</si>
  <si>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</si>
  <si>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</si>
  <si>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</si>
  <si>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</si>
  <si>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</si>
  <si>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</si>
  <si>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</si>
  <si>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</si>
  <si>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</si>
  <si>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</si>
  <si>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</si>
  <si>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Mírové náměstí</t>
  </si>
  <si>
    <t>Heřmanova Huť</t>
  </si>
  <si>
    <t>Základní škola a Mateřská škola Pňovany, okres Plzeň-sever, příspěvková organizace</t>
  </si>
  <si>
    <t>Pňovany</t>
  </si>
  <si>
    <t>Základní škola a Mateřská škola Žichlice</t>
  </si>
  <si>
    <t>Hromnice</t>
  </si>
  <si>
    <t>Základní škola speciální a Praktická škola Diakonie ČCE Merklín</t>
  </si>
  <si>
    <t>Základní škola a mateřská škola Řenče, okres Plzeň-jih, příspěvková organizace</t>
  </si>
  <si>
    <t>Řenče</t>
  </si>
  <si>
    <t>Základní škola Chlumčany, okres Plzeň-jih</t>
  </si>
  <si>
    <t>Chlumčany</t>
  </si>
  <si>
    <t>Základní škola Merklín, okres Plzeň-jih</t>
  </si>
  <si>
    <t>Základní škola Josefa Hlávky Přeštice</t>
  </si>
  <si>
    <t>Na Jordáně</t>
  </si>
  <si>
    <t>Přeštice</t>
  </si>
  <si>
    <t>Základní škola Štěnovice, okres Plzeň-jih</t>
  </si>
  <si>
    <t>Čižická</t>
  </si>
  <si>
    <t>Štěnovice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</si>
  <si>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</si>
  <si>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</si>
  <si>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</si>
  <si>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</si>
  <si>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</si>
  <si>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</si>
  <si>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Základní škola a Mateřská škola Hradec</t>
  </si>
  <si>
    <t>Hradec</t>
  </si>
  <si>
    <t>Základní škola Chotěšov, okres Plzeň-jih, příspěvková organizace</t>
  </si>
  <si>
    <t>Chotěšov</t>
  </si>
  <si>
    <t>Základní škola a mateřská škola Stod, příspěvková organizace</t>
  </si>
  <si>
    <t>Stod</t>
  </si>
  <si>
    <t>Základní škola Dobřany, příspěvková organizace</t>
  </si>
  <si>
    <t>tř. 1. máje</t>
  </si>
  <si>
    <t>Základní škola, Stříbro, Revoluční 1431</t>
  </si>
  <si>
    <t>Stříbro</t>
  </si>
  <si>
    <t>Gymnázium, Stříbro, Soběslavova 1426</t>
  </si>
  <si>
    <t>Soběslavova</t>
  </si>
  <si>
    <t>Střední odborná škola, Stříbro, Benešova 508</t>
  </si>
  <si>
    <t>Základní škola Konstantinovy Lázně, okres Tachov, příspěvková organizace</t>
  </si>
  <si>
    <t>Konstantinovy Lázně</t>
  </si>
  <si>
    <t>Základní škola, Mateřská škola a Základní umělecká škola Bezdružice, příspěvková organizace</t>
  </si>
  <si>
    <t>Bezdružice</t>
  </si>
  <si>
    <t>Základní škola Kladruby, okres Tachov</t>
  </si>
  <si>
    <t>Kladruby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</si>
  <si>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</si>
  <si>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</si>
  <si>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</si>
  <si>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</si>
  <si>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Černošín</t>
  </si>
  <si>
    <t>Základní škola a Mateřská škola Svojšín, příspěvková organizace</t>
  </si>
  <si>
    <t>Svojšín</t>
  </si>
  <si>
    <t>Základní škola a mateřská škola Záchlumí, příspěvková organizace</t>
  </si>
  <si>
    <t>Střední škola, Bor, Plzeňská 231</t>
  </si>
  <si>
    <t>Bor</t>
  </si>
  <si>
    <t>Základní škola a Mateřská škola, Tachov, Petra Jilemnického 1995</t>
  </si>
  <si>
    <t>Tachov</t>
  </si>
  <si>
    <t>Gymnázium, Tachov, Pionýrská 1370</t>
  </si>
  <si>
    <t>Střední škola živnostenská a Základní škola, Planá</t>
  </si>
  <si>
    <t>Planá</t>
  </si>
  <si>
    <t>Základní škola a Mateřská škola Staré Sedliště, příspěvková organizace</t>
  </si>
  <si>
    <t>Staré Sedliště</t>
  </si>
  <si>
    <t>Základní škola Rozvadov, okres Tachov, příspěvková organizace</t>
  </si>
  <si>
    <t>Rozvadov</t>
  </si>
  <si>
    <t>Základní škola Bor, okres Tachov, příspěvková organizace</t>
  </si>
  <si>
    <t>Základní škola Přimda, okres Tachov, příspěvková organizace</t>
  </si>
  <si>
    <t>Přimda</t>
  </si>
  <si>
    <t>Základní škola Stráž, okres Tachov, příspěvková organizace</t>
  </si>
  <si>
    <t>Stráž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</si>
  <si>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</si>
  <si>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</si>
  <si>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</si>
  <si>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</si>
  <si>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</si>
  <si>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</si>
  <si>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</si>
  <si>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Lesná</t>
  </si>
  <si>
    <t>Střední průmyslová škola, Tachov, Světce 1</t>
  </si>
  <si>
    <t>Základní škola Planá, příspěvková organizace</t>
  </si>
  <si>
    <t>Základní škola a Mateřská škola Halže, příspěvková organizace</t>
  </si>
  <si>
    <t>Halže</t>
  </si>
  <si>
    <t>Základní škola a mateřská škola Chodová Planá, okres Tachov, příspěvková organizace</t>
  </si>
  <si>
    <t>Chodová Planá</t>
  </si>
  <si>
    <t>Základní škola speciální Royal Rangers při Středisku Víteček</t>
  </si>
  <si>
    <t>Olbramov</t>
  </si>
  <si>
    <t>Vyšší odborná škola a Střední zemědělská škola, Benešov, Mendelova 131</t>
  </si>
  <si>
    <t>Základní škola Čerčany, okres Benešov</t>
  </si>
  <si>
    <t>Čerčany</t>
  </si>
  <si>
    <t>Gymnázium, Benešov, Husova 470</t>
  </si>
  <si>
    <t>Obchodní akademie Neveklov</t>
  </si>
  <si>
    <t>Neveklov</t>
  </si>
  <si>
    <t>Střední odborná škola a Střední zdravotnická škola Benešov, příspěvková organizace</t>
  </si>
  <si>
    <t>Černoleská</t>
  </si>
  <si>
    <t>Střední odborné učiliště stavební, Benešov, Jana Nohy 1302</t>
  </si>
  <si>
    <t>Jana Nohy</t>
  </si>
  <si>
    <t>Církevní základní škola a mateřská škola ARCHA, Petroupim, okres Benešov</t>
  </si>
  <si>
    <t>Petroupim</t>
  </si>
  <si>
    <t>Základní škola Benešov, Jiráskova 888</t>
  </si>
  <si>
    <t>Základní škola a mateřská škola Lešany, okres Benešov</t>
  </si>
  <si>
    <t>Lešany</t>
  </si>
  <si>
    <t>Základní škola Josefa Suka a mateřská škola Křečovice</t>
  </si>
  <si>
    <t>Křečovice</t>
  </si>
  <si>
    <t>Základní škola a Mateřská škola Teplýšovice, okres Benešov</t>
  </si>
  <si>
    <t>Teplýšovice</t>
  </si>
  <si>
    <t>Základní škola Krhanice, okres Benešov</t>
  </si>
  <si>
    <t>Krhanice</t>
  </si>
  <si>
    <t>Základní škola T. G. Masaryka</t>
  </si>
  <si>
    <t>Pyšely</t>
  </si>
  <si>
    <t>Základní škola Benešov, Dukelská 1818</t>
  </si>
  <si>
    <t>Základní škola Divišov, okres Benešov</t>
  </si>
  <si>
    <t>Na Sadech</t>
  </si>
  <si>
    <t>Divišov</t>
  </si>
  <si>
    <t>Základní škola a Mateřská škola Chocerady 267, příspěvková organizace</t>
  </si>
  <si>
    <t>Chocerady</t>
  </si>
  <si>
    <t>Základní škola Netvořice, okres Benešov, příspěvková organizace</t>
  </si>
  <si>
    <t>Netvořice</t>
  </si>
  <si>
    <t>Základní škola Jana Kubelíka, Neveklov</t>
  </si>
  <si>
    <t>Základní škola a mateřská škola Poříčí nad Sázavou, okres Benešov, příspěvková organizace</t>
  </si>
  <si>
    <t>Poříčí nad Sázavou</t>
  </si>
  <si>
    <t>Základní škola a Mateřská škola Postupice, okres Benešov</t>
  </si>
  <si>
    <t>Postupice</t>
  </si>
  <si>
    <t>Základní škola Týnec nad Sázavou, příspěvková organizace</t>
  </si>
  <si>
    <t>Týnec nad Sázavou</t>
  </si>
  <si>
    <t>Základní škola a Mateřská škola, Chotýšany, okres Benešov</t>
  </si>
  <si>
    <t>Chotýšany</t>
  </si>
  <si>
    <t>Základní škola Bystřice, okres Benešov, příspěvková organizace</t>
  </si>
  <si>
    <t>Základní škola a Praktická škola Benešov, Hodějovského 1654</t>
  </si>
  <si>
    <t>Hodějovského</t>
  </si>
  <si>
    <t>Základní škola a mateřská škola Sázava</t>
  </si>
  <si>
    <t>nám. Voskovce a Wericha</t>
  </si>
  <si>
    <t>Integrovaná střední škola technická, Benešov, Černoleská 1997</t>
  </si>
  <si>
    <t>Základní škola a mateřská škola Benešov, Na Karlově 372</t>
  </si>
  <si>
    <t>Na Karlově</t>
  </si>
  <si>
    <t>Sportovní základní škola a mateřská škola Človíček s.r.o.</t>
  </si>
  <si>
    <t>Mateřská škola a základní škola GAIA</t>
  </si>
  <si>
    <t>Základní škola Aperto s.r.o.</t>
  </si>
  <si>
    <t>752</t>
  </si>
  <si>
    <t>Základní škola Čáslav, příspěvková organizace</t>
  </si>
  <si>
    <t>Čáslav</t>
  </si>
  <si>
    <t>Mateřská škola speciální, Základní škola a Praktická škola Diakonie ČCE Čáslav</t>
  </si>
  <si>
    <t>Střední odborné učiliště, Čáslav, Žižkovo nám. 75</t>
  </si>
  <si>
    <t>nám. Jana Žižky z Trocnova</t>
  </si>
  <si>
    <t>Gymnázium a Střední odborná škola pedagogická, Čáslav, Masarykova 248</t>
  </si>
  <si>
    <t>Vyšší odborná škola, Střední průmyslová škola a Obchodní akademie, Čáslav, Přemysla Otakara II. 938</t>
  </si>
  <si>
    <t>Přemysla Otakara II.</t>
  </si>
  <si>
    <t>Střední odborná škola a Střední odborné učiliště dopravní Čáslav, příspěvková organizace</t>
  </si>
  <si>
    <t>Aug. Sedláčka</t>
  </si>
  <si>
    <t>Střední zemědělská škola, Čáslav, Sadová 1234</t>
  </si>
  <si>
    <t>Základní škola Vrdy, okres Kutná Hora</t>
  </si>
  <si>
    <t>Vrdy</t>
  </si>
  <si>
    <t>Základní škola a Mateřská škola Bílé Podolí, okres Kutná Hora</t>
  </si>
  <si>
    <t>Bílé Podolí</t>
  </si>
  <si>
    <t>Základní škola a Mateřská škola Chotusice, okres Kutná Hora</t>
  </si>
  <si>
    <t>Chotusice</t>
  </si>
  <si>
    <t>Základní škola a Mateřská škola Krchleby, okres Kutná Hora, příspěvková organizace</t>
  </si>
  <si>
    <t>Krchleby</t>
  </si>
  <si>
    <t>Základní škola a Mateřská škola Vlkaneč, okres Kutná Hora</t>
  </si>
  <si>
    <t>Vlkaneč</t>
  </si>
  <si>
    <t>Základní škola a Mateřská škola Zbýšov, okres Kutná Hora příspěvková organizace</t>
  </si>
  <si>
    <t>Základní škola Čáslav, nám. Jana Žižky z Trocnova 182, okres Kutná Hora</t>
  </si>
  <si>
    <t>Základní škola Čáslav, Masarykova 357, okres Kutná Hora</t>
  </si>
  <si>
    <t>Základní škola a Mateřská škola Potěhy, okres Kutná Hora</t>
  </si>
  <si>
    <t>Potěhy</t>
  </si>
  <si>
    <t>Základní škola a Mateřská škola Žleby, okres Kutná Hora</t>
  </si>
  <si>
    <t>Žleby</t>
  </si>
  <si>
    <t>Základní škola Jana Václava Sticha - Punta Žehušice</t>
  </si>
  <si>
    <t>Ke Křížku</t>
  </si>
  <si>
    <t>Žehušice</t>
  </si>
  <si>
    <t>Základní škola Čáslav, Sadová 1756, okres Kutná Hora</t>
  </si>
  <si>
    <t>Základní škola Kounice, okres Nymburk</t>
  </si>
  <si>
    <t>Kounice</t>
  </si>
  <si>
    <t>Gymnázium Karla Čapka, Dobříš, Školní 1530</t>
  </si>
  <si>
    <t>Dobříš</t>
  </si>
  <si>
    <t>Základní škola Dobříš, Komenského nám. 35, okres Příbram</t>
  </si>
  <si>
    <t>2. základní škola Dobříš, Školní 1035, okres Příbram</t>
  </si>
  <si>
    <t>Základní škola a Mateřská škola Nečín, okres Příbram</t>
  </si>
  <si>
    <t>Nečín</t>
  </si>
  <si>
    <t>Základní škola Dobříš, Lidická 384</t>
  </si>
  <si>
    <t>Základní škola a Mateřská škola Malá Hraštice, okres Příbram</t>
  </si>
  <si>
    <t>Malá Hraštice</t>
  </si>
  <si>
    <t>Základní škola a Mateřská škola Mokrovraty, okres Příbram</t>
  </si>
  <si>
    <t>Mokrovraty</t>
  </si>
  <si>
    <t>Základní škola, Nová Ves pod Pleší, okres Příbram</t>
  </si>
  <si>
    <t>Za Poštou</t>
  </si>
  <si>
    <t>Nová Ves pod Pleší</t>
  </si>
  <si>
    <t>Základní škola a Mateřská škola Obořiště, okres Příbram</t>
  </si>
  <si>
    <t>Obořiště</t>
  </si>
  <si>
    <t>Základní škola a Mateřská škola Rosovice, okres Příbram</t>
  </si>
  <si>
    <t>Rosovice</t>
  </si>
  <si>
    <t>Základní škola a Mateřská škola Stará Huť, okres Příbram</t>
  </si>
  <si>
    <t>Stará Huť</t>
  </si>
  <si>
    <t>Základní škola a Mateřská škola Nový Knín</t>
  </si>
  <si>
    <t>Nový Knín</t>
  </si>
  <si>
    <t>Základní škola TRNKA</t>
  </si>
  <si>
    <t>Soukromá mateřská škola, základní škola a střední škola Slunce, o.p.s.</t>
  </si>
  <si>
    <t>Stochov</t>
  </si>
  <si>
    <t>Střední odborné učiliště a Praktická škola Kladno - Vrapice, příspěvková organizace</t>
  </si>
  <si>
    <t>Vrapická</t>
  </si>
  <si>
    <t>Střední zdravotnická škola a Vyšší odborná škola zdravotnická, Kladno, Havířská 1141</t>
  </si>
  <si>
    <t>Havířská</t>
  </si>
  <si>
    <t>Střední hotelová škola, Vyšší odborná škola a Jazyková škola s právem státní jazykové zkoušky s.r.o.</t>
  </si>
  <si>
    <t>Floriánské náměstí</t>
  </si>
  <si>
    <t>Střední průmyslová škola a Vyšší odborná škola, Kladno, Jana Palacha 1840</t>
  </si>
  <si>
    <t>1. kladenská soukromá střední škola a základní škola (1. KŠPA), s.r.o.</t>
  </si>
  <si>
    <t>Holandská</t>
  </si>
  <si>
    <t>Střední průmyslová škola stavební a Obchodní akademie, Kladno, Cyrila Boudy 2954</t>
  </si>
  <si>
    <t>Cyrila Boudy</t>
  </si>
  <si>
    <t>Gymnázium, Kladno, nám.Edvarda Beneše 1573</t>
  </si>
  <si>
    <t>nám. Edvarda Beneše</t>
  </si>
  <si>
    <t>Střední škola služeb a řemesel, Stochov, J. Šípka 187</t>
  </si>
  <si>
    <t>Jaroslava Šípka</t>
  </si>
  <si>
    <t>Střední odborná škola a Střední odborné učiliště, Kladno, náměstí Edvarda Beneše 2353</t>
  </si>
  <si>
    <t>Střední škola designu a řemesel Kladno, příspěvková organizace</t>
  </si>
  <si>
    <t>U Hvězdy</t>
  </si>
  <si>
    <t>Základní škola Maltézských rytířů</t>
  </si>
  <si>
    <t>Základní škola Velká Dobrá, okres Kladno</t>
  </si>
  <si>
    <t>Náměstí Komenského</t>
  </si>
  <si>
    <t>Velká Dobrá</t>
  </si>
  <si>
    <t>Základní škola Koleč</t>
  </si>
  <si>
    <t>Koleč</t>
  </si>
  <si>
    <t>Základní škola a Mateřská škola Kladno, Doberská 323</t>
  </si>
  <si>
    <t>Doberská</t>
  </si>
  <si>
    <t>Základní škola Velké Přítočno</t>
  </si>
  <si>
    <t>Velké Přítočno</t>
  </si>
  <si>
    <t>Základní škola a Mateřská škola Kladno, Vodárenská 2115</t>
  </si>
  <si>
    <t>Vodárenská</t>
  </si>
  <si>
    <t>Základní škola a Mateřská škola Kladno, Vodárenská 2116</t>
  </si>
  <si>
    <t>Základní škola Kladno, Školská 322</t>
  </si>
  <si>
    <t>Základní škola a Mateřská škola Bratronice, okres Kladno</t>
  </si>
  <si>
    <t>Bratronice</t>
  </si>
  <si>
    <t>Základní škola Žilina, okres Kladno příspěvková organizace</t>
  </si>
  <si>
    <t>Kladenská</t>
  </si>
  <si>
    <t>Žilina</t>
  </si>
  <si>
    <t>Základní škola a Mateřská škola Pod Budčí, Zákolany</t>
  </si>
  <si>
    <t>Zákolany</t>
  </si>
  <si>
    <t>Základní škola a mateřská škola Svárov</t>
  </si>
  <si>
    <t>Svárov</t>
  </si>
  <si>
    <t>Základní škola a Mateřská škola Doksy, okres Kladno</t>
  </si>
  <si>
    <t>Masarykova jubilejní základní škola Hřebeč, okres Kladno</t>
  </si>
  <si>
    <t>Hřebeč</t>
  </si>
  <si>
    <t>Základní škola a mateřská škola Družec, okres Kladno</t>
  </si>
  <si>
    <t>Ke Kostelu</t>
  </si>
  <si>
    <t>Družec</t>
  </si>
  <si>
    <t>Základní škola Otvovice, okres Kladno</t>
  </si>
  <si>
    <t>Otvovice</t>
  </si>
  <si>
    <t>Základní škola a Mateřská škola Kladno, Jiráskova 457</t>
  </si>
  <si>
    <t>Základní škola Kladno, C. Boudy 1188</t>
  </si>
  <si>
    <t>Základní škola a Mateřská škola Kladno, Velvarská 1206</t>
  </si>
  <si>
    <t>Základní škola Kladno, Brjanská 3078</t>
  </si>
  <si>
    <t>Brjanská</t>
  </si>
  <si>
    <t>Základní škola a Mateřská škola Brandýsek</t>
  </si>
  <si>
    <t>Slánská</t>
  </si>
  <si>
    <t>Brandýsek</t>
  </si>
  <si>
    <t>Základní škola a Mateřská škola Oty Pavla Buštěhrad, okres Kladno</t>
  </si>
  <si>
    <t>Buštěhrad</t>
  </si>
  <si>
    <t>Základní škola Kamenné Žehrovice, okres Kladno</t>
  </si>
  <si>
    <t>Karlovarská třída</t>
  </si>
  <si>
    <t>Kamenné Žehrovice</t>
  </si>
  <si>
    <t>Základní škola Libušín, okres Kladno</t>
  </si>
  <si>
    <t>Libušín</t>
  </si>
  <si>
    <t>Základní škola Pchery, okres Kladno</t>
  </si>
  <si>
    <t>Pchery</t>
  </si>
  <si>
    <t>Základní škola a Mateřská škola Vinařice, okres Kladno</t>
  </si>
  <si>
    <t>VI. ulice</t>
  </si>
  <si>
    <t>Vinařice</t>
  </si>
  <si>
    <t>Základní škola Tuchlovice, okres Kladno</t>
  </si>
  <si>
    <t>Tuchlovice</t>
  </si>
  <si>
    <t>Základní škola Kladno, Moskevská 2929</t>
  </si>
  <si>
    <t>Základní škola Kladno, Amálská 2511</t>
  </si>
  <si>
    <t>Amálská</t>
  </si>
  <si>
    <t>Základní škola a Mateřská škola Kladno, Zd. Petříka 1756</t>
  </si>
  <si>
    <t>Zd. Petříka</t>
  </si>
  <si>
    <t>Základní škola a Mateřská škola Kladno, Ukrajinská 2447</t>
  </si>
  <si>
    <t>Základní škola a Mateřská škola Kladno, Norská 2633</t>
  </si>
  <si>
    <t>Norská</t>
  </si>
  <si>
    <t>Základní škola Slatina, okres Kladno, příspěvková organizace</t>
  </si>
  <si>
    <t>Základní škola a Mateřská škola Stehelčeves, okres Kladno</t>
  </si>
  <si>
    <t>Řánkova</t>
  </si>
  <si>
    <t>Stehelčeves</t>
  </si>
  <si>
    <t>Základní škola a Mateřská škola Kačice</t>
  </si>
  <si>
    <t>Čelechovická</t>
  </si>
  <si>
    <t>Kačice</t>
  </si>
  <si>
    <t>Speciální základní škola a Mateřská škola Kladno, Pařížská 2199, příspěvková organizace</t>
  </si>
  <si>
    <t>Pařížská</t>
  </si>
  <si>
    <t>Základní škola Charlotty Garrigue Masarykové Lány, okres Kladno</t>
  </si>
  <si>
    <t>Základní škola Hostouň, okres Kladno</t>
  </si>
  <si>
    <t>Na Skalech</t>
  </si>
  <si>
    <t>Střední odborná škola a Střední odborné učiliště, Kladno, Dubská</t>
  </si>
  <si>
    <t>Dubská</t>
  </si>
  <si>
    <t>Sportovní gymnázium, Kladno, Plzeňská 3103</t>
  </si>
  <si>
    <t>Základní škola, Základní umělecká škola a Mateřská škola, Stochov</t>
  </si>
  <si>
    <t>Střední odborné učiliště a Lesní mateřská škola</t>
  </si>
  <si>
    <t>Základní škola Unhošť</t>
  </si>
  <si>
    <t>Unhošť</t>
  </si>
  <si>
    <t>Mateřská škola a Základní škola Duhový svět, s.r.o.</t>
  </si>
  <si>
    <t>Bendlova</t>
  </si>
  <si>
    <t>Základní škola, Kladno, Pařížská 2249</t>
  </si>
  <si>
    <t>Základní škola a Střední škola Donum Felix s.r.o.</t>
  </si>
  <si>
    <t>3. základní škola Heuréka, s.r.o.</t>
  </si>
  <si>
    <t>Libochovičky</t>
  </si>
  <si>
    <t>Základní škola a Mateřská škola Kladno, Vašatova 1438, příspěvková organizace</t>
  </si>
  <si>
    <t>Vašatova</t>
  </si>
  <si>
    <t>Základní škola a mateřská škola Montessori Slaný s.r.o.</t>
  </si>
  <si>
    <t>Hradečno</t>
  </si>
  <si>
    <t>4. základní škola Heuréka, s.r.o.</t>
  </si>
  <si>
    <t>Dvořákovo gymnázium a Střední odborná škola ekonomická, Kralupy nad Vltavou, Dvořákovo náměstí 800</t>
  </si>
  <si>
    <t>Dvořákovo nám.</t>
  </si>
  <si>
    <t>Kralupy nad Vltavou</t>
  </si>
  <si>
    <t>Střední odborná škola a Střední odborné učiliště, Kralupy nad Vltavou, Cesta brigádníků 693</t>
  </si>
  <si>
    <t>Cesta brigádníků</t>
  </si>
  <si>
    <t>Základní škola Nelahozeves, okres Mělník</t>
  </si>
  <si>
    <t>Nelahozeves</t>
  </si>
  <si>
    <t>Základní škola Kralupy nad Vltavou, Komenského nám. 198, okres Mělník, příspěvková organizace</t>
  </si>
  <si>
    <t>Základní škola a Mateřská škola Chvatěruby, okres Mělník</t>
  </si>
  <si>
    <t>Chvatěruby</t>
  </si>
  <si>
    <t>Základní škola a mateřská škola Ledčice, okres Mělník</t>
  </si>
  <si>
    <t>Ledčice</t>
  </si>
  <si>
    <t>Základní škola Kralupy nad Vltavou, 28. října 182, okres Mělník, příspěvková organizace</t>
  </si>
  <si>
    <t>Základní škola Kralupy nad Vltavou, Gen. Klapálka 1029, okres Mělník, příspěvková organizace</t>
  </si>
  <si>
    <t>Gen. Klapálka</t>
  </si>
  <si>
    <t>Základní škola Václava Havla v Kralupech nad Vltavou, příspěvková organizace</t>
  </si>
  <si>
    <t>Základní škola a Mateřská škola Kralupy nad Vltavou, Třebízského 523, okres Mělník, příspěvková organizace</t>
  </si>
  <si>
    <t>Základní škola Veltrusy, příspěvková organizace</t>
  </si>
  <si>
    <t>Veltrusy</t>
  </si>
  <si>
    <t>Základní škola a mateřská škola Úžice, příspěvková organizace</t>
  </si>
  <si>
    <t>Kralupská</t>
  </si>
  <si>
    <t>Úžice</t>
  </si>
  <si>
    <t>Základní škola a Mateřská škola Hostín u Vojkovic, okres Mělník</t>
  </si>
  <si>
    <t>Hostín u Vojkovic</t>
  </si>
  <si>
    <t>Základní škola Kralupy nad Vltavou, Jodlova 111, příspěvková organizace</t>
  </si>
  <si>
    <t>Jodlova</t>
  </si>
  <si>
    <t>Základní škola Dolany nad Vltavou</t>
  </si>
  <si>
    <t>Dolany nad Vltavou</t>
  </si>
  <si>
    <t>Základní škola a Mateřská škola VIA LIBERTATIS, z.ú.</t>
  </si>
  <si>
    <t>Zagarolská</t>
  </si>
  <si>
    <t>Základní škola Církvice, okres Kutná Hora</t>
  </si>
  <si>
    <t>Církvice</t>
  </si>
  <si>
    <t>Základní škola Zruč nad Sázavou</t>
  </si>
  <si>
    <t>Na Pohoří</t>
  </si>
  <si>
    <t>Zruč nad Sázavou</t>
  </si>
  <si>
    <t>Základní škola a Praktická škola Kutná Hora, příspěvková organizace</t>
  </si>
  <si>
    <t>Na Náměti</t>
  </si>
  <si>
    <t>Kutná Hora</t>
  </si>
  <si>
    <t>Základní škola, Zruč nad Sázavou, Okružní 643</t>
  </si>
  <si>
    <t>Gymnázium Jiřího Ortena, Kutná Hora, Jaselská 932</t>
  </si>
  <si>
    <t>Vyšší odborná škola, Střední průmyslová škola a Jazyková škola s právem státní jazykové zkoušky, Kutná Hora, Masarykova 197</t>
  </si>
  <si>
    <t>Střední odborná škola a Střední odborné učiliště řemesel, Kutná Hora, Čáslavská 202</t>
  </si>
  <si>
    <t>Základní škola Žižkov</t>
  </si>
  <si>
    <t>Kremnická</t>
  </si>
  <si>
    <t>Základní škola a Mateřská škola Křesetice, okres Kutná Hora, příspěvková organizace</t>
  </si>
  <si>
    <t>Křesetice</t>
  </si>
  <si>
    <t>Základní škola Záboří nad Labem, okres Kutná Hora, příspěvková organizace</t>
  </si>
  <si>
    <t>Záboří nad Labem</t>
  </si>
  <si>
    <t>Základní škola a Mateřská škola Malešov, okres Kutná Hora</t>
  </si>
  <si>
    <t>Žižkovo nám.</t>
  </si>
  <si>
    <t>Malešov</t>
  </si>
  <si>
    <t>Základní škola Kutná Hora, Kamenná stezka 40</t>
  </si>
  <si>
    <t>Kamenná stezka</t>
  </si>
  <si>
    <t>Základní škola a Mateřská škola Červené Janovice, příspěvková organizace</t>
  </si>
  <si>
    <t>Červené Janovice</t>
  </si>
  <si>
    <t>Základní škola a Mateřská škola Kácov, okres Kutná Hora</t>
  </si>
  <si>
    <t>Kácov</t>
  </si>
  <si>
    <t>Základní škola a Mateřská škola Nové Dvory, okres Kutná Hora</t>
  </si>
  <si>
    <t>Nové Dvory</t>
  </si>
  <si>
    <t>Základní škola a Mateřská škola Suchdol, příspěvková organizace</t>
  </si>
  <si>
    <t>Suchdol</t>
  </si>
  <si>
    <t>Základní škola Uhlířské Janovice, okres Kutná Hora</t>
  </si>
  <si>
    <t>Uhlířské Janovice</t>
  </si>
  <si>
    <t>Základní škola Zbraslavice, okres Kutná Hora</t>
  </si>
  <si>
    <t>Zbraslavice</t>
  </si>
  <si>
    <t>Základní škola a Mateřská škola Vlastějovice, okres Kutná Hora</t>
  </si>
  <si>
    <t>Vlastějovice</t>
  </si>
  <si>
    <t>Základní škola Jana Palacha v Kutné Hoře</t>
  </si>
  <si>
    <t>Základní škola T. G. Masaryka Kutná Hora, Jiráskovy sady 387</t>
  </si>
  <si>
    <t>Jiráskovy sady</t>
  </si>
  <si>
    <t>Církevní gymnázium v Kutné Hoře</t>
  </si>
  <si>
    <t>Základní škola Hůrka</t>
  </si>
  <si>
    <t>Praktická škola a Základní škola Lysá nad Labem, příspěvková organizace</t>
  </si>
  <si>
    <t>Lysá nad Labem</t>
  </si>
  <si>
    <t>Základní škola Semice, okres Nymburk</t>
  </si>
  <si>
    <t>Semice</t>
  </si>
  <si>
    <t>Střední škola designu Lysá nad Labem, příspěvková organizace</t>
  </si>
  <si>
    <t>Stržiště</t>
  </si>
  <si>
    <t>Obchodní akademie, Lysá nad Labem, Komenského 1534</t>
  </si>
  <si>
    <t>Základní škola T. G. Masaryka Milovice</t>
  </si>
  <si>
    <t>Milovice</t>
  </si>
  <si>
    <t>Základní škola T. G. Masaryka Lysá nad Labem, Litol - Palackého 160, okres Nymburk</t>
  </si>
  <si>
    <t>Základní škola Bedřicha Hrozného Lysá nad Labem, nám. B. Hrozného 12, okres Nymburk</t>
  </si>
  <si>
    <t>Náměstí B. Hrozného</t>
  </si>
  <si>
    <t>Základní škola J. A. Komenského Lysá nad Labem, Komenského 1534, okres Nymburk</t>
  </si>
  <si>
    <t>Základní škola a mateřská škola Přerov nad Labem</t>
  </si>
  <si>
    <t>Přerov nad Labem</t>
  </si>
  <si>
    <t>Základní škola Juventa, příspěvková organizace, Komenského 578, Milovice - Mladá</t>
  </si>
  <si>
    <t>Česká zahradnická akademie Mělník - střední škola a vyšší odborná škola, příspěvková organizace</t>
  </si>
  <si>
    <t>sady Na Polabí</t>
  </si>
  <si>
    <t>Mělník</t>
  </si>
  <si>
    <t>Soukromá střední zdravotnická škola Mělník, o.p.s.</t>
  </si>
  <si>
    <t>Gymnázium Jana Palacha, Mělník, Pod Vrchem 3421</t>
  </si>
  <si>
    <t>Pod Vrchem</t>
  </si>
  <si>
    <t>Střední průmyslová škola stavební, Mělník, Českobratrská 386</t>
  </si>
  <si>
    <t>Střední odborné učiliště, Liběchov, Boží Voda 230</t>
  </si>
  <si>
    <t>Liběchov</t>
  </si>
  <si>
    <t>Základní škola Vraňany, okres Mělník, příspěvková organizace</t>
  </si>
  <si>
    <t>Vraňany</t>
  </si>
  <si>
    <t>Základní škola Jungmannovy sady Mělník, příspěvková organizace</t>
  </si>
  <si>
    <t>Základní škola Mělník, Jaroslava Seiferta 148, příspěvková organizace</t>
  </si>
  <si>
    <t>Jaroslava Seiferta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</si>
  <si>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</si>
  <si>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</si>
  <si>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</si>
  <si>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Základní škola a mateřská škola Malý Újezd, okres Mělník, příspěvková organizace</t>
  </si>
  <si>
    <t>Malý Újezd</t>
  </si>
  <si>
    <t>Základní škola a Mateřská škola Mělnické Vtelno, okres Mělník</t>
  </si>
  <si>
    <t>Mělnické Vtelno</t>
  </si>
  <si>
    <t>Základní škola a Mateřská škola Nebužely, příspěvková organizace</t>
  </si>
  <si>
    <t>Nebužely</t>
  </si>
  <si>
    <t>Základní škola a Mateřská škola Řepín</t>
  </si>
  <si>
    <t>Řepín</t>
  </si>
  <si>
    <t>Základní škola Velký Borek, okres Mělník, příspěvková organizace</t>
  </si>
  <si>
    <t>Velký Borek</t>
  </si>
  <si>
    <t>Základní škola a Mateřská škola Želízy, okres Mělník, příspěvková organizace</t>
  </si>
  <si>
    <t>Želízy</t>
  </si>
  <si>
    <t>Základní škola a Mateřská škola Cítov, okres Mělník</t>
  </si>
  <si>
    <t>Cítov</t>
  </si>
  <si>
    <t>Základní škola a Mateřská škola Horní Počaply</t>
  </si>
  <si>
    <t>Horní Počaply</t>
  </si>
  <si>
    <t>Základní škola Hořín, okres Mělník, příspěvková organizace</t>
  </si>
  <si>
    <t>Hořín</t>
  </si>
  <si>
    <t>Základní škola a mateřská škola Vysoká, okres Mělník</t>
  </si>
  <si>
    <t>Vysoká</t>
  </si>
  <si>
    <t>Základní škola a Mateřská škola Byšice, okres Mělník</t>
  </si>
  <si>
    <t>Byšice</t>
  </si>
  <si>
    <t>Základní škola a mateřská škola Dolní Beřkovice, příspěvková organizace</t>
  </si>
  <si>
    <t>Dolní Beřkovice</t>
  </si>
  <si>
    <t>Základní škola a mateřská škola Liběchov, příspěvková organizace</t>
  </si>
  <si>
    <t>Základní škola Lužec nad Vltavou, příspěvková organizace</t>
  </si>
  <si>
    <t>Lužec nad Vltavou</t>
  </si>
  <si>
    <t>Základní škola Mšeno, příspěvková organizace</t>
  </si>
  <si>
    <t>Boleslavská</t>
  </si>
  <si>
    <t>Mšeno</t>
  </si>
  <si>
    <t>Základní škola a Mateřská škola Čečelice, příspěvková organizace</t>
  </si>
  <si>
    <t>Čečelice</t>
  </si>
  <si>
    <t>Základní škola J. A. Komenského Kly, příspěvková organizace</t>
  </si>
  <si>
    <t>Kly</t>
  </si>
  <si>
    <t>Základní škola se speciálními třídami Mělník, příspěvková organizace</t>
  </si>
  <si>
    <t>Integrovaná střední škola technická Mělník, příspěvková organizace</t>
  </si>
  <si>
    <t>Soukromá základní škola ERIZA, s.r.o.</t>
  </si>
  <si>
    <t>U Cihelny</t>
  </si>
  <si>
    <t>Základní škola Benátky nad Jizerou, příspěvková organizace</t>
  </si>
  <si>
    <t>náměstí 17. listopadu</t>
  </si>
  <si>
    <t>Benátky nad Jizerou</t>
  </si>
  <si>
    <t>Základní škola Mladá Boleslav, příspěvková organizace</t>
  </si>
  <si>
    <t>Václavkova</t>
  </si>
  <si>
    <t>Střední zdravotnická škola a Vyšší odborná škola zdravotnická, Mladá Boleslav, B. Němcové 482</t>
  </si>
  <si>
    <t>Základní škola V Oboře</t>
  </si>
  <si>
    <t>U Borku</t>
  </si>
  <si>
    <t>Bradlec</t>
  </si>
  <si>
    <t>Gymnázium, Mladá Boleslav, Palackého 191/1</t>
  </si>
  <si>
    <t>Střední průmyslová škola, Mladá Boleslav, Havlíčkova 456</t>
  </si>
  <si>
    <t>Boleslavská soukromá střední škola a základní škola, s.r.o.</t>
  </si>
  <si>
    <t>Viničná</t>
  </si>
  <si>
    <t>Střední škola tradičních řemesel HERMÉS MB s.r.o.</t>
  </si>
  <si>
    <t>Laurinova</t>
  </si>
  <si>
    <t>Střední škola podnikatelská HERMÉS MB s.r.o.</t>
  </si>
  <si>
    <t>Gymnázium Dr. Josefa Pekaře, Mladá Boleslav, Palackého 211</t>
  </si>
  <si>
    <t>Střední odborná škola a Střední odborné učiliště, Horky nad Jizerou 35</t>
  </si>
  <si>
    <t>Horky nad Jizerou</t>
  </si>
  <si>
    <t>Obchodní akademie, Vyšší odborná škola ekonomická a Jazyková škola s právem státní jazykové zkoušky Mladá Boleslav, příspěvková organizace</t>
  </si>
  <si>
    <t>třída T. G. Masaryka</t>
  </si>
  <si>
    <t>ŠKODA AUTO a.s., Střední odborné učiliště strojírenské, odštěpný závod</t>
  </si>
  <si>
    <t>tř. Václava Klementa</t>
  </si>
  <si>
    <t>Základní škola a mateřská škola Čistá</t>
  </si>
  <si>
    <t>Základní škola a Mateřská škola Krnsko</t>
  </si>
  <si>
    <t>Krnsko</t>
  </si>
  <si>
    <t>Základní škola Chotětov, okres Mladá Boleslav</t>
  </si>
  <si>
    <t>Chotětov</t>
  </si>
  <si>
    <t>Základní škola a mateřská škola Předměřice nad Jizerou, okres Mladá Boleslav</t>
  </si>
  <si>
    <t>Předměřice nad Jizerou</t>
  </si>
  <si>
    <t>Základní škola a mateřská škola Sojovice okres Mladá Boleslav</t>
  </si>
  <si>
    <t>Sojovice</t>
  </si>
  <si>
    <t>Základní škola Katusice, okres Mladá Boleslav</t>
  </si>
  <si>
    <t>nám. Budovatelů</t>
  </si>
  <si>
    <t>Katusice</t>
  </si>
  <si>
    <t>Základní škola a Mateřská škola Dalovice, příspěvková organizace</t>
  </si>
  <si>
    <t>Základní škola Bakov nad Jizerou, okres Mladá Boleslav</t>
  </si>
  <si>
    <t>Bakov nad Jizerou</t>
  </si>
  <si>
    <t>Základní škola Bělá pod Bezdězem, příspěvková organizace</t>
  </si>
  <si>
    <t>Bělá pod Bezdězem</t>
  </si>
  <si>
    <t>Základní škola Benátky nad Jizerou, Husovo náměstí 55</t>
  </si>
  <si>
    <t>Základní škola Benátky nad Jizerou, Pražská 135</t>
  </si>
  <si>
    <t>Základní škola a mateřská škola Václava Vaňka</t>
  </si>
  <si>
    <t>Bezno</t>
  </si>
  <si>
    <t>Masarykova základní škola a mateřská škola Brodce, příspěvková organizace</t>
  </si>
  <si>
    <t>Brodce</t>
  </si>
  <si>
    <t>Základní škola a Mateřská škola Březno</t>
  </si>
  <si>
    <t>Březno</t>
  </si>
  <si>
    <t>Základní škola Čachovice a Mateřská škola Struhy, okres Mladá Boleslav</t>
  </si>
  <si>
    <t>Čachovice</t>
  </si>
  <si>
    <t>Základní škola a mateřská škola Dobrovice</t>
  </si>
  <si>
    <t>Dobrovice</t>
  </si>
  <si>
    <t>Základní škola T. G. Masaryka a Mateřská škola Dolní Bousov</t>
  </si>
  <si>
    <t>Dolní Bousov</t>
  </si>
  <si>
    <t>Základní škola a mateřská škola Dolní Slivno, příspěvková organizace</t>
  </si>
  <si>
    <t>Dolní Slivno</t>
  </si>
  <si>
    <t>Základní škola Luštěnice, okres Mladá Boleslav</t>
  </si>
  <si>
    <t>Luštěnice</t>
  </si>
  <si>
    <t>Základní škola Mladá Boleslav, Komenského nám. 76, příspěvková organizace</t>
  </si>
  <si>
    <t>Základní škola Mladá Boleslav, Komenského nám. 91, příspěvková organizace</t>
  </si>
  <si>
    <t>Základní škola Dr. Edvarda Beneše Mladá Boleslav, Laurinova 905, příspěvková organizace</t>
  </si>
  <si>
    <t>Základní škola T. G. Masaryka a Mateřská škola Mladá Boleslav, Svatovítská 574, příspěvková organizace</t>
  </si>
  <si>
    <t>Svatovítská</t>
  </si>
  <si>
    <t>Základní škola a Mateřská škola Mladá Boleslav, 17. listopadu 1325, příspěvková organizace</t>
  </si>
  <si>
    <t>Základní škola a Mateřská škola Mladá Boleslav, Jilemnického 1152, příspěvková organizace</t>
  </si>
  <si>
    <t>Jilemnického</t>
  </si>
  <si>
    <t>Základní škola Mladá Boleslav, Václavkova 1082, příspěvková organizace</t>
  </si>
  <si>
    <t>Masarykova základní škola a Mateřská škola Debř, Mladá Boleslav, Bakovská 7, příspěvková organizace</t>
  </si>
  <si>
    <t>Bakovská</t>
  </si>
  <si>
    <t>Masarykova základní škola a mateřská škola Semčice</t>
  </si>
  <si>
    <t>Semčice</t>
  </si>
  <si>
    <t>Základní škola a mateřská škola Skalsko, okres Mladá Boleslav</t>
  </si>
  <si>
    <t>Skalsko</t>
  </si>
  <si>
    <t>Základní škola a Mateřská škola Mladá Boleslav, Václavkova 1040, příspěvková organizace</t>
  </si>
  <si>
    <t>Základní škola Kosmonosy, Podzámecká 1, okres Mladá Boleslav, příspěvková organizace</t>
  </si>
  <si>
    <t>Podzámecká</t>
  </si>
  <si>
    <t>Kosmonosy</t>
  </si>
  <si>
    <t>Integrovaná střední škola, Mladá Boleslav, Na Karmeli 206</t>
  </si>
  <si>
    <t>Na Karmeli</t>
  </si>
  <si>
    <t>Střední škola, Základní škola, Mateřská škola, Dětský domov a Speciálně pedagogické centrum Mladá Boleslav, příspěvková organizace</t>
  </si>
  <si>
    <t>Na Celně</t>
  </si>
  <si>
    <t>Střední odborná škola a Střední odborné učiliště, Mladá Boleslav, Jičínská 762</t>
  </si>
  <si>
    <t>Základní škola Mladá Boleslav, Dukelská 1112, příspěvková organizace</t>
  </si>
  <si>
    <t>Střední škola gastronomie a hotelnictví Mladá Boleslav, s.r.o.</t>
  </si>
  <si>
    <t>Základní škola Otevřeno, z. ú.</t>
  </si>
  <si>
    <t>Základní škola Do života s.r.o.</t>
  </si>
  <si>
    <t>219</t>
  </si>
  <si>
    <t>Mečeříž</t>
  </si>
  <si>
    <t>Základní škola, Mnichovo Hradiště, Švermova 380</t>
  </si>
  <si>
    <t>Jana Švermy</t>
  </si>
  <si>
    <t>Mnichovo Hradiště</t>
  </si>
  <si>
    <t>Gymnázium Mnichovo Hradiště, příspěvková organizace</t>
  </si>
  <si>
    <t>Střední odborné učiliště, Hubálov 17</t>
  </si>
  <si>
    <t>Loukovec</t>
  </si>
  <si>
    <t>Základní škola a mateřská škola Klášter Hradiště nad Jizerou</t>
  </si>
  <si>
    <t>Klášter Hradiště nad Jizerou</t>
  </si>
  <si>
    <t>Základní škola a Mateřská škola Žďár</t>
  </si>
  <si>
    <t>Žďár</t>
  </si>
  <si>
    <t>Základní škola a mateřská škola, Kněžmost, okres Mladá Boleslav</t>
  </si>
  <si>
    <t>Na Františku</t>
  </si>
  <si>
    <t>Kněžmost</t>
  </si>
  <si>
    <t>Základní škola Mnichovo Hradiště, Sokolovská 254, okres Mladá Boleslav</t>
  </si>
  <si>
    <t>Základní škola a Mateřská škola Jivina</t>
  </si>
  <si>
    <t>Jivina</t>
  </si>
  <si>
    <t>Základní škola a Mateřská škola Loukovec okres Mladá Boleslav</t>
  </si>
  <si>
    <t>Základní škola Mnichovo Hradiště, Studentská 895, příspěvková organizace</t>
  </si>
  <si>
    <t>Gymnázium Františka Palackého, Neratovice, Masarykova 450</t>
  </si>
  <si>
    <t>Neratovice</t>
  </si>
  <si>
    <t>Základní škola Tišice, okres Mělník</t>
  </si>
  <si>
    <t>Tišice</t>
  </si>
  <si>
    <t>Základní škola Libiš, okres Mělník</t>
  </si>
  <si>
    <t>Libiš</t>
  </si>
  <si>
    <t>Základní škola Ing. M. Plesingera - Božinova Neratovice</t>
  </si>
  <si>
    <t>Základní škola a Mateřská škola Nedomice okres Mělník</t>
  </si>
  <si>
    <t>Nedomice</t>
  </si>
  <si>
    <t>Základní škola a mateřská škola Všetaty - okres Mělník, příspěvková organizace</t>
  </si>
  <si>
    <t>Všetaty</t>
  </si>
  <si>
    <t>Základní škola T. Stolzové Kostelec nad Labem, příspěvková organizace</t>
  </si>
  <si>
    <t>nám. Komenského</t>
  </si>
  <si>
    <t>Kostelec nad Labem</t>
  </si>
  <si>
    <t>Základní škola Neratovice, 28. října 1157, okres Mělník</t>
  </si>
  <si>
    <t>Základní škola Obříství, okres Mělník</t>
  </si>
  <si>
    <t>Obříství</t>
  </si>
  <si>
    <t>Základní škola a Praktická škola Neratovice, příspěvková organizace</t>
  </si>
  <si>
    <t>Byškovická</t>
  </si>
  <si>
    <t>Základní škola a Mateřská škola Kojetice</t>
  </si>
  <si>
    <t>Moravcova</t>
  </si>
  <si>
    <t>Střední odborná škola a Střední odborné učiliště, Neratovice, Školní 664</t>
  </si>
  <si>
    <t>Základní škola a mateřská škola Chlumín, příspěvková organizace</t>
  </si>
  <si>
    <t>Chlumín</t>
  </si>
  <si>
    <t>Ekonomické lyceum a Obchodní akademie SOVA, o.p.s.</t>
  </si>
  <si>
    <t>Střední zdravotnická škola a Vyšší odborná škola zdravotnická, Nymburk, Soudní 20</t>
  </si>
  <si>
    <t>Soudní</t>
  </si>
  <si>
    <t>Nymburk</t>
  </si>
  <si>
    <t>Střední odborné učiliště STRAVON spol. s r.o.</t>
  </si>
  <si>
    <t>Základní škola Budiměřice, okres Nymburk</t>
  </si>
  <si>
    <t>Budiměřice</t>
  </si>
  <si>
    <t>Gymnázium Bohumila Hrabala v Nymburce, příspěvková organizace</t>
  </si>
  <si>
    <t>Základní škola Kovanice, okres Nymburk</t>
  </si>
  <si>
    <t>Kovanice</t>
  </si>
  <si>
    <t>Dětský domov, Praktická škola, Základní škola a Mateřská škola Nymburk, příspěvková organizace</t>
  </si>
  <si>
    <t>Základní škola Sadská</t>
  </si>
  <si>
    <t>Sadská</t>
  </si>
  <si>
    <t>Základní škola Kostomlaty nad Labem, příspěvková organizace</t>
  </si>
  <si>
    <t>Kostomlaty nad Labem</t>
  </si>
  <si>
    <t>Základní škola a Mateřská škola G. A. Lindnera Rožďalovice</t>
  </si>
  <si>
    <t>Rožďalovice</t>
  </si>
  <si>
    <t>Základní škola a Mateřská škola Hradištko, okres Nymburk</t>
  </si>
  <si>
    <t>Základní škola a mateřská škola Krchleby, okres Nymburk</t>
  </si>
  <si>
    <t>Nymburská</t>
  </si>
  <si>
    <t>Základní škola a mateřská škola Loučeň</t>
  </si>
  <si>
    <t>Loučeň</t>
  </si>
  <si>
    <t>Základní škola a mateřská škola Hrubý Jeseník, okres Nymburk</t>
  </si>
  <si>
    <t>Hrubý Jeseník</t>
  </si>
  <si>
    <t>Základní škola a Mateřská škola Křinec - příspěvková organizace</t>
  </si>
  <si>
    <t>Křinec</t>
  </si>
  <si>
    <t>Základní škola a Mateřská škola Nymburk, Letců R.A.F. 1989 - příspěvková organizace</t>
  </si>
  <si>
    <t>Letců R. A. F.</t>
  </si>
  <si>
    <t>Základní škola a Mateřská škola Nymburk, Komenského 589 - příspěvková organizace</t>
  </si>
  <si>
    <t>Základní škola a mateřská škola Straky</t>
  </si>
  <si>
    <t>Straky</t>
  </si>
  <si>
    <t>Masarykova základní škola a mateřská škola Bobnice</t>
  </si>
  <si>
    <t>Kovanská</t>
  </si>
  <si>
    <t>Bobnice</t>
  </si>
  <si>
    <t>Základní škola Kostelní Lhota, okres Nymburk</t>
  </si>
  <si>
    <t>Kostelní Lhota</t>
  </si>
  <si>
    <t>Základní škola a Mateřská škola Nymburk, Tyršova 446 - příspěvková organizace</t>
  </si>
  <si>
    <t>Základní škola a mateřská škola plukovníka Bedřicha Krátkorukého, Hořátev</t>
  </si>
  <si>
    <t>Hořátev</t>
  </si>
  <si>
    <t>Základní škola a Mateřská škola Dvory, okres Nymburk, příspěvková organizace</t>
  </si>
  <si>
    <t>Dvory</t>
  </si>
  <si>
    <t>Střední odborná škola a Střední odborné učiliště, Nymburk, V Kolonii 1804</t>
  </si>
  <si>
    <t>V Kolonii</t>
  </si>
  <si>
    <t>Hotelová škola, Vyšší odborná škola hotelnictví a turismu a Jazyková škola s právem státní jazykové zkoušky Poděbrady, příspěvková organizace</t>
  </si>
  <si>
    <t>Poděbrady</t>
  </si>
  <si>
    <t>Speciální základní škola Poděbrady, příspěvková organizace</t>
  </si>
  <si>
    <t>U Bažantnice</t>
  </si>
  <si>
    <t>Základní škola, Městec Králové, Nám. Republiky 303</t>
  </si>
  <si>
    <t>Náměstí Republiky</t>
  </si>
  <si>
    <t>Městec Králové</t>
  </si>
  <si>
    <t>Gymnázium Jiřího z Poděbrad, Poděbrady, Studentská 166</t>
  </si>
  <si>
    <t>EKO Gymnázium a Střední odborná škola Multimediálních studií</t>
  </si>
  <si>
    <t>Jiřího náměstí</t>
  </si>
  <si>
    <t>Střední zemědělská škola a Střední odborná škola Poděbrady, příspěvková organizace</t>
  </si>
  <si>
    <t>Boučkova</t>
  </si>
  <si>
    <t>Střední odborná škola a Střední odborné učiliště, Městec Králové, T. G. Masaryka 4</t>
  </si>
  <si>
    <t>Střední odborné učiliště společného stravování, Poděbrady, Dr. Beneše 413/II</t>
  </si>
  <si>
    <t>Dr. Beneše</t>
  </si>
  <si>
    <t>Základní škola a Mateřská škola Vrbová Lhota</t>
  </si>
  <si>
    <t>Vrbová Lhota</t>
  </si>
  <si>
    <t>Základní škola a mateřská škola Křečkov</t>
  </si>
  <si>
    <t>Křečkov</t>
  </si>
  <si>
    <t>Základní škola Běrunice, okres Nymburk</t>
  </si>
  <si>
    <t>Běrunice</t>
  </si>
  <si>
    <t>Základní škola T. G. Masaryka Poděbrady, Školní 556, okres Nymburk</t>
  </si>
  <si>
    <t>Základní škola Libice nad Cidlinou, okres Nymburk</t>
  </si>
  <si>
    <t>Libice nad Cidlinou</t>
  </si>
  <si>
    <t>Základní škola Václava Havla, Poděbrady, Na Valech 45, okres Nymburk</t>
  </si>
  <si>
    <t>Masarykova základní škola Dymokury, okres Nymburk</t>
  </si>
  <si>
    <t>Dymokury</t>
  </si>
  <si>
    <t>Základní škola Kněžice, okres Nymburk</t>
  </si>
  <si>
    <t>Základní škola a mateřská škola Opočnice, okres Nymburk</t>
  </si>
  <si>
    <t>Opočnice</t>
  </si>
  <si>
    <t>Základní škola Městec Králové</t>
  </si>
  <si>
    <t>Základní škola a Mateřská škola Záhornice, okres Nymburk</t>
  </si>
  <si>
    <t>Záhornice</t>
  </si>
  <si>
    <t>Základní škola letce Františka Nováka Sokoleč, příspěvková organizace</t>
  </si>
  <si>
    <t>Sokoleč</t>
  </si>
  <si>
    <t>Střední zdravotnická škola a Vyšší odborná škola zdravotnická, Příbram I, Jiráskovy sady 113</t>
  </si>
  <si>
    <t>Střední průmyslová škola a Vyšší odborná škola, Příbram II, Hrabákova 271</t>
  </si>
  <si>
    <t>Hrabákova</t>
  </si>
  <si>
    <t>Gymnázium, Příbram, Legionářů 402</t>
  </si>
  <si>
    <t>Střední odborné učiliště, Hluboš 178</t>
  </si>
  <si>
    <t>Hluboš</t>
  </si>
  <si>
    <t>Obchodní akademie a Vyšší odborná škola, Příbram I, Na Příkopech 104</t>
  </si>
  <si>
    <t>Na Příkopech</t>
  </si>
  <si>
    <t>Vyšší odborná škola a Střední odborná škola, Březnice, Rožmitálská 340</t>
  </si>
  <si>
    <t>Rožmitálská</t>
  </si>
  <si>
    <t>Gymnázium pod Svatou Horou, Příbram II, Balbínova 328</t>
  </si>
  <si>
    <t>Balbínova</t>
  </si>
  <si>
    <t>Střední odborná škola a Střední odborné učiliště, Dubno</t>
  </si>
  <si>
    <t>Dubno</t>
  </si>
  <si>
    <t>Základní škola Bohutín, okres Příbram</t>
  </si>
  <si>
    <t>Základní škola Březnice</t>
  </si>
  <si>
    <t>Základní škola a Mateřská škola Dolní Hbity, okres Příbram</t>
  </si>
  <si>
    <t>Dolní Hbity</t>
  </si>
  <si>
    <t>Základní škola a Mateřská škola Hvožďany, okres Příbram, příspěvková organizace</t>
  </si>
  <si>
    <t>Hvožďany</t>
  </si>
  <si>
    <t>Základní škola a mateřská škola Chraštice</t>
  </si>
  <si>
    <t>Chraštice</t>
  </si>
  <si>
    <t>Základní škola a Mateřská škola Kamýk nad Vltavou, příspěvková organizace</t>
  </si>
  <si>
    <t>Kamýk nad Vltavou</t>
  </si>
  <si>
    <t>Základní škola Milín, okres Příbram, příspěvková organizace</t>
  </si>
  <si>
    <t>Milín</t>
  </si>
  <si>
    <t>Masarykova základní škola a mateřská škola Obecnice, příspěvková organizace</t>
  </si>
  <si>
    <t>Obecnice</t>
  </si>
  <si>
    <t>Základní škola pod Svatou Horou, Příbram</t>
  </si>
  <si>
    <t>Základní škola, Příbram - Březové Hory, Prokopská 337</t>
  </si>
  <si>
    <t>Prokopská</t>
  </si>
  <si>
    <t>Základní škola, Příbram II, Jiráskovy sady 273</t>
  </si>
  <si>
    <t>Základní škola, Příbram VII, 28. října 1</t>
  </si>
  <si>
    <t>Základní škola, Příbram VIII, Školní 75</t>
  </si>
  <si>
    <t>Základní škola Jakuba Jana Ryby Rožmitál pod Třemšínem</t>
  </si>
  <si>
    <t>Rožmitál pod Třemšínem</t>
  </si>
  <si>
    <t>Základní škola a Mateřská škola Pičín, okres Příbram</t>
  </si>
  <si>
    <t>Pičín</t>
  </si>
  <si>
    <t>Základní škola a mateřská škola Solenice, okres Příbram</t>
  </si>
  <si>
    <t>Solenice</t>
  </si>
  <si>
    <t>Základní škola a Mateřská škola Tochovice, příspěvková organizace</t>
  </si>
  <si>
    <t>Tochovice</t>
  </si>
  <si>
    <t>Základní škola a Mateřská škola Višňová, okres Příbram</t>
  </si>
  <si>
    <t>Základní škola a Mateřská škola Hluboš</t>
  </si>
  <si>
    <t>Základní škola a Mateřská škola Suchodol, okres Příbram</t>
  </si>
  <si>
    <t>Suchodol</t>
  </si>
  <si>
    <t>Základní škola a Mateřská škola Věšín, okres Příbram</t>
  </si>
  <si>
    <t>Věšín</t>
  </si>
  <si>
    <t>Základní škola a Mateřská škola Jince</t>
  </si>
  <si>
    <t>Jince</t>
  </si>
  <si>
    <t>Speciální základní škola Rožmitál pod Třemšínem</t>
  </si>
  <si>
    <t>Odborné učiliště, Praktická škola, Základní škola a Mateřská škola Příbram IV, příspěvková organizace</t>
  </si>
  <si>
    <t>Pod Šachtami</t>
  </si>
  <si>
    <t>Integrovaná střední škola hotelového provozu, obchodu a služeb, Příbram, Gen. R. Tesaříka 114</t>
  </si>
  <si>
    <t>Gen. R. Tesaříka</t>
  </si>
  <si>
    <t>Waldorfská škola Příbram - mateřská škola, základní škola a střední škola</t>
  </si>
  <si>
    <t>Základní škola, Příbram VII, Bratří Čapků 279, příspěvková organizace</t>
  </si>
  <si>
    <t>All Stars School - mateřská škola a základní škola, s.r.o.</t>
  </si>
  <si>
    <t>Březnická</t>
  </si>
  <si>
    <t>135</t>
  </si>
  <si>
    <t>Střední lesnická škola a Střední odborné učiliště, Křivoklát, Písky 181</t>
  </si>
  <si>
    <t>Křivoklát</t>
  </si>
  <si>
    <t>Střední škola, Základní škola a Mateřská škola Rakovník, příspěvková organizace</t>
  </si>
  <si>
    <t>Frant. Diepolta</t>
  </si>
  <si>
    <t>Rakovník</t>
  </si>
  <si>
    <t>Střední zemědělská škola, Rakovník, Pražská 1222</t>
  </si>
  <si>
    <t>Střední odborné učiliště, Nové Strašecí, Sportovní 1135</t>
  </si>
  <si>
    <t>Nové Strašecí</t>
  </si>
  <si>
    <t>Gymnázium Zikmunda Wintra Rakovník, příspěvková organizace</t>
  </si>
  <si>
    <t>Gymnázium J. A. Komenského, Nové Strašecí, Komenského nám. 209</t>
  </si>
  <si>
    <t>Masarykova obchodní akademie, Rakovník, Pražská 1222</t>
  </si>
  <si>
    <t>Základní škola Zbečno, okres Rakovník</t>
  </si>
  <si>
    <t>Zbečno</t>
  </si>
  <si>
    <t>Základní škola a mateřská škola J. A. Komenského v Novém Strašecí</t>
  </si>
  <si>
    <t>Základní škola a Mateřská škola Chrášťany, okres Rakovník</t>
  </si>
  <si>
    <t>Základní škola a mateřská škola Krušovice, okres Rakovník</t>
  </si>
  <si>
    <t>Rabasova</t>
  </si>
  <si>
    <t>Krušovice</t>
  </si>
  <si>
    <t>Základní škola a Mateřská škola Lišany, okres Rakovník</t>
  </si>
  <si>
    <t>Rakovnická</t>
  </si>
  <si>
    <t>Lišany</t>
  </si>
  <si>
    <t>Základní škola a Mateřská škola Olešná, okres Rakovník</t>
  </si>
  <si>
    <t>Základní škola a Mateřská škola Senomaty, okres Rakovník</t>
  </si>
  <si>
    <t>Náměstí Karla Buriana</t>
  </si>
  <si>
    <t>Senomaty</t>
  </si>
  <si>
    <t>Základní škola a mateřská škola Pavlíkov, okres Rakovník</t>
  </si>
  <si>
    <t>Pavlíkov</t>
  </si>
  <si>
    <t>Základní škola a Mateřská škola Kolešovice, okres Rakovník</t>
  </si>
  <si>
    <t>Kolešovice</t>
  </si>
  <si>
    <t>Základní škola a Mateřská škola Čistá, okres Rakovník</t>
  </si>
  <si>
    <t>Základní škola a mateřská škola Jesenice, okres Rakovník</t>
  </si>
  <si>
    <t>Základní škola a Mateřská škola Kounov, okres Rakovník</t>
  </si>
  <si>
    <t>Kounov</t>
  </si>
  <si>
    <t>Základní škola a Mateřská škola Křivoklát</t>
  </si>
  <si>
    <t>Základní škola a mateřská škola Lužná, okres Rakovník</t>
  </si>
  <si>
    <t>Lužná</t>
  </si>
  <si>
    <t>Základní škola Mutějovice, okres Rakovník</t>
  </si>
  <si>
    <t>Mutějovice</t>
  </si>
  <si>
    <t>2. základní škola, Rakovník, Husovo náměstí 3</t>
  </si>
  <si>
    <t>3. základní škola, Rakovník, Okružní 2331</t>
  </si>
  <si>
    <t>Základní škola a mateřská škola Slabce, okres Rakovník</t>
  </si>
  <si>
    <t>Slabce</t>
  </si>
  <si>
    <t>Základní škola a Mateřská škola Šanov, okres Rakovník</t>
  </si>
  <si>
    <t>Základní škola a Mateřská škola V Zahrádkách, Roztoky</t>
  </si>
  <si>
    <t>Základní škola a Mateřská škola Lubná, okres Rakovník</t>
  </si>
  <si>
    <t>Základní škola a Mateřská škola Hředle, okres Rakovník</t>
  </si>
  <si>
    <t>Hředle</t>
  </si>
  <si>
    <t>Základní škola a Mateřská škola Kněževes, okres Rakovník</t>
  </si>
  <si>
    <t>Kněževes</t>
  </si>
  <si>
    <t>1. základní škola, Rakovník, Martinovského 153</t>
  </si>
  <si>
    <t>Martinovského</t>
  </si>
  <si>
    <t>Střední průmyslová škola Emila Kolbena Rakovník, příspěvková organizace</t>
  </si>
  <si>
    <t>Sídl. Gen. J. Kholla</t>
  </si>
  <si>
    <t>Integrovaná střední škola Rakovník, příspěvková organizace</t>
  </si>
  <si>
    <t>Lubenská</t>
  </si>
  <si>
    <t>Základní škola a Praktická škola Jesenice, příspěvková organizace</t>
  </si>
  <si>
    <t>Základní škola a Mateřská škola Bez hranic</t>
  </si>
  <si>
    <t>Mšec</t>
  </si>
  <si>
    <t>Základní škola a mateřská škola Řevničov, příspěvková organizace</t>
  </si>
  <si>
    <t>Řevničov</t>
  </si>
  <si>
    <t>Církevní základní škola mistra Jana Husa</t>
  </si>
  <si>
    <t>Wintrova</t>
  </si>
  <si>
    <t>Základní škola, Sedlčany, Konečná 1090</t>
  </si>
  <si>
    <t>Sedlčany</t>
  </si>
  <si>
    <t>Základní škola a Dětský domov Sedlec - Prčice, Přestavlky 1, příspěvková organizace</t>
  </si>
  <si>
    <t>Sedlec-Prčice</t>
  </si>
  <si>
    <t>Gymnázium a Střední odborná škola ekonomická, Sedlčany, Nádražní 90</t>
  </si>
  <si>
    <t>Střední odborné učiliště, Sedlčany, Petra Bezruče 364</t>
  </si>
  <si>
    <t>Základní škola a Mateřská škola, Sedlec - Prčice</t>
  </si>
  <si>
    <t>Základní škola a Mateřská škola Chlum, okres Příbram</t>
  </si>
  <si>
    <t>Nalžovice</t>
  </si>
  <si>
    <t>Základní škola a Mateřská škola Jesenice u Sedlčan</t>
  </si>
  <si>
    <t>Základní škola a Mateřská škola Krásná Hora n. Vlt., okres Příbram</t>
  </si>
  <si>
    <t>Krásná Hora nad Vltavou</t>
  </si>
  <si>
    <t>Základní škola a Mateřská škola Počepice, okres Příbram</t>
  </si>
  <si>
    <t>Počepice</t>
  </si>
  <si>
    <t>1.základní škola Sedlčany, Primáře Kareše 68, okres Příbram</t>
  </si>
  <si>
    <t>Primáře Kareše</t>
  </si>
  <si>
    <t>2. základní škola - Škola Propojení Sedlčany, Příkrá 67, okres Příbram</t>
  </si>
  <si>
    <t>Základní škola a Mateřská škola Dublovice, okres Příbram</t>
  </si>
  <si>
    <t>Dublovice</t>
  </si>
  <si>
    <t>Základní škola a Mateřská škola Nechvalice, okres Příbram</t>
  </si>
  <si>
    <t>Nechvalice</t>
  </si>
  <si>
    <t>Základní škola a Mateřská škola Kosova Hora</t>
  </si>
  <si>
    <t>Kosova Hora</t>
  </si>
  <si>
    <t>Základní škola a Mateřská škola, Klučenice, okres Příbram</t>
  </si>
  <si>
    <t>Klučenice</t>
  </si>
  <si>
    <t>Základní škola a mateřská škola Petrovice, okres Příbram, příspěvková organizace</t>
  </si>
  <si>
    <t>Petrovice</t>
  </si>
  <si>
    <t>Základní škola a Mateřská škola Vysoký Chlumec, příspěvková organizace</t>
  </si>
  <si>
    <t>Vysoký Chlumec</t>
  </si>
  <si>
    <t>Gymnázium Václava Beneše Třebízského, Slaný, Smetanovo nám. 1310</t>
  </si>
  <si>
    <t>Smetanovo náměstí</t>
  </si>
  <si>
    <t>Slaný</t>
  </si>
  <si>
    <t>Základní škola Slaný, příspěvková organizace</t>
  </si>
  <si>
    <t>Základní škola Černuc, okres Kladno</t>
  </si>
  <si>
    <t>Černuc</t>
  </si>
  <si>
    <t>Obchodní akademie Dr. Edvarda Beneše, Slaný, Smetanovo nám. 1200</t>
  </si>
  <si>
    <t>Základní škola Vraný, okres Kladno</t>
  </si>
  <si>
    <t>Vraný</t>
  </si>
  <si>
    <t>Základní škola a Mateřská škola Kmetiněves</t>
  </si>
  <si>
    <t>Kmetiněves</t>
  </si>
  <si>
    <t>Základní škola Slaný, Politických vězňů 777, okres Kladno</t>
  </si>
  <si>
    <t>Základní škola Slaný, Komenského náměstí 618, okres Kladno</t>
  </si>
  <si>
    <t>Základní škola Slaný, Rabasova 821, okres Kladno</t>
  </si>
  <si>
    <t>Základní škola a Mateřská škola Klobuky, okres Kladno</t>
  </si>
  <si>
    <t>Klobuky</t>
  </si>
  <si>
    <t>Základní škola Kvílice, okres Kladno</t>
  </si>
  <si>
    <t>Kvílice</t>
  </si>
  <si>
    <t>Základní škola Velvary, okres Kladno</t>
  </si>
  <si>
    <t>Velvary</t>
  </si>
  <si>
    <t>Základní škola Zvoleněves, okres Kladno</t>
  </si>
  <si>
    <t>Zvoleněves</t>
  </si>
  <si>
    <t>Základní škola Zlonice, okres Kladno</t>
  </si>
  <si>
    <t>Zlonice</t>
  </si>
  <si>
    <t>Základní škola Smečno, okres Kladno</t>
  </si>
  <si>
    <t>Smečno</t>
  </si>
  <si>
    <t>Střední odborné učiliště Slaný, příspěvková organizace</t>
  </si>
  <si>
    <t>Hlaváčkovo náměstí</t>
  </si>
  <si>
    <t>Střední škola Euroinstitut</t>
  </si>
  <si>
    <t>Neprobylice</t>
  </si>
  <si>
    <t>Střední škola multimediální tvorby</t>
  </si>
  <si>
    <t>542</t>
  </si>
  <si>
    <t>Základní škola, Vlašim, Březinská 1702</t>
  </si>
  <si>
    <t>Březinská</t>
  </si>
  <si>
    <t>Vlašim</t>
  </si>
  <si>
    <t>Gymnázium, Vlašim, Tylova 271</t>
  </si>
  <si>
    <t>Střední průmyslová škola, Vlašim, Komenského 41</t>
  </si>
  <si>
    <t>Obchodní akademie, Vlašim, V Sadě 1565</t>
  </si>
  <si>
    <t>V Sadě</t>
  </si>
  <si>
    <t>Střední odborná škola a Střední odborné učiliště, Vlašim, Zámek 1</t>
  </si>
  <si>
    <t>Zámek</t>
  </si>
  <si>
    <t>Základní škola a Mateřská škola Louňovice pod Blaníkem, příspěvková organizace</t>
  </si>
  <si>
    <t>Louňovice pod Blaníkem</t>
  </si>
  <si>
    <t>Základní škola Čechtice, okres Benešov, příspěvková organizace</t>
  </si>
  <si>
    <t>Na Lázni</t>
  </si>
  <si>
    <t>Čechtice</t>
  </si>
  <si>
    <t>Základní škola a mateřská škola Dolní Kralovice, okres Benešov</t>
  </si>
  <si>
    <t>Dolní Kralovice</t>
  </si>
  <si>
    <t>Základní škola a mateřská škola Načeradec, příspěvková organizace</t>
  </si>
  <si>
    <t>Načeradec</t>
  </si>
  <si>
    <t>Základní škola Trhový Štěpánov, příspěvková organizace</t>
  </si>
  <si>
    <t>Trhový Štěpánov</t>
  </si>
  <si>
    <t>Základní škola Vorlina Vlašim, příspěvková organizace</t>
  </si>
  <si>
    <t>U Vorliny</t>
  </si>
  <si>
    <t>Základní škola Sídliště Vlašim, příspěvková organizace</t>
  </si>
  <si>
    <t>Základní škola a mateřská škola Zdislavice, příspěvková organizace</t>
  </si>
  <si>
    <t>Zdislavice</t>
  </si>
  <si>
    <t>Základní škola, Votice, Smetanova 153</t>
  </si>
  <si>
    <t>Votice</t>
  </si>
  <si>
    <t>Základní škola a mateřská škola Olbramovice, okres Benešov</t>
  </si>
  <si>
    <t>Základní škola a Mateřská škola Vrchotovy Janovice</t>
  </si>
  <si>
    <t>Vrchotovy Janovice</t>
  </si>
  <si>
    <t>Základní škola a Mateřská škola Miličín okres Benešov</t>
  </si>
  <si>
    <t>Miličín</t>
  </si>
  <si>
    <t>Základní škola a mateřská škola Jankov, okres Benešov</t>
  </si>
  <si>
    <t>Na náměstí</t>
  </si>
  <si>
    <t>Jankov</t>
  </si>
  <si>
    <t>Základní škola a Mateřská škola Votice, příspěvková organizace</t>
  </si>
  <si>
    <t>Základní škola praktická, Bílina, Kmochova 205/10, příspěvková organizace</t>
  </si>
  <si>
    <t>Bílina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</si>
  <si>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</si>
  <si>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</si>
  <si>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</si>
  <si>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</si>
  <si>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</si>
  <si>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</si>
  <si>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Gymnázium Děčín, příspěvková organizace</t>
  </si>
  <si>
    <t>Speciální základní škola, Speciální mateřská škola a Praktická škola, Děčín, příspěvková organizace</t>
  </si>
  <si>
    <t>Teplická</t>
  </si>
  <si>
    <t>Speciální základní škola a Praktická škola, Česká Kamenice, Jakubské nám. 113, příspěvková organizace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</si>
  <si>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</si>
  <si>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</si>
  <si>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</si>
  <si>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</si>
  <si>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Evropská obchodní akademie, Děčín I, Komenského náměstí 2, příspěvková organizace</t>
  </si>
  <si>
    <t>Střední škola zahradnická a zemědělská Antonína Emanuela Komerse, Děčín - Libverda,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</si>
  <si>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</si>
  <si>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</si>
  <si>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</si>
  <si>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</si>
  <si>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</si>
  <si>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</si>
  <si>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</si>
  <si>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</si>
  <si>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</si>
  <si>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</si>
  <si>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</si>
  <si>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</si>
  <si>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</si>
  <si>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</si>
  <si>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</si>
  <si>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</si>
  <si>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</si>
  <si>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</si>
  <si>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Vojanova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</si>
  <si>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</si>
  <si>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</si>
  <si>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</si>
  <si>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</si>
  <si>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</si>
  <si>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</si>
  <si>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</si>
  <si>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</si>
  <si>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</si>
  <si>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</si>
  <si>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</si>
  <si>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</si>
  <si>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</si>
  <si>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Střední škola lodní dopravy a technických řemesel, Děčín VI, příspěvková organizace</t>
  </si>
  <si>
    <t>Dělnická</t>
  </si>
  <si>
    <t>Střední škola řemesel a služeb, Děčín IV, Ruská 147, příspěvková organizace</t>
  </si>
  <si>
    <t>Základní škola Jílové, okres Děčín, příspěvková organizace</t>
  </si>
  <si>
    <t>Jílové</t>
  </si>
  <si>
    <t>Základní škola Malšovice, okres Děčín</t>
  </si>
  <si>
    <t>Vilsnická</t>
  </si>
  <si>
    <t>Křesťanská základní škola Nativity</t>
  </si>
  <si>
    <t>Potoční</t>
  </si>
  <si>
    <t>Soukromá základní škola a mateřská škola Svět</t>
  </si>
  <si>
    <t>Základní škola a Lesní mateřská škola Jurta</t>
  </si>
  <si>
    <t>Vítězství</t>
  </si>
  <si>
    <t>Střední průmyslová škola a Vyšší odborná škola, Chomutov, Školní 50, příspěvková organizace</t>
  </si>
  <si>
    <t>Chomutov</t>
  </si>
  <si>
    <t>Gymnázium, Chomutov, Mostecká 3000, příspěvková organizace</t>
  </si>
  <si>
    <t>Střední škola technická, gastronomická a automobilní, Chomutov, příspěvková organizace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</si>
  <si>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</si>
  <si>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</si>
  <si>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</si>
  <si>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</si>
  <si>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</si>
  <si>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</si>
  <si>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</si>
  <si>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</si>
  <si>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Hornická 4387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</si>
  <si>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</si>
  <si>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</si>
  <si>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</si>
  <si>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</si>
  <si>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</si>
  <si>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</si>
  <si>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Budovatelů</t>
  </si>
  <si>
    <t>Jirkov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</si>
  <si>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</si>
  <si>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</si>
  <si>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</si>
  <si>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</si>
  <si>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</si>
  <si>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</si>
  <si>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Údlice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</si>
  <si>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</si>
  <si>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</si>
  <si>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</si>
  <si>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</si>
  <si>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</si>
  <si>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Vysoká Pec</t>
  </si>
  <si>
    <t>Základní škola a Mateřská škola, Chomutov, 17. listopadu 4728, příspěvková organizace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</si>
  <si>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</si>
  <si>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</si>
  <si>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</si>
  <si>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</si>
  <si>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Základní škola a mateřská škola Svět, Chomutov s.r.o.</t>
  </si>
  <si>
    <t>Podkrušnohorská svobodná Základní škola a Mateřská škola</t>
  </si>
  <si>
    <t>Jirkovská</t>
  </si>
  <si>
    <t>Gymnázium, Kadaň, 5. května 620, příspěvková organizace</t>
  </si>
  <si>
    <t>Kadaň</t>
  </si>
  <si>
    <t>Střední průmyslová škola stavební a Obchodní akademie, Kadaň, Komenského 562, příspěvková organizace</t>
  </si>
  <si>
    <t>Gymnázium a Střední odborná škola, Klášterec nad Ohří, Chomutovská 459, příspěvková organizace</t>
  </si>
  <si>
    <t>Chomutovská</t>
  </si>
  <si>
    <t>Klášterec nad Ohří</t>
  </si>
  <si>
    <t>Základní škola a Mateřská škola Chbany, okres Chomutov, příspěvková organizace</t>
  </si>
  <si>
    <t>Chbany</t>
  </si>
  <si>
    <t>Základní škola a Mateřská škola Mašťov, okres Chomutov</t>
  </si>
  <si>
    <t>Mašťov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</si>
  <si>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</si>
  <si>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</si>
  <si>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</si>
  <si>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</si>
  <si>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</si>
  <si>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</si>
  <si>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Na Podlesí</t>
  </si>
  <si>
    <t>Základní škola, Klášterec nad Ohří, Školní 519, okres Chomutov</t>
  </si>
  <si>
    <t>Základní škola sgt. J. C. Kluttze a Mateřská škola Kovářská, okres Chomutov</t>
  </si>
  <si>
    <t>nám. J. Švermy</t>
  </si>
  <si>
    <t>Kovářská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</si>
  <si>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</si>
  <si>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</si>
  <si>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</si>
  <si>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</si>
  <si>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</si>
  <si>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Krátká</t>
  </si>
  <si>
    <t>Základní škola, Klášterec nad Ohří, Petlérská 447, okres Chomutov</t>
  </si>
  <si>
    <t>Petlérská</t>
  </si>
  <si>
    <t>Základní škola a mateřská škola při nemocnici, Kadaň, Chomutovská 1289</t>
  </si>
  <si>
    <t>ZAČÍT SPOLU Základní škola a Mateřská škola Kadaň</t>
  </si>
  <si>
    <t>kpt. Jaroše</t>
  </si>
  <si>
    <t>Speciální základní škola, Štětí, Ostrovní 300, příspěvková organizace</t>
  </si>
  <si>
    <t>Štětí</t>
  </si>
  <si>
    <t>Základní škola a Mateřská škola Polepy, okres Litoměřice</t>
  </si>
  <si>
    <t>Polepy</t>
  </si>
  <si>
    <t>Vyšší odborná škola obalové techniky a Střední škola, Štětí, Kostelní 134, příspěvková organizace</t>
  </si>
  <si>
    <t>Základní škola Štětí, Školní 559, okres Litoměřice</t>
  </si>
  <si>
    <t>Střední škola pedagogická, hotelnictví a služeb, Litoměřice, příspěvková organizace</t>
  </si>
  <si>
    <t>Litoměřice</t>
  </si>
  <si>
    <t>Vyšší odborná škola, Obchodní akademie, Střední odborná škola a Jazyková škola s právem státní jazykové zkoušky EKONOM, o.p.s., Litoměřice, Palackého 730/1</t>
  </si>
  <si>
    <t>Soukromá střední odborná škola (1. KŠPA), s.r.o.</t>
  </si>
  <si>
    <t>Máchovy schody</t>
  </si>
  <si>
    <t>Střední škola a Mateřská škola, o.p.s.</t>
  </si>
  <si>
    <t>Gymnázium Josefa Jungmanna, Litoměřice, Svojsíkova 1, příspěvková organizace</t>
  </si>
  <si>
    <t>Svojsíkova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</si>
  <si>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</si>
  <si>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</si>
  <si>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</si>
  <si>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</si>
  <si>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Základní škola Litoměřice, Ladova 5</t>
  </si>
  <si>
    <t>Ladova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</si>
  <si>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</si>
  <si>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</si>
  <si>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</si>
  <si>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</si>
  <si>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</si>
  <si>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</si>
  <si>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</si>
  <si>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</si>
  <si>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Na Krétě</t>
  </si>
  <si>
    <t>Terezín</t>
  </si>
  <si>
    <t>Základní škola Aloise Klára Úštěk, příspěvková organizace</t>
  </si>
  <si>
    <t>Polské lidové armády</t>
  </si>
  <si>
    <t>Úštěk</t>
  </si>
  <si>
    <t>Základní škola a Mateřská škola České Kopisty, okres Litoměřice, příspěvková organizace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</si>
  <si>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</si>
  <si>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</si>
  <si>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</si>
  <si>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</si>
  <si>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</si>
  <si>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</si>
  <si>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</si>
  <si>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</si>
  <si>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</si>
  <si>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</si>
  <si>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</si>
  <si>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</si>
  <si>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</si>
  <si>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</si>
  <si>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</si>
  <si>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</si>
  <si>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</si>
  <si>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</si>
  <si>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Sládkova</t>
  </si>
  <si>
    <t>Základní škola speciální a Praktická škola Litvínov, Šafaříkova 991, okres Most</t>
  </si>
  <si>
    <t>Litvínov</t>
  </si>
  <si>
    <t>Střední odborná škola pro ochranu a obnovu životního prostředí - Schola Humanitas, Litvínov, Ukrajinská 379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</si>
  <si>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</si>
  <si>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</si>
  <si>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</si>
  <si>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</si>
  <si>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</si>
  <si>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Základní škola a Mateřská škola, Hora Svaté Kateřiny, nám. Pionýrů 1, okr. Most</t>
  </si>
  <si>
    <t>nám. Pionýrů</t>
  </si>
  <si>
    <t>Hora Svaté Kateřiny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</si>
  <si>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</si>
  <si>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</si>
  <si>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</si>
  <si>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</si>
  <si>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</si>
  <si>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</si>
  <si>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</si>
  <si>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</si>
  <si>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</si>
  <si>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</si>
  <si>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</si>
  <si>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>Přátelství</t>
  </si>
  <si>
    <t>Střední odborná škola, Litvínov - Hamr, příspěvková organizace</t>
  </si>
  <si>
    <t>Základní škola a mateřská škola Jeřabinka</t>
  </si>
  <si>
    <t>Střední odborná škola technická a zahradnická, Lovosice, příspěvková organizace</t>
  </si>
  <si>
    <t>Lovosice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</si>
  <si>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</si>
  <si>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</si>
  <si>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</si>
  <si>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</si>
  <si>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Základní škola Všehrdova 1, Lovosice</t>
  </si>
  <si>
    <t>Všehrdova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</si>
  <si>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</si>
  <si>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</si>
  <si>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</si>
  <si>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</si>
  <si>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</si>
  <si>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</si>
  <si>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</si>
  <si>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</si>
  <si>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</si>
  <si>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</si>
  <si>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</si>
  <si>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</si>
  <si>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</si>
  <si>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</si>
  <si>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</si>
  <si>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</si>
  <si>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</si>
  <si>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Libochovice</t>
  </si>
  <si>
    <t>Základní škola a Mateřská škola Třebívlice</t>
  </si>
  <si>
    <t>Třebívlice</t>
  </si>
  <si>
    <t>Soukromá hotelová škola Bukaschool s.r.o.</t>
  </si>
  <si>
    <t>Františka Kmocha</t>
  </si>
  <si>
    <t>Most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</si>
  <si>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</si>
  <si>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</si>
  <si>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</si>
  <si>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</si>
  <si>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</si>
  <si>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</si>
  <si>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</si>
  <si>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Topolová</t>
  </si>
  <si>
    <t>Střední odborná škola InterDACT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</si>
  <si>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</si>
  <si>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</si>
  <si>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</si>
  <si>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</si>
  <si>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</si>
  <si>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</si>
  <si>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</si>
  <si>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</si>
  <si>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</si>
  <si>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</si>
  <si>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</si>
  <si>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</si>
  <si>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Vítězslava Nezvala</t>
  </si>
  <si>
    <t>Základní škola, Most, U Stadionu 1028, příspěvková organizace</t>
  </si>
  <si>
    <t>Základní škola Obrnice, okres Most, příspěvková organizace</t>
  </si>
  <si>
    <t>Obrnice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</si>
  <si>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</si>
  <si>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</si>
  <si>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</si>
  <si>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</si>
  <si>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</si>
  <si>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Zlatnická</t>
  </si>
  <si>
    <t>Základní škola, Most, Rozmarýnová 1692, příspěvková organizace</t>
  </si>
  <si>
    <t>Základní škola a Mateřská škola Braňany</t>
  </si>
  <si>
    <t>Braňany</t>
  </si>
  <si>
    <t>Střední škola technická, Most, příspěvková organizace</t>
  </si>
  <si>
    <t>Střední škola diplomacie a veřejné správy s.r.o.</t>
  </si>
  <si>
    <t>Josefa Ševčíka</t>
  </si>
  <si>
    <t>AMA SCHOOL - základní škola a mateřská škola montessori o.p.s.</t>
  </si>
  <si>
    <t>Široký vrch</t>
  </si>
  <si>
    <t>Soukromá základní škola OPTIMA s.r.o.</t>
  </si>
  <si>
    <t>Základní škola praktická, Roudnice nad Labem, Neklanova 1807, příspěvková organizace</t>
  </si>
  <si>
    <t>Neklanova</t>
  </si>
  <si>
    <t>Roudnice nad Labem</t>
  </si>
  <si>
    <t>Vyšší odborná škola a Střední odborná škola, Roudnice nad Labem, Špindlerova 690, příspěvková organizace</t>
  </si>
  <si>
    <t>Špindlerova třída</t>
  </si>
  <si>
    <t>Gymnázium, Roudnice nad Labem, Havlíčkova 175, příspěvková organizace</t>
  </si>
  <si>
    <t>Soukromá podřipská střední odborná škola a střední odborné učiliště o.p.s.</t>
  </si>
  <si>
    <t>Náměstí Jana z Dražic</t>
  </si>
  <si>
    <t>Základní škola a mateřská škola Mnetěš</t>
  </si>
  <si>
    <t>Mnetěš</t>
  </si>
  <si>
    <t>Základní škola Horní Beřkovice, okres Litoměřice</t>
  </si>
  <si>
    <t>Podřipská</t>
  </si>
  <si>
    <t>Horní Beřkovice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</si>
  <si>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</si>
  <si>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</si>
  <si>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</si>
  <si>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</si>
  <si>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</si>
  <si>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</si>
  <si>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</si>
  <si>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</si>
  <si>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</si>
  <si>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Straškov-Vodochody</t>
  </si>
  <si>
    <t>Základní škola Budyně nad Ohří, okres Litoměřice, příspěvková organizace</t>
  </si>
  <si>
    <t>Budyně nad Ohří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</si>
  <si>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</si>
  <si>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</si>
  <si>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</si>
  <si>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</si>
  <si>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</si>
  <si>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</si>
  <si>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</si>
  <si>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</si>
  <si>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</si>
  <si>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Praktická škola Gabriely Pelechové, pobočný spolek</t>
  </si>
  <si>
    <t>Vilémovská</t>
  </si>
  <si>
    <t>Dolní Poustevna</t>
  </si>
  <si>
    <t>Speciální základní škola a Praktická škola, Šluknov, Tyršova 710, příspěvková organizace</t>
  </si>
  <si>
    <t>Šluknov</t>
  </si>
  <si>
    <t>Střední zdravotnická škola a Obchodní akademie, Rumburk, příspěvková organizace</t>
  </si>
  <si>
    <t>Františka Nohy</t>
  </si>
  <si>
    <t>Rumburk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</si>
  <si>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</si>
  <si>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</si>
  <si>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</si>
  <si>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</si>
  <si>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Základní škola Velký Šenov, okres Děčín</t>
  </si>
  <si>
    <t>Velký Šenov</t>
  </si>
  <si>
    <t>Základní škola a Mateřská škola Lipová, okres Děčín, příspěvková organizace</t>
  </si>
  <si>
    <t>Základní škola Rumburk, Vojtěcha Kováře 85/31, okres Děčín, příspěvková organizace</t>
  </si>
  <si>
    <t>Vojtěcha Kováře</t>
  </si>
  <si>
    <t>Základní škola a Mateřská škola Vilémov, okres Děčín, příspěvková organizace</t>
  </si>
  <si>
    <t>Základní škola a Mateřská škola Dolní Poustevna, příspěvková organizace</t>
  </si>
  <si>
    <t>Základní škola Rumburk, Tyršova ulice 1066/2, okres Děčín, příspěvková organizace</t>
  </si>
  <si>
    <t>Základní škola a Mateřská škola Staré Křečany, okres Děčín, příspěvková organizace</t>
  </si>
  <si>
    <t>Staré Křečany</t>
  </si>
  <si>
    <t>Základní škola J. Vohradského Šluknov, okres Děčín</t>
  </si>
  <si>
    <t>Základní škola Rumburk, U Nemocnice 1132/5, okres Děčín, příspěvková organizace</t>
  </si>
  <si>
    <t>U nemocnice</t>
  </si>
  <si>
    <t>Základní škola Jiříkov, okres Děčín - příspěvková organizace</t>
  </si>
  <si>
    <t>Jiříkov</t>
  </si>
  <si>
    <t>Základní škola Pastelka, o.p.s.</t>
  </si>
  <si>
    <t>Základní škola a Mateřská škola Mikulášovice, příspěvková organizace</t>
  </si>
  <si>
    <t>20</t>
  </si>
  <si>
    <t>Mikulášovice</t>
  </si>
  <si>
    <t>Základní škola a Mateřská škola Krásná Lípa, příspěvková organizace</t>
  </si>
  <si>
    <t>Krásná Lípa</t>
  </si>
  <si>
    <t>Biskupské gymnázium, Základní škola a Mateřská škola Bohosudov</t>
  </si>
  <si>
    <t>Koněvova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</si>
  <si>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</si>
  <si>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</si>
  <si>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</si>
  <si>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</si>
  <si>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</si>
  <si>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</si>
  <si>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</si>
  <si>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</si>
  <si>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</si>
  <si>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</si>
  <si>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Gymnázium, Teplice, Čs. dobrovolců 11, příspěvková organizace</t>
  </si>
  <si>
    <t>Čs. dobrovolců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</si>
  <si>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</si>
  <si>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</si>
  <si>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</si>
  <si>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</si>
  <si>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</si>
  <si>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</si>
  <si>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</si>
  <si>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</si>
  <si>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</si>
  <si>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</si>
  <si>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Základní škola, Teplice, U Nových lázní 1102</t>
  </si>
  <si>
    <t>Základní škola Bystřany, okres Teplice, příspěvková organizace</t>
  </si>
  <si>
    <t>Bystřany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</si>
  <si>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</si>
  <si>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</si>
  <si>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</si>
  <si>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Buzulucká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</si>
  <si>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</si>
  <si>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</si>
  <si>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</si>
  <si>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</si>
  <si>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</si>
  <si>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</si>
  <si>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Hrob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</si>
  <si>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</si>
  <si>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</si>
  <si>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</si>
  <si>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</si>
  <si>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</si>
  <si>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Hrdlovská</t>
  </si>
  <si>
    <t>Základní škola, Teplice, Edisonova 1732</t>
  </si>
  <si>
    <t>Edisonova</t>
  </si>
  <si>
    <t>Masarykova základní škola a Mateřská škola Krupka, Masarykova 461</t>
  </si>
  <si>
    <t>Základní škola Novosedlice, příspěvková organizace</t>
  </si>
  <si>
    <t>Vrchoslavská</t>
  </si>
  <si>
    <t>Novosedlice</t>
  </si>
  <si>
    <t>Základní škola Proboštov, okres Teplice</t>
  </si>
  <si>
    <t>Proboštov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</si>
  <si>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</si>
  <si>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</si>
  <si>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</si>
  <si>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</si>
  <si>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</si>
  <si>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Plynárenská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</si>
  <si>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</si>
  <si>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</si>
  <si>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</si>
  <si>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</si>
  <si>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</si>
  <si>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Na Stínadlech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</si>
  <si>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</si>
  <si>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</si>
  <si>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</si>
  <si>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Košťany</t>
  </si>
  <si>
    <t>Hotelová škola, Obchodní akademie a Střední průmyslová škola, Teplice, Benešovo náměstí 1, příspěvková organizace</t>
  </si>
  <si>
    <t>Základní škola s rozšířenou výukou hudební výchovy, Teplice, Maršovská 1575/2</t>
  </si>
  <si>
    <t>Maršovská</t>
  </si>
  <si>
    <t>Základní škola Molekula</t>
  </si>
  <si>
    <t>Základní škola a Mateřská škola Teplice, Koperníkova 2592</t>
  </si>
  <si>
    <t>Gymnázium a Střední odborná škola dr. Václava Šmejkala, Ústí nad Labem, příspěvková organizace</t>
  </si>
  <si>
    <t>Stavbařů</t>
  </si>
  <si>
    <t>Ústí nad Labem</t>
  </si>
  <si>
    <t>Speciální základní škola a Praktická škola, Ústí nad Labem, Pod Parkem 2788, příspěvková organizace</t>
  </si>
  <si>
    <t>Pod Parkem</t>
  </si>
  <si>
    <t>Základní škola Trmice, Tyršova 482</t>
  </si>
  <si>
    <t>Trmice</t>
  </si>
  <si>
    <t>Vyšší odborná škola zdravotnická a Střední škola zdravotnická, Ústí nad Labem, Palachova 35, příspěvková organizace</t>
  </si>
  <si>
    <t>Gymnázium, Ústí nad Labem, Jateční 22, příspěvková organizace</t>
  </si>
  <si>
    <t>Jateční</t>
  </si>
  <si>
    <t>Střední průmyslová škola, Ústí nad Labem, Resslova 5, příspěvková organizace</t>
  </si>
  <si>
    <t>Severočeská střední škola s.r.o.</t>
  </si>
  <si>
    <t>Bělehradská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</si>
  <si>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</si>
  <si>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</si>
  <si>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</si>
  <si>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</si>
  <si>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</si>
  <si>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TRIVIS - Střední škola veřejnoprávní Ústí nad Labem, s.r.o.</t>
  </si>
  <si>
    <t>Základní škola, Muchova 228, Chlumec - příspěvková organizace</t>
  </si>
  <si>
    <t>Chlumec</t>
  </si>
  <si>
    <t>Základní škola Ústí nad Labem, Hluboká 150, příspěvková organizace</t>
  </si>
  <si>
    <t>Hluboká</t>
  </si>
  <si>
    <t>Základní škola, Velké Chvojno, okres Ústí nad Labem, příspěvková organizace</t>
  </si>
  <si>
    <t>Velké Chvojno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</si>
  <si>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</si>
  <si>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</si>
  <si>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</si>
  <si>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</si>
  <si>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</si>
  <si>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</si>
  <si>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</si>
  <si>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Chabařovice</t>
  </si>
  <si>
    <t>Základní škola a Mateřská škola Libouchec, příspěvková organizace</t>
  </si>
  <si>
    <t>Libouchec</t>
  </si>
  <si>
    <t>Základní škola Velké Březno, příspěvková organizace</t>
  </si>
  <si>
    <t>Velké Březno</t>
  </si>
  <si>
    <t>Základní škola Ústí nad Labem, E. Krásnohorské 3084/8, příspěvková organizace</t>
  </si>
  <si>
    <t>Základní škola Ústí nad Labem, Pod Vodojemem 323/3a, příspěvková organizace</t>
  </si>
  <si>
    <t>Pod Vodojemem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</si>
  <si>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</si>
  <si>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</si>
  <si>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</si>
  <si>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</si>
  <si>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</si>
  <si>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</si>
  <si>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</si>
  <si>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</si>
  <si>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</si>
  <si>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</si>
  <si>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</si>
  <si>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</si>
  <si>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</si>
  <si>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Řehlovice</t>
  </si>
  <si>
    <t>Základní škola a Mateřská škola Ústí nad Labem, Nová 1432/5, příspěvková organizace</t>
  </si>
  <si>
    <t>Základní škola Ústí nad Labem, Stříbrnická 3031/4, příspěvková organizace</t>
  </si>
  <si>
    <t>Stříbrnická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</si>
  <si>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</si>
  <si>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</si>
  <si>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</si>
  <si>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</si>
  <si>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</si>
  <si>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Povrly</t>
  </si>
  <si>
    <t>Základní škola a Mateřská škola Tisá, příspěvková organizace</t>
  </si>
  <si>
    <t>Tisá</t>
  </si>
  <si>
    <t>Střední průmyslová škola stavební a Střední odborná škola stavební a technická, Ústí nad Labem, příspěvková organizace</t>
  </si>
  <si>
    <t>Křesťanská základní škola Karmel</t>
  </si>
  <si>
    <t>V Zahrádkách</t>
  </si>
  <si>
    <t>Speciální základní škola a Mateřská škola, Varnsdorf, T. G. Masaryka 1804, příspěvková organizace</t>
  </si>
  <si>
    <t>Varnsdorf</t>
  </si>
  <si>
    <t>Gymnázium Varnsdorf</t>
  </si>
  <si>
    <t>Střelecká</t>
  </si>
  <si>
    <t>Vyšší odborná škola, Střední průmyslová škola a Střední odborná škola, Varnsdorf, příspěvková organizace</t>
  </si>
  <si>
    <t>Bratislavská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</si>
  <si>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</si>
  <si>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</si>
  <si>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</si>
  <si>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Karlova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</si>
  <si>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</si>
  <si>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</si>
  <si>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</si>
  <si>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</si>
  <si>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</si>
  <si>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</si>
  <si>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</si>
  <si>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Východní</t>
  </si>
  <si>
    <t>Základní škola Dolní Podluží, okres Děčín, příspěvková organizace</t>
  </si>
  <si>
    <t>Dolní Podluží</t>
  </si>
  <si>
    <t>Střední průmyslová škola TOS VARNSDORF s.r.o.</t>
  </si>
  <si>
    <t>Říční</t>
  </si>
  <si>
    <t>Střední škola služeb s.r.o.</t>
  </si>
  <si>
    <t>Štěpnická</t>
  </si>
  <si>
    <t>Uherské Hradiště</t>
  </si>
  <si>
    <t>Střední škola průmyslová, hotelová a zdravotnická Uherské Hradiště</t>
  </si>
  <si>
    <t>Gymnázium Uherské Hradiště</t>
  </si>
  <si>
    <t>Velehradská třída</t>
  </si>
  <si>
    <t>Střední uměleckoprůmyslová škola Uherské Hradiště</t>
  </si>
  <si>
    <t>Obchodní akademie, Vyšší odborná škola a Jazyková škola s právem státní jazykové zkoušky Uherské Hradiště</t>
  </si>
  <si>
    <t>Střední odborná škola a Gymnázium Staré Město</t>
  </si>
  <si>
    <t>Velehradská</t>
  </si>
  <si>
    <t>Soukromé gymnázium, střední odborná škola a jazyková škola s právem státní jazykové zkoušky, s.r.o.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</si>
  <si>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</si>
  <si>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</si>
  <si>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</si>
  <si>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</si>
  <si>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</si>
  <si>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</si>
  <si>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</si>
  <si>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</si>
  <si>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</si>
  <si>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Velehrad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</si>
  <si>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</si>
  <si>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</si>
  <si>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</si>
  <si>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</si>
  <si>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</si>
  <si>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</si>
  <si>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</si>
  <si>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</si>
  <si>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</si>
  <si>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</si>
  <si>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</si>
  <si>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</si>
  <si>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</si>
  <si>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Mistřice</t>
  </si>
  <si>
    <t>Základní škola Nedakonice, okres Uherské Hradiště, příspěvková organizace</t>
  </si>
  <si>
    <t>Nedakonice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</si>
  <si>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</si>
  <si>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</si>
  <si>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</si>
  <si>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</si>
  <si>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Topolná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</si>
  <si>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</si>
  <si>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</si>
  <si>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</si>
  <si>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</si>
  <si>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</si>
  <si>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</si>
  <si>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</si>
  <si>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Základní škola Františka Horenského, Boršice,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</si>
  <si>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</si>
  <si>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</si>
  <si>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</si>
  <si>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</si>
  <si>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Hluk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</si>
  <si>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</si>
  <si>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</si>
  <si>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</si>
  <si>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</si>
  <si>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Ostrožská Nová Ves</t>
  </si>
  <si>
    <t>Základní škola, Polešovice, okres Uherské Hradiště, příspěvková organizace</t>
  </si>
  <si>
    <t>Polešovice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</si>
  <si>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</si>
  <si>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</si>
  <si>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</si>
  <si>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</si>
  <si>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</si>
  <si>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</si>
  <si>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</si>
  <si>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</si>
  <si>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</si>
  <si>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</si>
  <si>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Uherský Ostroh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</si>
  <si>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</si>
  <si>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</si>
  <si>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</si>
  <si>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Boršice u Blatnice</t>
  </si>
  <si>
    <t>Základní škola, Kunovice, U Pálenice 1620, okres Uherské Hradiště, příspěvková organizace</t>
  </si>
  <si>
    <t>U Pálenice</t>
  </si>
  <si>
    <t>Střední škola letecká s.r.o.</t>
  </si>
  <si>
    <t>Na Záhonech</t>
  </si>
  <si>
    <t>Stojanovo gymnázium, Velehrad</t>
  </si>
  <si>
    <t>Základní škola Na Dědině s.r.o.</t>
  </si>
  <si>
    <t>Střední odborné učiliště Uherský Brod</t>
  </si>
  <si>
    <t>Svat. Čecha</t>
  </si>
  <si>
    <t>Uherský Brod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</si>
  <si>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</si>
  <si>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</si>
  <si>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</si>
  <si>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</si>
  <si>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</si>
  <si>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</si>
  <si>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</si>
  <si>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Na Výsluní</t>
  </si>
  <si>
    <t>Základní škola Šumice, okres Uherské Hradiště</t>
  </si>
  <si>
    <t>Šumice</t>
  </si>
  <si>
    <t>Základní škola Hradčovice, okres Uherské Hradiště</t>
  </si>
  <si>
    <t>Hradčovice</t>
  </si>
  <si>
    <t>Základní škola Horní Němčí, okres Uherské Hradiště</t>
  </si>
  <si>
    <t>Horní Němčí</t>
  </si>
  <si>
    <t>Základní škola Pitín, okres Uherské Hradiště</t>
  </si>
  <si>
    <t>Pitín</t>
  </si>
  <si>
    <t>Základní škola a Základní umělecká škola, Dolní Němčí, okres Uherské Hradiště</t>
  </si>
  <si>
    <t>Dolní Němčí</t>
  </si>
  <si>
    <t>Základní škola a Základní umělecká škola Strání</t>
  </si>
  <si>
    <t>Rubanice</t>
  </si>
  <si>
    <t>Strání</t>
  </si>
  <si>
    <t>Základní škola Josefa Bublíka, Bánov, okres Uherské Hradiště, příspěvková organizace</t>
  </si>
  <si>
    <t>Bánov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</si>
  <si>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</si>
  <si>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</si>
  <si>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</si>
  <si>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</si>
  <si>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</si>
  <si>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</si>
  <si>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</si>
  <si>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</si>
  <si>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</si>
  <si>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Záhorovice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</si>
  <si>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</si>
  <si>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</si>
  <si>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</si>
  <si>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</si>
  <si>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</si>
  <si>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</si>
  <si>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</si>
  <si>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</si>
  <si>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</si>
  <si>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</si>
  <si>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</si>
  <si>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</si>
  <si>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</si>
  <si>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</si>
  <si>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</si>
  <si>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Mariánské nám.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</si>
  <si>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</si>
  <si>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</si>
  <si>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</si>
  <si>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</si>
  <si>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>Střední škola - Centrum odborné přípravy technické Uherský Brod</t>
  </si>
  <si>
    <t>Vlčnovská</t>
  </si>
  <si>
    <t>Katolická základní škola v Uherském Brodě</t>
  </si>
  <si>
    <t>Jirchářská</t>
  </si>
  <si>
    <t>Pro účely zajištění screeningového testování dětí a žáků základních škol a středních škol a konzervatoří v denní formě vzdělávání v souladu s mimořádným opatřením Ministerstva zdravotnictví o screeningovém testování ve školách</t>
  </si>
  <si>
    <t xml:space="preserve">, </t>
  </si>
  <si>
    <r>
      <t xml:space="preserve">hrazených z </t>
    </r>
    <r>
      <rPr>
        <b/>
        <sz val="12"/>
        <color theme="1"/>
        <rFont val="Calibri"/>
        <family val="2"/>
        <charset val="238"/>
        <scheme val="minor"/>
      </rPr>
      <t>FONDU SOLIDARITY EU</t>
    </r>
    <r>
      <rPr>
        <sz val="12"/>
        <color theme="1"/>
        <rFont val="Calibri"/>
        <family val="2"/>
        <charset val="238"/>
        <scheme val="minor"/>
      </rPr>
      <t>.</t>
    </r>
  </si>
  <si>
    <t>SEJOY</t>
  </si>
  <si>
    <t/>
  </si>
  <si>
    <t>3921</t>
  </si>
  <si>
    <t>Základní škola a Mateřská škola Klíč s.r.o.</t>
  </si>
  <si>
    <t>Gymnázium, Česká Lípa, Žitavská 2969, příspěvková organizace</t>
  </si>
  <si>
    <t>Gymnázium, Mimoň, Letná 263, příspěvková organizace</t>
  </si>
  <si>
    <t>Obchodní akademie, Česká Lípa, náměstí Osvobození 422, příspěvková organizace</t>
  </si>
  <si>
    <t>Střední průmyslová škola, Česká Lípa, Havlíčkova 426, příspěvková organizace</t>
  </si>
  <si>
    <t>Střední škola Klíč s.r.o.</t>
  </si>
  <si>
    <t>Střední zdravotnická škola a Střední odborná škola, Česká Lípa, příspěvková organizace</t>
  </si>
  <si>
    <t>Euroškola Česká Lípa střední odborná škola s.r.o.</t>
  </si>
  <si>
    <t>Základní škola a Mateřská škola Pod Ralskem 572, Mimoň, příspěvková organizace</t>
  </si>
  <si>
    <t>Základní škola a Mateřská škola Holany, okres Česká Lípa, příspěvková organizace</t>
  </si>
  <si>
    <t>Základní škola Dubá - příspěvková organizace</t>
  </si>
  <si>
    <t>Základní škola a Mateřská škola Doksy - Staré Splavy, Jezerní 74, okres Česká Lípa - příspěvková organizace</t>
  </si>
  <si>
    <t>Základní škola a Mateřská škola Nový Oldřichov, okres Česká Lípa, příspěvková organizace</t>
  </si>
  <si>
    <t>Základní škola Stružnice, okres Česká Lípa, příspěvková organizace</t>
  </si>
  <si>
    <t>Základní škola a Mateřská škola Volfartice, okres Česká Lípa, příspěvková organizace</t>
  </si>
  <si>
    <t>Základní škola Horní Police, okres Česká Lípa, příspěvková organizace</t>
  </si>
  <si>
    <t>Základní škola a Mateřská škola Zákupy, příspěvková organizace</t>
  </si>
  <si>
    <t>Základní škola a mateřská škola, Stráž pod Ralskem, příspěvková organizace</t>
  </si>
  <si>
    <t>Základní škola Kravaře, okres Česká Lípa, příspěvková organizace</t>
  </si>
  <si>
    <t>Základní škola, Česká Lípa, Šluknovská 2904, příspěvková organizace</t>
  </si>
  <si>
    <t>Základní škola a Mateřská škola Horní Libchava, okres Česká Lípa - příspěvková organizace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</si>
  <si>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</si>
  <si>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</si>
  <si>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</si>
  <si>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Základní škola, Česká Lípa, Pátova 406, příspěvková organizace</t>
  </si>
  <si>
    <t>Základní škola Karla Hynka Máchy Doksy, Valdštejnská 253, okres Česká Lípa - příspěvková organizace</t>
  </si>
  <si>
    <t>Základní škola a Mateřská škola Mírová 81, Mimoň, příspěvková organizace</t>
  </si>
  <si>
    <t>Základní škola a Mateřská škola, Česká Lípa, Jižní 1903, příspěvková organizace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</si>
  <si>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</si>
  <si>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</si>
  <si>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</si>
  <si>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Základní škola a Mateřská škola Dubnice, okres Česká Lípa, příspěvková organizace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</si>
  <si>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</si>
  <si>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</si>
  <si>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Základní škola a Mateřská škola Jestřebí, příspěvková organizace</t>
  </si>
  <si>
    <t>Základní škola a mateřská škola, Okna, okres Česká Lípa, příspěvková organizace</t>
  </si>
  <si>
    <t>Základní škola a mateřská škola Žandov, okres Česká Lípa, příspěvková organizace</t>
  </si>
  <si>
    <t>Základní škola a Mateřská škola Zahrádky, okres Česká Lípa, příspěvková organizace</t>
  </si>
  <si>
    <t>Gymnázium, Frýdlant, Mládeže 884, příspěvková organizace</t>
  </si>
  <si>
    <t>Střední škola hospodářská a lesnická, Frýdlant, Bělíkova 1387, příspěvková organizace</t>
  </si>
  <si>
    <t>Základní škola a mateřská škola, Dětřichov, okres Liberec, příspěvková organizace</t>
  </si>
  <si>
    <t>Základní škola a mateřská škola Kunratice, okres Liberec, příspěvková organizace</t>
  </si>
  <si>
    <t>Základní škola a Mateřská škola, Hejnice, okres Liberec, příspěvková organizace</t>
  </si>
  <si>
    <t>Základní škola a mateřská škola Jindřichovice pod Smrkem, příspěvková organizace</t>
  </si>
  <si>
    <t>Základní škola a Mateřská škola, Raspenava, okres Liberec - příspěvková organizace</t>
  </si>
  <si>
    <t>Základní škola a Mateřská škola Krásný Les, okres Liberec, příspěvková organizace</t>
  </si>
  <si>
    <t>Základní škola a mateřská škola Višňová, okres Liberec, příspěvková organizace</t>
  </si>
  <si>
    <t>Základní škola a Mateřská škola Habartice, okres Liberec, příspěvková organizace</t>
  </si>
  <si>
    <t>Základní škola a Mateřská škola, Bílý Potok, okres Liberec, příspěvková organizace</t>
  </si>
  <si>
    <t>Základní škola, Základní umělecká škola a Mateřská škola, Frýdlant, okres Liberec, příspěvková organizace</t>
  </si>
  <si>
    <t>Základní škola Nové Město pod Smrkem, příspěvková organizace</t>
  </si>
  <si>
    <t>Základní škola speciální, Frýdlant, okres Liberec, příspěvková organizace</t>
  </si>
  <si>
    <t>Základní škola, Lázně Libverda, okres Liberec - příspěvková organizace</t>
  </si>
  <si>
    <t>Základní škola a Mateřská škola Dolní Řasnice, příspěvková organizace</t>
  </si>
  <si>
    <t>Základní škola a mateřská škola, Bulovka, okres Liberec, příspěvková organizace</t>
  </si>
  <si>
    <t>Střední škola pedagogická a sociálně právní a střední zdravotnická škola Jana Blahoslava</t>
  </si>
  <si>
    <t>Střední průmyslová škola technická, Jablonec nad Nisou, Belgická 4852, příspěvková organizace</t>
  </si>
  <si>
    <t>Základní škola a Mateřská škola, Jablonec nad Nisou, Kamenná 404/4, příspěvková organizace</t>
  </si>
  <si>
    <t>Základní škola, Jablonec nad Nisou, Liberecká 1734/31, příspěvková organizace</t>
  </si>
  <si>
    <t>Střední uměleckoprůmyslová škola a Vyšší odborná škola, Jablonec nad Nisou, Horní náměstí 1, příspěvková organizace</t>
  </si>
  <si>
    <t>Vyšší odborná škola mezinárodního obchodu a Obchodní akademie, Jablonec nad Nisou, Horní náměstí 15, příspěvková organizace</t>
  </si>
  <si>
    <t>Gymnázium, Jablonec nad Nisou, U Balvanu 16, příspěvková organizace</t>
  </si>
  <si>
    <t>Střední škola řemesel a služeb, Jablonec nad Nisou, Smetanova 66, příspěvková organizace</t>
  </si>
  <si>
    <t>Základní škola Antonína Bratršovského</t>
  </si>
  <si>
    <t>ZÁKLADNÍ ŠKOLA RÁDLO, okres Jablonec nad Nisou, příspěvková organizace</t>
  </si>
  <si>
    <t>Základní škola a mateřská škola, Nová Ves nad Nisou, příspěvková organizace</t>
  </si>
  <si>
    <t>Základní škola Jablonec nad Nisou - Rýnovice, Pod Vodárnou 10, příspěvková organizace</t>
  </si>
  <si>
    <t>Základní škola Jablonec nad Nisou, Na Šumavě 43, příspěvková organizace</t>
  </si>
  <si>
    <t>Základní škola Jablonec nad Nisou, 5. května 76, příspěvková organizace</t>
  </si>
  <si>
    <t>Základní škola Jablonec nad Nisou, Pasířská 72, příspěvková organizace</t>
  </si>
  <si>
    <t>Základní škola Jablonec nad Nisou - Mšeno, Mozartova 24, příspěvková organizace</t>
  </si>
  <si>
    <t>Základní škola a Mateřská škola Janov nad Nisou, příspěvková organizace</t>
  </si>
  <si>
    <t>Základní škola, Lučany nad Nisou, okres Jablonec nad Nisou, příspěvková organizace</t>
  </si>
  <si>
    <t>Základní škola Jablonec nad Nisou - Mšeno, Arbesova 30, příspěvková organizace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</si>
  <si>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</si>
  <si>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</si>
  <si>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</si>
  <si>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Gymnázium Dr. Antona Randy, Jablonec nad Nisou, příspěvková organizace</t>
  </si>
  <si>
    <t>Svobodná základní škola, o.p.s., Jablonec nad Nisou</t>
  </si>
  <si>
    <t>Základní škola a Mateřská škola, Rychnov u Jablonce nad Nisou, příspěvková organizace</t>
  </si>
  <si>
    <t>Základní škola Jablonec nad Nisou - Kokonín, Rychnovská 216, příspěvková organizace</t>
  </si>
  <si>
    <t>Základní škola Benecko, příspěvková organizace</t>
  </si>
  <si>
    <t>Základní škola Poniklá, příspěvková organizace</t>
  </si>
  <si>
    <t>Základní škola a Mateřská škola Mříčná, příspěvková organizace</t>
  </si>
  <si>
    <t>Základní škola Víchová nad Jizerou, příspěvková organizace</t>
  </si>
  <si>
    <t>Základní škola, Rokytnice nad Jizerou, příspěvková organizace</t>
  </si>
  <si>
    <t>Základní škola a Mateřská škola, Čistá u Horek, příspěvková organizace</t>
  </si>
  <si>
    <t>Základní škola a Mateřská škola, Studenec, okres Semily, příspěvková organizace</t>
  </si>
  <si>
    <t>Základní škola a Mateřská škola Josefa Šíra, Horní Branná, příspěvková organizace</t>
  </si>
  <si>
    <t>Krkonošská základní škola a mateřská škola Vítkovice, příspěvková organizace</t>
  </si>
  <si>
    <t>Základní škola Jilemnice, Komenského 288, příspěvková organizace</t>
  </si>
  <si>
    <t>Základní škola Jilemnice, Jana Harracha 97, příspěvková organizace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</si>
  <si>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</si>
  <si>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</si>
  <si>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Základní škola a Mateřská škola Martinice v Krkonoších, příspěvková organizace</t>
  </si>
  <si>
    <t>Základní škola a Mateřská škola Roztoky u Jilemnice, příspěvková organizace</t>
  </si>
  <si>
    <t>Základní škola, Mateřská škola a Základní umělecká škola Jablonec nad Jizerou, příspěvková organizace</t>
  </si>
  <si>
    <t>Základní škola Na horu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</si>
  <si>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</si>
  <si>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</si>
  <si>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</si>
  <si>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</si>
  <si>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</si>
  <si>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</si>
  <si>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</si>
  <si>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Doctrina - Podještědské gymnázium, s.r.o.</t>
  </si>
  <si>
    <t>Střední škola právní - Právní akademie, s.r.o.</t>
  </si>
  <si>
    <t>Gymnázium F. X. Šaldy, Liberec 11, Partyzánská 530, příspěvková organizace</t>
  </si>
  <si>
    <t>Střední průmyslová škola stavební, Liberec 1, Sokolovské náměstí 14, příspěvková organizace</t>
  </si>
  <si>
    <t>Obchodní akademie a Jazyková škola s právem státní jazykové zkoušky, Liberec, Šamánkova 500/8, příspěvková organizace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</si>
  <si>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</si>
  <si>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</si>
  <si>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</si>
  <si>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</si>
  <si>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</si>
  <si>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</si>
  <si>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Křesťanská základní škola a mateřská škola J. A. Komenského</t>
  </si>
  <si>
    <t>Základní škola a Základní umělecká škola Jablonné v Podještědí, příspěvková organizace</t>
  </si>
  <si>
    <t>Základní škola Český Dub,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</si>
  <si>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</si>
  <si>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</si>
  <si>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</si>
  <si>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</si>
  <si>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</si>
  <si>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Základní škola a Mateřská škola, Chrastava, Vítkov 69 - příspěvková organizace</t>
  </si>
  <si>
    <t>Základní škola Křižany - Žibřidice, okres Liberec, příspěvková organizace</t>
  </si>
  <si>
    <t>Základní škola a Mateřská škola Dlouhý Most, okres Liberec, příspěvková organizace</t>
  </si>
  <si>
    <t>ZÁKLADNÍ ŠKOLA, LIBEREC - VRATISLAVICE NAD NISOU, příspěvková organizace</t>
  </si>
  <si>
    <t>Základní škola, Liberec, Dobiášova 851/5, příspěvková organizace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</si>
  <si>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</si>
  <si>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</si>
  <si>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</si>
  <si>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</si>
  <si>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</si>
  <si>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Základní škola, Liberec, Oblačná 101/15, příspěvková organizace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</si>
  <si>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</si>
  <si>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</si>
  <si>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</si>
  <si>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</si>
  <si>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</si>
  <si>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</si>
  <si>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</si>
  <si>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</si>
  <si>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Základní škola, Liberec, U Soudu 369/8, příspěvková organizace</t>
  </si>
  <si>
    <t>Základní škola, Liberec, ul. 5. května 64/49, příspěvková organizace</t>
  </si>
  <si>
    <t>Základní škola, Liberec, Lesní 575/12, příspěvková organizace</t>
  </si>
  <si>
    <t>Základní škola a Mateřská škola Barvířská, Liberec, příspěvková organizace</t>
  </si>
  <si>
    <t>Základní škola, Liberec, Broumovská 847/7, příspěvková organizace</t>
  </si>
  <si>
    <t>Základní škola, Liberec, Aloisina výšina 642, příspěvková organizace</t>
  </si>
  <si>
    <t>Základní škola a Mateřská škola, Hrádek nad Nisou - Loučná, příspěvková organizace</t>
  </si>
  <si>
    <t>Základní škola, Liberec, Orlí 140/7, příspěvková organizace</t>
  </si>
  <si>
    <t>Střední škola a Mateřská škola, Liberec, Na Bojišti 15, příspěvková organizace</t>
  </si>
  <si>
    <t>Střední škola strojní, stavební a dopravní, Liberec II, Truhlářská 360/3, příspěvková organizace</t>
  </si>
  <si>
    <t>Základní škola a Mateřská škola Ostašov, Liberec, příspěvková organizace</t>
  </si>
  <si>
    <t>Základní škola a Mateřská škola Hlavice, okres Liberec, příspěvková organizace</t>
  </si>
  <si>
    <t>Základní škola a Mateřská škola, Stráž nad Nisou, příspěvková organizace</t>
  </si>
  <si>
    <t>Základní škola a Mateřská škola Světlá pod Ještědem, příspěvková organizace</t>
  </si>
  <si>
    <t>Základní škola a Mateřská škola Rynoltice, okres Liberec, příspěvková organizace</t>
  </si>
  <si>
    <t>Základní škola a Mateřská škola, Bílý Kostel nad Nisou, příspěvková organizace</t>
  </si>
  <si>
    <t>Základní škola a Mateřská škola Chotyně, příspěvková organizace</t>
  </si>
  <si>
    <t>Doctrina - základní škola a mateřská škola, s.r.o.</t>
  </si>
  <si>
    <t>Základní škola, Liberec, nám. Míru 212/2, příspěvková organizace</t>
  </si>
  <si>
    <t>Základní škola, Komenského, Jablonné v Podještědí, příspěvková organizace</t>
  </si>
  <si>
    <t>Střední odborná škola, Liberec, Jablonecká 999, příspěvková organizace</t>
  </si>
  <si>
    <t>Vyšší odborná škola sklářská a Střední škola, Nový Bor, Wolkerova 316, příspěvková organizace</t>
  </si>
  <si>
    <t>Střední uměleckoprůmyslová škola sklářská, Kamenický Šenov, Havlíčkova 57, příspěvková organizace</t>
  </si>
  <si>
    <t>Základní škola Nový Bor, Generála Svobody 114, okres Česká Lípa, příspěvková organizace</t>
  </si>
  <si>
    <t>Základní škola Nový Bor, náměstí Míru 128, okres Česká Lípa, příspěvková organizace</t>
  </si>
  <si>
    <t>Základní škola a Mateřská škola Sloup v Čechách, příspěvková organizace</t>
  </si>
  <si>
    <t>Základní škola Svor, okres Česká Lípa, příspěvková organizace</t>
  </si>
  <si>
    <t>Základní škola Bohumila Hynka Cvikov, příspěvková organizace</t>
  </si>
  <si>
    <t>Základní škola a Mateřská škola Prysk, okr. Česká Lípa, příspěvková organizace</t>
  </si>
  <si>
    <t>Základní škola a Mateřská škola Polevsko, okres Česká Lípa, příspěvková organizace</t>
  </si>
  <si>
    <t>Základní škola a Mateřská škola, Kunratice u Cvikova, příspěvková organizace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</si>
  <si>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</si>
  <si>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</si>
  <si>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</si>
  <si>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Základní škola praktická, Nový Bor, náměstí Míru 104, okres Česká Lípa, příspěvková organizace</t>
  </si>
  <si>
    <t>Dětský domov, Základní škola a Mateřská škola, Krompach 47, příspěvková organizace</t>
  </si>
  <si>
    <t>Základní škola a Mateřská škola Skalice u České Lípy, okres Česká Lípa, příspěvková organizace</t>
  </si>
  <si>
    <t>Základní škola a mateřská škola, Kamenický Šenov - Prácheň, příspěvková organizace</t>
  </si>
  <si>
    <t>Gymnázium Ivana Olbrachta, Semily, Nad Špejcharem 574, příspěvková organizace</t>
  </si>
  <si>
    <t>Základní škola speciální, Semily, Nádražní 213, příspěvková organizace</t>
  </si>
  <si>
    <t>Základní škola Košťálov, příspěvková organizace</t>
  </si>
  <si>
    <t>Základní škola a Mateřská škola Benešov u Semil, příspěvková organizace</t>
  </si>
  <si>
    <t>Základní škola a Mateřská škola Bozkov, příspěvková organizace</t>
  </si>
  <si>
    <t>Základní škola a mateřská škola Nová Ves nad Popelkou, příspěvková organizace</t>
  </si>
  <si>
    <t>Základní škola a Mateřská škola Stružinec, okres Semily, příspěvková organizace</t>
  </si>
  <si>
    <t>Základní škola a Mateřská škola Jesenný, příspěvková organizace</t>
  </si>
  <si>
    <t>Krakonošova základní škola a mateřská škola Loukov, příspěvková organizace</t>
  </si>
  <si>
    <t>Základní škola T. G. Masaryka Lomnice nad Popelkou, příspěvková organizace</t>
  </si>
  <si>
    <t>Základní škola Vysoké nad Jizerou, příspěvková organizace</t>
  </si>
  <si>
    <t>Základní škola Dr. Františka Ladislava Riegra Semily, příspěvková organizace</t>
  </si>
  <si>
    <t>Základní škola a Mateřská škola Slaná, příspěvková organizace</t>
  </si>
  <si>
    <t>Masarykova základní škola Libštát, příspěvková organizace</t>
  </si>
  <si>
    <t>Waldorfská základní škola a střední škola Semily, příspěvková organizace</t>
  </si>
  <si>
    <t>Základní škola Ivana Olbrachta Semily, příspěvková organizace</t>
  </si>
  <si>
    <t>Základní škola a základní škola speciální Lomnice nad Popelkou, příspěvková organizace</t>
  </si>
  <si>
    <t>Základní škola praktická a speciální Semily, příspěvková organizace</t>
  </si>
  <si>
    <t>Střední škola, Semily, příspěvková organizace</t>
  </si>
  <si>
    <t>Integrovaná střední škola, Vysoké nad Jizerou, Dr. Farského 300, příspěvková organizace</t>
  </si>
  <si>
    <t>Střední škola, Lomnice nad Popelkou, Antala Staška 213, příspěvková organizace</t>
  </si>
  <si>
    <t>Základní škola a Mateřská škola Chuchelna, příspěvková organizace</t>
  </si>
  <si>
    <t>Základní škola, Tanvald, Údolí Kamenice 238, příspěvková organizace</t>
  </si>
  <si>
    <t>Gymnázium, Tanvald, příspěvková organizace</t>
  </si>
  <si>
    <t>Masarykova základní škola Tanvald, příspěvková organizace</t>
  </si>
  <si>
    <t>Základní škola a Mateřská škola Velké Hamry, příspěvková organizace</t>
  </si>
  <si>
    <t>Základní škola Plavy, okres Jablonec n. Nisou - příspěvková organizace</t>
  </si>
  <si>
    <t>Základní škola Smržovka, okres Jablonec nad Nisou - příspěvková organizace</t>
  </si>
  <si>
    <t>Základní škola Tanvald, Sportovní 576, příspěvková organizace</t>
  </si>
  <si>
    <t>Základní škola a mateřská škola Zlatá Olešnice, okres Jablonec nad Nisou, příspěvková organizace</t>
  </si>
  <si>
    <t>Základní škola Dr. h. c. Jana Masaryka, Harrachov, příspěvková organizace</t>
  </si>
  <si>
    <t>Základní škola a mateřská škola Desná, okres Jablonec nad Nisou, příspěvková organizace</t>
  </si>
  <si>
    <t>Základní škola a mateřská škola, Albrechtice v Jizerských horách, příspěvková organizace</t>
  </si>
  <si>
    <t>Základní škola a Mateřská škola, Kořenov, okres Jablonec nad Nisou, příspěvková organizace</t>
  </si>
  <si>
    <t>Střední zdravotnická škola, Turnov, 28. října 1390,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</si>
  <si>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</si>
  <si>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</si>
  <si>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Základní škola Jenišovice, okres Jablonec nad Nisou - příspěvková organizace</t>
  </si>
  <si>
    <t>Základní škola Kobyly, okres Liberec - příspěvková organizace</t>
  </si>
  <si>
    <t>Základní škola Radostín, okres Liberec, příspěvková organizace</t>
  </si>
  <si>
    <t>Základní škola Příšovice, okres Liberec - příspěvková organizace</t>
  </si>
  <si>
    <t>Základní škola a Mateřská škola, Pěnčín, okres Liberec, příspěvková organizace</t>
  </si>
  <si>
    <t>Základní škola Turnov - Mašov, příspěvková organizace</t>
  </si>
  <si>
    <t>Základní škola a Mateřská škola Hrubá Skála - Doubravice, příspěvková organizace</t>
  </si>
  <si>
    <t>Základní škola Přepeře, okres Semily - příspěvková organizace</t>
  </si>
  <si>
    <t>Masarykova základní škola a mateřská škola Tatobity, příspěvková organizace</t>
  </si>
  <si>
    <t>Základní škola a Mateřská škola Všeň, příspěvková organizace</t>
  </si>
  <si>
    <t>Základní škola Ohrazenice, okres Semily - příspěvková organizace</t>
  </si>
  <si>
    <t>Základní škola Rovensko pod Troskami, příspěvková organizace</t>
  </si>
  <si>
    <t>Základní škola Turnov, 28. října 18, příspěvková organizace</t>
  </si>
  <si>
    <t>Základní škola, Mírová pod Kozákovem, příspěvková organizace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</si>
  <si>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</si>
  <si>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</si>
  <si>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</si>
  <si>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Základní škola a mateřská škola Malá Skála, okres Jablonec nad Nisou, příspěvková organizace</t>
  </si>
  <si>
    <t>Základní škola a Mateřská škola, Svijanský Újezd, okres Liberec, příspěvková organizace</t>
  </si>
  <si>
    <t>Obchodní akademie, Hotelová škola a Střední odborná škola, Turnov, Zborovská 519, příspěvková organizace</t>
  </si>
  <si>
    <t>Základní škola Turnov, Zborovská 519, příspěvková organizace</t>
  </si>
  <si>
    <t>Střední uměleckoprůmyslová škola sklářská, Železný Brod, Smetanovo zátiší 470, příspěvková organizace</t>
  </si>
  <si>
    <t>Základní škola Pěnčín 22 - příspěvková organizace</t>
  </si>
  <si>
    <t>Základní škola Koberovy, okres Jablonec nad Nisou, příspěvková organizace</t>
  </si>
  <si>
    <t>Základní škola a mateřská škola Huntířov, okres Jablonec nad Nisou, příspěvková organizace</t>
  </si>
  <si>
    <t>Základní škola Železný Brod, Školní 700, příspěvková organizace</t>
  </si>
  <si>
    <t>Základní škola Železný Brod, Pelechovská 800, příspěvková organizace</t>
  </si>
  <si>
    <t>Masarykova základní škola Zásada, okres Jablonec nad Nisou, příspěvková organizace</t>
  </si>
  <si>
    <t>Reálné gymnázium a základní škola města Prostějova, Studentská ul. 2</t>
  </si>
  <si>
    <t>Základní škola Holýšov, okres Plzeň-jih</t>
  </si>
  <si>
    <t>Žitavská</t>
  </si>
  <si>
    <t>Letná</t>
  </si>
  <si>
    <t>Železničářská</t>
  </si>
  <si>
    <t>Sídliště pod Ralskem</t>
  </si>
  <si>
    <t>Šluknovská</t>
  </si>
  <si>
    <t>Antonína Sovy</t>
  </si>
  <si>
    <t>Pátova</t>
  </si>
  <si>
    <t>Valdštejnská</t>
  </si>
  <si>
    <t>Bělíkova</t>
  </si>
  <si>
    <t>349</t>
  </si>
  <si>
    <t>Liberecká</t>
  </si>
  <si>
    <t>U Balvanu</t>
  </si>
  <si>
    <t>Saskova</t>
  </si>
  <si>
    <t>Pod Vodárnou</t>
  </si>
  <si>
    <t>Na Šumavě</t>
  </si>
  <si>
    <t>Pasířská</t>
  </si>
  <si>
    <t>Arbesova</t>
  </si>
  <si>
    <t>Dr. Randy</t>
  </si>
  <si>
    <t>U Přehrady</t>
  </si>
  <si>
    <t>Jana Harracha</t>
  </si>
  <si>
    <t>Tkalcovská</t>
  </si>
  <si>
    <t>Hanychovská</t>
  </si>
  <si>
    <t>Broumovská</t>
  </si>
  <si>
    <t>Dr. Milady Horákové</t>
  </si>
  <si>
    <t>nám. Sokolovské</t>
  </si>
  <si>
    <t>Šamánkova</t>
  </si>
  <si>
    <t>Sladovnická</t>
  </si>
  <si>
    <t>Růžodolská</t>
  </si>
  <si>
    <t>Donínská</t>
  </si>
  <si>
    <t>náměstí 1. máje</t>
  </si>
  <si>
    <t>Dobiášova</t>
  </si>
  <si>
    <t>Ještědská</t>
  </si>
  <si>
    <t>Kaplického</t>
  </si>
  <si>
    <t>Na Výběžku</t>
  </si>
  <si>
    <t>Oblačná</t>
  </si>
  <si>
    <t>Oldřichovská</t>
  </si>
  <si>
    <t>U Soudu</t>
  </si>
  <si>
    <t>Proboštská</t>
  </si>
  <si>
    <t>Broumovská 7</t>
  </si>
  <si>
    <t>Aloisina výšina</t>
  </si>
  <si>
    <t>Hartavská</t>
  </si>
  <si>
    <t>Orlí</t>
  </si>
  <si>
    <t>Na Bojišti</t>
  </si>
  <si>
    <t>Křižanská</t>
  </si>
  <si>
    <t>Majerova</t>
  </si>
  <si>
    <t>Na Perštýně</t>
  </si>
  <si>
    <t>Jablonecká</t>
  </si>
  <si>
    <t>Náměstí T. G. Masaryka</t>
  </si>
  <si>
    <t>Sad 5. května</t>
  </si>
  <si>
    <t>Nad Špejcharem</t>
  </si>
  <si>
    <t>Náměstí Dr. Karla Kramáře</t>
  </si>
  <si>
    <t>Jizerská</t>
  </si>
  <si>
    <t>Dr. Karla Farského</t>
  </si>
  <si>
    <t>Antala Staška</t>
  </si>
  <si>
    <t>Údolí Kamenice</t>
  </si>
  <si>
    <t>Skálova</t>
  </si>
  <si>
    <t>Smetanovo zátiší</t>
  </si>
  <si>
    <t>Pelechovská</t>
  </si>
  <si>
    <t>Česká Lípa</t>
  </si>
  <si>
    <t>Mimoň</t>
  </si>
  <si>
    <t>Holany</t>
  </si>
  <si>
    <t>Dubá</t>
  </si>
  <si>
    <t>Nový Oldřichov</t>
  </si>
  <si>
    <t>Stružnice</t>
  </si>
  <si>
    <t>Volfartice</t>
  </si>
  <si>
    <t>Horní Police</t>
  </si>
  <si>
    <t>Zákupy</t>
  </si>
  <si>
    <t>Stráž pod Ralskem</t>
  </si>
  <si>
    <t>Horní Libchava</t>
  </si>
  <si>
    <t>Ralsko</t>
  </si>
  <si>
    <t>Dubnice</t>
  </si>
  <si>
    <t>Brniště</t>
  </si>
  <si>
    <t>Okna</t>
  </si>
  <si>
    <t>Žandov</t>
  </si>
  <si>
    <t>Zahrádky</t>
  </si>
  <si>
    <t>Frýdlant</t>
  </si>
  <si>
    <t>Dětřichov</t>
  </si>
  <si>
    <t>Kunratice</t>
  </si>
  <si>
    <t>Hejnice</t>
  </si>
  <si>
    <t>Jindřichovice pod Smrkem</t>
  </si>
  <si>
    <t>Raspenava</t>
  </si>
  <si>
    <t>Krásný Les</t>
  </si>
  <si>
    <t>Habartice</t>
  </si>
  <si>
    <t>Bílý Potok</t>
  </si>
  <si>
    <t>Nové Město pod Smrkem</t>
  </si>
  <si>
    <t>Lázně Libverda</t>
  </si>
  <si>
    <t>Dolní Řasnice</t>
  </si>
  <si>
    <t>Bulovka</t>
  </si>
  <si>
    <t>Jablonec nad Nisou</t>
  </si>
  <si>
    <t>Rádlo</t>
  </si>
  <si>
    <t>Nová Ves nad Nisou</t>
  </si>
  <si>
    <t>Janov nad Nisou</t>
  </si>
  <si>
    <t>Lučany nad Nisou</t>
  </si>
  <si>
    <t>Josefův Důl</t>
  </si>
  <si>
    <t>Rychnov u Jablonce nad Nisou</t>
  </si>
  <si>
    <t>Benecko</t>
  </si>
  <si>
    <t>Poniklá</t>
  </si>
  <si>
    <t>Mříčná</t>
  </si>
  <si>
    <t>Víchová nad Jizerou</t>
  </si>
  <si>
    <t>Rokytnice nad Jizerou</t>
  </si>
  <si>
    <t>Čistá u Horek</t>
  </si>
  <si>
    <t>Horní Branná</t>
  </si>
  <si>
    <t>Vítkovice</t>
  </si>
  <si>
    <t>Jilemnice</t>
  </si>
  <si>
    <t>Martinice v Krkonoších</t>
  </si>
  <si>
    <t>Roztoky u Jilemnice</t>
  </si>
  <si>
    <t>Jablonec nad Jizerou</t>
  </si>
  <si>
    <t>Liberec</t>
  </si>
  <si>
    <t>Jablonné v Podještědí</t>
  </si>
  <si>
    <t>Český Dub</t>
  </si>
  <si>
    <t>Hodkovice nad Mohelkou</t>
  </si>
  <si>
    <t>Hrádek nad Nisou</t>
  </si>
  <si>
    <t>Chrastava</t>
  </si>
  <si>
    <t>Křižany</t>
  </si>
  <si>
    <t>Dlouhý Most</t>
  </si>
  <si>
    <t>Mníšek</t>
  </si>
  <si>
    <t>Osečná</t>
  </si>
  <si>
    <t>Hlavice</t>
  </si>
  <si>
    <t>Stráž nad Nisou</t>
  </si>
  <si>
    <t>Světlá pod Ještědem</t>
  </si>
  <si>
    <t>Rynoltice</t>
  </si>
  <si>
    <t>Bílý Kostel nad Nisou</t>
  </si>
  <si>
    <t>Chotyně</t>
  </si>
  <si>
    <t>Nový Bor</t>
  </si>
  <si>
    <t>Kamenický Šenov</t>
  </si>
  <si>
    <t>Sloup v Čechách</t>
  </si>
  <si>
    <t>Svor</t>
  </si>
  <si>
    <t>Cvikov</t>
  </si>
  <si>
    <t>Prysk</t>
  </si>
  <si>
    <t>Polevsko</t>
  </si>
  <si>
    <t>Kunratice u Cvikova</t>
  </si>
  <si>
    <t>Okrouhlá</t>
  </si>
  <si>
    <t>Krompach</t>
  </si>
  <si>
    <t>Skalice u České Lípy</t>
  </si>
  <si>
    <t>Semily</t>
  </si>
  <si>
    <t>Košťálov</t>
  </si>
  <si>
    <t>Benešov u Semil</t>
  </si>
  <si>
    <t>Bozkov</t>
  </si>
  <si>
    <t>Nová Ves nad Popelkou</t>
  </si>
  <si>
    <t>Stružinec</t>
  </si>
  <si>
    <t>Jesenný</t>
  </si>
  <si>
    <t>Háje nad Jizerou</t>
  </si>
  <si>
    <t>Lomnice nad Popelkou</t>
  </si>
  <si>
    <t>Vysoké nad Jizerou</t>
  </si>
  <si>
    <t>Slaná</t>
  </si>
  <si>
    <t>Libštát</t>
  </si>
  <si>
    <t>Chuchelna</t>
  </si>
  <si>
    <t>Tanvald</t>
  </si>
  <si>
    <t>Velké Hamry</t>
  </si>
  <si>
    <t>Plavy</t>
  </si>
  <si>
    <t>Smržovka</t>
  </si>
  <si>
    <t>Zlatá Olešnice</t>
  </si>
  <si>
    <t>Harrachov</t>
  </si>
  <si>
    <t>Desná</t>
  </si>
  <si>
    <t>Albrechtice v Jizerských horách</t>
  </si>
  <si>
    <t>Kořenov</t>
  </si>
  <si>
    <t>Turnov</t>
  </si>
  <si>
    <t>Jenišovice</t>
  </si>
  <si>
    <t>Kobyly</t>
  </si>
  <si>
    <t>Sychrov</t>
  </si>
  <si>
    <t>Příšovice</t>
  </si>
  <si>
    <t>Hrubá Skála</t>
  </si>
  <si>
    <t>Přepeře</t>
  </si>
  <si>
    <t>Tatobity</t>
  </si>
  <si>
    <t>Všeň</t>
  </si>
  <si>
    <t>Ohrazenice</t>
  </si>
  <si>
    <t>Rovensko pod Troskami</t>
  </si>
  <si>
    <t>Mírová pod Kozákovem</t>
  </si>
  <si>
    <t>Malá Skála</t>
  </si>
  <si>
    <t>Svijanský Újezd</t>
  </si>
  <si>
    <t>Železný Brod</t>
  </si>
  <si>
    <t>Koberovy</t>
  </si>
  <si>
    <t>Zásada</t>
  </si>
  <si>
    <t>Liberecký kraj</t>
  </si>
  <si>
    <t xml:space="preserve">Česká Lípa </t>
  </si>
  <si>
    <t xml:space="preserve">Liberec </t>
  </si>
  <si>
    <t xml:space="preserve">Jablonec nad Nisou </t>
  </si>
  <si>
    <t xml:space="preserve">Semily </t>
  </si>
  <si>
    <t>25013564</t>
  </si>
  <si>
    <t>62237004</t>
  </si>
  <si>
    <t>00828840</t>
  </si>
  <si>
    <t>49864637</t>
  </si>
  <si>
    <t>48283142</t>
  </si>
  <si>
    <t>25014986</t>
  </si>
  <si>
    <t>14451018</t>
  </si>
  <si>
    <t>25022342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</si>
  <si>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</si>
  <si>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</si>
  <si>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</si>
  <si>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</si>
  <si>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</si>
  <si>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</si>
  <si>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</si>
  <si>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</si>
  <si>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</si>
  <si>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</si>
  <si>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</si>
  <si>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</si>
  <si>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</si>
  <si>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</si>
  <si>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</si>
  <si>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</si>
  <si>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</si>
  <si>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</si>
  <si>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</si>
  <si>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</si>
  <si>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</si>
  <si>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</si>
  <si>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</si>
  <si>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</si>
  <si>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</si>
  <si>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</si>
  <si>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</si>
  <si>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</si>
  <si>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</si>
  <si>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</si>
  <si>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46748067</t>
  </si>
  <si>
    <t>00082554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</si>
  <si>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</si>
  <si>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</si>
  <si>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</si>
  <si>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</si>
  <si>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</si>
  <si>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</si>
  <si>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</si>
  <si>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</si>
  <si>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</si>
  <si>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</si>
  <si>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</si>
  <si>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</si>
  <si>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</si>
  <si>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</si>
  <si>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</si>
  <si>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09951971</t>
  </si>
  <si>
    <t>18385036</t>
  </si>
  <si>
    <t>60254301</t>
  </si>
  <si>
    <t>60254190</t>
  </si>
  <si>
    <t>60252600</t>
  </si>
  <si>
    <t>60252511</t>
  </si>
  <si>
    <t>60252758</t>
  </si>
  <si>
    <t>00140147</t>
  </si>
  <si>
    <t>16389999</t>
  </si>
  <si>
    <t>70695121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</si>
  <si>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</si>
  <si>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</si>
  <si>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</si>
  <si>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</si>
  <si>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</si>
  <si>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</si>
  <si>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</si>
  <si>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</si>
  <si>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</si>
  <si>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</si>
  <si>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</si>
  <si>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</si>
  <si>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60252537</t>
  </si>
  <si>
    <t>25048350</t>
  </si>
  <si>
    <t>70981531</t>
  </si>
  <si>
    <t>72743191</t>
  </si>
  <si>
    <t>70983623</t>
  </si>
  <si>
    <t>72743077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</si>
  <si>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</si>
  <si>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</si>
  <si>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</si>
  <si>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</si>
  <si>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</si>
  <si>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</si>
  <si>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</si>
  <si>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</si>
  <si>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</si>
  <si>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70839921</t>
  </si>
  <si>
    <t>00856037</t>
  </si>
  <si>
    <t>70695148</t>
  </si>
  <si>
    <t>75017512</t>
  </si>
  <si>
    <t>71002723</t>
  </si>
  <si>
    <t>07360401</t>
  </si>
  <si>
    <t>00555053</t>
  </si>
  <si>
    <t>46748059</t>
  </si>
  <si>
    <t>46749799</t>
  </si>
  <si>
    <t>25023519</t>
  </si>
  <si>
    <t>00673731</t>
  </si>
  <si>
    <t>46747991</t>
  </si>
  <si>
    <t>25018507</t>
  </si>
  <si>
    <t>46708812</t>
  </si>
  <si>
    <t>25025970</t>
  </si>
  <si>
    <t>46748016</t>
  </si>
  <si>
    <t>46747982</t>
  </si>
  <si>
    <t>46747966</t>
  </si>
  <si>
    <t>46748075</t>
  </si>
  <si>
    <t>25016181</t>
  </si>
  <si>
    <t>25026470</t>
  </si>
  <si>
    <t>46747974</t>
  </si>
  <si>
    <t>25015362</t>
  </si>
  <si>
    <t>25019660</t>
  </si>
  <si>
    <t>44223897</t>
  </si>
  <si>
    <t>46750321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</si>
  <si>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</si>
  <si>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</si>
  <si>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</si>
  <si>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</si>
  <si>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</si>
  <si>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</si>
  <si>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</si>
  <si>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</si>
  <si>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</si>
  <si>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</si>
  <si>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</si>
  <si>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</si>
  <si>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</si>
  <si>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</si>
  <si>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</si>
  <si>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</si>
  <si>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</si>
  <si>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</si>
  <si>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</si>
  <si>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</si>
  <si>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</si>
  <si>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</si>
  <si>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</si>
  <si>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</si>
  <si>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</si>
  <si>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</si>
  <si>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</si>
  <si>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</si>
  <si>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</si>
  <si>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</si>
  <si>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</si>
  <si>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</si>
  <si>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</si>
  <si>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00671274</t>
  </si>
  <si>
    <t>00526517</t>
  </si>
  <si>
    <t>72741791</t>
  </si>
  <si>
    <t>72742577</t>
  </si>
  <si>
    <t>70695539</t>
  </si>
  <si>
    <t>70983283</t>
  </si>
  <si>
    <t>72741686</t>
  </si>
  <si>
    <t>72742071</t>
  </si>
  <si>
    <t>72744707</t>
  </si>
  <si>
    <t>28695020</t>
  </si>
  <si>
    <t>71294988</t>
  </si>
  <si>
    <t>71294171</t>
  </si>
  <si>
    <t>49864688</t>
  </si>
  <si>
    <t>62237039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</si>
  <si>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</si>
  <si>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</si>
  <si>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</si>
  <si>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</si>
  <si>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</si>
  <si>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</si>
  <si>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</si>
  <si>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</si>
  <si>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</si>
  <si>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</si>
  <si>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</si>
  <si>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</si>
  <si>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70226458</t>
  </si>
  <si>
    <t>72744481</t>
  </si>
  <si>
    <t>72744995</t>
  </si>
  <si>
    <t>00856070</t>
  </si>
  <si>
    <t>70839999</t>
  </si>
  <si>
    <t>70156565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</si>
  <si>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</si>
  <si>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</si>
  <si>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</si>
  <si>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</si>
  <si>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</si>
  <si>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</si>
  <si>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</si>
  <si>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</si>
  <si>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</si>
  <si>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</si>
  <si>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</si>
  <si>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</si>
  <si>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</si>
  <si>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</si>
  <si>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</si>
  <si>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00528714</t>
  </si>
  <si>
    <t>00087891</t>
  </si>
  <si>
    <t>15043151</t>
  </si>
  <si>
    <t>70985375</t>
  </si>
  <si>
    <t>60254238</t>
  </si>
  <si>
    <t>60252570</t>
  </si>
  <si>
    <t>43256791</t>
  </si>
  <si>
    <t>72743557</t>
  </si>
  <si>
    <t>72744162</t>
  </si>
  <si>
    <t>70695385</t>
  </si>
  <si>
    <t>43257089</t>
  </si>
  <si>
    <t>70695849</t>
  </si>
  <si>
    <t>00854808</t>
  </si>
  <si>
    <t>70982597</t>
  </si>
  <si>
    <t>70981477</t>
  </si>
  <si>
    <t>72744561</t>
  </si>
  <si>
    <t>00581071</t>
  </si>
  <si>
    <t>00854981</t>
  </si>
  <si>
    <t>00854999</t>
  </si>
  <si>
    <t>72741571</t>
  </si>
  <si>
    <t>70982066</t>
  </si>
  <si>
    <t>72744961</t>
  </si>
  <si>
    <t>70695938</t>
  </si>
  <si>
    <t>72743689</t>
  </si>
  <si>
    <t>72742739</t>
  </si>
  <si>
    <t>71006923</t>
  </si>
  <si>
    <t>72742054</t>
  </si>
  <si>
    <t>70986088</t>
  </si>
  <si>
    <t>70695822</t>
  </si>
  <si>
    <t>70695300</t>
  </si>
  <si>
    <t>00856118</t>
  </si>
  <si>
    <t>00856126</t>
  </si>
  <si>
    <t>72743174</t>
  </si>
  <si>
    <t>00854794</t>
  </si>
  <si>
    <t>00855049</t>
  </si>
  <si>
    <t>71173854</t>
  </si>
  <si>
    <t>70982988</t>
  </si>
  <si>
    <t>70695946</t>
  </si>
  <si>
    <t>75129507</t>
  </si>
  <si>
    <t>71294180</t>
  </si>
  <si>
    <t>60252766</t>
  </si>
  <si>
    <t>43257151</t>
  </si>
  <si>
    <t>70695041</t>
  </si>
  <si>
    <t>70698325</t>
  </si>
  <si>
    <t>70694974</t>
  </si>
  <si>
    <t>70694982</t>
  </si>
  <si>
    <t>16389581</t>
  </si>
  <si>
    <t>obdržela  dne: ...................... 2022 účetní jednotka: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</si>
</sst>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  <numFmt numFmtId="166" formatCode="#,##0.00\ &quot;Kč&quot;"/>
  </numFmts>
  <fonts count="14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1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5" fillId="0" borderId="0" xfId="1" applyFont="1"/>
    <xf numFmtId="0" fontId="6" fillId="0" borderId="0" xfId="1" applyFont="1"/>
    <xf numFmtId="0" fontId="6" fillId="0" borderId="0" xfId="1" applyFont="1" applyAlignment="1">
      <alignment vertical="center" wrapText="1"/>
    </xf>
    <xf numFmtId="0" fontId="6" fillId="0" borderId="0" xfId="1" applyFont="1" applyAlignment="1"/>
    <xf numFmtId="0" fontId="6" fillId="0" borderId="5" xfId="1" applyFont="1" applyBorder="1" applyAlignment="1"/>
    <xf numFmtId="0" fontId="6" fillId="0" borderId="0" xfId="1" applyFont="1" applyBorder="1" applyAlignment="1"/>
    <xf numFmtId="0" fontId="6" fillId="0" borderId="6" xfId="1" applyFont="1" applyBorder="1" applyAlignment="1"/>
    <xf numFmtId="0" fontId="5" fillId="0" borderId="0" xfId="1" applyFont="1" applyBorder="1" applyAlignment="1"/>
    <xf numFmtId="0" fontId="6" fillId="0" borderId="5" xfId="1" applyFont="1" applyBorder="1"/>
    <xf numFmtId="164" fontId="6" fillId="0" borderId="0" xfId="1" applyNumberFormat="1" applyFont="1" applyBorder="1" applyAlignment="1"/>
    <xf numFmtId="0" fontId="6" fillId="0" borderId="0" xfId="1" applyFont="1" applyBorder="1"/>
    <xf numFmtId="0" fontId="6" fillId="0" borderId="6" xfId="1" applyFont="1" applyBorder="1"/>
    <xf numFmtId="3" fontId="8" fillId="0" borderId="0" xfId="1" applyNumberFormat="1" applyFont="1" applyBorder="1"/>
    <xf numFmtId="4" fontId="6" fillId="0" borderId="0" xfId="1" applyNumberFormat="1" applyFont="1" applyBorder="1"/>
    <xf numFmtId="0" fontId="5" fillId="0" borderId="5" xfId="1" applyFont="1" applyBorder="1"/>
    <xf numFmtId="0" fontId="8" fillId="0" borderId="0" xfId="1" applyFont="1" applyBorder="1"/>
    <xf numFmtId="4" fontId="8" fillId="0" borderId="0" xfId="1" applyNumberFormat="1" applyFont="1" applyBorder="1"/>
    <xf numFmtId="0" fontId="6" fillId="0" borderId="7" xfId="1" applyFont="1" applyBorder="1"/>
    <xf numFmtId="0" fontId="6" fillId="0" borderId="8" xfId="1" applyFont="1" applyBorder="1"/>
    <xf numFmtId="0" fontId="6" fillId="0" borderId="9" xfId="1" applyFont="1" applyBorder="1"/>
    <xf numFmtId="0" fontId="9" fillId="0" borderId="0" xfId="1" applyFont="1" applyFill="1"/>
    <xf numFmtId="0" fontId="9" fillId="0" borderId="10" xfId="1" applyFont="1" applyFill="1" applyBorder="1" applyAlignment="1"/>
    <xf numFmtId="0" fontId="6" fillId="0" borderId="0" xfId="1" applyFont="1" applyFill="1"/>
    <xf numFmtId="0" fontId="6" fillId="0" borderId="0" xfId="1" applyFont="1" applyAlignment="1">
      <alignment horizontal="center" vertical="center"/>
    </xf>
    <xf numFmtId="0" fontId="3" fillId="0" borderId="0" xfId="1"/>
    <xf numFmtId="0" fontId="10" fillId="0" borderId="0" xfId="1" applyFont="1" applyFill="1"/>
    <xf numFmtId="1" fontId="0" fillId="0" borderId="0" xfId="0" applyNumberFormat="1" applyFont="1"/>
    <xf numFmtId="0" fontId="6" fillId="0" borderId="0" xfId="1" applyFont="1" applyBorder="1" applyAlignment="1">
      <alignment horizontal="right"/>
    </xf>
    <xf numFmtId="0" fontId="11" fillId="0" borderId="0" xfId="1" applyFont="1" applyBorder="1" applyAlignment="1"/>
    <xf numFmtId="0" fontId="11" fillId="0" borderId="6" xfId="1" applyFont="1" applyBorder="1" applyAlignment="1"/>
    <xf numFmtId="1" fontId="0" fillId="6" borderId="0" xfId="0" applyNumberFormat="1" applyFont="1" applyFill="1"/>
    <xf numFmtId="1" fontId="0" fillId="0" borderId="0" xfId="0" applyNumberFormat="1" applyFont="1" applyFill="1"/>
    <xf numFmtId="0" fontId="0" fillId="0" borderId="0" xfId="0" applyFont="1" applyFill="1"/>
    <xf numFmtId="3" fontId="0" fillId="3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2" borderId="1" xfId="0" applyFont="1" applyFill="1" applyBorder="1" applyAlignment="1">
      <alignment horizontal="center" vertical="center"/>
    </xf>
    <xf numFmtId="4" fontId="0" fillId="0" borderId="0" xfId="0" applyNumberFormat="1" applyFont="1" applyAlignment="1">
      <alignment horizontal="center"/>
    </xf>
    <xf numFmtId="4" fontId="0" fillId="4" borderId="11" xfId="0" applyNumberFormat="1" applyFont="1" applyFill="1" applyBorder="1" applyAlignment="1">
      <alignment horizontal="center" vertical="center" wrapText="1"/>
    </xf>
    <xf numFmtId="4" fontId="0" fillId="4" borderId="11" xfId="0" applyNumberFormat="1" applyFont="1" applyFill="1" applyBorder="1" applyAlignment="1">
      <alignment horizontal="left" vertical="center" wrapText="1"/>
    </xf>
    <xf numFmtId="0" fontId="0" fillId="4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1" fontId="0" fillId="0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4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right"/>
    </xf>
    <xf numFmtId="0" fontId="0" fillId="0" borderId="0" xfId="3" applyFont="1"/>
    <xf numFmtId="0" fontId="0" fillId="0" borderId="1" xfId="3" applyFont="1" applyBorder="1"/>
    <xf numFmtId="2" fontId="0" fillId="6" borderId="0" xfId="0" applyNumberFormat="1" applyFont="1" applyFill="1"/>
    <xf numFmtId="2" fontId="0" fillId="0" borderId="0" xfId="0" applyNumberFormat="1" applyFont="1"/>
    <xf numFmtId="2" fontId="0" fillId="2" borderId="11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right" indent="2"/>
    </xf>
    <xf numFmtId="0" fontId="13" fillId="0" borderId="1" xfId="3" applyFont="1" applyBorder="1"/>
    <xf numFmtId="14" fontId="13" fillId="8" borderId="1" xfId="3" applyNumberFormat="1" applyFont="1" applyFill="1" applyBorder="1" applyAlignment="1">
      <alignment horizontal="right"/>
    </xf>
    <xf numFmtId="165" fontId="0" fillId="0" borderId="0" xfId="2" applyNumberFormat="1" applyFont="1" applyFill="1" applyAlignment="1">
      <alignment horizontal="right"/>
    </xf>
    <xf numFmtId="0" fontId="0" fillId="0" borderId="1" xfId="3" applyNumberFormat="1" applyFont="1" applyBorder="1"/>
    <xf numFmtId="0" fontId="0" fillId="0" borderId="1" xfId="3" applyFont="1" applyBorder="1" applyAlignment="1">
      <alignment horizontal="right"/>
    </xf>
    <xf numFmtId="14" fontId="0" fillId="0" borderId="0" xfId="2" applyNumberFormat="1" applyFont="1" applyFill="1" applyBorder="1" applyAlignment="1">
      <alignment horizontal="right" vertical="center" wrapText="1"/>
    </xf>
    <xf numFmtId="14" fontId="0" fillId="4" borderId="11" xfId="0" applyNumberFormat="1" applyFont="1" applyFill="1" applyBorder="1" applyAlignment="1">
      <alignment horizontal="center" vertical="center" wrapText="1"/>
    </xf>
    <xf numFmtId="14" fontId="0" fillId="0" borderId="1" xfId="3" applyNumberFormat="1" applyFont="1" applyBorder="1"/>
    <xf numFmtId="14" fontId="0" fillId="0" borderId="0" xfId="2" applyNumberFormat="1" applyFont="1" applyFill="1" applyAlignment="1">
      <alignment horizontal="right"/>
    </xf>
    <xf numFmtId="166" fontId="0" fillId="7" borderId="1" xfId="3" applyNumberFormat="1" applyFont="1" applyFill="1" applyBorder="1" applyAlignment="1">
      <alignment horizontal="right" vertical="center"/>
    </xf>
    <xf numFmtId="166" fontId="0" fillId="0" borderId="0" xfId="0" applyNumberFormat="1" applyFont="1"/>
    <xf numFmtId="166" fontId="0" fillId="4" borderId="11" xfId="0" applyNumberFormat="1" applyFont="1" applyFill="1" applyBorder="1" applyAlignment="1">
      <alignment horizontal="center" vertical="center" wrapText="1"/>
    </xf>
    <xf numFmtId="166" fontId="0" fillId="0" borderId="1" xfId="3" applyNumberFormat="1" applyFont="1" applyBorder="1"/>
    <xf numFmtId="4" fontId="0" fillId="0" borderId="1" xfId="0" applyNumberFormat="1" applyFont="1" applyFill="1" applyBorder="1" applyAlignment="1">
      <alignment horizontal="right" vertical="center" wrapText="1"/>
    </xf>
    <xf numFmtId="1" fontId="0" fillId="4" borderId="11" xfId="0" applyNumberFormat="1" applyFont="1" applyFill="1" applyBorder="1" applyAlignment="1">
      <alignment horizontal="center" vertical="center"/>
    </xf>
    <xf numFmtId="1" fontId="13" fillId="8" borderId="1" xfId="3" applyNumberFormat="1" applyFont="1" applyFill="1" applyBorder="1" applyAlignment="1">
      <alignment horizontal="right"/>
    </xf>
    <xf numFmtId="1" fontId="0" fillId="0" borderId="13" xfId="3" applyNumberFormat="1" applyFont="1" applyBorder="1"/>
    <xf numFmtId="1" fontId="0" fillId="2" borderId="1" xfId="0" applyNumberFormat="1" applyFont="1" applyFill="1" applyBorder="1" applyAlignment="1">
      <alignment horizontal="right" vertical="center" indent="2"/>
    </xf>
    <xf numFmtId="0" fontId="8" fillId="0" borderId="0" xfId="1" applyFont="1" applyBorder="1" applyAlignment="1">
      <alignment horizontal="right"/>
    </xf>
    <xf numFmtId="0" fontId="6" fillId="0" borderId="5" xfId="1" applyFont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6" xfId="1" applyFont="1" applyBorder="1" applyAlignment="1">
      <alignment horizontal="left"/>
    </xf>
    <xf numFmtId="0" fontId="7" fillId="0" borderId="0" xfId="1" applyFont="1" applyAlignment="1">
      <alignment horizontal="center" wrapText="1"/>
    </xf>
    <xf numFmtId="0" fontId="6" fillId="0" borderId="2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5" fillId="0" borderId="0" xfId="1" applyNumberFormat="1" applyFont="1" applyBorder="1" applyAlignment="1">
      <alignment horizontal="left"/>
    </xf>
  </cellXfs>
  <cellStyles count="7">
    <cellStyle name="Čárka" xfId="2" builtinId="3"/>
    <cellStyle name="Normální" xfId="0" builtinId="0"/>
    <cellStyle name="Normální 2" xfId="1" xr:uid="{79D11761-9E9E-4E70-82F6-1C1319B14E33}"/>
    <cellStyle name="Normální 2 2" xfId="3" xr:uid="{07C3AAD4-8BAB-404F-82D3-782A5D7C6B14}"/>
    <cellStyle name="Normální 3" xfId="4" xr:uid="{00000000-0005-0000-0000-000031000000}"/>
    <cellStyle name="Normální 4" xfId="6" xr:uid="{00000000-0005-0000-0000-000033000000}"/>
    <cellStyle name="Procenta 2" xfId="5" xr:uid="{D8DECCDE-9A2B-44D7-842C-CBD3D61924F0}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ulka%20k%20zauctovani%20-%2012.%20vl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let"/>
      <sheetName val="Zápis o převzetí k tisku"/>
      <sheetName val="pomocný"/>
    </sheetNames>
    <sheetDataSet>
      <sheetData sheetId="0">
        <row r="1">
          <cell r="H1">
            <v>1683200</v>
          </cell>
          <cell r="K1">
            <v>28092608</v>
          </cell>
        </row>
        <row r="2">
          <cell r="C2">
            <v>10848321</v>
          </cell>
          <cell r="D2">
            <v>1</v>
          </cell>
        </row>
        <row r="3">
          <cell r="A3" t="str">
            <v>RED IZO</v>
          </cell>
          <cell r="B3" t="str">
            <v>RED IZO/1</v>
          </cell>
          <cell r="C3" t="str">
            <v>IČO</v>
          </cell>
          <cell r="D3" t="str">
            <v>pomocný</v>
          </cell>
          <cell r="E3" t="str">
            <v>IČO /1</v>
          </cell>
          <cell r="F3" t="str">
            <v>KRAJ</v>
          </cell>
          <cell r="G3" t="str">
            <v>OKRES</v>
          </cell>
          <cell r="H3" t="str">
            <v>Počet kusů převzatých  testů</v>
          </cell>
          <cell r="I3" t="str">
            <v>Typ testu</v>
          </cell>
          <cell r="J3" t="str">
            <v>Cena 1 ks testu</v>
          </cell>
          <cell r="K3" t="str">
            <v>Ocenění celkem v Kč</v>
          </cell>
          <cell r="L3" t="str">
            <v>K RT-PCR přihlášeni od</v>
          </cell>
          <cell r="M3" t="str">
            <v>NÁZEV</v>
          </cell>
          <cell r="N3" t="str">
            <v>ULICE</v>
          </cell>
          <cell r="O3" t="str">
            <v>Č.P.</v>
          </cell>
          <cell r="P3" t="str">
            <v>Č.O.</v>
          </cell>
          <cell r="Q3" t="str">
            <v>OBEC</v>
          </cell>
          <cell r="R3" t="str">
            <v>VYBRANÁ ÚČETNÍ JEDNOTKA</v>
          </cell>
        </row>
        <row r="4">
          <cell r="A4">
            <v>600004538</v>
          </cell>
          <cell r="B4">
            <v>600004538</v>
          </cell>
          <cell r="C4" t="str">
            <v>70837911</v>
          </cell>
          <cell r="D4">
            <v>1</v>
          </cell>
          <cell r="E4">
            <v>70837911</v>
          </cell>
          <cell r="F4" t="str">
            <v>Hlavní město Praha</v>
          </cell>
          <cell r="G4" t="str">
            <v xml:space="preserve">Praha 1 </v>
          </cell>
          <cell r="H4">
            <v>675</v>
          </cell>
          <cell r="I4" t="str">
            <v>SEJOY</v>
          </cell>
          <cell r="J4">
            <v>16.690000000000001</v>
          </cell>
          <cell r="K4">
            <v>11265.75</v>
          </cell>
          <cell r="L4" t="str">
            <v/>
          </cell>
          <cell r="M4" t="str">
            <v>Pražská konzervatoř, Praha 1, Na Rejdišti 1</v>
          </cell>
          <cell r="N4" t="str">
            <v>Na rejdišti</v>
          </cell>
          <cell r="O4">
            <v>77</v>
          </cell>
          <cell r="P4">
            <v>1</v>
          </cell>
          <cell r="Q4" t="str">
            <v>Praha 1</v>
          </cell>
          <cell r="R4" t="str">
            <v>ANO</v>
          </cell>
        </row>
        <row r="5">
          <cell r="A5">
            <v>600020151</v>
          </cell>
          <cell r="B5">
            <v>600020151</v>
          </cell>
          <cell r="C5" t="str">
            <v>70837881</v>
          </cell>
          <cell r="D5">
            <v>1</v>
          </cell>
          <cell r="E5">
            <v>70837881</v>
          </cell>
          <cell r="F5" t="str">
            <v>Hlavní město Praha</v>
          </cell>
          <cell r="G5" t="str">
            <v xml:space="preserve">Praha 1 </v>
          </cell>
          <cell r="H5">
            <v>375</v>
          </cell>
          <cell r="I5" t="str">
            <v>SEJOY</v>
          </cell>
          <cell r="J5">
            <v>16.690000000000001</v>
          </cell>
          <cell r="K5">
            <v>6258.7500000000009</v>
          </cell>
          <cell r="L5" t="str">
            <v/>
          </cell>
          <cell r="M5" t="str">
            <v>Vyšší odborná škola a Střední průmyslová škola elektrotechnická Františka Křižíka, Praha 1, Na Příkopě 16</v>
          </cell>
          <cell r="N5" t="str">
            <v>Na Příkopě</v>
          </cell>
          <cell r="O5">
            <v>856</v>
          </cell>
          <cell r="P5">
            <v>16</v>
          </cell>
          <cell r="Q5" t="str">
            <v>Praha 1</v>
          </cell>
          <cell r="R5" t="str">
            <v>ANO</v>
          </cell>
        </row>
        <row r="6">
          <cell r="A6">
            <v>600020665</v>
          </cell>
          <cell r="B6">
            <v>600020665</v>
          </cell>
          <cell r="C6" t="str">
            <v>00638749</v>
          </cell>
          <cell r="D6">
            <v>1</v>
          </cell>
          <cell r="E6">
            <v>638749</v>
          </cell>
          <cell r="F6" t="str">
            <v>Hlavní město Praha</v>
          </cell>
          <cell r="G6" t="str">
            <v xml:space="preserve">Praha 1 </v>
          </cell>
          <cell r="H6">
            <v>550</v>
          </cell>
          <cell r="I6" t="str">
            <v>SEJOY</v>
          </cell>
          <cell r="J6">
            <v>16.690000000000001</v>
          </cell>
          <cell r="K6">
            <v>9179.5</v>
          </cell>
          <cell r="L6" t="str">
            <v/>
          </cell>
          <cell r="M6" t="str">
            <v>Vyšší odborná škola zdravotnická a Střední zdravotnická škola, Praha 1, Alšovo nábřeží 6</v>
          </cell>
          <cell r="N6" t="str">
            <v>Alšovo nábřeží</v>
          </cell>
          <cell r="O6">
            <v>82</v>
          </cell>
          <cell r="P6">
            <v>6</v>
          </cell>
          <cell r="Q6" t="str">
            <v>Praha 1</v>
          </cell>
          <cell r="R6" t="str">
            <v>ANO</v>
          </cell>
        </row>
        <row r="7">
          <cell r="A7">
            <v>600020711</v>
          </cell>
          <cell r="B7">
            <v>600020711</v>
          </cell>
          <cell r="C7" t="str">
            <v>47611162</v>
          </cell>
          <cell r="D7">
            <v>1</v>
          </cell>
          <cell r="E7">
            <v>47611162</v>
          </cell>
          <cell r="F7" t="str">
            <v>Hlavní město Praha</v>
          </cell>
          <cell r="G7" t="str">
            <v xml:space="preserve">Praha 1 </v>
          </cell>
          <cell r="H7">
            <v>100</v>
          </cell>
          <cell r="I7" t="str">
            <v>SEJOY</v>
          </cell>
          <cell r="J7">
            <v>16.690000000000001</v>
          </cell>
          <cell r="K7">
            <v>1669.0000000000002</v>
          </cell>
          <cell r="L7" t="str">
            <v/>
          </cell>
          <cell r="M7" t="str">
            <v>Dívčí katolická střední škola</v>
          </cell>
          <cell r="N7" t="str">
            <v>Platnéřská</v>
          </cell>
          <cell r="O7">
            <v>191</v>
          </cell>
          <cell r="P7">
            <v>4</v>
          </cell>
          <cell r="Q7" t="str">
            <v>Praha 1</v>
          </cell>
          <cell r="R7" t="str">
            <v>NE</v>
          </cell>
        </row>
        <row r="8">
          <cell r="A8">
            <v>600020720</v>
          </cell>
          <cell r="B8">
            <v>600020720</v>
          </cell>
          <cell r="C8" t="str">
            <v>60436107</v>
          </cell>
          <cell r="D8">
            <v>1</v>
          </cell>
          <cell r="E8">
            <v>60436107</v>
          </cell>
          <cell r="F8" t="str">
            <v>Hlavní město Praha</v>
          </cell>
          <cell r="G8" t="str">
            <v xml:space="preserve">Praha 1 </v>
          </cell>
          <cell r="H8">
            <v>75</v>
          </cell>
          <cell r="I8" t="str">
            <v>SEJOY</v>
          </cell>
          <cell r="J8">
            <v>16.690000000000001</v>
          </cell>
          <cell r="K8">
            <v>1251.75</v>
          </cell>
          <cell r="L8" t="str">
            <v/>
          </cell>
          <cell r="M8" t="str">
            <v>Základní škola a Střední škola Karla Herforta, Praha 1, Josefská 4</v>
          </cell>
          <cell r="N8" t="str">
            <v>Josefská</v>
          </cell>
          <cell r="O8">
            <v>641</v>
          </cell>
          <cell r="P8">
            <v>4</v>
          </cell>
          <cell r="Q8" t="str">
            <v>Praha 1</v>
          </cell>
          <cell r="R8" t="str">
            <v>ANO</v>
          </cell>
        </row>
        <row r="9">
          <cell r="A9">
            <v>600004520</v>
          </cell>
          <cell r="B9">
            <v>600004520</v>
          </cell>
          <cell r="C9" t="str">
            <v>70837872</v>
          </cell>
          <cell r="D9">
            <v>1</v>
          </cell>
          <cell r="E9">
            <v>70837872</v>
          </cell>
          <cell r="F9" t="str">
            <v>Hlavní město Praha</v>
          </cell>
          <cell r="G9" t="str">
            <v xml:space="preserve">Praha 1 </v>
          </cell>
          <cell r="H9">
            <v>400</v>
          </cell>
          <cell r="I9" t="str">
            <v>SEJOY</v>
          </cell>
          <cell r="J9">
            <v>16.690000000000001</v>
          </cell>
          <cell r="K9">
            <v>6676.0000000000009</v>
          </cell>
          <cell r="L9" t="str">
            <v/>
          </cell>
          <cell r="M9" t="str">
            <v>Obchodní akademie Dušní</v>
          </cell>
          <cell r="N9" t="str">
            <v>Dušní</v>
          </cell>
          <cell r="O9">
            <v>1083</v>
          </cell>
          <cell r="P9">
            <v>7</v>
          </cell>
          <cell r="Q9" t="str">
            <v>Praha 1</v>
          </cell>
          <cell r="R9" t="str">
            <v>ANO</v>
          </cell>
        </row>
        <row r="10">
          <cell r="A10">
            <v>600004546</v>
          </cell>
          <cell r="B10">
            <v>600004546</v>
          </cell>
          <cell r="C10" t="str">
            <v>60446218</v>
          </cell>
          <cell r="D10">
            <v>1</v>
          </cell>
          <cell r="E10">
            <v>60446218</v>
          </cell>
          <cell r="F10" t="str">
            <v>Hlavní město Praha</v>
          </cell>
          <cell r="G10" t="str">
            <v xml:space="preserve">Praha 1 </v>
          </cell>
          <cell r="H10">
            <v>675</v>
          </cell>
          <cell r="I10" t="str">
            <v>SEJOY</v>
          </cell>
          <cell r="J10">
            <v>16.690000000000001</v>
          </cell>
          <cell r="K10">
            <v>11265.75</v>
          </cell>
          <cell r="L10" t="str">
            <v/>
          </cell>
          <cell r="M10" t="str">
            <v>Gymnázium Jiřího Gutha-Jarkovského, Praha 1, Truhlářská 22</v>
          </cell>
          <cell r="N10" t="str">
            <v>Truhlářská</v>
          </cell>
          <cell r="O10">
            <v>1120</v>
          </cell>
          <cell r="P10">
            <v>22</v>
          </cell>
          <cell r="Q10" t="str">
            <v>Praha 1</v>
          </cell>
          <cell r="R10" t="str">
            <v>ANO</v>
          </cell>
        </row>
        <row r="11">
          <cell r="A11">
            <v>600004554</v>
          </cell>
          <cell r="B11">
            <v>600004554</v>
          </cell>
          <cell r="C11" t="str">
            <v>61388866</v>
          </cell>
          <cell r="D11">
            <v>1</v>
          </cell>
          <cell r="E11">
            <v>61388866</v>
          </cell>
          <cell r="F11" t="str">
            <v>Hlavní město Praha</v>
          </cell>
          <cell r="G11" t="str">
            <v xml:space="preserve">Praha 1 </v>
          </cell>
          <cell r="H11">
            <v>675</v>
          </cell>
          <cell r="I11" t="str">
            <v>SEJOY</v>
          </cell>
          <cell r="J11">
            <v>16.690000000000001</v>
          </cell>
          <cell r="K11">
            <v>11265.75</v>
          </cell>
          <cell r="L11" t="str">
            <v/>
          </cell>
          <cell r="M11" t="str">
            <v>Střední průmyslová škola sdělovací techniky, Praha 1, Panská 3</v>
          </cell>
          <cell r="N11" t="str">
            <v>Panská</v>
          </cell>
          <cell r="O11">
            <v>856</v>
          </cell>
          <cell r="P11">
            <v>3</v>
          </cell>
          <cell r="Q11" t="str">
            <v>Praha 1</v>
          </cell>
          <cell r="R11" t="str">
            <v>ANO</v>
          </cell>
        </row>
        <row r="12">
          <cell r="A12">
            <v>600004562</v>
          </cell>
          <cell r="B12">
            <v>600004562</v>
          </cell>
          <cell r="C12" t="str">
            <v>70837783</v>
          </cell>
          <cell r="D12">
            <v>1</v>
          </cell>
          <cell r="E12">
            <v>70837783</v>
          </cell>
          <cell r="F12" t="str">
            <v>Hlavní město Praha</v>
          </cell>
          <cell r="G12" t="str">
            <v xml:space="preserve">Praha 1 </v>
          </cell>
          <cell r="H12">
            <v>325</v>
          </cell>
          <cell r="I12" t="str">
            <v>SEJOY</v>
          </cell>
          <cell r="J12">
            <v>16.690000000000001</v>
          </cell>
          <cell r="K12">
            <v>5424.25</v>
          </cell>
          <cell r="L12" t="str">
            <v/>
          </cell>
          <cell r="M12" t="str">
            <v>Vyšší odborná škola grafická a Střední průmyslová škola grafická, Praha 1, Hellichova 22</v>
          </cell>
          <cell r="N12" t="str">
            <v>Hellichova</v>
          </cell>
          <cell r="O12">
            <v>535</v>
          </cell>
          <cell r="P12">
            <v>22</v>
          </cell>
          <cell r="Q12" t="str">
            <v>Praha 1</v>
          </cell>
          <cell r="R12" t="str">
            <v>ANO</v>
          </cell>
        </row>
        <row r="13">
          <cell r="A13">
            <v>600004589</v>
          </cell>
          <cell r="B13">
            <v>600004589</v>
          </cell>
          <cell r="C13" t="str">
            <v>70872767</v>
          </cell>
          <cell r="D13">
            <v>1</v>
          </cell>
          <cell r="E13">
            <v>70872767</v>
          </cell>
          <cell r="F13" t="str">
            <v>Hlavní město Praha</v>
          </cell>
          <cell r="G13" t="str">
            <v xml:space="preserve">Praha 1 </v>
          </cell>
          <cell r="H13">
            <v>475</v>
          </cell>
          <cell r="I13" t="str">
            <v>SEJOY</v>
          </cell>
          <cell r="J13">
            <v>16.690000000000001</v>
          </cell>
          <cell r="K13">
            <v>7927.7500000000009</v>
          </cell>
          <cell r="L13" t="str">
            <v/>
          </cell>
          <cell r="M13" t="str">
            <v>Gymnázium Jana Nerudy, škola hlavního města Prahy, Praha 1, Hellichova 3</v>
          </cell>
          <cell r="N13" t="str">
            <v>Hellichova</v>
          </cell>
          <cell r="O13">
            <v>457</v>
          </cell>
          <cell r="P13">
            <v>3</v>
          </cell>
          <cell r="Q13" t="str">
            <v>Praha 1</v>
          </cell>
          <cell r="R13" t="str">
            <v>ANO</v>
          </cell>
        </row>
        <row r="14">
          <cell r="A14">
            <v>600004597</v>
          </cell>
          <cell r="B14">
            <v>600004597</v>
          </cell>
          <cell r="C14" t="str">
            <v>63109662</v>
          </cell>
          <cell r="D14">
            <v>1</v>
          </cell>
          <cell r="E14">
            <v>63109662</v>
          </cell>
          <cell r="F14" t="str">
            <v>Hlavní město Praha</v>
          </cell>
          <cell r="G14" t="str">
            <v xml:space="preserve">Praha 1 </v>
          </cell>
          <cell r="H14">
            <v>350</v>
          </cell>
          <cell r="I14" t="str">
            <v>SEJOY</v>
          </cell>
          <cell r="J14">
            <v>16.690000000000001</v>
          </cell>
          <cell r="K14">
            <v>5841.5</v>
          </cell>
          <cell r="L14" t="str">
            <v/>
          </cell>
          <cell r="M14" t="str">
            <v>Malostranské gymnázium, Praha 1, Josefská 7</v>
          </cell>
          <cell r="N14" t="str">
            <v>Josefská</v>
          </cell>
          <cell r="O14">
            <v>626</v>
          </cell>
          <cell r="P14">
            <v>7</v>
          </cell>
          <cell r="Q14" t="str">
            <v>Praha 1</v>
          </cell>
          <cell r="R14" t="str">
            <v>ANO</v>
          </cell>
        </row>
        <row r="15">
          <cell r="A15">
            <v>600004601</v>
          </cell>
          <cell r="B15">
            <v>600004601</v>
          </cell>
          <cell r="C15" t="str">
            <v>70837775</v>
          </cell>
          <cell r="D15">
            <v>1</v>
          </cell>
          <cell r="E15">
            <v>70837775</v>
          </cell>
          <cell r="F15" t="str">
            <v>Hlavní město Praha</v>
          </cell>
          <cell r="G15" t="str">
            <v xml:space="preserve">Praha 1 </v>
          </cell>
          <cell r="H15">
            <v>200</v>
          </cell>
          <cell r="I15" t="str">
            <v>SEJOY</v>
          </cell>
          <cell r="J15">
            <v>16.690000000000001</v>
          </cell>
          <cell r="K15">
            <v>3338.0000000000005</v>
          </cell>
          <cell r="L15" t="str">
            <v/>
          </cell>
          <cell r="M15" t="str">
            <v>Taneční konzervatoř hlavního města Prahy, Praha 1, Křížovnická 7</v>
          </cell>
          <cell r="N15" t="str">
            <v>Křižovnická</v>
          </cell>
          <cell r="O15">
            <v>81</v>
          </cell>
          <cell r="P15">
            <v>7</v>
          </cell>
          <cell r="Q15" t="str">
            <v>Praha 1</v>
          </cell>
          <cell r="R15" t="str">
            <v>ANO</v>
          </cell>
        </row>
        <row r="16">
          <cell r="A16">
            <v>600004619</v>
          </cell>
          <cell r="B16">
            <v>600004619</v>
          </cell>
          <cell r="C16" t="str">
            <v>61388726</v>
          </cell>
          <cell r="D16">
            <v>1</v>
          </cell>
          <cell r="E16">
            <v>61388726</v>
          </cell>
          <cell r="F16" t="str">
            <v>Hlavní město Praha</v>
          </cell>
          <cell r="G16" t="str">
            <v xml:space="preserve">Praha 1 </v>
          </cell>
          <cell r="H16">
            <v>525</v>
          </cell>
          <cell r="I16" t="str">
            <v>SEJOY</v>
          </cell>
          <cell r="J16">
            <v>16.690000000000001</v>
          </cell>
          <cell r="K16">
            <v>8762.25</v>
          </cell>
          <cell r="L16" t="str">
            <v/>
          </cell>
          <cell r="M16" t="str">
            <v>Vyšší odborná škola stavební a Střední průmyslová škola stavební, Praha 1, Dušní 17</v>
          </cell>
          <cell r="N16" t="str">
            <v>Dušní</v>
          </cell>
          <cell r="O16">
            <v>900</v>
          </cell>
          <cell r="P16">
            <v>17</v>
          </cell>
          <cell r="Q16" t="str">
            <v>Praha 1</v>
          </cell>
          <cell r="R16" t="str">
            <v>ANO</v>
          </cell>
        </row>
        <row r="17">
          <cell r="A17">
            <v>600004627</v>
          </cell>
          <cell r="B17">
            <v>600004627</v>
          </cell>
          <cell r="C17" t="str">
            <v>61387002</v>
          </cell>
          <cell r="D17">
            <v>1</v>
          </cell>
          <cell r="E17">
            <v>61387002</v>
          </cell>
          <cell r="F17" t="str">
            <v>Hlavní město Praha</v>
          </cell>
          <cell r="G17" t="str">
            <v xml:space="preserve">Praha 1 </v>
          </cell>
          <cell r="H17">
            <v>500</v>
          </cell>
          <cell r="I17" t="str">
            <v>SEJOY</v>
          </cell>
          <cell r="J17">
            <v>16.690000000000001</v>
          </cell>
          <cell r="K17">
            <v>8345</v>
          </cell>
          <cell r="L17" t="str">
            <v/>
          </cell>
          <cell r="M17" t="str">
            <v>Vyšší odborná škola textilních řemesel a Střední umělecká škola textilních řemesel, Praha 1, U Půjčovny 9</v>
          </cell>
          <cell r="N17" t="str">
            <v>U Půjčovny</v>
          </cell>
          <cell r="O17">
            <v>1274</v>
          </cell>
          <cell r="P17">
            <v>9</v>
          </cell>
          <cell r="Q17" t="str">
            <v>Praha 1</v>
          </cell>
          <cell r="R17" t="str">
            <v>ANO</v>
          </cell>
        </row>
        <row r="18">
          <cell r="A18">
            <v>600004635</v>
          </cell>
          <cell r="B18">
            <v>600004635</v>
          </cell>
          <cell r="C18" t="str">
            <v>25119702</v>
          </cell>
          <cell r="D18">
            <v>1</v>
          </cell>
          <cell r="E18">
            <v>25119702</v>
          </cell>
          <cell r="F18" t="str">
            <v>Hlavní město Praha</v>
          </cell>
          <cell r="G18" t="str">
            <v xml:space="preserve">Praha 1 </v>
          </cell>
          <cell r="H18">
            <v>100</v>
          </cell>
          <cell r="I18" t="str">
            <v>SEJOY</v>
          </cell>
          <cell r="J18">
            <v>16.690000000000001</v>
          </cell>
          <cell r="K18">
            <v>1669.0000000000002</v>
          </cell>
          <cell r="L18" t="str">
            <v/>
          </cell>
          <cell r="M18" t="str">
            <v>GYMNÁZIUM JANA PALACHA PRAHA 1, s.r.o.</v>
          </cell>
          <cell r="N18" t="str">
            <v>Pštrossova</v>
          </cell>
          <cell r="O18">
            <v>203</v>
          </cell>
          <cell r="P18">
            <v>13</v>
          </cell>
          <cell r="Q18" t="str">
            <v>Praha 1</v>
          </cell>
          <cell r="R18" t="str">
            <v>NE</v>
          </cell>
        </row>
        <row r="19">
          <cell r="A19">
            <v>600004643</v>
          </cell>
          <cell r="B19">
            <v>600004643</v>
          </cell>
          <cell r="C19" t="str">
            <v>70837899</v>
          </cell>
          <cell r="D19">
            <v>1</v>
          </cell>
          <cell r="E19">
            <v>70837899</v>
          </cell>
          <cell r="F19" t="str">
            <v>Hlavní město Praha</v>
          </cell>
          <cell r="G19" t="str">
            <v xml:space="preserve">Praha 1 </v>
          </cell>
          <cell r="H19">
            <v>525</v>
          </cell>
          <cell r="I19" t="str">
            <v>SEJOY</v>
          </cell>
          <cell r="J19">
            <v>16.690000000000001</v>
          </cell>
          <cell r="K19">
            <v>8762.25</v>
          </cell>
          <cell r="L19" t="str">
            <v/>
          </cell>
          <cell r="M19" t="str">
            <v>Vyšší odborná škola a Střední průmyslová škola dopravní, Praha 1, Masná 18</v>
          </cell>
          <cell r="N19" t="str">
            <v>Masná</v>
          </cell>
          <cell r="O19">
            <v>1000</v>
          </cell>
          <cell r="P19">
            <v>18</v>
          </cell>
          <cell r="Q19" t="str">
            <v>Praha 1</v>
          </cell>
          <cell r="R19" t="str">
            <v>ANO</v>
          </cell>
        </row>
        <row r="20">
          <cell r="A20">
            <v>600004678</v>
          </cell>
          <cell r="B20">
            <v>600004678</v>
          </cell>
          <cell r="C20" t="str">
            <v>70837902</v>
          </cell>
          <cell r="D20">
            <v>1</v>
          </cell>
          <cell r="E20">
            <v>70837902</v>
          </cell>
          <cell r="F20" t="str">
            <v>Hlavní město Praha</v>
          </cell>
          <cell r="G20" t="str">
            <v xml:space="preserve">Praha 1 </v>
          </cell>
          <cell r="H20">
            <v>275</v>
          </cell>
          <cell r="I20" t="str">
            <v>SEJOY</v>
          </cell>
          <cell r="J20">
            <v>16.690000000000001</v>
          </cell>
          <cell r="K20">
            <v>4589.75</v>
          </cell>
          <cell r="L20" t="str">
            <v/>
          </cell>
          <cell r="M20" t="str">
            <v>Masarykova střední škola chemická, Praha 1, Křemencova 12</v>
          </cell>
          <cell r="N20" t="str">
            <v>Křemencova</v>
          </cell>
          <cell r="O20">
            <v>179</v>
          </cell>
          <cell r="P20">
            <v>12</v>
          </cell>
          <cell r="Q20" t="str">
            <v>Praha 1</v>
          </cell>
          <cell r="R20" t="str">
            <v>ANO</v>
          </cell>
        </row>
        <row r="21">
          <cell r="A21">
            <v>600004694</v>
          </cell>
          <cell r="B21">
            <v>600004694</v>
          </cell>
          <cell r="C21" t="str">
            <v>60449004</v>
          </cell>
          <cell r="D21">
            <v>1</v>
          </cell>
          <cell r="E21">
            <v>60449004</v>
          </cell>
          <cell r="F21" t="str">
            <v>Hlavní město Praha</v>
          </cell>
          <cell r="G21" t="str">
            <v xml:space="preserve">Praha 1 </v>
          </cell>
          <cell r="H21">
            <v>700</v>
          </cell>
          <cell r="I21" t="str">
            <v>SEJOY</v>
          </cell>
          <cell r="J21">
            <v>16.690000000000001</v>
          </cell>
          <cell r="K21">
            <v>11683</v>
          </cell>
          <cell r="L21" t="str">
            <v/>
          </cell>
          <cell r="M21" t="str">
            <v>Gymnázium prof. Jana Patočky, Praha 1, Jindřišská 36</v>
          </cell>
          <cell r="N21" t="str">
            <v>Jindřišská</v>
          </cell>
          <cell r="O21">
            <v>966</v>
          </cell>
          <cell r="P21">
            <v>36</v>
          </cell>
          <cell r="Q21" t="str">
            <v>Praha 1</v>
          </cell>
          <cell r="R21" t="str">
            <v>ANO</v>
          </cell>
        </row>
        <row r="22">
          <cell r="A22">
            <v>600004708</v>
          </cell>
          <cell r="B22">
            <v>600004708</v>
          </cell>
          <cell r="C22" t="str">
            <v>70872503</v>
          </cell>
          <cell r="D22">
            <v>1</v>
          </cell>
          <cell r="E22">
            <v>70872503</v>
          </cell>
          <cell r="F22" t="str">
            <v>Hlavní město Praha</v>
          </cell>
          <cell r="G22" t="str">
            <v xml:space="preserve">Praha 1 </v>
          </cell>
          <cell r="H22">
            <v>300</v>
          </cell>
          <cell r="I22" t="str">
            <v>SEJOY</v>
          </cell>
          <cell r="J22">
            <v>16.690000000000001</v>
          </cell>
          <cell r="K22">
            <v>5007</v>
          </cell>
          <cell r="L22" t="str">
            <v/>
          </cell>
          <cell r="M22" t="str">
            <v>Akademické gymnázium, škola hlavního města Prahy, Praha 1, Štěpánská 22</v>
          </cell>
          <cell r="N22" t="str">
            <v>Štěpánská</v>
          </cell>
          <cell r="O22">
            <v>614</v>
          </cell>
          <cell r="P22">
            <v>22</v>
          </cell>
          <cell r="Q22" t="str">
            <v>Praha 1</v>
          </cell>
          <cell r="R22" t="str">
            <v>ANO</v>
          </cell>
        </row>
        <row r="23">
          <cell r="A23">
            <v>600001083</v>
          </cell>
          <cell r="B23">
            <v>600001083</v>
          </cell>
          <cell r="C23" t="str">
            <v>45246751</v>
          </cell>
          <cell r="D23">
            <v>1</v>
          </cell>
          <cell r="E23">
            <v>45246751</v>
          </cell>
          <cell r="F23" t="str">
            <v>Hlavní město Praha</v>
          </cell>
          <cell r="G23" t="str">
            <v xml:space="preserve">Praha 1 </v>
          </cell>
          <cell r="H23">
            <v>675</v>
          </cell>
          <cell r="I23" t="str">
            <v>SEJOY</v>
          </cell>
          <cell r="J23">
            <v>16.690000000000001</v>
          </cell>
          <cell r="K23">
            <v>11265.75</v>
          </cell>
          <cell r="L23" t="str">
            <v/>
          </cell>
          <cell r="M23" t="str">
            <v>Základní škola sv. Voršily v Praze</v>
          </cell>
          <cell r="N23" t="str">
            <v>Ostrovní</v>
          </cell>
          <cell r="O23">
            <v>2070</v>
          </cell>
          <cell r="P23">
            <v>9</v>
          </cell>
          <cell r="Q23" t="str">
            <v>Praha 1</v>
          </cell>
          <cell r="R23" t="str">
            <v>NE</v>
          </cell>
        </row>
        <row r="24">
          <cell r="A24">
            <v>600001091</v>
          </cell>
          <cell r="B24">
            <v>600001091</v>
          </cell>
          <cell r="C24" t="str">
            <v>45246726</v>
          </cell>
          <cell r="D24">
            <v>1</v>
          </cell>
          <cell r="E24">
            <v>45246726</v>
          </cell>
          <cell r="F24" t="str">
            <v>Hlavní město Praha</v>
          </cell>
          <cell r="G24" t="str">
            <v xml:space="preserve">Praha 1 </v>
          </cell>
          <cell r="H24">
            <v>200</v>
          </cell>
          <cell r="I24" t="str">
            <v>SEJOY</v>
          </cell>
          <cell r="J24">
            <v>16.690000000000001</v>
          </cell>
          <cell r="K24">
            <v>3338.0000000000005</v>
          </cell>
          <cell r="L24" t="str">
            <v/>
          </cell>
          <cell r="M24" t="str">
            <v>Veselá škola - církevní základní škola a základní umělecká škola</v>
          </cell>
          <cell r="N24" t="str">
            <v>Soukenická</v>
          </cell>
          <cell r="O24">
            <v>1088</v>
          </cell>
          <cell r="P24">
            <v>10</v>
          </cell>
          <cell r="Q24" t="str">
            <v>Praha 1</v>
          </cell>
          <cell r="R24" t="str">
            <v>NE</v>
          </cell>
        </row>
        <row r="25">
          <cell r="A25">
            <v>600035263</v>
          </cell>
          <cell r="B25">
            <v>600035263</v>
          </cell>
          <cell r="C25" t="str">
            <v>60436140</v>
          </cell>
          <cell r="D25">
            <v>1</v>
          </cell>
          <cell r="E25">
            <v>60436140</v>
          </cell>
          <cell r="F25" t="str">
            <v>Hlavní město Praha</v>
          </cell>
          <cell r="G25" t="str">
            <v xml:space="preserve">Praha 1 </v>
          </cell>
          <cell r="H25">
            <v>575</v>
          </cell>
          <cell r="I25" t="str">
            <v>SEJOY</v>
          </cell>
          <cell r="J25">
            <v>16.690000000000001</v>
          </cell>
          <cell r="K25">
            <v>9596.75</v>
          </cell>
          <cell r="L25" t="str">
            <v/>
          </cell>
          <cell r="M25" t="str">
            <v>Základní škola Vodičkova</v>
          </cell>
          <cell r="N25" t="str">
            <v>Vodičkova</v>
          </cell>
          <cell r="O25">
            <v>683</v>
          </cell>
          <cell r="P25">
            <v>22</v>
          </cell>
          <cell r="Q25" t="str">
            <v>Praha 1</v>
          </cell>
          <cell r="R25" t="str">
            <v>ANO</v>
          </cell>
        </row>
        <row r="26">
          <cell r="A26">
            <v>600035239</v>
          </cell>
          <cell r="B26">
            <v>600035239</v>
          </cell>
          <cell r="C26" t="str">
            <v>60436093</v>
          </cell>
          <cell r="D26">
            <v>1</v>
          </cell>
          <cell r="E26">
            <v>60436093</v>
          </cell>
          <cell r="F26" t="str">
            <v>Hlavní město Praha</v>
          </cell>
          <cell r="G26" t="str">
            <v xml:space="preserve">Praha 1 </v>
          </cell>
          <cell r="H26">
            <v>525</v>
          </cell>
          <cell r="I26" t="str">
            <v>SEJOY</v>
          </cell>
          <cell r="J26">
            <v>16.690000000000001</v>
          </cell>
          <cell r="K26">
            <v>8762.25</v>
          </cell>
          <cell r="L26" t="str">
            <v/>
          </cell>
          <cell r="M26" t="str">
            <v>Malostranská základní škola</v>
          </cell>
          <cell r="N26" t="str">
            <v>Josefská</v>
          </cell>
          <cell r="O26">
            <v>626</v>
          </cell>
          <cell r="P26">
            <v>5</v>
          </cell>
          <cell r="Q26" t="str">
            <v>Praha 1</v>
          </cell>
          <cell r="R26" t="str">
            <v>ANO</v>
          </cell>
        </row>
        <row r="27">
          <cell r="A27">
            <v>600035247</v>
          </cell>
          <cell r="B27">
            <v>600035247</v>
          </cell>
          <cell r="C27" t="str">
            <v>60436115</v>
          </cell>
          <cell r="D27">
            <v>1</v>
          </cell>
          <cell r="E27">
            <v>60436115</v>
          </cell>
          <cell r="F27" t="str">
            <v>Hlavní město Praha</v>
          </cell>
          <cell r="G27" t="str">
            <v xml:space="preserve">Praha 1 </v>
          </cell>
          <cell r="H27">
            <v>775</v>
          </cell>
          <cell r="I27" t="str">
            <v>SEJOY</v>
          </cell>
          <cell r="J27">
            <v>16.690000000000001</v>
          </cell>
          <cell r="K27">
            <v>12934.750000000002</v>
          </cell>
          <cell r="L27" t="str">
            <v/>
          </cell>
          <cell r="M27" t="str">
            <v>Základní škola nám. Curieových</v>
          </cell>
          <cell r="N27" t="str">
            <v>náměstí Curieových</v>
          </cell>
          <cell r="O27">
            <v>886</v>
          </cell>
          <cell r="P27">
            <v>2</v>
          </cell>
          <cell r="Q27" t="str">
            <v>Praha 1</v>
          </cell>
          <cell r="R27" t="str">
            <v>ANO</v>
          </cell>
        </row>
        <row r="28">
          <cell r="A28">
            <v>600035255</v>
          </cell>
          <cell r="B28">
            <v>600035255</v>
          </cell>
          <cell r="C28" t="str">
            <v>60436123</v>
          </cell>
          <cell r="D28">
            <v>1</v>
          </cell>
          <cell r="E28">
            <v>60436123</v>
          </cell>
          <cell r="F28" t="str">
            <v>Hlavní město Praha</v>
          </cell>
          <cell r="G28" t="str">
            <v xml:space="preserve">Praha 1 </v>
          </cell>
          <cell r="H28">
            <v>0</v>
          </cell>
          <cell r="I28" t="str">
            <v>SEJOY</v>
          </cell>
          <cell r="J28">
            <v>16.690000000000001</v>
          </cell>
          <cell r="K28">
            <v>0</v>
          </cell>
          <cell r="L28">
            <v>44536</v>
          </cell>
          <cell r="M28" t="str">
            <v>Základní škola Brána jazyků s rozšířenou výukou matematiky</v>
          </cell>
          <cell r="N28" t="str">
            <v>Uhelný trh</v>
          </cell>
          <cell r="O28">
            <v>425</v>
          </cell>
          <cell r="P28">
            <v>4</v>
          </cell>
          <cell r="Q28" t="str">
            <v>Praha 1</v>
          </cell>
          <cell r="R28" t="str">
            <v>ANO</v>
          </cell>
        </row>
        <row r="29">
          <cell r="A29">
            <v>600035271</v>
          </cell>
          <cell r="B29">
            <v>600035271</v>
          </cell>
          <cell r="C29" t="str">
            <v>60436166</v>
          </cell>
          <cell r="D29">
            <v>1</v>
          </cell>
          <cell r="E29">
            <v>60436166</v>
          </cell>
          <cell r="F29" t="str">
            <v>Hlavní město Praha</v>
          </cell>
          <cell r="G29" t="str">
            <v xml:space="preserve">Praha 1 </v>
          </cell>
          <cell r="H29">
            <v>600</v>
          </cell>
          <cell r="I29" t="str">
            <v>SEJOY</v>
          </cell>
          <cell r="J29">
            <v>16.690000000000001</v>
          </cell>
          <cell r="K29">
            <v>10014</v>
          </cell>
          <cell r="L29" t="str">
            <v/>
          </cell>
          <cell r="M29" t="str">
            <v>Základní škola J. Gutha-Jarkovského</v>
          </cell>
          <cell r="N29" t="str">
            <v>Truhlářská</v>
          </cell>
          <cell r="O29">
            <v>1120</v>
          </cell>
          <cell r="P29">
            <v>22</v>
          </cell>
          <cell r="Q29" t="str">
            <v>Praha 1</v>
          </cell>
          <cell r="R29" t="str">
            <v>ANO</v>
          </cell>
        </row>
        <row r="30">
          <cell r="A30">
            <v>651028922</v>
          </cell>
          <cell r="B30">
            <v>651028922</v>
          </cell>
          <cell r="C30" t="str">
            <v>71340769</v>
          </cell>
          <cell r="D30">
            <v>1</v>
          </cell>
          <cell r="E30">
            <v>71340769</v>
          </cell>
          <cell r="F30" t="str">
            <v>Hlavní město Praha</v>
          </cell>
          <cell r="G30" t="str">
            <v xml:space="preserve">Praha 1 </v>
          </cell>
          <cell r="H30">
            <v>425</v>
          </cell>
          <cell r="I30" t="str">
            <v>SEJOY</v>
          </cell>
          <cell r="J30">
            <v>16.690000000000001</v>
          </cell>
          <cell r="K30">
            <v>7093.2500000000009</v>
          </cell>
          <cell r="L30" t="str">
            <v/>
          </cell>
          <cell r="M30" t="str">
            <v>1. Slovanské gymnázium a jazyková škola s právem státní jazykové zkoušky</v>
          </cell>
          <cell r="N30" t="str">
            <v>Masná</v>
          </cell>
          <cell r="O30">
            <v>700</v>
          </cell>
          <cell r="P30">
            <v>13</v>
          </cell>
          <cell r="Q30" t="str">
            <v>Praha 1</v>
          </cell>
          <cell r="R30" t="str">
            <v>NE</v>
          </cell>
        </row>
        <row r="31">
          <cell r="A31">
            <v>651037026</v>
          </cell>
          <cell r="B31">
            <v>651037026</v>
          </cell>
          <cell r="C31" t="str">
            <v>28228235</v>
          </cell>
          <cell r="D31">
            <v>1</v>
          </cell>
          <cell r="E31">
            <v>28228235</v>
          </cell>
          <cell r="F31" t="str">
            <v>Hlavní město Praha</v>
          </cell>
          <cell r="G31" t="str">
            <v xml:space="preserve">Praha 1 </v>
          </cell>
          <cell r="H31">
            <v>400</v>
          </cell>
          <cell r="I31" t="str">
            <v>SEJOY</v>
          </cell>
          <cell r="J31">
            <v>16.690000000000001</v>
          </cell>
          <cell r="K31">
            <v>6676.0000000000009</v>
          </cell>
          <cell r="L31" t="str">
            <v/>
          </cell>
          <cell r="M31" t="str">
            <v>Anglicko-české gymnázium AMAZON s.r.o.</v>
          </cell>
          <cell r="N31" t="str">
            <v>Rytířská</v>
          </cell>
          <cell r="O31">
            <v>406</v>
          </cell>
          <cell r="P31">
            <v>10</v>
          </cell>
          <cell r="Q31" t="str">
            <v>Praha 1</v>
          </cell>
          <cell r="R31" t="str">
            <v>NE</v>
          </cell>
        </row>
        <row r="32">
          <cell r="A32">
            <v>691000549</v>
          </cell>
          <cell r="B32">
            <v>691000549</v>
          </cell>
          <cell r="C32" t="str">
            <v>71341048</v>
          </cell>
          <cell r="D32">
            <v>1</v>
          </cell>
          <cell r="E32">
            <v>71341048</v>
          </cell>
          <cell r="F32" t="str">
            <v>Hlavní město Praha</v>
          </cell>
          <cell r="G32" t="str">
            <v xml:space="preserve">Praha 1 </v>
          </cell>
          <cell r="H32">
            <v>175</v>
          </cell>
          <cell r="I32" t="str">
            <v>SEJOY</v>
          </cell>
          <cell r="J32">
            <v>16.690000000000001</v>
          </cell>
          <cell r="K32">
            <v>2920.75</v>
          </cell>
          <cell r="L32" t="str">
            <v/>
          </cell>
          <cell r="M32" t="str">
            <v>Základní škola a mateřská škola Parentes Praha</v>
          </cell>
          <cell r="N32" t="str">
            <v>Opatovická</v>
          </cell>
          <cell r="O32">
            <v>1659</v>
          </cell>
          <cell r="P32">
            <v>4</v>
          </cell>
          <cell r="Q32" t="str">
            <v>Praha 1</v>
          </cell>
          <cell r="R32" t="str">
            <v>NE</v>
          </cell>
        </row>
        <row r="33">
          <cell r="A33">
            <v>691006962</v>
          </cell>
          <cell r="B33">
            <v>691006962</v>
          </cell>
          <cell r="C33" t="str">
            <v>27233464</v>
          </cell>
          <cell r="D33">
            <v>1</v>
          </cell>
          <cell r="E33">
            <v>27233464</v>
          </cell>
          <cell r="F33" t="str">
            <v>Hlavní město Praha</v>
          </cell>
          <cell r="G33" t="str">
            <v xml:space="preserve">Praha 1 </v>
          </cell>
          <cell r="H33">
            <v>75</v>
          </cell>
          <cell r="I33" t="str">
            <v>SEJOY</v>
          </cell>
          <cell r="J33">
            <v>16.690000000000001</v>
          </cell>
          <cell r="K33">
            <v>1251.75</v>
          </cell>
          <cell r="L33" t="str">
            <v/>
          </cell>
          <cell r="M33" t="str">
            <v>International Montessori School of Prague, mateřská škola a základní škola, s.r.o.</v>
          </cell>
          <cell r="N33" t="str">
            <v>Opletalova</v>
          </cell>
          <cell r="O33">
            <v>1013</v>
          </cell>
          <cell r="P33">
            <v>59</v>
          </cell>
          <cell r="Q33" t="str">
            <v>Praha 1</v>
          </cell>
          <cell r="R33" t="str">
            <v>NE</v>
          </cell>
        </row>
        <row r="34">
          <cell r="A34">
            <v>600020746</v>
          </cell>
          <cell r="B34">
            <v>600020746</v>
          </cell>
          <cell r="C34" t="str">
            <v>48134546</v>
          </cell>
          <cell r="D34">
            <v>1</v>
          </cell>
          <cell r="E34">
            <v>48134546</v>
          </cell>
          <cell r="F34" t="str">
            <v>Hlavní město Praha</v>
          </cell>
          <cell r="G34" t="str">
            <v xml:space="preserve">Praha 1 </v>
          </cell>
          <cell r="H34">
            <v>75</v>
          </cell>
          <cell r="I34" t="str">
            <v>SEJOY</v>
          </cell>
          <cell r="J34">
            <v>16.690000000000001</v>
          </cell>
          <cell r="K34">
            <v>1251.75</v>
          </cell>
          <cell r="L34" t="str">
            <v/>
          </cell>
          <cell r="M34" t="str">
            <v>Škola Jaroslava Ježka, Mateřská škola, základní škola, praktická škola a základní umělecká škola pro zrakově postižené, Praha 1, Loretánská 19 a 17</v>
          </cell>
          <cell r="N34" t="str">
            <v>Loretánská</v>
          </cell>
          <cell r="O34">
            <v>104</v>
          </cell>
          <cell r="P34">
            <v>19</v>
          </cell>
          <cell r="Q34" t="str">
            <v>Praha 1</v>
          </cell>
          <cell r="R34" t="str">
            <v>ANO</v>
          </cell>
        </row>
        <row r="35">
          <cell r="A35">
            <v>600020738</v>
          </cell>
          <cell r="B35">
            <v>600020738</v>
          </cell>
          <cell r="C35" t="str">
            <v>61387339</v>
          </cell>
          <cell r="D35">
            <v>1</v>
          </cell>
          <cell r="E35">
            <v>61387339</v>
          </cell>
          <cell r="F35" t="str">
            <v>Hlavní město Praha</v>
          </cell>
          <cell r="G35" t="str">
            <v xml:space="preserve">Praha 1 </v>
          </cell>
          <cell r="H35">
            <v>175</v>
          </cell>
          <cell r="I35" t="str">
            <v>SEJOY</v>
          </cell>
          <cell r="J35">
            <v>16.690000000000001</v>
          </cell>
          <cell r="K35">
            <v>2920.75</v>
          </cell>
          <cell r="L35" t="str">
            <v/>
          </cell>
          <cell r="M35" t="str">
            <v>Konzervatoř a střední škola Jana Deyla, příspěvková organizace</v>
          </cell>
          <cell r="N35" t="str">
            <v>Maltézské náměstí</v>
          </cell>
          <cell r="O35">
            <v>476</v>
          </cell>
          <cell r="P35">
            <v>14</v>
          </cell>
          <cell r="Q35" t="str">
            <v>Praha 1</v>
          </cell>
          <cell r="R35" t="str">
            <v>ANO</v>
          </cell>
        </row>
        <row r="36">
          <cell r="A36">
            <v>691014604</v>
          </cell>
          <cell r="B36">
            <v>691014604</v>
          </cell>
          <cell r="C36" t="str">
            <v>09552073</v>
          </cell>
          <cell r="D36">
            <v>1</v>
          </cell>
          <cell r="E36">
            <v>9552073</v>
          </cell>
          <cell r="F36" t="str">
            <v>Hlavní město Praha</v>
          </cell>
          <cell r="G36" t="str">
            <v>Praha 1</v>
          </cell>
          <cell r="H36">
            <v>25</v>
          </cell>
          <cell r="I36" t="str">
            <v>SEJOY</v>
          </cell>
          <cell r="J36">
            <v>16.690000000000001</v>
          </cell>
          <cell r="K36">
            <v>417.25000000000006</v>
          </cell>
          <cell r="L36" t="str">
            <v/>
          </cell>
          <cell r="M36" t="str">
            <v>Gymnázium Paměti národa, s.r.o.</v>
          </cell>
          <cell r="N36" t="str">
            <v>Štěpánská</v>
          </cell>
          <cell r="O36" t="str">
            <v>704</v>
          </cell>
          <cell r="P36" t="str">
            <v>61</v>
          </cell>
          <cell r="Q36" t="str">
            <v>Praha 1</v>
          </cell>
          <cell r="R36" t="str">
            <v>NE</v>
          </cell>
        </row>
        <row r="37">
          <cell r="A37">
            <v>600004686</v>
          </cell>
          <cell r="B37">
            <v>600004686</v>
          </cell>
          <cell r="C37" t="str">
            <v>70872589</v>
          </cell>
          <cell r="D37">
            <v>1</v>
          </cell>
          <cell r="E37">
            <v>70872589</v>
          </cell>
          <cell r="F37" t="str">
            <v>Hlavní město Praha</v>
          </cell>
          <cell r="G37" t="str">
            <v>Praha 1</v>
          </cell>
          <cell r="H37">
            <v>250</v>
          </cell>
          <cell r="I37" t="str">
            <v>SEJOY</v>
          </cell>
          <cell r="J37">
            <v>16.690000000000001</v>
          </cell>
          <cell r="K37">
            <v>4172.5</v>
          </cell>
          <cell r="L37" t="str">
            <v/>
          </cell>
          <cell r="M37" t="str">
            <v>Střední průmyslová škola strojnická, škola hlavního města Prahy, Praha 1, Betlémská 4/287</v>
          </cell>
          <cell r="N37" t="str">
            <v>Betlémská</v>
          </cell>
          <cell r="O37">
            <v>287</v>
          </cell>
          <cell r="P37">
            <v>4</v>
          </cell>
          <cell r="Q37" t="str">
            <v>Praha 1</v>
          </cell>
          <cell r="R37" t="str">
            <v>ANO</v>
          </cell>
        </row>
        <row r="38">
          <cell r="A38">
            <v>600006476</v>
          </cell>
          <cell r="B38">
            <v>600006476</v>
          </cell>
          <cell r="C38" t="str">
            <v>60162961</v>
          </cell>
          <cell r="D38">
            <v>1</v>
          </cell>
          <cell r="E38">
            <v>60162961</v>
          </cell>
          <cell r="F38" t="str">
            <v>Hlavní město Praha</v>
          </cell>
          <cell r="G38" t="str">
            <v xml:space="preserve">Praha 10 </v>
          </cell>
          <cell r="H38">
            <v>700</v>
          </cell>
          <cell r="I38" t="str">
            <v>SEJOY</v>
          </cell>
          <cell r="J38">
            <v>16.690000000000001</v>
          </cell>
          <cell r="K38">
            <v>11683</v>
          </cell>
          <cell r="L38" t="str">
            <v/>
          </cell>
          <cell r="M38" t="str">
            <v>Křesťanské gymnázium</v>
          </cell>
          <cell r="N38" t="str">
            <v>Kozinova</v>
          </cell>
          <cell r="O38">
            <v>1000</v>
          </cell>
          <cell r="P38">
            <v>1</v>
          </cell>
          <cell r="Q38" t="str">
            <v>Praha 10</v>
          </cell>
          <cell r="R38" t="str">
            <v>NE</v>
          </cell>
        </row>
        <row r="39">
          <cell r="A39">
            <v>600021301</v>
          </cell>
          <cell r="B39">
            <v>600021301</v>
          </cell>
          <cell r="C39" t="str">
            <v>70835632</v>
          </cell>
          <cell r="D39">
            <v>1</v>
          </cell>
          <cell r="E39">
            <v>70835632</v>
          </cell>
          <cell r="F39" t="str">
            <v>Hlavní město Praha</v>
          </cell>
          <cell r="G39" t="str">
            <v xml:space="preserve">Praha 10 </v>
          </cell>
          <cell r="H39">
            <v>125</v>
          </cell>
          <cell r="I39" t="str">
            <v>SEJOY</v>
          </cell>
          <cell r="J39">
            <v>16.690000000000001</v>
          </cell>
          <cell r="K39">
            <v>2086.25</v>
          </cell>
          <cell r="L39" t="str">
            <v/>
          </cell>
          <cell r="M39" t="str">
            <v>Základní škola, Praha 10, Práčská 37</v>
          </cell>
          <cell r="N39" t="str">
            <v>Práčská</v>
          </cell>
          <cell r="O39">
            <v>159</v>
          </cell>
          <cell r="P39">
            <v>37</v>
          </cell>
          <cell r="Q39" t="str">
            <v>Praha 10</v>
          </cell>
          <cell r="R39" t="str">
            <v>ANO</v>
          </cell>
        </row>
        <row r="40">
          <cell r="A40">
            <v>600021360</v>
          </cell>
          <cell r="B40">
            <v>600021360</v>
          </cell>
          <cell r="C40" t="str">
            <v>70835578</v>
          </cell>
          <cell r="D40">
            <v>1</v>
          </cell>
          <cell r="E40">
            <v>70835578</v>
          </cell>
          <cell r="F40" t="str">
            <v>Hlavní město Praha</v>
          </cell>
          <cell r="G40" t="str">
            <v xml:space="preserve">Praha 10 </v>
          </cell>
          <cell r="H40">
            <v>0</v>
          </cell>
          <cell r="I40" t="str">
            <v>SEJOY</v>
          </cell>
          <cell r="J40">
            <v>16.690000000000001</v>
          </cell>
          <cell r="K40">
            <v>0</v>
          </cell>
          <cell r="L40" t="str">
            <v/>
          </cell>
          <cell r="M40" t="str">
            <v>Střední škola, Základní škola a Mateřská škola, Praha 10, Chotouňská 476</v>
          </cell>
          <cell r="N40" t="str">
            <v>Chotouňská</v>
          </cell>
          <cell r="O40">
            <v>476</v>
          </cell>
          <cell r="P40">
            <v>1</v>
          </cell>
          <cell r="Q40" t="str">
            <v>Praha 10</v>
          </cell>
          <cell r="R40" t="str">
            <v>ANO</v>
          </cell>
        </row>
        <row r="41">
          <cell r="A41">
            <v>600021386</v>
          </cell>
          <cell r="B41">
            <v>600021386</v>
          </cell>
          <cell r="C41" t="str">
            <v>65401646</v>
          </cell>
          <cell r="D41">
            <v>1</v>
          </cell>
          <cell r="E41">
            <v>65401646</v>
          </cell>
          <cell r="F41" t="str">
            <v>Hlavní město Praha</v>
          </cell>
          <cell r="G41" t="str">
            <v xml:space="preserve">Praha 10 </v>
          </cell>
          <cell r="H41">
            <v>75</v>
          </cell>
          <cell r="I41" t="str">
            <v>SEJOY</v>
          </cell>
          <cell r="J41">
            <v>16.690000000000001</v>
          </cell>
          <cell r="K41">
            <v>1251.75</v>
          </cell>
          <cell r="L41" t="str">
            <v/>
          </cell>
          <cell r="M41" t="str">
            <v>Základní škola speciální, Praha 10, Starostrašnická 45</v>
          </cell>
          <cell r="N41" t="str">
            <v>Starostrašnická</v>
          </cell>
          <cell r="O41">
            <v>120</v>
          </cell>
          <cell r="P41">
            <v>45</v>
          </cell>
          <cell r="Q41" t="str">
            <v>Praha 10</v>
          </cell>
          <cell r="R41" t="str">
            <v>ANO</v>
          </cell>
        </row>
        <row r="42">
          <cell r="A42">
            <v>600019471</v>
          </cell>
          <cell r="B42">
            <v>600019471</v>
          </cell>
          <cell r="C42" t="str">
            <v>00638765</v>
          </cell>
          <cell r="D42">
            <v>1</v>
          </cell>
          <cell r="E42">
            <v>638765</v>
          </cell>
          <cell r="F42" t="str">
            <v>Hlavní město Praha</v>
          </cell>
          <cell r="G42" t="str">
            <v xml:space="preserve">Praha 10 </v>
          </cell>
          <cell r="H42">
            <v>1000</v>
          </cell>
          <cell r="I42" t="str">
            <v>SEJOY</v>
          </cell>
          <cell r="J42">
            <v>16.690000000000001</v>
          </cell>
          <cell r="K42">
            <v>16690</v>
          </cell>
          <cell r="L42" t="str">
            <v/>
          </cell>
          <cell r="M42" t="str">
            <v>Střední zdravotnická škola</v>
          </cell>
          <cell r="N42" t="str">
            <v>Ruská</v>
          </cell>
          <cell r="O42">
            <v>2200</v>
          </cell>
          <cell r="P42">
            <v>91</v>
          </cell>
          <cell r="Q42" t="str">
            <v>Praha 10</v>
          </cell>
          <cell r="R42" t="str">
            <v>ANO</v>
          </cell>
        </row>
        <row r="43">
          <cell r="A43">
            <v>600006514</v>
          </cell>
          <cell r="B43">
            <v>600006514</v>
          </cell>
          <cell r="C43" t="str">
            <v>61385409</v>
          </cell>
          <cell r="D43">
            <v>1</v>
          </cell>
          <cell r="E43">
            <v>61385409</v>
          </cell>
          <cell r="F43" t="str">
            <v>Hlavní město Praha</v>
          </cell>
          <cell r="G43" t="str">
            <v xml:space="preserve">Praha 10 </v>
          </cell>
          <cell r="H43">
            <v>325</v>
          </cell>
          <cell r="I43" t="str">
            <v>SEJOY</v>
          </cell>
          <cell r="J43">
            <v>16.690000000000001</v>
          </cell>
          <cell r="K43">
            <v>5424.25</v>
          </cell>
          <cell r="L43" t="str">
            <v/>
          </cell>
          <cell r="M43" t="str">
            <v>Střední průmyslová škola elektrotechnická, Praha 10, V Úžlabině 320</v>
          </cell>
          <cell r="N43" t="str">
            <v>V úžlabině</v>
          </cell>
          <cell r="O43">
            <v>320</v>
          </cell>
          <cell r="P43">
            <v>23</v>
          </cell>
          <cell r="Q43" t="str">
            <v>Praha 10</v>
          </cell>
          <cell r="R43" t="str">
            <v>ANO</v>
          </cell>
        </row>
        <row r="44">
          <cell r="A44">
            <v>600006531</v>
          </cell>
          <cell r="B44">
            <v>600006531</v>
          </cell>
          <cell r="C44" t="str">
            <v>25100289</v>
          </cell>
          <cell r="D44">
            <v>1</v>
          </cell>
          <cell r="E44">
            <v>25100289</v>
          </cell>
          <cell r="F44" t="str">
            <v>Hlavní město Praha</v>
          </cell>
          <cell r="G44" t="str">
            <v xml:space="preserve">Praha 10 </v>
          </cell>
          <cell r="H44">
            <v>0</v>
          </cell>
          <cell r="I44" t="str">
            <v>SEJOY</v>
          </cell>
          <cell r="J44">
            <v>16.690000000000001</v>
          </cell>
          <cell r="K44">
            <v>0</v>
          </cell>
          <cell r="L44" t="str">
            <v/>
          </cell>
          <cell r="M44" t="str">
            <v>Gymnázium bratří Čapků a První české soukromé střední odborné učiliště s.r.o.</v>
          </cell>
          <cell r="N44" t="str">
            <v>Trhanovské náměstí</v>
          </cell>
          <cell r="O44">
            <v>129</v>
          </cell>
          <cell r="P44">
            <v>8</v>
          </cell>
          <cell r="Q44" t="str">
            <v>Praha 10</v>
          </cell>
          <cell r="R44" t="str">
            <v>NE</v>
          </cell>
        </row>
        <row r="45">
          <cell r="A45">
            <v>600006565</v>
          </cell>
          <cell r="B45">
            <v>600006565</v>
          </cell>
          <cell r="C45" t="str">
            <v>61385417</v>
          </cell>
          <cell r="D45">
            <v>1</v>
          </cell>
          <cell r="E45">
            <v>61385417</v>
          </cell>
          <cell r="F45" t="str">
            <v>Hlavní město Praha</v>
          </cell>
          <cell r="G45" t="str">
            <v xml:space="preserve">Praha 10 </v>
          </cell>
          <cell r="H45">
            <v>500</v>
          </cell>
          <cell r="I45" t="str">
            <v>SEJOY</v>
          </cell>
          <cell r="J45">
            <v>16.690000000000001</v>
          </cell>
          <cell r="K45">
            <v>8345</v>
          </cell>
          <cell r="L45" t="str">
            <v/>
          </cell>
          <cell r="M45" t="str">
            <v>Střední průmyslová škola, Praha 10, Na Třebešíně 2299</v>
          </cell>
          <cell r="N45" t="str">
            <v>Na Třebešíně</v>
          </cell>
          <cell r="O45">
            <v>2299</v>
          </cell>
          <cell r="P45">
            <v>69</v>
          </cell>
          <cell r="Q45" t="str">
            <v>Praha 10</v>
          </cell>
          <cell r="R45" t="str">
            <v>ANO</v>
          </cell>
        </row>
        <row r="46">
          <cell r="A46">
            <v>600006573</v>
          </cell>
          <cell r="B46">
            <v>600006573</v>
          </cell>
          <cell r="C46" t="str">
            <v>61385387</v>
          </cell>
          <cell r="D46">
            <v>1</v>
          </cell>
          <cell r="E46">
            <v>61385387</v>
          </cell>
          <cell r="F46" t="str">
            <v>Hlavní město Praha</v>
          </cell>
          <cell r="G46" t="str">
            <v xml:space="preserve">Praha 10 </v>
          </cell>
          <cell r="H46">
            <v>325</v>
          </cell>
          <cell r="I46" t="str">
            <v>SEJOY</v>
          </cell>
          <cell r="J46">
            <v>16.690000000000001</v>
          </cell>
          <cell r="K46">
            <v>5424.25</v>
          </cell>
          <cell r="L46" t="str">
            <v/>
          </cell>
          <cell r="M46" t="str">
            <v>Obchodní akademie, Praha 10, Heroldovy sady 1</v>
          </cell>
          <cell r="N46" t="str">
            <v>Heroldovy sady</v>
          </cell>
          <cell r="O46">
            <v>362</v>
          </cell>
          <cell r="P46">
            <v>1</v>
          </cell>
          <cell r="Q46" t="str">
            <v>Praha 10</v>
          </cell>
          <cell r="R46" t="str">
            <v>ANO</v>
          </cell>
        </row>
        <row r="47">
          <cell r="A47">
            <v>600006581</v>
          </cell>
          <cell r="B47">
            <v>600006581</v>
          </cell>
          <cell r="C47" t="str">
            <v>41190726</v>
          </cell>
          <cell r="D47">
            <v>1</v>
          </cell>
          <cell r="E47">
            <v>41190726</v>
          </cell>
          <cell r="F47" t="str">
            <v>Hlavní město Praha</v>
          </cell>
          <cell r="G47" t="str">
            <v xml:space="preserve">Praha 10 </v>
          </cell>
          <cell r="H47">
            <v>725</v>
          </cell>
          <cell r="I47" t="str">
            <v>SEJOY</v>
          </cell>
          <cell r="J47">
            <v>16.690000000000001</v>
          </cell>
          <cell r="K47">
            <v>12100.250000000002</v>
          </cell>
          <cell r="L47" t="str">
            <v/>
          </cell>
          <cell r="M47" t="str">
            <v>Střední odborné učiliště gastronomie</v>
          </cell>
          <cell r="N47" t="str">
            <v>U krbu</v>
          </cell>
          <cell r="O47">
            <v>521</v>
          </cell>
          <cell r="P47">
            <v>45</v>
          </cell>
          <cell r="Q47" t="str">
            <v>Praha 10</v>
          </cell>
          <cell r="R47" t="str">
            <v>ANO</v>
          </cell>
        </row>
        <row r="48">
          <cell r="A48">
            <v>600006603</v>
          </cell>
          <cell r="B48">
            <v>600006603</v>
          </cell>
          <cell r="C48" t="str">
            <v>61385361</v>
          </cell>
          <cell r="D48">
            <v>1</v>
          </cell>
          <cell r="E48">
            <v>61385361</v>
          </cell>
          <cell r="F48" t="str">
            <v>Hlavní město Praha</v>
          </cell>
          <cell r="G48" t="str">
            <v xml:space="preserve">Praha 10 </v>
          </cell>
          <cell r="H48">
            <v>775</v>
          </cell>
          <cell r="I48" t="str">
            <v>SEJOY</v>
          </cell>
          <cell r="J48">
            <v>16.690000000000001</v>
          </cell>
          <cell r="K48">
            <v>12934.750000000002</v>
          </cell>
          <cell r="L48" t="str">
            <v/>
          </cell>
          <cell r="M48" t="str">
            <v>Gymnázium, Praha 10, Voděradská 2</v>
          </cell>
          <cell r="N48" t="str">
            <v>Voděradská</v>
          </cell>
          <cell r="O48">
            <v>900</v>
          </cell>
          <cell r="P48">
            <v>2</v>
          </cell>
          <cell r="Q48" t="str">
            <v>Praha 10</v>
          </cell>
          <cell r="R48" t="str">
            <v>ANO</v>
          </cell>
        </row>
        <row r="49">
          <cell r="A49">
            <v>600006638</v>
          </cell>
          <cell r="B49">
            <v>600006638</v>
          </cell>
          <cell r="C49" t="str">
            <v>00639133</v>
          </cell>
          <cell r="D49">
            <v>1</v>
          </cell>
          <cell r="E49">
            <v>639133</v>
          </cell>
          <cell r="F49" t="str">
            <v>Hlavní město Praha</v>
          </cell>
          <cell r="G49" t="str">
            <v xml:space="preserve">Praha 10 </v>
          </cell>
          <cell r="H49">
            <v>500</v>
          </cell>
          <cell r="I49" t="str">
            <v>SEJOY</v>
          </cell>
          <cell r="J49">
            <v>16.690000000000001</v>
          </cell>
          <cell r="K49">
            <v>8345</v>
          </cell>
          <cell r="L49" t="str">
            <v/>
          </cell>
          <cell r="M49" t="str">
            <v>Střední škola elektrotechniky a strojírenství</v>
          </cell>
          <cell r="N49" t="str">
            <v>Jesenická</v>
          </cell>
          <cell r="O49">
            <v>3067</v>
          </cell>
          <cell r="P49">
            <v>1</v>
          </cell>
          <cell r="Q49" t="str">
            <v>Praha 10</v>
          </cell>
          <cell r="R49" t="str">
            <v>ANO</v>
          </cell>
        </row>
        <row r="50">
          <cell r="A50">
            <v>600006646</v>
          </cell>
          <cell r="B50">
            <v>600006646</v>
          </cell>
          <cell r="C50" t="str">
            <v>63109026</v>
          </cell>
          <cell r="D50">
            <v>1</v>
          </cell>
          <cell r="E50">
            <v>63109026</v>
          </cell>
          <cell r="F50" t="str">
            <v>Hlavní město Praha</v>
          </cell>
          <cell r="G50" t="str">
            <v xml:space="preserve">Praha 10 </v>
          </cell>
          <cell r="H50">
            <v>0</v>
          </cell>
          <cell r="I50" t="str">
            <v>SEJOY</v>
          </cell>
          <cell r="J50">
            <v>16.690000000000001</v>
          </cell>
          <cell r="K50">
            <v>0</v>
          </cell>
          <cell r="L50" t="str">
            <v/>
          </cell>
          <cell r="M50" t="str">
            <v>Gymnázium, Praha 10, Omská 1300</v>
          </cell>
          <cell r="N50" t="str">
            <v>Omská</v>
          </cell>
          <cell r="O50">
            <v>1300</v>
          </cell>
          <cell r="P50">
            <v>4</v>
          </cell>
          <cell r="Q50" t="str">
            <v>Praha 10</v>
          </cell>
          <cell r="R50" t="str">
            <v>ANO</v>
          </cell>
        </row>
        <row r="51">
          <cell r="A51">
            <v>600006662</v>
          </cell>
          <cell r="B51">
            <v>600006662</v>
          </cell>
          <cell r="C51" t="str">
            <v>25142771</v>
          </cell>
          <cell r="D51">
            <v>1</v>
          </cell>
          <cell r="E51">
            <v>25142771</v>
          </cell>
          <cell r="F51" t="str">
            <v>Hlavní město Praha</v>
          </cell>
          <cell r="G51" t="str">
            <v xml:space="preserve">Praha 10 </v>
          </cell>
          <cell r="H51">
            <v>775</v>
          </cell>
          <cell r="I51" t="str">
            <v>SEJOY</v>
          </cell>
          <cell r="J51">
            <v>16.690000000000001</v>
          </cell>
          <cell r="K51">
            <v>12934.750000000002</v>
          </cell>
          <cell r="L51" t="str">
            <v/>
          </cell>
          <cell r="M51" t="str">
            <v>Střední pedagogická škola Futurum, s.r.o.</v>
          </cell>
          <cell r="N51" t="str">
            <v>Hornoměcholupská</v>
          </cell>
          <cell r="O51">
            <v>873</v>
          </cell>
          <cell r="Q51" t="str">
            <v>Praha 10</v>
          </cell>
          <cell r="R51" t="str">
            <v>NE</v>
          </cell>
        </row>
        <row r="52">
          <cell r="A52">
            <v>600004741</v>
          </cell>
          <cell r="B52">
            <v>600004741</v>
          </cell>
          <cell r="C52" t="str">
            <v>60461713</v>
          </cell>
          <cell r="D52">
            <v>1</v>
          </cell>
          <cell r="E52">
            <v>60461713</v>
          </cell>
          <cell r="F52" t="str">
            <v>Hlavní město Praha</v>
          </cell>
          <cell r="G52" t="str">
            <v xml:space="preserve">Praha 10 </v>
          </cell>
          <cell r="H52">
            <v>625</v>
          </cell>
          <cell r="I52" t="str">
            <v>SEJOY</v>
          </cell>
          <cell r="J52">
            <v>16.690000000000001</v>
          </cell>
          <cell r="K52">
            <v>10431.25</v>
          </cell>
          <cell r="L52" t="str">
            <v/>
          </cell>
          <cell r="M52" t="str">
            <v>Hotelová škola, Praha 10, Vršovická 43</v>
          </cell>
          <cell r="N52" t="str">
            <v>Vršovická</v>
          </cell>
          <cell r="O52">
            <v>564</v>
          </cell>
          <cell r="P52">
            <v>43</v>
          </cell>
          <cell r="Q52" t="str">
            <v>Praha 10</v>
          </cell>
          <cell r="R52" t="str">
            <v>ANO</v>
          </cell>
        </row>
        <row r="53">
          <cell r="A53">
            <v>600005160</v>
          </cell>
          <cell r="B53">
            <v>600005160</v>
          </cell>
          <cell r="C53" t="str">
            <v>63672197</v>
          </cell>
          <cell r="D53">
            <v>1</v>
          </cell>
          <cell r="E53">
            <v>63672197</v>
          </cell>
          <cell r="F53" t="str">
            <v>Hlavní město Praha</v>
          </cell>
          <cell r="G53" t="str">
            <v xml:space="preserve">Praha 10 </v>
          </cell>
          <cell r="H53">
            <v>225</v>
          </cell>
          <cell r="I53" t="str">
            <v>SEJOY</v>
          </cell>
          <cell r="J53">
            <v>16.690000000000001</v>
          </cell>
          <cell r="K53">
            <v>3755.2500000000005</v>
          </cell>
          <cell r="L53" t="str">
            <v/>
          </cell>
          <cell r="M53" t="str">
            <v>Gymnázium ALTIS s.r.o.</v>
          </cell>
          <cell r="N53" t="str">
            <v>Dopplerova</v>
          </cell>
          <cell r="O53">
            <v>351</v>
          </cell>
          <cell r="Q53" t="str">
            <v>Praha 10</v>
          </cell>
          <cell r="R53" t="str">
            <v>NE</v>
          </cell>
        </row>
        <row r="54">
          <cell r="A54">
            <v>600041212</v>
          </cell>
          <cell r="B54">
            <v>600041212</v>
          </cell>
          <cell r="C54" t="str">
            <v>47611880</v>
          </cell>
          <cell r="D54">
            <v>1</v>
          </cell>
          <cell r="E54">
            <v>47611880</v>
          </cell>
          <cell r="F54" t="str">
            <v>Hlavní město Praha</v>
          </cell>
          <cell r="G54" t="str">
            <v xml:space="preserve">Praha 10 </v>
          </cell>
          <cell r="H54">
            <v>850</v>
          </cell>
          <cell r="I54" t="str">
            <v>SEJOY</v>
          </cell>
          <cell r="J54">
            <v>16.690000000000001</v>
          </cell>
          <cell r="K54">
            <v>14186.500000000002</v>
          </cell>
          <cell r="L54" t="str">
            <v/>
          </cell>
          <cell r="M54" t="str">
            <v>Základní škola, Praha 10, Gutova 39/1987</v>
          </cell>
          <cell r="N54" t="str">
            <v>Gutova</v>
          </cell>
          <cell r="O54">
            <v>1987</v>
          </cell>
          <cell r="P54">
            <v>39</v>
          </cell>
          <cell r="Q54" t="str">
            <v>Praha 10</v>
          </cell>
          <cell r="R54" t="str">
            <v>ANO</v>
          </cell>
        </row>
        <row r="55">
          <cell r="A55">
            <v>600041077</v>
          </cell>
          <cell r="B55">
            <v>600041077</v>
          </cell>
          <cell r="C55" t="str">
            <v>47611898</v>
          </cell>
          <cell r="D55">
            <v>1</v>
          </cell>
          <cell r="E55">
            <v>47611898</v>
          </cell>
          <cell r="F55" t="str">
            <v>Hlavní město Praha</v>
          </cell>
          <cell r="G55" t="str">
            <v xml:space="preserve">Praha 10 </v>
          </cell>
          <cell r="H55">
            <v>750</v>
          </cell>
          <cell r="I55" t="str">
            <v>SEJOY</v>
          </cell>
          <cell r="J55">
            <v>16.690000000000001</v>
          </cell>
          <cell r="K55">
            <v>12517.500000000002</v>
          </cell>
          <cell r="L55" t="str">
            <v/>
          </cell>
          <cell r="M55" t="str">
            <v>Základní škola, Praha 10, Brigádníků 14/510</v>
          </cell>
          <cell r="N55" t="str">
            <v>Brigádníků</v>
          </cell>
          <cell r="O55">
            <v>510</v>
          </cell>
          <cell r="P55">
            <v>14</v>
          </cell>
          <cell r="Q55" t="str">
            <v>Praha 10</v>
          </cell>
          <cell r="R55" t="str">
            <v>ANO</v>
          </cell>
        </row>
        <row r="56">
          <cell r="A56">
            <v>600041085</v>
          </cell>
          <cell r="B56">
            <v>600041085</v>
          </cell>
          <cell r="C56" t="str">
            <v>47611073</v>
          </cell>
          <cell r="D56">
            <v>1</v>
          </cell>
          <cell r="E56">
            <v>47611073</v>
          </cell>
          <cell r="F56" t="str">
            <v>Hlavní město Praha</v>
          </cell>
          <cell r="G56" t="str">
            <v xml:space="preserve">Praha 10 </v>
          </cell>
          <cell r="H56">
            <v>675</v>
          </cell>
          <cell r="I56" t="str">
            <v>SEJOY</v>
          </cell>
          <cell r="J56">
            <v>16.690000000000001</v>
          </cell>
          <cell r="K56">
            <v>11265.75</v>
          </cell>
          <cell r="L56" t="str">
            <v/>
          </cell>
          <cell r="M56" t="str">
            <v>Základní škola, Praha 10, Olešská 18/2222</v>
          </cell>
          <cell r="N56" t="str">
            <v>Olešská</v>
          </cell>
          <cell r="O56">
            <v>2222</v>
          </cell>
          <cell r="P56">
            <v>18</v>
          </cell>
          <cell r="Q56" t="str">
            <v>Praha 10</v>
          </cell>
          <cell r="R56" t="str">
            <v>ANO</v>
          </cell>
        </row>
        <row r="57">
          <cell r="A57">
            <v>600041093</v>
          </cell>
          <cell r="B57">
            <v>600041093</v>
          </cell>
          <cell r="C57" t="str">
            <v>47611057</v>
          </cell>
          <cell r="D57">
            <v>1</v>
          </cell>
          <cell r="E57">
            <v>47611057</v>
          </cell>
          <cell r="F57" t="str">
            <v>Hlavní město Praha</v>
          </cell>
          <cell r="G57" t="str">
            <v xml:space="preserve">Praha 10 </v>
          </cell>
          <cell r="H57">
            <v>725</v>
          </cell>
          <cell r="I57" t="str">
            <v>SEJOY</v>
          </cell>
          <cell r="J57">
            <v>16.690000000000001</v>
          </cell>
          <cell r="K57">
            <v>12100.250000000002</v>
          </cell>
          <cell r="L57" t="str">
            <v/>
          </cell>
          <cell r="M57" t="str">
            <v>Základní škola Karla Čapka, Praha 10, Kodaňská 16/658</v>
          </cell>
          <cell r="N57" t="str">
            <v>Kodaňská</v>
          </cell>
          <cell r="O57">
            <v>658</v>
          </cell>
          <cell r="P57">
            <v>16</v>
          </cell>
          <cell r="Q57" t="str">
            <v>Praha 10</v>
          </cell>
          <cell r="R57" t="str">
            <v>ANO</v>
          </cell>
        </row>
        <row r="58">
          <cell r="A58">
            <v>600041107</v>
          </cell>
          <cell r="B58">
            <v>600041107</v>
          </cell>
          <cell r="C58" t="str">
            <v>47611171</v>
          </cell>
          <cell r="D58">
            <v>1</v>
          </cell>
          <cell r="E58">
            <v>47611171</v>
          </cell>
          <cell r="F58" t="str">
            <v>Hlavní město Praha</v>
          </cell>
          <cell r="G58" t="str">
            <v xml:space="preserve">Praha 10 </v>
          </cell>
          <cell r="H58">
            <v>0</v>
          </cell>
          <cell r="I58" t="str">
            <v>SEJOY</v>
          </cell>
          <cell r="J58">
            <v>16.690000000000001</v>
          </cell>
          <cell r="K58">
            <v>0</v>
          </cell>
          <cell r="L58" t="str">
            <v/>
          </cell>
          <cell r="M58" t="str">
            <v>Základní škola, Praha 10, Hostýnská 2/2100</v>
          </cell>
          <cell r="N58" t="str">
            <v>Hostýnská</v>
          </cell>
          <cell r="O58">
            <v>2100</v>
          </cell>
          <cell r="P58">
            <v>2</v>
          </cell>
          <cell r="Q58" t="str">
            <v>Praha 10</v>
          </cell>
          <cell r="R58" t="str">
            <v>ANO</v>
          </cell>
        </row>
        <row r="59">
          <cell r="A59">
            <v>600041115</v>
          </cell>
          <cell r="B59">
            <v>600041115</v>
          </cell>
          <cell r="C59" t="str">
            <v>48132012</v>
          </cell>
          <cell r="D59">
            <v>1</v>
          </cell>
          <cell r="E59">
            <v>48132012</v>
          </cell>
          <cell r="F59" t="str">
            <v>Hlavní město Praha</v>
          </cell>
          <cell r="G59" t="str">
            <v xml:space="preserve">Praha 10 </v>
          </cell>
          <cell r="H59">
            <v>875</v>
          </cell>
          <cell r="I59" t="str">
            <v>SEJOY</v>
          </cell>
          <cell r="J59">
            <v>16.690000000000001</v>
          </cell>
          <cell r="K59">
            <v>14603.750000000002</v>
          </cell>
          <cell r="L59" t="str">
            <v/>
          </cell>
          <cell r="M59" t="str">
            <v>Základní škola, Praha 10, V Rybníčkách 31/1980</v>
          </cell>
          <cell r="N59" t="str">
            <v>V Rybníčkách</v>
          </cell>
          <cell r="O59">
            <v>1980</v>
          </cell>
          <cell r="P59">
            <v>31</v>
          </cell>
          <cell r="Q59" t="str">
            <v>Praha 10</v>
          </cell>
          <cell r="R59" t="str">
            <v>ANO</v>
          </cell>
        </row>
        <row r="60">
          <cell r="A60">
            <v>600041123</v>
          </cell>
          <cell r="B60">
            <v>600041123</v>
          </cell>
          <cell r="C60" t="str">
            <v>65993276</v>
          </cell>
          <cell r="D60">
            <v>1</v>
          </cell>
          <cell r="E60">
            <v>65993276</v>
          </cell>
          <cell r="F60" t="str">
            <v>Hlavní město Praha</v>
          </cell>
          <cell r="G60" t="str">
            <v xml:space="preserve">Praha 10 </v>
          </cell>
          <cell r="H60">
            <v>800</v>
          </cell>
          <cell r="I60" t="str">
            <v>SEJOY</v>
          </cell>
          <cell r="J60">
            <v>16.690000000000001</v>
          </cell>
          <cell r="K60">
            <v>13352.000000000002</v>
          </cell>
          <cell r="L60" t="str">
            <v/>
          </cell>
          <cell r="M60" t="str">
            <v>Základní škola, Praha 10, Švehlova 12/2900</v>
          </cell>
          <cell r="N60" t="str">
            <v>Švehlova</v>
          </cell>
          <cell r="O60">
            <v>2900</v>
          </cell>
          <cell r="P60">
            <v>12</v>
          </cell>
          <cell r="Q60" t="str">
            <v>Praha 10</v>
          </cell>
          <cell r="R60" t="str">
            <v>ANO</v>
          </cell>
        </row>
        <row r="61">
          <cell r="A61">
            <v>600041140</v>
          </cell>
          <cell r="B61">
            <v>600041140</v>
          </cell>
          <cell r="C61" t="str">
            <v>65993250</v>
          </cell>
          <cell r="D61">
            <v>1</v>
          </cell>
          <cell r="E61">
            <v>65993250</v>
          </cell>
          <cell r="F61" t="str">
            <v>Hlavní město Praha</v>
          </cell>
          <cell r="G61" t="str">
            <v xml:space="preserve">Praha 10 </v>
          </cell>
          <cell r="H61">
            <v>600</v>
          </cell>
          <cell r="I61" t="str">
            <v>SEJOY</v>
          </cell>
          <cell r="J61">
            <v>16.690000000000001</v>
          </cell>
          <cell r="K61">
            <v>10014</v>
          </cell>
          <cell r="L61" t="str">
            <v/>
          </cell>
          <cell r="M61" t="str">
            <v>Základní škola, Praha 10, Jakutská 2/1210</v>
          </cell>
          <cell r="N61" t="str">
            <v>Jakutská</v>
          </cell>
          <cell r="O61">
            <v>1210</v>
          </cell>
          <cell r="P61">
            <v>2</v>
          </cell>
          <cell r="Q61" t="str">
            <v>Praha 10</v>
          </cell>
          <cell r="R61" t="str">
            <v>ANO</v>
          </cell>
        </row>
        <row r="62">
          <cell r="A62">
            <v>600041158</v>
          </cell>
          <cell r="B62">
            <v>600041158</v>
          </cell>
          <cell r="C62" t="str">
            <v>65993497</v>
          </cell>
          <cell r="D62">
            <v>1</v>
          </cell>
          <cell r="E62">
            <v>65993497</v>
          </cell>
          <cell r="F62" t="str">
            <v>Hlavní město Praha</v>
          </cell>
          <cell r="G62" t="str">
            <v xml:space="preserve">Praha 10 </v>
          </cell>
          <cell r="H62">
            <v>900</v>
          </cell>
          <cell r="I62" t="str">
            <v>SEJOY</v>
          </cell>
          <cell r="J62">
            <v>16.690000000000001</v>
          </cell>
          <cell r="K62">
            <v>15021.000000000002</v>
          </cell>
          <cell r="L62" t="str">
            <v/>
          </cell>
          <cell r="M62" t="str">
            <v>Základní škola Eden, Praha 10, Vladivostocká 6/1035</v>
          </cell>
          <cell r="N62" t="str">
            <v>Vladivostocká</v>
          </cell>
          <cell r="O62">
            <v>1035</v>
          </cell>
          <cell r="P62">
            <v>6</v>
          </cell>
          <cell r="Q62" t="str">
            <v>Praha 10</v>
          </cell>
          <cell r="R62" t="str">
            <v>ANO</v>
          </cell>
        </row>
        <row r="63">
          <cell r="A63">
            <v>600041166</v>
          </cell>
          <cell r="B63">
            <v>600041166</v>
          </cell>
          <cell r="C63" t="str">
            <v>65993225</v>
          </cell>
          <cell r="D63">
            <v>1</v>
          </cell>
          <cell r="E63">
            <v>65993225</v>
          </cell>
          <cell r="F63" t="str">
            <v>Hlavní město Praha</v>
          </cell>
          <cell r="G63" t="str">
            <v xml:space="preserve">Praha 10 </v>
          </cell>
          <cell r="H63">
            <v>650</v>
          </cell>
          <cell r="I63" t="str">
            <v>SEJOY</v>
          </cell>
          <cell r="J63">
            <v>16.690000000000001</v>
          </cell>
          <cell r="K63">
            <v>10848.5</v>
          </cell>
          <cell r="L63" t="str">
            <v/>
          </cell>
          <cell r="M63" t="str">
            <v>Základní škola, Praha 10, U Roháčových kasáren 19/1381</v>
          </cell>
          <cell r="N63" t="str">
            <v>U Roháčových kasáren</v>
          </cell>
          <cell r="O63">
            <v>1381</v>
          </cell>
          <cell r="P63">
            <v>19</v>
          </cell>
          <cell r="Q63" t="str">
            <v>Praha 10</v>
          </cell>
          <cell r="R63" t="str">
            <v>ANO</v>
          </cell>
        </row>
        <row r="64">
          <cell r="A64">
            <v>600041182</v>
          </cell>
          <cell r="B64">
            <v>600041182</v>
          </cell>
          <cell r="C64" t="str">
            <v>65993284</v>
          </cell>
          <cell r="D64">
            <v>1</v>
          </cell>
          <cell r="E64">
            <v>65993284</v>
          </cell>
          <cell r="F64" t="str">
            <v>Hlavní město Praha</v>
          </cell>
          <cell r="G64" t="str">
            <v xml:space="preserve">Praha 10 </v>
          </cell>
          <cell r="H64">
            <v>525</v>
          </cell>
          <cell r="I64" t="str">
            <v>SEJOY</v>
          </cell>
          <cell r="J64">
            <v>16.690000000000001</v>
          </cell>
          <cell r="K64">
            <v>8762.25</v>
          </cell>
          <cell r="L64" t="str">
            <v/>
          </cell>
          <cell r="M64" t="str">
            <v>Základní škola, Praha 10, U Vršovického nádraží 1/950</v>
          </cell>
          <cell r="N64" t="str">
            <v>U Vršovického nádraží</v>
          </cell>
          <cell r="O64">
            <v>950</v>
          </cell>
          <cell r="P64">
            <v>1</v>
          </cell>
          <cell r="Q64" t="str">
            <v>Praha 10</v>
          </cell>
          <cell r="R64" t="str">
            <v>ANO</v>
          </cell>
        </row>
        <row r="65">
          <cell r="A65">
            <v>600041191</v>
          </cell>
          <cell r="B65">
            <v>600041191</v>
          </cell>
          <cell r="C65" t="str">
            <v>47611014</v>
          </cell>
          <cell r="D65">
            <v>1</v>
          </cell>
          <cell r="E65">
            <v>47611014</v>
          </cell>
          <cell r="F65" t="str">
            <v>Hlavní město Praha</v>
          </cell>
          <cell r="G65" t="str">
            <v xml:space="preserve">Praha 10 </v>
          </cell>
          <cell r="H65">
            <v>0</v>
          </cell>
          <cell r="I65" t="str">
            <v>SEJOY</v>
          </cell>
          <cell r="J65">
            <v>16.690000000000001</v>
          </cell>
          <cell r="K65">
            <v>0</v>
          </cell>
          <cell r="L65" t="str">
            <v/>
          </cell>
          <cell r="M65" t="str">
            <v>Základní škola, Praha 10, Nad Vodovodem 81/460</v>
          </cell>
          <cell r="N65" t="str">
            <v>Nad vodovodem</v>
          </cell>
          <cell r="O65">
            <v>460</v>
          </cell>
          <cell r="P65">
            <v>81</v>
          </cell>
          <cell r="Q65" t="str">
            <v>Praha 10</v>
          </cell>
          <cell r="R65" t="str">
            <v>ANO</v>
          </cell>
        </row>
        <row r="66">
          <cell r="A66">
            <v>600041204</v>
          </cell>
          <cell r="B66">
            <v>600041204</v>
          </cell>
          <cell r="C66" t="str">
            <v>47611871</v>
          </cell>
          <cell r="D66">
            <v>1</v>
          </cell>
          <cell r="E66">
            <v>47611871</v>
          </cell>
          <cell r="F66" t="str">
            <v>Hlavní město Praha</v>
          </cell>
          <cell r="G66" t="str">
            <v xml:space="preserve">Praha 10 </v>
          </cell>
          <cell r="H66">
            <v>800</v>
          </cell>
          <cell r="I66" t="str">
            <v>SEJOY</v>
          </cell>
          <cell r="J66">
            <v>16.690000000000001</v>
          </cell>
          <cell r="K66">
            <v>13352.000000000002</v>
          </cell>
          <cell r="L66" t="str">
            <v/>
          </cell>
          <cell r="M66" t="str">
            <v>Základní škola, Praha 10, Břečťanová 6/2919</v>
          </cell>
          <cell r="N66" t="str">
            <v>Břečťanová</v>
          </cell>
          <cell r="O66">
            <v>2919</v>
          </cell>
          <cell r="P66">
            <v>6</v>
          </cell>
          <cell r="Q66" t="str">
            <v>Praha 10</v>
          </cell>
          <cell r="R66" t="str">
            <v>ANO</v>
          </cell>
        </row>
        <row r="67">
          <cell r="A67">
            <v>600171710</v>
          </cell>
          <cell r="B67">
            <v>600171710</v>
          </cell>
          <cell r="C67" t="str">
            <v>61385379</v>
          </cell>
          <cell r="D67">
            <v>1</v>
          </cell>
          <cell r="E67">
            <v>61385379</v>
          </cell>
          <cell r="F67" t="str">
            <v>Hlavní město Praha</v>
          </cell>
          <cell r="G67" t="str">
            <v xml:space="preserve">Praha 10 </v>
          </cell>
          <cell r="H67">
            <v>325</v>
          </cell>
          <cell r="I67" t="str">
            <v>SEJOY</v>
          </cell>
          <cell r="J67">
            <v>16.690000000000001</v>
          </cell>
          <cell r="K67">
            <v>5424.25</v>
          </cell>
          <cell r="L67" t="str">
            <v/>
          </cell>
          <cell r="M67" t="str">
            <v>Gymnázium, Praha 10, Přípotoční 1337</v>
          </cell>
          <cell r="N67" t="str">
            <v>Přípotoční</v>
          </cell>
          <cell r="O67">
            <v>1337</v>
          </cell>
          <cell r="P67" t="str">
            <v>1a</v>
          </cell>
          <cell r="Q67" t="str">
            <v>Praha 10</v>
          </cell>
          <cell r="R67" t="str">
            <v>ANO</v>
          </cell>
        </row>
        <row r="68">
          <cell r="A68">
            <v>600171442</v>
          </cell>
          <cell r="B68">
            <v>600171442</v>
          </cell>
          <cell r="C68" t="str">
            <v>61385425</v>
          </cell>
          <cell r="D68">
            <v>1</v>
          </cell>
          <cell r="E68">
            <v>61385425</v>
          </cell>
          <cell r="F68" t="str">
            <v>Hlavní město Praha</v>
          </cell>
          <cell r="G68" t="str">
            <v xml:space="preserve">Praha 10 </v>
          </cell>
          <cell r="H68">
            <v>125</v>
          </cell>
          <cell r="I68" t="str">
            <v>SEJOY</v>
          </cell>
          <cell r="J68">
            <v>16.690000000000001</v>
          </cell>
          <cell r="K68">
            <v>2086.25</v>
          </cell>
          <cell r="L68" t="str">
            <v/>
          </cell>
          <cell r="M68" t="str">
            <v>Základní škola logopedická a Mateřská škola logopedická, Praha 10, Moskevská 29</v>
          </cell>
          <cell r="N68" t="str">
            <v>Moskevská</v>
          </cell>
          <cell r="O68">
            <v>408</v>
          </cell>
          <cell r="P68">
            <v>29</v>
          </cell>
          <cell r="Q68" t="str">
            <v>Praha 10</v>
          </cell>
          <cell r="R68" t="str">
            <v>ANO</v>
          </cell>
        </row>
        <row r="69">
          <cell r="A69">
            <v>651040370</v>
          </cell>
          <cell r="B69">
            <v>651040370</v>
          </cell>
          <cell r="C69" t="str">
            <v>27441253</v>
          </cell>
          <cell r="D69">
            <v>1</v>
          </cell>
          <cell r="E69">
            <v>27441253</v>
          </cell>
          <cell r="F69" t="str">
            <v>Hlavní město Praha</v>
          </cell>
          <cell r="G69" t="str">
            <v xml:space="preserve">Praha 10 </v>
          </cell>
          <cell r="H69">
            <v>175</v>
          </cell>
          <cell r="I69" t="str">
            <v>SEJOY</v>
          </cell>
          <cell r="J69">
            <v>16.690000000000001</v>
          </cell>
          <cell r="K69">
            <v>2920.75</v>
          </cell>
          <cell r="L69" t="str">
            <v/>
          </cell>
          <cell r="M69" t="str">
            <v>Soukromé osmileté gymnázium DINO-HIGH SCHOOL s.r.o.</v>
          </cell>
          <cell r="N69" t="str">
            <v>Bellova</v>
          </cell>
          <cell r="O69">
            <v>352</v>
          </cell>
          <cell r="Q69" t="str">
            <v>Praha 10</v>
          </cell>
          <cell r="R69" t="str">
            <v>NE</v>
          </cell>
        </row>
        <row r="70">
          <cell r="A70">
            <v>691000557</v>
          </cell>
          <cell r="B70">
            <v>691000557</v>
          </cell>
          <cell r="C70" t="str">
            <v>71341021</v>
          </cell>
          <cell r="D70">
            <v>1</v>
          </cell>
          <cell r="E70">
            <v>71341021</v>
          </cell>
          <cell r="F70" t="str">
            <v>Hlavní město Praha</v>
          </cell>
          <cell r="G70" t="str">
            <v xml:space="preserve">Praha 10 </v>
          </cell>
          <cell r="H70">
            <v>150</v>
          </cell>
          <cell r="I70" t="str">
            <v>SEJOY</v>
          </cell>
          <cell r="J70">
            <v>16.690000000000001</v>
          </cell>
          <cell r="K70">
            <v>2503.5</v>
          </cell>
          <cell r="L70" t="str">
            <v/>
          </cell>
          <cell r="M70" t="str">
            <v>Kouzelné školy - mateřská škola a základní škola</v>
          </cell>
          <cell r="N70" t="str">
            <v>Kodaňská</v>
          </cell>
          <cell r="O70">
            <v>54</v>
          </cell>
          <cell r="P70">
            <v>10</v>
          </cell>
          <cell r="Q70" t="str">
            <v>Praha 10</v>
          </cell>
          <cell r="R70" t="str">
            <v>NE</v>
          </cell>
        </row>
        <row r="71">
          <cell r="A71">
            <v>691002711</v>
          </cell>
          <cell r="B71">
            <v>691002711</v>
          </cell>
          <cell r="C71" t="str">
            <v>24802328</v>
          </cell>
          <cell r="D71">
            <v>1</v>
          </cell>
          <cell r="E71">
            <v>24802328</v>
          </cell>
          <cell r="F71" t="str">
            <v>Hlavní město Praha</v>
          </cell>
          <cell r="G71" t="str">
            <v xml:space="preserve">Praha 10 </v>
          </cell>
          <cell r="H71">
            <v>150</v>
          </cell>
          <cell r="I71" t="str">
            <v>SEJOY</v>
          </cell>
          <cell r="J71">
            <v>16.690000000000001</v>
          </cell>
          <cell r="K71">
            <v>2503.5</v>
          </cell>
          <cell r="L71" t="str">
            <v/>
          </cell>
          <cell r="M71" t="str">
            <v>Mateřská škola a základní škola Beehive s.r.o.</v>
          </cell>
          <cell r="N71" t="str">
            <v>Na Šafránce</v>
          </cell>
          <cell r="O71">
            <v>1651</v>
          </cell>
          <cell r="P71">
            <v>9</v>
          </cell>
          <cell r="Q71" t="str">
            <v>Praha 10</v>
          </cell>
          <cell r="R71" t="str">
            <v>NE</v>
          </cell>
        </row>
        <row r="72">
          <cell r="A72">
            <v>691009619</v>
          </cell>
          <cell r="B72">
            <v>691009619</v>
          </cell>
          <cell r="C72" t="str">
            <v>04235380</v>
          </cell>
          <cell r="D72">
            <v>1</v>
          </cell>
          <cell r="E72">
            <v>4235380</v>
          </cell>
          <cell r="F72" t="str">
            <v>Hlavní město Praha</v>
          </cell>
          <cell r="G72" t="str">
            <v xml:space="preserve">Praha 10 </v>
          </cell>
          <cell r="H72">
            <v>225</v>
          </cell>
          <cell r="I72" t="str">
            <v>SEJOY</v>
          </cell>
          <cell r="J72">
            <v>16.690000000000001</v>
          </cell>
          <cell r="K72">
            <v>3755.2500000000005</v>
          </cell>
          <cell r="L72" t="str">
            <v/>
          </cell>
          <cell r="M72" t="str">
            <v>Bankovní akademie - Gymnázium a Střední odborná škola, a.s.</v>
          </cell>
          <cell r="N72" t="str">
            <v>Kodaňská</v>
          </cell>
          <cell r="O72">
            <v>54</v>
          </cell>
          <cell r="P72">
            <v>10</v>
          </cell>
          <cell r="Q72" t="str">
            <v>Praha 10</v>
          </cell>
          <cell r="R72" t="str">
            <v>NE</v>
          </cell>
        </row>
        <row r="73">
          <cell r="A73">
            <v>691011273</v>
          </cell>
          <cell r="B73">
            <v>691011273</v>
          </cell>
          <cell r="C73" t="str">
            <v>01899635</v>
          </cell>
          <cell r="D73">
            <v>1</v>
          </cell>
          <cell r="E73">
            <v>1899635</v>
          </cell>
          <cell r="F73" t="str">
            <v>Hlavní město Praha</v>
          </cell>
          <cell r="G73" t="str">
            <v xml:space="preserve">Praha 10 </v>
          </cell>
          <cell r="H73">
            <v>25</v>
          </cell>
          <cell r="I73" t="str">
            <v>SEJOY</v>
          </cell>
          <cell r="J73">
            <v>16.690000000000001</v>
          </cell>
          <cell r="K73">
            <v>417.25000000000006</v>
          </cell>
          <cell r="L73" t="str">
            <v/>
          </cell>
          <cell r="M73" t="str">
            <v>Střední škola Euroinstitut v Praze</v>
          </cell>
          <cell r="N73" t="str">
            <v>U hranic</v>
          </cell>
          <cell r="O73">
            <v>3419</v>
          </cell>
          <cell r="P73" t="str">
            <v>12b</v>
          </cell>
          <cell r="Q73" t="str">
            <v>Praha 10</v>
          </cell>
          <cell r="R73" t="str">
            <v>NE</v>
          </cell>
        </row>
        <row r="74">
          <cell r="A74">
            <v>691013543</v>
          </cell>
          <cell r="B74">
            <v>691013543</v>
          </cell>
          <cell r="C74" t="str">
            <v>07341415</v>
          </cell>
          <cell r="D74">
            <v>1</v>
          </cell>
          <cell r="E74">
            <v>7341415</v>
          </cell>
          <cell r="F74" t="str">
            <v>Hlavní město Praha</v>
          </cell>
          <cell r="G74" t="str">
            <v xml:space="preserve">Praha 10 </v>
          </cell>
          <cell r="H74">
            <v>175</v>
          </cell>
          <cell r="I74" t="str">
            <v>SEJOY</v>
          </cell>
          <cell r="J74">
            <v>16.690000000000001</v>
          </cell>
          <cell r="K74">
            <v>2920.75</v>
          </cell>
          <cell r="L74" t="str">
            <v/>
          </cell>
          <cell r="M74" t="str">
            <v>Naše škola Praha - základní škola s.r.o.</v>
          </cell>
          <cell r="N74" t="str">
            <v>Záběhlická</v>
          </cell>
          <cell r="O74">
            <v>1658</v>
          </cell>
          <cell r="P74">
            <v>48</v>
          </cell>
          <cell r="Q74" t="str">
            <v>Praha 10</v>
          </cell>
          <cell r="R74" t="str">
            <v>NE</v>
          </cell>
        </row>
        <row r="75">
          <cell r="A75">
            <v>691013560</v>
          </cell>
          <cell r="B75">
            <v>691013560</v>
          </cell>
          <cell r="C75" t="str">
            <v>07844468</v>
          </cell>
          <cell r="D75">
            <v>1</v>
          </cell>
          <cell r="E75">
            <v>7844468</v>
          </cell>
          <cell r="F75" t="str">
            <v>Hlavní město Praha</v>
          </cell>
          <cell r="G75" t="str">
            <v xml:space="preserve">Praha 10 </v>
          </cell>
          <cell r="H75">
            <v>75</v>
          </cell>
          <cell r="I75" t="str">
            <v>SEJOY</v>
          </cell>
          <cell r="J75">
            <v>16.690000000000001</v>
          </cell>
          <cell r="K75">
            <v>1251.75</v>
          </cell>
          <cell r="L75" t="str">
            <v/>
          </cell>
          <cell r="M75" t="str">
            <v>Naše lyceum - střední škola s.r.o.</v>
          </cell>
          <cell r="N75" t="str">
            <v>Záběhlická</v>
          </cell>
          <cell r="O75">
            <v>1658</v>
          </cell>
          <cell r="P75">
            <v>48</v>
          </cell>
          <cell r="Q75" t="str">
            <v>Praha 10</v>
          </cell>
          <cell r="R75" t="str">
            <v>NE</v>
          </cell>
        </row>
        <row r="76">
          <cell r="A76">
            <v>691015040</v>
          </cell>
          <cell r="B76">
            <v>691015040</v>
          </cell>
          <cell r="C76" t="str">
            <v>09442065</v>
          </cell>
          <cell r="D76">
            <v>1</v>
          </cell>
          <cell r="E76">
            <v>9442065</v>
          </cell>
          <cell r="F76" t="str">
            <v>Hlavní město Praha</v>
          </cell>
          <cell r="G76" t="str">
            <v>Praha 10</v>
          </cell>
          <cell r="H76">
            <v>100</v>
          </cell>
          <cell r="I76" t="str">
            <v>SEJOY</v>
          </cell>
          <cell r="J76">
            <v>16.690000000000001</v>
          </cell>
          <cell r="K76">
            <v>1669.0000000000002</v>
          </cell>
          <cell r="L76" t="str">
            <v/>
          </cell>
          <cell r="M76" t="str">
            <v>Základní škola Edisona s.r.o.</v>
          </cell>
          <cell r="N76" t="str">
            <v>Blatovská</v>
          </cell>
          <cell r="O76" t="str">
            <v>891</v>
          </cell>
          <cell r="P76" t="str">
            <v>3</v>
          </cell>
          <cell r="Q76" t="str">
            <v>Praha 10</v>
          </cell>
          <cell r="R76" t="str">
            <v>NE</v>
          </cell>
        </row>
        <row r="77">
          <cell r="A77">
            <v>600021327</v>
          </cell>
          <cell r="B77">
            <v>600021327</v>
          </cell>
          <cell r="C77" t="str">
            <v>70922306</v>
          </cell>
          <cell r="D77">
            <v>1</v>
          </cell>
          <cell r="E77">
            <v>70922306</v>
          </cell>
          <cell r="F77" t="str">
            <v>Hlavní město Praha</v>
          </cell>
          <cell r="G77" t="str">
            <v xml:space="preserve">Praha 4 </v>
          </cell>
          <cell r="H77">
            <v>175</v>
          </cell>
          <cell r="I77" t="str">
            <v>SEJOY</v>
          </cell>
          <cell r="J77">
            <v>16.690000000000001</v>
          </cell>
          <cell r="K77">
            <v>2920.75</v>
          </cell>
          <cell r="L77" t="str">
            <v/>
          </cell>
          <cell r="M77" t="str">
            <v>Základní škola a střední škola waldorfská</v>
          </cell>
          <cell r="N77" t="str">
            <v>Křejpského</v>
          </cell>
          <cell r="O77">
            <v>1501</v>
          </cell>
          <cell r="P77">
            <v>12</v>
          </cell>
          <cell r="Q77" t="str">
            <v>Praha 4</v>
          </cell>
          <cell r="R77" t="str">
            <v>ANO</v>
          </cell>
        </row>
        <row r="78">
          <cell r="A78">
            <v>600020916</v>
          </cell>
          <cell r="B78">
            <v>600020916</v>
          </cell>
          <cell r="C78" t="str">
            <v>48135411</v>
          </cell>
          <cell r="D78">
            <v>1</v>
          </cell>
          <cell r="E78">
            <v>48135411</v>
          </cell>
          <cell r="F78" t="str">
            <v>Hlavní město Praha</v>
          </cell>
          <cell r="G78" t="str">
            <v xml:space="preserve">Praha 4 </v>
          </cell>
          <cell r="H78">
            <v>375</v>
          </cell>
          <cell r="I78" t="str">
            <v>SEJOY</v>
          </cell>
          <cell r="J78">
            <v>16.690000000000001</v>
          </cell>
          <cell r="K78">
            <v>6258.7500000000009</v>
          </cell>
          <cell r="L78" t="str">
            <v/>
          </cell>
          <cell r="M78" t="str">
            <v>Základní škola a Střední škola, Praha 4, Kupeckého 576</v>
          </cell>
          <cell r="N78" t="str">
            <v>Kupeckého</v>
          </cell>
          <cell r="O78">
            <v>576</v>
          </cell>
          <cell r="P78">
            <v>17</v>
          </cell>
          <cell r="Q78" t="str">
            <v>Praha 4</v>
          </cell>
          <cell r="R78" t="str">
            <v>ANO</v>
          </cell>
        </row>
        <row r="79">
          <cell r="A79">
            <v>600005208</v>
          </cell>
          <cell r="B79">
            <v>600005208</v>
          </cell>
          <cell r="C79" t="str">
            <v>49366629</v>
          </cell>
          <cell r="D79">
            <v>1</v>
          </cell>
          <cell r="E79">
            <v>49366629</v>
          </cell>
          <cell r="F79" t="str">
            <v>Hlavní město Praha</v>
          </cell>
          <cell r="G79" t="str">
            <v xml:space="preserve">Praha 4 </v>
          </cell>
          <cell r="H79">
            <v>400</v>
          </cell>
          <cell r="I79" t="str">
            <v>SEJOY</v>
          </cell>
          <cell r="J79">
            <v>16.690000000000001</v>
          </cell>
          <cell r="K79">
            <v>6676.0000000000009</v>
          </cell>
          <cell r="L79" t="str">
            <v/>
          </cell>
          <cell r="M79" t="str">
            <v>Gymnázium Opatov, Praha 4, Konstantinova 1500</v>
          </cell>
          <cell r="N79" t="str">
            <v>Konstantinova</v>
          </cell>
          <cell r="O79">
            <v>1500</v>
          </cell>
          <cell r="P79">
            <v>50</v>
          </cell>
          <cell r="Q79" t="str">
            <v>Praha 4</v>
          </cell>
          <cell r="R79" t="str">
            <v>ANO</v>
          </cell>
        </row>
        <row r="80">
          <cell r="A80">
            <v>600005275</v>
          </cell>
          <cell r="B80">
            <v>600005275</v>
          </cell>
          <cell r="C80" t="str">
            <v>25140493</v>
          </cell>
          <cell r="D80">
            <v>1</v>
          </cell>
          <cell r="E80">
            <v>25140493</v>
          </cell>
          <cell r="F80" t="str">
            <v>Hlavní město Praha</v>
          </cell>
          <cell r="G80" t="str">
            <v xml:space="preserve">Praha 4 </v>
          </cell>
          <cell r="H80">
            <v>800</v>
          </cell>
          <cell r="I80" t="str">
            <v>SEJOY</v>
          </cell>
          <cell r="J80">
            <v>16.690000000000001</v>
          </cell>
          <cell r="K80">
            <v>13352.000000000002</v>
          </cell>
          <cell r="L80" t="str">
            <v/>
          </cell>
          <cell r="M80" t="str">
            <v>Střední škola managementu a služeb a Základní škola s.r.o.</v>
          </cell>
          <cell r="N80" t="str">
            <v>Ve Lhotce</v>
          </cell>
          <cell r="O80">
            <v>814</v>
          </cell>
          <cell r="P80">
            <v>2</v>
          </cell>
          <cell r="Q80" t="str">
            <v>Praha 4</v>
          </cell>
          <cell r="R80" t="str">
            <v>NE</v>
          </cell>
        </row>
        <row r="81">
          <cell r="A81">
            <v>600005305</v>
          </cell>
          <cell r="B81">
            <v>600005305</v>
          </cell>
          <cell r="C81" t="str">
            <v>25147846</v>
          </cell>
          <cell r="D81">
            <v>1</v>
          </cell>
          <cell r="E81">
            <v>25147846</v>
          </cell>
          <cell r="F81" t="str">
            <v>Hlavní město Praha</v>
          </cell>
          <cell r="G81" t="str">
            <v xml:space="preserve">Praha 4 </v>
          </cell>
          <cell r="H81">
            <v>750</v>
          </cell>
          <cell r="I81" t="str">
            <v>SEJOY</v>
          </cell>
          <cell r="J81">
            <v>16.690000000000001</v>
          </cell>
          <cell r="K81">
            <v>12517.500000000002</v>
          </cell>
          <cell r="L81" t="str">
            <v/>
          </cell>
          <cell r="M81" t="str">
            <v>EDUCAnet - gymnázium, střední odborná škola a základní škola Praha, s.r.o.</v>
          </cell>
          <cell r="N81" t="str">
            <v>Roztylská</v>
          </cell>
          <cell r="O81">
            <v>1860</v>
          </cell>
          <cell r="P81">
            <v>1</v>
          </cell>
          <cell r="Q81" t="str">
            <v>Praha 4</v>
          </cell>
          <cell r="R81" t="str">
            <v>NE</v>
          </cell>
        </row>
        <row r="82">
          <cell r="A82">
            <v>600005356</v>
          </cell>
          <cell r="B82">
            <v>600005356</v>
          </cell>
          <cell r="C82" t="str">
            <v>25604325</v>
          </cell>
          <cell r="D82">
            <v>1</v>
          </cell>
          <cell r="E82">
            <v>25604325</v>
          </cell>
          <cell r="F82" t="str">
            <v>Hlavní město Praha</v>
          </cell>
          <cell r="G82" t="str">
            <v xml:space="preserve">Praha 4 </v>
          </cell>
          <cell r="H82">
            <v>200</v>
          </cell>
          <cell r="I82" t="str">
            <v>SEJOY</v>
          </cell>
          <cell r="J82">
            <v>16.690000000000001</v>
          </cell>
          <cell r="K82">
            <v>3338.0000000000005</v>
          </cell>
          <cell r="L82" t="str">
            <v/>
          </cell>
          <cell r="M82" t="str">
            <v>Střední škola Podnikatelská akademie a základní škola, s.r.o.</v>
          </cell>
          <cell r="N82" t="str">
            <v>K Milíčovu</v>
          </cell>
          <cell r="O82">
            <v>674</v>
          </cell>
          <cell r="P82">
            <v>2</v>
          </cell>
          <cell r="Q82" t="str">
            <v>Praha 4</v>
          </cell>
          <cell r="R82" t="str">
            <v>NE</v>
          </cell>
        </row>
        <row r="83">
          <cell r="A83">
            <v>600005364</v>
          </cell>
          <cell r="B83">
            <v>600005364</v>
          </cell>
          <cell r="C83" t="str">
            <v>25607375</v>
          </cell>
          <cell r="D83">
            <v>1</v>
          </cell>
          <cell r="E83">
            <v>25607375</v>
          </cell>
          <cell r="F83" t="str">
            <v>Hlavní město Praha</v>
          </cell>
          <cell r="G83" t="str">
            <v xml:space="preserve">Praha 4 </v>
          </cell>
          <cell r="H83">
            <v>675</v>
          </cell>
          <cell r="I83" t="str">
            <v>SEJOY</v>
          </cell>
          <cell r="J83">
            <v>16.690000000000001</v>
          </cell>
          <cell r="K83">
            <v>11265.75</v>
          </cell>
          <cell r="L83" t="str">
            <v/>
          </cell>
          <cell r="M83" t="str">
            <v>MICHAEL - Střední škola a Vyšší odborná škola reklamní a umělecké tvorby, s.r.o.</v>
          </cell>
          <cell r="N83" t="str">
            <v>Machkova</v>
          </cell>
          <cell r="O83">
            <v>1646</v>
          </cell>
          <cell r="P83">
            <v>1</v>
          </cell>
          <cell r="Q83" t="str">
            <v>Praha 4</v>
          </cell>
          <cell r="R83" t="str">
            <v>NE</v>
          </cell>
        </row>
        <row r="84">
          <cell r="A84">
            <v>600001121</v>
          </cell>
          <cell r="B84">
            <v>600001121</v>
          </cell>
          <cell r="C84" t="str">
            <v>25612778</v>
          </cell>
          <cell r="D84">
            <v>1</v>
          </cell>
          <cell r="E84">
            <v>25612778</v>
          </cell>
          <cell r="F84" t="str">
            <v>Hlavní město Praha</v>
          </cell>
          <cell r="G84" t="str">
            <v xml:space="preserve">Praha 4 </v>
          </cell>
          <cell r="H84">
            <v>225</v>
          </cell>
          <cell r="I84" t="str">
            <v>SEJOY</v>
          </cell>
          <cell r="J84">
            <v>16.690000000000001</v>
          </cell>
          <cell r="K84">
            <v>3755.2500000000005</v>
          </cell>
          <cell r="L84" t="str">
            <v/>
          </cell>
          <cell r="M84" t="str">
            <v>Základní škola Klíček</v>
          </cell>
          <cell r="N84" t="str">
            <v>Donovalská</v>
          </cell>
          <cell r="O84">
            <v>1863</v>
          </cell>
          <cell r="P84">
            <v>44</v>
          </cell>
          <cell r="Q84" t="str">
            <v>Praha 4</v>
          </cell>
          <cell r="R84" t="str">
            <v>NE</v>
          </cell>
        </row>
        <row r="85">
          <cell r="A85">
            <v>600037371</v>
          </cell>
          <cell r="B85">
            <v>600037371</v>
          </cell>
          <cell r="C85" t="str">
            <v>60447354</v>
          </cell>
          <cell r="D85">
            <v>1</v>
          </cell>
          <cell r="E85">
            <v>60447354</v>
          </cell>
          <cell r="F85" t="str">
            <v>Hlavní město Praha</v>
          </cell>
          <cell r="G85" t="str">
            <v xml:space="preserve">Praha 4 </v>
          </cell>
          <cell r="H85">
            <v>200</v>
          </cell>
          <cell r="I85" t="str">
            <v>SEJOY</v>
          </cell>
          <cell r="J85">
            <v>16.690000000000001</v>
          </cell>
          <cell r="K85">
            <v>3338.0000000000005</v>
          </cell>
          <cell r="L85" t="str">
            <v/>
          </cell>
          <cell r="M85" t="str">
            <v>Základní škola, Praha 4, V Ladech 6</v>
          </cell>
          <cell r="N85" t="str">
            <v>V ladech</v>
          </cell>
          <cell r="O85">
            <v>6</v>
          </cell>
          <cell r="Q85" t="str">
            <v>Praha 4</v>
          </cell>
          <cell r="R85" t="str">
            <v>ANO</v>
          </cell>
        </row>
        <row r="86">
          <cell r="A86">
            <v>600037185</v>
          </cell>
          <cell r="B86">
            <v>600037185</v>
          </cell>
          <cell r="C86" t="str">
            <v>61388343</v>
          </cell>
          <cell r="D86">
            <v>1</v>
          </cell>
          <cell r="E86">
            <v>61388343</v>
          </cell>
          <cell r="F86" t="str">
            <v>Hlavní město Praha</v>
          </cell>
          <cell r="G86" t="str">
            <v xml:space="preserve">Praha 4 </v>
          </cell>
          <cell r="H86">
            <v>600</v>
          </cell>
          <cell r="I86" t="str">
            <v>SEJOY</v>
          </cell>
          <cell r="J86">
            <v>16.690000000000001</v>
          </cell>
          <cell r="K86">
            <v>10014</v>
          </cell>
          <cell r="L86" t="str">
            <v/>
          </cell>
          <cell r="M86" t="str">
            <v>Základní škola a mateřská škola Chodov, Praha 4, Květnového vítězství 57</v>
          </cell>
          <cell r="N86" t="str">
            <v>Květnového vítězství</v>
          </cell>
          <cell r="O86">
            <v>57</v>
          </cell>
          <cell r="P86">
            <v>17</v>
          </cell>
          <cell r="Q86" t="str">
            <v>Praha 4</v>
          </cell>
          <cell r="R86" t="str">
            <v>ANO</v>
          </cell>
        </row>
        <row r="87">
          <cell r="A87">
            <v>600037231</v>
          </cell>
          <cell r="B87">
            <v>600037231</v>
          </cell>
          <cell r="C87" t="str">
            <v>61388424</v>
          </cell>
          <cell r="D87">
            <v>1</v>
          </cell>
          <cell r="E87">
            <v>61388424</v>
          </cell>
          <cell r="F87" t="str">
            <v>Hlavní město Praha</v>
          </cell>
          <cell r="G87" t="str">
            <v xml:space="preserve">Praha 4 </v>
          </cell>
          <cell r="H87">
            <v>1525</v>
          </cell>
          <cell r="I87" t="str">
            <v>SEJOY</v>
          </cell>
          <cell r="J87">
            <v>16.690000000000001</v>
          </cell>
          <cell r="K87">
            <v>25452.250000000004</v>
          </cell>
          <cell r="L87" t="str">
            <v/>
          </cell>
          <cell r="M87" t="str">
            <v>Základní škola s rozšířenou výukou jazyků, Praha 4, K Milíčovu 674</v>
          </cell>
          <cell r="N87" t="str">
            <v>K Milíčovu</v>
          </cell>
          <cell r="O87">
            <v>674</v>
          </cell>
          <cell r="P87">
            <v>2</v>
          </cell>
          <cell r="Q87" t="str">
            <v>Praha 4</v>
          </cell>
          <cell r="R87" t="str">
            <v>ANO</v>
          </cell>
        </row>
        <row r="88">
          <cell r="A88">
            <v>600037274</v>
          </cell>
          <cell r="B88">
            <v>600037274</v>
          </cell>
          <cell r="C88" t="str">
            <v>61388408</v>
          </cell>
          <cell r="D88">
            <v>1</v>
          </cell>
          <cell r="E88">
            <v>61388408</v>
          </cell>
          <cell r="F88" t="str">
            <v>Hlavní město Praha</v>
          </cell>
          <cell r="G88" t="str">
            <v xml:space="preserve">Praha 4 </v>
          </cell>
          <cell r="H88">
            <v>1150</v>
          </cell>
          <cell r="I88" t="str">
            <v>SEJOY</v>
          </cell>
          <cell r="J88">
            <v>16.690000000000001</v>
          </cell>
          <cell r="K88">
            <v>19193.5</v>
          </cell>
          <cell r="L88" t="str">
            <v/>
          </cell>
          <cell r="M88" t="str">
            <v>Základní škola, Praha 4, Donovalská 1684</v>
          </cell>
          <cell r="N88" t="str">
            <v>Donovalská</v>
          </cell>
          <cell r="O88">
            <v>1684</v>
          </cell>
          <cell r="P88">
            <v>40</v>
          </cell>
          <cell r="Q88" t="str">
            <v>Praha 4</v>
          </cell>
          <cell r="R88" t="str">
            <v>ANO</v>
          </cell>
        </row>
        <row r="89">
          <cell r="A89">
            <v>600037282</v>
          </cell>
          <cell r="B89">
            <v>600037282</v>
          </cell>
          <cell r="C89" t="str">
            <v>61388459</v>
          </cell>
          <cell r="D89">
            <v>1</v>
          </cell>
          <cell r="E89">
            <v>61388459</v>
          </cell>
          <cell r="F89" t="str">
            <v>Hlavní město Praha</v>
          </cell>
          <cell r="G89" t="str">
            <v xml:space="preserve">Praha 4 </v>
          </cell>
          <cell r="H89">
            <v>850</v>
          </cell>
          <cell r="I89" t="str">
            <v>SEJOY</v>
          </cell>
          <cell r="J89">
            <v>16.690000000000001</v>
          </cell>
          <cell r="K89">
            <v>14186.500000000002</v>
          </cell>
          <cell r="L89" t="str">
            <v/>
          </cell>
          <cell r="M89" t="str">
            <v>Základní škola, Praha 4, Mikulova 1594</v>
          </cell>
          <cell r="N89" t="str">
            <v>Mikulova</v>
          </cell>
          <cell r="O89">
            <v>1594</v>
          </cell>
          <cell r="P89">
            <v>4</v>
          </cell>
          <cell r="Q89" t="str">
            <v>Praha 4</v>
          </cell>
          <cell r="R89" t="str">
            <v>ANO</v>
          </cell>
        </row>
        <row r="90">
          <cell r="A90">
            <v>600037291</v>
          </cell>
          <cell r="B90">
            <v>600037291</v>
          </cell>
          <cell r="C90" t="str">
            <v>47611863</v>
          </cell>
          <cell r="D90">
            <v>1</v>
          </cell>
          <cell r="E90">
            <v>47611863</v>
          </cell>
          <cell r="F90" t="str">
            <v>Hlavní město Praha</v>
          </cell>
          <cell r="G90" t="str">
            <v xml:space="preserve">Praha 4 </v>
          </cell>
          <cell r="H90">
            <v>1450</v>
          </cell>
          <cell r="I90" t="str">
            <v>SEJOY</v>
          </cell>
          <cell r="J90">
            <v>16.690000000000001</v>
          </cell>
          <cell r="K90">
            <v>24200.500000000004</v>
          </cell>
          <cell r="L90" t="str">
            <v/>
          </cell>
          <cell r="M90" t="str">
            <v>Základní škola, Praha 4, Květnového vítězství 1554</v>
          </cell>
          <cell r="N90" t="str">
            <v>Květnového vítězství</v>
          </cell>
          <cell r="O90">
            <v>1554</v>
          </cell>
          <cell r="P90">
            <v>54</v>
          </cell>
          <cell r="Q90" t="str">
            <v>Praha 4</v>
          </cell>
          <cell r="R90" t="str">
            <v>ANO</v>
          </cell>
        </row>
        <row r="91">
          <cell r="A91">
            <v>600037401</v>
          </cell>
          <cell r="B91">
            <v>600037401</v>
          </cell>
          <cell r="C91" t="str">
            <v>61388432</v>
          </cell>
          <cell r="D91">
            <v>1</v>
          </cell>
          <cell r="E91">
            <v>61388432</v>
          </cell>
          <cell r="F91" t="str">
            <v>Hlavní město Praha</v>
          </cell>
          <cell r="G91" t="str">
            <v xml:space="preserve">Praha 4 </v>
          </cell>
          <cell r="H91">
            <v>800</v>
          </cell>
          <cell r="I91" t="str">
            <v>SEJOY</v>
          </cell>
          <cell r="J91">
            <v>16.690000000000001</v>
          </cell>
          <cell r="K91">
            <v>13352.000000000002</v>
          </cell>
          <cell r="L91" t="str">
            <v/>
          </cell>
          <cell r="M91" t="str">
            <v>Základní škola, Praha 4, Pošepného náměstí 2022</v>
          </cell>
          <cell r="N91" t="str">
            <v>Pošepného náměstí</v>
          </cell>
          <cell r="O91">
            <v>2022</v>
          </cell>
          <cell r="P91">
            <v>2</v>
          </cell>
          <cell r="Q91" t="str">
            <v>Praha 4</v>
          </cell>
          <cell r="R91" t="str">
            <v>ANO</v>
          </cell>
        </row>
        <row r="92">
          <cell r="A92">
            <v>600037452</v>
          </cell>
          <cell r="B92">
            <v>600037452</v>
          </cell>
          <cell r="C92" t="str">
            <v>48132306</v>
          </cell>
          <cell r="D92">
            <v>1</v>
          </cell>
          <cell r="E92">
            <v>48132306</v>
          </cell>
          <cell r="F92" t="str">
            <v>Hlavní město Praha</v>
          </cell>
          <cell r="G92" t="str">
            <v xml:space="preserve">Praha 4 </v>
          </cell>
          <cell r="H92">
            <v>1500</v>
          </cell>
          <cell r="I92" t="str">
            <v>SEJOY</v>
          </cell>
          <cell r="J92">
            <v>16.690000000000001</v>
          </cell>
          <cell r="K92">
            <v>25035.000000000004</v>
          </cell>
          <cell r="L92" t="str">
            <v/>
          </cell>
          <cell r="M92" t="str">
            <v>Základní škola Campanus, Praha 4, Jírovcovo náměstí 1782</v>
          </cell>
          <cell r="N92" t="str">
            <v>Jírovcovo náměstí</v>
          </cell>
          <cell r="O92">
            <v>1782</v>
          </cell>
          <cell r="P92">
            <v>1</v>
          </cell>
          <cell r="Q92" t="str">
            <v>Praha 4</v>
          </cell>
          <cell r="R92" t="str">
            <v>ANO</v>
          </cell>
        </row>
        <row r="93">
          <cell r="A93">
            <v>600037487</v>
          </cell>
          <cell r="B93">
            <v>600037487</v>
          </cell>
          <cell r="C93" t="str">
            <v>61388483</v>
          </cell>
          <cell r="D93">
            <v>1</v>
          </cell>
          <cell r="E93">
            <v>61388483</v>
          </cell>
          <cell r="F93" t="str">
            <v>Hlavní město Praha</v>
          </cell>
          <cell r="G93" t="str">
            <v xml:space="preserve">Praha 4 </v>
          </cell>
          <cell r="H93">
            <v>1125</v>
          </cell>
          <cell r="I93" t="str">
            <v>SEJOY</v>
          </cell>
          <cell r="J93">
            <v>16.690000000000001</v>
          </cell>
          <cell r="K93">
            <v>18776.25</v>
          </cell>
          <cell r="L93" t="str">
            <v/>
          </cell>
          <cell r="M93" t="str">
            <v>Základní škola, Praha 4, Ke Kateřinkám 1400</v>
          </cell>
          <cell r="N93" t="str">
            <v>Ke Kateřinkám</v>
          </cell>
          <cell r="O93">
            <v>1400</v>
          </cell>
          <cell r="P93">
            <v>2</v>
          </cell>
          <cell r="Q93" t="str">
            <v>Praha 4</v>
          </cell>
          <cell r="R93" t="str">
            <v>ANO</v>
          </cell>
        </row>
        <row r="94">
          <cell r="A94">
            <v>600037509</v>
          </cell>
          <cell r="B94">
            <v>600037509</v>
          </cell>
          <cell r="C94" t="str">
            <v>61388530</v>
          </cell>
          <cell r="D94">
            <v>1</v>
          </cell>
          <cell r="E94">
            <v>61388530</v>
          </cell>
          <cell r="F94" t="str">
            <v>Hlavní město Praha</v>
          </cell>
          <cell r="G94" t="str">
            <v xml:space="preserve">Praha 4 </v>
          </cell>
          <cell r="H94">
            <v>1050</v>
          </cell>
          <cell r="I94" t="str">
            <v>SEJOY</v>
          </cell>
          <cell r="J94">
            <v>16.690000000000001</v>
          </cell>
          <cell r="K94">
            <v>17524.5</v>
          </cell>
          <cell r="L94" t="str">
            <v/>
          </cell>
          <cell r="M94" t="str">
            <v>Základní škola, Praha 4, Mendelova 550</v>
          </cell>
          <cell r="N94" t="str">
            <v>Mendelova</v>
          </cell>
          <cell r="O94">
            <v>550</v>
          </cell>
          <cell r="P94">
            <v>2</v>
          </cell>
          <cell r="Q94" t="str">
            <v>Praha 4</v>
          </cell>
          <cell r="R94" t="str">
            <v>ANO</v>
          </cell>
        </row>
        <row r="95">
          <cell r="A95">
            <v>691003785</v>
          </cell>
          <cell r="B95">
            <v>691003785</v>
          </cell>
          <cell r="C95" t="str">
            <v>24736490</v>
          </cell>
          <cell r="D95">
            <v>1</v>
          </cell>
          <cell r="E95">
            <v>24736490</v>
          </cell>
          <cell r="F95" t="str">
            <v>Hlavní město Praha</v>
          </cell>
          <cell r="G95" t="str">
            <v xml:space="preserve">Praha 4 </v>
          </cell>
          <cell r="H95">
            <v>275</v>
          </cell>
          <cell r="I95" t="str">
            <v>SEJOY</v>
          </cell>
          <cell r="J95">
            <v>16.690000000000001</v>
          </cell>
          <cell r="K95">
            <v>4589.75</v>
          </cell>
          <cell r="L95" t="str">
            <v/>
          </cell>
          <cell r="M95" t="str">
            <v>Základní škola Vitae, s.r.o.</v>
          </cell>
          <cell r="N95" t="str">
            <v>Chomutovická</v>
          </cell>
          <cell r="O95">
            <v>1443</v>
          </cell>
          <cell r="P95">
            <v>4</v>
          </cell>
          <cell r="Q95" t="str">
            <v>Praha 4</v>
          </cell>
          <cell r="R95" t="str">
            <v>NE</v>
          </cell>
        </row>
        <row r="96">
          <cell r="A96">
            <v>691006482</v>
          </cell>
          <cell r="B96">
            <v>691006482</v>
          </cell>
          <cell r="C96" t="str">
            <v>28895410</v>
          </cell>
          <cell r="D96">
            <v>1</v>
          </cell>
          <cell r="E96">
            <v>28895410</v>
          </cell>
          <cell r="F96" t="str">
            <v>Hlavní město Praha</v>
          </cell>
          <cell r="G96" t="str">
            <v xml:space="preserve">Praha 4 </v>
          </cell>
          <cell r="H96">
            <v>0</v>
          </cell>
          <cell r="I96" t="str">
            <v>SEJOY</v>
          </cell>
          <cell r="J96">
            <v>16.690000000000001</v>
          </cell>
          <cell r="K96">
            <v>0</v>
          </cell>
          <cell r="L96">
            <v>44543</v>
          </cell>
          <cell r="M96" t="str">
            <v>Základní škola Wonderland Academy s.r.o.</v>
          </cell>
          <cell r="N96" t="str">
            <v>U Školky</v>
          </cell>
          <cell r="O96">
            <v>880</v>
          </cell>
          <cell r="Q96" t="str">
            <v>Praha 4</v>
          </cell>
          <cell r="R96" t="str">
            <v>NE</v>
          </cell>
        </row>
        <row r="97">
          <cell r="A97">
            <v>691007713</v>
          </cell>
          <cell r="B97">
            <v>691007713</v>
          </cell>
          <cell r="C97" t="str">
            <v>03739937</v>
          </cell>
          <cell r="D97">
            <v>1</v>
          </cell>
          <cell r="E97">
            <v>3739937</v>
          </cell>
          <cell r="F97" t="str">
            <v>Hlavní město Praha</v>
          </cell>
          <cell r="G97" t="str">
            <v xml:space="preserve">Praha 4 </v>
          </cell>
          <cell r="H97">
            <v>0</v>
          </cell>
          <cell r="I97" t="str">
            <v>SEJOY</v>
          </cell>
          <cell r="J97">
            <v>16.690000000000001</v>
          </cell>
          <cell r="K97">
            <v>0</v>
          </cell>
          <cell r="L97" t="str">
            <v/>
          </cell>
          <cell r="M97" t="str">
            <v>1. ScioŠkola Praha - základní škola, s.r.o.</v>
          </cell>
          <cell r="N97" t="str">
            <v>Pošepného náměstí</v>
          </cell>
          <cell r="O97">
            <v>2022</v>
          </cell>
          <cell r="P97">
            <v>2</v>
          </cell>
          <cell r="Q97" t="str">
            <v>Praha 4</v>
          </cell>
          <cell r="R97" t="str">
            <v>NE</v>
          </cell>
        </row>
        <row r="98">
          <cell r="A98">
            <v>691011745</v>
          </cell>
          <cell r="B98">
            <v>691011745</v>
          </cell>
          <cell r="C98" t="str">
            <v>06090664</v>
          </cell>
          <cell r="D98">
            <v>1</v>
          </cell>
          <cell r="E98">
            <v>6090664</v>
          </cell>
          <cell r="F98" t="str">
            <v>Hlavní město Praha</v>
          </cell>
          <cell r="G98" t="str">
            <v xml:space="preserve">Praha 4 </v>
          </cell>
          <cell r="H98">
            <v>125</v>
          </cell>
          <cell r="I98" t="str">
            <v>SEJOY</v>
          </cell>
          <cell r="J98">
            <v>16.690000000000001</v>
          </cell>
          <cell r="K98">
            <v>2086.25</v>
          </cell>
          <cell r="L98" t="str">
            <v/>
          </cell>
          <cell r="M98" t="str">
            <v>Základní škola Formanská, příspěvková organizace</v>
          </cell>
          <cell r="N98" t="str">
            <v>Na Vojtěšce</v>
          </cell>
          <cell r="O98">
            <v>188</v>
          </cell>
          <cell r="Q98" t="str">
            <v>Praha 4</v>
          </cell>
          <cell r="R98" t="str">
            <v>ANO</v>
          </cell>
        </row>
        <row r="99">
          <cell r="A99">
            <v>600020932</v>
          </cell>
          <cell r="B99">
            <v>600020932</v>
          </cell>
          <cell r="C99" t="str">
            <v>25108093</v>
          </cell>
          <cell r="D99">
            <v>1</v>
          </cell>
          <cell r="E99">
            <v>25108093</v>
          </cell>
          <cell r="F99" t="str">
            <v>Hlavní město Praha</v>
          </cell>
          <cell r="G99" t="str">
            <v xml:space="preserve">Praha 4 </v>
          </cell>
          <cell r="H99">
            <v>350</v>
          </cell>
          <cell r="I99" t="str">
            <v>SEJOY</v>
          </cell>
          <cell r="J99">
            <v>16.690000000000001</v>
          </cell>
          <cell r="K99">
            <v>5841.5</v>
          </cell>
          <cell r="L99" t="str">
            <v/>
          </cell>
          <cell r="M99" t="str">
            <v>Česko Britská Základní Škola, s.r.o.</v>
          </cell>
          <cell r="N99" t="str">
            <v>K lesu</v>
          </cell>
          <cell r="O99">
            <v>558</v>
          </cell>
          <cell r="P99">
            <v>2</v>
          </cell>
          <cell r="Q99" t="str">
            <v>Praha 4</v>
          </cell>
          <cell r="R99" t="str">
            <v>NE</v>
          </cell>
        </row>
        <row r="100">
          <cell r="A100">
            <v>600005046</v>
          </cell>
          <cell r="B100">
            <v>600005046</v>
          </cell>
          <cell r="C100" t="str">
            <v>60444916</v>
          </cell>
          <cell r="D100">
            <v>1</v>
          </cell>
          <cell r="E100">
            <v>60444916</v>
          </cell>
          <cell r="F100" t="str">
            <v>Hlavní město Praha</v>
          </cell>
          <cell r="G100" t="str">
            <v xml:space="preserve">Praha 4 </v>
          </cell>
          <cell r="H100">
            <v>400</v>
          </cell>
          <cell r="I100" t="str">
            <v>SEJOY</v>
          </cell>
          <cell r="J100">
            <v>16.690000000000001</v>
          </cell>
          <cell r="K100">
            <v>6676.0000000000009</v>
          </cell>
          <cell r="L100" t="str">
            <v/>
          </cell>
          <cell r="M100" t="str">
            <v>Gymnázium, Praha 4, Písnická 760</v>
          </cell>
          <cell r="N100" t="str">
            <v>Písnická</v>
          </cell>
          <cell r="O100">
            <v>760</v>
          </cell>
          <cell r="P100">
            <v>11</v>
          </cell>
          <cell r="Q100" t="str">
            <v>Praha 4</v>
          </cell>
          <cell r="R100" t="str">
            <v>ANO</v>
          </cell>
        </row>
        <row r="101">
          <cell r="A101">
            <v>600005267</v>
          </cell>
          <cell r="B101">
            <v>600005267</v>
          </cell>
          <cell r="C101" t="str">
            <v>61054682</v>
          </cell>
          <cell r="D101">
            <v>1</v>
          </cell>
          <cell r="E101">
            <v>61054682</v>
          </cell>
          <cell r="F101" t="str">
            <v>Hlavní město Praha</v>
          </cell>
          <cell r="G101" t="str">
            <v xml:space="preserve">Praha 4 </v>
          </cell>
          <cell r="H101">
            <v>425</v>
          </cell>
          <cell r="I101" t="str">
            <v>SEJOY</v>
          </cell>
          <cell r="J101">
            <v>16.690000000000001</v>
          </cell>
          <cell r="K101">
            <v>7093.2500000000009</v>
          </cell>
          <cell r="L101" t="str">
            <v/>
          </cell>
          <cell r="M101" t="str">
            <v>Klasické gymnázium Modřany a základní škola, s.r.o.</v>
          </cell>
          <cell r="N101" t="str">
            <v>Rakovského</v>
          </cell>
          <cell r="O101">
            <v>3136</v>
          </cell>
          <cell r="P101">
            <v>1</v>
          </cell>
          <cell r="Q101" t="str">
            <v>Praha 4</v>
          </cell>
          <cell r="R101" t="str">
            <v>NE</v>
          </cell>
        </row>
        <row r="102">
          <cell r="A102">
            <v>600000231</v>
          </cell>
          <cell r="B102">
            <v>600000231</v>
          </cell>
          <cell r="C102" t="str">
            <v>25765710</v>
          </cell>
          <cell r="D102">
            <v>1</v>
          </cell>
          <cell r="E102">
            <v>25765710</v>
          </cell>
          <cell r="F102" t="str">
            <v>Hlavní město Praha</v>
          </cell>
          <cell r="G102" t="str">
            <v xml:space="preserve">Praha 4 </v>
          </cell>
          <cell r="H102">
            <v>25</v>
          </cell>
          <cell r="I102" t="str">
            <v>SEJOY</v>
          </cell>
          <cell r="J102">
            <v>16.690000000000001</v>
          </cell>
          <cell r="K102">
            <v>417.25000000000006</v>
          </cell>
          <cell r="L102" t="str">
            <v/>
          </cell>
          <cell r="M102" t="str">
            <v>Modrý klíč - základní škola speciální a mateřská škola speciální, o.p.s.</v>
          </cell>
          <cell r="N102" t="str">
            <v>Smolkova</v>
          </cell>
          <cell r="O102">
            <v>567</v>
          </cell>
          <cell r="P102">
            <v>2</v>
          </cell>
          <cell r="Q102" t="str">
            <v>Praha 4</v>
          </cell>
          <cell r="R102" t="str">
            <v>NE</v>
          </cell>
        </row>
        <row r="103">
          <cell r="A103">
            <v>600037134</v>
          </cell>
          <cell r="B103">
            <v>600037134</v>
          </cell>
          <cell r="C103" t="str">
            <v>60437910</v>
          </cell>
          <cell r="D103">
            <v>1</v>
          </cell>
          <cell r="E103">
            <v>60437910</v>
          </cell>
          <cell r="F103" t="str">
            <v>Hlavní město Praha</v>
          </cell>
          <cell r="G103" t="str">
            <v xml:space="preserve">Praha 4 </v>
          </cell>
          <cell r="H103">
            <v>800</v>
          </cell>
          <cell r="I103" t="str">
            <v>SEJOY</v>
          </cell>
          <cell r="J103">
            <v>16.690000000000001</v>
          </cell>
          <cell r="K103">
            <v>13352.000000000002</v>
          </cell>
          <cell r="L103" t="str">
            <v/>
          </cell>
          <cell r="M103" t="str">
            <v>Základní škola Meteorologická</v>
          </cell>
          <cell r="N103" t="str">
            <v>Meteorologická</v>
          </cell>
          <cell r="O103">
            <v>181</v>
          </cell>
          <cell r="P103">
            <v>2</v>
          </cell>
          <cell r="Q103" t="str">
            <v>Praha 4</v>
          </cell>
          <cell r="R103" t="str">
            <v>ANO</v>
          </cell>
        </row>
        <row r="104">
          <cell r="A104">
            <v>600037444</v>
          </cell>
          <cell r="B104">
            <v>600037444</v>
          </cell>
          <cell r="C104" t="str">
            <v>60437197</v>
          </cell>
          <cell r="D104">
            <v>1</v>
          </cell>
          <cell r="E104">
            <v>60437197</v>
          </cell>
          <cell r="F104" t="str">
            <v>Hlavní město Praha</v>
          </cell>
          <cell r="G104" t="str">
            <v xml:space="preserve">Praha 4 </v>
          </cell>
          <cell r="H104">
            <v>500</v>
          </cell>
          <cell r="I104" t="str">
            <v>SEJOY</v>
          </cell>
          <cell r="J104">
            <v>16.690000000000001</v>
          </cell>
          <cell r="K104">
            <v>8345</v>
          </cell>
          <cell r="L104" t="str">
            <v/>
          </cell>
          <cell r="M104" t="str">
            <v>Základní škola Zárubova v Praze 12</v>
          </cell>
          <cell r="N104" t="str">
            <v>Zárubova</v>
          </cell>
          <cell r="O104">
            <v>977</v>
          </cell>
          <cell r="P104">
            <v>17</v>
          </cell>
          <cell r="Q104" t="str">
            <v>Praha 4</v>
          </cell>
          <cell r="R104" t="str">
            <v>ANO</v>
          </cell>
        </row>
        <row r="105">
          <cell r="A105">
            <v>600037045</v>
          </cell>
          <cell r="B105">
            <v>600037045</v>
          </cell>
          <cell r="C105" t="str">
            <v>49367463</v>
          </cell>
          <cell r="D105">
            <v>1</v>
          </cell>
          <cell r="E105">
            <v>49367463</v>
          </cell>
          <cell r="F105" t="str">
            <v>Hlavní město Praha</v>
          </cell>
          <cell r="G105" t="str">
            <v xml:space="preserve">Praha 4 </v>
          </cell>
          <cell r="H105">
            <v>1300</v>
          </cell>
          <cell r="I105" t="str">
            <v>SEJOY</v>
          </cell>
          <cell r="J105">
            <v>16.690000000000001</v>
          </cell>
          <cell r="K105">
            <v>21697</v>
          </cell>
          <cell r="L105" t="str">
            <v/>
          </cell>
          <cell r="M105" t="str">
            <v>Základní škola a mateřská škola ANGEL v Praze 12</v>
          </cell>
          <cell r="N105" t="str">
            <v>Angelovova</v>
          </cell>
          <cell r="O105">
            <v>3183</v>
          </cell>
          <cell r="P105">
            <v>15</v>
          </cell>
          <cell r="Q105" t="str">
            <v>Praha 4</v>
          </cell>
          <cell r="R105" t="str">
            <v>ANO</v>
          </cell>
        </row>
        <row r="106">
          <cell r="A106">
            <v>600037118</v>
          </cell>
          <cell r="B106">
            <v>600037118</v>
          </cell>
          <cell r="C106" t="str">
            <v>49367609</v>
          </cell>
          <cell r="D106">
            <v>1</v>
          </cell>
          <cell r="E106">
            <v>49367609</v>
          </cell>
          <cell r="F106" t="str">
            <v>Hlavní město Praha</v>
          </cell>
          <cell r="G106" t="str">
            <v xml:space="preserve">Praha 4 </v>
          </cell>
          <cell r="H106">
            <v>625</v>
          </cell>
          <cell r="I106" t="str">
            <v>SEJOY</v>
          </cell>
          <cell r="J106">
            <v>16.690000000000001</v>
          </cell>
          <cell r="K106">
            <v>10431.25</v>
          </cell>
          <cell r="L106" t="str">
            <v/>
          </cell>
          <cell r="M106" t="str">
            <v>Základní škola T. G. Masaryka v Praze 12</v>
          </cell>
          <cell r="N106" t="str">
            <v>Modřanská</v>
          </cell>
          <cell r="O106">
            <v>1375</v>
          </cell>
          <cell r="P106" t="str">
            <v>10a</v>
          </cell>
          <cell r="Q106" t="str">
            <v>Praha 4</v>
          </cell>
          <cell r="R106" t="str">
            <v>ANO</v>
          </cell>
        </row>
        <row r="107">
          <cell r="A107">
            <v>600037126</v>
          </cell>
          <cell r="B107">
            <v>600037126</v>
          </cell>
          <cell r="C107" t="str">
            <v>60437073</v>
          </cell>
          <cell r="D107">
            <v>1</v>
          </cell>
          <cell r="E107">
            <v>60437073</v>
          </cell>
          <cell r="F107" t="str">
            <v>Hlavní město Praha</v>
          </cell>
          <cell r="G107" t="str">
            <v xml:space="preserve">Praha 4 </v>
          </cell>
          <cell r="H107">
            <v>475</v>
          </cell>
          <cell r="I107" t="str">
            <v>SEJOY</v>
          </cell>
          <cell r="J107">
            <v>16.690000000000001</v>
          </cell>
          <cell r="K107">
            <v>7927.7500000000009</v>
          </cell>
          <cell r="L107" t="str">
            <v/>
          </cell>
          <cell r="M107" t="str">
            <v>Základní škola a mateřská škola K Dolům v Praze 12</v>
          </cell>
          <cell r="N107" t="str">
            <v>U Domu služeb</v>
          </cell>
          <cell r="O107">
            <v>29</v>
          </cell>
          <cell r="P107">
            <v>2</v>
          </cell>
          <cell r="Q107" t="str">
            <v>Praha 4</v>
          </cell>
          <cell r="R107" t="str">
            <v>ANO</v>
          </cell>
        </row>
        <row r="108">
          <cell r="A108">
            <v>600037258</v>
          </cell>
          <cell r="B108">
            <v>600037258</v>
          </cell>
          <cell r="C108" t="str">
            <v>60437936</v>
          </cell>
          <cell r="D108">
            <v>1</v>
          </cell>
          <cell r="E108">
            <v>60437936</v>
          </cell>
          <cell r="F108" t="str">
            <v>Hlavní město Praha</v>
          </cell>
          <cell r="G108" t="str">
            <v xml:space="preserve">Praha 4 </v>
          </cell>
          <cell r="H108">
            <v>225</v>
          </cell>
          <cell r="I108" t="str">
            <v>SEJOY</v>
          </cell>
          <cell r="J108">
            <v>16.690000000000001</v>
          </cell>
          <cell r="K108">
            <v>3755.2500000000005</v>
          </cell>
          <cell r="L108" t="str">
            <v/>
          </cell>
          <cell r="M108" t="str">
            <v>Základní škola s rozšířenou výukou jazyků</v>
          </cell>
          <cell r="N108" t="str">
            <v>Ladislava Coňka</v>
          </cell>
          <cell r="O108">
            <v>40</v>
          </cell>
          <cell r="P108">
            <v>3</v>
          </cell>
          <cell r="Q108" t="str">
            <v>Praha 4</v>
          </cell>
          <cell r="R108" t="str">
            <v>ANO</v>
          </cell>
        </row>
        <row r="109">
          <cell r="A109">
            <v>600037380</v>
          </cell>
          <cell r="B109">
            <v>600037380</v>
          </cell>
          <cell r="C109" t="str">
            <v>61386685</v>
          </cell>
          <cell r="D109">
            <v>1</v>
          </cell>
          <cell r="E109">
            <v>61386685</v>
          </cell>
          <cell r="F109" t="str">
            <v>Hlavní město Praha</v>
          </cell>
          <cell r="G109" t="str">
            <v xml:space="preserve">Praha 4 </v>
          </cell>
          <cell r="H109">
            <v>1300</v>
          </cell>
          <cell r="I109" t="str">
            <v>SEJOY</v>
          </cell>
          <cell r="J109">
            <v>16.690000000000001</v>
          </cell>
          <cell r="K109">
            <v>21697</v>
          </cell>
          <cell r="L109" t="str">
            <v/>
          </cell>
          <cell r="M109" t="str">
            <v>Základní škola a mateřská škola Na Beránku v Praze 12</v>
          </cell>
          <cell r="N109" t="str">
            <v>Pertoldova</v>
          </cell>
          <cell r="O109">
            <v>3373</v>
          </cell>
          <cell r="P109">
            <v>51</v>
          </cell>
          <cell r="Q109" t="str">
            <v>Praha 4</v>
          </cell>
          <cell r="R109" t="str">
            <v>ANO</v>
          </cell>
        </row>
        <row r="110">
          <cell r="A110">
            <v>600037410</v>
          </cell>
          <cell r="B110">
            <v>600037410</v>
          </cell>
          <cell r="C110" t="str">
            <v>60437189</v>
          </cell>
          <cell r="D110">
            <v>1</v>
          </cell>
          <cell r="E110">
            <v>60437189</v>
          </cell>
          <cell r="F110" t="str">
            <v>Hlavní město Praha</v>
          </cell>
          <cell r="G110" t="str">
            <v xml:space="preserve">Praha 4 </v>
          </cell>
          <cell r="H110">
            <v>525</v>
          </cell>
          <cell r="I110" t="str">
            <v>SEJOY</v>
          </cell>
          <cell r="J110">
            <v>16.690000000000001</v>
          </cell>
          <cell r="K110">
            <v>8762.25</v>
          </cell>
          <cell r="L110" t="str">
            <v/>
          </cell>
          <cell r="M110" t="str">
            <v>Základní škola a mateřská škola Smolkova v Praze 12</v>
          </cell>
          <cell r="N110" t="str">
            <v>Smolkova</v>
          </cell>
          <cell r="O110">
            <v>565</v>
          </cell>
          <cell r="Q110" t="str">
            <v>Praha 4</v>
          </cell>
          <cell r="R110" t="str">
            <v>ANO</v>
          </cell>
        </row>
        <row r="111">
          <cell r="A111">
            <v>600037436</v>
          </cell>
          <cell r="B111">
            <v>600037436</v>
          </cell>
          <cell r="C111" t="str">
            <v>61388254</v>
          </cell>
          <cell r="D111">
            <v>1</v>
          </cell>
          <cell r="E111">
            <v>61388254</v>
          </cell>
          <cell r="F111" t="str">
            <v>Hlavní město Praha</v>
          </cell>
          <cell r="G111" t="str">
            <v xml:space="preserve">Praha 4 </v>
          </cell>
          <cell r="H111">
            <v>675</v>
          </cell>
          <cell r="I111" t="str">
            <v>SEJOY</v>
          </cell>
          <cell r="J111">
            <v>16.690000000000001</v>
          </cell>
          <cell r="K111">
            <v>11265.75</v>
          </cell>
          <cell r="L111" t="str">
            <v/>
          </cell>
          <cell r="M111" t="str">
            <v>Základní škola Písnická v Praze 12</v>
          </cell>
          <cell r="N111" t="str">
            <v>Písnická</v>
          </cell>
          <cell r="O111">
            <v>760</v>
          </cell>
          <cell r="P111">
            <v>11</v>
          </cell>
          <cell r="Q111" t="str">
            <v>Praha 4</v>
          </cell>
          <cell r="R111" t="str">
            <v>ANO</v>
          </cell>
        </row>
        <row r="112">
          <cell r="A112">
            <v>600037517</v>
          </cell>
          <cell r="B112">
            <v>600037517</v>
          </cell>
          <cell r="C112" t="str">
            <v>61387363</v>
          </cell>
          <cell r="D112">
            <v>1</v>
          </cell>
          <cell r="E112">
            <v>61387363</v>
          </cell>
          <cell r="F112" t="str">
            <v>Hlavní město Praha</v>
          </cell>
          <cell r="G112" t="str">
            <v xml:space="preserve">Praha 4 </v>
          </cell>
          <cell r="H112">
            <v>1100</v>
          </cell>
          <cell r="I112" t="str">
            <v>SEJOY</v>
          </cell>
          <cell r="J112">
            <v>16.690000000000001</v>
          </cell>
          <cell r="K112">
            <v>18359</v>
          </cell>
          <cell r="L112" t="str">
            <v/>
          </cell>
          <cell r="M112" t="str">
            <v>Základní škola profesora Švejcara v Praze 12</v>
          </cell>
          <cell r="N112" t="str">
            <v>Mráčkova</v>
          </cell>
          <cell r="O112">
            <v>3090</v>
          </cell>
          <cell r="P112">
            <v>2</v>
          </cell>
          <cell r="Q112" t="str">
            <v>Praha 4</v>
          </cell>
          <cell r="R112" t="str">
            <v>ANO</v>
          </cell>
        </row>
        <row r="113">
          <cell r="A113">
            <v>600037525</v>
          </cell>
          <cell r="B113">
            <v>600037525</v>
          </cell>
          <cell r="C113" t="str">
            <v>61386782</v>
          </cell>
          <cell r="D113">
            <v>1</v>
          </cell>
          <cell r="E113">
            <v>61386782</v>
          </cell>
          <cell r="F113" t="str">
            <v>Hlavní město Praha</v>
          </cell>
          <cell r="G113" t="str">
            <v xml:space="preserve">Praha 4 </v>
          </cell>
          <cell r="H113">
            <v>750</v>
          </cell>
          <cell r="I113" t="str">
            <v>SEJOY</v>
          </cell>
          <cell r="J113">
            <v>16.690000000000001</v>
          </cell>
          <cell r="K113">
            <v>12517.500000000002</v>
          </cell>
          <cell r="L113" t="str">
            <v/>
          </cell>
          <cell r="M113" t="str">
            <v>Základní škola Rakovského v Praze 12</v>
          </cell>
          <cell r="N113" t="str">
            <v>Rakovského</v>
          </cell>
          <cell r="O113">
            <v>3136</v>
          </cell>
          <cell r="P113">
            <v>1</v>
          </cell>
          <cell r="Q113" t="str">
            <v>Praha 4</v>
          </cell>
          <cell r="R113" t="str">
            <v>ANO</v>
          </cell>
        </row>
        <row r="114">
          <cell r="A114">
            <v>691009341</v>
          </cell>
          <cell r="B114">
            <v>691009341</v>
          </cell>
          <cell r="C114" t="str">
            <v>04101383</v>
          </cell>
          <cell r="D114">
            <v>1</v>
          </cell>
          <cell r="E114">
            <v>4101383</v>
          </cell>
          <cell r="F114" t="str">
            <v>Hlavní město Praha</v>
          </cell>
          <cell r="G114" t="str">
            <v xml:space="preserve">Praha 4 </v>
          </cell>
          <cell r="H114">
            <v>0</v>
          </cell>
          <cell r="I114" t="str">
            <v>SEJOY</v>
          </cell>
          <cell r="J114">
            <v>16.690000000000001</v>
          </cell>
          <cell r="K114">
            <v>0</v>
          </cell>
          <cell r="L114">
            <v>44564</v>
          </cell>
          <cell r="M114" t="str">
            <v>Základní škola Marché Montessori s.r.o.</v>
          </cell>
          <cell r="N114" t="str">
            <v>K Trnkám</v>
          </cell>
          <cell r="O114">
            <v>2135</v>
          </cell>
          <cell r="P114">
            <v>6</v>
          </cell>
          <cell r="Q114" t="str">
            <v>Praha 4</v>
          </cell>
          <cell r="R114" t="str">
            <v>NE</v>
          </cell>
        </row>
        <row r="115">
          <cell r="A115">
            <v>600021009</v>
          </cell>
          <cell r="B115">
            <v>600021009</v>
          </cell>
          <cell r="C115" t="str">
            <v>70107084</v>
          </cell>
          <cell r="D115">
            <v>1</v>
          </cell>
          <cell r="E115">
            <v>70107084</v>
          </cell>
          <cell r="F115" t="str">
            <v>Hlavní město Praha</v>
          </cell>
          <cell r="G115" t="str">
            <v xml:space="preserve">Praha 5 </v>
          </cell>
          <cell r="H115">
            <v>175</v>
          </cell>
          <cell r="I115" t="str">
            <v>SEJOY</v>
          </cell>
          <cell r="J115">
            <v>16.690000000000001</v>
          </cell>
          <cell r="K115">
            <v>2920.75</v>
          </cell>
          <cell r="L115" t="str">
            <v/>
          </cell>
          <cell r="M115" t="str">
            <v>Základní škola Lužiny, Praha 5, Trávníčkova 1743</v>
          </cell>
          <cell r="N115" t="str">
            <v>Trávníčkova</v>
          </cell>
          <cell r="O115">
            <v>1743</v>
          </cell>
          <cell r="P115">
            <v>2</v>
          </cell>
          <cell r="Q115" t="str">
            <v>Praha 5</v>
          </cell>
          <cell r="R115" t="str">
            <v>ANO</v>
          </cell>
        </row>
        <row r="116">
          <cell r="A116">
            <v>600005534</v>
          </cell>
          <cell r="B116">
            <v>600005534</v>
          </cell>
          <cell r="C116" t="str">
            <v>60446234</v>
          </cell>
          <cell r="D116">
            <v>1</v>
          </cell>
          <cell r="E116">
            <v>60446234</v>
          </cell>
          <cell r="F116" t="str">
            <v>Hlavní město Praha</v>
          </cell>
          <cell r="G116" t="str">
            <v xml:space="preserve">Praha 5 </v>
          </cell>
          <cell r="H116">
            <v>500</v>
          </cell>
          <cell r="I116" t="str">
            <v>SEJOY</v>
          </cell>
          <cell r="J116">
            <v>16.690000000000001</v>
          </cell>
          <cell r="K116">
            <v>8345</v>
          </cell>
          <cell r="L116" t="str">
            <v/>
          </cell>
          <cell r="M116" t="str">
            <v>Gymnázium Jaroslava Heyrovského, Praha 5, Mezi Školami 2475</v>
          </cell>
          <cell r="N116" t="str">
            <v>Mezi Školami</v>
          </cell>
          <cell r="O116">
            <v>2475</v>
          </cell>
          <cell r="P116">
            <v>29</v>
          </cell>
          <cell r="Q116" t="str">
            <v>Praha 5</v>
          </cell>
          <cell r="R116" t="str">
            <v>ANO</v>
          </cell>
        </row>
        <row r="117">
          <cell r="A117">
            <v>600038165</v>
          </cell>
          <cell r="B117">
            <v>600038165</v>
          </cell>
          <cell r="C117" t="str">
            <v>62934368</v>
          </cell>
          <cell r="D117">
            <v>1</v>
          </cell>
          <cell r="E117">
            <v>62934368</v>
          </cell>
          <cell r="F117" t="str">
            <v>Hlavní město Praha</v>
          </cell>
          <cell r="G117" t="str">
            <v xml:space="preserve">Praha 5 </v>
          </cell>
          <cell r="H117">
            <v>900</v>
          </cell>
          <cell r="I117" t="str">
            <v>SEJOY</v>
          </cell>
          <cell r="J117">
            <v>16.690000000000001</v>
          </cell>
          <cell r="K117">
            <v>15021.000000000002</v>
          </cell>
          <cell r="L117" t="str">
            <v/>
          </cell>
          <cell r="M117" t="str">
            <v>Základní škola s rozšířenou výukou jazyků, Praha 13, Bronzová 2027</v>
          </cell>
          <cell r="N117" t="str">
            <v>Bronzová</v>
          </cell>
          <cell r="O117">
            <v>2027</v>
          </cell>
          <cell r="P117">
            <v>35</v>
          </cell>
          <cell r="Q117" t="str">
            <v>Praha 5</v>
          </cell>
          <cell r="R117" t="str">
            <v>ANO</v>
          </cell>
        </row>
        <row r="118">
          <cell r="A118">
            <v>600038173</v>
          </cell>
          <cell r="B118">
            <v>600038173</v>
          </cell>
          <cell r="C118" t="str">
            <v>67799612</v>
          </cell>
          <cell r="D118">
            <v>1</v>
          </cell>
          <cell r="E118">
            <v>67799612</v>
          </cell>
          <cell r="F118" t="str">
            <v>Hlavní město Praha</v>
          </cell>
          <cell r="G118" t="str">
            <v xml:space="preserve">Praha 5 </v>
          </cell>
          <cell r="H118">
            <v>950</v>
          </cell>
          <cell r="I118" t="str">
            <v>SEJOY</v>
          </cell>
          <cell r="J118">
            <v>16.690000000000001</v>
          </cell>
          <cell r="K118">
            <v>15855.500000000002</v>
          </cell>
          <cell r="L118" t="str">
            <v/>
          </cell>
          <cell r="M118" t="str">
            <v>Fakultní základní škola při Pedagogické fakultě UK, Praha 13, Brdičkova 1878</v>
          </cell>
          <cell r="N118" t="str">
            <v>Brdičkova</v>
          </cell>
          <cell r="O118">
            <v>1878</v>
          </cell>
          <cell r="P118">
            <v>2</v>
          </cell>
          <cell r="Q118" t="str">
            <v>Praha 5</v>
          </cell>
          <cell r="R118" t="str">
            <v>ANO</v>
          </cell>
        </row>
        <row r="119">
          <cell r="A119">
            <v>600038181</v>
          </cell>
          <cell r="B119">
            <v>600038181</v>
          </cell>
          <cell r="C119" t="str">
            <v>68407904</v>
          </cell>
          <cell r="D119">
            <v>1</v>
          </cell>
          <cell r="E119">
            <v>68407904</v>
          </cell>
          <cell r="F119" t="str">
            <v>Hlavní město Praha</v>
          </cell>
          <cell r="G119" t="str">
            <v xml:space="preserve">Praha 5 </v>
          </cell>
          <cell r="H119">
            <v>900</v>
          </cell>
          <cell r="I119" t="str">
            <v>SEJOY</v>
          </cell>
          <cell r="J119">
            <v>16.690000000000001</v>
          </cell>
          <cell r="K119">
            <v>15021.000000000002</v>
          </cell>
          <cell r="L119" t="str">
            <v/>
          </cell>
          <cell r="M119" t="str">
            <v>Fakultní základní škola Pedagogické fakulty UK, Praha 13, Trávníčkova 1744</v>
          </cell>
          <cell r="N119" t="str">
            <v>Trávníčkova</v>
          </cell>
          <cell r="O119">
            <v>1744</v>
          </cell>
          <cell r="P119">
            <v>4</v>
          </cell>
          <cell r="Q119" t="str">
            <v>Praha 5</v>
          </cell>
          <cell r="R119" t="str">
            <v>ANO</v>
          </cell>
        </row>
        <row r="120">
          <cell r="A120">
            <v>600038220</v>
          </cell>
          <cell r="B120">
            <v>600038220</v>
          </cell>
          <cell r="C120" t="str">
            <v>61385611</v>
          </cell>
          <cell r="D120">
            <v>1</v>
          </cell>
          <cell r="E120">
            <v>61385611</v>
          </cell>
          <cell r="F120" t="str">
            <v>Hlavní město Praha</v>
          </cell>
          <cell r="G120" t="str">
            <v xml:space="preserve">Praha 5 </v>
          </cell>
          <cell r="H120">
            <v>400</v>
          </cell>
          <cell r="I120" t="str">
            <v>SEJOY</v>
          </cell>
          <cell r="J120">
            <v>16.690000000000001</v>
          </cell>
          <cell r="K120">
            <v>6676.0000000000009</v>
          </cell>
          <cell r="L120" t="str">
            <v/>
          </cell>
          <cell r="M120" t="str">
            <v>Základní škola, Praha 13, Mohylová 1963</v>
          </cell>
          <cell r="N120" t="str">
            <v>Mohylová</v>
          </cell>
          <cell r="O120">
            <v>1963</v>
          </cell>
          <cell r="P120">
            <v>2</v>
          </cell>
          <cell r="Q120" t="str">
            <v>Praha 5</v>
          </cell>
          <cell r="R120" t="str">
            <v>ANO</v>
          </cell>
        </row>
        <row r="121">
          <cell r="A121">
            <v>600038254</v>
          </cell>
          <cell r="B121">
            <v>600038254</v>
          </cell>
          <cell r="C121" t="str">
            <v>47611219</v>
          </cell>
          <cell r="D121">
            <v>1</v>
          </cell>
          <cell r="E121">
            <v>47611219</v>
          </cell>
          <cell r="F121" t="str">
            <v>Hlavní město Praha</v>
          </cell>
          <cell r="G121" t="str">
            <v xml:space="preserve">Praha 5 </v>
          </cell>
          <cell r="H121">
            <v>550</v>
          </cell>
          <cell r="I121" t="str">
            <v>SEJOY</v>
          </cell>
          <cell r="J121">
            <v>16.690000000000001</v>
          </cell>
          <cell r="K121">
            <v>9179.5</v>
          </cell>
          <cell r="L121" t="str">
            <v/>
          </cell>
          <cell r="M121" t="str">
            <v>Základní škola Praha 5 - Řeporyje</v>
          </cell>
          <cell r="N121" t="str">
            <v>Od školy</v>
          </cell>
          <cell r="O121">
            <v>596</v>
          </cell>
          <cell r="P121">
            <v>5</v>
          </cell>
          <cell r="Q121" t="str">
            <v>Praha 5</v>
          </cell>
          <cell r="R121" t="str">
            <v>ANO</v>
          </cell>
        </row>
        <row r="122">
          <cell r="A122">
            <v>600038262</v>
          </cell>
          <cell r="B122">
            <v>600038262</v>
          </cell>
          <cell r="C122" t="str">
            <v>62934309</v>
          </cell>
          <cell r="D122">
            <v>1</v>
          </cell>
          <cell r="E122">
            <v>62934309</v>
          </cell>
          <cell r="F122" t="str">
            <v>Hlavní město Praha</v>
          </cell>
          <cell r="G122" t="str">
            <v xml:space="preserve">Praha 5 </v>
          </cell>
          <cell r="H122">
            <v>450</v>
          </cell>
          <cell r="I122" t="str">
            <v>SEJOY</v>
          </cell>
          <cell r="J122">
            <v>16.690000000000001</v>
          </cell>
          <cell r="K122">
            <v>7510.5000000000009</v>
          </cell>
          <cell r="L122" t="str">
            <v/>
          </cell>
          <cell r="M122" t="str">
            <v>Základní škola, Praha 13, Janského 2189</v>
          </cell>
          <cell r="N122" t="str">
            <v>Janského</v>
          </cell>
          <cell r="O122">
            <v>2189</v>
          </cell>
          <cell r="P122">
            <v>18</v>
          </cell>
          <cell r="Q122" t="str">
            <v>Praha 5</v>
          </cell>
          <cell r="R122" t="str">
            <v>ANO</v>
          </cell>
        </row>
        <row r="123">
          <cell r="A123">
            <v>600038271</v>
          </cell>
          <cell r="B123">
            <v>600038271</v>
          </cell>
          <cell r="C123" t="str">
            <v>61385531</v>
          </cell>
          <cell r="D123">
            <v>1</v>
          </cell>
          <cell r="E123">
            <v>61385531</v>
          </cell>
          <cell r="F123" t="str">
            <v>Hlavní město Praha</v>
          </cell>
          <cell r="G123" t="str">
            <v xml:space="preserve">Praha 5 </v>
          </cell>
          <cell r="H123">
            <v>1100</v>
          </cell>
          <cell r="I123" t="str">
            <v>SEJOY</v>
          </cell>
          <cell r="J123">
            <v>16.690000000000001</v>
          </cell>
          <cell r="K123">
            <v>18359</v>
          </cell>
          <cell r="L123" t="str">
            <v/>
          </cell>
          <cell r="M123" t="str">
            <v>Fakultní základní škola Pedagogické fakulty UK, Praha 13, Mezi Školami 2322</v>
          </cell>
          <cell r="N123" t="str">
            <v>Mezi školami</v>
          </cell>
          <cell r="O123">
            <v>2322</v>
          </cell>
          <cell r="P123">
            <v>1</v>
          </cell>
          <cell r="Q123" t="str">
            <v>Praha 5</v>
          </cell>
          <cell r="R123" t="str">
            <v>ANO</v>
          </cell>
        </row>
        <row r="124">
          <cell r="A124">
            <v>600038408</v>
          </cell>
          <cell r="B124">
            <v>600038408</v>
          </cell>
          <cell r="C124" t="str">
            <v>67365213</v>
          </cell>
          <cell r="D124">
            <v>1</v>
          </cell>
          <cell r="E124">
            <v>67365213</v>
          </cell>
          <cell r="F124" t="str">
            <v>Hlavní město Praha</v>
          </cell>
          <cell r="G124" t="str">
            <v xml:space="preserve">Praha 5 </v>
          </cell>
          <cell r="H124">
            <v>1225</v>
          </cell>
          <cell r="I124" t="str">
            <v>SEJOY</v>
          </cell>
          <cell r="J124">
            <v>16.690000000000001</v>
          </cell>
          <cell r="K124">
            <v>20445.25</v>
          </cell>
          <cell r="L124" t="str">
            <v/>
          </cell>
          <cell r="M124" t="str">
            <v>Základní škola, Praha 13, Kuncova 1580</v>
          </cell>
          <cell r="N124" t="str">
            <v>Kuncova</v>
          </cell>
          <cell r="O124">
            <v>1580</v>
          </cell>
          <cell r="P124">
            <v>1</v>
          </cell>
          <cell r="Q124" t="str">
            <v>Praha 5</v>
          </cell>
          <cell r="R124" t="str">
            <v>ANO</v>
          </cell>
        </row>
        <row r="125">
          <cell r="A125">
            <v>600038483</v>
          </cell>
          <cell r="B125">
            <v>600038483</v>
          </cell>
          <cell r="C125" t="str">
            <v>70101078</v>
          </cell>
          <cell r="D125">
            <v>1</v>
          </cell>
          <cell r="E125">
            <v>70101078</v>
          </cell>
          <cell r="F125" t="str">
            <v>Hlavní město Praha</v>
          </cell>
          <cell r="G125" t="str">
            <v xml:space="preserve">Praha 5 </v>
          </cell>
          <cell r="H125">
            <v>725</v>
          </cell>
          <cell r="I125" t="str">
            <v>SEJOY</v>
          </cell>
          <cell r="J125">
            <v>16.690000000000001</v>
          </cell>
          <cell r="K125">
            <v>12100.250000000002</v>
          </cell>
          <cell r="L125" t="str">
            <v/>
          </cell>
          <cell r="M125" t="str">
            <v>Základní škola, Praha 13, Mládí 135</v>
          </cell>
          <cell r="N125" t="str">
            <v>Mládí</v>
          </cell>
          <cell r="O125">
            <v>135</v>
          </cell>
          <cell r="P125">
            <v>4</v>
          </cell>
          <cell r="Q125" t="str">
            <v>Praha 5</v>
          </cell>
          <cell r="R125" t="str">
            <v>ANO</v>
          </cell>
        </row>
        <row r="126">
          <cell r="A126">
            <v>600038513</v>
          </cell>
          <cell r="B126">
            <v>600038513</v>
          </cell>
          <cell r="C126" t="str">
            <v>61385620</v>
          </cell>
          <cell r="D126">
            <v>1</v>
          </cell>
          <cell r="E126">
            <v>61385620</v>
          </cell>
          <cell r="F126" t="str">
            <v>Hlavní město Praha</v>
          </cell>
          <cell r="G126" t="str">
            <v xml:space="preserve">Praha 5 </v>
          </cell>
          <cell r="H126">
            <v>1225</v>
          </cell>
          <cell r="I126" t="str">
            <v>SEJOY</v>
          </cell>
          <cell r="J126">
            <v>16.690000000000001</v>
          </cell>
          <cell r="K126">
            <v>20445.25</v>
          </cell>
          <cell r="L126" t="str">
            <v/>
          </cell>
          <cell r="M126" t="str">
            <v>Fakultní základní škola profesora Otokara Chlupa Pedagogické fakulty UK, Praha 13, Fingerova 2186</v>
          </cell>
          <cell r="N126" t="str">
            <v>Fingerova</v>
          </cell>
          <cell r="O126">
            <v>2186</v>
          </cell>
          <cell r="P126">
            <v>17</v>
          </cell>
          <cell r="Q126" t="str">
            <v>Praha 5</v>
          </cell>
          <cell r="R126" t="str">
            <v>ANO</v>
          </cell>
        </row>
        <row r="127">
          <cell r="A127">
            <v>600038521</v>
          </cell>
          <cell r="B127">
            <v>600038521</v>
          </cell>
          <cell r="C127" t="str">
            <v>67365744</v>
          </cell>
          <cell r="D127">
            <v>1</v>
          </cell>
          <cell r="E127">
            <v>67365744</v>
          </cell>
          <cell r="F127" t="str">
            <v>Hlavní město Praha</v>
          </cell>
          <cell r="G127" t="str">
            <v xml:space="preserve">Praha 5 </v>
          </cell>
          <cell r="H127">
            <v>700</v>
          </cell>
          <cell r="I127" t="str">
            <v>SEJOY</v>
          </cell>
          <cell r="J127">
            <v>16.690000000000001</v>
          </cell>
          <cell r="K127">
            <v>11683</v>
          </cell>
          <cell r="L127" t="str">
            <v/>
          </cell>
          <cell r="M127" t="str">
            <v>Základní škola, Praha 13, Klausova 2450</v>
          </cell>
          <cell r="N127" t="str">
            <v>Klausova</v>
          </cell>
          <cell r="O127">
            <v>2450</v>
          </cell>
          <cell r="P127">
            <v>2</v>
          </cell>
          <cell r="Q127" t="str">
            <v>Praha 5</v>
          </cell>
          <cell r="R127" t="str">
            <v>ANO</v>
          </cell>
        </row>
        <row r="128">
          <cell r="A128">
            <v>691000212</v>
          </cell>
          <cell r="B128">
            <v>691000212</v>
          </cell>
          <cell r="C128" t="str">
            <v>28197682</v>
          </cell>
          <cell r="D128">
            <v>1</v>
          </cell>
          <cell r="E128">
            <v>28197682</v>
          </cell>
          <cell r="F128" t="str">
            <v>Hlavní město Praha</v>
          </cell>
          <cell r="G128" t="str">
            <v xml:space="preserve">Praha 5 </v>
          </cell>
          <cell r="H128">
            <v>400</v>
          </cell>
          <cell r="I128" t="str">
            <v>SEJOY</v>
          </cell>
          <cell r="J128">
            <v>16.690000000000001</v>
          </cell>
          <cell r="K128">
            <v>6676.0000000000009</v>
          </cell>
          <cell r="L128" t="str">
            <v/>
          </cell>
          <cell r="M128" t="str">
            <v>Gymnázium mezinárodních a veřejných vztahů Praha s.r.o.</v>
          </cell>
          <cell r="N128" t="str">
            <v>Kuncova</v>
          </cell>
          <cell r="O128">
            <v>1580</v>
          </cell>
          <cell r="P128">
            <v>1</v>
          </cell>
          <cell r="Q128" t="str">
            <v>Praha 5</v>
          </cell>
          <cell r="R128" t="str">
            <v>NE</v>
          </cell>
        </row>
        <row r="129">
          <cell r="A129">
            <v>691008345</v>
          </cell>
          <cell r="B129">
            <v>691008345</v>
          </cell>
          <cell r="C129" t="str">
            <v>04303881</v>
          </cell>
          <cell r="D129">
            <v>1</v>
          </cell>
          <cell r="E129">
            <v>4303881</v>
          </cell>
          <cell r="F129" t="str">
            <v>Hlavní město Praha</v>
          </cell>
          <cell r="G129" t="str">
            <v xml:space="preserve">Praha 5 </v>
          </cell>
          <cell r="H129">
            <v>50</v>
          </cell>
          <cell r="I129" t="str">
            <v>SEJOY</v>
          </cell>
          <cell r="J129">
            <v>16.690000000000001</v>
          </cell>
          <cell r="K129">
            <v>834.50000000000011</v>
          </cell>
          <cell r="L129" t="str">
            <v/>
          </cell>
          <cell r="M129" t="str">
            <v>Anglofonní základní škola, z.ú.</v>
          </cell>
          <cell r="N129" t="str">
            <v>Janského</v>
          </cell>
          <cell r="O129">
            <v>2189</v>
          </cell>
          <cell r="P129">
            <v>18</v>
          </cell>
          <cell r="Q129" t="str">
            <v>Praha 5</v>
          </cell>
          <cell r="R129" t="str">
            <v>NE</v>
          </cell>
        </row>
        <row r="130">
          <cell r="A130">
            <v>691012245</v>
          </cell>
          <cell r="B130">
            <v>691012245</v>
          </cell>
          <cell r="C130" t="str">
            <v>07116331</v>
          </cell>
          <cell r="D130">
            <v>1</v>
          </cell>
          <cell r="E130">
            <v>7116331</v>
          </cell>
          <cell r="F130" t="str">
            <v>Hlavní město Praha</v>
          </cell>
          <cell r="G130" t="str">
            <v xml:space="preserve">Praha 5 </v>
          </cell>
          <cell r="H130">
            <v>0</v>
          </cell>
          <cell r="I130" t="str">
            <v>SEJOY</v>
          </cell>
          <cell r="J130">
            <v>16.690000000000001</v>
          </cell>
          <cell r="K130">
            <v>0</v>
          </cell>
          <cell r="L130">
            <v>44536</v>
          </cell>
          <cell r="M130" t="str">
            <v>5. ScioŠkola Praha - základní škola, s.r.o.</v>
          </cell>
          <cell r="N130" t="str">
            <v>Prusíkova</v>
          </cell>
          <cell r="O130">
            <v>2577</v>
          </cell>
          <cell r="P130">
            <v>16</v>
          </cell>
          <cell r="Q130" t="str">
            <v>Praha 5</v>
          </cell>
          <cell r="R130" t="str">
            <v>NE</v>
          </cell>
        </row>
        <row r="131">
          <cell r="A131">
            <v>600006301</v>
          </cell>
          <cell r="B131">
            <v>600006301</v>
          </cell>
          <cell r="C131" t="str">
            <v>63672359</v>
          </cell>
          <cell r="D131">
            <v>1</v>
          </cell>
          <cell r="E131">
            <v>63672359</v>
          </cell>
          <cell r="F131" t="str">
            <v>Hlavní město Praha</v>
          </cell>
          <cell r="G131" t="str">
            <v xml:space="preserve">Praha 9 </v>
          </cell>
          <cell r="H131">
            <v>100</v>
          </cell>
          <cell r="I131" t="str">
            <v>SEJOY</v>
          </cell>
          <cell r="J131">
            <v>16.690000000000001</v>
          </cell>
          <cell r="K131">
            <v>1669.0000000000002</v>
          </cell>
          <cell r="L131" t="str">
            <v/>
          </cell>
          <cell r="M131" t="str">
            <v>Soukromá střední odborná škola START, s.r.o.</v>
          </cell>
          <cell r="N131" t="str">
            <v>Dygrýnova</v>
          </cell>
          <cell r="O131">
            <v>1006</v>
          </cell>
          <cell r="P131">
            <v>21</v>
          </cell>
          <cell r="Q131" t="str">
            <v>Praha 9</v>
          </cell>
          <cell r="R131" t="str">
            <v>NE</v>
          </cell>
        </row>
        <row r="132">
          <cell r="A132">
            <v>600006387</v>
          </cell>
          <cell r="B132">
            <v>600006387</v>
          </cell>
          <cell r="C132" t="str">
            <v>49629077</v>
          </cell>
          <cell r="D132">
            <v>1</v>
          </cell>
          <cell r="E132">
            <v>49629077</v>
          </cell>
          <cell r="F132" t="str">
            <v>Hlavní město Praha</v>
          </cell>
          <cell r="G132" t="str">
            <v xml:space="preserve">Praha 9 </v>
          </cell>
          <cell r="H132">
            <v>1350</v>
          </cell>
          <cell r="I132" t="str">
            <v>SEJOY</v>
          </cell>
          <cell r="J132">
            <v>16.690000000000001</v>
          </cell>
          <cell r="K132">
            <v>22531.5</v>
          </cell>
          <cell r="L132" t="str">
            <v/>
          </cell>
          <cell r="M132" t="str">
            <v>Střední odborné učiliště gastronomie a podnikání</v>
          </cell>
          <cell r="N132" t="str">
            <v>Za Černým mostem</v>
          </cell>
          <cell r="O132">
            <v>362</v>
          </cell>
          <cell r="P132">
            <v>3</v>
          </cell>
          <cell r="Q132" t="str">
            <v>Praha 9</v>
          </cell>
          <cell r="R132" t="str">
            <v>ANO</v>
          </cell>
        </row>
        <row r="133">
          <cell r="A133">
            <v>600006441</v>
          </cell>
          <cell r="B133">
            <v>600006441</v>
          </cell>
          <cell r="C133" t="str">
            <v>25618440</v>
          </cell>
          <cell r="D133">
            <v>1</v>
          </cell>
          <cell r="E133">
            <v>25618440</v>
          </cell>
          <cell r="F133" t="str">
            <v>Hlavní město Praha</v>
          </cell>
          <cell r="G133" t="str">
            <v xml:space="preserve">Praha 9 </v>
          </cell>
          <cell r="H133">
            <v>325</v>
          </cell>
          <cell r="I133" t="str">
            <v>SEJOY</v>
          </cell>
          <cell r="J133">
            <v>16.690000000000001</v>
          </cell>
          <cell r="K133">
            <v>5424.25</v>
          </cell>
          <cell r="L133" t="str">
            <v/>
          </cell>
          <cell r="M133" t="str">
            <v>Soukromé gymnázium ARCUS PRAHA 9, s.r.o.</v>
          </cell>
          <cell r="N133" t="str">
            <v>Bratří Venclíků</v>
          </cell>
          <cell r="O133">
            <v>1140</v>
          </cell>
          <cell r="P133">
            <v>1</v>
          </cell>
          <cell r="Q133" t="str">
            <v>Praha 9</v>
          </cell>
          <cell r="R133" t="str">
            <v>NE</v>
          </cell>
        </row>
        <row r="134">
          <cell r="A134">
            <v>600006450</v>
          </cell>
          <cell r="B134">
            <v>600006450</v>
          </cell>
          <cell r="C134" t="str">
            <v>25614851</v>
          </cell>
          <cell r="D134">
            <v>1</v>
          </cell>
          <cell r="E134">
            <v>25614851</v>
          </cell>
          <cell r="F134" t="str">
            <v>Hlavní město Praha</v>
          </cell>
          <cell r="G134" t="str">
            <v xml:space="preserve">Praha 9 </v>
          </cell>
          <cell r="H134">
            <v>200</v>
          </cell>
          <cell r="I134" t="str">
            <v>SEJOY</v>
          </cell>
          <cell r="J134">
            <v>16.690000000000001</v>
          </cell>
          <cell r="K134">
            <v>3338.0000000000005</v>
          </cell>
          <cell r="L134" t="str">
            <v/>
          </cell>
          <cell r="M134" t="str">
            <v>Střední škola ARCUS, s.r.o.</v>
          </cell>
          <cell r="N134" t="str">
            <v>Kardašovská</v>
          </cell>
          <cell r="O134">
            <v>691</v>
          </cell>
          <cell r="Q134" t="str">
            <v>Praha 9</v>
          </cell>
          <cell r="R134" t="str">
            <v>NE</v>
          </cell>
        </row>
        <row r="135">
          <cell r="A135">
            <v>600040356</v>
          </cell>
          <cell r="B135">
            <v>600040356</v>
          </cell>
          <cell r="C135" t="str">
            <v>49625128</v>
          </cell>
          <cell r="D135">
            <v>1</v>
          </cell>
          <cell r="E135">
            <v>49625128</v>
          </cell>
          <cell r="F135" t="str">
            <v>Hlavní město Praha</v>
          </cell>
          <cell r="G135" t="str">
            <v xml:space="preserve">Praha 9 </v>
          </cell>
          <cell r="H135">
            <v>600</v>
          </cell>
          <cell r="I135" t="str">
            <v>SEJOY</v>
          </cell>
          <cell r="J135">
            <v>16.690000000000001</v>
          </cell>
          <cell r="K135">
            <v>10014</v>
          </cell>
          <cell r="L135" t="str">
            <v/>
          </cell>
          <cell r="M135" t="str">
            <v>Základní škola, Praha 9 - Hloubětín, Hloubětínská 700</v>
          </cell>
          <cell r="N135" t="str">
            <v>Hloubětínská</v>
          </cell>
          <cell r="O135">
            <v>700</v>
          </cell>
          <cell r="P135">
            <v>24</v>
          </cell>
          <cell r="Q135" t="str">
            <v>Praha 9</v>
          </cell>
          <cell r="R135" t="str">
            <v>ANO</v>
          </cell>
        </row>
        <row r="136">
          <cell r="A136">
            <v>600040364</v>
          </cell>
          <cell r="B136">
            <v>600040364</v>
          </cell>
          <cell r="C136" t="str">
            <v>70885168</v>
          </cell>
          <cell r="D136">
            <v>1</v>
          </cell>
          <cell r="E136">
            <v>70885168</v>
          </cell>
          <cell r="F136" t="str">
            <v>Hlavní město Praha</v>
          </cell>
          <cell r="G136" t="str">
            <v xml:space="preserve">Praha 9 </v>
          </cell>
          <cell r="H136">
            <v>575</v>
          </cell>
          <cell r="I136" t="str">
            <v>SEJOY</v>
          </cell>
          <cell r="J136">
            <v>16.690000000000001</v>
          </cell>
          <cell r="K136">
            <v>9596.75</v>
          </cell>
          <cell r="L136" t="str">
            <v/>
          </cell>
          <cell r="M136" t="str">
            <v>Základní škola, Praha 9 - Kyje, Šimanovská 16</v>
          </cell>
          <cell r="N136" t="str">
            <v>Šimanovská</v>
          </cell>
          <cell r="O136">
            <v>16</v>
          </cell>
          <cell r="Q136" t="str">
            <v>Praha 9</v>
          </cell>
          <cell r="R136" t="str">
            <v>ANO</v>
          </cell>
        </row>
        <row r="137">
          <cell r="A137">
            <v>600040381</v>
          </cell>
          <cell r="B137">
            <v>600040381</v>
          </cell>
          <cell r="C137" t="str">
            <v>61386618</v>
          </cell>
          <cell r="D137">
            <v>1</v>
          </cell>
          <cell r="E137">
            <v>61386618</v>
          </cell>
          <cell r="F137" t="str">
            <v>Hlavní město Praha</v>
          </cell>
          <cell r="G137" t="str">
            <v xml:space="preserve">Praha 9 </v>
          </cell>
          <cell r="H137">
            <v>975</v>
          </cell>
          <cell r="I137" t="str">
            <v>SEJOY</v>
          </cell>
          <cell r="J137">
            <v>16.690000000000001</v>
          </cell>
          <cell r="K137">
            <v>16272.750000000002</v>
          </cell>
          <cell r="L137" t="str">
            <v/>
          </cell>
          <cell r="M137" t="str">
            <v>Základní škola, Praha 9 - Černý Most, Vybíralova 964</v>
          </cell>
          <cell r="N137" t="str">
            <v>Vybíralova</v>
          </cell>
          <cell r="O137">
            <v>964</v>
          </cell>
          <cell r="P137">
            <v>8</v>
          </cell>
          <cell r="Q137" t="str">
            <v>Praha 9</v>
          </cell>
          <cell r="R137" t="str">
            <v>ANO</v>
          </cell>
        </row>
        <row r="138">
          <cell r="A138">
            <v>600040461</v>
          </cell>
          <cell r="B138">
            <v>600040461</v>
          </cell>
          <cell r="C138" t="str">
            <v>45246025</v>
          </cell>
          <cell r="D138">
            <v>1</v>
          </cell>
          <cell r="E138">
            <v>45246025</v>
          </cell>
          <cell r="F138" t="str">
            <v>Hlavní město Praha</v>
          </cell>
          <cell r="G138" t="str">
            <v xml:space="preserve">Praha 9 </v>
          </cell>
          <cell r="H138">
            <v>525</v>
          </cell>
          <cell r="I138" t="str">
            <v>SEJOY</v>
          </cell>
          <cell r="J138">
            <v>16.690000000000001</v>
          </cell>
          <cell r="K138">
            <v>8762.25</v>
          </cell>
          <cell r="L138" t="str">
            <v/>
          </cell>
          <cell r="M138" t="str">
            <v>Základní škola, Praha 9 - Dolní Počernice, Národních hrdinů 70</v>
          </cell>
          <cell r="N138" t="str">
            <v>Národních hrdinů</v>
          </cell>
          <cell r="O138">
            <v>70</v>
          </cell>
          <cell r="Q138" t="str">
            <v>Praha 9</v>
          </cell>
          <cell r="R138" t="str">
            <v>ANO</v>
          </cell>
        </row>
        <row r="139">
          <cell r="A139">
            <v>600040496</v>
          </cell>
          <cell r="B139">
            <v>600040496</v>
          </cell>
          <cell r="C139" t="str">
            <v>63832836</v>
          </cell>
          <cell r="D139">
            <v>1</v>
          </cell>
          <cell r="E139">
            <v>63832836</v>
          </cell>
          <cell r="F139" t="str">
            <v>Hlavní město Praha</v>
          </cell>
          <cell r="G139" t="str">
            <v xml:space="preserve">Praha 9 </v>
          </cell>
          <cell r="H139">
            <v>750</v>
          </cell>
          <cell r="I139" t="str">
            <v>SEJOY</v>
          </cell>
          <cell r="J139">
            <v>16.690000000000001</v>
          </cell>
          <cell r="K139">
            <v>12517.500000000002</v>
          </cell>
          <cell r="L139" t="str">
            <v/>
          </cell>
          <cell r="M139" t="str">
            <v>Základní škola, Praha 9 - Černý Most, Bří. Venclíků 1140</v>
          </cell>
          <cell r="N139" t="str">
            <v>Bratří Venclíků</v>
          </cell>
          <cell r="O139">
            <v>1140</v>
          </cell>
          <cell r="P139">
            <v>1</v>
          </cell>
          <cell r="Q139" t="str">
            <v>Praha 9</v>
          </cell>
          <cell r="R139" t="str">
            <v>ANO</v>
          </cell>
        </row>
        <row r="140">
          <cell r="A140">
            <v>600040577</v>
          </cell>
          <cell r="B140">
            <v>600040577</v>
          </cell>
          <cell r="C140" t="str">
            <v>61386898</v>
          </cell>
          <cell r="D140">
            <v>1</v>
          </cell>
          <cell r="E140">
            <v>61386898</v>
          </cell>
          <cell r="F140" t="str">
            <v>Hlavní město Praha</v>
          </cell>
          <cell r="G140" t="str">
            <v xml:space="preserve">Praha 9 </v>
          </cell>
          <cell r="H140">
            <v>750</v>
          </cell>
          <cell r="I140" t="str">
            <v>SEJOY</v>
          </cell>
          <cell r="J140">
            <v>16.690000000000001</v>
          </cell>
          <cell r="K140">
            <v>12517.500000000002</v>
          </cell>
          <cell r="L140" t="str">
            <v/>
          </cell>
          <cell r="M140" t="str">
            <v>Základní škola, Praha 9 - Černý Most, Gen. Janouška 1006</v>
          </cell>
          <cell r="N140" t="str">
            <v>Generála Janouška 1006</v>
          </cell>
          <cell r="P140">
            <v>21</v>
          </cell>
          <cell r="Q140" t="str">
            <v>Praha 9</v>
          </cell>
          <cell r="R140" t="str">
            <v>ANO</v>
          </cell>
        </row>
        <row r="141">
          <cell r="A141">
            <v>600040585</v>
          </cell>
          <cell r="B141">
            <v>600040585</v>
          </cell>
          <cell r="C141" t="str">
            <v>61381233</v>
          </cell>
          <cell r="D141">
            <v>1</v>
          </cell>
          <cell r="E141">
            <v>61381233</v>
          </cell>
          <cell r="F141" t="str">
            <v>Hlavní město Praha</v>
          </cell>
          <cell r="G141" t="str">
            <v xml:space="preserve">Praha 9 </v>
          </cell>
          <cell r="H141">
            <v>1200</v>
          </cell>
          <cell r="I141" t="str">
            <v>SEJOY</v>
          </cell>
          <cell r="J141">
            <v>16.690000000000001</v>
          </cell>
          <cell r="K141">
            <v>20028</v>
          </cell>
          <cell r="L141" t="str">
            <v/>
          </cell>
          <cell r="M141" t="str">
            <v>Základní škola, Praha 9 - Lehovec, Chvaletická 918</v>
          </cell>
          <cell r="N141" t="str">
            <v>Chvaletická</v>
          </cell>
          <cell r="O141">
            <v>918</v>
          </cell>
          <cell r="P141">
            <v>3</v>
          </cell>
          <cell r="Q141" t="str">
            <v>Praha 9</v>
          </cell>
          <cell r="R141" t="str">
            <v>ANO</v>
          </cell>
        </row>
        <row r="142">
          <cell r="A142">
            <v>600171434</v>
          </cell>
          <cell r="B142">
            <v>600171434</v>
          </cell>
          <cell r="C142" t="str">
            <v>70831025</v>
          </cell>
          <cell r="D142">
            <v>1</v>
          </cell>
          <cell r="E142">
            <v>70831025</v>
          </cell>
          <cell r="F142" t="str">
            <v>Hlavní město Praha</v>
          </cell>
          <cell r="G142" t="str">
            <v xml:space="preserve">Praha 9 </v>
          </cell>
          <cell r="H142">
            <v>200</v>
          </cell>
          <cell r="I142" t="str">
            <v>SEJOY</v>
          </cell>
          <cell r="J142">
            <v>16.690000000000001</v>
          </cell>
          <cell r="K142">
            <v>3338.0000000000005</v>
          </cell>
          <cell r="L142" t="str">
            <v/>
          </cell>
          <cell r="M142" t="str">
            <v>Základní škola Tolerance, Praha 9, Mochovská 570</v>
          </cell>
          <cell r="N142" t="str">
            <v>Mochovská</v>
          </cell>
          <cell r="O142">
            <v>570</v>
          </cell>
          <cell r="P142">
            <v>41</v>
          </cell>
          <cell r="Q142" t="str">
            <v>Praha 9</v>
          </cell>
          <cell r="R142" t="str">
            <v>ANO</v>
          </cell>
        </row>
        <row r="143">
          <cell r="A143">
            <v>691010331</v>
          </cell>
          <cell r="B143">
            <v>691010331</v>
          </cell>
          <cell r="C143" t="str">
            <v>05431697</v>
          </cell>
          <cell r="D143">
            <v>1</v>
          </cell>
          <cell r="E143">
            <v>5431697</v>
          </cell>
          <cell r="F143" t="str">
            <v>Hlavní město Praha</v>
          </cell>
          <cell r="G143" t="str">
            <v xml:space="preserve">Praha 9 </v>
          </cell>
          <cell r="H143">
            <v>100</v>
          </cell>
          <cell r="I143" t="str">
            <v>SEJOY</v>
          </cell>
          <cell r="J143">
            <v>16.690000000000001</v>
          </cell>
          <cell r="K143">
            <v>1669.0000000000002</v>
          </cell>
          <cell r="L143" t="str">
            <v/>
          </cell>
          <cell r="M143" t="str">
            <v>Základní škola Orangery s.r.o.</v>
          </cell>
          <cell r="N143" t="str">
            <v>Národních hrdinů</v>
          </cell>
          <cell r="O143">
            <v>81</v>
          </cell>
          <cell r="Q143" t="str">
            <v>Praha 9</v>
          </cell>
          <cell r="R143" t="str">
            <v>NE</v>
          </cell>
        </row>
        <row r="144">
          <cell r="A144">
            <v>691013098</v>
          </cell>
          <cell r="B144">
            <v>691013098</v>
          </cell>
          <cell r="C144" t="str">
            <v>01907450</v>
          </cell>
          <cell r="D144">
            <v>1</v>
          </cell>
          <cell r="E144">
            <v>1907450</v>
          </cell>
          <cell r="F144" t="str">
            <v>Hlavní město Praha</v>
          </cell>
          <cell r="G144" t="str">
            <v xml:space="preserve">Praha 9 </v>
          </cell>
          <cell r="H144">
            <v>175</v>
          </cell>
          <cell r="I144" t="str">
            <v>SEJOY</v>
          </cell>
          <cell r="J144">
            <v>16.690000000000001</v>
          </cell>
          <cell r="K144">
            <v>2920.75</v>
          </cell>
          <cell r="L144" t="str">
            <v/>
          </cell>
          <cell r="M144" t="str">
            <v>Základní škola Vela s.r.o.</v>
          </cell>
          <cell r="N144" t="str">
            <v>Poděbradská</v>
          </cell>
          <cell r="O144">
            <v>489</v>
          </cell>
          <cell r="P144">
            <v>116</v>
          </cell>
          <cell r="Q144" t="str">
            <v>Praha 9</v>
          </cell>
          <cell r="R144" t="str">
            <v>NE</v>
          </cell>
        </row>
        <row r="145">
          <cell r="A145">
            <v>691011966</v>
          </cell>
          <cell r="B145">
            <v>691011966</v>
          </cell>
          <cell r="C145" t="str">
            <v>06356664</v>
          </cell>
          <cell r="D145">
            <v>1</v>
          </cell>
          <cell r="E145">
            <v>6356664</v>
          </cell>
          <cell r="F145" t="str">
            <v>Hlavní město Praha</v>
          </cell>
          <cell r="G145" t="str">
            <v xml:space="preserve">Praha 9 </v>
          </cell>
          <cell r="H145">
            <v>150</v>
          </cell>
          <cell r="I145" t="str">
            <v>SEJOY</v>
          </cell>
          <cell r="J145">
            <v>16.690000000000001</v>
          </cell>
          <cell r="K145">
            <v>2503.5</v>
          </cell>
          <cell r="L145" t="str">
            <v/>
          </cell>
          <cell r="M145" t="str">
            <v>Základní škola Be Open s.r.o.</v>
          </cell>
          <cell r="N145" t="str">
            <v>Římovská</v>
          </cell>
          <cell r="O145">
            <v>1029</v>
          </cell>
          <cell r="P145">
            <v>21</v>
          </cell>
          <cell r="Q145" t="str">
            <v>Praha 9</v>
          </cell>
          <cell r="R145" t="str">
            <v>NE</v>
          </cell>
        </row>
        <row r="146">
          <cell r="A146">
            <v>691013489</v>
          </cell>
          <cell r="B146">
            <v>691013489</v>
          </cell>
          <cell r="C146" t="str">
            <v>06913491</v>
          </cell>
          <cell r="D146">
            <v>1</v>
          </cell>
          <cell r="E146">
            <v>6913491</v>
          </cell>
          <cell r="F146" t="str">
            <v>Hlavní město Praha</v>
          </cell>
          <cell r="G146" t="str">
            <v xml:space="preserve">Praha 9 </v>
          </cell>
          <cell r="H146">
            <v>100</v>
          </cell>
          <cell r="I146" t="str">
            <v>SEJOY</v>
          </cell>
          <cell r="J146">
            <v>16.690000000000001</v>
          </cell>
          <cell r="K146">
            <v>1669.0000000000002</v>
          </cell>
          <cell r="L146" t="str">
            <v/>
          </cell>
          <cell r="M146" t="str">
            <v>1. IT Gymnázium, s.r.o.</v>
          </cell>
          <cell r="N146" t="str">
            <v>K cihelně</v>
          </cell>
          <cell r="O146">
            <v>129</v>
          </cell>
          <cell r="Q146" t="str">
            <v>Praha 9</v>
          </cell>
          <cell r="R146" t="str">
            <v>NE</v>
          </cell>
        </row>
        <row r="147">
          <cell r="A147">
            <v>600041221</v>
          </cell>
          <cell r="B147">
            <v>600041221</v>
          </cell>
          <cell r="C147" t="str">
            <v>71008314</v>
          </cell>
          <cell r="D147">
            <v>1</v>
          </cell>
          <cell r="E147">
            <v>71008314</v>
          </cell>
          <cell r="F147" t="str">
            <v>Hlavní město Praha</v>
          </cell>
          <cell r="G147" t="str">
            <v xml:space="preserve">Praha 10 </v>
          </cell>
          <cell r="H147">
            <v>600</v>
          </cell>
          <cell r="I147" t="str">
            <v>SEJOY</v>
          </cell>
          <cell r="J147">
            <v>16.690000000000001</v>
          </cell>
          <cell r="K147">
            <v>10014</v>
          </cell>
          <cell r="L147" t="str">
            <v/>
          </cell>
          <cell r="M147" t="str">
            <v>Základní škola Praha - Petrovice, příspěvková organizace</v>
          </cell>
          <cell r="N147" t="str">
            <v>Dopplerova</v>
          </cell>
          <cell r="O147">
            <v>351</v>
          </cell>
          <cell r="Q147" t="str">
            <v>Praha 10</v>
          </cell>
          <cell r="R147" t="str">
            <v>ANO</v>
          </cell>
        </row>
        <row r="148">
          <cell r="A148">
            <v>600041247</v>
          </cell>
          <cell r="B148">
            <v>600041247</v>
          </cell>
          <cell r="C148" t="str">
            <v>63831589</v>
          </cell>
          <cell r="D148">
            <v>1</v>
          </cell>
          <cell r="E148">
            <v>63831589</v>
          </cell>
          <cell r="F148" t="str">
            <v>Hlavní město Praha</v>
          </cell>
          <cell r="G148" t="str">
            <v xml:space="preserve">Praha 10 </v>
          </cell>
          <cell r="H148">
            <v>650</v>
          </cell>
          <cell r="I148" t="str">
            <v>SEJOY</v>
          </cell>
          <cell r="J148">
            <v>16.690000000000001</v>
          </cell>
          <cell r="K148">
            <v>10848.5</v>
          </cell>
          <cell r="L148" t="str">
            <v/>
          </cell>
          <cell r="M148" t="str">
            <v>Základní škola, Praha 10, Křimická 314</v>
          </cell>
          <cell r="N148" t="str">
            <v>Křimická</v>
          </cell>
          <cell r="O148">
            <v>314</v>
          </cell>
          <cell r="Q148" t="str">
            <v>Praha 10</v>
          </cell>
          <cell r="R148" t="str">
            <v>ANO</v>
          </cell>
        </row>
        <row r="149">
          <cell r="A149">
            <v>600041255</v>
          </cell>
          <cell r="B149">
            <v>600041255</v>
          </cell>
          <cell r="C149" t="str">
            <v>63831678</v>
          </cell>
          <cell r="D149">
            <v>1</v>
          </cell>
          <cell r="E149">
            <v>63831678</v>
          </cell>
          <cell r="F149" t="str">
            <v>Hlavní město Praha</v>
          </cell>
          <cell r="G149" t="str">
            <v xml:space="preserve">Praha 10 </v>
          </cell>
          <cell r="H149">
            <v>900</v>
          </cell>
          <cell r="I149" t="str">
            <v>SEJOY</v>
          </cell>
          <cell r="J149">
            <v>16.690000000000001</v>
          </cell>
          <cell r="K149">
            <v>15021.000000000002</v>
          </cell>
          <cell r="L149" t="str">
            <v/>
          </cell>
          <cell r="M149" t="str">
            <v>Základní škola, Praha 10, Veronské náměstí 391</v>
          </cell>
          <cell r="N149" t="str">
            <v>Veronské nám.</v>
          </cell>
          <cell r="O149">
            <v>391</v>
          </cell>
          <cell r="Q149" t="str">
            <v>Praha 10</v>
          </cell>
          <cell r="R149" t="str">
            <v>ANO</v>
          </cell>
        </row>
        <row r="150">
          <cell r="A150">
            <v>600041263</v>
          </cell>
          <cell r="B150">
            <v>600041263</v>
          </cell>
          <cell r="C150" t="str">
            <v>63831686</v>
          </cell>
          <cell r="D150">
            <v>1</v>
          </cell>
          <cell r="E150">
            <v>63831686</v>
          </cell>
          <cell r="F150" t="str">
            <v>Hlavní město Praha</v>
          </cell>
          <cell r="G150" t="str">
            <v xml:space="preserve">Praha 10 </v>
          </cell>
          <cell r="H150">
            <v>625</v>
          </cell>
          <cell r="I150" t="str">
            <v>SEJOY</v>
          </cell>
          <cell r="J150">
            <v>16.690000000000001</v>
          </cell>
          <cell r="K150">
            <v>10431.25</v>
          </cell>
          <cell r="L150" t="str">
            <v/>
          </cell>
          <cell r="M150" t="str">
            <v>Základní škola, Praha 10, Nad Přehradou 469</v>
          </cell>
          <cell r="N150" t="str">
            <v>Nad přehradou</v>
          </cell>
          <cell r="O150">
            <v>469</v>
          </cell>
          <cell r="Q150" t="str">
            <v>Praha 10</v>
          </cell>
          <cell r="R150" t="str">
            <v>ANO</v>
          </cell>
        </row>
        <row r="151">
          <cell r="A151">
            <v>600041271</v>
          </cell>
          <cell r="B151">
            <v>600041271</v>
          </cell>
          <cell r="C151" t="str">
            <v>47611332</v>
          </cell>
          <cell r="D151">
            <v>1</v>
          </cell>
          <cell r="E151">
            <v>47611332</v>
          </cell>
          <cell r="F151" t="str">
            <v>Hlavní město Praha</v>
          </cell>
          <cell r="G151" t="str">
            <v xml:space="preserve">Praha 10 </v>
          </cell>
          <cell r="H151">
            <v>875</v>
          </cell>
          <cell r="I151" t="str">
            <v>SEJOY</v>
          </cell>
          <cell r="J151">
            <v>16.690000000000001</v>
          </cell>
          <cell r="K151">
            <v>14603.750000000002</v>
          </cell>
          <cell r="L151" t="str">
            <v/>
          </cell>
          <cell r="M151" t="str">
            <v>Základní škola, Praha 10 - Hostivař, Kozinova 1000</v>
          </cell>
          <cell r="N151" t="str">
            <v>Kozinova</v>
          </cell>
          <cell r="O151">
            <v>1000</v>
          </cell>
          <cell r="P151">
            <v>1</v>
          </cell>
          <cell r="Q151" t="str">
            <v>Praha 10</v>
          </cell>
          <cell r="R151" t="str">
            <v>ANO</v>
          </cell>
        </row>
        <row r="152">
          <cell r="A152">
            <v>600041298</v>
          </cell>
          <cell r="B152">
            <v>600041298</v>
          </cell>
          <cell r="C152" t="str">
            <v>62930729</v>
          </cell>
          <cell r="D152">
            <v>1</v>
          </cell>
          <cell r="E152">
            <v>62930729</v>
          </cell>
          <cell r="F152" t="str">
            <v>Hlavní město Praha</v>
          </cell>
          <cell r="G152" t="str">
            <v xml:space="preserve">Praha 10 </v>
          </cell>
          <cell r="H152">
            <v>750</v>
          </cell>
          <cell r="I152" t="str">
            <v>SEJOY</v>
          </cell>
          <cell r="J152">
            <v>16.690000000000001</v>
          </cell>
          <cell r="K152">
            <v>12517.500000000002</v>
          </cell>
          <cell r="L152" t="str">
            <v/>
          </cell>
          <cell r="M152" t="str">
            <v>Základní škola, Praha 10, Hornoměcholupská 873</v>
          </cell>
          <cell r="N152" t="str">
            <v>Hornoměcholupská</v>
          </cell>
          <cell r="O152">
            <v>873</v>
          </cell>
          <cell r="Q152" t="str">
            <v>Praha 10</v>
          </cell>
          <cell r="R152" t="str">
            <v>ANO</v>
          </cell>
        </row>
        <row r="153">
          <cell r="A153">
            <v>600041336</v>
          </cell>
          <cell r="B153">
            <v>600041336</v>
          </cell>
          <cell r="C153" t="str">
            <v>70926280</v>
          </cell>
          <cell r="D153">
            <v>1</v>
          </cell>
          <cell r="E153">
            <v>70926280</v>
          </cell>
          <cell r="F153" t="str">
            <v>Hlavní město Praha</v>
          </cell>
          <cell r="G153" t="str">
            <v xml:space="preserve">Praha 10 </v>
          </cell>
          <cell r="H153">
            <v>275</v>
          </cell>
          <cell r="I153" t="str">
            <v>SEJOY</v>
          </cell>
          <cell r="J153">
            <v>16.690000000000001</v>
          </cell>
          <cell r="K153">
            <v>4589.75</v>
          </cell>
          <cell r="L153" t="str">
            <v/>
          </cell>
          <cell r="M153" t="str">
            <v>Základní škola, Praha 10, Kutnohorská 36</v>
          </cell>
          <cell r="N153" t="str">
            <v>Kutnohorská</v>
          </cell>
          <cell r="O153">
            <v>36</v>
          </cell>
          <cell r="P153">
            <v>58</v>
          </cell>
          <cell r="Q153" t="str">
            <v>Praha 10</v>
          </cell>
          <cell r="R153" t="str">
            <v>ANO</v>
          </cell>
        </row>
        <row r="154">
          <cell r="A154">
            <v>600041352</v>
          </cell>
          <cell r="B154">
            <v>600041352</v>
          </cell>
          <cell r="C154" t="str">
            <v>70885451</v>
          </cell>
          <cell r="D154">
            <v>1</v>
          </cell>
          <cell r="E154">
            <v>70885451</v>
          </cell>
          <cell r="F154" t="str">
            <v>Hlavní město Praha</v>
          </cell>
          <cell r="G154" t="str">
            <v xml:space="preserve">Praha 10 </v>
          </cell>
          <cell r="H154">
            <v>225</v>
          </cell>
          <cell r="I154" t="str">
            <v>SEJOY</v>
          </cell>
          <cell r="J154">
            <v>16.690000000000001</v>
          </cell>
          <cell r="K154">
            <v>3755.2500000000005</v>
          </cell>
          <cell r="L154" t="str">
            <v/>
          </cell>
          <cell r="M154" t="str">
            <v>Základní škola Štěrboholy, příspěvková organizace</v>
          </cell>
          <cell r="N154" t="str">
            <v>U Školy</v>
          </cell>
          <cell r="O154">
            <v>285</v>
          </cell>
          <cell r="Q154" t="str">
            <v>Praha 10</v>
          </cell>
          <cell r="R154" t="str">
            <v>ANO</v>
          </cell>
        </row>
        <row r="155">
          <cell r="A155">
            <v>600041361</v>
          </cell>
          <cell r="B155">
            <v>600041361</v>
          </cell>
          <cell r="C155" t="str">
            <v>70888825</v>
          </cell>
          <cell r="D155">
            <v>1</v>
          </cell>
          <cell r="E155">
            <v>70888825</v>
          </cell>
          <cell r="F155" t="str">
            <v>Hlavní město Praha</v>
          </cell>
          <cell r="G155" t="str">
            <v xml:space="preserve">Praha 10 </v>
          </cell>
          <cell r="H155">
            <v>725</v>
          </cell>
          <cell r="I155" t="str">
            <v>SEJOY</v>
          </cell>
          <cell r="J155">
            <v>16.690000000000001</v>
          </cell>
          <cell r="K155">
            <v>12100.250000000002</v>
          </cell>
          <cell r="L155" t="str">
            <v/>
          </cell>
          <cell r="M155" t="str">
            <v>Základní škola, Starodubečská 413, Praha 10 - Dubeč</v>
          </cell>
          <cell r="N155" t="str">
            <v>Starodubečská</v>
          </cell>
          <cell r="O155">
            <v>413</v>
          </cell>
          <cell r="P155">
            <v>14</v>
          </cell>
          <cell r="Q155" t="str">
            <v>Praha 10</v>
          </cell>
          <cell r="R155" t="str">
            <v>ANO</v>
          </cell>
        </row>
        <row r="156">
          <cell r="A156">
            <v>650069595</v>
          </cell>
          <cell r="B156">
            <v>650069595</v>
          </cell>
          <cell r="C156" t="str">
            <v>27091619</v>
          </cell>
          <cell r="D156">
            <v>1</v>
          </cell>
          <cell r="E156">
            <v>27091619</v>
          </cell>
          <cell r="F156" t="str">
            <v>Hlavní město Praha</v>
          </cell>
          <cell r="G156" t="str">
            <v xml:space="preserve">Praha 10 </v>
          </cell>
          <cell r="H156">
            <v>250</v>
          </cell>
          <cell r="I156" t="str">
            <v>SEJOY</v>
          </cell>
          <cell r="J156">
            <v>16.690000000000001</v>
          </cell>
          <cell r="K156">
            <v>4172.5</v>
          </cell>
          <cell r="L156" t="str">
            <v/>
          </cell>
          <cell r="M156" t="str">
            <v>Soukromá základní škola sRVJ - DINO ELEMENTARY SCHOOL, s.r.o.</v>
          </cell>
          <cell r="N156" t="str">
            <v>Bellova</v>
          </cell>
          <cell r="O156">
            <v>352</v>
          </cell>
          <cell r="Q156" t="str">
            <v>Praha 10</v>
          </cell>
          <cell r="R156" t="str">
            <v>NE</v>
          </cell>
        </row>
        <row r="157">
          <cell r="A157">
            <v>600170080</v>
          </cell>
          <cell r="B157">
            <v>600170080</v>
          </cell>
          <cell r="C157" t="str">
            <v>00497070</v>
          </cell>
          <cell r="D157">
            <v>1</v>
          </cell>
          <cell r="E157">
            <v>497070</v>
          </cell>
          <cell r="F157" t="str">
            <v>Hlavní město Praha</v>
          </cell>
          <cell r="G157" t="str">
            <v>Praha 10</v>
          </cell>
          <cell r="H157">
            <v>1025</v>
          </cell>
          <cell r="I157" t="str">
            <v>SEJOY</v>
          </cell>
          <cell r="J157">
            <v>16.690000000000001</v>
          </cell>
          <cell r="K157">
            <v>17107.25</v>
          </cell>
          <cell r="L157" t="str">
            <v/>
          </cell>
          <cell r="M157" t="str">
            <v>Střední škola automobilní a informatiky</v>
          </cell>
          <cell r="N157" t="str">
            <v>Weilova</v>
          </cell>
          <cell r="O157">
            <v>1270</v>
          </cell>
          <cell r="P157">
            <v>4</v>
          </cell>
          <cell r="Q157" t="str">
            <v>Praha 10</v>
          </cell>
          <cell r="R157" t="str">
            <v>ANO</v>
          </cell>
        </row>
        <row r="158">
          <cell r="A158">
            <v>600005500</v>
          </cell>
          <cell r="B158">
            <v>600005500</v>
          </cell>
          <cell r="C158" t="str">
            <v>61384992</v>
          </cell>
          <cell r="D158">
            <v>1</v>
          </cell>
          <cell r="E158">
            <v>61384992</v>
          </cell>
          <cell r="F158" t="str">
            <v>Hlavní město Praha</v>
          </cell>
          <cell r="G158" t="str">
            <v xml:space="preserve">Praha 5 </v>
          </cell>
          <cell r="H158">
            <v>200</v>
          </cell>
          <cell r="I158" t="str">
            <v>SEJOY</v>
          </cell>
          <cell r="J158">
            <v>16.690000000000001</v>
          </cell>
          <cell r="K158">
            <v>3338.0000000000005</v>
          </cell>
          <cell r="L158" t="str">
            <v/>
          </cell>
          <cell r="M158" t="str">
            <v>Gymnázium Oty Pavla, Praha 5, Loučanská 520</v>
          </cell>
          <cell r="N158" t="str">
            <v>Loučanská</v>
          </cell>
          <cell r="O158">
            <v>520</v>
          </cell>
          <cell r="P158">
            <v>1</v>
          </cell>
          <cell r="Q158" t="str">
            <v>Praha 5</v>
          </cell>
          <cell r="R158" t="str">
            <v>ANO</v>
          </cell>
        </row>
        <row r="159">
          <cell r="A159">
            <v>600005569</v>
          </cell>
          <cell r="B159">
            <v>600005569</v>
          </cell>
          <cell r="C159" t="str">
            <v>00069621</v>
          </cell>
          <cell r="D159">
            <v>1</v>
          </cell>
          <cell r="E159">
            <v>69621</v>
          </cell>
          <cell r="F159" t="str">
            <v>Hlavní město Praha</v>
          </cell>
          <cell r="G159" t="str">
            <v xml:space="preserve">Praha 5 </v>
          </cell>
          <cell r="H159">
            <v>300</v>
          </cell>
          <cell r="I159" t="str">
            <v>SEJOY</v>
          </cell>
          <cell r="J159">
            <v>16.690000000000001</v>
          </cell>
          <cell r="K159">
            <v>5007</v>
          </cell>
          <cell r="L159" t="str">
            <v/>
          </cell>
          <cell r="M159" t="str">
            <v>Střední škola dostihového sportu a jezdectví</v>
          </cell>
          <cell r="N159" t="str">
            <v>U Závodiště</v>
          </cell>
          <cell r="O159">
            <v>325</v>
          </cell>
          <cell r="P159">
            <v>1</v>
          </cell>
          <cell r="Q159" t="str">
            <v>Praha 5</v>
          </cell>
          <cell r="R159" t="str">
            <v>ANO</v>
          </cell>
        </row>
        <row r="160">
          <cell r="A160">
            <v>600005585</v>
          </cell>
          <cell r="B160">
            <v>600005585</v>
          </cell>
          <cell r="C160" t="str">
            <v>00638846</v>
          </cell>
          <cell r="D160">
            <v>1</v>
          </cell>
          <cell r="E160">
            <v>638846</v>
          </cell>
          <cell r="F160" t="str">
            <v>Hlavní město Praha</v>
          </cell>
          <cell r="G160" t="str">
            <v xml:space="preserve">Praha 5 </v>
          </cell>
          <cell r="H160">
            <v>275</v>
          </cell>
          <cell r="I160" t="str">
            <v>SEJOY</v>
          </cell>
          <cell r="J160">
            <v>16.690000000000001</v>
          </cell>
          <cell r="K160">
            <v>4589.75</v>
          </cell>
          <cell r="L160" t="str">
            <v/>
          </cell>
          <cell r="M160" t="str">
            <v>Střední odborné učiliště, Praha - Radotín</v>
          </cell>
          <cell r="N160" t="str">
            <v>Pod Klapicí</v>
          </cell>
          <cell r="O160">
            <v>11</v>
          </cell>
          <cell r="P160">
            <v>15</v>
          </cell>
          <cell r="Q160" t="str">
            <v>Praha 5</v>
          </cell>
          <cell r="R160" t="str">
            <v>ANO</v>
          </cell>
        </row>
        <row r="161">
          <cell r="A161">
            <v>600038335</v>
          </cell>
          <cell r="B161">
            <v>600038335</v>
          </cell>
          <cell r="C161" t="str">
            <v>70108145</v>
          </cell>
          <cell r="D161">
            <v>1</v>
          </cell>
          <cell r="E161">
            <v>70108145</v>
          </cell>
          <cell r="F161" t="str">
            <v>Hlavní město Praha</v>
          </cell>
          <cell r="G161" t="str">
            <v xml:space="preserve">Praha 5 </v>
          </cell>
          <cell r="H161">
            <v>450</v>
          </cell>
          <cell r="I161" t="str">
            <v>SEJOY</v>
          </cell>
          <cell r="J161">
            <v>16.690000000000001</v>
          </cell>
          <cell r="K161">
            <v>7510.5000000000009</v>
          </cell>
          <cell r="L161" t="str">
            <v/>
          </cell>
          <cell r="M161" t="str">
            <v>Základní škola Praha-Lipence</v>
          </cell>
          <cell r="N161" t="str">
            <v>Černošická</v>
          </cell>
          <cell r="O161">
            <v>168</v>
          </cell>
          <cell r="Q161" t="str">
            <v>Praha 5</v>
          </cell>
          <cell r="R161" t="str">
            <v>ANO</v>
          </cell>
        </row>
        <row r="162">
          <cell r="A162">
            <v>600038203</v>
          </cell>
          <cell r="B162">
            <v>600038203</v>
          </cell>
          <cell r="C162" t="str">
            <v>70874263</v>
          </cell>
          <cell r="D162">
            <v>1</v>
          </cell>
          <cell r="E162">
            <v>70874263</v>
          </cell>
          <cell r="F162" t="str">
            <v>Hlavní město Praha</v>
          </cell>
          <cell r="G162" t="str">
            <v xml:space="preserve">Praha 5 </v>
          </cell>
          <cell r="H162">
            <v>975</v>
          </cell>
          <cell r="I162" t="str">
            <v>SEJOY</v>
          </cell>
          <cell r="J162">
            <v>16.690000000000001</v>
          </cell>
          <cell r="K162">
            <v>16272.750000000002</v>
          </cell>
          <cell r="L162" t="str">
            <v/>
          </cell>
          <cell r="M162" t="str">
            <v>Základní škola Praha - Radotín</v>
          </cell>
          <cell r="N162" t="str">
            <v>Loučanská</v>
          </cell>
          <cell r="O162">
            <v>1112</v>
          </cell>
          <cell r="P162">
            <v>3</v>
          </cell>
          <cell r="Q162" t="str">
            <v>Praha 5</v>
          </cell>
          <cell r="R162" t="str">
            <v>ANO</v>
          </cell>
        </row>
        <row r="163">
          <cell r="A163">
            <v>600038394</v>
          </cell>
          <cell r="B163">
            <v>600038394</v>
          </cell>
          <cell r="C163" t="str">
            <v>61386961</v>
          </cell>
          <cell r="D163">
            <v>1</v>
          </cell>
          <cell r="E163">
            <v>61386961</v>
          </cell>
          <cell r="F163" t="str">
            <v>Hlavní město Praha</v>
          </cell>
          <cell r="G163" t="str">
            <v xml:space="preserve">Praha 5 </v>
          </cell>
          <cell r="H163">
            <v>1275</v>
          </cell>
          <cell r="I163" t="str">
            <v>SEJOY</v>
          </cell>
          <cell r="J163">
            <v>16.690000000000001</v>
          </cell>
          <cell r="K163">
            <v>21279.75</v>
          </cell>
          <cell r="L163" t="str">
            <v/>
          </cell>
          <cell r="M163" t="str">
            <v>Základní škola Vladislava Vančury, Praha - Zbraslav</v>
          </cell>
          <cell r="N163" t="str">
            <v>Hauptova</v>
          </cell>
          <cell r="O163">
            <v>591</v>
          </cell>
          <cell r="Q163" t="str">
            <v>Praha 5</v>
          </cell>
          <cell r="R163" t="str">
            <v>ANO</v>
          </cell>
        </row>
        <row r="164">
          <cell r="A164">
            <v>600038432</v>
          </cell>
          <cell r="B164">
            <v>600038432</v>
          </cell>
          <cell r="C164" t="str">
            <v>70107521</v>
          </cell>
          <cell r="D164">
            <v>1</v>
          </cell>
          <cell r="E164">
            <v>70107521</v>
          </cell>
          <cell r="F164" t="str">
            <v>Hlavní město Praha</v>
          </cell>
          <cell r="G164" t="str">
            <v xml:space="preserve">Praha 5 </v>
          </cell>
          <cell r="H164">
            <v>500</v>
          </cell>
          <cell r="I164" t="str">
            <v>SEJOY</v>
          </cell>
          <cell r="J164">
            <v>16.690000000000001</v>
          </cell>
          <cell r="K164">
            <v>8345</v>
          </cell>
          <cell r="L164" t="str">
            <v/>
          </cell>
          <cell r="M164" t="str">
            <v>Základní škola Charlotty Masarykové, Praha 5 - Velká Chuchle</v>
          </cell>
          <cell r="N164" t="str">
            <v>Starochuchelská</v>
          </cell>
          <cell r="O164">
            <v>240</v>
          </cell>
          <cell r="P164">
            <v>38</v>
          </cell>
          <cell r="Q164" t="str">
            <v>Praha 5</v>
          </cell>
          <cell r="R164" t="str">
            <v>ANO</v>
          </cell>
        </row>
        <row r="165">
          <cell r="A165">
            <v>661102513</v>
          </cell>
          <cell r="B165">
            <v>661102513</v>
          </cell>
          <cell r="C165" t="str">
            <v>71340858</v>
          </cell>
          <cell r="D165">
            <v>1</v>
          </cell>
          <cell r="E165">
            <v>71340858</v>
          </cell>
          <cell r="F165" t="str">
            <v>Hlavní město Praha</v>
          </cell>
          <cell r="G165" t="str">
            <v xml:space="preserve">Praha 5 </v>
          </cell>
          <cell r="H165">
            <v>50</v>
          </cell>
          <cell r="I165" t="str">
            <v>SEJOY</v>
          </cell>
          <cell r="J165">
            <v>16.690000000000001</v>
          </cell>
          <cell r="K165">
            <v>834.50000000000011</v>
          </cell>
          <cell r="L165" t="str">
            <v/>
          </cell>
          <cell r="M165" t="str">
            <v>Soukromá mateřská škola a základní škola Petrklíč</v>
          </cell>
          <cell r="N165" t="str">
            <v>náměstí Osvoboditelů</v>
          </cell>
          <cell r="O165">
            <v>1368</v>
          </cell>
          <cell r="P165">
            <v>27</v>
          </cell>
          <cell r="Q165" t="str">
            <v>Praha 5</v>
          </cell>
          <cell r="R165" t="str">
            <v>NE</v>
          </cell>
        </row>
        <row r="166">
          <cell r="A166">
            <v>600021114</v>
          </cell>
          <cell r="B166">
            <v>600021114</v>
          </cell>
          <cell r="C166" t="str">
            <v>68379919</v>
          </cell>
          <cell r="D166">
            <v>1</v>
          </cell>
          <cell r="E166">
            <v>68379919</v>
          </cell>
          <cell r="F166" t="str">
            <v>Hlavní město Praha</v>
          </cell>
          <cell r="G166" t="str">
            <v xml:space="preserve">Praha 6 </v>
          </cell>
          <cell r="H166">
            <v>150</v>
          </cell>
          <cell r="I166" t="str">
            <v>SEJOY</v>
          </cell>
          <cell r="J166">
            <v>16.690000000000001</v>
          </cell>
          <cell r="K166">
            <v>2503.5</v>
          </cell>
          <cell r="L166" t="str">
            <v/>
          </cell>
          <cell r="M166" t="str">
            <v>Základní škola pro žáky se specifickými poruchami učení, Praha 6 - Řepy, U Boroviček 3</v>
          </cell>
          <cell r="N166" t="str">
            <v>U boroviček</v>
          </cell>
          <cell r="O166">
            <v>649</v>
          </cell>
          <cell r="P166">
            <v>3</v>
          </cell>
          <cell r="Q166" t="str">
            <v>Praha 6</v>
          </cell>
          <cell r="R166" t="str">
            <v>ANO</v>
          </cell>
        </row>
        <row r="167">
          <cell r="A167">
            <v>600005593</v>
          </cell>
          <cell r="B167">
            <v>600005593</v>
          </cell>
          <cell r="C167" t="str">
            <v>25058843</v>
          </cell>
          <cell r="D167">
            <v>1</v>
          </cell>
          <cell r="E167">
            <v>25058843</v>
          </cell>
          <cell r="F167" t="str">
            <v>Hlavní město Praha</v>
          </cell>
          <cell r="G167" t="str">
            <v xml:space="preserve">Praha 6 </v>
          </cell>
          <cell r="H167">
            <v>250</v>
          </cell>
          <cell r="I167" t="str">
            <v>SEJOY</v>
          </cell>
          <cell r="J167">
            <v>16.690000000000001</v>
          </cell>
          <cell r="K167">
            <v>4172.5</v>
          </cell>
          <cell r="L167" t="str">
            <v/>
          </cell>
          <cell r="M167" t="str">
            <v>Mensa gymnázium, o.p.s.</v>
          </cell>
          <cell r="N167" t="str">
            <v>Španielova</v>
          </cell>
          <cell r="O167">
            <v>1111</v>
          </cell>
          <cell r="P167">
            <v>19</v>
          </cell>
          <cell r="Q167" t="str">
            <v>Praha 6</v>
          </cell>
          <cell r="R167" t="str">
            <v>NE</v>
          </cell>
        </row>
        <row r="168">
          <cell r="A168">
            <v>600006158</v>
          </cell>
          <cell r="B168">
            <v>600006158</v>
          </cell>
          <cell r="C168" t="str">
            <v>48589373</v>
          </cell>
          <cell r="D168">
            <v>1</v>
          </cell>
          <cell r="E168">
            <v>48589373</v>
          </cell>
          <cell r="F168" t="str">
            <v>Hlavní město Praha</v>
          </cell>
          <cell r="G168" t="str">
            <v xml:space="preserve">Praha 6 </v>
          </cell>
          <cell r="H168">
            <v>100</v>
          </cell>
          <cell r="I168" t="str">
            <v>SEJOY</v>
          </cell>
          <cell r="J168">
            <v>16.690000000000001</v>
          </cell>
          <cell r="K168">
            <v>1669.0000000000002</v>
          </cell>
          <cell r="L168" t="str">
            <v/>
          </cell>
          <cell r="M168" t="str">
            <v>SOUKROMÁ STŘEDNÍ UMĚLECKÁ ŠKOLA DESIGNU, s.r.o.</v>
          </cell>
          <cell r="N168" t="str">
            <v>Žalanského</v>
          </cell>
          <cell r="O168">
            <v>68</v>
          </cell>
          <cell r="P168">
            <v>54</v>
          </cell>
          <cell r="Q168" t="str">
            <v>Praha 6</v>
          </cell>
          <cell r="R168" t="str">
            <v>NE</v>
          </cell>
        </row>
        <row r="169">
          <cell r="A169">
            <v>600038530</v>
          </cell>
          <cell r="B169">
            <v>600038530</v>
          </cell>
          <cell r="C169" t="str">
            <v>70845905</v>
          </cell>
          <cell r="D169">
            <v>1</v>
          </cell>
          <cell r="E169">
            <v>70845905</v>
          </cell>
          <cell r="F169" t="str">
            <v>Hlavní město Praha</v>
          </cell>
          <cell r="G169" t="str">
            <v xml:space="preserve">Praha 5 </v>
          </cell>
          <cell r="H169">
            <v>675</v>
          </cell>
          <cell r="I169" t="str">
            <v>SEJOY</v>
          </cell>
          <cell r="J169">
            <v>16.690000000000001</v>
          </cell>
          <cell r="K169">
            <v>11265.75</v>
          </cell>
          <cell r="L169" t="str">
            <v/>
          </cell>
          <cell r="M169" t="str">
            <v>Základní škola a Mateřská škola, Praha 5 - Zličín, Nedašovská 328</v>
          </cell>
          <cell r="N169" t="str">
            <v>Nedašovská</v>
          </cell>
          <cell r="O169">
            <v>328</v>
          </cell>
          <cell r="P169">
            <v>35</v>
          </cell>
          <cell r="Q169" t="str">
            <v>Praha 5</v>
          </cell>
          <cell r="R169" t="str">
            <v>ANO</v>
          </cell>
        </row>
        <row r="170">
          <cell r="A170">
            <v>600039021</v>
          </cell>
          <cell r="B170">
            <v>600039021</v>
          </cell>
          <cell r="C170" t="str">
            <v>48133876</v>
          </cell>
          <cell r="D170">
            <v>1</v>
          </cell>
          <cell r="E170">
            <v>48133876</v>
          </cell>
          <cell r="F170" t="str">
            <v>Hlavní město Praha</v>
          </cell>
          <cell r="G170" t="str">
            <v xml:space="preserve">Praha 6 </v>
          </cell>
          <cell r="H170">
            <v>2025</v>
          </cell>
          <cell r="I170" t="str">
            <v>SEJOY</v>
          </cell>
          <cell r="J170">
            <v>16.690000000000001</v>
          </cell>
          <cell r="K170">
            <v>33797.25</v>
          </cell>
          <cell r="L170" t="str">
            <v/>
          </cell>
          <cell r="M170" t="str">
            <v>Základní škola genpor. Františka Peřiny, Praha 6 - Řepy, Socháňova 19/1139</v>
          </cell>
          <cell r="N170" t="str">
            <v>Socháňova</v>
          </cell>
          <cell r="O170">
            <v>1139</v>
          </cell>
          <cell r="P170">
            <v>19</v>
          </cell>
          <cell r="Q170" t="str">
            <v>Praha 6</v>
          </cell>
          <cell r="R170" t="str">
            <v>ANO</v>
          </cell>
        </row>
        <row r="171">
          <cell r="A171">
            <v>600039234</v>
          </cell>
          <cell r="B171">
            <v>600039234</v>
          </cell>
          <cell r="C171" t="str">
            <v>48133884</v>
          </cell>
          <cell r="D171">
            <v>1</v>
          </cell>
          <cell r="E171">
            <v>48133884</v>
          </cell>
          <cell r="F171" t="str">
            <v>Hlavní město Praha</v>
          </cell>
          <cell r="G171" t="str">
            <v xml:space="preserve">Praha 6 </v>
          </cell>
          <cell r="H171">
            <v>900</v>
          </cell>
          <cell r="I171" t="str">
            <v>SEJOY</v>
          </cell>
          <cell r="J171">
            <v>16.690000000000001</v>
          </cell>
          <cell r="K171">
            <v>15021.000000000002</v>
          </cell>
          <cell r="L171" t="str">
            <v/>
          </cell>
          <cell r="M171" t="str">
            <v>Základní škola Jana Wericha, Praha 6 - Řepy, Španielova 19/1111</v>
          </cell>
          <cell r="N171" t="str">
            <v>Španielova</v>
          </cell>
          <cell r="O171">
            <v>1111</v>
          </cell>
          <cell r="P171">
            <v>19</v>
          </cell>
          <cell r="Q171" t="str">
            <v>Praha 6</v>
          </cell>
          <cell r="R171" t="str">
            <v>ANO</v>
          </cell>
        </row>
        <row r="172">
          <cell r="A172">
            <v>600006433</v>
          </cell>
          <cell r="B172">
            <v>600006433</v>
          </cell>
          <cell r="C172" t="str">
            <v>00638871</v>
          </cell>
          <cell r="D172">
            <v>1</v>
          </cell>
          <cell r="E172">
            <v>638871</v>
          </cell>
          <cell r="F172" t="str">
            <v>Hlavní město Praha</v>
          </cell>
          <cell r="G172" t="str">
            <v xml:space="preserve">Praha 9 </v>
          </cell>
          <cell r="H172">
            <v>650</v>
          </cell>
          <cell r="I172" t="str">
            <v>SEJOY</v>
          </cell>
          <cell r="J172">
            <v>16.690000000000001</v>
          </cell>
          <cell r="K172">
            <v>10848.5</v>
          </cell>
          <cell r="L172" t="str">
            <v/>
          </cell>
          <cell r="M172" t="str">
            <v>Střední odborná škola a Střední odborné učiliště, Praha - Čakovice</v>
          </cell>
          <cell r="N172" t="str">
            <v>Ke Stadionu</v>
          </cell>
          <cell r="O172">
            <v>623</v>
          </cell>
          <cell r="P172">
            <v>9</v>
          </cell>
          <cell r="Q172" t="str">
            <v>Praha 9</v>
          </cell>
          <cell r="R172" t="str">
            <v>ANO</v>
          </cell>
        </row>
        <row r="173">
          <cell r="A173">
            <v>600006654</v>
          </cell>
          <cell r="B173">
            <v>600006654</v>
          </cell>
          <cell r="C173" t="str">
            <v>25687344</v>
          </cell>
          <cell r="D173">
            <v>1</v>
          </cell>
          <cell r="E173">
            <v>25687344</v>
          </cell>
          <cell r="F173" t="str">
            <v>Hlavní město Praha</v>
          </cell>
          <cell r="G173" t="str">
            <v xml:space="preserve">Praha 9 </v>
          </cell>
          <cell r="H173">
            <v>425</v>
          </cell>
          <cell r="I173" t="str">
            <v>SEJOY</v>
          </cell>
          <cell r="J173">
            <v>16.690000000000001</v>
          </cell>
          <cell r="K173">
            <v>7093.2500000000009</v>
          </cell>
          <cell r="L173" t="str">
            <v/>
          </cell>
          <cell r="M173" t="str">
            <v>Střední škola mediální grafiky a tisku, s.r.o.</v>
          </cell>
          <cell r="N173" t="str">
            <v>Beranových</v>
          </cell>
          <cell r="O173">
            <v>695</v>
          </cell>
          <cell r="Q173" t="str">
            <v>Praha 9</v>
          </cell>
          <cell r="R173" t="str">
            <v>NE</v>
          </cell>
        </row>
        <row r="174">
          <cell r="A174">
            <v>600006131</v>
          </cell>
          <cell r="B174">
            <v>600006131</v>
          </cell>
          <cell r="C174" t="str">
            <v>61387835</v>
          </cell>
          <cell r="D174">
            <v>1</v>
          </cell>
          <cell r="E174">
            <v>61387835</v>
          </cell>
          <cell r="F174" t="str">
            <v>Hlavní město Praha</v>
          </cell>
          <cell r="G174" t="str">
            <v xml:space="preserve">Praha 9 </v>
          </cell>
          <cell r="H174">
            <v>300</v>
          </cell>
          <cell r="I174" t="str">
            <v>SEJOY</v>
          </cell>
          <cell r="J174">
            <v>16.690000000000001</v>
          </cell>
          <cell r="K174">
            <v>5007</v>
          </cell>
          <cell r="L174" t="str">
            <v/>
          </cell>
          <cell r="M174" t="str">
            <v>Gymnázium Čakovice, Praha 9, nám. 25. března 100</v>
          </cell>
          <cell r="N174" t="str">
            <v>náměstí 25. března</v>
          </cell>
          <cell r="O174">
            <v>100</v>
          </cell>
          <cell r="P174">
            <v>2</v>
          </cell>
          <cell r="Q174" t="str">
            <v>Praha 9</v>
          </cell>
          <cell r="R174" t="str">
            <v>ANO</v>
          </cell>
        </row>
        <row r="175">
          <cell r="A175">
            <v>600040453</v>
          </cell>
          <cell r="B175">
            <v>600040453</v>
          </cell>
          <cell r="C175" t="str">
            <v>63832151</v>
          </cell>
          <cell r="D175">
            <v>1</v>
          </cell>
          <cell r="E175">
            <v>63832151</v>
          </cell>
          <cell r="F175" t="str">
            <v>Hlavní město Praha</v>
          </cell>
          <cell r="G175" t="str">
            <v xml:space="preserve">Praha 9 </v>
          </cell>
          <cell r="H175">
            <v>1050</v>
          </cell>
          <cell r="I175" t="str">
            <v>SEJOY</v>
          </cell>
          <cell r="J175">
            <v>16.690000000000001</v>
          </cell>
          <cell r="K175">
            <v>17524.5</v>
          </cell>
          <cell r="L175" t="str">
            <v/>
          </cell>
          <cell r="M175" t="str">
            <v>Základní škola Fryčovická</v>
          </cell>
          <cell r="N175" t="str">
            <v>Fryčovická</v>
          </cell>
          <cell r="O175">
            <v>462</v>
          </cell>
          <cell r="Q175" t="str">
            <v>Praha 9</v>
          </cell>
          <cell r="R175" t="str">
            <v>ANO</v>
          </cell>
        </row>
        <row r="176">
          <cell r="A176">
            <v>600040399</v>
          </cell>
          <cell r="B176">
            <v>600040399</v>
          </cell>
          <cell r="C176" t="str">
            <v>60445939</v>
          </cell>
          <cell r="D176">
            <v>1</v>
          </cell>
          <cell r="E176">
            <v>60445939</v>
          </cell>
          <cell r="F176" t="str">
            <v>Hlavní město Praha</v>
          </cell>
          <cell r="G176" t="str">
            <v xml:space="preserve">Praha 9 </v>
          </cell>
          <cell r="H176">
            <v>1000</v>
          </cell>
          <cell r="I176" t="str">
            <v>SEJOY</v>
          </cell>
          <cell r="J176">
            <v>16.690000000000001</v>
          </cell>
          <cell r="K176">
            <v>16690</v>
          </cell>
          <cell r="L176" t="str">
            <v/>
          </cell>
          <cell r="M176" t="str">
            <v>Základní škola a Mateřská škola Tupolevova</v>
          </cell>
          <cell r="N176" t="str">
            <v>Dobratická</v>
          </cell>
          <cell r="O176">
            <v>525</v>
          </cell>
          <cell r="Q176" t="str">
            <v>Praha 9</v>
          </cell>
          <cell r="R176" t="str">
            <v>ANO</v>
          </cell>
        </row>
        <row r="177">
          <cell r="A177">
            <v>600040500</v>
          </cell>
          <cell r="B177">
            <v>600040500</v>
          </cell>
          <cell r="C177" t="str">
            <v>70918805</v>
          </cell>
          <cell r="D177">
            <v>1</v>
          </cell>
          <cell r="E177">
            <v>70918805</v>
          </cell>
          <cell r="F177" t="str">
            <v>Hlavní město Praha</v>
          </cell>
          <cell r="G177" t="str">
            <v xml:space="preserve">Praha 9 </v>
          </cell>
          <cell r="H177">
            <v>1850</v>
          </cell>
          <cell r="I177" t="str">
            <v>SEJOY</v>
          </cell>
          <cell r="J177">
            <v>16.690000000000001</v>
          </cell>
          <cell r="K177">
            <v>30876.500000000004</v>
          </cell>
          <cell r="L177" t="str">
            <v/>
          </cell>
          <cell r="M177" t="str">
            <v>Základní škola Dr. Edvarda Beneše, Praha 9 - Čakovice, náměstí Jiřího Berana 500</v>
          </cell>
          <cell r="N177" t="str">
            <v>náměstí Jiřího Berana</v>
          </cell>
          <cell r="O177">
            <v>500</v>
          </cell>
          <cell r="P177">
            <v>1</v>
          </cell>
          <cell r="Q177" t="str">
            <v>Praha 9</v>
          </cell>
          <cell r="R177" t="str">
            <v>ANO</v>
          </cell>
        </row>
        <row r="178">
          <cell r="A178">
            <v>600040623</v>
          </cell>
          <cell r="B178">
            <v>600040623</v>
          </cell>
          <cell r="C178" t="str">
            <v>60446005</v>
          </cell>
          <cell r="D178">
            <v>1</v>
          </cell>
          <cell r="E178">
            <v>60446005</v>
          </cell>
          <cell r="F178" t="str">
            <v>Hlavní město Praha</v>
          </cell>
          <cell r="G178" t="str">
            <v xml:space="preserve">Praha 9 </v>
          </cell>
          <cell r="H178">
            <v>850</v>
          </cell>
          <cell r="I178" t="str">
            <v>SEJOY</v>
          </cell>
          <cell r="J178">
            <v>16.690000000000001</v>
          </cell>
          <cell r="K178">
            <v>14186.500000000002</v>
          </cell>
          <cell r="L178" t="str">
            <v/>
          </cell>
          <cell r="M178" t="str">
            <v>Základní škola a Mateřská škola generála Františka Fajtla DFC</v>
          </cell>
          <cell r="N178" t="str">
            <v>Rychnovská</v>
          </cell>
          <cell r="O178">
            <v>350</v>
          </cell>
          <cell r="Q178" t="str">
            <v>Praha 9</v>
          </cell>
          <cell r="R178" t="str">
            <v>ANO</v>
          </cell>
        </row>
        <row r="179">
          <cell r="A179">
            <v>691005095</v>
          </cell>
          <cell r="B179">
            <v>691005095</v>
          </cell>
          <cell r="C179" t="str">
            <v>24215627</v>
          </cell>
          <cell r="D179">
            <v>1</v>
          </cell>
          <cell r="E179">
            <v>24215627</v>
          </cell>
          <cell r="F179" t="str">
            <v>Hlavní město Praha</v>
          </cell>
          <cell r="G179" t="str">
            <v xml:space="preserve">Praha 9 </v>
          </cell>
          <cell r="H179">
            <v>25</v>
          </cell>
          <cell r="I179" t="str">
            <v>SEJOY</v>
          </cell>
          <cell r="J179">
            <v>16.690000000000001</v>
          </cell>
          <cell r="K179">
            <v>417.25000000000006</v>
          </cell>
          <cell r="L179" t="str">
            <v/>
          </cell>
          <cell r="M179" t="str">
            <v>Mateřská škola a základní škola pro děti s kombinovaným postižením SMILING CROCODILE, o.p.s.</v>
          </cell>
          <cell r="N179" t="str">
            <v>Havířovská</v>
          </cell>
          <cell r="O179">
            <v>476</v>
          </cell>
          <cell r="Q179" t="str">
            <v>Praha 9</v>
          </cell>
          <cell r="R179" t="str">
            <v>NE</v>
          </cell>
        </row>
        <row r="180">
          <cell r="A180">
            <v>691007039</v>
          </cell>
          <cell r="B180">
            <v>691007039</v>
          </cell>
          <cell r="C180" t="str">
            <v>03012557</v>
          </cell>
          <cell r="D180">
            <v>1</v>
          </cell>
          <cell r="E180">
            <v>3012557</v>
          </cell>
          <cell r="F180" t="str">
            <v>Hlavní město Praha</v>
          </cell>
          <cell r="G180" t="str">
            <v xml:space="preserve">Praha 9 </v>
          </cell>
          <cell r="H180">
            <v>175</v>
          </cell>
          <cell r="I180" t="str">
            <v>SEJOY</v>
          </cell>
          <cell r="J180">
            <v>16.690000000000001</v>
          </cell>
          <cell r="K180">
            <v>2920.75</v>
          </cell>
          <cell r="L180" t="str">
            <v/>
          </cell>
          <cell r="M180" t="str">
            <v>Základní škola Livingston s.r.o.</v>
          </cell>
          <cell r="N180" t="str">
            <v>Vážská</v>
          </cell>
          <cell r="O180">
            <v>998</v>
          </cell>
          <cell r="P180">
            <v>2</v>
          </cell>
          <cell r="Q180" t="str">
            <v>Praha 9</v>
          </cell>
          <cell r="R180" t="str">
            <v>NE</v>
          </cell>
        </row>
        <row r="181">
          <cell r="A181">
            <v>600005836</v>
          </cell>
          <cell r="B181">
            <v>600005836</v>
          </cell>
          <cell r="C181" t="str">
            <v>25603698</v>
          </cell>
          <cell r="D181">
            <v>1</v>
          </cell>
          <cell r="E181">
            <v>25603698</v>
          </cell>
          <cell r="F181" t="str">
            <v>Hlavní město Praha</v>
          </cell>
          <cell r="G181" t="str">
            <v xml:space="preserve">Praha 9 </v>
          </cell>
          <cell r="H181">
            <v>400</v>
          </cell>
          <cell r="I181" t="str">
            <v>SEJOY</v>
          </cell>
          <cell r="J181">
            <v>16.690000000000001</v>
          </cell>
          <cell r="K181">
            <v>6676.0000000000009</v>
          </cell>
          <cell r="L181" t="str">
            <v/>
          </cell>
          <cell r="M181" t="str">
            <v>Obchodní akademie Praha, s.r.o.</v>
          </cell>
          <cell r="N181" t="str">
            <v>Vinořská</v>
          </cell>
          <cell r="O181">
            <v>163</v>
          </cell>
          <cell r="P181">
            <v>17</v>
          </cell>
          <cell r="Q181" t="str">
            <v>Praha 9</v>
          </cell>
          <cell r="R181" t="str">
            <v>NE</v>
          </cell>
        </row>
        <row r="182">
          <cell r="A182">
            <v>600040402</v>
          </cell>
          <cell r="B182">
            <v>600040402</v>
          </cell>
          <cell r="C182" t="str">
            <v>60460865</v>
          </cell>
          <cell r="D182">
            <v>1</v>
          </cell>
          <cell r="E182">
            <v>60460865</v>
          </cell>
          <cell r="F182" t="str">
            <v>Hlavní město Praha</v>
          </cell>
          <cell r="G182" t="str">
            <v xml:space="preserve">Praha 9 </v>
          </cell>
          <cell r="H182">
            <v>850</v>
          </cell>
          <cell r="I182" t="str">
            <v>SEJOY</v>
          </cell>
          <cell r="J182">
            <v>16.690000000000001</v>
          </cell>
          <cell r="K182">
            <v>14186.500000000002</v>
          </cell>
          <cell r="L182" t="str">
            <v/>
          </cell>
          <cell r="M182" t="str">
            <v>Základní škola a Mateřská škola Praha - Vinoř</v>
          </cell>
          <cell r="N182" t="str">
            <v>Prachovická</v>
          </cell>
          <cell r="O182">
            <v>340</v>
          </cell>
          <cell r="Q182" t="str">
            <v>Praha 9</v>
          </cell>
          <cell r="R182" t="str">
            <v>ANO</v>
          </cell>
        </row>
        <row r="183">
          <cell r="A183">
            <v>600040445</v>
          </cell>
          <cell r="B183">
            <v>600040445</v>
          </cell>
          <cell r="C183" t="str">
            <v>61384780</v>
          </cell>
          <cell r="D183">
            <v>1</v>
          </cell>
          <cell r="E183">
            <v>61384780</v>
          </cell>
          <cell r="F183" t="str">
            <v>Hlavní město Praha</v>
          </cell>
          <cell r="G183" t="str">
            <v xml:space="preserve">Praha 9 </v>
          </cell>
          <cell r="H183">
            <v>1200</v>
          </cell>
          <cell r="I183" t="str">
            <v>SEJOY</v>
          </cell>
          <cell r="J183">
            <v>16.690000000000001</v>
          </cell>
          <cell r="K183">
            <v>20028</v>
          </cell>
          <cell r="L183" t="str">
            <v/>
          </cell>
          <cell r="M183" t="str">
            <v>Základní škola Praha - Kbely</v>
          </cell>
          <cell r="N183" t="str">
            <v>Albrechtická</v>
          </cell>
          <cell r="O183">
            <v>732</v>
          </cell>
          <cell r="P183">
            <v>1</v>
          </cell>
          <cell r="Q183" t="str">
            <v>Praha 9</v>
          </cell>
          <cell r="R183" t="str">
            <v>ANO</v>
          </cell>
        </row>
        <row r="184">
          <cell r="A184">
            <v>600040615</v>
          </cell>
          <cell r="B184">
            <v>600040615</v>
          </cell>
          <cell r="C184" t="str">
            <v>65992911</v>
          </cell>
          <cell r="D184">
            <v>1</v>
          </cell>
          <cell r="E184">
            <v>65992911</v>
          </cell>
          <cell r="F184" t="str">
            <v>Hlavní město Praha</v>
          </cell>
          <cell r="G184" t="str">
            <v xml:space="preserve">Praha 9 </v>
          </cell>
          <cell r="H184">
            <v>600</v>
          </cell>
          <cell r="I184" t="str">
            <v>SEJOY</v>
          </cell>
          <cell r="J184">
            <v>16.690000000000001</v>
          </cell>
          <cell r="K184">
            <v>10014</v>
          </cell>
          <cell r="L184" t="str">
            <v/>
          </cell>
          <cell r="M184" t="str">
            <v>Základní škola, Praha 9 - Satalice, K Cihelně 137</v>
          </cell>
          <cell r="N184" t="str">
            <v>K Cihelně</v>
          </cell>
          <cell r="O184">
            <v>137</v>
          </cell>
          <cell r="P184">
            <v>8</v>
          </cell>
          <cell r="Q184" t="str">
            <v>Praha 9</v>
          </cell>
          <cell r="R184" t="str">
            <v>ANO</v>
          </cell>
        </row>
        <row r="185">
          <cell r="A185">
            <v>600005445</v>
          </cell>
          <cell r="B185">
            <v>600005445</v>
          </cell>
          <cell r="C185" t="str">
            <v>61456217</v>
          </cell>
          <cell r="D185">
            <v>1</v>
          </cell>
          <cell r="E185">
            <v>61456217</v>
          </cell>
          <cell r="F185" t="str">
            <v>Hlavní město Praha</v>
          </cell>
          <cell r="G185" t="str">
            <v xml:space="preserve">Praha 2 </v>
          </cell>
          <cell r="H185">
            <v>75</v>
          </cell>
          <cell r="I185" t="str">
            <v>SEJOY</v>
          </cell>
          <cell r="J185">
            <v>16.690000000000001</v>
          </cell>
          <cell r="K185">
            <v>1251.75</v>
          </cell>
          <cell r="L185" t="str">
            <v/>
          </cell>
          <cell r="M185" t="str">
            <v>Soukromé střední odborné učiliště ATHOZ, spol. s r.o.</v>
          </cell>
          <cell r="N185" t="str">
            <v>Pelušková</v>
          </cell>
          <cell r="O185">
            <v>1410</v>
          </cell>
          <cell r="Q185" t="str">
            <v>Praha 9</v>
          </cell>
          <cell r="R185" t="str">
            <v>NE</v>
          </cell>
        </row>
        <row r="186">
          <cell r="A186">
            <v>600019454</v>
          </cell>
          <cell r="B186">
            <v>600019454</v>
          </cell>
          <cell r="C186" t="str">
            <v>00638714</v>
          </cell>
          <cell r="D186">
            <v>1</v>
          </cell>
          <cell r="E186">
            <v>638714</v>
          </cell>
          <cell r="F186" t="str">
            <v>Hlavní město Praha</v>
          </cell>
          <cell r="G186" t="str">
            <v xml:space="preserve">Praha 2 </v>
          </cell>
          <cell r="H186">
            <v>200</v>
          </cell>
          <cell r="I186" t="str">
            <v>SEJOY</v>
          </cell>
          <cell r="J186">
            <v>16.690000000000001</v>
          </cell>
          <cell r="K186">
            <v>3338.0000000000005</v>
          </cell>
          <cell r="L186" t="str">
            <v/>
          </cell>
          <cell r="M186" t="str">
            <v>Církevní střední zdravotnická škola Jana Pavla II.</v>
          </cell>
          <cell r="N186" t="str">
            <v>Ječná</v>
          </cell>
          <cell r="O186">
            <v>527</v>
          </cell>
          <cell r="P186">
            <v>33</v>
          </cell>
          <cell r="Q186" t="str">
            <v>Praha 2</v>
          </cell>
          <cell r="R186" t="str">
            <v>NE</v>
          </cell>
        </row>
        <row r="187">
          <cell r="A187">
            <v>600020789</v>
          </cell>
          <cell r="B187">
            <v>600020789</v>
          </cell>
          <cell r="C187" t="str">
            <v>61389447</v>
          </cell>
          <cell r="D187">
            <v>1</v>
          </cell>
          <cell r="E187">
            <v>61389447</v>
          </cell>
          <cell r="F187" t="str">
            <v>Hlavní město Praha</v>
          </cell>
          <cell r="G187" t="str">
            <v xml:space="preserve">Praha 2 </v>
          </cell>
          <cell r="H187">
            <v>125</v>
          </cell>
          <cell r="I187" t="str">
            <v>SEJOY</v>
          </cell>
          <cell r="J187">
            <v>16.690000000000001</v>
          </cell>
          <cell r="K187">
            <v>2086.25</v>
          </cell>
          <cell r="L187" t="str">
            <v/>
          </cell>
          <cell r="M187" t="str">
            <v>Základní škola a Střední škola, Praha 2, Vinohradská 54</v>
          </cell>
          <cell r="N187" t="str">
            <v>Vinohradská</v>
          </cell>
          <cell r="O187">
            <v>920</v>
          </cell>
          <cell r="P187">
            <v>54</v>
          </cell>
          <cell r="Q187" t="str">
            <v>Praha 2</v>
          </cell>
          <cell r="R187" t="str">
            <v>ANO</v>
          </cell>
        </row>
        <row r="188">
          <cell r="A188">
            <v>600020797</v>
          </cell>
          <cell r="B188">
            <v>600020797</v>
          </cell>
          <cell r="C188" t="str">
            <v>61388149</v>
          </cell>
          <cell r="D188">
            <v>1</v>
          </cell>
          <cell r="E188">
            <v>61388149</v>
          </cell>
          <cell r="F188" t="str">
            <v>Hlavní město Praha</v>
          </cell>
          <cell r="G188" t="str">
            <v xml:space="preserve">Praha 2 </v>
          </cell>
          <cell r="H188">
            <v>250</v>
          </cell>
          <cell r="I188" t="str">
            <v>SEJOY</v>
          </cell>
          <cell r="J188">
            <v>16.690000000000001</v>
          </cell>
          <cell r="K188">
            <v>4172.5</v>
          </cell>
          <cell r="L188" t="str">
            <v/>
          </cell>
          <cell r="M188" t="str">
            <v>Gymnázium, Střední odborná škola, Základní škola a Mateřská škola pro sluchově postižené, Praha 2, Ječná 27</v>
          </cell>
          <cell r="N188" t="str">
            <v>Ječná</v>
          </cell>
          <cell r="O188">
            <v>530</v>
          </cell>
          <cell r="P188">
            <v>27</v>
          </cell>
          <cell r="Q188" t="str">
            <v>Praha 2</v>
          </cell>
          <cell r="R188" t="str">
            <v>ANO</v>
          </cell>
        </row>
        <row r="189">
          <cell r="A189">
            <v>600020801</v>
          </cell>
          <cell r="B189">
            <v>600020801</v>
          </cell>
          <cell r="C189" t="str">
            <v>48133035</v>
          </cell>
          <cell r="D189">
            <v>1</v>
          </cell>
          <cell r="E189">
            <v>48133035</v>
          </cell>
          <cell r="F189" t="str">
            <v>Hlavní město Praha</v>
          </cell>
          <cell r="G189" t="str">
            <v xml:space="preserve">Praha 2 </v>
          </cell>
          <cell r="H189">
            <v>150</v>
          </cell>
          <cell r="I189" t="str">
            <v>SEJOY</v>
          </cell>
          <cell r="J189">
            <v>16.690000000000001</v>
          </cell>
          <cell r="K189">
            <v>2503.5</v>
          </cell>
          <cell r="L189" t="str">
            <v/>
          </cell>
          <cell r="M189" t="str">
            <v>Základní škola pro žáky s poruchami zraku, Praha 2, nám. Míru 19</v>
          </cell>
          <cell r="N189" t="str">
            <v>náměstí Míru</v>
          </cell>
          <cell r="O189">
            <v>601</v>
          </cell>
          <cell r="P189">
            <v>19</v>
          </cell>
          <cell r="Q189" t="str">
            <v>Praha 2</v>
          </cell>
          <cell r="R189" t="str">
            <v>ANO</v>
          </cell>
        </row>
        <row r="190">
          <cell r="A190">
            <v>600020827</v>
          </cell>
          <cell r="B190">
            <v>600020827</v>
          </cell>
          <cell r="C190" t="str">
            <v>60436735</v>
          </cell>
          <cell r="D190">
            <v>1</v>
          </cell>
          <cell r="E190">
            <v>60436735</v>
          </cell>
          <cell r="F190" t="str">
            <v>Hlavní město Praha</v>
          </cell>
          <cell r="G190" t="str">
            <v xml:space="preserve">Praha 2 </v>
          </cell>
          <cell r="H190">
            <v>175</v>
          </cell>
          <cell r="I190" t="str">
            <v>SEJOY</v>
          </cell>
          <cell r="J190">
            <v>16.690000000000001</v>
          </cell>
          <cell r="K190">
            <v>2920.75</v>
          </cell>
          <cell r="L190" t="str">
            <v/>
          </cell>
          <cell r="M190" t="str">
            <v>Odborné učiliště Vyšehrad</v>
          </cell>
          <cell r="N190" t="str">
            <v>Vratislavova</v>
          </cell>
          <cell r="O190">
            <v>31</v>
          </cell>
          <cell r="P190">
            <v>6</v>
          </cell>
          <cell r="Q190" t="str">
            <v>Praha 2</v>
          </cell>
          <cell r="R190" t="str">
            <v>ANO</v>
          </cell>
        </row>
        <row r="191">
          <cell r="A191">
            <v>600020835</v>
          </cell>
          <cell r="B191">
            <v>600020835</v>
          </cell>
          <cell r="C191" t="str">
            <v>25602578</v>
          </cell>
          <cell r="D191">
            <v>1</v>
          </cell>
          <cell r="E191">
            <v>25602578</v>
          </cell>
          <cell r="F191" t="str">
            <v>Hlavní město Praha</v>
          </cell>
          <cell r="G191" t="str">
            <v xml:space="preserve">Praha 2 </v>
          </cell>
          <cell r="H191">
            <v>150</v>
          </cell>
          <cell r="I191" t="str">
            <v>SEJOY</v>
          </cell>
          <cell r="J191">
            <v>16.690000000000001</v>
          </cell>
          <cell r="K191">
            <v>2503.5</v>
          </cell>
          <cell r="L191" t="str">
            <v/>
          </cell>
          <cell r="M191" t="str">
            <v>Soukromá základní škola Integrál pro žáky se specifickými poruchami učení, s.r.o.</v>
          </cell>
          <cell r="N191" t="str">
            <v>Jana Masaryka</v>
          </cell>
          <cell r="O191">
            <v>360</v>
          </cell>
          <cell r="P191">
            <v>25</v>
          </cell>
          <cell r="Q191" t="str">
            <v>Praha 2</v>
          </cell>
          <cell r="R191" t="str">
            <v>NE</v>
          </cell>
        </row>
        <row r="192">
          <cell r="A192">
            <v>600004724</v>
          </cell>
          <cell r="B192">
            <v>600004724</v>
          </cell>
          <cell r="C192" t="str">
            <v>61388106</v>
          </cell>
          <cell r="D192">
            <v>1</v>
          </cell>
          <cell r="E192">
            <v>61388106</v>
          </cell>
          <cell r="F192" t="str">
            <v>Hlavní město Praha</v>
          </cell>
          <cell r="G192" t="str">
            <v xml:space="preserve">Praha 2 </v>
          </cell>
          <cell r="H192">
            <v>375</v>
          </cell>
          <cell r="I192" t="str">
            <v>SEJOY</v>
          </cell>
          <cell r="J192">
            <v>16.690000000000001</v>
          </cell>
          <cell r="K192">
            <v>6258.7500000000009</v>
          </cell>
          <cell r="L192" t="str">
            <v/>
          </cell>
          <cell r="M192" t="str">
            <v>Gymnázium, Praha 2, Botičská 1</v>
          </cell>
          <cell r="N192" t="str">
            <v>Botičská</v>
          </cell>
          <cell r="O192">
            <v>424</v>
          </cell>
          <cell r="P192">
            <v>1</v>
          </cell>
          <cell r="Q192" t="str">
            <v>Praha 2</v>
          </cell>
          <cell r="R192" t="str">
            <v>ANO</v>
          </cell>
        </row>
        <row r="193">
          <cell r="A193">
            <v>600004759</v>
          </cell>
          <cell r="B193">
            <v>600004759</v>
          </cell>
          <cell r="C193" t="str">
            <v>00638463</v>
          </cell>
          <cell r="D193">
            <v>1</v>
          </cell>
          <cell r="E193">
            <v>638463</v>
          </cell>
          <cell r="F193" t="str">
            <v>Hlavní město Praha</v>
          </cell>
          <cell r="G193" t="str">
            <v xml:space="preserve">Praha 2 </v>
          </cell>
          <cell r="H193">
            <v>425</v>
          </cell>
          <cell r="I193" t="str">
            <v>SEJOY</v>
          </cell>
          <cell r="J193">
            <v>16.690000000000001</v>
          </cell>
          <cell r="K193">
            <v>7093.2500000000009</v>
          </cell>
          <cell r="L193" t="str">
            <v/>
          </cell>
          <cell r="M193" t="str">
            <v>Českoslovanská akademie obchodní Dr. Edvarda Beneše, střední odborná škola, Praha 2, Resslova 8</v>
          </cell>
          <cell r="N193" t="str">
            <v>Resslova</v>
          </cell>
          <cell r="O193">
            <v>1780</v>
          </cell>
          <cell r="P193">
            <v>8</v>
          </cell>
          <cell r="Q193" t="str">
            <v>Praha 2</v>
          </cell>
          <cell r="R193" t="str">
            <v>ANO</v>
          </cell>
        </row>
        <row r="194">
          <cell r="A194">
            <v>600004775</v>
          </cell>
          <cell r="B194">
            <v>600004775</v>
          </cell>
          <cell r="C194" t="str">
            <v>61386774</v>
          </cell>
          <cell r="D194">
            <v>1</v>
          </cell>
          <cell r="E194">
            <v>61386774</v>
          </cell>
          <cell r="F194" t="str">
            <v>Hlavní město Praha</v>
          </cell>
          <cell r="G194" t="str">
            <v xml:space="preserve">Praha 2 </v>
          </cell>
          <cell r="H194">
            <v>450</v>
          </cell>
          <cell r="I194" t="str">
            <v>SEJOY</v>
          </cell>
          <cell r="J194">
            <v>16.690000000000001</v>
          </cell>
          <cell r="K194">
            <v>7510.5000000000009</v>
          </cell>
          <cell r="L194" t="str">
            <v/>
          </cell>
          <cell r="M194" t="str">
            <v>Obchodní akademie Vinohradská</v>
          </cell>
          <cell r="N194" t="str">
            <v>Vinohradská</v>
          </cell>
          <cell r="O194">
            <v>1971</v>
          </cell>
          <cell r="P194">
            <v>38</v>
          </cell>
          <cell r="Q194" t="str">
            <v>Praha 2</v>
          </cell>
          <cell r="R194" t="str">
            <v>ANO</v>
          </cell>
        </row>
        <row r="195">
          <cell r="A195">
            <v>600004783</v>
          </cell>
          <cell r="B195">
            <v>600004783</v>
          </cell>
          <cell r="C195" t="str">
            <v>61385301</v>
          </cell>
          <cell r="D195">
            <v>1</v>
          </cell>
          <cell r="E195">
            <v>61385301</v>
          </cell>
          <cell r="F195" t="str">
            <v>Hlavní město Praha</v>
          </cell>
          <cell r="G195" t="str">
            <v xml:space="preserve">Praha 2 </v>
          </cell>
          <cell r="H195">
            <v>600</v>
          </cell>
          <cell r="I195" t="str">
            <v>SEJOY</v>
          </cell>
          <cell r="J195">
            <v>16.690000000000001</v>
          </cell>
          <cell r="K195">
            <v>10014</v>
          </cell>
          <cell r="L195" t="str">
            <v/>
          </cell>
          <cell r="M195" t="str">
            <v>Střední průmyslová škola elektrotechnická, Praha 2, Ječná 30</v>
          </cell>
          <cell r="N195" t="str">
            <v>Ječná</v>
          </cell>
          <cell r="O195">
            <v>517</v>
          </cell>
          <cell r="P195">
            <v>30</v>
          </cell>
          <cell r="Q195" t="str">
            <v>Praha 2</v>
          </cell>
          <cell r="R195" t="str">
            <v>ANO</v>
          </cell>
        </row>
        <row r="196">
          <cell r="A196">
            <v>600004791</v>
          </cell>
          <cell r="B196">
            <v>600004791</v>
          </cell>
          <cell r="C196" t="str">
            <v>44846738</v>
          </cell>
          <cell r="D196">
            <v>1</v>
          </cell>
          <cell r="E196">
            <v>44846738</v>
          </cell>
          <cell r="F196" t="str">
            <v>Hlavní město Praha</v>
          </cell>
          <cell r="G196" t="str">
            <v xml:space="preserve">Praha 2 </v>
          </cell>
          <cell r="H196">
            <v>675</v>
          </cell>
          <cell r="I196" t="str">
            <v>SEJOY</v>
          </cell>
          <cell r="J196">
            <v>16.690000000000001</v>
          </cell>
          <cell r="K196">
            <v>11265.75</v>
          </cell>
          <cell r="L196" t="str">
            <v/>
          </cell>
          <cell r="M196" t="str">
            <v>Arcibiskupské gymnázium</v>
          </cell>
          <cell r="N196" t="str">
            <v>Korunní</v>
          </cell>
          <cell r="O196">
            <v>586</v>
          </cell>
          <cell r="P196">
            <v>2</v>
          </cell>
          <cell r="Q196" t="str">
            <v>Praha 2</v>
          </cell>
          <cell r="R196" t="str">
            <v>NE</v>
          </cell>
        </row>
        <row r="197">
          <cell r="A197">
            <v>600004830</v>
          </cell>
          <cell r="B197">
            <v>600004830</v>
          </cell>
          <cell r="C197" t="str">
            <v>61386138</v>
          </cell>
          <cell r="D197">
            <v>1</v>
          </cell>
          <cell r="E197">
            <v>61386138</v>
          </cell>
          <cell r="F197" t="str">
            <v>Hlavní město Praha</v>
          </cell>
          <cell r="G197" t="str">
            <v xml:space="preserve">Praha 2 </v>
          </cell>
          <cell r="H197">
            <v>425</v>
          </cell>
          <cell r="I197" t="str">
            <v>SEJOY</v>
          </cell>
          <cell r="J197">
            <v>16.690000000000001</v>
          </cell>
          <cell r="K197">
            <v>7093.2500000000009</v>
          </cell>
          <cell r="L197" t="str">
            <v/>
          </cell>
          <cell r="M197" t="str">
            <v>Českoslovanská akademie obchodní, střední odborná škola, Praha 2, Resslova 5</v>
          </cell>
          <cell r="N197" t="str">
            <v>Resslova</v>
          </cell>
          <cell r="O197">
            <v>1940</v>
          </cell>
          <cell r="P197">
            <v>5</v>
          </cell>
          <cell r="Q197" t="str">
            <v>Praha 2</v>
          </cell>
          <cell r="R197" t="str">
            <v>ANO</v>
          </cell>
        </row>
        <row r="198">
          <cell r="A198">
            <v>600004848</v>
          </cell>
          <cell r="B198">
            <v>600004848</v>
          </cell>
          <cell r="C198" t="str">
            <v>25127098</v>
          </cell>
          <cell r="D198">
            <v>1</v>
          </cell>
          <cell r="E198">
            <v>25127098</v>
          </cell>
          <cell r="F198" t="str">
            <v>Hlavní město Praha</v>
          </cell>
          <cell r="G198" t="str">
            <v xml:space="preserve">Praha 2 </v>
          </cell>
          <cell r="H198">
            <v>100</v>
          </cell>
          <cell r="I198" t="str">
            <v>SEJOY</v>
          </cell>
          <cell r="J198">
            <v>16.690000000000001</v>
          </cell>
          <cell r="K198">
            <v>1669.0000000000002</v>
          </cell>
          <cell r="L198" t="str">
            <v/>
          </cell>
          <cell r="M198" t="str">
            <v>Střední škola ekonomická se sportovním zaměřením, s.r.o.</v>
          </cell>
          <cell r="N198" t="str">
            <v>Vinohradská</v>
          </cell>
          <cell r="O198">
            <v>1971</v>
          </cell>
          <cell r="P198">
            <v>38</v>
          </cell>
          <cell r="Q198" t="str">
            <v>Praha 2</v>
          </cell>
          <cell r="R198" t="str">
            <v>NE</v>
          </cell>
        </row>
        <row r="199">
          <cell r="A199">
            <v>600004856</v>
          </cell>
          <cell r="B199">
            <v>600004856</v>
          </cell>
          <cell r="C199" t="str">
            <v>61385930</v>
          </cell>
          <cell r="D199">
            <v>1</v>
          </cell>
          <cell r="E199">
            <v>61385930</v>
          </cell>
          <cell r="F199" t="str">
            <v>Hlavní město Praha</v>
          </cell>
          <cell r="G199" t="str">
            <v xml:space="preserve">Praha 2 </v>
          </cell>
          <cell r="H199">
            <v>500</v>
          </cell>
          <cell r="I199" t="str">
            <v>SEJOY</v>
          </cell>
          <cell r="J199">
            <v>16.690000000000001</v>
          </cell>
          <cell r="K199">
            <v>8345</v>
          </cell>
          <cell r="L199" t="str">
            <v/>
          </cell>
          <cell r="M199" t="str">
            <v>Vyšší odborná škola ekonomických studií, Střední průmyslová škola potravinářských technologií a Střední odborná škola přírodovědná a veterinární, Praha 2, Podskalská 10</v>
          </cell>
          <cell r="N199" t="str">
            <v>Podskalská</v>
          </cell>
          <cell r="O199">
            <v>365</v>
          </cell>
          <cell r="P199">
            <v>10</v>
          </cell>
          <cell r="Q199" t="str">
            <v>Praha 2</v>
          </cell>
          <cell r="R199" t="str">
            <v>ANO</v>
          </cell>
        </row>
        <row r="200">
          <cell r="A200">
            <v>600004864</v>
          </cell>
          <cell r="B200">
            <v>600004864</v>
          </cell>
          <cell r="C200" t="str">
            <v>00549185</v>
          </cell>
          <cell r="D200">
            <v>1</v>
          </cell>
          <cell r="E200">
            <v>549185</v>
          </cell>
          <cell r="F200" t="str">
            <v>Hlavní město Praha</v>
          </cell>
          <cell r="G200" t="str">
            <v xml:space="preserve">Praha 2 </v>
          </cell>
          <cell r="H200">
            <v>700</v>
          </cell>
          <cell r="I200" t="str">
            <v>SEJOY</v>
          </cell>
          <cell r="J200">
            <v>16.690000000000001</v>
          </cell>
          <cell r="K200">
            <v>11683</v>
          </cell>
          <cell r="L200" t="str">
            <v/>
          </cell>
          <cell r="M200" t="str">
            <v>Střední škola obchodní</v>
          </cell>
          <cell r="N200" t="str">
            <v>Belgická</v>
          </cell>
          <cell r="O200">
            <v>250</v>
          </cell>
          <cell r="P200">
            <v>29</v>
          </cell>
          <cell r="Q200" t="str">
            <v>Praha 2</v>
          </cell>
          <cell r="R200" t="str">
            <v>ANO</v>
          </cell>
        </row>
        <row r="201">
          <cell r="A201">
            <v>600004902</v>
          </cell>
          <cell r="B201">
            <v>600004902</v>
          </cell>
          <cell r="C201" t="str">
            <v>45768561</v>
          </cell>
          <cell r="D201">
            <v>1</v>
          </cell>
          <cell r="E201">
            <v>45768561</v>
          </cell>
          <cell r="F201" t="str">
            <v>Hlavní město Praha</v>
          </cell>
          <cell r="G201" t="str">
            <v xml:space="preserve">Praha 2 </v>
          </cell>
          <cell r="H201">
            <v>175</v>
          </cell>
          <cell r="I201" t="str">
            <v>SEJOY</v>
          </cell>
          <cell r="J201">
            <v>16.690000000000001</v>
          </cell>
          <cell r="K201">
            <v>2920.75</v>
          </cell>
          <cell r="L201" t="str">
            <v/>
          </cell>
          <cell r="M201" t="str">
            <v>Střední odborná škola sociální svaté Zdislavy</v>
          </cell>
          <cell r="N201" t="str">
            <v>Ječná</v>
          </cell>
          <cell r="O201">
            <v>527</v>
          </cell>
          <cell r="P201">
            <v>33</v>
          </cell>
          <cell r="Q201" t="str">
            <v>Praha 2</v>
          </cell>
          <cell r="R201" t="str">
            <v>NE</v>
          </cell>
        </row>
        <row r="202">
          <cell r="A202">
            <v>600005178</v>
          </cell>
          <cell r="B202">
            <v>600005178</v>
          </cell>
          <cell r="C202" t="str">
            <v>48109355</v>
          </cell>
          <cell r="D202">
            <v>1</v>
          </cell>
          <cell r="E202">
            <v>48109355</v>
          </cell>
          <cell r="F202" t="str">
            <v>Hlavní město Praha</v>
          </cell>
          <cell r="G202" t="str">
            <v xml:space="preserve">Praha 2 </v>
          </cell>
          <cell r="H202">
            <v>500</v>
          </cell>
          <cell r="I202" t="str">
            <v>SEJOY</v>
          </cell>
          <cell r="J202">
            <v>16.690000000000001</v>
          </cell>
          <cell r="K202">
            <v>8345</v>
          </cell>
          <cell r="L202" t="str">
            <v/>
          </cell>
          <cell r="M202" t="str">
            <v>Gymnázium Evolution, s.r.o.</v>
          </cell>
          <cell r="N202" t="str">
            <v>Sázavská</v>
          </cell>
          <cell r="O202">
            <v>830</v>
          </cell>
          <cell r="P202">
            <v>5</v>
          </cell>
          <cell r="Q202" t="str">
            <v>Praha 2</v>
          </cell>
          <cell r="R202" t="str">
            <v>NE</v>
          </cell>
        </row>
        <row r="203">
          <cell r="A203">
            <v>600027341</v>
          </cell>
          <cell r="B203">
            <v>600027341</v>
          </cell>
          <cell r="C203" t="str">
            <v>70873160</v>
          </cell>
          <cell r="D203">
            <v>1</v>
          </cell>
          <cell r="E203">
            <v>70873160</v>
          </cell>
          <cell r="F203" t="str">
            <v>Hlavní město Praha</v>
          </cell>
          <cell r="G203" t="str">
            <v xml:space="preserve">Praha 2 </v>
          </cell>
          <cell r="H203">
            <v>150</v>
          </cell>
          <cell r="I203" t="str">
            <v>SEJOY</v>
          </cell>
          <cell r="J203">
            <v>16.690000000000001</v>
          </cell>
          <cell r="K203">
            <v>2503.5</v>
          </cell>
          <cell r="L203" t="str">
            <v/>
          </cell>
          <cell r="M203" t="str">
            <v>Jedličkův ústav a Mateřská škola a Základní škola a Střední škola</v>
          </cell>
          <cell r="N203" t="str">
            <v>V pevnosti</v>
          </cell>
          <cell r="O203">
            <v>13</v>
          </cell>
          <cell r="P203">
            <v>4</v>
          </cell>
          <cell r="Q203" t="str">
            <v>Praha 2</v>
          </cell>
          <cell r="R203" t="str">
            <v>ANO</v>
          </cell>
        </row>
        <row r="204">
          <cell r="A204">
            <v>600035573</v>
          </cell>
          <cell r="B204">
            <v>600035573</v>
          </cell>
          <cell r="C204" t="str">
            <v>47609842</v>
          </cell>
          <cell r="D204">
            <v>1</v>
          </cell>
          <cell r="E204">
            <v>47609842</v>
          </cell>
          <cell r="F204" t="str">
            <v>Hlavní město Praha</v>
          </cell>
          <cell r="G204" t="str">
            <v xml:space="preserve">Praha 2 </v>
          </cell>
          <cell r="H204">
            <v>625</v>
          </cell>
          <cell r="I204" t="str">
            <v>SEJOY</v>
          </cell>
          <cell r="J204">
            <v>16.690000000000001</v>
          </cell>
          <cell r="K204">
            <v>10431.25</v>
          </cell>
          <cell r="L204" t="str">
            <v/>
          </cell>
          <cell r="M204" t="str">
            <v>Základní škola, Fakultní škola Pedagogické fakulty UK, Praha 2, Slovenská 27</v>
          </cell>
          <cell r="N204" t="str">
            <v>Slovenská</v>
          </cell>
          <cell r="O204">
            <v>1726</v>
          </cell>
          <cell r="P204">
            <v>27</v>
          </cell>
          <cell r="Q204" t="str">
            <v>Praha 2</v>
          </cell>
          <cell r="R204" t="str">
            <v>ANO</v>
          </cell>
        </row>
        <row r="205">
          <cell r="A205">
            <v>600035581</v>
          </cell>
          <cell r="B205">
            <v>600035581</v>
          </cell>
          <cell r="C205" t="str">
            <v>47610859</v>
          </cell>
          <cell r="D205">
            <v>1</v>
          </cell>
          <cell r="E205">
            <v>47610859</v>
          </cell>
          <cell r="F205" t="str">
            <v>Hlavní město Praha</v>
          </cell>
          <cell r="G205" t="str">
            <v xml:space="preserve">Praha 2 </v>
          </cell>
          <cell r="H205">
            <v>400</v>
          </cell>
          <cell r="I205" t="str">
            <v>SEJOY</v>
          </cell>
          <cell r="J205">
            <v>16.690000000000001</v>
          </cell>
          <cell r="K205">
            <v>6676.0000000000009</v>
          </cell>
          <cell r="L205" t="str">
            <v/>
          </cell>
          <cell r="M205" t="str">
            <v>Základní škola, Praha 2, Jana Masaryka 21</v>
          </cell>
          <cell r="N205" t="str">
            <v>Jana Masaryka</v>
          </cell>
          <cell r="O205">
            <v>400</v>
          </cell>
          <cell r="P205">
            <v>21</v>
          </cell>
          <cell r="Q205" t="str">
            <v>Praha 2</v>
          </cell>
          <cell r="R205" t="str">
            <v>ANO</v>
          </cell>
        </row>
        <row r="206">
          <cell r="A206">
            <v>600035590</v>
          </cell>
          <cell r="B206">
            <v>600035590</v>
          </cell>
          <cell r="C206" t="str">
            <v>47611928</v>
          </cell>
          <cell r="D206">
            <v>1</v>
          </cell>
          <cell r="E206">
            <v>47611928</v>
          </cell>
          <cell r="F206" t="str">
            <v>Hlavní město Praha</v>
          </cell>
          <cell r="G206" t="str">
            <v xml:space="preserve">Praha 2 </v>
          </cell>
          <cell r="H206">
            <v>425</v>
          </cell>
          <cell r="I206" t="str">
            <v>SEJOY</v>
          </cell>
          <cell r="J206">
            <v>16.690000000000001</v>
          </cell>
          <cell r="K206">
            <v>7093.2500000000009</v>
          </cell>
          <cell r="L206" t="str">
            <v/>
          </cell>
          <cell r="M206" t="str">
            <v>Základní škola a mateřská škola, Praha 2, Na Smetance 1</v>
          </cell>
          <cell r="N206" t="str">
            <v>Na Smetance</v>
          </cell>
          <cell r="O206">
            <v>505</v>
          </cell>
          <cell r="P206">
            <v>1</v>
          </cell>
          <cell r="Q206" t="str">
            <v>Praha 2</v>
          </cell>
          <cell r="R206" t="str">
            <v>ANO</v>
          </cell>
        </row>
        <row r="207">
          <cell r="A207">
            <v>600035611</v>
          </cell>
          <cell r="B207">
            <v>600035611</v>
          </cell>
          <cell r="C207" t="str">
            <v>48132926</v>
          </cell>
          <cell r="D207">
            <v>1</v>
          </cell>
          <cell r="E207">
            <v>48132926</v>
          </cell>
          <cell r="F207" t="str">
            <v>Hlavní město Praha</v>
          </cell>
          <cell r="G207" t="str">
            <v xml:space="preserve">Praha 2 </v>
          </cell>
          <cell r="H207">
            <v>575</v>
          </cell>
          <cell r="I207" t="str">
            <v>SEJOY</v>
          </cell>
          <cell r="J207">
            <v>16.690000000000001</v>
          </cell>
          <cell r="K207">
            <v>9596.75</v>
          </cell>
          <cell r="L207" t="str">
            <v/>
          </cell>
          <cell r="M207" t="str">
            <v>Základní škola, Praha 2, Sázavská 5</v>
          </cell>
          <cell r="N207" t="str">
            <v>Sázavská</v>
          </cell>
          <cell r="O207">
            <v>830</v>
          </cell>
          <cell r="P207">
            <v>5</v>
          </cell>
          <cell r="Q207" t="str">
            <v>Praha 2</v>
          </cell>
          <cell r="R207" t="str">
            <v>ANO</v>
          </cell>
        </row>
        <row r="208">
          <cell r="A208">
            <v>600035620</v>
          </cell>
          <cell r="B208">
            <v>600035620</v>
          </cell>
          <cell r="C208" t="str">
            <v>48134201</v>
          </cell>
          <cell r="D208">
            <v>1</v>
          </cell>
          <cell r="E208">
            <v>48134201</v>
          </cell>
          <cell r="F208" t="str">
            <v>Hlavní město Praha</v>
          </cell>
          <cell r="G208" t="str">
            <v xml:space="preserve">Praha 2 </v>
          </cell>
          <cell r="H208">
            <v>375</v>
          </cell>
          <cell r="I208" t="str">
            <v>SEJOY</v>
          </cell>
          <cell r="J208">
            <v>16.690000000000001</v>
          </cell>
          <cell r="K208">
            <v>6258.7500000000009</v>
          </cell>
          <cell r="L208" t="str">
            <v/>
          </cell>
          <cell r="M208" t="str">
            <v>Základní škola, Praha 2, Botičská 8</v>
          </cell>
          <cell r="N208" t="str">
            <v>Botičská</v>
          </cell>
          <cell r="O208">
            <v>130</v>
          </cell>
          <cell r="P208">
            <v>8</v>
          </cell>
          <cell r="Q208" t="str">
            <v>Praha 2</v>
          </cell>
          <cell r="R208" t="str">
            <v>ANO</v>
          </cell>
        </row>
        <row r="209">
          <cell r="A209">
            <v>600035638</v>
          </cell>
          <cell r="B209">
            <v>600035638</v>
          </cell>
          <cell r="C209" t="str">
            <v>49624911</v>
          </cell>
          <cell r="D209">
            <v>1</v>
          </cell>
          <cell r="E209">
            <v>49624911</v>
          </cell>
          <cell r="F209" t="str">
            <v>Hlavní město Praha</v>
          </cell>
          <cell r="G209" t="str">
            <v xml:space="preserve">Praha 2 </v>
          </cell>
          <cell r="H209">
            <v>550</v>
          </cell>
          <cell r="I209" t="str">
            <v>SEJOY</v>
          </cell>
          <cell r="J209">
            <v>16.690000000000001</v>
          </cell>
          <cell r="K209">
            <v>9179.5</v>
          </cell>
          <cell r="L209" t="str">
            <v/>
          </cell>
          <cell r="M209" t="str">
            <v>Základní škola s rozšířenou výukou jazyků, Fakultní škola Pedagogické fakulty UK, Praha 2, Kladská 1</v>
          </cell>
          <cell r="N209" t="str">
            <v>Kladská</v>
          </cell>
          <cell r="O209">
            <v>1201</v>
          </cell>
          <cell r="P209">
            <v>1</v>
          </cell>
          <cell r="Q209" t="str">
            <v>Praha 2</v>
          </cell>
          <cell r="R209" t="str">
            <v>ANO</v>
          </cell>
        </row>
        <row r="210">
          <cell r="A210">
            <v>600035646</v>
          </cell>
          <cell r="B210">
            <v>600035646</v>
          </cell>
          <cell r="C210" t="str">
            <v>60460318</v>
          </cell>
          <cell r="D210">
            <v>1</v>
          </cell>
          <cell r="E210">
            <v>60460318</v>
          </cell>
          <cell r="F210" t="str">
            <v>Hlavní město Praha</v>
          </cell>
          <cell r="G210" t="str">
            <v xml:space="preserve">Praha 2 </v>
          </cell>
          <cell r="H210">
            <v>300</v>
          </cell>
          <cell r="I210" t="str">
            <v>SEJOY</v>
          </cell>
          <cell r="J210">
            <v>16.690000000000001</v>
          </cell>
          <cell r="K210">
            <v>5007</v>
          </cell>
          <cell r="L210" t="str">
            <v/>
          </cell>
          <cell r="M210" t="str">
            <v>Základní škola a Mateřská škola, Praha 2, Resslova 10</v>
          </cell>
          <cell r="N210" t="str">
            <v>Resslova</v>
          </cell>
          <cell r="O210">
            <v>308</v>
          </cell>
          <cell r="P210">
            <v>10</v>
          </cell>
          <cell r="Q210" t="str">
            <v>Praha 2</v>
          </cell>
          <cell r="R210" t="str">
            <v>ANO</v>
          </cell>
        </row>
        <row r="211">
          <cell r="A211">
            <v>600035662</v>
          </cell>
          <cell r="B211">
            <v>600035662</v>
          </cell>
          <cell r="C211" t="str">
            <v>47609737</v>
          </cell>
          <cell r="D211">
            <v>1</v>
          </cell>
          <cell r="E211">
            <v>47609737</v>
          </cell>
          <cell r="F211" t="str">
            <v>Hlavní město Praha</v>
          </cell>
          <cell r="G211" t="str">
            <v xml:space="preserve">Praha 2 </v>
          </cell>
          <cell r="H211">
            <v>775</v>
          </cell>
          <cell r="I211" t="str">
            <v>SEJOY</v>
          </cell>
          <cell r="J211">
            <v>16.690000000000001</v>
          </cell>
          <cell r="K211">
            <v>12934.750000000002</v>
          </cell>
          <cell r="L211" t="str">
            <v/>
          </cell>
          <cell r="M211" t="str">
            <v>Základní škola, Praha 2, Londýnská 34</v>
          </cell>
          <cell r="N211" t="str">
            <v>Londýnská</v>
          </cell>
          <cell r="O211">
            <v>782</v>
          </cell>
          <cell r="P211">
            <v>34</v>
          </cell>
          <cell r="Q211" t="str">
            <v>Praha 2</v>
          </cell>
          <cell r="R211" t="str">
            <v>ANO</v>
          </cell>
        </row>
        <row r="212">
          <cell r="A212">
            <v>600035671</v>
          </cell>
          <cell r="B212">
            <v>600035671</v>
          </cell>
          <cell r="C212" t="str">
            <v>47610361</v>
          </cell>
          <cell r="D212">
            <v>1</v>
          </cell>
          <cell r="E212">
            <v>47610361</v>
          </cell>
          <cell r="F212" t="str">
            <v>Hlavní město Praha</v>
          </cell>
          <cell r="G212" t="str">
            <v xml:space="preserve">Praha 2 </v>
          </cell>
          <cell r="H212">
            <v>550</v>
          </cell>
          <cell r="I212" t="str">
            <v>SEJOY</v>
          </cell>
          <cell r="J212">
            <v>16.690000000000001</v>
          </cell>
          <cell r="K212">
            <v>9179.5</v>
          </cell>
          <cell r="L212" t="str">
            <v/>
          </cell>
          <cell r="M212" t="str">
            <v>Základní škola u svatého Štěpána, Praha 2, Štěpánská 8</v>
          </cell>
          <cell r="N212" t="str">
            <v>Štěpánská</v>
          </cell>
          <cell r="O212">
            <v>1286</v>
          </cell>
          <cell r="P212">
            <v>8</v>
          </cell>
          <cell r="Q212" t="str">
            <v>Praha 2</v>
          </cell>
          <cell r="R212" t="str">
            <v>ANO</v>
          </cell>
        </row>
        <row r="213">
          <cell r="A213">
            <v>600035689</v>
          </cell>
          <cell r="B213">
            <v>600035689</v>
          </cell>
          <cell r="C213" t="str">
            <v>47610425</v>
          </cell>
          <cell r="D213">
            <v>1</v>
          </cell>
          <cell r="E213">
            <v>47610425</v>
          </cell>
          <cell r="F213" t="str">
            <v>Hlavní město Praha</v>
          </cell>
          <cell r="G213" t="str">
            <v xml:space="preserve">Praha 2 </v>
          </cell>
          <cell r="H213">
            <v>500</v>
          </cell>
          <cell r="I213" t="str">
            <v>SEJOY</v>
          </cell>
          <cell r="J213">
            <v>16.690000000000001</v>
          </cell>
          <cell r="K213">
            <v>8345</v>
          </cell>
          <cell r="L213" t="str">
            <v/>
          </cell>
          <cell r="M213" t="str">
            <v>Základní škola, Praha 2, Vratislavova 13</v>
          </cell>
          <cell r="N213" t="str">
            <v>Vratislavova</v>
          </cell>
          <cell r="O213">
            <v>64</v>
          </cell>
          <cell r="P213">
            <v>13</v>
          </cell>
          <cell r="Q213" t="str">
            <v>Praha 2</v>
          </cell>
          <cell r="R213" t="str">
            <v>ANO</v>
          </cell>
        </row>
        <row r="214">
          <cell r="A214">
            <v>610380061</v>
          </cell>
          <cell r="B214">
            <v>610380061</v>
          </cell>
          <cell r="C214" t="str">
            <v>69780111</v>
          </cell>
          <cell r="D214">
            <v>1</v>
          </cell>
          <cell r="E214">
            <v>69780111</v>
          </cell>
          <cell r="F214" t="str">
            <v>Hlavní město Praha</v>
          </cell>
          <cell r="G214" t="str">
            <v xml:space="preserve">Praha 2 </v>
          </cell>
          <cell r="H214">
            <v>375</v>
          </cell>
          <cell r="I214" t="str">
            <v>SEJOY</v>
          </cell>
          <cell r="J214">
            <v>16.690000000000001</v>
          </cell>
          <cell r="K214">
            <v>6258.7500000000009</v>
          </cell>
          <cell r="L214" t="str">
            <v/>
          </cell>
          <cell r="M214" t="str">
            <v>Lauderova mateřská škola, základní škola a gymnázium při Židovské obci v Praze</v>
          </cell>
          <cell r="N214" t="str">
            <v>Belgická</v>
          </cell>
          <cell r="O214">
            <v>67</v>
          </cell>
          <cell r="P214">
            <v>25</v>
          </cell>
          <cell r="Q214" t="str">
            <v>Praha 2</v>
          </cell>
          <cell r="R214" t="str">
            <v>NE</v>
          </cell>
        </row>
        <row r="215">
          <cell r="A215">
            <v>691006806</v>
          </cell>
          <cell r="B215">
            <v>691006806</v>
          </cell>
          <cell r="C215" t="str">
            <v>25771159</v>
          </cell>
          <cell r="D215">
            <v>1</v>
          </cell>
          <cell r="E215">
            <v>25771159</v>
          </cell>
          <cell r="F215" t="str">
            <v>Hlavní město Praha</v>
          </cell>
          <cell r="G215" t="str">
            <v xml:space="preserve">Praha 2 </v>
          </cell>
          <cell r="H215">
            <v>75</v>
          </cell>
          <cell r="I215" t="str">
            <v>SEJOY</v>
          </cell>
          <cell r="J215">
            <v>16.690000000000001</v>
          </cell>
          <cell r="K215">
            <v>1251.75</v>
          </cell>
          <cell r="L215" t="str">
            <v/>
          </cell>
          <cell r="M215" t="str">
            <v>VĚDA základní škola a jazyková škola s právem státní jazykové zkoušky s.r.o.</v>
          </cell>
          <cell r="N215" t="str">
            <v>Legerova</v>
          </cell>
          <cell r="O215">
            <v>1878</v>
          </cell>
          <cell r="P215">
            <v>5</v>
          </cell>
          <cell r="Q215" t="str">
            <v>Praha 2</v>
          </cell>
          <cell r="R215" t="str">
            <v>NE</v>
          </cell>
        </row>
        <row r="216">
          <cell r="A216">
            <v>600021271</v>
          </cell>
          <cell r="B216">
            <v>600021271</v>
          </cell>
          <cell r="C216" t="str">
            <v>70848572</v>
          </cell>
          <cell r="D216">
            <v>1</v>
          </cell>
          <cell r="E216">
            <v>70848572</v>
          </cell>
          <cell r="F216" t="str">
            <v>Hlavní město Praha</v>
          </cell>
          <cell r="G216" t="str">
            <v xml:space="preserve">Praha 9 </v>
          </cell>
          <cell r="H216">
            <v>125</v>
          </cell>
          <cell r="I216" t="str">
            <v>SEJOY</v>
          </cell>
          <cell r="J216">
            <v>16.690000000000001</v>
          </cell>
          <cell r="K216">
            <v>2086.25</v>
          </cell>
          <cell r="L216" t="str">
            <v/>
          </cell>
          <cell r="M216" t="str">
            <v>Mateřská škola a Základní škola, Praha 9, Bártlova 83</v>
          </cell>
          <cell r="N216" t="str">
            <v>Bártlova</v>
          </cell>
          <cell r="O216">
            <v>83</v>
          </cell>
          <cell r="P216">
            <v>1</v>
          </cell>
          <cell r="Q216" t="str">
            <v>Praha 9</v>
          </cell>
          <cell r="R216" t="str">
            <v>ANO</v>
          </cell>
        </row>
        <row r="217">
          <cell r="A217">
            <v>600006166</v>
          </cell>
          <cell r="B217">
            <v>600006166</v>
          </cell>
          <cell r="C217" t="str">
            <v>49371185</v>
          </cell>
          <cell r="D217">
            <v>1</v>
          </cell>
          <cell r="E217">
            <v>49371185</v>
          </cell>
          <cell r="F217" t="str">
            <v>Hlavní město Praha</v>
          </cell>
          <cell r="G217" t="str">
            <v xml:space="preserve">Praha 9 </v>
          </cell>
          <cell r="H217">
            <v>275</v>
          </cell>
          <cell r="I217" t="str">
            <v>SEJOY</v>
          </cell>
          <cell r="J217">
            <v>16.690000000000001</v>
          </cell>
          <cell r="K217">
            <v>4589.75</v>
          </cell>
          <cell r="L217" t="str">
            <v/>
          </cell>
          <cell r="M217" t="str">
            <v>Gymnázium, Praha 9, Chodovická 2250</v>
          </cell>
          <cell r="N217" t="str">
            <v>Chodovická</v>
          </cell>
          <cell r="O217">
            <v>2250</v>
          </cell>
          <cell r="P217">
            <v>36</v>
          </cell>
          <cell r="Q217" t="str">
            <v>Praha 9</v>
          </cell>
          <cell r="R217" t="str">
            <v>ANO</v>
          </cell>
        </row>
        <row r="218">
          <cell r="A218">
            <v>600040411</v>
          </cell>
          <cell r="B218">
            <v>600040411</v>
          </cell>
          <cell r="C218" t="str">
            <v>63830817</v>
          </cell>
          <cell r="D218">
            <v>1</v>
          </cell>
          <cell r="E218">
            <v>63830817</v>
          </cell>
          <cell r="F218" t="str">
            <v>Hlavní město Praha</v>
          </cell>
          <cell r="G218" t="str">
            <v xml:space="preserve">Praha 9 </v>
          </cell>
          <cell r="H218">
            <v>200</v>
          </cell>
          <cell r="I218" t="str">
            <v>SEJOY</v>
          </cell>
          <cell r="J218">
            <v>16.690000000000001</v>
          </cell>
          <cell r="K218">
            <v>3338.0000000000005</v>
          </cell>
          <cell r="L218" t="str">
            <v/>
          </cell>
          <cell r="M218" t="str">
            <v>Základní škola a Mateřská škola, Praha 9 - Horní Počernice, Spojenců 1408</v>
          </cell>
          <cell r="N218" t="str">
            <v>Spojenců</v>
          </cell>
          <cell r="O218">
            <v>1408</v>
          </cell>
          <cell r="P218">
            <v>63</v>
          </cell>
          <cell r="Q218" t="str">
            <v>Praha 9</v>
          </cell>
          <cell r="R218" t="str">
            <v>ANO</v>
          </cell>
        </row>
        <row r="219">
          <cell r="A219">
            <v>600040429</v>
          </cell>
          <cell r="B219">
            <v>600040429</v>
          </cell>
          <cell r="C219" t="str">
            <v>49625195</v>
          </cell>
          <cell r="D219">
            <v>1</v>
          </cell>
          <cell r="E219">
            <v>49625195</v>
          </cell>
          <cell r="F219" t="str">
            <v>Hlavní město Praha</v>
          </cell>
          <cell r="G219" t="str">
            <v xml:space="preserve">Praha 9 </v>
          </cell>
          <cell r="H219">
            <v>800</v>
          </cell>
          <cell r="I219" t="str">
            <v>SEJOY</v>
          </cell>
          <cell r="J219">
            <v>16.690000000000001</v>
          </cell>
          <cell r="K219">
            <v>13352.000000000002</v>
          </cell>
          <cell r="L219" t="str">
            <v/>
          </cell>
          <cell r="M219" t="str">
            <v>Fakultní základní škola, Praha 9 - Horní Počernice, Chodovická 2250</v>
          </cell>
          <cell r="N219" t="str">
            <v>Chodovická</v>
          </cell>
          <cell r="O219">
            <v>2250</v>
          </cell>
          <cell r="P219">
            <v>36</v>
          </cell>
          <cell r="Q219" t="str">
            <v>Praha 9</v>
          </cell>
          <cell r="R219" t="str">
            <v>ANO</v>
          </cell>
        </row>
        <row r="220">
          <cell r="A220">
            <v>600040437</v>
          </cell>
          <cell r="B220">
            <v>600040437</v>
          </cell>
          <cell r="C220" t="str">
            <v>63830809</v>
          </cell>
          <cell r="D220">
            <v>1</v>
          </cell>
          <cell r="E220">
            <v>63830809</v>
          </cell>
          <cell r="F220" t="str">
            <v>Hlavní město Praha</v>
          </cell>
          <cell r="G220" t="str">
            <v xml:space="preserve">Praha 9 </v>
          </cell>
          <cell r="H220">
            <v>625</v>
          </cell>
          <cell r="I220" t="str">
            <v>SEJOY</v>
          </cell>
          <cell r="J220">
            <v>16.690000000000001</v>
          </cell>
          <cell r="K220">
            <v>10431.25</v>
          </cell>
          <cell r="L220" t="str">
            <v/>
          </cell>
          <cell r="M220" t="str">
            <v>Základní škola, Praha 9 - Horní Počernice, Stoliňská 823</v>
          </cell>
          <cell r="N220" t="str">
            <v>Stoliňská</v>
          </cell>
          <cell r="O220">
            <v>823</v>
          </cell>
          <cell r="P220">
            <v>16</v>
          </cell>
          <cell r="Q220" t="str">
            <v>Praha 9</v>
          </cell>
          <cell r="R220" t="str">
            <v>ANO</v>
          </cell>
        </row>
        <row r="221">
          <cell r="A221">
            <v>600040607</v>
          </cell>
          <cell r="B221">
            <v>600040607</v>
          </cell>
          <cell r="C221" t="str">
            <v>63830825</v>
          </cell>
          <cell r="D221">
            <v>1</v>
          </cell>
          <cell r="E221">
            <v>63830825</v>
          </cell>
          <cell r="F221" t="str">
            <v>Hlavní město Praha</v>
          </cell>
          <cell r="G221" t="str">
            <v xml:space="preserve">Praha 9 </v>
          </cell>
          <cell r="H221">
            <v>800</v>
          </cell>
          <cell r="I221" t="str">
            <v>SEJOY</v>
          </cell>
          <cell r="J221">
            <v>16.690000000000001</v>
          </cell>
          <cell r="K221">
            <v>13352.000000000002</v>
          </cell>
          <cell r="L221" t="str">
            <v/>
          </cell>
          <cell r="M221" t="str">
            <v>Základní škola, Praha 9 - Horní Počernice, Ratibořická 1700</v>
          </cell>
          <cell r="N221" t="str">
            <v>Ratibořická</v>
          </cell>
          <cell r="O221">
            <v>1700</v>
          </cell>
          <cell r="P221">
            <v>28</v>
          </cell>
          <cell r="Q221" t="str">
            <v>Praha 9</v>
          </cell>
          <cell r="R221" t="str">
            <v>ANO</v>
          </cell>
        </row>
        <row r="222">
          <cell r="A222">
            <v>600170047</v>
          </cell>
          <cell r="B222">
            <v>600170047</v>
          </cell>
          <cell r="C222" t="str">
            <v>14891247</v>
          </cell>
          <cell r="D222">
            <v>1</v>
          </cell>
          <cell r="E222">
            <v>14891247</v>
          </cell>
          <cell r="F222" t="str">
            <v>Hlavní město Praha</v>
          </cell>
          <cell r="G222" t="str">
            <v xml:space="preserve">Praha 9 </v>
          </cell>
          <cell r="H222">
            <v>1150</v>
          </cell>
          <cell r="I222" t="str">
            <v>SEJOY</v>
          </cell>
          <cell r="J222">
            <v>16.690000000000001</v>
          </cell>
          <cell r="K222">
            <v>19193.5</v>
          </cell>
          <cell r="L222" t="str">
            <v/>
          </cell>
          <cell r="M222" t="str">
            <v>Střední odborná škola pro administrativu Evropské unie, Praha 9, Lipí 1911</v>
          </cell>
          <cell r="N222" t="str">
            <v>Lipí</v>
          </cell>
          <cell r="O222">
            <v>1911</v>
          </cell>
          <cell r="P222">
            <v>22</v>
          </cell>
          <cell r="Q222" t="str">
            <v>Praha 9</v>
          </cell>
          <cell r="R222" t="str">
            <v>ANO</v>
          </cell>
        </row>
        <row r="223">
          <cell r="A223">
            <v>600006298</v>
          </cell>
          <cell r="B223">
            <v>600006298</v>
          </cell>
          <cell r="C223" t="str">
            <v>49615378</v>
          </cell>
          <cell r="D223">
            <v>1</v>
          </cell>
          <cell r="E223">
            <v>49615378</v>
          </cell>
          <cell r="F223" t="str">
            <v>Hlavní město Praha</v>
          </cell>
          <cell r="G223" t="str">
            <v xml:space="preserve">Praha 9 </v>
          </cell>
          <cell r="H223">
            <v>275</v>
          </cell>
          <cell r="I223" t="str">
            <v>SEJOY</v>
          </cell>
          <cell r="J223">
            <v>16.690000000000001</v>
          </cell>
          <cell r="K223">
            <v>4589.75</v>
          </cell>
          <cell r="L223" t="str">
            <v/>
          </cell>
          <cell r="M223" t="str">
            <v>Střední škola hotelnictví a gastronomie SČMSD Praha, s.r.o.</v>
          </cell>
          <cell r="N223" t="str">
            <v>Slavětínská</v>
          </cell>
          <cell r="O223">
            <v>82</v>
          </cell>
          <cell r="Q223" t="str">
            <v>Praha 9</v>
          </cell>
          <cell r="R223" t="str">
            <v>NE</v>
          </cell>
        </row>
        <row r="224">
          <cell r="A224">
            <v>600040470</v>
          </cell>
          <cell r="B224">
            <v>600040470</v>
          </cell>
          <cell r="C224" t="str">
            <v>70902461</v>
          </cell>
          <cell r="D224">
            <v>1</v>
          </cell>
          <cell r="E224">
            <v>70902461</v>
          </cell>
          <cell r="F224" t="str">
            <v>Hlavní město Praha</v>
          </cell>
          <cell r="G224" t="str">
            <v xml:space="preserve">Praha 9 </v>
          </cell>
          <cell r="H224">
            <v>475</v>
          </cell>
          <cell r="I224" t="str">
            <v>SEJOY</v>
          </cell>
          <cell r="J224">
            <v>16.690000000000001</v>
          </cell>
          <cell r="K224">
            <v>7927.7500000000009</v>
          </cell>
          <cell r="L224" t="str">
            <v/>
          </cell>
          <cell r="M224" t="str">
            <v>Základní škola Praha - Běchovice</v>
          </cell>
          <cell r="N224" t="str">
            <v>Mýtní</v>
          </cell>
          <cell r="O224">
            <v>73</v>
          </cell>
          <cell r="Q224" t="str">
            <v>Praha 9</v>
          </cell>
          <cell r="R224" t="str">
            <v>ANO</v>
          </cell>
        </row>
        <row r="225">
          <cell r="A225">
            <v>600040488</v>
          </cell>
          <cell r="B225">
            <v>600040488</v>
          </cell>
          <cell r="C225" t="str">
            <v>63833956</v>
          </cell>
          <cell r="D225">
            <v>1</v>
          </cell>
          <cell r="E225">
            <v>63833956</v>
          </cell>
          <cell r="F225" t="str">
            <v>Hlavní město Praha</v>
          </cell>
          <cell r="G225" t="str">
            <v xml:space="preserve">Praha 9 </v>
          </cell>
          <cell r="H225">
            <v>925</v>
          </cell>
          <cell r="I225" t="str">
            <v>SEJOY</v>
          </cell>
          <cell r="J225">
            <v>16.690000000000001</v>
          </cell>
          <cell r="K225">
            <v>15438.250000000002</v>
          </cell>
          <cell r="L225" t="str">
            <v/>
          </cell>
          <cell r="M225" t="str">
            <v>Masarykova základní škola, Praha 9 - Klánovice, Slavětínská 200</v>
          </cell>
          <cell r="N225" t="str">
            <v>Slavětínská</v>
          </cell>
          <cell r="O225">
            <v>200</v>
          </cell>
          <cell r="Q225" t="str">
            <v>Praha 9</v>
          </cell>
          <cell r="R225" t="str">
            <v>ANO</v>
          </cell>
        </row>
        <row r="226">
          <cell r="A226">
            <v>600040518</v>
          </cell>
          <cell r="B226">
            <v>600040518</v>
          </cell>
          <cell r="C226" t="str">
            <v>70908133</v>
          </cell>
          <cell r="D226">
            <v>1</v>
          </cell>
          <cell r="E226">
            <v>70908133</v>
          </cell>
          <cell r="F226" t="str">
            <v>Hlavní město Praha</v>
          </cell>
          <cell r="G226" t="str">
            <v xml:space="preserve">Praha 9 </v>
          </cell>
          <cell r="H226">
            <v>200</v>
          </cell>
          <cell r="I226" t="str">
            <v>SEJOY</v>
          </cell>
          <cell r="J226">
            <v>16.690000000000001</v>
          </cell>
          <cell r="K226">
            <v>3338.0000000000005</v>
          </cell>
          <cell r="L226" t="str">
            <v/>
          </cell>
          <cell r="M226" t="str">
            <v>Základní škola a mateřská škola Koloděje</v>
          </cell>
          <cell r="N226" t="str">
            <v>Lupenická</v>
          </cell>
          <cell r="O226">
            <v>20</v>
          </cell>
          <cell r="P226">
            <v>6</v>
          </cell>
          <cell r="Q226" t="str">
            <v>Praha 9</v>
          </cell>
          <cell r="R226" t="str">
            <v>ANO</v>
          </cell>
        </row>
        <row r="227">
          <cell r="A227">
            <v>600040593</v>
          </cell>
          <cell r="B227">
            <v>600040593</v>
          </cell>
          <cell r="C227" t="str">
            <v>47608579</v>
          </cell>
          <cell r="D227">
            <v>1</v>
          </cell>
          <cell r="E227">
            <v>47608579</v>
          </cell>
          <cell r="F227" t="str">
            <v>Hlavní město Praha</v>
          </cell>
          <cell r="G227" t="str">
            <v xml:space="preserve">Praha 9 </v>
          </cell>
          <cell r="H227">
            <v>1575</v>
          </cell>
          <cell r="I227" t="str">
            <v>SEJOY</v>
          </cell>
          <cell r="J227">
            <v>16.690000000000001</v>
          </cell>
          <cell r="K227">
            <v>26286.750000000004</v>
          </cell>
          <cell r="L227" t="str">
            <v/>
          </cell>
          <cell r="M227" t="str">
            <v>Masarykova základní škola, Praha 9 - Újezd nad Lesy, Polesná 1690</v>
          </cell>
          <cell r="N227" t="str">
            <v>Polesná</v>
          </cell>
          <cell r="O227">
            <v>1690</v>
          </cell>
          <cell r="Q227" t="str">
            <v>Praha 9</v>
          </cell>
          <cell r="R227" t="str">
            <v>ANO</v>
          </cell>
        </row>
        <row r="228">
          <cell r="A228">
            <v>691005826</v>
          </cell>
          <cell r="B228">
            <v>691005826</v>
          </cell>
          <cell r="C228" t="str">
            <v>28431634</v>
          </cell>
          <cell r="D228">
            <v>1</v>
          </cell>
          <cell r="E228">
            <v>28431634</v>
          </cell>
          <cell r="F228" t="str">
            <v>Hlavní město Praha</v>
          </cell>
          <cell r="G228" t="str">
            <v xml:space="preserve">Praha 9 </v>
          </cell>
          <cell r="H228">
            <v>200</v>
          </cell>
          <cell r="I228" t="str">
            <v>SEJOY</v>
          </cell>
          <cell r="J228">
            <v>16.690000000000001</v>
          </cell>
          <cell r="K228">
            <v>3338.0000000000005</v>
          </cell>
          <cell r="L228" t="str">
            <v/>
          </cell>
          <cell r="M228" t="str">
            <v>Victoria School, s.r.o., základní škola a mateřská škola</v>
          </cell>
          <cell r="N228" t="str">
            <v>Oplanská</v>
          </cell>
          <cell r="O228">
            <v>2339</v>
          </cell>
          <cell r="Q228" t="str">
            <v>Praha 9</v>
          </cell>
          <cell r="R228" t="str">
            <v>NE</v>
          </cell>
        </row>
        <row r="229">
          <cell r="A229">
            <v>600021378</v>
          </cell>
          <cell r="B229">
            <v>600021378</v>
          </cell>
          <cell r="C229" t="str">
            <v>61385450</v>
          </cell>
          <cell r="D229">
            <v>1</v>
          </cell>
          <cell r="E229">
            <v>61385450</v>
          </cell>
          <cell r="F229" t="str">
            <v>Hlavní město Praha</v>
          </cell>
          <cell r="G229" t="str">
            <v xml:space="preserve">Praha 10 </v>
          </cell>
          <cell r="H229">
            <v>125</v>
          </cell>
          <cell r="I229" t="str">
            <v>SEJOY</v>
          </cell>
          <cell r="J229">
            <v>16.690000000000001</v>
          </cell>
          <cell r="K229">
            <v>2086.25</v>
          </cell>
          <cell r="L229" t="str">
            <v/>
          </cell>
          <cell r="M229" t="str">
            <v>Základní škola a Střední škola, Praha 10, Vachkova 941</v>
          </cell>
          <cell r="N229" t="str">
            <v>Vachkova</v>
          </cell>
          <cell r="O229">
            <v>941</v>
          </cell>
          <cell r="P229">
            <v>13</v>
          </cell>
          <cell r="Q229" t="str">
            <v>Praha 10</v>
          </cell>
          <cell r="R229" t="str">
            <v>ANO</v>
          </cell>
        </row>
        <row r="230">
          <cell r="A230">
            <v>600041301</v>
          </cell>
          <cell r="B230">
            <v>600041301</v>
          </cell>
          <cell r="C230" t="str">
            <v>62933671</v>
          </cell>
          <cell r="D230">
            <v>1</v>
          </cell>
          <cell r="E230">
            <v>62933671</v>
          </cell>
          <cell r="F230" t="str">
            <v>Hlavní město Praha</v>
          </cell>
          <cell r="G230" t="str">
            <v xml:space="preserve">Praha 10 </v>
          </cell>
          <cell r="H230">
            <v>1125</v>
          </cell>
          <cell r="I230" t="str">
            <v>SEJOY</v>
          </cell>
          <cell r="J230">
            <v>16.690000000000001</v>
          </cell>
          <cell r="K230">
            <v>18776.25</v>
          </cell>
          <cell r="L230" t="str">
            <v/>
          </cell>
          <cell r="M230" t="str">
            <v>Základní škola U Obory, Praha 10, Vachkova 630</v>
          </cell>
          <cell r="N230" t="str">
            <v>Vachkova</v>
          </cell>
          <cell r="O230">
            <v>630</v>
          </cell>
          <cell r="P230">
            <v>15</v>
          </cell>
          <cell r="Q230" t="str">
            <v>Praha 10</v>
          </cell>
          <cell r="R230" t="str">
            <v>ANO</v>
          </cell>
        </row>
        <row r="231">
          <cell r="A231">
            <v>600041328</v>
          </cell>
          <cell r="B231">
            <v>600041328</v>
          </cell>
          <cell r="C231" t="str">
            <v>62933540</v>
          </cell>
          <cell r="D231">
            <v>1</v>
          </cell>
          <cell r="E231">
            <v>62933540</v>
          </cell>
          <cell r="F231" t="str">
            <v>Hlavní město Praha</v>
          </cell>
          <cell r="G231" t="str">
            <v xml:space="preserve">Praha 10 </v>
          </cell>
          <cell r="H231">
            <v>1050</v>
          </cell>
          <cell r="I231" t="str">
            <v>SEJOY</v>
          </cell>
          <cell r="J231">
            <v>16.690000000000001</v>
          </cell>
          <cell r="K231">
            <v>17524.5</v>
          </cell>
          <cell r="L231" t="str">
            <v/>
          </cell>
          <cell r="M231" t="str">
            <v>Základní škola, Praha 10, nám. Bří Jandusů 2</v>
          </cell>
          <cell r="N231" t="str">
            <v>náměstí Bratří Jandusů</v>
          </cell>
          <cell r="O231">
            <v>2</v>
          </cell>
          <cell r="P231">
            <v>38</v>
          </cell>
          <cell r="Q231" t="str">
            <v>Praha 10</v>
          </cell>
          <cell r="R231" t="str">
            <v>ANO</v>
          </cell>
        </row>
        <row r="232">
          <cell r="A232">
            <v>600041344</v>
          </cell>
          <cell r="B232">
            <v>600041344</v>
          </cell>
          <cell r="C232" t="str">
            <v>70926921</v>
          </cell>
          <cell r="D232">
            <v>1</v>
          </cell>
          <cell r="E232">
            <v>70926921</v>
          </cell>
          <cell r="F232" t="str">
            <v>Hlavní město Praha</v>
          </cell>
          <cell r="G232" t="str">
            <v xml:space="preserve">Praha 10 </v>
          </cell>
          <cell r="H232">
            <v>550</v>
          </cell>
          <cell r="I232" t="str">
            <v>SEJOY</v>
          </cell>
          <cell r="J232">
            <v>16.690000000000001</v>
          </cell>
          <cell r="K232">
            <v>9179.5</v>
          </cell>
          <cell r="L232" t="str">
            <v/>
          </cell>
          <cell r="M232" t="str">
            <v>Základní škola Praha - Kolovraty</v>
          </cell>
          <cell r="N232" t="str">
            <v>Mírová</v>
          </cell>
          <cell r="O232">
            <v>57</v>
          </cell>
          <cell r="P232">
            <v>47</v>
          </cell>
          <cell r="Q232" t="str">
            <v>Praha 10</v>
          </cell>
          <cell r="R232" t="str">
            <v>ANO</v>
          </cell>
        </row>
        <row r="233">
          <cell r="A233">
            <v>600020851</v>
          </cell>
          <cell r="B233">
            <v>600020851</v>
          </cell>
          <cell r="C233" t="str">
            <v>70845883</v>
          </cell>
          <cell r="D233">
            <v>1</v>
          </cell>
          <cell r="E233">
            <v>70845883</v>
          </cell>
          <cell r="F233" t="str">
            <v>Hlavní město Praha</v>
          </cell>
          <cell r="G233" t="str">
            <v xml:space="preserve">Praha 3 </v>
          </cell>
          <cell r="H233">
            <v>50</v>
          </cell>
          <cell r="I233" t="str">
            <v>SEJOY</v>
          </cell>
          <cell r="J233">
            <v>16.690000000000001</v>
          </cell>
          <cell r="K233">
            <v>834.50000000000011</v>
          </cell>
          <cell r="L233" t="str">
            <v/>
          </cell>
          <cell r="M233" t="str">
            <v>Základní škola Zahrádka, Praha 3, U Zásobní zahrady 8</v>
          </cell>
          <cell r="N233" t="str">
            <v>U zásobní zahrady</v>
          </cell>
          <cell r="O233">
            <v>2445</v>
          </cell>
          <cell r="P233">
            <v>8</v>
          </cell>
          <cell r="Q233" t="str">
            <v>Praha 3</v>
          </cell>
          <cell r="R233" t="str">
            <v>ANO</v>
          </cell>
        </row>
        <row r="234">
          <cell r="A234">
            <v>600020819</v>
          </cell>
          <cell r="B234">
            <v>600020819</v>
          </cell>
          <cell r="C234" t="str">
            <v>25106970</v>
          </cell>
          <cell r="D234">
            <v>1</v>
          </cell>
          <cell r="E234">
            <v>25106970</v>
          </cell>
          <cell r="F234" t="str">
            <v>Hlavní město Praha</v>
          </cell>
          <cell r="G234" t="str">
            <v xml:space="preserve">Praha 3 </v>
          </cell>
          <cell r="H234">
            <v>50</v>
          </cell>
          <cell r="I234" t="str">
            <v>SEJOY</v>
          </cell>
          <cell r="J234">
            <v>16.690000000000001</v>
          </cell>
          <cell r="K234">
            <v>834.50000000000011</v>
          </cell>
          <cell r="L234" t="str">
            <v/>
          </cell>
          <cell r="M234" t="str">
            <v>Odborné učiliště pro žáky s více vadami, s.r.o.</v>
          </cell>
          <cell r="N234" t="str">
            <v>Chelčického</v>
          </cell>
          <cell r="O234">
            <v>911</v>
          </cell>
          <cell r="P234">
            <v>2</v>
          </cell>
          <cell r="Q234" t="str">
            <v>Praha 3</v>
          </cell>
          <cell r="R234" t="str">
            <v>NE</v>
          </cell>
        </row>
        <row r="235">
          <cell r="A235">
            <v>691012342</v>
          </cell>
          <cell r="B235">
            <v>691012342</v>
          </cell>
          <cell r="C235" t="str">
            <v>07116349</v>
          </cell>
          <cell r="D235">
            <v>1</v>
          </cell>
          <cell r="E235">
            <v>7116349</v>
          </cell>
          <cell r="F235" t="str">
            <v>Hlavní město Praha</v>
          </cell>
          <cell r="G235" t="str">
            <v xml:space="preserve">Praha 3 </v>
          </cell>
          <cell r="H235">
            <v>0</v>
          </cell>
          <cell r="I235" t="str">
            <v>SEJOY</v>
          </cell>
          <cell r="J235">
            <v>16.690000000000001</v>
          </cell>
          <cell r="K235">
            <v>0</v>
          </cell>
          <cell r="L235">
            <v>44543</v>
          </cell>
          <cell r="M235" t="str">
            <v>1. Scio Střední škola, s.r.o.</v>
          </cell>
          <cell r="N235" t="str">
            <v>Prokopova</v>
          </cell>
          <cell r="O235">
            <v>100</v>
          </cell>
          <cell r="P235">
            <v>16</v>
          </cell>
          <cell r="Q235" t="str">
            <v>Praha 3</v>
          </cell>
          <cell r="R235" t="str">
            <v>NE</v>
          </cell>
        </row>
        <row r="236">
          <cell r="A236">
            <v>600006425</v>
          </cell>
          <cell r="B236">
            <v>600006425</v>
          </cell>
          <cell r="C236" t="str">
            <v>25657046</v>
          </cell>
          <cell r="D236">
            <v>1</v>
          </cell>
          <cell r="E236">
            <v>25657046</v>
          </cell>
          <cell r="F236" t="str">
            <v>Hlavní město Praha</v>
          </cell>
          <cell r="G236" t="str">
            <v xml:space="preserve">Praha 3 </v>
          </cell>
          <cell r="H236">
            <v>175</v>
          </cell>
          <cell r="I236" t="str">
            <v>SEJOY</v>
          </cell>
          <cell r="J236">
            <v>16.690000000000001</v>
          </cell>
          <cell r="K236">
            <v>2920.75</v>
          </cell>
          <cell r="L236" t="str">
            <v/>
          </cell>
          <cell r="M236" t="str">
            <v>Střední odborná škola podnikatelská PROFIT, spol. s r.o.</v>
          </cell>
          <cell r="N236" t="str">
            <v>Žerotínova</v>
          </cell>
          <cell r="O236">
            <v>1100</v>
          </cell>
          <cell r="P236">
            <v>36</v>
          </cell>
          <cell r="Q236" t="str">
            <v>Praha 3</v>
          </cell>
          <cell r="R236" t="str">
            <v>NE</v>
          </cell>
        </row>
        <row r="237">
          <cell r="A237">
            <v>600004911</v>
          </cell>
          <cell r="B237">
            <v>600004911</v>
          </cell>
          <cell r="C237" t="str">
            <v>61385131</v>
          </cell>
          <cell r="D237">
            <v>1</v>
          </cell>
          <cell r="E237">
            <v>61385131</v>
          </cell>
          <cell r="F237" t="str">
            <v>Hlavní město Praha</v>
          </cell>
          <cell r="G237" t="str">
            <v xml:space="preserve">Praha 3 </v>
          </cell>
          <cell r="H237">
            <v>400</v>
          </cell>
          <cell r="I237" t="str">
            <v>SEJOY</v>
          </cell>
          <cell r="J237">
            <v>16.690000000000001</v>
          </cell>
          <cell r="K237">
            <v>6676.0000000000009</v>
          </cell>
          <cell r="L237" t="str">
            <v/>
          </cell>
          <cell r="M237" t="str">
            <v>Gymnázium Karla Sladkovského, Praha 3, Sladkovského náměstí 8</v>
          </cell>
          <cell r="N237" t="str">
            <v>Sladkovského náměstí</v>
          </cell>
          <cell r="O237">
            <v>900</v>
          </cell>
          <cell r="P237">
            <v>8</v>
          </cell>
          <cell r="Q237" t="str">
            <v>Praha 3</v>
          </cell>
          <cell r="R237" t="str">
            <v>ANO</v>
          </cell>
        </row>
        <row r="238">
          <cell r="A238">
            <v>600004929</v>
          </cell>
          <cell r="B238">
            <v>600004929</v>
          </cell>
          <cell r="C238" t="str">
            <v>70107050</v>
          </cell>
          <cell r="D238">
            <v>1</v>
          </cell>
          <cell r="E238">
            <v>70107050</v>
          </cell>
          <cell r="F238" t="str">
            <v>Hlavní město Praha</v>
          </cell>
          <cell r="G238" t="str">
            <v xml:space="preserve">Praha 3 </v>
          </cell>
          <cell r="H238">
            <v>450</v>
          </cell>
          <cell r="I238" t="str">
            <v>SEJOY</v>
          </cell>
          <cell r="J238">
            <v>16.690000000000001</v>
          </cell>
          <cell r="K238">
            <v>7510.5000000000009</v>
          </cell>
          <cell r="L238" t="str">
            <v/>
          </cell>
          <cell r="M238" t="str">
            <v>Obchodní akademie, Praha 3, Kubelíkova 37</v>
          </cell>
          <cell r="N238" t="str">
            <v>Kubelíkova</v>
          </cell>
          <cell r="O238">
            <v>1221</v>
          </cell>
          <cell r="P238">
            <v>37</v>
          </cell>
          <cell r="Q238" t="str">
            <v>Praha 3</v>
          </cell>
          <cell r="R238" t="str">
            <v>ANO</v>
          </cell>
        </row>
        <row r="239">
          <cell r="A239">
            <v>600004945</v>
          </cell>
          <cell r="B239">
            <v>600004945</v>
          </cell>
          <cell r="C239" t="str">
            <v>61388025</v>
          </cell>
          <cell r="D239">
            <v>1</v>
          </cell>
          <cell r="E239">
            <v>61388025</v>
          </cell>
          <cell r="F239" t="str">
            <v>Hlavní město Praha</v>
          </cell>
          <cell r="G239" t="str">
            <v xml:space="preserve">Praha 3 </v>
          </cell>
          <cell r="H239">
            <v>450</v>
          </cell>
          <cell r="I239" t="str">
            <v>SEJOY</v>
          </cell>
          <cell r="J239">
            <v>16.690000000000001</v>
          </cell>
          <cell r="K239">
            <v>7510.5000000000009</v>
          </cell>
          <cell r="L239" t="str">
            <v/>
          </cell>
          <cell r="M239" t="str">
            <v>Vyšší odborná škola uměleckoprůmyslová a Střední uměleckoprůmyslová škola, Praha 3, Žižkovo náměstí 1</v>
          </cell>
          <cell r="N239" t="str">
            <v>Žižkovo náměstí</v>
          </cell>
          <cell r="O239">
            <v>1300</v>
          </cell>
          <cell r="P239">
            <v>1</v>
          </cell>
          <cell r="Q239" t="str">
            <v>Praha 3</v>
          </cell>
          <cell r="R239" t="str">
            <v>ANO</v>
          </cell>
        </row>
        <row r="240">
          <cell r="A240">
            <v>600004961</v>
          </cell>
          <cell r="B240">
            <v>600004961</v>
          </cell>
          <cell r="C240" t="str">
            <v>60461675</v>
          </cell>
          <cell r="D240">
            <v>1</v>
          </cell>
          <cell r="E240">
            <v>60461675</v>
          </cell>
          <cell r="F240" t="str">
            <v>Hlavní město Praha</v>
          </cell>
          <cell r="G240" t="str">
            <v xml:space="preserve">Praha 3 </v>
          </cell>
          <cell r="H240">
            <v>350</v>
          </cell>
          <cell r="I240" t="str">
            <v>SEJOY</v>
          </cell>
          <cell r="J240">
            <v>16.690000000000001</v>
          </cell>
          <cell r="K240">
            <v>5841.5</v>
          </cell>
          <cell r="L240" t="str">
            <v/>
          </cell>
          <cell r="M240" t="str">
            <v>Gymnázium Na Pražačce, Praha 3, Nad Ohradou 23</v>
          </cell>
          <cell r="N240" t="str">
            <v>Nad Ohradou</v>
          </cell>
          <cell r="O240">
            <v>2825</v>
          </cell>
          <cell r="P240">
            <v>23</v>
          </cell>
          <cell r="Q240" t="str">
            <v>Praha 3</v>
          </cell>
          <cell r="R240" t="str">
            <v>ANO</v>
          </cell>
        </row>
        <row r="241">
          <cell r="A241">
            <v>600004970</v>
          </cell>
          <cell r="B241">
            <v>600004970</v>
          </cell>
          <cell r="C241" t="str">
            <v>61386871</v>
          </cell>
          <cell r="D241">
            <v>1</v>
          </cell>
          <cell r="E241">
            <v>61386871</v>
          </cell>
          <cell r="F241" t="str">
            <v>Hlavní město Praha</v>
          </cell>
          <cell r="G241" t="str">
            <v xml:space="preserve">Praha 3 </v>
          </cell>
          <cell r="H241">
            <v>250</v>
          </cell>
          <cell r="I241" t="str">
            <v>SEJOY</v>
          </cell>
          <cell r="J241">
            <v>16.690000000000001</v>
          </cell>
          <cell r="K241">
            <v>4172.5</v>
          </cell>
          <cell r="L241" t="str">
            <v/>
          </cell>
          <cell r="M241" t="str">
            <v>Vyšší odborná škola a Střední umělecká škola Václava Hollara, Praha 3, Hollarovo náměstí 2</v>
          </cell>
          <cell r="N241" t="str">
            <v>Hollarovo náměstí</v>
          </cell>
          <cell r="O241">
            <v>2275</v>
          </cell>
          <cell r="P241">
            <v>2</v>
          </cell>
          <cell r="Q241" t="str">
            <v>Praha 3</v>
          </cell>
          <cell r="R241" t="str">
            <v>ANO</v>
          </cell>
        </row>
        <row r="242">
          <cell r="A242">
            <v>600005941</v>
          </cell>
          <cell r="B242">
            <v>600005941</v>
          </cell>
          <cell r="C242" t="str">
            <v>61388017</v>
          </cell>
          <cell r="D242">
            <v>1</v>
          </cell>
          <cell r="E242">
            <v>61388017</v>
          </cell>
          <cell r="F242" t="str">
            <v>Hlavní město Praha</v>
          </cell>
          <cell r="G242" t="str">
            <v xml:space="preserve">Praha 3 </v>
          </cell>
          <cell r="H242">
            <v>600</v>
          </cell>
          <cell r="I242" t="str">
            <v>SEJOY</v>
          </cell>
          <cell r="J242">
            <v>16.690000000000001</v>
          </cell>
          <cell r="K242">
            <v>10014</v>
          </cell>
          <cell r="L242" t="str">
            <v/>
          </cell>
          <cell r="M242" t="str">
            <v>Obchodní akademie Hovorčovická</v>
          </cell>
          <cell r="N242" t="str">
            <v>U vinohradského hřbitova</v>
          </cell>
          <cell r="O242">
            <v>2471</v>
          </cell>
          <cell r="P242">
            <v>3</v>
          </cell>
          <cell r="Q242" t="str">
            <v>Praha 3</v>
          </cell>
          <cell r="R242" t="str">
            <v>ANO</v>
          </cell>
        </row>
        <row r="243">
          <cell r="A243">
            <v>600001873</v>
          </cell>
          <cell r="B243">
            <v>600001873</v>
          </cell>
          <cell r="C243" t="str">
            <v>70874204</v>
          </cell>
          <cell r="D243">
            <v>1</v>
          </cell>
          <cell r="E243">
            <v>70874204</v>
          </cell>
          <cell r="F243" t="str">
            <v>Hlavní město Praha</v>
          </cell>
          <cell r="G243" t="str">
            <v xml:space="preserve">Praha 3 </v>
          </cell>
          <cell r="H243">
            <v>400</v>
          </cell>
          <cell r="I243" t="str">
            <v>SEJOY</v>
          </cell>
          <cell r="J243">
            <v>16.690000000000001</v>
          </cell>
          <cell r="K243">
            <v>6676.0000000000009</v>
          </cell>
          <cell r="L243" t="str">
            <v/>
          </cell>
          <cell r="M243" t="str">
            <v>Gymnázium a Hudební škola hlavního města Prahy, základní umělecká škola</v>
          </cell>
          <cell r="N243" t="str">
            <v>Komenského náměstí</v>
          </cell>
          <cell r="O243">
            <v>400</v>
          </cell>
          <cell r="P243">
            <v>9</v>
          </cell>
          <cell r="Q243" t="str">
            <v>Praha 3</v>
          </cell>
          <cell r="R243" t="str">
            <v>ANO</v>
          </cell>
        </row>
        <row r="244">
          <cell r="A244">
            <v>600036111</v>
          </cell>
          <cell r="B244">
            <v>600036111</v>
          </cell>
          <cell r="C244" t="str">
            <v>63831406</v>
          </cell>
          <cell r="D244">
            <v>1</v>
          </cell>
          <cell r="E244">
            <v>63831406</v>
          </cell>
          <cell r="F244" t="str">
            <v>Hlavní město Praha</v>
          </cell>
          <cell r="G244" t="str">
            <v xml:space="preserve">Praha 3 </v>
          </cell>
          <cell r="H244">
            <v>825</v>
          </cell>
          <cell r="I244" t="str">
            <v>SEJOY</v>
          </cell>
          <cell r="J244">
            <v>16.690000000000001</v>
          </cell>
          <cell r="K244">
            <v>13769.250000000002</v>
          </cell>
          <cell r="L244" t="str">
            <v/>
          </cell>
          <cell r="M244" t="str">
            <v>Základní škola a mateřská škola, Praha 3, nám. Jiřího z Lobkovic 22/121</v>
          </cell>
          <cell r="N244" t="str">
            <v>náměstí Jiřího z Lobkovic</v>
          </cell>
          <cell r="O244">
            <v>121</v>
          </cell>
          <cell r="P244">
            <v>22</v>
          </cell>
          <cell r="Q244" t="str">
            <v>Praha 3</v>
          </cell>
          <cell r="R244" t="str">
            <v>ANO</v>
          </cell>
        </row>
        <row r="245">
          <cell r="A245">
            <v>600036120</v>
          </cell>
          <cell r="B245">
            <v>600036120</v>
          </cell>
          <cell r="C245" t="str">
            <v>63831368</v>
          </cell>
          <cell r="D245">
            <v>1</v>
          </cell>
          <cell r="E245">
            <v>63831368</v>
          </cell>
          <cell r="F245" t="str">
            <v>Hlavní město Praha</v>
          </cell>
          <cell r="G245" t="str">
            <v xml:space="preserve">Praha 3 </v>
          </cell>
          <cell r="H245">
            <v>800</v>
          </cell>
          <cell r="I245" t="str">
            <v>SEJOY</v>
          </cell>
          <cell r="J245">
            <v>16.690000000000001</v>
          </cell>
          <cell r="K245">
            <v>13352.000000000002</v>
          </cell>
          <cell r="L245" t="str">
            <v/>
          </cell>
          <cell r="M245" t="str">
            <v>Základní škola, Praha 3, Lupáčova 1/1200</v>
          </cell>
          <cell r="N245" t="str">
            <v>Lupáčova</v>
          </cell>
          <cell r="O245">
            <v>1200</v>
          </cell>
          <cell r="P245">
            <v>1</v>
          </cell>
          <cell r="Q245" t="str">
            <v>Praha 3</v>
          </cell>
          <cell r="R245" t="str">
            <v>ANO</v>
          </cell>
        </row>
        <row r="246">
          <cell r="A246">
            <v>600036138</v>
          </cell>
          <cell r="B246">
            <v>600036138</v>
          </cell>
          <cell r="C246" t="str">
            <v>63831392</v>
          </cell>
          <cell r="D246">
            <v>1</v>
          </cell>
          <cell r="E246">
            <v>63831392</v>
          </cell>
          <cell r="F246" t="str">
            <v>Hlavní město Praha</v>
          </cell>
          <cell r="G246" t="str">
            <v xml:space="preserve">Praha 3 </v>
          </cell>
          <cell r="H246">
            <v>675</v>
          </cell>
          <cell r="I246" t="str">
            <v>SEJOY</v>
          </cell>
          <cell r="J246">
            <v>16.690000000000001</v>
          </cell>
          <cell r="K246">
            <v>11265.75</v>
          </cell>
          <cell r="L246" t="str">
            <v/>
          </cell>
          <cell r="M246" t="str">
            <v>Základní škola, Praha 3, nám. Jiřího z Poděbrad 7,8/1685</v>
          </cell>
          <cell r="N246" t="str">
            <v>náměstí Jiřího z Poděbrad</v>
          </cell>
          <cell r="O246">
            <v>1685</v>
          </cell>
          <cell r="P246">
            <v>7</v>
          </cell>
          <cell r="Q246" t="str">
            <v>Praha 3</v>
          </cell>
          <cell r="R246" t="str">
            <v>ANO</v>
          </cell>
        </row>
        <row r="247">
          <cell r="A247">
            <v>600036146</v>
          </cell>
          <cell r="B247">
            <v>600036146</v>
          </cell>
          <cell r="C247" t="str">
            <v>63831325</v>
          </cell>
          <cell r="D247">
            <v>1</v>
          </cell>
          <cell r="E247">
            <v>63831325</v>
          </cell>
          <cell r="F247" t="str">
            <v>Hlavní město Praha</v>
          </cell>
          <cell r="G247" t="str">
            <v xml:space="preserve">Praha 3 </v>
          </cell>
          <cell r="H247">
            <v>350</v>
          </cell>
          <cell r="I247" t="str">
            <v>SEJOY</v>
          </cell>
          <cell r="J247">
            <v>16.690000000000001</v>
          </cell>
          <cell r="K247">
            <v>5841.5</v>
          </cell>
          <cell r="L247" t="str">
            <v/>
          </cell>
          <cell r="M247" t="str">
            <v>Základní škola, Praha 3, Cimburkova 18/600</v>
          </cell>
          <cell r="N247" t="str">
            <v>Cimburkova</v>
          </cell>
          <cell r="O247">
            <v>600</v>
          </cell>
          <cell r="P247">
            <v>18</v>
          </cell>
          <cell r="Q247" t="str">
            <v>Praha 3</v>
          </cell>
          <cell r="R247" t="str">
            <v>ANO</v>
          </cell>
        </row>
        <row r="248">
          <cell r="A248">
            <v>600036162</v>
          </cell>
          <cell r="B248">
            <v>600036162</v>
          </cell>
          <cell r="C248" t="str">
            <v>63831333</v>
          </cell>
          <cell r="D248">
            <v>1</v>
          </cell>
          <cell r="E248">
            <v>63831333</v>
          </cell>
          <cell r="F248" t="str">
            <v>Hlavní město Praha</v>
          </cell>
          <cell r="G248" t="str">
            <v xml:space="preserve">Praha 3 </v>
          </cell>
          <cell r="H248">
            <v>975</v>
          </cell>
          <cell r="I248" t="str">
            <v>SEJOY</v>
          </cell>
          <cell r="J248">
            <v>16.690000000000001</v>
          </cell>
          <cell r="K248">
            <v>16272.750000000002</v>
          </cell>
          <cell r="L248" t="str">
            <v/>
          </cell>
          <cell r="M248" t="str">
            <v>Základní škola a mateřská škola, Praha 3, Chelčického 43/2614</v>
          </cell>
          <cell r="N248" t="str">
            <v>Chelčického</v>
          </cell>
          <cell r="O248">
            <v>2614</v>
          </cell>
          <cell r="P248">
            <v>43</v>
          </cell>
          <cell r="Q248" t="str">
            <v>Praha 3</v>
          </cell>
          <cell r="R248" t="str">
            <v>ANO</v>
          </cell>
        </row>
        <row r="249">
          <cell r="A249">
            <v>600036171</v>
          </cell>
          <cell r="B249">
            <v>600036171</v>
          </cell>
          <cell r="C249" t="str">
            <v>63831350</v>
          </cell>
          <cell r="D249">
            <v>1</v>
          </cell>
          <cell r="E249">
            <v>63831350</v>
          </cell>
          <cell r="F249" t="str">
            <v>Hlavní město Praha</v>
          </cell>
          <cell r="G249" t="str">
            <v xml:space="preserve">Praha 3 </v>
          </cell>
          <cell r="H249">
            <v>975</v>
          </cell>
          <cell r="I249" t="str">
            <v>SEJOY</v>
          </cell>
          <cell r="J249">
            <v>16.690000000000001</v>
          </cell>
          <cell r="K249">
            <v>16272.750000000002</v>
          </cell>
          <cell r="L249" t="str">
            <v/>
          </cell>
          <cell r="M249" t="str">
            <v>Základní škola Chmelnice, Praha 3, K Lučinám 18/2500</v>
          </cell>
          <cell r="N249" t="str">
            <v>K lučinám</v>
          </cell>
          <cell r="O249">
            <v>2500</v>
          </cell>
          <cell r="P249">
            <v>18</v>
          </cell>
          <cell r="Q249" t="str">
            <v>Praha 3</v>
          </cell>
          <cell r="R249" t="str">
            <v>ANO</v>
          </cell>
        </row>
        <row r="250">
          <cell r="A250">
            <v>600036197</v>
          </cell>
          <cell r="B250">
            <v>600036197</v>
          </cell>
          <cell r="C250" t="str">
            <v>63831449</v>
          </cell>
          <cell r="D250">
            <v>1</v>
          </cell>
          <cell r="E250">
            <v>63831449</v>
          </cell>
          <cell r="F250" t="str">
            <v>Hlavní město Praha</v>
          </cell>
          <cell r="G250" t="str">
            <v xml:space="preserve">Praha 3 </v>
          </cell>
          <cell r="H250">
            <v>425</v>
          </cell>
          <cell r="I250" t="str">
            <v>SEJOY</v>
          </cell>
          <cell r="J250">
            <v>16.690000000000001</v>
          </cell>
          <cell r="K250">
            <v>7093.2500000000009</v>
          </cell>
          <cell r="L250" t="str">
            <v/>
          </cell>
          <cell r="M250" t="str">
            <v>Základní škola a mateřská škola Jarov, Praha 3, V Zahrádkách 48/1966</v>
          </cell>
          <cell r="N250" t="str">
            <v>V zahrádkách</v>
          </cell>
          <cell r="O250">
            <v>1966</v>
          </cell>
          <cell r="P250">
            <v>48</v>
          </cell>
          <cell r="Q250" t="str">
            <v>Praha 3</v>
          </cell>
          <cell r="R250" t="str">
            <v>ANO</v>
          </cell>
        </row>
        <row r="251">
          <cell r="A251">
            <v>600036201</v>
          </cell>
          <cell r="B251">
            <v>600036201</v>
          </cell>
          <cell r="C251" t="str">
            <v>63831341</v>
          </cell>
          <cell r="D251">
            <v>1</v>
          </cell>
          <cell r="E251">
            <v>63831341</v>
          </cell>
          <cell r="F251" t="str">
            <v>Hlavní město Praha</v>
          </cell>
          <cell r="G251" t="str">
            <v xml:space="preserve">Praha 3 </v>
          </cell>
          <cell r="H251">
            <v>800</v>
          </cell>
          <cell r="I251" t="str">
            <v>SEJOY</v>
          </cell>
          <cell r="J251">
            <v>16.690000000000001</v>
          </cell>
          <cell r="K251">
            <v>13352.000000000002</v>
          </cell>
          <cell r="L251" t="str">
            <v/>
          </cell>
          <cell r="M251" t="str">
            <v>Základní škola, Praha 3, Jeseniova 96/2400</v>
          </cell>
          <cell r="N251" t="str">
            <v>Jeseniova</v>
          </cell>
          <cell r="O251">
            <v>2400</v>
          </cell>
          <cell r="P251">
            <v>96</v>
          </cell>
          <cell r="Q251" t="str">
            <v>Praha 3</v>
          </cell>
          <cell r="R251" t="str">
            <v>ANO</v>
          </cell>
        </row>
        <row r="252">
          <cell r="A252">
            <v>600036219</v>
          </cell>
          <cell r="B252">
            <v>600036219</v>
          </cell>
          <cell r="C252" t="str">
            <v>63831431</v>
          </cell>
          <cell r="D252">
            <v>1</v>
          </cell>
          <cell r="E252">
            <v>63831431</v>
          </cell>
          <cell r="F252" t="str">
            <v>Hlavní město Praha</v>
          </cell>
          <cell r="G252" t="str">
            <v xml:space="preserve">Praha 3 </v>
          </cell>
          <cell r="H252">
            <v>250</v>
          </cell>
          <cell r="I252" t="str">
            <v>SEJOY</v>
          </cell>
          <cell r="J252">
            <v>16.690000000000001</v>
          </cell>
          <cell r="K252">
            <v>4172.5</v>
          </cell>
          <cell r="L252" t="str">
            <v/>
          </cell>
          <cell r="M252" t="str">
            <v>Základní škola a mateřská škola Jaroslava Seiferta, Praha 3, Vlkova 31/800</v>
          </cell>
          <cell r="N252" t="str">
            <v>Vlkova</v>
          </cell>
          <cell r="O252">
            <v>800</v>
          </cell>
          <cell r="P252">
            <v>31</v>
          </cell>
          <cell r="Q252" t="str">
            <v>Praha 3</v>
          </cell>
          <cell r="R252" t="str">
            <v>ANO</v>
          </cell>
        </row>
        <row r="253">
          <cell r="A253">
            <v>600036227</v>
          </cell>
          <cell r="B253">
            <v>600036227</v>
          </cell>
          <cell r="C253" t="str">
            <v>63831376</v>
          </cell>
          <cell r="D253">
            <v>1</v>
          </cell>
          <cell r="E253">
            <v>63831376</v>
          </cell>
          <cell r="F253" t="str">
            <v>Hlavní město Praha</v>
          </cell>
          <cell r="G253" t="str">
            <v xml:space="preserve">Praha 3 </v>
          </cell>
          <cell r="H253">
            <v>550</v>
          </cell>
          <cell r="I253" t="str">
            <v>SEJOY</v>
          </cell>
          <cell r="J253">
            <v>16.690000000000001</v>
          </cell>
          <cell r="K253">
            <v>9179.5</v>
          </cell>
          <cell r="L253" t="str">
            <v/>
          </cell>
          <cell r="M253" t="str">
            <v>Základní škola Pražačka, Praha 3, Nad Ohradou 25/1700</v>
          </cell>
          <cell r="N253" t="str">
            <v>Nad Ohradou</v>
          </cell>
          <cell r="O253">
            <v>1700</v>
          </cell>
          <cell r="P253">
            <v>25</v>
          </cell>
          <cell r="Q253" t="str">
            <v>Praha 3</v>
          </cell>
          <cell r="R253" t="str">
            <v>ANO</v>
          </cell>
        </row>
        <row r="254">
          <cell r="A254">
            <v>651038880</v>
          </cell>
          <cell r="B254">
            <v>651038880</v>
          </cell>
          <cell r="C254" t="str">
            <v>28178840</v>
          </cell>
          <cell r="D254">
            <v>1</v>
          </cell>
          <cell r="E254">
            <v>28178840</v>
          </cell>
          <cell r="F254" t="str">
            <v>Hlavní město Praha</v>
          </cell>
          <cell r="G254" t="str">
            <v xml:space="preserve">Praha 3 </v>
          </cell>
          <cell r="H254">
            <v>500</v>
          </cell>
          <cell r="I254" t="str">
            <v>SEJOY</v>
          </cell>
          <cell r="J254">
            <v>16.690000000000001</v>
          </cell>
          <cell r="K254">
            <v>8345</v>
          </cell>
          <cell r="L254" t="str">
            <v/>
          </cell>
          <cell r="M254" t="str">
            <v>Mezinárodní Konzervatoř Praha - International conservatory Prague, s.r.o.</v>
          </cell>
          <cell r="N254" t="str">
            <v>Olšanská</v>
          </cell>
          <cell r="O254">
            <v>55</v>
          </cell>
          <cell r="P254">
            <v>5</v>
          </cell>
          <cell r="Q254" t="str">
            <v>Praha 3</v>
          </cell>
          <cell r="R254" t="str">
            <v>NE</v>
          </cell>
        </row>
        <row r="255">
          <cell r="A255">
            <v>691014914</v>
          </cell>
          <cell r="B255">
            <v>691014914</v>
          </cell>
          <cell r="C255">
            <v>11689293</v>
          </cell>
          <cell r="D255">
            <v>1</v>
          </cell>
          <cell r="E255">
            <v>11689293</v>
          </cell>
          <cell r="F255" t="str">
            <v>Hlavní město Praha</v>
          </cell>
          <cell r="G255" t="str">
            <v>Praha 3</v>
          </cell>
          <cell r="H255">
            <v>50</v>
          </cell>
          <cell r="I255" t="str">
            <v>SEJOY</v>
          </cell>
          <cell r="J255">
            <v>16.690000000000001</v>
          </cell>
          <cell r="K255">
            <v>834.50000000000011</v>
          </cell>
          <cell r="L255" t="str">
            <v/>
          </cell>
          <cell r="M255" t="str">
            <v>Osvobozená základní škola</v>
          </cell>
          <cell r="N255" t="str">
            <v>Na Míčánkách</v>
          </cell>
          <cell r="O255" t="str">
            <v>713</v>
          </cell>
          <cell r="P255" t="str">
            <v>11</v>
          </cell>
          <cell r="Q255" t="str">
            <v>Praha 10</v>
          </cell>
          <cell r="R255" t="str">
            <v>NE</v>
          </cell>
        </row>
        <row r="256">
          <cell r="A256">
            <v>600037363</v>
          </cell>
          <cell r="B256">
            <v>600037363</v>
          </cell>
          <cell r="C256" t="str">
            <v>60435500</v>
          </cell>
          <cell r="D256">
            <v>1</v>
          </cell>
          <cell r="E256">
            <v>60435500</v>
          </cell>
          <cell r="F256" t="str">
            <v>Hlavní město Praha</v>
          </cell>
          <cell r="G256" t="str">
            <v xml:space="preserve">Praha 4 </v>
          </cell>
          <cell r="H256">
            <v>625</v>
          </cell>
          <cell r="I256" t="str">
            <v>SEJOY</v>
          </cell>
          <cell r="J256">
            <v>16.690000000000001</v>
          </cell>
          <cell r="K256">
            <v>10431.25</v>
          </cell>
          <cell r="L256" t="str">
            <v/>
          </cell>
          <cell r="M256" t="str">
            <v>Základní škola, Praha 4, Školní 700</v>
          </cell>
          <cell r="N256" t="str">
            <v>Školní</v>
          </cell>
          <cell r="O256">
            <v>700</v>
          </cell>
          <cell r="P256">
            <v>5</v>
          </cell>
          <cell r="Q256" t="str">
            <v>Praha 4</v>
          </cell>
          <cell r="R256" t="str">
            <v>ANO</v>
          </cell>
        </row>
        <row r="257">
          <cell r="A257">
            <v>600019462</v>
          </cell>
          <cell r="B257">
            <v>600019462</v>
          </cell>
          <cell r="C257" t="str">
            <v>00638722</v>
          </cell>
          <cell r="D257">
            <v>1</v>
          </cell>
          <cell r="E257">
            <v>638722</v>
          </cell>
          <cell r="F257" t="str">
            <v>Hlavní město Praha</v>
          </cell>
          <cell r="G257" t="str">
            <v xml:space="preserve">Praha 4 </v>
          </cell>
          <cell r="H257">
            <v>775</v>
          </cell>
          <cell r="I257" t="str">
            <v>SEJOY</v>
          </cell>
          <cell r="J257">
            <v>16.690000000000001</v>
          </cell>
          <cell r="K257">
            <v>12934.750000000002</v>
          </cell>
          <cell r="L257" t="str">
            <v/>
          </cell>
          <cell r="M257" t="str">
            <v>Vyšší odborná škola zdravotnická a Střední zdravotnická škola, Praha 4, 5. května 51</v>
          </cell>
          <cell r="N257" t="str">
            <v>5. května</v>
          </cell>
          <cell r="O257">
            <v>200</v>
          </cell>
          <cell r="P257">
            <v>51</v>
          </cell>
          <cell r="Q257" t="str">
            <v>Praha 4</v>
          </cell>
          <cell r="R257" t="str">
            <v>ANO</v>
          </cell>
        </row>
        <row r="258">
          <cell r="A258">
            <v>600020860</v>
          </cell>
          <cell r="B258">
            <v>600020860</v>
          </cell>
          <cell r="C258" t="str">
            <v>71197630</v>
          </cell>
          <cell r="D258">
            <v>1</v>
          </cell>
          <cell r="E258">
            <v>71197630</v>
          </cell>
          <cell r="F258" t="str">
            <v>Hlavní město Praha</v>
          </cell>
          <cell r="G258" t="str">
            <v xml:space="preserve">Praha 4 </v>
          </cell>
          <cell r="H258">
            <v>150</v>
          </cell>
          <cell r="I258" t="str">
            <v>SEJOY</v>
          </cell>
          <cell r="J258">
            <v>16.690000000000001</v>
          </cell>
          <cell r="K258">
            <v>2503.5</v>
          </cell>
          <cell r="L258" t="str">
            <v/>
          </cell>
          <cell r="M258" t="str">
            <v>Mateřská škola a základní škola speciální Diakonie ČCE Praha</v>
          </cell>
          <cell r="N258" t="str">
            <v>V Zápolí</v>
          </cell>
          <cell r="O258">
            <v>1250</v>
          </cell>
          <cell r="P258">
            <v>21</v>
          </cell>
          <cell r="Q258" t="str">
            <v>Praha 4</v>
          </cell>
          <cell r="R258" t="str">
            <v>NE</v>
          </cell>
        </row>
        <row r="259">
          <cell r="A259">
            <v>600020886</v>
          </cell>
          <cell r="B259">
            <v>600020886</v>
          </cell>
          <cell r="C259" t="str">
            <v>60446161</v>
          </cell>
          <cell r="D259">
            <v>1</v>
          </cell>
          <cell r="E259">
            <v>60446161</v>
          </cell>
          <cell r="F259" t="str">
            <v>Hlavní město Praha</v>
          </cell>
          <cell r="G259" t="str">
            <v xml:space="preserve">Praha 4 </v>
          </cell>
          <cell r="H259">
            <v>200</v>
          </cell>
          <cell r="I259" t="str">
            <v>SEJOY</v>
          </cell>
          <cell r="J259">
            <v>16.690000000000001</v>
          </cell>
          <cell r="K259">
            <v>3338.0000000000005</v>
          </cell>
          <cell r="L259" t="str">
            <v/>
          </cell>
          <cell r="M259" t="str">
            <v>Základní škola, Praha 4, Ružinovská 2017</v>
          </cell>
          <cell r="N259" t="str">
            <v>Ružinovská</v>
          </cell>
          <cell r="O259">
            <v>2017</v>
          </cell>
          <cell r="P259">
            <v>20</v>
          </cell>
          <cell r="Q259" t="str">
            <v>Praha 4</v>
          </cell>
          <cell r="R259" t="str">
            <v>ANO</v>
          </cell>
        </row>
        <row r="260">
          <cell r="A260">
            <v>600020959</v>
          </cell>
          <cell r="B260">
            <v>600020959</v>
          </cell>
          <cell r="C260" t="str">
            <v>00638625</v>
          </cell>
          <cell r="D260">
            <v>1</v>
          </cell>
          <cell r="E260">
            <v>638625</v>
          </cell>
          <cell r="F260" t="str">
            <v>Hlavní město Praha</v>
          </cell>
          <cell r="G260" t="str">
            <v xml:space="preserve">Praha 4 </v>
          </cell>
          <cell r="H260">
            <v>150</v>
          </cell>
          <cell r="I260" t="str">
            <v>SEJOY</v>
          </cell>
          <cell r="J260">
            <v>16.690000000000001</v>
          </cell>
          <cell r="K260">
            <v>2503.5</v>
          </cell>
          <cell r="L260" t="str">
            <v/>
          </cell>
          <cell r="M260" t="str">
            <v>Střední škola a Mateřská škola Aloyse Klara</v>
          </cell>
          <cell r="N260" t="str">
            <v>Vídeňská</v>
          </cell>
          <cell r="O260">
            <v>756</v>
          </cell>
          <cell r="P260">
            <v>28</v>
          </cell>
          <cell r="Q260" t="str">
            <v>Praha 4</v>
          </cell>
          <cell r="R260" t="str">
            <v>ANO</v>
          </cell>
        </row>
        <row r="261">
          <cell r="A261">
            <v>600006549</v>
          </cell>
          <cell r="B261">
            <v>600006549</v>
          </cell>
          <cell r="C261" t="str">
            <v>25088246</v>
          </cell>
          <cell r="D261">
            <v>1</v>
          </cell>
          <cell r="E261">
            <v>25088246</v>
          </cell>
          <cell r="F261" t="str">
            <v>Hlavní město Praha</v>
          </cell>
          <cell r="G261" t="str">
            <v xml:space="preserve">Praha 4 </v>
          </cell>
          <cell r="H261">
            <v>425</v>
          </cell>
          <cell r="I261" t="str">
            <v>SEJOY</v>
          </cell>
          <cell r="J261">
            <v>16.690000000000001</v>
          </cell>
          <cell r="K261">
            <v>7093.2500000000009</v>
          </cell>
          <cell r="L261" t="str">
            <v/>
          </cell>
          <cell r="M261" t="str">
            <v>Pražské humanitní gymnázium, školská právnická osoba</v>
          </cell>
          <cell r="N261" t="str">
            <v>Svatoslavova</v>
          </cell>
          <cell r="O261">
            <v>333</v>
          </cell>
          <cell r="P261">
            <v>4</v>
          </cell>
          <cell r="Q261" t="str">
            <v>Praha 4</v>
          </cell>
          <cell r="R261" t="str">
            <v>NE</v>
          </cell>
        </row>
        <row r="262">
          <cell r="A262">
            <v>600005054</v>
          </cell>
          <cell r="B262">
            <v>600005054</v>
          </cell>
          <cell r="C262" t="str">
            <v>00335533</v>
          </cell>
          <cell r="D262">
            <v>1</v>
          </cell>
          <cell r="E262">
            <v>335533</v>
          </cell>
          <cell r="F262" t="str">
            <v>Hlavní město Praha</v>
          </cell>
          <cell r="G262" t="str">
            <v xml:space="preserve">Praha 4 </v>
          </cell>
          <cell r="H262">
            <v>100</v>
          </cell>
          <cell r="I262" t="str">
            <v>SEJOY</v>
          </cell>
          <cell r="J262">
            <v>16.690000000000001</v>
          </cell>
          <cell r="K262">
            <v>1669.0000000000002</v>
          </cell>
          <cell r="L262" t="str">
            <v/>
          </cell>
          <cell r="M262" t="str">
            <v>Gymnázium Elišky Krásnohorské, Praha 4 - Michle, Ohradní 55</v>
          </cell>
          <cell r="N262" t="str">
            <v>Ohradní</v>
          </cell>
          <cell r="O262">
            <v>111</v>
          </cell>
          <cell r="P262">
            <v>55</v>
          </cell>
          <cell r="Q262" t="str">
            <v>Praha 4</v>
          </cell>
          <cell r="R262" t="str">
            <v>ANO</v>
          </cell>
        </row>
        <row r="263">
          <cell r="A263">
            <v>600005062</v>
          </cell>
          <cell r="B263">
            <v>600005062</v>
          </cell>
          <cell r="C263" t="str">
            <v>49626655</v>
          </cell>
          <cell r="D263">
            <v>1</v>
          </cell>
          <cell r="E263">
            <v>49626655</v>
          </cell>
          <cell r="F263" t="str">
            <v>Hlavní město Praha</v>
          </cell>
          <cell r="G263" t="str">
            <v xml:space="preserve">Praha 4 </v>
          </cell>
          <cell r="H263">
            <v>125</v>
          </cell>
          <cell r="I263" t="str">
            <v>SEJOY</v>
          </cell>
          <cell r="J263">
            <v>16.690000000000001</v>
          </cell>
          <cell r="K263">
            <v>2086.25</v>
          </cell>
          <cell r="L263" t="str">
            <v/>
          </cell>
          <cell r="M263" t="str">
            <v>Konzervatoř Duncan centre, Praha 4, Branická 41</v>
          </cell>
          <cell r="N263" t="str">
            <v>Branická</v>
          </cell>
          <cell r="O263">
            <v>145</v>
          </cell>
          <cell r="P263">
            <v>41</v>
          </cell>
          <cell r="Q263" t="str">
            <v>Praha 4</v>
          </cell>
          <cell r="R263" t="str">
            <v>ANO</v>
          </cell>
        </row>
        <row r="264">
          <cell r="A264">
            <v>600005071</v>
          </cell>
          <cell r="B264">
            <v>600005071</v>
          </cell>
          <cell r="C264" t="str">
            <v>49624059</v>
          </cell>
          <cell r="D264">
            <v>1</v>
          </cell>
          <cell r="E264">
            <v>49624059</v>
          </cell>
          <cell r="F264" t="str">
            <v>Hlavní město Praha</v>
          </cell>
          <cell r="G264" t="str">
            <v xml:space="preserve">Praha 4 </v>
          </cell>
          <cell r="H264">
            <v>550</v>
          </cell>
          <cell r="I264" t="str">
            <v>SEJOY</v>
          </cell>
          <cell r="J264">
            <v>16.690000000000001</v>
          </cell>
          <cell r="K264">
            <v>9179.5</v>
          </cell>
          <cell r="L264" t="str">
            <v/>
          </cell>
          <cell r="M264" t="str">
            <v>Střední průmyslová škola stavební Josefa Gočára, Praha 4, Družstevní ochoz 3</v>
          </cell>
          <cell r="N264" t="str">
            <v>Družstevní ochoz</v>
          </cell>
          <cell r="O264">
            <v>1659</v>
          </cell>
          <cell r="P264">
            <v>3</v>
          </cell>
          <cell r="Q264" t="str">
            <v>Praha 4</v>
          </cell>
          <cell r="R264" t="str">
            <v>ANO</v>
          </cell>
        </row>
        <row r="265">
          <cell r="A265">
            <v>600005089</v>
          </cell>
          <cell r="B265">
            <v>600005089</v>
          </cell>
          <cell r="C265" t="str">
            <v>60459085</v>
          </cell>
          <cell r="D265">
            <v>1</v>
          </cell>
          <cell r="E265">
            <v>60459085</v>
          </cell>
          <cell r="F265" t="str">
            <v>Hlavní město Praha</v>
          </cell>
          <cell r="G265" t="str">
            <v xml:space="preserve">Praha 4 </v>
          </cell>
          <cell r="H265">
            <v>450</v>
          </cell>
          <cell r="I265" t="str">
            <v>SEJOY</v>
          </cell>
          <cell r="J265">
            <v>16.690000000000001</v>
          </cell>
          <cell r="K265">
            <v>7510.5000000000009</v>
          </cell>
          <cell r="L265" t="str">
            <v/>
          </cell>
          <cell r="M265" t="str">
            <v>Gymnázium, Praha 4, Postupická 3150</v>
          </cell>
          <cell r="N265" t="str">
            <v>Postupická</v>
          </cell>
          <cell r="O265">
            <v>3150</v>
          </cell>
          <cell r="P265">
            <v>4</v>
          </cell>
          <cell r="Q265" t="str">
            <v>Praha 4</v>
          </cell>
          <cell r="R265" t="str">
            <v>ANO</v>
          </cell>
        </row>
        <row r="266">
          <cell r="A266">
            <v>600005143</v>
          </cell>
          <cell r="B266">
            <v>600005143</v>
          </cell>
          <cell r="C266" t="str">
            <v>00335487</v>
          </cell>
          <cell r="D266">
            <v>1</v>
          </cell>
          <cell r="E266">
            <v>335487</v>
          </cell>
          <cell r="F266" t="str">
            <v>Hlavní město Praha</v>
          </cell>
          <cell r="G266" t="str">
            <v xml:space="preserve">Praha 4 </v>
          </cell>
          <cell r="H266">
            <v>625</v>
          </cell>
          <cell r="I266" t="str">
            <v>SEJOY</v>
          </cell>
          <cell r="J266">
            <v>16.690000000000001</v>
          </cell>
          <cell r="K266">
            <v>10431.25</v>
          </cell>
          <cell r="L266" t="str">
            <v/>
          </cell>
          <cell r="M266" t="str">
            <v>Gymnázium, Praha 4, Na Vítězné pláni 1160</v>
          </cell>
          <cell r="N266" t="str">
            <v>Na Vítězné pláni</v>
          </cell>
          <cell r="O266">
            <v>1160</v>
          </cell>
          <cell r="P266">
            <v>1</v>
          </cell>
          <cell r="Q266" t="str">
            <v>Praha 4</v>
          </cell>
          <cell r="R266" t="str">
            <v>ANO</v>
          </cell>
        </row>
        <row r="267">
          <cell r="A267">
            <v>600005216</v>
          </cell>
          <cell r="B267">
            <v>600005216</v>
          </cell>
          <cell r="C267" t="str">
            <v>25097547</v>
          </cell>
          <cell r="D267">
            <v>1</v>
          </cell>
          <cell r="E267">
            <v>25097547</v>
          </cell>
          <cell r="F267" t="str">
            <v>Hlavní město Praha</v>
          </cell>
          <cell r="G267" t="str">
            <v xml:space="preserve">Praha 4 </v>
          </cell>
          <cell r="H267">
            <v>775</v>
          </cell>
          <cell r="I267" t="str">
            <v>SEJOY</v>
          </cell>
          <cell r="J267">
            <v>16.690000000000001</v>
          </cell>
          <cell r="K267">
            <v>12934.750000000002</v>
          </cell>
          <cell r="L267" t="str">
            <v/>
          </cell>
          <cell r="M267" t="str">
            <v>Střední škola gastronomická a hotelová s.r.o.</v>
          </cell>
          <cell r="N267" t="str">
            <v>Vrbova</v>
          </cell>
          <cell r="O267">
            <v>1233</v>
          </cell>
          <cell r="P267">
            <v>34</v>
          </cell>
          <cell r="Q267" t="str">
            <v>Praha 4</v>
          </cell>
          <cell r="R267" t="str">
            <v>NE</v>
          </cell>
        </row>
        <row r="268">
          <cell r="A268">
            <v>600005259</v>
          </cell>
          <cell r="B268">
            <v>600005259</v>
          </cell>
          <cell r="C268" t="str">
            <v>14891531</v>
          </cell>
          <cell r="D268">
            <v>1</v>
          </cell>
          <cell r="E268">
            <v>14891531</v>
          </cell>
          <cell r="F268" t="str">
            <v>Hlavní město Praha</v>
          </cell>
          <cell r="G268" t="str">
            <v xml:space="preserve">Praha 4 </v>
          </cell>
          <cell r="H268">
            <v>450</v>
          </cell>
          <cell r="I268" t="str">
            <v>SEJOY</v>
          </cell>
          <cell r="J268">
            <v>16.690000000000001</v>
          </cell>
          <cell r="K268">
            <v>7510.5000000000009</v>
          </cell>
          <cell r="L268" t="str">
            <v/>
          </cell>
          <cell r="M268" t="str">
            <v>Střední odborné učiliště, Praha 4, Ohradní 57</v>
          </cell>
          <cell r="N268" t="str">
            <v>Ohradní</v>
          </cell>
          <cell r="O268">
            <v>126</v>
          </cell>
          <cell r="P268">
            <v>57</v>
          </cell>
          <cell r="Q268" t="str">
            <v>Praha 4</v>
          </cell>
          <cell r="R268" t="str">
            <v>ANO</v>
          </cell>
        </row>
        <row r="269">
          <cell r="A269">
            <v>600005321</v>
          </cell>
          <cell r="B269">
            <v>600005321</v>
          </cell>
          <cell r="C269" t="str">
            <v>25638530</v>
          </cell>
          <cell r="D269">
            <v>1</v>
          </cell>
          <cell r="E269">
            <v>25638530</v>
          </cell>
          <cell r="F269" t="str">
            <v>Hlavní město Praha</v>
          </cell>
          <cell r="G269" t="str">
            <v xml:space="preserve">Praha 4 </v>
          </cell>
          <cell r="H269">
            <v>775</v>
          </cell>
          <cell r="I269" t="str">
            <v>SEJOY</v>
          </cell>
          <cell r="J269">
            <v>16.690000000000001</v>
          </cell>
          <cell r="K269">
            <v>12934.750000000002</v>
          </cell>
          <cell r="L269" t="str">
            <v/>
          </cell>
          <cell r="M269" t="str">
            <v>Metropolitní odborná umělecká střední škola Praha 4 s.r.o.</v>
          </cell>
          <cell r="N269" t="str">
            <v>Táborská</v>
          </cell>
          <cell r="O269">
            <v>350</v>
          </cell>
          <cell r="P269">
            <v>32</v>
          </cell>
          <cell r="Q269" t="str">
            <v>Praha 4</v>
          </cell>
          <cell r="R269" t="str">
            <v>NE</v>
          </cell>
        </row>
        <row r="270">
          <cell r="A270">
            <v>600005348</v>
          </cell>
          <cell r="B270">
            <v>600005348</v>
          </cell>
          <cell r="C270" t="str">
            <v>00335479</v>
          </cell>
          <cell r="D270">
            <v>1</v>
          </cell>
          <cell r="E270">
            <v>335479</v>
          </cell>
          <cell r="F270" t="str">
            <v>Hlavní město Praha</v>
          </cell>
          <cell r="G270" t="str">
            <v xml:space="preserve">Praha 4 </v>
          </cell>
          <cell r="H270">
            <v>600</v>
          </cell>
          <cell r="I270" t="str">
            <v>SEJOY</v>
          </cell>
          <cell r="J270">
            <v>16.690000000000001</v>
          </cell>
          <cell r="K270">
            <v>10014</v>
          </cell>
          <cell r="L270" t="str">
            <v/>
          </cell>
          <cell r="M270" t="str">
            <v>Gymnázium, Praha 4, Budějovická 680</v>
          </cell>
          <cell r="N270" t="str">
            <v>Budějovická</v>
          </cell>
          <cell r="O270">
            <v>680</v>
          </cell>
          <cell r="P270">
            <v>17</v>
          </cell>
          <cell r="Q270" t="str">
            <v>Praha 4</v>
          </cell>
          <cell r="R270" t="str">
            <v>ANO</v>
          </cell>
        </row>
        <row r="271">
          <cell r="A271">
            <v>600005381</v>
          </cell>
          <cell r="B271">
            <v>600005381</v>
          </cell>
          <cell r="C271" t="str">
            <v>14891522</v>
          </cell>
          <cell r="D271">
            <v>1</v>
          </cell>
          <cell r="E271">
            <v>14891522</v>
          </cell>
          <cell r="F271" t="str">
            <v>Hlavní město Praha</v>
          </cell>
          <cell r="G271" t="str">
            <v xml:space="preserve">Praha 4 </v>
          </cell>
          <cell r="H271">
            <v>475</v>
          </cell>
          <cell r="I271" t="str">
            <v>SEJOY</v>
          </cell>
          <cell r="J271">
            <v>16.690000000000001</v>
          </cell>
          <cell r="K271">
            <v>7927.7500000000009</v>
          </cell>
          <cell r="L271" t="str">
            <v/>
          </cell>
          <cell r="M271" t="str">
            <v>Akademie řemesel Praha - Střední škola technická</v>
          </cell>
          <cell r="N271" t="str">
            <v>Zelený pruh</v>
          </cell>
          <cell r="O271">
            <v>1294</v>
          </cell>
          <cell r="P271">
            <v>52</v>
          </cell>
          <cell r="Q271" t="str">
            <v>Praha 4</v>
          </cell>
          <cell r="R271" t="str">
            <v>ANO</v>
          </cell>
        </row>
        <row r="272">
          <cell r="A272">
            <v>600005399</v>
          </cell>
          <cell r="B272">
            <v>600005399</v>
          </cell>
          <cell r="C272" t="str">
            <v>48134023</v>
          </cell>
          <cell r="D272">
            <v>1</v>
          </cell>
          <cell r="E272">
            <v>48134023</v>
          </cell>
          <cell r="F272" t="str">
            <v>Hlavní město Praha</v>
          </cell>
          <cell r="G272" t="str">
            <v xml:space="preserve">Praha 4 </v>
          </cell>
          <cell r="H272">
            <v>725</v>
          </cell>
          <cell r="I272" t="str">
            <v>SEJOY</v>
          </cell>
          <cell r="J272">
            <v>16.690000000000001</v>
          </cell>
          <cell r="K272">
            <v>12100.250000000002</v>
          </cell>
          <cell r="L272" t="str">
            <v/>
          </cell>
          <cell r="M272" t="str">
            <v>Škola Kavčí hory - Mateřská škola, Základní škola a Střední odborná škola služeb, Praha 4, K Sídlišti 840</v>
          </cell>
          <cell r="N272" t="str">
            <v>K Sídlišti</v>
          </cell>
          <cell r="O272">
            <v>840</v>
          </cell>
          <cell r="P272">
            <v>2</v>
          </cell>
          <cell r="Q272" t="str">
            <v>Praha 4</v>
          </cell>
          <cell r="R272" t="str">
            <v>ANO</v>
          </cell>
        </row>
        <row r="273">
          <cell r="A273">
            <v>600005402</v>
          </cell>
          <cell r="B273">
            <v>600005402</v>
          </cell>
          <cell r="C273" t="str">
            <v>25133241</v>
          </cell>
          <cell r="D273">
            <v>1</v>
          </cell>
          <cell r="E273">
            <v>25133241</v>
          </cell>
          <cell r="F273" t="str">
            <v>Hlavní město Praha</v>
          </cell>
          <cell r="G273" t="str">
            <v xml:space="preserve">Praha 4 </v>
          </cell>
          <cell r="H273">
            <v>300</v>
          </cell>
          <cell r="I273" t="str">
            <v>SEJOY</v>
          </cell>
          <cell r="J273">
            <v>16.690000000000001</v>
          </cell>
          <cell r="K273">
            <v>5007</v>
          </cell>
          <cell r="L273" t="str">
            <v/>
          </cell>
          <cell r="M273" t="str">
            <v>Škola mezinárodních a veřejných vztahů Praha, Střední odborná škola, Gymnázium, s.r.o.</v>
          </cell>
          <cell r="N273" t="str">
            <v>Michelská</v>
          </cell>
          <cell r="O273">
            <v>22</v>
          </cell>
          <cell r="P273">
            <v>12</v>
          </cell>
          <cell r="Q273" t="str">
            <v>Praha 4</v>
          </cell>
          <cell r="R273" t="str">
            <v>NE</v>
          </cell>
        </row>
        <row r="274">
          <cell r="A274">
            <v>600005429</v>
          </cell>
          <cell r="B274">
            <v>600005429</v>
          </cell>
          <cell r="C274" t="str">
            <v>45247226</v>
          </cell>
          <cell r="D274">
            <v>1</v>
          </cell>
          <cell r="E274">
            <v>45247226</v>
          </cell>
          <cell r="F274" t="str">
            <v>Hlavní město Praha</v>
          </cell>
          <cell r="G274" t="str">
            <v xml:space="preserve">Praha 4 </v>
          </cell>
          <cell r="H274">
            <v>100</v>
          </cell>
          <cell r="I274" t="str">
            <v>SEJOY</v>
          </cell>
          <cell r="J274">
            <v>16.690000000000001</v>
          </cell>
          <cell r="K274">
            <v>1669.0000000000002</v>
          </cell>
          <cell r="L274" t="str">
            <v/>
          </cell>
          <cell r="M274" t="str">
            <v>Evangelická akademie - Vyšší odborná škola sociální práce a střední odborná škola</v>
          </cell>
          <cell r="N274" t="str">
            <v>Hrusická</v>
          </cell>
          <cell r="O274">
            <v>2537</v>
          </cell>
          <cell r="P274">
            <v>7</v>
          </cell>
          <cell r="Q274" t="str">
            <v>Praha 4</v>
          </cell>
          <cell r="R274" t="str">
            <v>NE</v>
          </cell>
        </row>
        <row r="275">
          <cell r="A275">
            <v>600005551</v>
          </cell>
          <cell r="B275">
            <v>600005551</v>
          </cell>
          <cell r="C275" t="str">
            <v>26155281</v>
          </cell>
          <cell r="D275">
            <v>1</v>
          </cell>
          <cell r="E275">
            <v>26155281</v>
          </cell>
          <cell r="F275" t="str">
            <v>Hlavní město Praha</v>
          </cell>
          <cell r="G275" t="str">
            <v xml:space="preserve">Praha 4 </v>
          </cell>
          <cell r="H275">
            <v>0</v>
          </cell>
          <cell r="I275" t="str">
            <v>SEJOY</v>
          </cell>
          <cell r="J275">
            <v>16.690000000000001</v>
          </cell>
          <cell r="K275">
            <v>0</v>
          </cell>
          <cell r="L275">
            <v>44543</v>
          </cell>
          <cell r="M275" t="str">
            <v>Rakouské gymnázium v Praze o.p.s.</v>
          </cell>
          <cell r="N275" t="str">
            <v>Na Cikorce</v>
          </cell>
          <cell r="O275">
            <v>2166</v>
          </cell>
          <cell r="P275" t="str">
            <v>2b</v>
          </cell>
          <cell r="Q275" t="str">
            <v>Praha 4</v>
          </cell>
          <cell r="R275" t="str">
            <v>NE</v>
          </cell>
        </row>
        <row r="276">
          <cell r="A276">
            <v>600037100</v>
          </cell>
          <cell r="B276">
            <v>600037100</v>
          </cell>
          <cell r="C276" t="str">
            <v>48132900</v>
          </cell>
          <cell r="D276">
            <v>1</v>
          </cell>
          <cell r="E276">
            <v>48132900</v>
          </cell>
          <cell r="F276" t="str">
            <v>Hlavní město Praha</v>
          </cell>
          <cell r="G276" t="str">
            <v xml:space="preserve">Praha 4 </v>
          </cell>
          <cell r="H276">
            <v>650</v>
          </cell>
          <cell r="I276" t="str">
            <v>SEJOY</v>
          </cell>
          <cell r="J276">
            <v>16.690000000000001</v>
          </cell>
          <cell r="K276">
            <v>10848.5</v>
          </cell>
          <cell r="L276" t="str">
            <v/>
          </cell>
          <cell r="M276" t="str">
            <v>Základní škola, Praha 4, Na Líše 16</v>
          </cell>
          <cell r="N276" t="str">
            <v>Na líše</v>
          </cell>
          <cell r="O276">
            <v>936</v>
          </cell>
          <cell r="P276">
            <v>16</v>
          </cell>
          <cell r="Q276" t="str">
            <v>Praha 4</v>
          </cell>
          <cell r="R276" t="str">
            <v>ANO</v>
          </cell>
        </row>
        <row r="277">
          <cell r="A277">
            <v>600037339</v>
          </cell>
          <cell r="B277">
            <v>600037339</v>
          </cell>
          <cell r="C277" t="str">
            <v>61384755</v>
          </cell>
          <cell r="D277">
            <v>1</v>
          </cell>
          <cell r="E277">
            <v>61384755</v>
          </cell>
          <cell r="F277" t="str">
            <v>Hlavní město Praha</v>
          </cell>
          <cell r="G277" t="str">
            <v xml:space="preserve">Praha 4 </v>
          </cell>
          <cell r="H277">
            <v>150</v>
          </cell>
          <cell r="I277" t="str">
            <v>SEJOY</v>
          </cell>
          <cell r="J277">
            <v>16.690000000000001</v>
          </cell>
          <cell r="K277">
            <v>2503.5</v>
          </cell>
          <cell r="L277" t="str">
            <v/>
          </cell>
          <cell r="M277" t="str">
            <v>Základní škola, Praha 4, Poláčkova 1067</v>
          </cell>
          <cell r="N277" t="str">
            <v>Poláčkova</v>
          </cell>
          <cell r="O277">
            <v>1067</v>
          </cell>
          <cell r="P277">
            <v>3</v>
          </cell>
          <cell r="Q277" t="str">
            <v>Praha 4</v>
          </cell>
          <cell r="R277" t="str">
            <v>ANO</v>
          </cell>
        </row>
        <row r="278">
          <cell r="A278">
            <v>600037037</v>
          </cell>
          <cell r="B278">
            <v>600037037</v>
          </cell>
          <cell r="C278" t="str">
            <v>47611413</v>
          </cell>
          <cell r="D278">
            <v>1</v>
          </cell>
          <cell r="E278">
            <v>47611413</v>
          </cell>
          <cell r="F278" t="str">
            <v>Hlavní město Praha</v>
          </cell>
          <cell r="G278" t="str">
            <v xml:space="preserve">Praha 4 </v>
          </cell>
          <cell r="H278">
            <v>550</v>
          </cell>
          <cell r="I278" t="str">
            <v>SEJOY</v>
          </cell>
          <cell r="J278">
            <v>16.690000000000001</v>
          </cell>
          <cell r="K278">
            <v>9179.5</v>
          </cell>
          <cell r="L278" t="str">
            <v/>
          </cell>
          <cell r="M278" t="str">
            <v>Základní škola s rozšířenou výukou jazyků, Praha 4, Jeremenkova 1003</v>
          </cell>
          <cell r="N278" t="str">
            <v>Jeremenkova</v>
          </cell>
          <cell r="O278">
            <v>1003</v>
          </cell>
          <cell r="P278" t="str">
            <v>66a</v>
          </cell>
          <cell r="Q278" t="str">
            <v>Praha 4</v>
          </cell>
          <cell r="R278" t="str">
            <v>ANO</v>
          </cell>
        </row>
        <row r="279">
          <cell r="A279">
            <v>600037053</v>
          </cell>
          <cell r="B279">
            <v>600037053</v>
          </cell>
          <cell r="C279" t="str">
            <v>45242810</v>
          </cell>
          <cell r="D279">
            <v>1</v>
          </cell>
          <cell r="E279">
            <v>45242810</v>
          </cell>
          <cell r="F279" t="str">
            <v>Hlavní město Praha</v>
          </cell>
          <cell r="G279" t="str">
            <v xml:space="preserve">Praha 4 </v>
          </cell>
          <cell r="H279">
            <v>750</v>
          </cell>
          <cell r="I279" t="str">
            <v>SEJOY</v>
          </cell>
          <cell r="J279">
            <v>16.690000000000001</v>
          </cell>
          <cell r="K279">
            <v>12517.500000000002</v>
          </cell>
          <cell r="L279" t="str">
            <v/>
          </cell>
          <cell r="M279" t="str">
            <v>Základní škola, Praha 4, Bítovská 1</v>
          </cell>
          <cell r="N279" t="str">
            <v>Bítovská</v>
          </cell>
          <cell r="O279">
            <v>1246</v>
          </cell>
          <cell r="P279">
            <v>1</v>
          </cell>
          <cell r="Q279" t="str">
            <v>Praha 4</v>
          </cell>
          <cell r="R279" t="str">
            <v>ANO</v>
          </cell>
        </row>
        <row r="280">
          <cell r="A280">
            <v>600037061</v>
          </cell>
          <cell r="B280">
            <v>600037061</v>
          </cell>
          <cell r="C280" t="str">
            <v>61384216</v>
          </cell>
          <cell r="D280">
            <v>1</v>
          </cell>
          <cell r="E280">
            <v>61384216</v>
          </cell>
          <cell r="F280" t="str">
            <v>Hlavní město Praha</v>
          </cell>
          <cell r="G280" t="str">
            <v xml:space="preserve">Praha 4 </v>
          </cell>
          <cell r="H280">
            <v>975</v>
          </cell>
          <cell r="I280" t="str">
            <v>SEJOY</v>
          </cell>
          <cell r="J280">
            <v>16.690000000000001</v>
          </cell>
          <cell r="K280">
            <v>16272.750000000002</v>
          </cell>
          <cell r="L280" t="str">
            <v/>
          </cell>
          <cell r="M280" t="str">
            <v>Základní škola, Praha 4, Jílovská 1100</v>
          </cell>
          <cell r="N280" t="str">
            <v>Jílovská</v>
          </cell>
          <cell r="O280">
            <v>1100</v>
          </cell>
          <cell r="P280">
            <v>16</v>
          </cell>
          <cell r="Q280" t="str">
            <v>Praha 4</v>
          </cell>
          <cell r="R280" t="str">
            <v>ANO</v>
          </cell>
        </row>
        <row r="281">
          <cell r="A281">
            <v>600037096</v>
          </cell>
          <cell r="B281">
            <v>600037096</v>
          </cell>
          <cell r="C281" t="str">
            <v>47611642</v>
          </cell>
          <cell r="D281">
            <v>1</v>
          </cell>
          <cell r="E281">
            <v>47611642</v>
          </cell>
          <cell r="F281" t="str">
            <v>Hlavní město Praha</v>
          </cell>
          <cell r="G281" t="str">
            <v xml:space="preserve">Praha 4 </v>
          </cell>
          <cell r="H281">
            <v>875</v>
          </cell>
          <cell r="I281" t="str">
            <v>SEJOY</v>
          </cell>
          <cell r="J281">
            <v>16.690000000000001</v>
          </cell>
          <cell r="K281">
            <v>14603.750000000002</v>
          </cell>
          <cell r="L281" t="str">
            <v/>
          </cell>
          <cell r="M281" t="str">
            <v>Základní škola U Krčského lesa, Praha 4, Jánošíkova 1320</v>
          </cell>
          <cell r="N281" t="str">
            <v>Jánošíkova</v>
          </cell>
          <cell r="O281">
            <v>1320</v>
          </cell>
          <cell r="P281">
            <v>2</v>
          </cell>
          <cell r="Q281" t="str">
            <v>Praha 4</v>
          </cell>
          <cell r="R281" t="str">
            <v>ANO</v>
          </cell>
        </row>
        <row r="282">
          <cell r="A282">
            <v>600037142</v>
          </cell>
          <cell r="B282">
            <v>600037142</v>
          </cell>
          <cell r="C282" t="str">
            <v>60435917</v>
          </cell>
          <cell r="D282">
            <v>1</v>
          </cell>
          <cell r="E282">
            <v>60435917</v>
          </cell>
          <cell r="F282" t="str">
            <v>Hlavní město Praha</v>
          </cell>
          <cell r="G282" t="str">
            <v xml:space="preserve">Praha 4 </v>
          </cell>
          <cell r="H282">
            <v>750</v>
          </cell>
          <cell r="I282" t="str">
            <v>SEJOY</v>
          </cell>
          <cell r="J282">
            <v>16.690000000000001</v>
          </cell>
          <cell r="K282">
            <v>12517.500000000002</v>
          </cell>
          <cell r="L282" t="str">
            <v/>
          </cell>
          <cell r="M282" t="str">
            <v>Základní škola s rozšířenou výukou jazyků, Praha 4, Filosofská 3, příspěvková organizace</v>
          </cell>
          <cell r="N282" t="str">
            <v>Filosofská</v>
          </cell>
          <cell r="O282">
            <v>1166</v>
          </cell>
          <cell r="P282">
            <v>3</v>
          </cell>
          <cell r="Q282" t="str">
            <v>Praha 4</v>
          </cell>
          <cell r="R282" t="str">
            <v>ANO</v>
          </cell>
        </row>
        <row r="283">
          <cell r="A283">
            <v>600037151</v>
          </cell>
          <cell r="B283">
            <v>600037151</v>
          </cell>
          <cell r="C283" t="str">
            <v>60436221</v>
          </cell>
          <cell r="D283">
            <v>1</v>
          </cell>
          <cell r="E283">
            <v>60436221</v>
          </cell>
          <cell r="F283" t="str">
            <v>Hlavní město Praha</v>
          </cell>
          <cell r="G283" t="str">
            <v xml:space="preserve">Praha 4 </v>
          </cell>
          <cell r="H283">
            <v>950</v>
          </cell>
          <cell r="I283" t="str">
            <v>SEJOY</v>
          </cell>
          <cell r="J283">
            <v>16.690000000000001</v>
          </cell>
          <cell r="K283">
            <v>15855.500000000002</v>
          </cell>
          <cell r="L283" t="str">
            <v/>
          </cell>
          <cell r="M283" t="str">
            <v>První jazyková základní škola v Praze 4, Praha 4, Horáčkova 1100</v>
          </cell>
          <cell r="N283" t="str">
            <v>Horáčkova</v>
          </cell>
          <cell r="O283">
            <v>1100</v>
          </cell>
          <cell r="P283">
            <v>14</v>
          </cell>
          <cell r="Q283" t="str">
            <v>Praha 4</v>
          </cell>
          <cell r="R283" t="str">
            <v>ANO</v>
          </cell>
        </row>
        <row r="284">
          <cell r="A284">
            <v>600037169</v>
          </cell>
          <cell r="B284">
            <v>600037169</v>
          </cell>
          <cell r="C284" t="str">
            <v>61384704</v>
          </cell>
          <cell r="D284">
            <v>1</v>
          </cell>
          <cell r="E284">
            <v>61384704</v>
          </cell>
          <cell r="F284" t="str">
            <v>Hlavní město Praha</v>
          </cell>
          <cell r="G284" t="str">
            <v xml:space="preserve">Praha 4 </v>
          </cell>
          <cell r="H284">
            <v>650</v>
          </cell>
          <cell r="I284" t="str">
            <v>SEJOY</v>
          </cell>
          <cell r="J284">
            <v>16.690000000000001</v>
          </cell>
          <cell r="K284">
            <v>10848.5</v>
          </cell>
          <cell r="L284" t="str">
            <v/>
          </cell>
          <cell r="M284" t="str">
            <v>Základní škola, Praha 4, Na Chodovci 54</v>
          </cell>
          <cell r="N284" t="str">
            <v>Na Chodovci</v>
          </cell>
          <cell r="O284">
            <v>2700</v>
          </cell>
          <cell r="P284">
            <v>54</v>
          </cell>
          <cell r="Q284" t="str">
            <v>Praha 4</v>
          </cell>
          <cell r="R284" t="str">
            <v>ANO</v>
          </cell>
        </row>
        <row r="285">
          <cell r="A285">
            <v>600037177</v>
          </cell>
          <cell r="B285">
            <v>600037177</v>
          </cell>
          <cell r="C285" t="str">
            <v>61386201</v>
          </cell>
          <cell r="D285">
            <v>1</v>
          </cell>
          <cell r="E285">
            <v>61386201</v>
          </cell>
          <cell r="F285" t="str">
            <v>Hlavní město Praha</v>
          </cell>
          <cell r="G285" t="str">
            <v xml:space="preserve">Praha 4 </v>
          </cell>
          <cell r="H285">
            <v>425</v>
          </cell>
          <cell r="I285" t="str">
            <v>SEJOY</v>
          </cell>
          <cell r="J285">
            <v>16.690000000000001</v>
          </cell>
          <cell r="K285">
            <v>7093.2500000000009</v>
          </cell>
          <cell r="L285" t="str">
            <v/>
          </cell>
          <cell r="M285" t="str">
            <v>Základní škola, Praha 4, Křesomyslova 2</v>
          </cell>
          <cell r="N285" t="str">
            <v>Křesomyslova</v>
          </cell>
          <cell r="O285">
            <v>724</v>
          </cell>
          <cell r="P285">
            <v>2</v>
          </cell>
          <cell r="Q285" t="str">
            <v>Praha 4</v>
          </cell>
          <cell r="R285" t="str">
            <v>ANO</v>
          </cell>
        </row>
        <row r="286">
          <cell r="A286">
            <v>600037193</v>
          </cell>
          <cell r="B286">
            <v>600037193</v>
          </cell>
          <cell r="C286" t="str">
            <v>60435348</v>
          </cell>
          <cell r="D286">
            <v>1</v>
          </cell>
          <cell r="E286">
            <v>60435348</v>
          </cell>
          <cell r="F286" t="str">
            <v>Hlavní město Praha</v>
          </cell>
          <cell r="G286" t="str">
            <v xml:space="preserve">Praha 4 </v>
          </cell>
          <cell r="H286">
            <v>0</v>
          </cell>
          <cell r="I286" t="str">
            <v>SEJOY</v>
          </cell>
          <cell r="J286">
            <v>16.690000000000001</v>
          </cell>
          <cell r="K286">
            <v>0</v>
          </cell>
          <cell r="L286">
            <v>44536</v>
          </cell>
          <cell r="M286" t="str">
            <v>Základní škola a Mateřská škola, Praha 4, Mendíků 2</v>
          </cell>
          <cell r="N286" t="str">
            <v>Mendíků</v>
          </cell>
          <cell r="O286">
            <v>1000</v>
          </cell>
          <cell r="P286">
            <v>2</v>
          </cell>
          <cell r="Q286" t="str">
            <v>Praha 4</v>
          </cell>
          <cell r="R286" t="str">
            <v>ANO</v>
          </cell>
        </row>
        <row r="287">
          <cell r="A287">
            <v>600037207</v>
          </cell>
          <cell r="B287">
            <v>600037207</v>
          </cell>
          <cell r="C287" t="str">
            <v>60435909</v>
          </cell>
          <cell r="D287">
            <v>1</v>
          </cell>
          <cell r="E287">
            <v>60435909</v>
          </cell>
          <cell r="F287" t="str">
            <v>Hlavní město Praha</v>
          </cell>
          <cell r="G287" t="str">
            <v xml:space="preserve">Praha 4 </v>
          </cell>
          <cell r="H287">
            <v>475</v>
          </cell>
          <cell r="I287" t="str">
            <v>SEJOY</v>
          </cell>
          <cell r="J287">
            <v>16.690000000000001</v>
          </cell>
          <cell r="K287">
            <v>7927.7500000000009</v>
          </cell>
          <cell r="L287" t="str">
            <v/>
          </cell>
          <cell r="M287" t="str">
            <v>Základní škola s rozšířenou výukou matematiky a přírodovědných předmětů, Praha 4, Na Planině 1393</v>
          </cell>
          <cell r="N287" t="str">
            <v>Na planině</v>
          </cell>
          <cell r="O287">
            <v>1393</v>
          </cell>
          <cell r="P287">
            <v>13</v>
          </cell>
          <cell r="Q287" t="str">
            <v>Praha 4</v>
          </cell>
          <cell r="R287" t="str">
            <v>ANO</v>
          </cell>
        </row>
        <row r="288">
          <cell r="A288">
            <v>600037215</v>
          </cell>
          <cell r="B288">
            <v>600037215</v>
          </cell>
          <cell r="C288" t="str">
            <v>61384828</v>
          </cell>
          <cell r="D288">
            <v>1</v>
          </cell>
          <cell r="E288">
            <v>61384828</v>
          </cell>
          <cell r="F288" t="str">
            <v>Hlavní město Praha</v>
          </cell>
          <cell r="G288" t="str">
            <v xml:space="preserve">Praha 4 </v>
          </cell>
          <cell r="H288">
            <v>875</v>
          </cell>
          <cell r="I288" t="str">
            <v>SEJOY</v>
          </cell>
          <cell r="J288">
            <v>16.690000000000001</v>
          </cell>
          <cell r="K288">
            <v>14603.750000000002</v>
          </cell>
          <cell r="L288" t="str">
            <v/>
          </cell>
          <cell r="M288" t="str">
            <v>Základní škola, Praha 4, Jižní IV., 10</v>
          </cell>
          <cell r="N288" t="str">
            <v>Jižní IV</v>
          </cell>
          <cell r="O288">
            <v>1750</v>
          </cell>
          <cell r="P288">
            <v>10</v>
          </cell>
          <cell r="Q288" t="str">
            <v>Praha 4</v>
          </cell>
          <cell r="R288" t="str">
            <v>ANO</v>
          </cell>
        </row>
        <row r="289">
          <cell r="A289">
            <v>600037266</v>
          </cell>
          <cell r="B289">
            <v>600037266</v>
          </cell>
          <cell r="C289" t="str">
            <v>60435674</v>
          </cell>
          <cell r="D289">
            <v>1</v>
          </cell>
          <cell r="E289">
            <v>60435674</v>
          </cell>
          <cell r="F289" t="str">
            <v>Hlavní město Praha</v>
          </cell>
          <cell r="G289" t="str">
            <v xml:space="preserve">Praha 4 </v>
          </cell>
          <cell r="H289">
            <v>825</v>
          </cell>
          <cell r="I289" t="str">
            <v>SEJOY</v>
          </cell>
          <cell r="J289">
            <v>16.690000000000001</v>
          </cell>
          <cell r="K289">
            <v>13769.250000000002</v>
          </cell>
          <cell r="L289" t="str">
            <v/>
          </cell>
          <cell r="M289" t="str">
            <v>Základní škola a Mateřská škola, Praha 4, Ohradní 49</v>
          </cell>
          <cell r="N289" t="str">
            <v>Ohradní</v>
          </cell>
          <cell r="O289">
            <v>1366</v>
          </cell>
          <cell r="P289">
            <v>49</v>
          </cell>
          <cell r="Q289" t="str">
            <v>Praha 4</v>
          </cell>
          <cell r="R289" t="str">
            <v>ANO</v>
          </cell>
        </row>
        <row r="290">
          <cell r="A290">
            <v>600037321</v>
          </cell>
          <cell r="B290">
            <v>600037321</v>
          </cell>
          <cell r="C290" t="str">
            <v>47611456</v>
          </cell>
          <cell r="D290">
            <v>1</v>
          </cell>
          <cell r="E290">
            <v>47611456</v>
          </cell>
          <cell r="F290" t="str">
            <v>Hlavní město Praha</v>
          </cell>
          <cell r="G290" t="str">
            <v xml:space="preserve">Praha 4 </v>
          </cell>
          <cell r="H290">
            <v>700</v>
          </cell>
          <cell r="I290" t="str">
            <v>SEJOY</v>
          </cell>
          <cell r="J290">
            <v>16.690000000000001</v>
          </cell>
          <cell r="K290">
            <v>11683</v>
          </cell>
          <cell r="L290" t="str">
            <v/>
          </cell>
          <cell r="M290" t="str">
            <v>Základní škola, Praha 4, Táborská 45</v>
          </cell>
          <cell r="N290" t="str">
            <v>Táborská</v>
          </cell>
          <cell r="O290">
            <v>421</v>
          </cell>
          <cell r="P290">
            <v>45</v>
          </cell>
          <cell r="Q290" t="str">
            <v>Praha 4</v>
          </cell>
          <cell r="R290" t="str">
            <v>ANO</v>
          </cell>
        </row>
        <row r="291">
          <cell r="A291">
            <v>600037347</v>
          </cell>
          <cell r="B291">
            <v>600037347</v>
          </cell>
          <cell r="C291" t="str">
            <v>61384518</v>
          </cell>
          <cell r="D291">
            <v>1</v>
          </cell>
          <cell r="E291">
            <v>61384518</v>
          </cell>
          <cell r="F291" t="str">
            <v>Hlavní město Praha</v>
          </cell>
          <cell r="G291" t="str">
            <v xml:space="preserve">Praha 4 </v>
          </cell>
          <cell r="H291">
            <v>600</v>
          </cell>
          <cell r="I291" t="str">
            <v>SEJOY</v>
          </cell>
          <cell r="J291">
            <v>16.690000000000001</v>
          </cell>
          <cell r="K291">
            <v>10014</v>
          </cell>
          <cell r="L291" t="str">
            <v/>
          </cell>
          <cell r="M291" t="str">
            <v>Základní škola a Mateřská škola, Praha 4, Sdružení 1080</v>
          </cell>
          <cell r="N291" t="str">
            <v>Sdružení</v>
          </cell>
          <cell r="O291">
            <v>1080</v>
          </cell>
          <cell r="P291" t="str">
            <v>2a</v>
          </cell>
          <cell r="Q291" t="str">
            <v>Praha 4</v>
          </cell>
          <cell r="R291" t="str">
            <v>ANO</v>
          </cell>
        </row>
        <row r="292">
          <cell r="A292">
            <v>600037355</v>
          </cell>
          <cell r="B292">
            <v>600037355</v>
          </cell>
          <cell r="C292" t="str">
            <v>60435640</v>
          </cell>
          <cell r="D292">
            <v>1</v>
          </cell>
          <cell r="E292">
            <v>60435640</v>
          </cell>
          <cell r="F292" t="str">
            <v>Hlavní město Praha</v>
          </cell>
          <cell r="G292" t="str">
            <v xml:space="preserve">Praha 4 </v>
          </cell>
          <cell r="H292">
            <v>350</v>
          </cell>
          <cell r="I292" t="str">
            <v>SEJOY</v>
          </cell>
          <cell r="J292">
            <v>16.690000000000001</v>
          </cell>
          <cell r="K292">
            <v>5841.5</v>
          </cell>
          <cell r="L292" t="str">
            <v/>
          </cell>
          <cell r="M292" t="str">
            <v>Základní škola, Praha 4, Plamínkové 2</v>
          </cell>
          <cell r="N292" t="str">
            <v>Plamínkové</v>
          </cell>
          <cell r="O292">
            <v>1593</v>
          </cell>
          <cell r="P292">
            <v>2</v>
          </cell>
          <cell r="Q292" t="str">
            <v>Praha 4</v>
          </cell>
          <cell r="R292" t="str">
            <v>ANO</v>
          </cell>
        </row>
        <row r="293">
          <cell r="A293">
            <v>600037461</v>
          </cell>
          <cell r="B293">
            <v>600037461</v>
          </cell>
          <cell r="C293" t="str">
            <v>62931377</v>
          </cell>
          <cell r="D293">
            <v>1</v>
          </cell>
          <cell r="E293">
            <v>62931377</v>
          </cell>
          <cell r="F293" t="str">
            <v>Hlavní město Praha</v>
          </cell>
          <cell r="G293" t="str">
            <v xml:space="preserve">Praha 4 </v>
          </cell>
          <cell r="H293">
            <v>1100</v>
          </cell>
          <cell r="I293" t="str">
            <v>SEJOY</v>
          </cell>
          <cell r="J293">
            <v>16.690000000000001</v>
          </cell>
          <cell r="K293">
            <v>18359</v>
          </cell>
          <cell r="L293" t="str">
            <v/>
          </cell>
          <cell r="M293" t="str">
            <v>Základní škola Kunratice, Praha 4, Předškolní 420</v>
          </cell>
          <cell r="N293" t="str">
            <v>Předškolní</v>
          </cell>
          <cell r="O293">
            <v>420</v>
          </cell>
          <cell r="P293">
            <v>5</v>
          </cell>
          <cell r="Q293" t="str">
            <v>Praha 4</v>
          </cell>
          <cell r="R293" t="str">
            <v>ANO</v>
          </cell>
        </row>
        <row r="294">
          <cell r="A294">
            <v>600037479</v>
          </cell>
          <cell r="B294">
            <v>600037479</v>
          </cell>
          <cell r="C294" t="str">
            <v>61384224</v>
          </cell>
          <cell r="D294">
            <v>1</v>
          </cell>
          <cell r="E294">
            <v>61384224</v>
          </cell>
          <cell r="F294" t="str">
            <v>Hlavní město Praha</v>
          </cell>
          <cell r="G294" t="str">
            <v xml:space="preserve">Praha 4 </v>
          </cell>
          <cell r="H294">
            <v>525</v>
          </cell>
          <cell r="I294" t="str">
            <v>SEJOY</v>
          </cell>
          <cell r="J294">
            <v>16.690000000000001</v>
          </cell>
          <cell r="K294">
            <v>8762.25</v>
          </cell>
          <cell r="L294" t="str">
            <v/>
          </cell>
          <cell r="M294" t="str">
            <v>Základní škola, Praha 4, Nedvědovo náměstí 140</v>
          </cell>
          <cell r="N294" t="str">
            <v>Nedvědovo náměstí</v>
          </cell>
          <cell r="O294">
            <v>140</v>
          </cell>
          <cell r="P294">
            <v>13</v>
          </cell>
          <cell r="Q294" t="str">
            <v>Praha 4</v>
          </cell>
          <cell r="R294" t="str">
            <v>ANO</v>
          </cell>
        </row>
        <row r="295">
          <cell r="A295">
            <v>600175782</v>
          </cell>
          <cell r="B295">
            <v>600175782</v>
          </cell>
          <cell r="C295" t="str">
            <v>60446170</v>
          </cell>
          <cell r="D295">
            <v>1</v>
          </cell>
          <cell r="E295">
            <v>60446170</v>
          </cell>
          <cell r="F295" t="str">
            <v>Hlavní město Praha</v>
          </cell>
          <cell r="G295" t="str">
            <v xml:space="preserve">Praha 4 </v>
          </cell>
          <cell r="H295">
            <v>100</v>
          </cell>
          <cell r="I295" t="str">
            <v>SEJOY</v>
          </cell>
          <cell r="J295">
            <v>16.690000000000001</v>
          </cell>
          <cell r="K295">
            <v>1669.0000000000002</v>
          </cell>
          <cell r="L295" t="str">
            <v/>
          </cell>
          <cell r="M295" t="str">
            <v>Základní škola, Praha 4, Boleslavova 1</v>
          </cell>
          <cell r="N295" t="str">
            <v>Boleslavova</v>
          </cell>
          <cell r="O295">
            <v>250</v>
          </cell>
          <cell r="P295">
            <v>1</v>
          </cell>
          <cell r="Q295" t="str">
            <v>Praha 4</v>
          </cell>
          <cell r="R295" t="str">
            <v>ANO</v>
          </cell>
        </row>
        <row r="296">
          <cell r="A296">
            <v>691012237</v>
          </cell>
          <cell r="B296">
            <v>691012237</v>
          </cell>
          <cell r="C296" t="str">
            <v>24318582</v>
          </cell>
          <cell r="D296">
            <v>1</v>
          </cell>
          <cell r="E296">
            <v>24318582</v>
          </cell>
          <cell r="F296" t="str">
            <v>Hlavní město Praha</v>
          </cell>
          <cell r="G296" t="str">
            <v xml:space="preserve">Praha 4 </v>
          </cell>
          <cell r="H296">
            <v>225</v>
          </cell>
          <cell r="I296" t="str">
            <v>SEJOY</v>
          </cell>
          <cell r="J296">
            <v>16.690000000000001</v>
          </cell>
          <cell r="K296">
            <v>3755.2500000000005</v>
          </cell>
          <cell r="L296" t="str">
            <v/>
          </cell>
          <cell r="M296" t="str">
            <v>Základní škola Square s.r.o.</v>
          </cell>
          <cell r="N296" t="str">
            <v>Svatoslavova</v>
          </cell>
          <cell r="O296">
            <v>333</v>
          </cell>
          <cell r="P296">
            <v>6</v>
          </cell>
          <cell r="Q296" t="str">
            <v>Praha 4</v>
          </cell>
          <cell r="R296" t="str">
            <v>NE</v>
          </cell>
        </row>
        <row r="297">
          <cell r="A297">
            <v>650075684</v>
          </cell>
          <cell r="B297">
            <v>650075684</v>
          </cell>
          <cell r="C297" t="str">
            <v>71219293</v>
          </cell>
          <cell r="D297">
            <v>1</v>
          </cell>
          <cell r="E297">
            <v>71219293</v>
          </cell>
          <cell r="F297" t="str">
            <v>Hlavní město Praha</v>
          </cell>
          <cell r="G297" t="str">
            <v xml:space="preserve">Praha 4 </v>
          </cell>
          <cell r="H297">
            <v>175</v>
          </cell>
          <cell r="I297" t="str">
            <v>SEJOY</v>
          </cell>
          <cell r="J297">
            <v>16.690000000000001</v>
          </cell>
          <cell r="K297">
            <v>2920.75</v>
          </cell>
          <cell r="L297" t="str">
            <v/>
          </cell>
          <cell r="M297" t="str">
            <v>Střední škola - Waldorfské lyceum</v>
          </cell>
          <cell r="N297" t="str">
            <v>Křejpského</v>
          </cell>
          <cell r="O297">
            <v>1501</v>
          </cell>
          <cell r="P297">
            <v>12</v>
          </cell>
          <cell r="Q297" t="str">
            <v>Praha 4</v>
          </cell>
          <cell r="R297" t="str">
            <v>ANO</v>
          </cell>
        </row>
        <row r="298">
          <cell r="A298">
            <v>651015995</v>
          </cell>
          <cell r="B298">
            <v>651015995</v>
          </cell>
          <cell r="C298" t="str">
            <v>27185753</v>
          </cell>
          <cell r="D298">
            <v>1</v>
          </cell>
          <cell r="E298">
            <v>27185753</v>
          </cell>
          <cell r="F298" t="str">
            <v>Hlavní město Praha</v>
          </cell>
          <cell r="G298" t="str">
            <v xml:space="preserve">Praha 4 </v>
          </cell>
          <cell r="H298">
            <v>450</v>
          </cell>
          <cell r="I298" t="str">
            <v>SEJOY</v>
          </cell>
          <cell r="J298">
            <v>16.690000000000001</v>
          </cell>
          <cell r="K298">
            <v>7510.5000000000009</v>
          </cell>
          <cell r="L298" t="str">
            <v/>
          </cell>
          <cell r="M298" t="str">
            <v>Střední odborná škola multimediální a propagační tvorby, s.r.o.</v>
          </cell>
          <cell r="N298" t="str">
            <v>Novomeského</v>
          </cell>
          <cell r="O298">
            <v>2139</v>
          </cell>
          <cell r="P298">
            <v>1</v>
          </cell>
          <cell r="Q298" t="str">
            <v>Praha 4</v>
          </cell>
          <cell r="R298" t="str">
            <v>NE</v>
          </cell>
        </row>
        <row r="299">
          <cell r="A299">
            <v>651040001</v>
          </cell>
          <cell r="B299">
            <v>651040001</v>
          </cell>
          <cell r="C299" t="str">
            <v>71340904</v>
          </cell>
          <cell r="D299">
            <v>1</v>
          </cell>
          <cell r="E299">
            <v>71340904</v>
          </cell>
          <cell r="F299" t="str">
            <v>Hlavní město Praha</v>
          </cell>
          <cell r="G299" t="str">
            <v xml:space="preserve">Praha 4 </v>
          </cell>
          <cell r="H299">
            <v>225</v>
          </cell>
          <cell r="I299" t="str">
            <v>SEJOY</v>
          </cell>
          <cell r="J299">
            <v>16.690000000000001</v>
          </cell>
          <cell r="K299">
            <v>3755.2500000000005</v>
          </cell>
          <cell r="L299" t="str">
            <v/>
          </cell>
          <cell r="M299" t="str">
            <v>Křesťanská střední škola, základní škola a mateřská škola Elijáš, Praha 4 - Michle</v>
          </cell>
          <cell r="N299" t="str">
            <v>Baarova</v>
          </cell>
          <cell r="O299">
            <v>360</v>
          </cell>
          <cell r="P299">
            <v>24</v>
          </cell>
          <cell r="Q299" t="str">
            <v>Praha 4</v>
          </cell>
          <cell r="R299" t="str">
            <v>NE</v>
          </cell>
        </row>
        <row r="300">
          <cell r="A300">
            <v>651040744</v>
          </cell>
          <cell r="B300">
            <v>651040744</v>
          </cell>
          <cell r="C300" t="str">
            <v>27907538</v>
          </cell>
          <cell r="D300">
            <v>1</v>
          </cell>
          <cell r="E300">
            <v>27907538</v>
          </cell>
          <cell r="F300" t="str">
            <v>Hlavní město Praha</v>
          </cell>
          <cell r="G300" t="str">
            <v xml:space="preserve">Praha 4 </v>
          </cell>
          <cell r="H300">
            <v>125</v>
          </cell>
          <cell r="I300" t="str">
            <v>SEJOY</v>
          </cell>
          <cell r="J300">
            <v>16.690000000000001</v>
          </cell>
          <cell r="K300">
            <v>2086.25</v>
          </cell>
          <cell r="L300" t="str">
            <v/>
          </cell>
          <cell r="M300" t="str">
            <v>G.A.P.education, střední škola s.r.o.</v>
          </cell>
          <cell r="N300" t="str">
            <v>Meteorologická</v>
          </cell>
          <cell r="O300">
            <v>181</v>
          </cell>
          <cell r="P300">
            <v>2</v>
          </cell>
          <cell r="Q300" t="str">
            <v>Praha 4</v>
          </cell>
          <cell r="R300" t="str">
            <v>NE</v>
          </cell>
        </row>
        <row r="301">
          <cell r="A301">
            <v>691000468</v>
          </cell>
          <cell r="B301">
            <v>691000468</v>
          </cell>
          <cell r="C301" t="str">
            <v>75151073</v>
          </cell>
          <cell r="D301">
            <v>1</v>
          </cell>
          <cell r="E301">
            <v>75151073</v>
          </cell>
          <cell r="F301" t="str">
            <v>Hlavní město Praha</v>
          </cell>
          <cell r="G301" t="str">
            <v xml:space="preserve">Praha 4 </v>
          </cell>
          <cell r="H301">
            <v>400</v>
          </cell>
          <cell r="I301" t="str">
            <v>SEJOY</v>
          </cell>
          <cell r="J301">
            <v>16.690000000000001</v>
          </cell>
          <cell r="K301">
            <v>6676.0000000000009</v>
          </cell>
          <cell r="L301" t="str">
            <v/>
          </cell>
          <cell r="M301" t="str">
            <v>Gymnázium Milady Horákové</v>
          </cell>
          <cell r="N301" t="str">
            <v>Na planině</v>
          </cell>
          <cell r="O301">
            <v>1393</v>
          </cell>
          <cell r="P301">
            <v>13</v>
          </cell>
          <cell r="Q301" t="str">
            <v>Praha 4</v>
          </cell>
          <cell r="R301" t="str">
            <v>ANO</v>
          </cell>
        </row>
        <row r="302">
          <cell r="A302">
            <v>691002177</v>
          </cell>
          <cell r="B302">
            <v>691002177</v>
          </cell>
          <cell r="C302" t="str">
            <v>28999657</v>
          </cell>
          <cell r="D302">
            <v>1</v>
          </cell>
          <cell r="E302">
            <v>28999657</v>
          </cell>
          <cell r="F302" t="str">
            <v>Hlavní město Praha</v>
          </cell>
          <cell r="G302" t="str">
            <v xml:space="preserve">Praha 4 </v>
          </cell>
          <cell r="H302">
            <v>100</v>
          </cell>
          <cell r="I302" t="str">
            <v>SEJOY</v>
          </cell>
          <cell r="J302">
            <v>16.690000000000001</v>
          </cell>
          <cell r="K302">
            <v>1669.0000000000002</v>
          </cell>
          <cell r="L302" t="str">
            <v/>
          </cell>
          <cell r="M302" t="str">
            <v>Mateřská škola a Základní škola U vrbiček s.r.o.</v>
          </cell>
          <cell r="N302" t="str">
            <v>Na Větrově</v>
          </cell>
          <cell r="O302">
            <v>445</v>
          </cell>
          <cell r="P302">
            <v>36</v>
          </cell>
          <cell r="Q302" t="str">
            <v>Praha 4</v>
          </cell>
          <cell r="R302" t="str">
            <v>NE</v>
          </cell>
        </row>
        <row r="303">
          <cell r="A303">
            <v>691003050</v>
          </cell>
          <cell r="B303">
            <v>691003050</v>
          </cell>
          <cell r="C303" t="str">
            <v>71341340</v>
          </cell>
          <cell r="D303">
            <v>1</v>
          </cell>
          <cell r="E303">
            <v>71341340</v>
          </cell>
          <cell r="F303" t="str">
            <v>Hlavní město Praha</v>
          </cell>
          <cell r="G303" t="str">
            <v xml:space="preserve">Praha 4 </v>
          </cell>
          <cell r="H303">
            <v>300</v>
          </cell>
          <cell r="I303" t="str">
            <v>SEJOY</v>
          </cell>
          <cell r="J303">
            <v>16.690000000000001</v>
          </cell>
          <cell r="K303">
            <v>5007</v>
          </cell>
          <cell r="L303" t="str">
            <v/>
          </cell>
          <cell r="M303" t="str">
            <v>Mateřská škola, základní škola a gymnázium sv. Augustina</v>
          </cell>
          <cell r="N303" t="str">
            <v>Hornokrčská</v>
          </cell>
          <cell r="O303">
            <v>709</v>
          </cell>
          <cell r="P303">
            <v>3</v>
          </cell>
          <cell r="Q303" t="str">
            <v>Praha 4</v>
          </cell>
          <cell r="R303" t="str">
            <v>NE</v>
          </cell>
        </row>
        <row r="304">
          <cell r="A304">
            <v>691006512</v>
          </cell>
          <cell r="B304">
            <v>691006512</v>
          </cell>
          <cell r="C304" t="str">
            <v>02046504</v>
          </cell>
          <cell r="D304">
            <v>1</v>
          </cell>
          <cell r="E304">
            <v>2046504</v>
          </cell>
          <cell r="F304" t="str">
            <v>Hlavní město Praha</v>
          </cell>
          <cell r="G304" t="str">
            <v xml:space="preserve">Praha 4 </v>
          </cell>
          <cell r="H304">
            <v>0</v>
          </cell>
          <cell r="I304" t="str">
            <v>SEJOY</v>
          </cell>
          <cell r="J304">
            <v>16.690000000000001</v>
          </cell>
          <cell r="K304">
            <v>0</v>
          </cell>
          <cell r="L304">
            <v>44536</v>
          </cell>
          <cell r="M304" t="str">
            <v>Základní škola COMPASS s.r.o.</v>
          </cell>
          <cell r="N304" t="str">
            <v>K Zeleným domkům</v>
          </cell>
          <cell r="O304">
            <v>178</v>
          </cell>
          <cell r="P304">
            <v>38</v>
          </cell>
          <cell r="Q304" t="str">
            <v>Praha 4</v>
          </cell>
          <cell r="R304" t="str">
            <v>NE</v>
          </cell>
        </row>
        <row r="305">
          <cell r="A305">
            <v>691012385</v>
          </cell>
          <cell r="B305">
            <v>691012385</v>
          </cell>
          <cell r="C305" t="str">
            <v>22756281</v>
          </cell>
          <cell r="D305">
            <v>1</v>
          </cell>
          <cell r="E305">
            <v>22756281</v>
          </cell>
          <cell r="F305" t="str">
            <v>Hlavní město Praha</v>
          </cell>
          <cell r="G305" t="str">
            <v xml:space="preserve">Praha 4 </v>
          </cell>
          <cell r="H305">
            <v>225</v>
          </cell>
          <cell r="I305" t="str">
            <v>SEJOY</v>
          </cell>
          <cell r="J305">
            <v>16.690000000000001</v>
          </cell>
          <cell r="K305">
            <v>3755.2500000000005</v>
          </cell>
          <cell r="L305" t="str">
            <v/>
          </cell>
          <cell r="M305" t="str">
            <v>Montessori základní škola Archa, z.s.</v>
          </cell>
          <cell r="N305" t="str">
            <v>U vápenné skály</v>
          </cell>
          <cell r="O305">
            <v>1032</v>
          </cell>
          <cell r="P305">
            <v>3</v>
          </cell>
          <cell r="Q305" t="str">
            <v>Praha 4</v>
          </cell>
          <cell r="R305" t="str">
            <v>NE</v>
          </cell>
        </row>
        <row r="306">
          <cell r="A306">
            <v>691012423</v>
          </cell>
          <cell r="B306">
            <v>691012423</v>
          </cell>
          <cell r="C306" t="str">
            <v>07231881</v>
          </cell>
          <cell r="D306">
            <v>1</v>
          </cell>
          <cell r="E306">
            <v>7231881</v>
          </cell>
          <cell r="F306" t="str">
            <v>Hlavní město Praha</v>
          </cell>
          <cell r="G306" t="str">
            <v xml:space="preserve">Praha 4 </v>
          </cell>
          <cell r="H306">
            <v>200</v>
          </cell>
          <cell r="I306" t="str">
            <v>SEJOY</v>
          </cell>
          <cell r="J306">
            <v>16.690000000000001</v>
          </cell>
          <cell r="K306">
            <v>3338.0000000000005</v>
          </cell>
          <cell r="L306" t="str">
            <v/>
          </cell>
          <cell r="M306" t="str">
            <v>4. ScioŠkola Praha - základní škola, s.r.o.</v>
          </cell>
          <cell r="N306" t="str">
            <v>Boleslavova</v>
          </cell>
          <cell r="O306">
            <v>250</v>
          </cell>
          <cell r="P306">
            <v>1</v>
          </cell>
          <cell r="Q306" t="str">
            <v>Praha 4</v>
          </cell>
          <cell r="R306" t="str">
            <v>NE</v>
          </cell>
        </row>
        <row r="307">
          <cell r="A307">
            <v>691012636</v>
          </cell>
          <cell r="B307">
            <v>691012636</v>
          </cell>
          <cell r="C307" t="str">
            <v>06548733</v>
          </cell>
          <cell r="D307">
            <v>1</v>
          </cell>
          <cell r="E307">
            <v>6548733</v>
          </cell>
          <cell r="F307" t="str">
            <v>Hlavní město Praha</v>
          </cell>
          <cell r="G307" t="str">
            <v xml:space="preserve">Praha 4 </v>
          </cell>
          <cell r="H307">
            <v>700</v>
          </cell>
          <cell r="I307" t="str">
            <v>SEJOY</v>
          </cell>
          <cell r="J307">
            <v>16.690000000000001</v>
          </cell>
          <cell r="K307">
            <v>11683</v>
          </cell>
          <cell r="L307" t="str">
            <v/>
          </cell>
          <cell r="M307" t="str">
            <v>Základní škola s rozšířenou výukou tělesné výchovy, Praha 4, Jitřní 185, příspěvková organizace</v>
          </cell>
          <cell r="N307" t="str">
            <v>Jitřní</v>
          </cell>
          <cell r="O307">
            <v>185</v>
          </cell>
          <cell r="P307">
            <v>6</v>
          </cell>
          <cell r="Q307" t="str">
            <v>Praha 4</v>
          </cell>
          <cell r="R307" t="str">
            <v>ANO</v>
          </cell>
        </row>
        <row r="308">
          <cell r="A308">
            <v>600004660</v>
          </cell>
          <cell r="B308">
            <v>600004660</v>
          </cell>
          <cell r="C308" t="str">
            <v>63834286</v>
          </cell>
          <cell r="D308">
            <v>1</v>
          </cell>
          <cell r="E308">
            <v>63834286</v>
          </cell>
          <cell r="F308" t="str">
            <v>Hlavní město Praha</v>
          </cell>
          <cell r="G308" t="str">
            <v>Praha 4</v>
          </cell>
          <cell r="H308">
            <v>575</v>
          </cell>
          <cell r="I308" t="str">
            <v>SEJOY</v>
          </cell>
          <cell r="J308">
            <v>16.690000000000001</v>
          </cell>
          <cell r="K308">
            <v>9596.75</v>
          </cell>
          <cell r="L308" t="str">
            <v/>
          </cell>
          <cell r="M308" t="str">
            <v>Konzervatoř a Vyšší odborná škola Jaroslava Ježka</v>
          </cell>
          <cell r="N308" t="str">
            <v>Roškotova</v>
          </cell>
          <cell r="O308">
            <v>1692</v>
          </cell>
          <cell r="P308">
            <v>4</v>
          </cell>
          <cell r="Q308" t="str">
            <v>Praha 4</v>
          </cell>
          <cell r="R308" t="str">
            <v>ANO</v>
          </cell>
        </row>
        <row r="309">
          <cell r="A309">
            <v>600020983</v>
          </cell>
          <cell r="B309">
            <v>600020983</v>
          </cell>
          <cell r="C309" t="str">
            <v>70845964</v>
          </cell>
          <cell r="D309">
            <v>1</v>
          </cell>
          <cell r="E309">
            <v>70845964</v>
          </cell>
          <cell r="F309" t="str">
            <v>Hlavní město Praha</v>
          </cell>
          <cell r="G309" t="str">
            <v xml:space="preserve">Praha 5 </v>
          </cell>
          <cell r="H309">
            <v>125</v>
          </cell>
          <cell r="I309" t="str">
            <v>SEJOY</v>
          </cell>
          <cell r="J309">
            <v>16.690000000000001</v>
          </cell>
          <cell r="K309">
            <v>2086.25</v>
          </cell>
          <cell r="L309" t="str">
            <v/>
          </cell>
          <cell r="M309" t="str">
            <v>Základní škola, Praha 5, Pod Radnicí 5</v>
          </cell>
          <cell r="N309" t="str">
            <v>Pod radnicí</v>
          </cell>
          <cell r="O309">
            <v>315</v>
          </cell>
          <cell r="P309">
            <v>5</v>
          </cell>
          <cell r="Q309" t="str">
            <v>Praha 5</v>
          </cell>
          <cell r="R309" t="str">
            <v>ANO</v>
          </cell>
        </row>
        <row r="310">
          <cell r="A310">
            <v>600021050</v>
          </cell>
          <cell r="B310">
            <v>600021050</v>
          </cell>
          <cell r="C310" t="str">
            <v>48134058</v>
          </cell>
          <cell r="D310">
            <v>1</v>
          </cell>
          <cell r="E310">
            <v>48134058</v>
          </cell>
          <cell r="F310" t="str">
            <v>Hlavní město Praha</v>
          </cell>
          <cell r="G310" t="str">
            <v xml:space="preserve">Praha 5 </v>
          </cell>
          <cell r="H310">
            <v>150</v>
          </cell>
          <cell r="I310" t="str">
            <v>SEJOY</v>
          </cell>
          <cell r="J310">
            <v>16.690000000000001</v>
          </cell>
          <cell r="K310">
            <v>2503.5</v>
          </cell>
          <cell r="L310" t="str">
            <v/>
          </cell>
          <cell r="M310" t="str">
            <v>Střední škola, Základní škola a Mateřská škola pro sluchově postižené, Praha 5, Výmolova 169</v>
          </cell>
          <cell r="N310" t="str">
            <v>Výmolova</v>
          </cell>
          <cell r="O310">
            <v>169</v>
          </cell>
          <cell r="P310">
            <v>2</v>
          </cell>
          <cell r="Q310" t="str">
            <v>Praha 5</v>
          </cell>
          <cell r="R310" t="str">
            <v>ANO</v>
          </cell>
        </row>
        <row r="311">
          <cell r="A311">
            <v>600021076</v>
          </cell>
          <cell r="B311">
            <v>600021076</v>
          </cell>
          <cell r="C311" t="str">
            <v>67774172</v>
          </cell>
          <cell r="D311">
            <v>1</v>
          </cell>
          <cell r="E311">
            <v>67774172</v>
          </cell>
          <cell r="F311" t="str">
            <v>Hlavní město Praha</v>
          </cell>
          <cell r="G311" t="str">
            <v xml:space="preserve">Praha 5 </v>
          </cell>
          <cell r="H311">
            <v>150</v>
          </cell>
          <cell r="I311" t="str">
            <v>SEJOY</v>
          </cell>
          <cell r="J311">
            <v>16.690000000000001</v>
          </cell>
          <cell r="K311">
            <v>2503.5</v>
          </cell>
          <cell r="L311" t="str">
            <v/>
          </cell>
          <cell r="M311" t="str">
            <v>Základní škola pro žáky se specifickými poruchami chování</v>
          </cell>
          <cell r="N311" t="str">
            <v>Na Zlíchově</v>
          </cell>
          <cell r="O311">
            <v>254</v>
          </cell>
          <cell r="P311">
            <v>19</v>
          </cell>
          <cell r="Q311" t="str">
            <v>Praha 5</v>
          </cell>
          <cell r="R311" t="str">
            <v>ANO</v>
          </cell>
        </row>
        <row r="312">
          <cell r="A312">
            <v>600005496</v>
          </cell>
          <cell r="B312">
            <v>600005496</v>
          </cell>
          <cell r="C312" t="str">
            <v>61385271</v>
          </cell>
          <cell r="D312">
            <v>1</v>
          </cell>
          <cell r="E312">
            <v>61385271</v>
          </cell>
          <cell r="F312" t="str">
            <v>Hlavní město Praha</v>
          </cell>
          <cell r="G312" t="str">
            <v xml:space="preserve">Praha 5 </v>
          </cell>
          <cell r="H312">
            <v>450</v>
          </cell>
          <cell r="I312" t="str">
            <v>SEJOY</v>
          </cell>
          <cell r="J312">
            <v>16.690000000000001</v>
          </cell>
          <cell r="K312">
            <v>7510.5000000000009</v>
          </cell>
          <cell r="L312" t="str">
            <v/>
          </cell>
          <cell r="M312" t="str">
            <v>Gymnázium, Praha 5, Na Zatlance 11</v>
          </cell>
          <cell r="N312" t="str">
            <v>Na Zatlance</v>
          </cell>
          <cell r="O312">
            <v>1330</v>
          </cell>
          <cell r="P312">
            <v>11</v>
          </cell>
          <cell r="Q312" t="str">
            <v>Praha 5</v>
          </cell>
          <cell r="R312" t="str">
            <v>ANO</v>
          </cell>
        </row>
        <row r="313">
          <cell r="A313">
            <v>600005518</v>
          </cell>
          <cell r="B313">
            <v>600005518</v>
          </cell>
          <cell r="C313" t="str">
            <v>61385701</v>
          </cell>
          <cell r="D313">
            <v>1</v>
          </cell>
          <cell r="E313">
            <v>61385701</v>
          </cell>
          <cell r="F313" t="str">
            <v>Hlavní město Praha</v>
          </cell>
          <cell r="G313" t="str">
            <v xml:space="preserve">Praha 5 </v>
          </cell>
          <cell r="H313">
            <v>675</v>
          </cell>
          <cell r="I313" t="str">
            <v>SEJOY</v>
          </cell>
          <cell r="J313">
            <v>16.690000000000001</v>
          </cell>
          <cell r="K313">
            <v>11265.75</v>
          </cell>
          <cell r="L313" t="str">
            <v/>
          </cell>
          <cell r="M313" t="str">
            <v>Gymnázium Christiana Dopplera</v>
          </cell>
          <cell r="N313" t="str">
            <v>Zborovská</v>
          </cell>
          <cell r="O313">
            <v>621</v>
          </cell>
          <cell r="P313">
            <v>45</v>
          </cell>
          <cell r="Q313" t="str">
            <v>Praha 5</v>
          </cell>
          <cell r="R313" t="str">
            <v>ANO</v>
          </cell>
        </row>
        <row r="314">
          <cell r="A314">
            <v>600005542</v>
          </cell>
          <cell r="B314">
            <v>600005542</v>
          </cell>
          <cell r="C314" t="str">
            <v>61386855</v>
          </cell>
          <cell r="D314">
            <v>1</v>
          </cell>
          <cell r="E314">
            <v>61386855</v>
          </cell>
          <cell r="F314" t="str">
            <v>Hlavní město Praha</v>
          </cell>
          <cell r="G314" t="str">
            <v xml:space="preserve">Praha 5 </v>
          </cell>
          <cell r="H314">
            <v>1225</v>
          </cell>
          <cell r="I314" t="str">
            <v>SEJOY</v>
          </cell>
          <cell r="J314">
            <v>16.690000000000001</v>
          </cell>
          <cell r="K314">
            <v>20445.25</v>
          </cell>
          <cell r="L314" t="str">
            <v/>
          </cell>
          <cell r="M314" t="str">
            <v>Smíchovská střední průmyslová škola, Praha 5, Preslova 25</v>
          </cell>
          <cell r="N314" t="str">
            <v>Preslova</v>
          </cell>
          <cell r="O314">
            <v>72</v>
          </cell>
          <cell r="P314">
            <v>25</v>
          </cell>
          <cell r="Q314" t="str">
            <v>Praha 5</v>
          </cell>
          <cell r="R314" t="str">
            <v>ANO</v>
          </cell>
        </row>
        <row r="315">
          <cell r="A315">
            <v>600005623</v>
          </cell>
          <cell r="B315">
            <v>600005623</v>
          </cell>
          <cell r="C315" t="str">
            <v>61385298</v>
          </cell>
          <cell r="D315">
            <v>1</v>
          </cell>
          <cell r="E315">
            <v>61385298</v>
          </cell>
          <cell r="F315" t="str">
            <v>Hlavní město Praha</v>
          </cell>
          <cell r="G315" t="str">
            <v xml:space="preserve">Praha 5 </v>
          </cell>
          <cell r="H315">
            <v>475</v>
          </cell>
          <cell r="I315" t="str">
            <v>SEJOY</v>
          </cell>
          <cell r="J315">
            <v>16.690000000000001</v>
          </cell>
          <cell r="K315">
            <v>7927.7500000000009</v>
          </cell>
          <cell r="L315" t="str">
            <v/>
          </cell>
          <cell r="M315" t="str">
            <v>Gymnázium, Praha 5, Nad Kavalírkou 1</v>
          </cell>
          <cell r="N315" t="str">
            <v>Nad Kavalírkou</v>
          </cell>
          <cell r="O315">
            <v>100</v>
          </cell>
          <cell r="P315">
            <v>1</v>
          </cell>
          <cell r="Q315" t="str">
            <v>Praha 5</v>
          </cell>
          <cell r="R315" t="str">
            <v>ANO</v>
          </cell>
        </row>
        <row r="316">
          <cell r="A316">
            <v>600005631</v>
          </cell>
          <cell r="B316">
            <v>600005631</v>
          </cell>
          <cell r="C316" t="str">
            <v>60446242</v>
          </cell>
          <cell r="D316">
            <v>1</v>
          </cell>
          <cell r="E316">
            <v>60446242</v>
          </cell>
          <cell r="F316" t="str">
            <v>Hlavní město Praha</v>
          </cell>
          <cell r="G316" t="str">
            <v xml:space="preserve">Praha 5 </v>
          </cell>
          <cell r="H316">
            <v>0</v>
          </cell>
          <cell r="I316" t="str">
            <v>SEJOY</v>
          </cell>
          <cell r="J316">
            <v>16.690000000000001</v>
          </cell>
          <cell r="K316">
            <v>0</v>
          </cell>
          <cell r="L316">
            <v>44536</v>
          </cell>
          <cell r="M316" t="str">
            <v>Hotelová škola Radlická</v>
          </cell>
          <cell r="N316" t="str">
            <v>Radlická</v>
          </cell>
          <cell r="O316">
            <v>591</v>
          </cell>
          <cell r="P316">
            <v>115</v>
          </cell>
          <cell r="Q316" t="str">
            <v>Praha 5</v>
          </cell>
          <cell r="R316" t="str">
            <v>ANO</v>
          </cell>
        </row>
        <row r="317">
          <cell r="A317">
            <v>600005640</v>
          </cell>
          <cell r="B317">
            <v>600005640</v>
          </cell>
          <cell r="C317" t="str">
            <v>14891263</v>
          </cell>
          <cell r="D317">
            <v>1</v>
          </cell>
          <cell r="E317">
            <v>14891263</v>
          </cell>
          <cell r="F317" t="str">
            <v>Hlavní město Praha</v>
          </cell>
          <cell r="G317" t="str">
            <v xml:space="preserve">Praha 5 </v>
          </cell>
          <cell r="H317">
            <v>925</v>
          </cell>
          <cell r="I317" t="str">
            <v>SEJOY</v>
          </cell>
          <cell r="J317">
            <v>16.690000000000001</v>
          </cell>
          <cell r="K317">
            <v>15438.250000000002</v>
          </cell>
          <cell r="L317" t="str">
            <v/>
          </cell>
          <cell r="M317" t="str">
            <v>Střední škola a vyšší odborná škola umělecká a řemeslná</v>
          </cell>
          <cell r="N317" t="str">
            <v>Nový Zlíchov</v>
          </cell>
          <cell r="O317">
            <v>1063</v>
          </cell>
          <cell r="P317">
            <v>1</v>
          </cell>
          <cell r="Q317" t="str">
            <v>Praha 5</v>
          </cell>
          <cell r="R317" t="str">
            <v>ANO</v>
          </cell>
        </row>
        <row r="318">
          <cell r="A318">
            <v>600005658</v>
          </cell>
          <cell r="B318">
            <v>600005658</v>
          </cell>
          <cell r="C318" t="str">
            <v>25632141</v>
          </cell>
          <cell r="D318">
            <v>1</v>
          </cell>
          <cell r="E318">
            <v>25632141</v>
          </cell>
          <cell r="F318" t="str">
            <v>Hlavní město Praha</v>
          </cell>
          <cell r="G318" t="str">
            <v xml:space="preserve">Praha 5 </v>
          </cell>
          <cell r="H318">
            <v>800</v>
          </cell>
          <cell r="I318" t="str">
            <v>SEJOY</v>
          </cell>
          <cell r="J318">
            <v>16.690000000000001</v>
          </cell>
          <cell r="K318">
            <v>13352.000000000002</v>
          </cell>
          <cell r="L318" t="str">
            <v/>
          </cell>
          <cell r="M318" t="str">
            <v>Střední průmyslová škola dopravní, a.s.</v>
          </cell>
          <cell r="N318" t="str">
            <v>Plzeňská</v>
          </cell>
          <cell r="O318">
            <v>298</v>
          </cell>
          <cell r="P318" t="str">
            <v>217a</v>
          </cell>
          <cell r="Q318" t="str">
            <v>Praha 5</v>
          </cell>
          <cell r="R318" t="str">
            <v>NE</v>
          </cell>
        </row>
        <row r="319">
          <cell r="A319">
            <v>600005674</v>
          </cell>
          <cell r="B319">
            <v>600005674</v>
          </cell>
          <cell r="C319" t="str">
            <v>45248001</v>
          </cell>
          <cell r="D319">
            <v>1</v>
          </cell>
          <cell r="E319">
            <v>45248001</v>
          </cell>
          <cell r="F319" t="str">
            <v>Hlavní město Praha</v>
          </cell>
          <cell r="G319" t="str">
            <v xml:space="preserve">Praha 5 </v>
          </cell>
          <cell r="H319">
            <v>325</v>
          </cell>
          <cell r="I319" t="str">
            <v>SEJOY</v>
          </cell>
          <cell r="J319">
            <v>16.690000000000001</v>
          </cell>
          <cell r="K319">
            <v>5424.25</v>
          </cell>
          <cell r="L319" t="str">
            <v/>
          </cell>
          <cell r="M319" t="str">
            <v>Střední odborná škola, Praha 5, Drtinova 3/498</v>
          </cell>
          <cell r="N319" t="str">
            <v>Drtinova</v>
          </cell>
          <cell r="O319">
            <v>498</v>
          </cell>
          <cell r="P319">
            <v>3</v>
          </cell>
          <cell r="Q319" t="str">
            <v>Praha 5</v>
          </cell>
          <cell r="R319" t="str">
            <v>ANO</v>
          </cell>
        </row>
        <row r="320">
          <cell r="A320">
            <v>600005780</v>
          </cell>
          <cell r="B320">
            <v>600005780</v>
          </cell>
          <cell r="C320" t="str">
            <v>25106121</v>
          </cell>
          <cell r="D320">
            <v>1</v>
          </cell>
          <cell r="E320">
            <v>25106121</v>
          </cell>
          <cell r="F320" t="str">
            <v>Hlavní město Praha</v>
          </cell>
          <cell r="G320" t="str">
            <v xml:space="preserve">Praha 5 </v>
          </cell>
          <cell r="H320">
            <v>200</v>
          </cell>
          <cell r="I320" t="str">
            <v>SEJOY</v>
          </cell>
          <cell r="J320">
            <v>16.690000000000001</v>
          </cell>
          <cell r="K320">
            <v>3338.0000000000005</v>
          </cell>
          <cell r="L320" t="str">
            <v/>
          </cell>
          <cell r="M320" t="str">
            <v>Taneční centrum Praha - konzervatoř, zapsaný ústav, zkráceně Taneční centrum Praha - konzervatoř, z. ú.</v>
          </cell>
          <cell r="N320" t="str">
            <v>Pod Žvahovem</v>
          </cell>
          <cell r="O320">
            <v>463</v>
          </cell>
          <cell r="P320" t="str">
            <v>21b</v>
          </cell>
          <cell r="Q320" t="str">
            <v>Praha 5</v>
          </cell>
          <cell r="R320" t="str">
            <v>NE</v>
          </cell>
        </row>
        <row r="321">
          <cell r="A321">
            <v>600038211</v>
          </cell>
          <cell r="B321">
            <v>600038211</v>
          </cell>
          <cell r="C321" t="str">
            <v>69781869</v>
          </cell>
          <cell r="D321">
            <v>1</v>
          </cell>
          <cell r="E321">
            <v>69781869</v>
          </cell>
          <cell r="F321" t="str">
            <v>Hlavní město Praha</v>
          </cell>
          <cell r="G321" t="str">
            <v xml:space="preserve">Praha 5 </v>
          </cell>
          <cell r="H321">
            <v>950</v>
          </cell>
          <cell r="I321" t="str">
            <v>SEJOY</v>
          </cell>
          <cell r="J321">
            <v>16.690000000000001</v>
          </cell>
          <cell r="K321">
            <v>15855.500000000002</v>
          </cell>
          <cell r="L321" t="str">
            <v/>
          </cell>
          <cell r="M321" t="str">
            <v>Fakultní základní škola s rozšířenou výukou jazyků při PedF UK, Praha 5 - Smíchov, Drtinova 1/1861, příspěvková organizace</v>
          </cell>
          <cell r="N321" t="str">
            <v>Drtinova</v>
          </cell>
          <cell r="O321">
            <v>1861</v>
          </cell>
          <cell r="P321">
            <v>1</v>
          </cell>
          <cell r="Q321" t="str">
            <v>Praha 5</v>
          </cell>
          <cell r="R321" t="str">
            <v>ANO</v>
          </cell>
        </row>
        <row r="322">
          <cell r="A322">
            <v>600038238</v>
          </cell>
          <cell r="B322">
            <v>600038238</v>
          </cell>
          <cell r="C322" t="str">
            <v>69781745</v>
          </cell>
          <cell r="D322">
            <v>1</v>
          </cell>
          <cell r="E322">
            <v>69781745</v>
          </cell>
          <cell r="F322" t="str">
            <v>Hlavní město Praha</v>
          </cell>
          <cell r="G322" t="str">
            <v xml:space="preserve">Praha 5 </v>
          </cell>
          <cell r="H322">
            <v>1275</v>
          </cell>
          <cell r="I322" t="str">
            <v>SEJOY</v>
          </cell>
          <cell r="J322">
            <v>16.690000000000001</v>
          </cell>
          <cell r="K322">
            <v>21279.75</v>
          </cell>
          <cell r="L322" t="str">
            <v/>
          </cell>
          <cell r="M322" t="str">
            <v>Fakultní základní škola a mateřská škola Barrandov II při PedF UK, Praha 5 - Hlubočepy, V Remízku 7/919, příspěvková organizace</v>
          </cell>
          <cell r="N322" t="str">
            <v>V Remízku</v>
          </cell>
          <cell r="O322">
            <v>919</v>
          </cell>
          <cell r="P322">
            <v>7</v>
          </cell>
          <cell r="Q322" t="str">
            <v>Praha 5</v>
          </cell>
          <cell r="R322" t="str">
            <v>ANO</v>
          </cell>
        </row>
        <row r="323">
          <cell r="A323">
            <v>600038246</v>
          </cell>
          <cell r="B323">
            <v>600038246</v>
          </cell>
          <cell r="C323" t="str">
            <v>44851987</v>
          </cell>
          <cell r="D323">
            <v>1</v>
          </cell>
          <cell r="E323">
            <v>44851987</v>
          </cell>
          <cell r="F323" t="str">
            <v>Hlavní město Praha</v>
          </cell>
          <cell r="G323" t="str">
            <v xml:space="preserve">Praha 5 </v>
          </cell>
          <cell r="H323">
            <v>300</v>
          </cell>
          <cell r="I323" t="str">
            <v>SEJOY</v>
          </cell>
          <cell r="J323">
            <v>16.690000000000001</v>
          </cell>
          <cell r="K323">
            <v>5007</v>
          </cell>
          <cell r="L323" t="str">
            <v/>
          </cell>
          <cell r="M323" t="str">
            <v>Základní škola a mateřská škola Praha 5 - Smíchov, Grafická 13/1060, příspěvková organizace</v>
          </cell>
          <cell r="N323" t="str">
            <v>Grafická</v>
          </cell>
          <cell r="O323">
            <v>1060</v>
          </cell>
          <cell r="P323">
            <v>13</v>
          </cell>
          <cell r="Q323" t="str">
            <v>Praha 5</v>
          </cell>
          <cell r="R323" t="str">
            <v>ANO</v>
          </cell>
        </row>
        <row r="324">
          <cell r="A324">
            <v>600038289</v>
          </cell>
          <cell r="B324">
            <v>600038289</v>
          </cell>
          <cell r="C324" t="str">
            <v>65990722</v>
          </cell>
          <cell r="D324">
            <v>1</v>
          </cell>
          <cell r="E324">
            <v>65990722</v>
          </cell>
          <cell r="F324" t="str">
            <v>Hlavní město Praha</v>
          </cell>
          <cell r="G324" t="str">
            <v xml:space="preserve">Praha 5 </v>
          </cell>
          <cell r="H324">
            <v>300</v>
          </cell>
          <cell r="I324" t="str">
            <v>SEJOY</v>
          </cell>
          <cell r="J324">
            <v>16.690000000000001</v>
          </cell>
          <cell r="K324">
            <v>5007</v>
          </cell>
          <cell r="L324" t="str">
            <v/>
          </cell>
          <cell r="M324" t="str">
            <v>Základní škola waldorfská, Praha 5 - Jinonice, Butovická 228/9, příspěvková organizace</v>
          </cell>
          <cell r="N324" t="str">
            <v>Butovická</v>
          </cell>
          <cell r="O324">
            <v>228</v>
          </cell>
          <cell r="P324">
            <v>9</v>
          </cell>
          <cell r="Q324" t="str">
            <v>Praha 5</v>
          </cell>
          <cell r="R324" t="str">
            <v>ANO</v>
          </cell>
        </row>
        <row r="325">
          <cell r="A325">
            <v>600038297</v>
          </cell>
          <cell r="B325">
            <v>600038297</v>
          </cell>
          <cell r="C325" t="str">
            <v>69781877</v>
          </cell>
          <cell r="D325">
            <v>1</v>
          </cell>
          <cell r="E325">
            <v>69781877</v>
          </cell>
          <cell r="F325" t="str">
            <v>Hlavní město Praha</v>
          </cell>
          <cell r="G325" t="str">
            <v xml:space="preserve">Praha 5 </v>
          </cell>
          <cell r="H325">
            <v>975</v>
          </cell>
          <cell r="I325" t="str">
            <v>SEJOY</v>
          </cell>
          <cell r="J325">
            <v>16.690000000000001</v>
          </cell>
          <cell r="K325">
            <v>16272.750000000002</v>
          </cell>
          <cell r="L325" t="str">
            <v/>
          </cell>
          <cell r="M325" t="str">
            <v>Základní škola a mateřská škola Praha 5 - Košíře, Weberova 1/1090, příspěvková organizace</v>
          </cell>
          <cell r="N325" t="str">
            <v>Weberova</v>
          </cell>
          <cell r="O325">
            <v>1090</v>
          </cell>
          <cell r="P325">
            <v>1</v>
          </cell>
          <cell r="Q325" t="str">
            <v>Praha 5</v>
          </cell>
          <cell r="R325" t="str">
            <v>ANO</v>
          </cell>
        </row>
        <row r="326">
          <cell r="A326">
            <v>600038301</v>
          </cell>
          <cell r="B326">
            <v>600038301</v>
          </cell>
          <cell r="C326" t="str">
            <v>70107416</v>
          </cell>
          <cell r="D326">
            <v>1</v>
          </cell>
          <cell r="E326">
            <v>70107416</v>
          </cell>
          <cell r="F326" t="str">
            <v>Hlavní město Praha</v>
          </cell>
          <cell r="G326" t="str">
            <v xml:space="preserve">Praha 5 </v>
          </cell>
          <cell r="H326">
            <v>425</v>
          </cell>
          <cell r="I326" t="str">
            <v>SEJOY</v>
          </cell>
          <cell r="J326">
            <v>16.690000000000001</v>
          </cell>
          <cell r="K326">
            <v>7093.2500000000009</v>
          </cell>
          <cell r="L326" t="str">
            <v/>
          </cell>
          <cell r="M326" t="str">
            <v>Základní škola a mateřská škola Praha 5 - Smíchov, Kořenského 10/760, příspěvková organizace</v>
          </cell>
          <cell r="N326" t="str">
            <v>Kořenského</v>
          </cell>
          <cell r="O326">
            <v>760</v>
          </cell>
          <cell r="P326">
            <v>10</v>
          </cell>
          <cell r="Q326" t="str">
            <v>Praha 5</v>
          </cell>
          <cell r="R326" t="str">
            <v>ANO</v>
          </cell>
        </row>
        <row r="327">
          <cell r="A327">
            <v>600038327</v>
          </cell>
          <cell r="B327">
            <v>600038327</v>
          </cell>
          <cell r="C327" t="str">
            <v>70108391</v>
          </cell>
          <cell r="D327">
            <v>1</v>
          </cell>
          <cell r="E327">
            <v>70108391</v>
          </cell>
          <cell r="F327" t="str">
            <v>Hlavní město Praha</v>
          </cell>
          <cell r="G327" t="str">
            <v xml:space="preserve">Praha 5 </v>
          </cell>
          <cell r="H327">
            <v>550</v>
          </cell>
          <cell r="I327" t="str">
            <v>SEJOY</v>
          </cell>
          <cell r="J327">
            <v>16.690000000000001</v>
          </cell>
          <cell r="K327">
            <v>9179.5</v>
          </cell>
          <cell r="L327" t="str">
            <v/>
          </cell>
          <cell r="M327" t="str">
            <v>Základní škola a mateřská škola Praha - Slivenec, Ke Smíchovu 16</v>
          </cell>
          <cell r="N327" t="str">
            <v>Ke Smíchovu</v>
          </cell>
          <cell r="O327">
            <v>16</v>
          </cell>
          <cell r="P327">
            <v>140</v>
          </cell>
          <cell r="Q327" t="str">
            <v>Praha 5</v>
          </cell>
          <cell r="R327" t="str">
            <v>ANO</v>
          </cell>
        </row>
        <row r="328">
          <cell r="A328">
            <v>600038343</v>
          </cell>
          <cell r="B328">
            <v>600038343</v>
          </cell>
          <cell r="C328" t="str">
            <v>69781885</v>
          </cell>
          <cell r="D328">
            <v>1</v>
          </cell>
          <cell r="E328">
            <v>69781885</v>
          </cell>
          <cell r="F328" t="str">
            <v>Hlavní město Praha</v>
          </cell>
          <cell r="G328" t="str">
            <v xml:space="preserve">Praha 5 </v>
          </cell>
          <cell r="H328">
            <v>350</v>
          </cell>
          <cell r="I328" t="str">
            <v>SEJOY</v>
          </cell>
          <cell r="J328">
            <v>16.690000000000001</v>
          </cell>
          <cell r="K328">
            <v>5841.5</v>
          </cell>
          <cell r="L328" t="str">
            <v/>
          </cell>
          <cell r="M328" t="str">
            <v>Základní škola Praha 5 - Smíchov, Podbělohorská 26/720, příspěvková organizace</v>
          </cell>
          <cell r="N328" t="str">
            <v>Podbělohorská</v>
          </cell>
          <cell r="O328">
            <v>720</v>
          </cell>
          <cell r="P328">
            <v>26</v>
          </cell>
          <cell r="Q328" t="str">
            <v>Praha 5</v>
          </cell>
          <cell r="R328" t="str">
            <v>ANO</v>
          </cell>
        </row>
        <row r="329">
          <cell r="A329">
            <v>600038360</v>
          </cell>
          <cell r="B329">
            <v>600038360</v>
          </cell>
          <cell r="C329" t="str">
            <v>69781931</v>
          </cell>
          <cell r="D329">
            <v>1</v>
          </cell>
          <cell r="E329">
            <v>69781931</v>
          </cell>
          <cell r="F329" t="str">
            <v>Hlavní město Praha</v>
          </cell>
          <cell r="G329" t="str">
            <v xml:space="preserve">Praha 5 </v>
          </cell>
          <cell r="H329">
            <v>450</v>
          </cell>
          <cell r="I329" t="str">
            <v>SEJOY</v>
          </cell>
          <cell r="J329">
            <v>16.690000000000001</v>
          </cell>
          <cell r="K329">
            <v>7510.5000000000009</v>
          </cell>
          <cell r="L329" t="str">
            <v/>
          </cell>
          <cell r="M329" t="str">
            <v>Základní škola a mateřská škola Praha 5 - Radlice, Radlická 140/115, příspěvková organizace</v>
          </cell>
          <cell r="N329" t="str">
            <v>Radlická</v>
          </cell>
          <cell r="O329">
            <v>115</v>
          </cell>
          <cell r="P329">
            <v>140</v>
          </cell>
          <cell r="Q329" t="str">
            <v>Praha 5</v>
          </cell>
          <cell r="R329" t="str">
            <v>ANO</v>
          </cell>
        </row>
        <row r="330">
          <cell r="A330">
            <v>600038424</v>
          </cell>
          <cell r="B330">
            <v>600038424</v>
          </cell>
          <cell r="C330" t="str">
            <v>69781907</v>
          </cell>
          <cell r="D330">
            <v>1</v>
          </cell>
          <cell r="E330">
            <v>69781907</v>
          </cell>
          <cell r="F330" t="str">
            <v>Hlavní město Praha</v>
          </cell>
          <cell r="G330" t="str">
            <v xml:space="preserve">Praha 5 </v>
          </cell>
          <cell r="H330">
            <v>700</v>
          </cell>
          <cell r="I330" t="str">
            <v>SEJOY</v>
          </cell>
          <cell r="J330">
            <v>16.690000000000001</v>
          </cell>
          <cell r="K330">
            <v>11683</v>
          </cell>
          <cell r="L330" t="str">
            <v/>
          </cell>
          <cell r="M330" t="str">
            <v>Základní škola a mateřská škola Praha 5 - Smíchov, U Santošky 1/1007, příspěvková organizace</v>
          </cell>
          <cell r="N330" t="str">
            <v>U Santošky</v>
          </cell>
          <cell r="O330">
            <v>1007</v>
          </cell>
          <cell r="P330">
            <v>1</v>
          </cell>
          <cell r="Q330" t="str">
            <v>Praha 5</v>
          </cell>
          <cell r="R330" t="str">
            <v>ANO</v>
          </cell>
        </row>
        <row r="331">
          <cell r="A331">
            <v>600038441</v>
          </cell>
          <cell r="B331">
            <v>600038441</v>
          </cell>
          <cell r="C331" t="str">
            <v>69781761</v>
          </cell>
          <cell r="D331">
            <v>1</v>
          </cell>
          <cell r="E331">
            <v>69781761</v>
          </cell>
          <cell r="F331" t="str">
            <v>Hlavní město Praha</v>
          </cell>
          <cell r="G331" t="str">
            <v xml:space="preserve">Praha 5 </v>
          </cell>
          <cell r="H331">
            <v>775</v>
          </cell>
          <cell r="I331" t="str">
            <v>SEJOY</v>
          </cell>
          <cell r="J331">
            <v>16.690000000000001</v>
          </cell>
          <cell r="K331">
            <v>12934.750000000002</v>
          </cell>
          <cell r="L331" t="str">
            <v/>
          </cell>
          <cell r="M331" t="str">
            <v>Základní škola Praha 5 - Košíře, Nepomucká 1/139, příspěvková organizace</v>
          </cell>
          <cell r="N331" t="str">
            <v>Nepomucká</v>
          </cell>
          <cell r="O331">
            <v>139</v>
          </cell>
          <cell r="P331">
            <v>1</v>
          </cell>
          <cell r="Q331" t="str">
            <v>Praha 5</v>
          </cell>
          <cell r="R331" t="str">
            <v>ANO</v>
          </cell>
        </row>
        <row r="332">
          <cell r="A332">
            <v>600038467</v>
          </cell>
          <cell r="B332">
            <v>600038467</v>
          </cell>
          <cell r="C332" t="str">
            <v>70107661</v>
          </cell>
          <cell r="D332">
            <v>1</v>
          </cell>
          <cell r="E332">
            <v>70107661</v>
          </cell>
          <cell r="F332" t="str">
            <v>Hlavní město Praha</v>
          </cell>
          <cell r="G332" t="str">
            <v xml:space="preserve">Praha 5 </v>
          </cell>
          <cell r="H332">
            <v>525</v>
          </cell>
          <cell r="I332" t="str">
            <v>SEJOY</v>
          </cell>
          <cell r="J332">
            <v>16.690000000000001</v>
          </cell>
          <cell r="K332">
            <v>8762.25</v>
          </cell>
          <cell r="L332" t="str">
            <v/>
          </cell>
          <cell r="M332" t="str">
            <v>Tyršova základní škola a mateřská škola Praha 5 - Jinonice, U Tyršovy školy 1/430, příspěvková organizace</v>
          </cell>
          <cell r="N332" t="str">
            <v>U Tyršovy školy</v>
          </cell>
          <cell r="O332">
            <v>430</v>
          </cell>
          <cell r="P332">
            <v>1</v>
          </cell>
          <cell r="Q332" t="str">
            <v>Praha 5</v>
          </cell>
          <cell r="R332" t="str">
            <v>ANO</v>
          </cell>
        </row>
        <row r="333">
          <cell r="A333">
            <v>600038475</v>
          </cell>
          <cell r="B333">
            <v>600038475</v>
          </cell>
          <cell r="C333" t="str">
            <v>65993527</v>
          </cell>
          <cell r="D333">
            <v>1</v>
          </cell>
          <cell r="E333">
            <v>65993527</v>
          </cell>
          <cell r="F333" t="str">
            <v>Hlavní město Praha</v>
          </cell>
          <cell r="G333" t="str">
            <v xml:space="preserve">Praha 5 </v>
          </cell>
          <cell r="H333">
            <v>1000</v>
          </cell>
          <cell r="I333" t="str">
            <v>SEJOY</v>
          </cell>
          <cell r="J333">
            <v>16.690000000000001</v>
          </cell>
          <cell r="K333">
            <v>16690</v>
          </cell>
          <cell r="L333" t="str">
            <v/>
          </cell>
          <cell r="M333" t="str">
            <v>Základní škola a mateřská škola Barrandov, Praha 5 - Hlubočepy, Chaplinovo nám. 1/615, příspěvková organizace</v>
          </cell>
          <cell r="N333" t="str">
            <v>Chaplinovo náměstí</v>
          </cell>
          <cell r="O333">
            <v>615</v>
          </cell>
          <cell r="P333">
            <v>1</v>
          </cell>
          <cell r="Q333" t="str">
            <v>Praha 5</v>
          </cell>
          <cell r="R333" t="str">
            <v>ANO</v>
          </cell>
        </row>
        <row r="334">
          <cell r="A334">
            <v>600171418</v>
          </cell>
          <cell r="B334">
            <v>600171418</v>
          </cell>
          <cell r="C334" t="str">
            <v>61386901</v>
          </cell>
          <cell r="D334">
            <v>1</v>
          </cell>
          <cell r="E334">
            <v>61386901</v>
          </cell>
          <cell r="F334" t="str">
            <v>Hlavní město Praha</v>
          </cell>
          <cell r="G334" t="str">
            <v xml:space="preserve">Praha 5 </v>
          </cell>
          <cell r="H334">
            <v>100</v>
          </cell>
          <cell r="I334" t="str">
            <v>SEJOY</v>
          </cell>
          <cell r="J334">
            <v>16.690000000000001</v>
          </cell>
          <cell r="K334">
            <v>1669.0000000000002</v>
          </cell>
          <cell r="L334" t="str">
            <v/>
          </cell>
          <cell r="M334" t="str">
            <v>Gymnázium pro zrakově postižené a Střední odborná škola pro zrakově postižené, Praha 5, Radlická 115</v>
          </cell>
          <cell r="N334" t="str">
            <v>Radlická</v>
          </cell>
          <cell r="O334">
            <v>591</v>
          </cell>
          <cell r="P334">
            <v>115</v>
          </cell>
          <cell r="Q334" t="str">
            <v>Praha 5</v>
          </cell>
          <cell r="R334" t="str">
            <v>ANO</v>
          </cell>
        </row>
        <row r="335">
          <cell r="A335">
            <v>650004639</v>
          </cell>
          <cell r="B335">
            <v>650004639</v>
          </cell>
          <cell r="C335" t="str">
            <v>25136241</v>
          </cell>
          <cell r="D335">
            <v>1</v>
          </cell>
          <cell r="E335">
            <v>25136241</v>
          </cell>
          <cell r="F335" t="str">
            <v>Hlavní město Praha</v>
          </cell>
          <cell r="G335" t="str">
            <v xml:space="preserve">Praha 5 </v>
          </cell>
          <cell r="H335">
            <v>650</v>
          </cell>
          <cell r="I335" t="str">
            <v>SEJOY</v>
          </cell>
          <cell r="J335">
            <v>16.690000000000001</v>
          </cell>
          <cell r="K335">
            <v>10848.5</v>
          </cell>
          <cell r="L335" t="str">
            <v/>
          </cell>
          <cell r="M335" t="str">
            <v>Německá škola v Praze s.r.o. - zahraniční škola a gymnázium</v>
          </cell>
          <cell r="N335" t="str">
            <v>Schwarzenberská</v>
          </cell>
          <cell r="O335">
            <v>700</v>
          </cell>
          <cell r="P335">
            <v>1</v>
          </cell>
          <cell r="Q335" t="str">
            <v>Praha 5</v>
          </cell>
          <cell r="R335" t="str">
            <v>NE</v>
          </cell>
        </row>
        <row r="336">
          <cell r="A336">
            <v>691004935</v>
          </cell>
          <cell r="B336">
            <v>691004935</v>
          </cell>
          <cell r="C336" t="str">
            <v>28414756</v>
          </cell>
          <cell r="D336">
            <v>1</v>
          </cell>
          <cell r="E336">
            <v>28414756</v>
          </cell>
          <cell r="F336" t="str">
            <v>Hlavní město Praha</v>
          </cell>
          <cell r="G336" t="str">
            <v xml:space="preserve">Praha 5 </v>
          </cell>
          <cell r="H336">
            <v>0</v>
          </cell>
          <cell r="I336" t="str">
            <v>SEJOY</v>
          </cell>
          <cell r="J336">
            <v>16.690000000000001</v>
          </cell>
          <cell r="K336">
            <v>0</v>
          </cell>
          <cell r="L336">
            <v>44543</v>
          </cell>
          <cell r="M336" t="str">
            <v>Montessori školy Andílek - mateřská škola a základní škola, o.p.s.</v>
          </cell>
          <cell r="N336" t="str">
            <v>Pod Radnicí</v>
          </cell>
          <cell r="O336">
            <v>152</v>
          </cell>
          <cell r="P336">
            <v>3</v>
          </cell>
          <cell r="Q336" t="str">
            <v>Praha 5</v>
          </cell>
          <cell r="R336" t="str">
            <v>NE</v>
          </cell>
        </row>
        <row r="337">
          <cell r="A337">
            <v>691013063</v>
          </cell>
          <cell r="B337">
            <v>691013063</v>
          </cell>
          <cell r="C337" t="str">
            <v>06919448</v>
          </cell>
          <cell r="D337">
            <v>1</v>
          </cell>
          <cell r="E337">
            <v>6919448</v>
          </cell>
          <cell r="F337" t="str">
            <v>Hlavní město Praha</v>
          </cell>
          <cell r="G337" t="str">
            <v xml:space="preserve">Praha 5 </v>
          </cell>
          <cell r="H337">
            <v>375</v>
          </cell>
          <cell r="I337" t="str">
            <v>SEJOY</v>
          </cell>
          <cell r="J337">
            <v>16.690000000000001</v>
          </cell>
          <cell r="K337">
            <v>6258.7500000000009</v>
          </cell>
          <cell r="L337" t="str">
            <v/>
          </cell>
          <cell r="M337" t="str">
            <v>Základní škola Praha 5 - Hlubočepy, Pod Žvahovem 463, příspěvková organizace</v>
          </cell>
          <cell r="N337" t="str">
            <v>Pod Žvahovem</v>
          </cell>
          <cell r="O337">
            <v>463</v>
          </cell>
          <cell r="P337" t="str">
            <v>21b</v>
          </cell>
          <cell r="Q337" t="str">
            <v>Praha 5</v>
          </cell>
          <cell r="R337" t="str">
            <v>ANO</v>
          </cell>
        </row>
        <row r="338">
          <cell r="A338">
            <v>600171426</v>
          </cell>
          <cell r="B338">
            <v>600171426</v>
          </cell>
          <cell r="C338" t="str">
            <v>48134368</v>
          </cell>
          <cell r="D338">
            <v>1</v>
          </cell>
          <cell r="E338">
            <v>48134368</v>
          </cell>
          <cell r="F338" t="str">
            <v>Hlavní město Praha</v>
          </cell>
          <cell r="G338" t="str">
            <v xml:space="preserve">Praha 5 </v>
          </cell>
          <cell r="H338">
            <v>375</v>
          </cell>
          <cell r="I338" t="str">
            <v>SEJOY</v>
          </cell>
          <cell r="J338">
            <v>16.690000000000001</v>
          </cell>
          <cell r="K338">
            <v>6258.7500000000009</v>
          </cell>
          <cell r="L338" t="str">
            <v/>
          </cell>
          <cell r="M338" t="str">
            <v>Střední škola, základní škola a mateřská škola pro sluchově postižené, Praha 5, Holečkova 4</v>
          </cell>
          <cell r="N338" t="str">
            <v>Holečkova</v>
          </cell>
          <cell r="O338">
            <v>104</v>
          </cell>
          <cell r="P338">
            <v>4</v>
          </cell>
          <cell r="Q338" t="str">
            <v>Praha 5</v>
          </cell>
          <cell r="R338" t="str">
            <v>ANO</v>
          </cell>
        </row>
        <row r="339">
          <cell r="A339">
            <v>691015341</v>
          </cell>
          <cell r="B339">
            <v>691015341</v>
          </cell>
          <cell r="C339" t="str">
            <v>11709171</v>
          </cell>
          <cell r="D339">
            <v>1</v>
          </cell>
          <cell r="E339">
            <v>11709171</v>
          </cell>
          <cell r="F339" t="str">
            <v>Hlavní město Praha</v>
          </cell>
          <cell r="G339" t="str">
            <v>Praha 6</v>
          </cell>
          <cell r="H339">
            <v>150</v>
          </cell>
          <cell r="I339" t="str">
            <v>SEJOY</v>
          </cell>
          <cell r="J339">
            <v>16.690000000000001</v>
          </cell>
          <cell r="K339">
            <v>2503.5</v>
          </cell>
          <cell r="L339" t="str">
            <v/>
          </cell>
          <cell r="M339" t="str">
            <v>Střední škola knižní kultury s.r.o.</v>
          </cell>
          <cell r="N339" t="str">
            <v>Zborovská</v>
          </cell>
          <cell r="O339">
            <v>814</v>
          </cell>
          <cell r="P339">
            <v>19</v>
          </cell>
          <cell r="Q339" t="str">
            <v>Praha 5</v>
          </cell>
          <cell r="R339" t="str">
            <v>NE</v>
          </cell>
        </row>
        <row r="340">
          <cell r="A340">
            <v>600005691</v>
          </cell>
          <cell r="B340">
            <v>600005691</v>
          </cell>
          <cell r="C340" t="str">
            <v>61388246</v>
          </cell>
          <cell r="D340">
            <v>1</v>
          </cell>
          <cell r="E340">
            <v>61388246</v>
          </cell>
          <cell r="F340" t="str">
            <v>Hlavní město Praha</v>
          </cell>
          <cell r="G340" t="str">
            <v xml:space="preserve">Praha 6 </v>
          </cell>
          <cell r="H340">
            <v>300</v>
          </cell>
          <cell r="I340" t="str">
            <v>SEJOY</v>
          </cell>
          <cell r="J340">
            <v>16.690000000000001</v>
          </cell>
          <cell r="K340">
            <v>5007</v>
          </cell>
          <cell r="L340" t="str">
            <v/>
          </cell>
          <cell r="M340" t="str">
            <v>Gymnázium Jana Keplera, Praha 6, Parléřova 2</v>
          </cell>
          <cell r="N340" t="str">
            <v>Parléřova</v>
          </cell>
          <cell r="O340">
            <v>118</v>
          </cell>
          <cell r="P340">
            <v>2</v>
          </cell>
          <cell r="Q340" t="str">
            <v>Praha 6</v>
          </cell>
          <cell r="R340" t="str">
            <v>ANO</v>
          </cell>
        </row>
        <row r="341">
          <cell r="A341">
            <v>600021092</v>
          </cell>
          <cell r="B341">
            <v>600021092</v>
          </cell>
          <cell r="C341" t="str">
            <v>60461969</v>
          </cell>
          <cell r="D341">
            <v>1</v>
          </cell>
          <cell r="E341">
            <v>60461969</v>
          </cell>
          <cell r="F341" t="str">
            <v>Hlavní město Praha</v>
          </cell>
          <cell r="G341" t="str">
            <v xml:space="preserve">Praha 6 </v>
          </cell>
          <cell r="H341">
            <v>200</v>
          </cell>
          <cell r="I341" t="str">
            <v>SEJOY</v>
          </cell>
          <cell r="J341">
            <v>16.690000000000001</v>
          </cell>
          <cell r="K341">
            <v>3338.0000000000005</v>
          </cell>
          <cell r="L341" t="str">
            <v/>
          </cell>
          <cell r="M341" t="str">
            <v>Základní škola Vokovice</v>
          </cell>
          <cell r="N341" t="str">
            <v>Vokovická</v>
          </cell>
          <cell r="O341">
            <v>32</v>
          </cell>
          <cell r="P341">
            <v>3</v>
          </cell>
          <cell r="Q341" t="str">
            <v>Praha 6</v>
          </cell>
          <cell r="R341" t="str">
            <v>ANO</v>
          </cell>
        </row>
        <row r="342">
          <cell r="A342">
            <v>600021106</v>
          </cell>
          <cell r="B342">
            <v>600021106</v>
          </cell>
          <cell r="C342" t="str">
            <v>68407157</v>
          </cell>
          <cell r="D342">
            <v>1</v>
          </cell>
          <cell r="E342">
            <v>68407157</v>
          </cell>
          <cell r="F342" t="str">
            <v>Hlavní město Praha</v>
          </cell>
          <cell r="G342" t="str">
            <v xml:space="preserve">Praha 6 </v>
          </cell>
          <cell r="H342">
            <v>100</v>
          </cell>
          <cell r="I342" t="str">
            <v>SEJOY</v>
          </cell>
          <cell r="J342">
            <v>16.690000000000001</v>
          </cell>
          <cell r="K342">
            <v>1669.0000000000002</v>
          </cell>
          <cell r="L342" t="str">
            <v/>
          </cell>
          <cell r="M342" t="str">
            <v>Základní škola speciální a Praktická škola, Praha 6, Rooseveltova 8</v>
          </cell>
          <cell r="N342" t="str">
            <v>Rooseveltova</v>
          </cell>
          <cell r="O342">
            <v>169</v>
          </cell>
          <cell r="P342">
            <v>8</v>
          </cell>
          <cell r="Q342" t="str">
            <v>Praha 6</v>
          </cell>
          <cell r="R342" t="str">
            <v>ANO</v>
          </cell>
        </row>
        <row r="343">
          <cell r="A343">
            <v>600005666</v>
          </cell>
          <cell r="B343">
            <v>600005666</v>
          </cell>
          <cell r="C343" t="str">
            <v>25122690</v>
          </cell>
          <cell r="D343">
            <v>1</v>
          </cell>
          <cell r="E343">
            <v>25122690</v>
          </cell>
          <cell r="F343" t="str">
            <v>Hlavní město Praha</v>
          </cell>
          <cell r="G343" t="str">
            <v xml:space="preserve">Praha 6 </v>
          </cell>
          <cell r="H343">
            <v>200</v>
          </cell>
          <cell r="I343" t="str">
            <v>SEJOY</v>
          </cell>
          <cell r="J343">
            <v>16.690000000000001</v>
          </cell>
          <cell r="K343">
            <v>3338.0000000000005</v>
          </cell>
          <cell r="L343" t="str">
            <v/>
          </cell>
          <cell r="M343" t="str">
            <v>Pražská taneční konzervatoř a střední odborná škola, s.r.o.</v>
          </cell>
          <cell r="N343" t="str">
            <v>Laudova</v>
          </cell>
          <cell r="O343">
            <v>1024</v>
          </cell>
          <cell r="P343">
            <v>10</v>
          </cell>
          <cell r="Q343" t="str">
            <v>Praha 6</v>
          </cell>
          <cell r="R343" t="str">
            <v>NE</v>
          </cell>
        </row>
        <row r="344">
          <cell r="A344">
            <v>600005682</v>
          </cell>
          <cell r="B344">
            <v>600005682</v>
          </cell>
          <cell r="C344" t="str">
            <v>61386022</v>
          </cell>
          <cell r="D344">
            <v>1</v>
          </cell>
          <cell r="E344">
            <v>61386022</v>
          </cell>
          <cell r="F344" t="str">
            <v>Hlavní město Praha</v>
          </cell>
          <cell r="G344" t="str">
            <v xml:space="preserve">Praha 6 </v>
          </cell>
          <cell r="H344">
            <v>450</v>
          </cell>
          <cell r="I344" t="str">
            <v>SEJOY</v>
          </cell>
          <cell r="J344">
            <v>16.690000000000001</v>
          </cell>
          <cell r="K344">
            <v>7510.5000000000009</v>
          </cell>
          <cell r="L344" t="str">
            <v/>
          </cell>
          <cell r="M344" t="str">
            <v>Gymnázium, Praha 6, Arabská 14</v>
          </cell>
          <cell r="N344" t="str">
            <v>Arabská</v>
          </cell>
          <cell r="O344">
            <v>682</v>
          </cell>
          <cell r="P344">
            <v>14</v>
          </cell>
          <cell r="Q344" t="str">
            <v>Praha 6</v>
          </cell>
          <cell r="R344" t="str">
            <v>ANO</v>
          </cell>
        </row>
        <row r="345">
          <cell r="A345">
            <v>600005771</v>
          </cell>
          <cell r="B345">
            <v>600005771</v>
          </cell>
          <cell r="C345" t="str">
            <v>49625446</v>
          </cell>
          <cell r="D345">
            <v>1</v>
          </cell>
          <cell r="E345">
            <v>49625446</v>
          </cell>
          <cell r="F345" t="str">
            <v>Hlavní město Praha</v>
          </cell>
          <cell r="G345" t="str">
            <v xml:space="preserve">Praha 6 </v>
          </cell>
          <cell r="H345">
            <v>550</v>
          </cell>
          <cell r="I345" t="str">
            <v>SEJOY</v>
          </cell>
          <cell r="J345">
            <v>16.690000000000001</v>
          </cell>
          <cell r="K345">
            <v>9179.5</v>
          </cell>
          <cell r="L345" t="str">
            <v/>
          </cell>
          <cell r="M345" t="str">
            <v>Gymnázium, Praha 6, Nad Alejí 1952</v>
          </cell>
          <cell r="N345" t="str">
            <v>Nad Alejí</v>
          </cell>
          <cell r="O345">
            <v>1952</v>
          </cell>
          <cell r="P345">
            <v>5</v>
          </cell>
          <cell r="Q345" t="str">
            <v>Praha 6</v>
          </cell>
          <cell r="R345" t="str">
            <v>ANO</v>
          </cell>
        </row>
        <row r="346">
          <cell r="A346">
            <v>600005721</v>
          </cell>
          <cell r="B346">
            <v>600005721</v>
          </cell>
          <cell r="C346" t="str">
            <v>61384534</v>
          </cell>
          <cell r="D346">
            <v>1</v>
          </cell>
          <cell r="E346">
            <v>61384534</v>
          </cell>
          <cell r="F346" t="str">
            <v>Hlavní město Praha</v>
          </cell>
          <cell r="G346" t="str">
            <v xml:space="preserve">Praha 6 </v>
          </cell>
          <cell r="H346">
            <v>325</v>
          </cell>
          <cell r="I346" t="str">
            <v>SEJOY</v>
          </cell>
          <cell r="J346">
            <v>16.690000000000001</v>
          </cell>
          <cell r="K346">
            <v>5424.25</v>
          </cell>
          <cell r="L346" t="str">
            <v/>
          </cell>
          <cell r="M346" t="str">
            <v>Obchodní akademie Bubeneč</v>
          </cell>
          <cell r="N346" t="str">
            <v>Krupkovo náměstí</v>
          </cell>
          <cell r="O346">
            <v>26</v>
          </cell>
          <cell r="P346">
            <v>4</v>
          </cell>
          <cell r="Q346" t="str">
            <v>Praha 6</v>
          </cell>
          <cell r="R346" t="str">
            <v>ANO</v>
          </cell>
        </row>
        <row r="347">
          <cell r="A347">
            <v>600005810</v>
          </cell>
          <cell r="B347">
            <v>600005810</v>
          </cell>
          <cell r="C347" t="str">
            <v>00639494</v>
          </cell>
          <cell r="D347">
            <v>1</v>
          </cell>
          <cell r="E347">
            <v>639494</v>
          </cell>
          <cell r="F347" t="str">
            <v>Hlavní město Praha</v>
          </cell>
          <cell r="G347" t="str">
            <v xml:space="preserve">Praha 6 </v>
          </cell>
          <cell r="H347">
            <v>0</v>
          </cell>
          <cell r="I347" t="str">
            <v>SEJOY</v>
          </cell>
          <cell r="J347">
            <v>16.690000000000001</v>
          </cell>
          <cell r="K347">
            <v>0</v>
          </cell>
          <cell r="L347" t="str">
            <v/>
          </cell>
          <cell r="M347" t="str">
            <v>Střední odborná škola civilního letectví, Praha - Ruzyně</v>
          </cell>
          <cell r="N347" t="str">
            <v>K letišti</v>
          </cell>
          <cell r="O347">
            <v>278</v>
          </cell>
          <cell r="P347" t="str">
            <v>4a</v>
          </cell>
          <cell r="Q347" t="str">
            <v>Praha 6</v>
          </cell>
          <cell r="R347" t="str">
            <v>ANO</v>
          </cell>
        </row>
        <row r="348">
          <cell r="A348">
            <v>600005844</v>
          </cell>
          <cell r="B348">
            <v>600005844</v>
          </cell>
          <cell r="C348" t="str">
            <v>61388068</v>
          </cell>
          <cell r="D348">
            <v>1</v>
          </cell>
          <cell r="E348">
            <v>61388068</v>
          </cell>
          <cell r="F348" t="str">
            <v>Hlavní město Praha</v>
          </cell>
          <cell r="G348" t="str">
            <v xml:space="preserve">Praha 6 </v>
          </cell>
          <cell r="H348">
            <v>425</v>
          </cell>
          <cell r="I348" t="str">
            <v>SEJOY</v>
          </cell>
          <cell r="J348">
            <v>16.690000000000001</v>
          </cell>
          <cell r="K348">
            <v>7093.2500000000009</v>
          </cell>
          <cell r="L348" t="str">
            <v/>
          </cell>
          <cell r="M348" t="str">
            <v>Vyšší odborná škola pedagogická a sociální, Střední odborná škola pedagogická a Gymnázium, Praha 6, Evropská 33</v>
          </cell>
          <cell r="N348" t="str">
            <v>Evropská</v>
          </cell>
          <cell r="O348">
            <v>330</v>
          </cell>
          <cell r="P348">
            <v>33</v>
          </cell>
          <cell r="Q348" t="str">
            <v>Praha 6</v>
          </cell>
          <cell r="R348" t="str">
            <v>ANO</v>
          </cell>
        </row>
        <row r="349">
          <cell r="A349">
            <v>600001130</v>
          </cell>
          <cell r="B349">
            <v>600001130</v>
          </cell>
          <cell r="C349" t="str">
            <v>25625845</v>
          </cell>
          <cell r="D349">
            <v>1</v>
          </cell>
          <cell r="E349">
            <v>25625845</v>
          </cell>
          <cell r="F349" t="str">
            <v>Hlavní město Praha</v>
          </cell>
          <cell r="G349" t="str">
            <v xml:space="preserve">Praha 6 </v>
          </cell>
          <cell r="H349">
            <v>325</v>
          </cell>
          <cell r="I349" t="str">
            <v>SEJOY</v>
          </cell>
          <cell r="J349">
            <v>16.690000000000001</v>
          </cell>
          <cell r="K349">
            <v>5424.25</v>
          </cell>
          <cell r="L349" t="str">
            <v/>
          </cell>
          <cell r="M349" t="str">
            <v>Základní škola Duhovka, s.r.o.</v>
          </cell>
          <cell r="N349" t="str">
            <v>Nad Kajetánkou</v>
          </cell>
          <cell r="O349">
            <v>134</v>
          </cell>
          <cell r="P349">
            <v>9</v>
          </cell>
          <cell r="Q349" t="str">
            <v>Praha 6</v>
          </cell>
          <cell r="R349" t="str">
            <v>NE</v>
          </cell>
        </row>
        <row r="350">
          <cell r="A350">
            <v>600039005</v>
          </cell>
          <cell r="B350">
            <v>600039005</v>
          </cell>
          <cell r="C350" t="str">
            <v>70106576</v>
          </cell>
          <cell r="D350">
            <v>1</v>
          </cell>
          <cell r="E350">
            <v>70106576</v>
          </cell>
          <cell r="F350" t="str">
            <v>Hlavní město Praha</v>
          </cell>
          <cell r="G350" t="str">
            <v xml:space="preserve">Praha 6 </v>
          </cell>
          <cell r="H350">
            <v>300</v>
          </cell>
          <cell r="I350" t="str">
            <v>SEJOY</v>
          </cell>
          <cell r="J350">
            <v>16.690000000000001</v>
          </cell>
          <cell r="K350">
            <v>5007</v>
          </cell>
          <cell r="L350" t="str">
            <v/>
          </cell>
          <cell r="M350" t="str">
            <v>Základní škola Járy Cimrmana Lysolaje</v>
          </cell>
          <cell r="N350" t="str">
            <v>Žákovská</v>
          </cell>
          <cell r="O350">
            <v>164</v>
          </cell>
          <cell r="P350">
            <v>3</v>
          </cell>
          <cell r="Q350" t="str">
            <v>Praha 6</v>
          </cell>
          <cell r="R350" t="str">
            <v>ANO</v>
          </cell>
        </row>
        <row r="351">
          <cell r="A351">
            <v>600039030</v>
          </cell>
          <cell r="B351">
            <v>600039030</v>
          </cell>
          <cell r="C351" t="str">
            <v>60434651</v>
          </cell>
          <cell r="D351">
            <v>1</v>
          </cell>
          <cell r="E351">
            <v>60434651</v>
          </cell>
          <cell r="F351" t="str">
            <v>Hlavní město Praha</v>
          </cell>
          <cell r="G351" t="str">
            <v xml:space="preserve">Praha 6 </v>
          </cell>
          <cell r="H351">
            <v>950</v>
          </cell>
          <cell r="I351" t="str">
            <v>SEJOY</v>
          </cell>
          <cell r="J351">
            <v>16.690000000000001</v>
          </cell>
          <cell r="K351">
            <v>15855.500000000002</v>
          </cell>
          <cell r="L351" t="str">
            <v/>
          </cell>
          <cell r="M351" t="str">
            <v>Základní škola Mikoláše Alše, Praha - Suchdol, Suchdolská 360</v>
          </cell>
          <cell r="N351" t="str">
            <v>Suchdolská</v>
          </cell>
          <cell r="O351">
            <v>360</v>
          </cell>
          <cell r="P351">
            <v>61</v>
          </cell>
          <cell r="Q351" t="str">
            <v>Praha 6</v>
          </cell>
          <cell r="R351" t="str">
            <v>ANO</v>
          </cell>
        </row>
        <row r="352">
          <cell r="A352">
            <v>600039048</v>
          </cell>
          <cell r="B352">
            <v>600039048</v>
          </cell>
          <cell r="C352" t="str">
            <v>48133809</v>
          </cell>
          <cell r="D352">
            <v>1</v>
          </cell>
          <cell r="E352">
            <v>48133809</v>
          </cell>
          <cell r="F352" t="str">
            <v>Hlavní město Praha</v>
          </cell>
          <cell r="G352" t="str">
            <v xml:space="preserve">Praha 6 </v>
          </cell>
          <cell r="H352">
            <v>950</v>
          </cell>
          <cell r="I352" t="str">
            <v>SEJOY</v>
          </cell>
          <cell r="J352">
            <v>16.690000000000001</v>
          </cell>
          <cell r="K352">
            <v>15855.500000000002</v>
          </cell>
          <cell r="L352" t="str">
            <v/>
          </cell>
          <cell r="M352" t="str">
            <v>Základní škola a Mateřská škola Červený vrch, Praha 6, Alžírská 26</v>
          </cell>
          <cell r="N352" t="str">
            <v>Alžírská</v>
          </cell>
          <cell r="O352">
            <v>680</v>
          </cell>
          <cell r="P352">
            <v>26</v>
          </cell>
          <cell r="Q352" t="str">
            <v>Praha 6</v>
          </cell>
          <cell r="R352" t="str">
            <v>ANO</v>
          </cell>
        </row>
        <row r="353">
          <cell r="A353">
            <v>600039064</v>
          </cell>
          <cell r="B353">
            <v>600039064</v>
          </cell>
          <cell r="C353" t="str">
            <v>48133833</v>
          </cell>
          <cell r="D353">
            <v>1</v>
          </cell>
          <cell r="E353">
            <v>48133833</v>
          </cell>
          <cell r="F353" t="str">
            <v>Hlavní město Praha</v>
          </cell>
          <cell r="G353" t="str">
            <v xml:space="preserve">Praha 6 </v>
          </cell>
          <cell r="H353">
            <v>900</v>
          </cell>
          <cell r="I353" t="str">
            <v>SEJOY</v>
          </cell>
          <cell r="J353">
            <v>16.690000000000001</v>
          </cell>
          <cell r="K353">
            <v>15021.000000000002</v>
          </cell>
          <cell r="L353" t="str">
            <v/>
          </cell>
          <cell r="M353" t="str">
            <v>Základní škola a Mateřská škola, Praha 6, Bílá 1</v>
          </cell>
          <cell r="N353" t="str">
            <v>Bílá</v>
          </cell>
          <cell r="O353">
            <v>1784</v>
          </cell>
          <cell r="P353">
            <v>1</v>
          </cell>
          <cell r="Q353" t="str">
            <v>Praha 6</v>
          </cell>
          <cell r="R353" t="str">
            <v>ANO</v>
          </cell>
        </row>
        <row r="354">
          <cell r="A354">
            <v>600039072</v>
          </cell>
          <cell r="B354">
            <v>600039072</v>
          </cell>
          <cell r="C354" t="str">
            <v>68407122</v>
          </cell>
          <cell r="D354">
            <v>1</v>
          </cell>
          <cell r="E354">
            <v>68407122</v>
          </cell>
          <cell r="F354" t="str">
            <v>Hlavní město Praha</v>
          </cell>
          <cell r="G354" t="str">
            <v xml:space="preserve">Praha 6 </v>
          </cell>
          <cell r="H354">
            <v>0</v>
          </cell>
          <cell r="I354" t="str">
            <v>SEJOY</v>
          </cell>
          <cell r="J354">
            <v>16.690000000000001</v>
          </cell>
          <cell r="K354">
            <v>0</v>
          </cell>
          <cell r="L354">
            <v>44536</v>
          </cell>
          <cell r="M354" t="str">
            <v>Základní škola a Mateřská škola, Praha 6, Na Dlouhém lánu 43</v>
          </cell>
          <cell r="N354" t="str">
            <v>Na dlouhém lánu</v>
          </cell>
          <cell r="O354">
            <v>555</v>
          </cell>
          <cell r="P354">
            <v>43</v>
          </cell>
          <cell r="Q354" t="str">
            <v>Praha 6</v>
          </cell>
          <cell r="R354" t="str">
            <v>ANO</v>
          </cell>
        </row>
        <row r="355">
          <cell r="A355">
            <v>600039081</v>
          </cell>
          <cell r="B355">
            <v>600039081</v>
          </cell>
          <cell r="C355" t="str">
            <v>48133795</v>
          </cell>
          <cell r="D355">
            <v>1</v>
          </cell>
          <cell r="E355">
            <v>48133795</v>
          </cell>
          <cell r="F355" t="str">
            <v>Hlavní město Praha</v>
          </cell>
          <cell r="G355" t="str">
            <v xml:space="preserve">Praha 6 </v>
          </cell>
          <cell r="H355">
            <v>725</v>
          </cell>
          <cell r="I355" t="str">
            <v>SEJOY</v>
          </cell>
          <cell r="J355">
            <v>16.690000000000001</v>
          </cell>
          <cell r="K355">
            <v>12100.250000000002</v>
          </cell>
          <cell r="L355" t="str">
            <v/>
          </cell>
          <cell r="M355" t="str">
            <v>Základní škola Petřiny - sever, Praha 6, Na Okraji 43</v>
          </cell>
          <cell r="N355" t="str">
            <v>Na okraji</v>
          </cell>
          <cell r="O355">
            <v>305</v>
          </cell>
          <cell r="P355">
            <v>43</v>
          </cell>
          <cell r="Q355" t="str">
            <v>Praha 6</v>
          </cell>
          <cell r="R355" t="str">
            <v>ANO</v>
          </cell>
        </row>
        <row r="356">
          <cell r="A356">
            <v>600039099</v>
          </cell>
          <cell r="B356">
            <v>600039099</v>
          </cell>
          <cell r="C356" t="str">
            <v>49624521</v>
          </cell>
          <cell r="D356">
            <v>1</v>
          </cell>
          <cell r="E356">
            <v>49624521</v>
          </cell>
          <cell r="F356" t="str">
            <v>Hlavní město Praha</v>
          </cell>
          <cell r="G356" t="str">
            <v xml:space="preserve">Praha 6 </v>
          </cell>
          <cell r="H356">
            <v>575</v>
          </cell>
          <cell r="I356" t="str">
            <v>SEJOY</v>
          </cell>
          <cell r="J356">
            <v>16.690000000000001</v>
          </cell>
          <cell r="K356">
            <v>9596.75</v>
          </cell>
          <cell r="L356" t="str">
            <v/>
          </cell>
          <cell r="M356" t="str">
            <v>Základní škola a Mateřská škola T. G. Masaryka, Praha 6, náměstí Českého povstání 6</v>
          </cell>
          <cell r="N356" t="str">
            <v>náměstí Českého povstání</v>
          </cell>
          <cell r="O356">
            <v>511</v>
          </cell>
          <cell r="P356">
            <v>6</v>
          </cell>
          <cell r="Q356" t="str">
            <v>Praha 6</v>
          </cell>
          <cell r="R356" t="str">
            <v>ANO</v>
          </cell>
        </row>
        <row r="357">
          <cell r="A357">
            <v>600039102</v>
          </cell>
          <cell r="B357">
            <v>600039102</v>
          </cell>
          <cell r="C357" t="str">
            <v>48133850</v>
          </cell>
          <cell r="D357">
            <v>1</v>
          </cell>
          <cell r="E357">
            <v>48133850</v>
          </cell>
          <cell r="F357" t="str">
            <v>Hlavní město Praha</v>
          </cell>
          <cell r="G357" t="str">
            <v xml:space="preserve">Praha 6 </v>
          </cell>
          <cell r="H357">
            <v>0</v>
          </cell>
          <cell r="I357" t="str">
            <v>SEJOY</v>
          </cell>
          <cell r="J357">
            <v>16.690000000000001</v>
          </cell>
          <cell r="K357">
            <v>0</v>
          </cell>
          <cell r="L357" t="str">
            <v/>
          </cell>
          <cell r="M357" t="str">
            <v>Základní škola a Mateřská škola Antonína Čermáka, Praha 6</v>
          </cell>
          <cell r="N357" t="str">
            <v>Antonína Čermáka</v>
          </cell>
          <cell r="O357">
            <v>1022</v>
          </cell>
          <cell r="P357">
            <v>6</v>
          </cell>
          <cell r="Q357" t="str">
            <v>Praha 6</v>
          </cell>
          <cell r="R357" t="str">
            <v>ANO</v>
          </cell>
        </row>
        <row r="358">
          <cell r="A358">
            <v>600039111</v>
          </cell>
          <cell r="B358">
            <v>600039111</v>
          </cell>
          <cell r="C358" t="str">
            <v>48133892</v>
          </cell>
          <cell r="D358">
            <v>1</v>
          </cell>
          <cell r="E358">
            <v>48133892</v>
          </cell>
          <cell r="F358" t="str">
            <v>Hlavní město Praha</v>
          </cell>
          <cell r="G358" t="str">
            <v xml:space="preserve">Praha 6 </v>
          </cell>
          <cell r="H358">
            <v>1175</v>
          </cell>
          <cell r="I358" t="str">
            <v>SEJOY</v>
          </cell>
          <cell r="J358">
            <v>16.690000000000001</v>
          </cell>
          <cell r="K358">
            <v>19610.75</v>
          </cell>
          <cell r="L358" t="str">
            <v/>
          </cell>
          <cell r="M358" t="str">
            <v>Základní škola a Mateřská škola Emy Destinnové, Praha 6, náměstí Svobody 3/930</v>
          </cell>
          <cell r="N358" t="str">
            <v>náměstí Svobody</v>
          </cell>
          <cell r="O358">
            <v>930</v>
          </cell>
          <cell r="P358">
            <v>3</v>
          </cell>
          <cell r="Q358" t="str">
            <v>Praha 6</v>
          </cell>
          <cell r="R358" t="str">
            <v>ANO</v>
          </cell>
        </row>
        <row r="359">
          <cell r="A359">
            <v>600039129</v>
          </cell>
          <cell r="B359">
            <v>600039129</v>
          </cell>
          <cell r="C359" t="str">
            <v>67798543</v>
          </cell>
          <cell r="D359">
            <v>1</v>
          </cell>
          <cell r="E359">
            <v>67798543</v>
          </cell>
          <cell r="F359" t="str">
            <v>Hlavní město Praha</v>
          </cell>
          <cell r="G359" t="str">
            <v xml:space="preserve">Praha 6 </v>
          </cell>
          <cell r="H359">
            <v>775</v>
          </cell>
          <cell r="I359" t="str">
            <v>SEJOY</v>
          </cell>
          <cell r="J359">
            <v>16.690000000000001</v>
          </cell>
          <cell r="K359">
            <v>12934.750000000002</v>
          </cell>
          <cell r="L359" t="str">
            <v/>
          </cell>
          <cell r="M359" t="str">
            <v>Základní škola a Mateřská škola, Praha 6, náměstí Svobody 2</v>
          </cell>
          <cell r="N359" t="str">
            <v>náměstí Svobody</v>
          </cell>
          <cell r="O359">
            <v>930</v>
          </cell>
          <cell r="P359">
            <v>2</v>
          </cell>
          <cell r="Q359" t="str">
            <v>Praha 6</v>
          </cell>
          <cell r="R359" t="str">
            <v>ANO</v>
          </cell>
        </row>
        <row r="360">
          <cell r="A360">
            <v>600039137</v>
          </cell>
          <cell r="B360">
            <v>600039137</v>
          </cell>
          <cell r="C360" t="str">
            <v>48133906</v>
          </cell>
          <cell r="D360">
            <v>1</v>
          </cell>
          <cell r="E360">
            <v>48133906</v>
          </cell>
          <cell r="F360" t="str">
            <v>Hlavní město Praha</v>
          </cell>
          <cell r="G360" t="str">
            <v xml:space="preserve">Praha 6 </v>
          </cell>
          <cell r="H360">
            <v>550</v>
          </cell>
          <cell r="I360" t="str">
            <v>SEJOY</v>
          </cell>
          <cell r="J360">
            <v>16.690000000000001</v>
          </cell>
          <cell r="K360">
            <v>9179.5</v>
          </cell>
          <cell r="L360" t="str">
            <v/>
          </cell>
          <cell r="M360" t="str">
            <v>Základní škola Norbertov, Praha 6, Norbertov 1</v>
          </cell>
          <cell r="N360" t="str">
            <v>Norbertov</v>
          </cell>
          <cell r="O360">
            <v>126</v>
          </cell>
          <cell r="P360">
            <v>1</v>
          </cell>
          <cell r="Q360" t="str">
            <v>Praha 6</v>
          </cell>
          <cell r="R360" t="str">
            <v>ANO</v>
          </cell>
        </row>
        <row r="361">
          <cell r="A361">
            <v>600039145</v>
          </cell>
          <cell r="B361">
            <v>600039145</v>
          </cell>
          <cell r="C361" t="str">
            <v>48133761</v>
          </cell>
          <cell r="D361">
            <v>1</v>
          </cell>
          <cell r="E361">
            <v>48133761</v>
          </cell>
          <cell r="F361" t="str">
            <v>Hlavní město Praha</v>
          </cell>
          <cell r="G361" t="str">
            <v xml:space="preserve">Praha 6 </v>
          </cell>
          <cell r="H361">
            <v>975</v>
          </cell>
          <cell r="I361" t="str">
            <v>SEJOY</v>
          </cell>
          <cell r="J361">
            <v>16.690000000000001</v>
          </cell>
          <cell r="K361">
            <v>16272.750000000002</v>
          </cell>
          <cell r="L361" t="str">
            <v/>
          </cell>
          <cell r="M361" t="str">
            <v>Základní škola, Praha 6, Pod Marjánkou 2</v>
          </cell>
          <cell r="N361" t="str">
            <v>Pod Marjánkou</v>
          </cell>
          <cell r="O361">
            <v>1900</v>
          </cell>
          <cell r="P361">
            <v>2</v>
          </cell>
          <cell r="Q361" t="str">
            <v>Praha 6</v>
          </cell>
          <cell r="R361" t="str">
            <v>ANO</v>
          </cell>
        </row>
        <row r="362">
          <cell r="A362">
            <v>600039153</v>
          </cell>
          <cell r="B362">
            <v>600039153</v>
          </cell>
          <cell r="C362" t="str">
            <v>48133787</v>
          </cell>
          <cell r="D362">
            <v>1</v>
          </cell>
          <cell r="E362">
            <v>48133787</v>
          </cell>
          <cell r="F362" t="str">
            <v>Hlavní město Praha</v>
          </cell>
          <cell r="G362" t="str">
            <v xml:space="preserve">Praha 6 </v>
          </cell>
          <cell r="H362">
            <v>0</v>
          </cell>
          <cell r="I362" t="str">
            <v>SEJOY</v>
          </cell>
          <cell r="J362">
            <v>16.690000000000001</v>
          </cell>
          <cell r="K362">
            <v>0</v>
          </cell>
          <cell r="L362">
            <v>44536</v>
          </cell>
          <cell r="M362" t="str">
            <v>Základní škola Hanspaulka a Mateřská škola Kohoutek, Praha 6, Sušická 29</v>
          </cell>
          <cell r="N362" t="str">
            <v>Sušická</v>
          </cell>
          <cell r="O362">
            <v>1000</v>
          </cell>
          <cell r="P362">
            <v>29</v>
          </cell>
          <cell r="Q362" t="str">
            <v>Praha 6</v>
          </cell>
          <cell r="R362" t="str">
            <v>ANO</v>
          </cell>
        </row>
        <row r="363">
          <cell r="A363">
            <v>600039161</v>
          </cell>
          <cell r="B363">
            <v>600039161</v>
          </cell>
          <cell r="C363" t="str">
            <v>48133779</v>
          </cell>
          <cell r="D363">
            <v>1</v>
          </cell>
          <cell r="E363">
            <v>48133779</v>
          </cell>
          <cell r="F363" t="str">
            <v>Hlavní město Praha</v>
          </cell>
          <cell r="G363" t="str">
            <v xml:space="preserve">Praha 6 </v>
          </cell>
          <cell r="H363">
            <v>0</v>
          </cell>
          <cell r="I363" t="str">
            <v>SEJOY</v>
          </cell>
          <cell r="J363">
            <v>16.690000000000001</v>
          </cell>
          <cell r="K363">
            <v>0</v>
          </cell>
          <cell r="L363" t="str">
            <v/>
          </cell>
          <cell r="M363" t="str">
            <v>Základní škola a Mateřská škola Věry Čáslavské, Praha 6</v>
          </cell>
          <cell r="N363" t="str">
            <v>Šantrochova</v>
          </cell>
          <cell r="O363">
            <v>1800</v>
          </cell>
          <cell r="P363">
            <v>2</v>
          </cell>
          <cell r="Q363" t="str">
            <v>Praha 6</v>
          </cell>
          <cell r="R363" t="str">
            <v>ANO</v>
          </cell>
        </row>
        <row r="364">
          <cell r="A364">
            <v>600039170</v>
          </cell>
          <cell r="B364">
            <v>600039170</v>
          </cell>
          <cell r="C364" t="str">
            <v>48133817</v>
          </cell>
          <cell r="D364">
            <v>1</v>
          </cell>
          <cell r="E364">
            <v>48133817</v>
          </cell>
          <cell r="F364" t="str">
            <v>Hlavní město Praha</v>
          </cell>
          <cell r="G364" t="str">
            <v xml:space="preserve">Praha 6 </v>
          </cell>
          <cell r="H364">
            <v>475</v>
          </cell>
          <cell r="I364" t="str">
            <v>SEJOY</v>
          </cell>
          <cell r="J364">
            <v>16.690000000000001</v>
          </cell>
          <cell r="K364">
            <v>7927.7500000000009</v>
          </cell>
          <cell r="L364" t="str">
            <v/>
          </cell>
          <cell r="M364" t="str">
            <v>Základní škola a Mateřská škola J. A. Komenského, Praha 6, U Dělnického cvičiště 1</v>
          </cell>
          <cell r="N364" t="str">
            <v>U Dělnického cvičiště</v>
          </cell>
          <cell r="O364">
            <v>1100</v>
          </cell>
          <cell r="P364">
            <v>1</v>
          </cell>
          <cell r="Q364" t="str">
            <v>Praha 6</v>
          </cell>
          <cell r="R364" t="str">
            <v>ANO</v>
          </cell>
        </row>
        <row r="365">
          <cell r="A365">
            <v>600039196</v>
          </cell>
          <cell r="B365">
            <v>600039196</v>
          </cell>
          <cell r="C365" t="str">
            <v>48133914</v>
          </cell>
          <cell r="D365">
            <v>1</v>
          </cell>
          <cell r="E365">
            <v>48133914</v>
          </cell>
          <cell r="F365" t="str">
            <v>Hlavní město Praha</v>
          </cell>
          <cell r="G365" t="str">
            <v xml:space="preserve">Praha 6 </v>
          </cell>
          <cell r="H365">
            <v>1100</v>
          </cell>
          <cell r="I365" t="str">
            <v>SEJOY</v>
          </cell>
          <cell r="J365">
            <v>16.690000000000001</v>
          </cell>
          <cell r="K365">
            <v>18359</v>
          </cell>
          <cell r="L365" t="str">
            <v/>
          </cell>
          <cell r="M365" t="str">
            <v>Základní škola Dědina, Praha 6, Žukovského 6</v>
          </cell>
          <cell r="N365" t="str">
            <v>Žukovského</v>
          </cell>
          <cell r="O365">
            <v>580</v>
          </cell>
          <cell r="P365">
            <v>6</v>
          </cell>
          <cell r="Q365" t="str">
            <v>Praha 6</v>
          </cell>
          <cell r="R365" t="str">
            <v>ANO</v>
          </cell>
        </row>
        <row r="366">
          <cell r="A366">
            <v>600039200</v>
          </cell>
          <cell r="B366">
            <v>600039200</v>
          </cell>
          <cell r="C366" t="str">
            <v>49624539</v>
          </cell>
          <cell r="D366">
            <v>1</v>
          </cell>
          <cell r="E366">
            <v>49624539</v>
          </cell>
          <cell r="F366" t="str">
            <v>Hlavní město Praha</v>
          </cell>
          <cell r="G366" t="str">
            <v xml:space="preserve">Praha 6 </v>
          </cell>
          <cell r="H366">
            <v>0</v>
          </cell>
          <cell r="I366" t="str">
            <v>SEJOY</v>
          </cell>
          <cell r="J366">
            <v>16.690000000000001</v>
          </cell>
          <cell r="K366">
            <v>0</v>
          </cell>
          <cell r="L366">
            <v>44536</v>
          </cell>
          <cell r="M366" t="str">
            <v>Základní škola a mateřská škola, Praha - Nebušice</v>
          </cell>
          <cell r="N366" t="str">
            <v>Nebušická</v>
          </cell>
          <cell r="O366">
            <v>369</v>
          </cell>
          <cell r="Q366" t="str">
            <v>Praha 6</v>
          </cell>
          <cell r="R366" t="str">
            <v>ANO</v>
          </cell>
        </row>
        <row r="367">
          <cell r="A367">
            <v>600039218</v>
          </cell>
          <cell r="B367">
            <v>600039218</v>
          </cell>
          <cell r="C367" t="str">
            <v>63834341</v>
          </cell>
          <cell r="D367">
            <v>1</v>
          </cell>
          <cell r="E367">
            <v>63834341</v>
          </cell>
          <cell r="F367" t="str">
            <v>Hlavní město Praha</v>
          </cell>
          <cell r="G367" t="str">
            <v xml:space="preserve">Praha 6 </v>
          </cell>
          <cell r="H367">
            <v>0</v>
          </cell>
          <cell r="I367" t="str">
            <v>SEJOY</v>
          </cell>
          <cell r="J367">
            <v>16.690000000000001</v>
          </cell>
          <cell r="K367">
            <v>0</v>
          </cell>
          <cell r="L367">
            <v>44536</v>
          </cell>
          <cell r="M367" t="str">
            <v>Základní škola Marjánka, Praha 6, Bělohorská 52</v>
          </cell>
          <cell r="N367" t="str">
            <v>Bělohorská</v>
          </cell>
          <cell r="O367">
            <v>417</v>
          </cell>
          <cell r="P367">
            <v>52</v>
          </cell>
          <cell r="Q367" t="str">
            <v>Praha 6</v>
          </cell>
          <cell r="R367" t="str">
            <v>ANO</v>
          </cell>
        </row>
        <row r="368">
          <cell r="A368">
            <v>651034221</v>
          </cell>
          <cell r="B368">
            <v>651034221</v>
          </cell>
          <cell r="C368" t="str">
            <v>27141284</v>
          </cell>
          <cell r="D368">
            <v>1</v>
          </cell>
          <cell r="E368">
            <v>27141284</v>
          </cell>
          <cell r="F368" t="str">
            <v>Hlavní město Praha</v>
          </cell>
          <cell r="G368" t="str">
            <v xml:space="preserve">Praha 6 </v>
          </cell>
          <cell r="H368">
            <v>175</v>
          </cell>
          <cell r="I368" t="str">
            <v>SEJOY</v>
          </cell>
          <cell r="J368">
            <v>16.690000000000001</v>
          </cell>
          <cell r="K368">
            <v>2920.75</v>
          </cell>
          <cell r="L368" t="str">
            <v/>
          </cell>
          <cell r="M368" t="str">
            <v>Soukromá základní škola Cesta k úspěchu v Praze, s.r.o.</v>
          </cell>
          <cell r="N368" t="str">
            <v>U Hadovky</v>
          </cell>
          <cell r="O368">
            <v>1544</v>
          </cell>
          <cell r="P368">
            <v>11</v>
          </cell>
          <cell r="Q368" t="str">
            <v>Praha 6</v>
          </cell>
          <cell r="R368" t="str">
            <v>NE</v>
          </cell>
        </row>
        <row r="369">
          <cell r="A369">
            <v>691001111</v>
          </cell>
          <cell r="B369">
            <v>691001111</v>
          </cell>
          <cell r="C369" t="str">
            <v>25735624</v>
          </cell>
          <cell r="D369">
            <v>1</v>
          </cell>
          <cell r="E369">
            <v>25735624</v>
          </cell>
          <cell r="F369" t="str">
            <v>Hlavní město Praha</v>
          </cell>
          <cell r="G369" t="str">
            <v xml:space="preserve">Praha 6 </v>
          </cell>
          <cell r="H369">
            <v>400</v>
          </cell>
          <cell r="I369" t="str">
            <v>SEJOY</v>
          </cell>
          <cell r="J369">
            <v>16.690000000000001</v>
          </cell>
          <cell r="K369">
            <v>6676.0000000000009</v>
          </cell>
          <cell r="L369" t="str">
            <v/>
          </cell>
          <cell r="M369" t="str">
            <v>Anglo - německá obchodní akademie a.s.</v>
          </cell>
          <cell r="N369" t="str">
            <v>Bělohorská</v>
          </cell>
          <cell r="O369">
            <v>182</v>
          </cell>
          <cell r="P369">
            <v>171</v>
          </cell>
          <cell r="Q369" t="str">
            <v>Praha 6</v>
          </cell>
          <cell r="R369" t="str">
            <v>NE</v>
          </cell>
        </row>
        <row r="370">
          <cell r="A370">
            <v>691002860</v>
          </cell>
          <cell r="B370">
            <v>691002860</v>
          </cell>
          <cell r="C370" t="str">
            <v>71341315</v>
          </cell>
          <cell r="D370">
            <v>1</v>
          </cell>
          <cell r="E370">
            <v>71341315</v>
          </cell>
          <cell r="F370" t="str">
            <v>Hlavní město Praha</v>
          </cell>
          <cell r="G370" t="str">
            <v xml:space="preserve">Praha 6 </v>
          </cell>
          <cell r="H370">
            <v>100</v>
          </cell>
          <cell r="I370" t="str">
            <v>SEJOY</v>
          </cell>
          <cell r="J370">
            <v>16.690000000000001</v>
          </cell>
          <cell r="K370">
            <v>1669.0000000000002</v>
          </cell>
          <cell r="L370" t="str">
            <v/>
          </cell>
          <cell r="M370" t="str">
            <v>Univerzitní základní škola a mateřská škola Lvíčata</v>
          </cell>
          <cell r="N370" t="str">
            <v>Thákurova</v>
          </cell>
          <cell r="O370">
            <v>550</v>
          </cell>
          <cell r="P370">
            <v>1</v>
          </cell>
          <cell r="Q370" t="str">
            <v>Praha 6</v>
          </cell>
          <cell r="R370" t="str">
            <v>NE</v>
          </cell>
        </row>
        <row r="371">
          <cell r="A371">
            <v>691006989</v>
          </cell>
          <cell r="B371">
            <v>691006989</v>
          </cell>
          <cell r="C371" t="str">
            <v>03036600</v>
          </cell>
          <cell r="D371">
            <v>1</v>
          </cell>
          <cell r="E371">
            <v>3036600</v>
          </cell>
          <cell r="F371" t="str">
            <v>Hlavní město Praha</v>
          </cell>
          <cell r="G371" t="str">
            <v xml:space="preserve">Praha 6 </v>
          </cell>
          <cell r="H371">
            <v>0</v>
          </cell>
          <cell r="I371" t="str">
            <v>SEJOY</v>
          </cell>
          <cell r="J371">
            <v>16.690000000000001</v>
          </cell>
          <cell r="K371">
            <v>0</v>
          </cell>
          <cell r="L371" t="str">
            <v/>
          </cell>
          <cell r="M371" t="str">
            <v>Střední zahradnická škola a Střední odborné učiliště s.r.o.</v>
          </cell>
          <cell r="N371" t="str">
            <v>Veleslavínská</v>
          </cell>
          <cell r="O371">
            <v>282</v>
          </cell>
          <cell r="P371">
            <v>45</v>
          </cell>
          <cell r="Q371" t="str">
            <v>Praha 6</v>
          </cell>
          <cell r="R371" t="str">
            <v>NE</v>
          </cell>
        </row>
        <row r="372">
          <cell r="A372">
            <v>691007080</v>
          </cell>
          <cell r="B372">
            <v>691007080</v>
          </cell>
          <cell r="C372" t="str">
            <v>02556031</v>
          </cell>
          <cell r="D372">
            <v>1</v>
          </cell>
          <cell r="E372">
            <v>2556031</v>
          </cell>
          <cell r="F372" t="str">
            <v>Hlavní město Praha</v>
          </cell>
          <cell r="G372" t="str">
            <v xml:space="preserve">Praha 6 </v>
          </cell>
          <cell r="H372">
            <v>200</v>
          </cell>
          <cell r="I372" t="str">
            <v>SEJOY</v>
          </cell>
          <cell r="J372">
            <v>16.690000000000001</v>
          </cell>
          <cell r="K372">
            <v>3338.0000000000005</v>
          </cell>
          <cell r="L372" t="str">
            <v/>
          </cell>
          <cell r="M372" t="str">
            <v>Střední škola hotelnictví a gastronomie International, s.r.o.</v>
          </cell>
          <cell r="N372" t="str">
            <v>Laudova</v>
          </cell>
          <cell r="O372">
            <v>1024</v>
          </cell>
          <cell r="P372">
            <v>10</v>
          </cell>
          <cell r="Q372" t="str">
            <v>Praha 6</v>
          </cell>
          <cell r="R372" t="str">
            <v>NE</v>
          </cell>
        </row>
        <row r="373">
          <cell r="A373">
            <v>691010323</v>
          </cell>
          <cell r="B373">
            <v>691010323</v>
          </cell>
          <cell r="C373" t="str">
            <v>05317266</v>
          </cell>
          <cell r="D373">
            <v>1</v>
          </cell>
          <cell r="E373">
            <v>5317266</v>
          </cell>
          <cell r="F373" t="str">
            <v>Hlavní město Praha</v>
          </cell>
          <cell r="G373" t="str">
            <v xml:space="preserve">Praha 6 </v>
          </cell>
          <cell r="H373">
            <v>100</v>
          </cell>
          <cell r="I373" t="str">
            <v>SEJOY</v>
          </cell>
          <cell r="J373">
            <v>16.690000000000001</v>
          </cell>
          <cell r="K373">
            <v>1669.0000000000002</v>
          </cell>
          <cell r="L373" t="str">
            <v/>
          </cell>
          <cell r="M373" t="str">
            <v>Global Minded mateřská škola a základní škola s.r.o.</v>
          </cell>
          <cell r="N373" t="str">
            <v>V Podbabě</v>
          </cell>
          <cell r="O373">
            <v>40</v>
          </cell>
          <cell r="P373">
            <v>29</v>
          </cell>
          <cell r="Q373" t="str">
            <v>Praha 6</v>
          </cell>
          <cell r="R373" t="str">
            <v>NE</v>
          </cell>
        </row>
        <row r="374">
          <cell r="A374">
            <v>691011117</v>
          </cell>
          <cell r="B374">
            <v>691011117</v>
          </cell>
          <cell r="C374" t="str">
            <v>04775031</v>
          </cell>
          <cell r="D374">
            <v>1</v>
          </cell>
          <cell r="E374">
            <v>4775031</v>
          </cell>
          <cell r="F374" t="str">
            <v>Hlavní město Praha</v>
          </cell>
          <cell r="G374" t="str">
            <v xml:space="preserve">Praha 6 </v>
          </cell>
          <cell r="H374">
            <v>0</v>
          </cell>
          <cell r="I374" t="str">
            <v>SEJOY</v>
          </cell>
          <cell r="J374">
            <v>16.690000000000001</v>
          </cell>
          <cell r="K374">
            <v>0</v>
          </cell>
          <cell r="L374">
            <v>44536</v>
          </cell>
          <cell r="M374" t="str">
            <v>3. ScioŠkola Praha - základní škola, s.r.o.</v>
          </cell>
          <cell r="N374" t="str">
            <v>náměstí Na Santince</v>
          </cell>
          <cell r="O374">
            <v>2440</v>
          </cell>
          <cell r="P374">
            <v>5</v>
          </cell>
          <cell r="Q374" t="str">
            <v>Praha 6</v>
          </cell>
          <cell r="R374" t="str">
            <v>NE</v>
          </cell>
        </row>
        <row r="375">
          <cell r="A375">
            <v>691014817</v>
          </cell>
          <cell r="B375">
            <v>691014817</v>
          </cell>
          <cell r="C375" t="str">
            <v>09499768</v>
          </cell>
          <cell r="D375">
            <v>1</v>
          </cell>
          <cell r="E375">
            <v>9499768</v>
          </cell>
          <cell r="F375" t="str">
            <v>Hlavní město Praha</v>
          </cell>
          <cell r="G375" t="str">
            <v>Praha 6</v>
          </cell>
          <cell r="H375">
            <v>25</v>
          </cell>
          <cell r="I375" t="str">
            <v>SEJOY</v>
          </cell>
          <cell r="J375">
            <v>16.690000000000001</v>
          </cell>
          <cell r="K375">
            <v>417.25000000000006</v>
          </cell>
          <cell r="L375" t="str">
            <v/>
          </cell>
          <cell r="M375" t="str">
            <v>PED Academy School, základní škola, s.r.o.</v>
          </cell>
          <cell r="N375" t="str">
            <v>Suchdolská</v>
          </cell>
          <cell r="O375" t="str">
            <v>85</v>
          </cell>
          <cell r="P375" t="str">
            <v>14</v>
          </cell>
          <cell r="Q375" t="str">
            <v>Praha 6</v>
          </cell>
          <cell r="R375" t="str">
            <v>NE</v>
          </cell>
        </row>
        <row r="376">
          <cell r="A376">
            <v>600005984</v>
          </cell>
          <cell r="B376">
            <v>600005984</v>
          </cell>
          <cell r="C376" t="str">
            <v>25107500</v>
          </cell>
          <cell r="D376">
            <v>1</v>
          </cell>
          <cell r="E376">
            <v>25107500</v>
          </cell>
          <cell r="F376" t="str">
            <v>Hlavní město Praha</v>
          </cell>
          <cell r="G376" t="str">
            <v xml:space="preserve">Praha 7 </v>
          </cell>
          <cell r="H376">
            <v>125</v>
          </cell>
          <cell r="I376" t="str">
            <v>SEJOY</v>
          </cell>
          <cell r="J376">
            <v>16.690000000000001</v>
          </cell>
          <cell r="K376">
            <v>2086.25</v>
          </cell>
          <cell r="L376" t="str">
            <v/>
          </cell>
          <cell r="M376" t="str">
            <v>Gymnázium Přírodní škola, o.p.s.</v>
          </cell>
          <cell r="N376" t="str">
            <v>Letohradská</v>
          </cell>
          <cell r="O376">
            <v>370</v>
          </cell>
          <cell r="P376">
            <v>1</v>
          </cell>
          <cell r="Q376" t="str">
            <v>Praha 7</v>
          </cell>
          <cell r="R376" t="str">
            <v>NE</v>
          </cell>
        </row>
        <row r="377">
          <cell r="A377">
            <v>600039447</v>
          </cell>
          <cell r="B377">
            <v>600039447</v>
          </cell>
          <cell r="C377" t="str">
            <v>70997365</v>
          </cell>
          <cell r="D377">
            <v>1</v>
          </cell>
          <cell r="E377">
            <v>70997365</v>
          </cell>
          <cell r="F377" t="str">
            <v>Hlavní město Praha</v>
          </cell>
          <cell r="G377" t="str">
            <v xml:space="preserve">Praha 7 </v>
          </cell>
          <cell r="H377">
            <v>225</v>
          </cell>
          <cell r="I377" t="str">
            <v>SEJOY</v>
          </cell>
          <cell r="J377">
            <v>16.690000000000001</v>
          </cell>
          <cell r="K377">
            <v>3755.2500000000005</v>
          </cell>
          <cell r="L377" t="str">
            <v/>
          </cell>
          <cell r="M377" t="str">
            <v>Základní škola, Praha 7, Trojská 110</v>
          </cell>
          <cell r="N377" t="str">
            <v>Trojská</v>
          </cell>
          <cell r="O377">
            <v>211</v>
          </cell>
          <cell r="P377">
            <v>110</v>
          </cell>
          <cell r="Q377" t="str">
            <v>Praha 7</v>
          </cell>
          <cell r="R377" t="str">
            <v>ANO</v>
          </cell>
        </row>
        <row r="378">
          <cell r="A378">
            <v>600006409</v>
          </cell>
          <cell r="B378">
            <v>600006409</v>
          </cell>
          <cell r="C378" t="str">
            <v>25600397</v>
          </cell>
          <cell r="D378">
            <v>1</v>
          </cell>
          <cell r="E378">
            <v>25600397</v>
          </cell>
          <cell r="F378" t="str">
            <v>Hlavní město Praha</v>
          </cell>
          <cell r="G378" t="str">
            <v xml:space="preserve">Praha 7 </v>
          </cell>
          <cell r="H378">
            <v>100</v>
          </cell>
          <cell r="I378" t="str">
            <v>SEJOY</v>
          </cell>
          <cell r="J378">
            <v>16.690000000000001</v>
          </cell>
          <cell r="K378">
            <v>1669.0000000000002</v>
          </cell>
          <cell r="L378" t="str">
            <v/>
          </cell>
          <cell r="M378" t="str">
            <v>Euroškola Praha střední odborná škola s.r.o.</v>
          </cell>
          <cell r="N378" t="str">
            <v>Trojská</v>
          </cell>
          <cell r="O378">
            <v>211</v>
          </cell>
          <cell r="P378">
            <v>110</v>
          </cell>
          <cell r="Q378" t="str">
            <v>Praha 7</v>
          </cell>
          <cell r="R378" t="str">
            <v>NE</v>
          </cell>
        </row>
        <row r="379">
          <cell r="A379">
            <v>600005895</v>
          </cell>
          <cell r="B379">
            <v>600005895</v>
          </cell>
          <cell r="C379" t="str">
            <v>25142101</v>
          </cell>
          <cell r="D379">
            <v>1</v>
          </cell>
          <cell r="E379">
            <v>25142101</v>
          </cell>
          <cell r="F379" t="str">
            <v>Hlavní město Praha</v>
          </cell>
          <cell r="G379" t="str">
            <v xml:space="preserve">Praha 7 </v>
          </cell>
          <cell r="H379">
            <v>250</v>
          </cell>
          <cell r="I379" t="str">
            <v>SEJOY</v>
          </cell>
          <cell r="J379">
            <v>16.690000000000001</v>
          </cell>
          <cell r="K379">
            <v>4172.5</v>
          </cell>
          <cell r="L379" t="str">
            <v/>
          </cell>
          <cell r="M379" t="str">
            <v>Trojské gymnázium s.r.o.</v>
          </cell>
          <cell r="N379" t="str">
            <v>Trojská</v>
          </cell>
          <cell r="O379">
            <v>211</v>
          </cell>
          <cell r="P379">
            <v>110</v>
          </cell>
          <cell r="Q379" t="str">
            <v>Praha 7</v>
          </cell>
          <cell r="R379" t="str">
            <v>NE</v>
          </cell>
        </row>
        <row r="380">
          <cell r="A380">
            <v>600004821</v>
          </cell>
          <cell r="B380">
            <v>600004821</v>
          </cell>
          <cell r="C380" t="str">
            <v>25107186</v>
          </cell>
          <cell r="D380">
            <v>1</v>
          </cell>
          <cell r="E380">
            <v>25107186</v>
          </cell>
          <cell r="F380" t="str">
            <v>Hlavní město Praha</v>
          </cell>
          <cell r="G380" t="str">
            <v xml:space="preserve">Praha 7 </v>
          </cell>
          <cell r="H380">
            <v>325</v>
          </cell>
          <cell r="I380" t="str">
            <v>SEJOY</v>
          </cell>
          <cell r="J380">
            <v>16.690000000000001</v>
          </cell>
          <cell r="K380">
            <v>5424.25</v>
          </cell>
          <cell r="L380" t="str">
            <v/>
          </cell>
          <cell r="M380" t="str">
            <v>Gymnázium Duhovka s.r.o.</v>
          </cell>
          <cell r="N380" t="str">
            <v>Ortenovo náměstí</v>
          </cell>
          <cell r="O380">
            <v>1275</v>
          </cell>
          <cell r="P380">
            <v>34</v>
          </cell>
          <cell r="Q380" t="str">
            <v>Praha 7</v>
          </cell>
          <cell r="R380" t="str">
            <v>NE</v>
          </cell>
        </row>
        <row r="381">
          <cell r="A381">
            <v>600005861</v>
          </cell>
          <cell r="B381">
            <v>600005861</v>
          </cell>
          <cell r="C381" t="str">
            <v>61385891</v>
          </cell>
          <cell r="D381">
            <v>1</v>
          </cell>
          <cell r="E381">
            <v>61385891</v>
          </cell>
          <cell r="F381" t="str">
            <v>Hlavní město Praha</v>
          </cell>
          <cell r="G381" t="str">
            <v xml:space="preserve">Praha 7 </v>
          </cell>
          <cell r="H381">
            <v>400</v>
          </cell>
          <cell r="I381" t="str">
            <v>SEJOY</v>
          </cell>
          <cell r="J381">
            <v>16.690000000000001</v>
          </cell>
          <cell r="K381">
            <v>6676.0000000000009</v>
          </cell>
          <cell r="L381" t="str">
            <v/>
          </cell>
          <cell r="M381" t="str">
            <v>Vyšší odborná škola oděvního návrhářství a Střední průmyslová škola oděvní, Praha 7, Jablonského 3</v>
          </cell>
          <cell r="N381" t="str">
            <v>Jablonského</v>
          </cell>
          <cell r="O381">
            <v>333</v>
          </cell>
          <cell r="P381">
            <v>3</v>
          </cell>
          <cell r="Q381" t="str">
            <v>Praha 7</v>
          </cell>
          <cell r="R381" t="str">
            <v>ANO</v>
          </cell>
        </row>
        <row r="382">
          <cell r="A382">
            <v>600001148</v>
          </cell>
          <cell r="B382">
            <v>600001148</v>
          </cell>
          <cell r="C382" t="str">
            <v>48546119</v>
          </cell>
          <cell r="D382">
            <v>1</v>
          </cell>
          <cell r="E382">
            <v>48546119</v>
          </cell>
          <cell r="F382" t="str">
            <v>Hlavní město Praha</v>
          </cell>
          <cell r="G382" t="str">
            <v xml:space="preserve">Praha 7 </v>
          </cell>
          <cell r="H382">
            <v>225</v>
          </cell>
          <cell r="I382" t="str">
            <v>SEJOY</v>
          </cell>
          <cell r="J382">
            <v>16.690000000000001</v>
          </cell>
          <cell r="K382">
            <v>3755.2500000000005</v>
          </cell>
          <cell r="L382" t="str">
            <v/>
          </cell>
          <cell r="M382" t="str">
            <v>Bratrská škola - církevní základní škola</v>
          </cell>
          <cell r="N382" t="str">
            <v>Rajská</v>
          </cell>
          <cell r="O382">
            <v>300</v>
          </cell>
          <cell r="P382">
            <v>3</v>
          </cell>
          <cell r="Q382" t="str">
            <v>Praha 7</v>
          </cell>
          <cell r="R382" t="str">
            <v>NE</v>
          </cell>
        </row>
        <row r="383">
          <cell r="A383">
            <v>600039382</v>
          </cell>
          <cell r="B383">
            <v>600039382</v>
          </cell>
          <cell r="C383" t="str">
            <v>61389820</v>
          </cell>
          <cell r="D383">
            <v>1</v>
          </cell>
          <cell r="E383">
            <v>61389820</v>
          </cell>
          <cell r="F383" t="str">
            <v>Hlavní město Praha</v>
          </cell>
          <cell r="G383" t="str">
            <v xml:space="preserve">Praha 7 </v>
          </cell>
          <cell r="H383">
            <v>725</v>
          </cell>
          <cell r="I383" t="str">
            <v>SEJOY</v>
          </cell>
          <cell r="J383">
            <v>16.690000000000001</v>
          </cell>
          <cell r="K383">
            <v>12100.250000000002</v>
          </cell>
          <cell r="L383" t="str">
            <v/>
          </cell>
          <cell r="M383" t="str">
            <v>Základní škola Praha 7, Korunovační 8</v>
          </cell>
          <cell r="N383" t="str">
            <v>Korunovační</v>
          </cell>
          <cell r="O383">
            <v>164</v>
          </cell>
          <cell r="P383">
            <v>8</v>
          </cell>
          <cell r="Q383" t="str">
            <v>Praha 7</v>
          </cell>
          <cell r="R383" t="str">
            <v>ANO</v>
          </cell>
        </row>
        <row r="384">
          <cell r="A384">
            <v>600039374</v>
          </cell>
          <cell r="B384">
            <v>600039374</v>
          </cell>
          <cell r="C384" t="str">
            <v>60435216</v>
          </cell>
          <cell r="D384">
            <v>1</v>
          </cell>
          <cell r="E384">
            <v>60435216</v>
          </cell>
          <cell r="F384" t="str">
            <v>Hlavní město Praha</v>
          </cell>
          <cell r="G384" t="str">
            <v xml:space="preserve">Praha 7 </v>
          </cell>
          <cell r="H384">
            <v>900</v>
          </cell>
          <cell r="I384" t="str">
            <v>SEJOY</v>
          </cell>
          <cell r="J384">
            <v>16.690000000000001</v>
          </cell>
          <cell r="K384">
            <v>15021.000000000002</v>
          </cell>
          <cell r="L384" t="str">
            <v/>
          </cell>
          <cell r="M384" t="str">
            <v>Fakultní základní škola PedF UK a Mateřská škola U Studánky Praha 7, Umělecká 8</v>
          </cell>
          <cell r="N384" t="str">
            <v>Umělecká</v>
          </cell>
          <cell r="O384">
            <v>850</v>
          </cell>
          <cell r="P384">
            <v>8</v>
          </cell>
          <cell r="Q384" t="str">
            <v>Praha 7</v>
          </cell>
          <cell r="R384" t="str">
            <v>ANO</v>
          </cell>
        </row>
        <row r="385">
          <cell r="A385">
            <v>600039391</v>
          </cell>
          <cell r="B385">
            <v>600039391</v>
          </cell>
          <cell r="C385" t="str">
            <v>61389838</v>
          </cell>
          <cell r="D385">
            <v>1</v>
          </cell>
          <cell r="E385">
            <v>61389838</v>
          </cell>
          <cell r="F385" t="str">
            <v>Hlavní město Praha</v>
          </cell>
          <cell r="G385" t="str">
            <v xml:space="preserve">Praha 7 </v>
          </cell>
          <cell r="H385">
            <v>0</v>
          </cell>
          <cell r="I385" t="str">
            <v>SEJOY</v>
          </cell>
          <cell r="J385">
            <v>16.690000000000001</v>
          </cell>
          <cell r="K385">
            <v>0</v>
          </cell>
          <cell r="L385">
            <v>44536</v>
          </cell>
          <cell r="M385" t="str">
            <v>Základní škola Praha 7, Strossmayerovo náměstí 4</v>
          </cell>
          <cell r="N385" t="str">
            <v>Strossmayerovo náměstí</v>
          </cell>
          <cell r="O385">
            <v>990</v>
          </cell>
          <cell r="P385">
            <v>4</v>
          </cell>
          <cell r="Q385" t="str">
            <v>Praha 7</v>
          </cell>
          <cell r="R385" t="str">
            <v>ANO</v>
          </cell>
        </row>
        <row r="386">
          <cell r="A386">
            <v>600039404</v>
          </cell>
          <cell r="B386">
            <v>600039404</v>
          </cell>
          <cell r="C386" t="str">
            <v>62930958</v>
          </cell>
          <cell r="D386">
            <v>1</v>
          </cell>
          <cell r="E386">
            <v>62930958</v>
          </cell>
          <cell r="F386" t="str">
            <v>Hlavní město Praha</v>
          </cell>
          <cell r="G386" t="str">
            <v xml:space="preserve">Praha 7 </v>
          </cell>
          <cell r="H386">
            <v>0</v>
          </cell>
          <cell r="I386" t="str">
            <v>SEJOY</v>
          </cell>
          <cell r="J386">
            <v>16.690000000000001</v>
          </cell>
          <cell r="K386">
            <v>0</v>
          </cell>
          <cell r="L386">
            <v>44536</v>
          </cell>
          <cell r="M386" t="str">
            <v>Základní škola Fr. Plamínkové s rozšířenou výukou jazyků Praha 7, Františka Křížka 2</v>
          </cell>
          <cell r="N386" t="str">
            <v>Františka Křížka</v>
          </cell>
          <cell r="O386">
            <v>490</v>
          </cell>
          <cell r="P386">
            <v>2</v>
          </cell>
          <cell r="Q386" t="str">
            <v>Praha 7</v>
          </cell>
          <cell r="R386" t="str">
            <v>ANO</v>
          </cell>
        </row>
        <row r="387">
          <cell r="A387">
            <v>600039412</v>
          </cell>
          <cell r="B387">
            <v>600039412</v>
          </cell>
          <cell r="C387" t="str">
            <v>62930991</v>
          </cell>
          <cell r="D387">
            <v>1</v>
          </cell>
          <cell r="E387">
            <v>62930991</v>
          </cell>
          <cell r="F387" t="str">
            <v>Hlavní město Praha</v>
          </cell>
          <cell r="G387" t="str">
            <v xml:space="preserve">Praha 7 </v>
          </cell>
          <cell r="H387">
            <v>700</v>
          </cell>
          <cell r="I387" t="str">
            <v>SEJOY</v>
          </cell>
          <cell r="J387">
            <v>16.690000000000001</v>
          </cell>
          <cell r="K387">
            <v>11683</v>
          </cell>
          <cell r="L387" t="str">
            <v/>
          </cell>
          <cell r="M387" t="str">
            <v>Základní škola a Mateřská škola Praha 7, Tusarova 21</v>
          </cell>
          <cell r="N387" t="str">
            <v>Tusarova</v>
          </cell>
          <cell r="O387">
            <v>790</v>
          </cell>
          <cell r="P387">
            <v>21</v>
          </cell>
          <cell r="Q387" t="str">
            <v>Praha 7</v>
          </cell>
          <cell r="R387" t="str">
            <v>ANO</v>
          </cell>
        </row>
        <row r="388">
          <cell r="A388">
            <v>600039439</v>
          </cell>
          <cell r="B388">
            <v>600039439</v>
          </cell>
          <cell r="C388" t="str">
            <v>62931016</v>
          </cell>
          <cell r="D388">
            <v>1</v>
          </cell>
          <cell r="E388">
            <v>62931016</v>
          </cell>
          <cell r="F388" t="str">
            <v>Hlavní město Praha</v>
          </cell>
          <cell r="G388" t="str">
            <v xml:space="preserve">Praha 7 </v>
          </cell>
          <cell r="H388">
            <v>0</v>
          </cell>
          <cell r="I388" t="str">
            <v>SEJOY</v>
          </cell>
          <cell r="J388">
            <v>16.690000000000001</v>
          </cell>
          <cell r="K388">
            <v>0</v>
          </cell>
          <cell r="L388">
            <v>44536</v>
          </cell>
          <cell r="M388" t="str">
            <v>Základní škola T. G. Masaryka Praha 7, Ortenovo náměstí 34</v>
          </cell>
          <cell r="N388" t="str">
            <v>Ortenovo náměstí</v>
          </cell>
          <cell r="O388">
            <v>1275</v>
          </cell>
          <cell r="P388">
            <v>34</v>
          </cell>
          <cell r="Q388" t="str">
            <v>Praha 7</v>
          </cell>
          <cell r="R388" t="str">
            <v>ANO</v>
          </cell>
        </row>
        <row r="389">
          <cell r="A389">
            <v>600170012</v>
          </cell>
          <cell r="B389">
            <v>600170012</v>
          </cell>
          <cell r="C389" t="str">
            <v>61386626</v>
          </cell>
          <cell r="D389">
            <v>1</v>
          </cell>
          <cell r="E389">
            <v>61386626</v>
          </cell>
          <cell r="F389" t="str">
            <v>Hlavní město Praha</v>
          </cell>
          <cell r="G389" t="str">
            <v xml:space="preserve">Praha 7 </v>
          </cell>
          <cell r="H389">
            <v>900</v>
          </cell>
          <cell r="I389" t="str">
            <v>SEJOY</v>
          </cell>
          <cell r="J389">
            <v>16.690000000000001</v>
          </cell>
          <cell r="K389">
            <v>15021.000000000002</v>
          </cell>
          <cell r="L389" t="str">
            <v/>
          </cell>
          <cell r="M389" t="str">
            <v>Obchodní akademie Holešovice</v>
          </cell>
          <cell r="N389" t="str">
            <v>Jablonského</v>
          </cell>
          <cell r="O389">
            <v>333</v>
          </cell>
          <cell r="P389">
            <v>3</v>
          </cell>
          <cell r="Q389" t="str">
            <v>Praha 7</v>
          </cell>
          <cell r="R389" t="str">
            <v>ANO</v>
          </cell>
        </row>
        <row r="390">
          <cell r="A390">
            <v>600171701</v>
          </cell>
          <cell r="B390">
            <v>600171701</v>
          </cell>
          <cell r="C390" t="str">
            <v>61385476</v>
          </cell>
          <cell r="D390">
            <v>1</v>
          </cell>
          <cell r="E390">
            <v>61385476</v>
          </cell>
          <cell r="F390" t="str">
            <v>Hlavní město Praha</v>
          </cell>
          <cell r="G390" t="str">
            <v xml:space="preserve">Praha 7 </v>
          </cell>
          <cell r="H390">
            <v>850</v>
          </cell>
          <cell r="I390" t="str">
            <v>SEJOY</v>
          </cell>
          <cell r="J390">
            <v>16.690000000000001</v>
          </cell>
          <cell r="K390">
            <v>14186.500000000002</v>
          </cell>
          <cell r="L390" t="str">
            <v/>
          </cell>
          <cell r="M390" t="str">
            <v>Gymnázium, Praha 7, Nad Štolou 1</v>
          </cell>
          <cell r="N390" t="str">
            <v>Nad Štolou</v>
          </cell>
          <cell r="O390">
            <v>1510</v>
          </cell>
          <cell r="P390">
            <v>1</v>
          </cell>
          <cell r="Q390" t="str">
            <v>Praha 7</v>
          </cell>
          <cell r="R390" t="str">
            <v>ANO</v>
          </cell>
        </row>
        <row r="391">
          <cell r="A391">
            <v>691013624</v>
          </cell>
          <cell r="B391">
            <v>691013624</v>
          </cell>
          <cell r="C391" t="str">
            <v>06458351</v>
          </cell>
          <cell r="D391">
            <v>1</v>
          </cell>
          <cell r="E391">
            <v>6458351</v>
          </cell>
          <cell r="F391" t="str">
            <v>Hlavní město Praha</v>
          </cell>
          <cell r="G391" t="str">
            <v xml:space="preserve">Praha 7 </v>
          </cell>
          <cell r="H391">
            <v>125</v>
          </cell>
          <cell r="I391" t="str">
            <v>SEJOY</v>
          </cell>
          <cell r="J391">
            <v>16.690000000000001</v>
          </cell>
          <cell r="K391">
            <v>2086.25</v>
          </cell>
          <cell r="L391" t="str">
            <v/>
          </cell>
          <cell r="M391" t="str">
            <v>Základní škola "Poznávání" s.r.o.</v>
          </cell>
          <cell r="N391" t="str">
            <v>Veverkova</v>
          </cell>
          <cell r="O391">
            <v>459</v>
          </cell>
          <cell r="P391">
            <v>3</v>
          </cell>
          <cell r="Q391" t="str">
            <v>Praha 7</v>
          </cell>
          <cell r="R391" t="str">
            <v>NE</v>
          </cell>
        </row>
        <row r="392">
          <cell r="A392">
            <v>600021246</v>
          </cell>
          <cell r="B392">
            <v>600021246</v>
          </cell>
          <cell r="C392" t="str">
            <v>61387479</v>
          </cell>
          <cell r="D392">
            <v>1</v>
          </cell>
          <cell r="E392">
            <v>61387479</v>
          </cell>
          <cell r="F392" t="str">
            <v>Hlavní město Praha</v>
          </cell>
          <cell r="G392" t="str">
            <v xml:space="preserve">Praha 8 </v>
          </cell>
          <cell r="H392">
            <v>275</v>
          </cell>
          <cell r="I392" t="str">
            <v>SEJOY</v>
          </cell>
          <cell r="J392">
            <v>16.690000000000001</v>
          </cell>
          <cell r="K392">
            <v>4589.75</v>
          </cell>
          <cell r="L392" t="str">
            <v/>
          </cell>
          <cell r="M392" t="str">
            <v>Základní škola LOPES Čimice, Praha 8, Libčická 399</v>
          </cell>
          <cell r="N392" t="str">
            <v>Libčická</v>
          </cell>
          <cell r="O392">
            <v>399</v>
          </cell>
          <cell r="P392">
            <v>8</v>
          </cell>
          <cell r="Q392" t="str">
            <v>Praha 8</v>
          </cell>
          <cell r="R392" t="str">
            <v>ANO</v>
          </cell>
        </row>
        <row r="393">
          <cell r="A393">
            <v>600021254</v>
          </cell>
          <cell r="B393">
            <v>600021254</v>
          </cell>
          <cell r="C393" t="str">
            <v>45770301</v>
          </cell>
          <cell r="D393">
            <v>1</v>
          </cell>
          <cell r="E393">
            <v>45770301</v>
          </cell>
          <cell r="F393" t="str">
            <v>Hlavní město Praha</v>
          </cell>
          <cell r="G393" t="str">
            <v xml:space="preserve">Praha 8 </v>
          </cell>
          <cell r="H393">
            <v>200</v>
          </cell>
          <cell r="I393" t="str">
            <v>SEJOY</v>
          </cell>
          <cell r="J393">
            <v>16.690000000000001</v>
          </cell>
          <cell r="K393">
            <v>3338.0000000000005</v>
          </cell>
          <cell r="L393" t="str">
            <v/>
          </cell>
          <cell r="M393" t="str">
            <v>Církevní základní škola logopedická Don Bosco a mateřská škola logopedická</v>
          </cell>
          <cell r="N393" t="str">
            <v>Dolákova</v>
          </cell>
          <cell r="O393">
            <v>555</v>
          </cell>
          <cell r="P393">
            <v>1</v>
          </cell>
          <cell r="Q393" t="str">
            <v>Praha 8</v>
          </cell>
          <cell r="R393" t="str">
            <v>NE</v>
          </cell>
        </row>
        <row r="394">
          <cell r="A394">
            <v>600021262</v>
          </cell>
          <cell r="B394">
            <v>600021262</v>
          </cell>
          <cell r="C394" t="str">
            <v>70828083</v>
          </cell>
          <cell r="D394">
            <v>1</v>
          </cell>
          <cell r="E394">
            <v>70828083</v>
          </cell>
          <cell r="F394" t="str">
            <v>Hlavní město Praha</v>
          </cell>
          <cell r="G394" t="str">
            <v xml:space="preserve">Praha 8 </v>
          </cell>
          <cell r="H394">
            <v>75</v>
          </cell>
          <cell r="I394" t="str">
            <v>SEJOY</v>
          </cell>
          <cell r="J394">
            <v>16.690000000000001</v>
          </cell>
          <cell r="K394">
            <v>1251.75</v>
          </cell>
          <cell r="L394" t="str">
            <v/>
          </cell>
          <cell r="M394" t="str">
            <v>Základní škola při Psychiatrické nemocnici Bohnice, Praha 8, Ústavní 91</v>
          </cell>
          <cell r="N394" t="str">
            <v>Ústavní</v>
          </cell>
          <cell r="O394">
            <v>91</v>
          </cell>
          <cell r="P394">
            <v>7</v>
          </cell>
          <cell r="Q394" t="str">
            <v>Praha 8</v>
          </cell>
          <cell r="R394" t="str">
            <v>ANO</v>
          </cell>
        </row>
        <row r="395">
          <cell r="A395">
            <v>600006310</v>
          </cell>
          <cell r="B395">
            <v>600006310</v>
          </cell>
          <cell r="C395" t="str">
            <v>25108476</v>
          </cell>
          <cell r="D395">
            <v>1</v>
          </cell>
          <cell r="E395">
            <v>25108476</v>
          </cell>
          <cell r="F395" t="str">
            <v>Hlavní město Praha</v>
          </cell>
          <cell r="G395" t="str">
            <v xml:space="preserve">Praha 8 </v>
          </cell>
          <cell r="H395">
            <v>725</v>
          </cell>
          <cell r="I395" t="str">
            <v>SEJOY</v>
          </cell>
          <cell r="J395">
            <v>16.690000000000001</v>
          </cell>
          <cell r="K395">
            <v>12100.250000000002</v>
          </cell>
          <cell r="L395" t="str">
            <v/>
          </cell>
          <cell r="M395" t="str">
            <v>Soukromá střední škola a základní škola (1. KŠPA) Praha s.r.o.</v>
          </cell>
          <cell r="N395" t="str">
            <v>Chabařovická</v>
          </cell>
          <cell r="O395">
            <v>1125</v>
          </cell>
          <cell r="P395">
            <v>4</v>
          </cell>
          <cell r="Q395" t="str">
            <v>Praha 8</v>
          </cell>
          <cell r="R395" t="str">
            <v>NE</v>
          </cell>
        </row>
        <row r="396">
          <cell r="A396">
            <v>600005101</v>
          </cell>
          <cell r="B396">
            <v>600005101</v>
          </cell>
          <cell r="C396" t="str">
            <v>00639028</v>
          </cell>
          <cell r="D396">
            <v>1</v>
          </cell>
          <cell r="E396">
            <v>639028</v>
          </cell>
          <cell r="F396" t="str">
            <v>Hlavní město Praha</v>
          </cell>
          <cell r="G396" t="str">
            <v xml:space="preserve">Praha 8 </v>
          </cell>
          <cell r="H396">
            <v>525</v>
          </cell>
          <cell r="I396" t="str">
            <v>SEJOY</v>
          </cell>
          <cell r="J396">
            <v>16.690000000000001</v>
          </cell>
          <cell r="K396">
            <v>8762.25</v>
          </cell>
          <cell r="L396" t="str">
            <v/>
          </cell>
          <cell r="M396" t="str">
            <v>Střední odborné učiliště kadeřnické, Praha 8, Karlínské náměstí 8/225</v>
          </cell>
          <cell r="N396" t="str">
            <v>Karlínské náměstí</v>
          </cell>
          <cell r="O396">
            <v>225</v>
          </cell>
          <cell r="P396">
            <v>8</v>
          </cell>
          <cell r="Q396" t="str">
            <v>Praha 8</v>
          </cell>
          <cell r="R396" t="str">
            <v>ANO</v>
          </cell>
        </row>
        <row r="397">
          <cell r="A397">
            <v>600005933</v>
          </cell>
          <cell r="B397">
            <v>600005933</v>
          </cell>
          <cell r="C397" t="str">
            <v>61387509</v>
          </cell>
          <cell r="D397">
            <v>1</v>
          </cell>
          <cell r="E397">
            <v>61387509</v>
          </cell>
          <cell r="F397" t="str">
            <v>Hlavní město Praha</v>
          </cell>
          <cell r="G397" t="str">
            <v xml:space="preserve">Praha 8 </v>
          </cell>
          <cell r="H397">
            <v>375</v>
          </cell>
          <cell r="I397" t="str">
            <v>SEJOY</v>
          </cell>
          <cell r="J397">
            <v>16.690000000000001</v>
          </cell>
          <cell r="K397">
            <v>6258.7500000000009</v>
          </cell>
          <cell r="L397" t="str">
            <v/>
          </cell>
          <cell r="M397" t="str">
            <v>Gymnázium, Praha 8, U Libeňského zámku 1</v>
          </cell>
          <cell r="N397" t="str">
            <v>U libeňského zámku</v>
          </cell>
          <cell r="O397">
            <v>1</v>
          </cell>
          <cell r="P397">
            <v>2</v>
          </cell>
          <cell r="Q397" t="str">
            <v>Praha 8</v>
          </cell>
          <cell r="R397" t="str">
            <v>ANO</v>
          </cell>
        </row>
        <row r="398">
          <cell r="A398">
            <v>600005968</v>
          </cell>
          <cell r="B398">
            <v>600005968</v>
          </cell>
          <cell r="C398" t="str">
            <v>61389064</v>
          </cell>
          <cell r="D398">
            <v>1</v>
          </cell>
          <cell r="E398">
            <v>61389064</v>
          </cell>
          <cell r="F398" t="str">
            <v>Hlavní město Praha</v>
          </cell>
          <cell r="G398" t="str">
            <v xml:space="preserve">Praha 8 </v>
          </cell>
          <cell r="H398">
            <v>200</v>
          </cell>
          <cell r="I398" t="str">
            <v>SEJOY</v>
          </cell>
          <cell r="J398">
            <v>16.690000000000001</v>
          </cell>
          <cell r="K398">
            <v>3338.0000000000005</v>
          </cell>
          <cell r="L398" t="str">
            <v/>
          </cell>
          <cell r="M398" t="str">
            <v>Karlínské gymnázium, Praha 8, Pernerova 25</v>
          </cell>
          <cell r="N398" t="str">
            <v>Pernerova</v>
          </cell>
          <cell r="O398">
            <v>273</v>
          </cell>
          <cell r="P398">
            <v>25</v>
          </cell>
          <cell r="Q398" t="str">
            <v>Praha 8</v>
          </cell>
          <cell r="R398" t="str">
            <v>ANO</v>
          </cell>
        </row>
        <row r="399">
          <cell r="A399">
            <v>600005992</v>
          </cell>
          <cell r="B399">
            <v>600005992</v>
          </cell>
          <cell r="C399" t="str">
            <v>60460784</v>
          </cell>
          <cell r="D399">
            <v>1</v>
          </cell>
          <cell r="E399">
            <v>60460784</v>
          </cell>
          <cell r="F399" t="str">
            <v>Hlavní město Praha</v>
          </cell>
          <cell r="G399" t="str">
            <v xml:space="preserve">Praha 8 </v>
          </cell>
          <cell r="H399">
            <v>575</v>
          </cell>
          <cell r="I399" t="str">
            <v>SEJOY</v>
          </cell>
          <cell r="J399">
            <v>16.690000000000001</v>
          </cell>
          <cell r="K399">
            <v>9596.75</v>
          </cell>
          <cell r="L399" t="str">
            <v/>
          </cell>
          <cell r="M399" t="str">
            <v>Gymnázium, Praha 8, Ústavní 400</v>
          </cell>
          <cell r="N399" t="str">
            <v>Ústavní</v>
          </cell>
          <cell r="O399">
            <v>400</v>
          </cell>
          <cell r="P399">
            <v>12</v>
          </cell>
          <cell r="Q399" t="str">
            <v>Praha 8</v>
          </cell>
          <cell r="R399" t="str">
            <v>ANO</v>
          </cell>
        </row>
        <row r="400">
          <cell r="A400">
            <v>600006000</v>
          </cell>
          <cell r="B400">
            <v>600006000</v>
          </cell>
          <cell r="C400" t="str">
            <v>26190508</v>
          </cell>
          <cell r="D400">
            <v>1</v>
          </cell>
          <cell r="E400">
            <v>26190508</v>
          </cell>
          <cell r="F400" t="str">
            <v>Hlavní město Praha</v>
          </cell>
          <cell r="G400" t="str">
            <v xml:space="preserve">Praha 8 </v>
          </cell>
          <cell r="H400">
            <v>50</v>
          </cell>
          <cell r="I400" t="str">
            <v>SEJOY</v>
          </cell>
          <cell r="J400">
            <v>16.690000000000001</v>
          </cell>
          <cell r="K400">
            <v>834.50000000000011</v>
          </cell>
          <cell r="L400" t="str">
            <v/>
          </cell>
          <cell r="M400" t="str">
            <v>Střední odborná škola sociální, o.p.s.</v>
          </cell>
          <cell r="N400" t="str">
            <v>Křižíkova</v>
          </cell>
          <cell r="O400">
            <v>345</v>
          </cell>
          <cell r="P400">
            <v>4</v>
          </cell>
          <cell r="Q400" t="str">
            <v>Praha 8</v>
          </cell>
          <cell r="R400" t="str">
            <v>NE</v>
          </cell>
        </row>
        <row r="401">
          <cell r="A401">
            <v>600006018</v>
          </cell>
          <cell r="B401">
            <v>600006018</v>
          </cell>
          <cell r="C401" t="str">
            <v>25698117</v>
          </cell>
          <cell r="D401">
            <v>1</v>
          </cell>
          <cell r="E401">
            <v>25698117</v>
          </cell>
          <cell r="F401" t="str">
            <v>Hlavní město Praha</v>
          </cell>
          <cell r="G401" t="str">
            <v xml:space="preserve">Praha 8 </v>
          </cell>
          <cell r="H401">
            <v>0</v>
          </cell>
          <cell r="I401" t="str">
            <v>SEJOY</v>
          </cell>
          <cell r="J401">
            <v>16.690000000000001</v>
          </cell>
          <cell r="K401">
            <v>0</v>
          </cell>
          <cell r="L401">
            <v>44564</v>
          </cell>
          <cell r="M401" t="str">
            <v>PORG - gymnázium a základní škola, o.p.s.</v>
          </cell>
          <cell r="N401" t="str">
            <v>Lindnerova</v>
          </cell>
          <cell r="O401">
            <v>517</v>
          </cell>
          <cell r="P401">
            <v>3</v>
          </cell>
          <cell r="Q401" t="str">
            <v>Praha 8</v>
          </cell>
          <cell r="R401" t="str">
            <v>NE</v>
          </cell>
        </row>
        <row r="402">
          <cell r="A402">
            <v>600006034</v>
          </cell>
          <cell r="B402">
            <v>600006034</v>
          </cell>
          <cell r="C402" t="str">
            <v>25098250</v>
          </cell>
          <cell r="D402">
            <v>1</v>
          </cell>
          <cell r="E402">
            <v>25098250</v>
          </cell>
          <cell r="F402" t="str">
            <v>Hlavní město Praha</v>
          </cell>
          <cell r="G402" t="str">
            <v xml:space="preserve">Praha 8 </v>
          </cell>
          <cell r="H402">
            <v>375</v>
          </cell>
          <cell r="I402" t="str">
            <v>SEJOY</v>
          </cell>
          <cell r="J402">
            <v>16.690000000000001</v>
          </cell>
          <cell r="K402">
            <v>6258.7500000000009</v>
          </cell>
          <cell r="L402" t="str">
            <v/>
          </cell>
          <cell r="M402" t="str">
            <v>Soukromá střední škola gastronomie s.r.o.</v>
          </cell>
          <cell r="N402" t="str">
            <v>Svídnická</v>
          </cell>
          <cell r="O402">
            <v>599</v>
          </cell>
          <cell r="P402" t="str">
            <v>1a</v>
          </cell>
          <cell r="Q402" t="str">
            <v>Praha 8</v>
          </cell>
          <cell r="R402" t="str">
            <v>NE</v>
          </cell>
        </row>
        <row r="403">
          <cell r="A403">
            <v>600006042</v>
          </cell>
          <cell r="B403">
            <v>600006042</v>
          </cell>
          <cell r="C403" t="str">
            <v>45796955</v>
          </cell>
          <cell r="D403">
            <v>1</v>
          </cell>
          <cell r="E403">
            <v>45796955</v>
          </cell>
          <cell r="F403" t="str">
            <v>Hlavní město Praha</v>
          </cell>
          <cell r="G403" t="str">
            <v xml:space="preserve">Praha 8 </v>
          </cell>
          <cell r="H403">
            <v>300</v>
          </cell>
          <cell r="I403" t="str">
            <v>SEJOY</v>
          </cell>
          <cell r="J403">
            <v>16.690000000000001</v>
          </cell>
          <cell r="K403">
            <v>5007</v>
          </cell>
          <cell r="L403" t="str">
            <v/>
          </cell>
          <cell r="M403" t="str">
            <v>ART ECON - Střední škola a vyšší odborná škola Praha, s.r.o.</v>
          </cell>
          <cell r="N403" t="str">
            <v>Nad Rokoskou</v>
          </cell>
          <cell r="O403">
            <v>111</v>
          </cell>
          <cell r="P403">
            <v>7</v>
          </cell>
          <cell r="Q403" t="str">
            <v>Praha 8</v>
          </cell>
          <cell r="R403" t="str">
            <v>NE</v>
          </cell>
        </row>
        <row r="404">
          <cell r="A404">
            <v>600006051</v>
          </cell>
          <cell r="B404">
            <v>600006051</v>
          </cell>
          <cell r="C404" t="str">
            <v>25109138</v>
          </cell>
          <cell r="D404">
            <v>1</v>
          </cell>
          <cell r="E404">
            <v>25109138</v>
          </cell>
          <cell r="F404" t="str">
            <v>Hlavní město Praha</v>
          </cell>
          <cell r="G404" t="str">
            <v xml:space="preserve">Praha 8 </v>
          </cell>
          <cell r="H404">
            <v>675</v>
          </cell>
          <cell r="I404" t="str">
            <v>SEJOY</v>
          </cell>
          <cell r="J404">
            <v>16.690000000000001</v>
          </cell>
          <cell r="K404">
            <v>11265.75</v>
          </cell>
          <cell r="L404" t="str">
            <v/>
          </cell>
          <cell r="M404" t="str">
            <v>TRIVIS - Střední škola veřejnoprávní a Vyšší odborná škola prevence kriminality a krizového řízení Praha, s.r.o.</v>
          </cell>
          <cell r="N404" t="str">
            <v>Hovorčovická</v>
          </cell>
          <cell r="O404">
            <v>1281</v>
          </cell>
          <cell r="P404">
            <v>11</v>
          </cell>
          <cell r="Q404" t="str">
            <v>Praha 8</v>
          </cell>
          <cell r="R404" t="str">
            <v>NE</v>
          </cell>
        </row>
        <row r="405">
          <cell r="A405">
            <v>600006077</v>
          </cell>
          <cell r="B405">
            <v>600006077</v>
          </cell>
          <cell r="C405" t="str">
            <v>48551694</v>
          </cell>
          <cell r="D405">
            <v>1</v>
          </cell>
          <cell r="E405">
            <v>48551694</v>
          </cell>
          <cell r="F405" t="str">
            <v>Hlavní město Praha</v>
          </cell>
          <cell r="G405" t="str">
            <v xml:space="preserve">Praha 8 </v>
          </cell>
          <cell r="H405">
            <v>100</v>
          </cell>
          <cell r="I405" t="str">
            <v>SEJOY</v>
          </cell>
          <cell r="J405">
            <v>16.690000000000001</v>
          </cell>
          <cell r="K405">
            <v>1669.0000000000002</v>
          </cell>
          <cell r="L405" t="str">
            <v/>
          </cell>
          <cell r="M405" t="str">
            <v>Církevní střední škola Jana Boska</v>
          </cell>
          <cell r="N405" t="str">
            <v>Vítkova</v>
          </cell>
          <cell r="O405">
            <v>15</v>
          </cell>
          <cell r="P405">
            <v>12</v>
          </cell>
          <cell r="Q405" t="str">
            <v>Praha 8</v>
          </cell>
          <cell r="R405" t="str">
            <v>NE</v>
          </cell>
        </row>
        <row r="406">
          <cell r="A406">
            <v>600039790</v>
          </cell>
          <cell r="B406">
            <v>600039790</v>
          </cell>
          <cell r="C406" t="str">
            <v>60461811</v>
          </cell>
          <cell r="D406">
            <v>1</v>
          </cell>
          <cell r="E406">
            <v>60461811</v>
          </cell>
          <cell r="F406" t="str">
            <v>Hlavní město Praha</v>
          </cell>
          <cell r="G406" t="str">
            <v xml:space="preserve">Praha 8 </v>
          </cell>
          <cell r="H406">
            <v>0</v>
          </cell>
          <cell r="I406" t="str">
            <v>SEJOY</v>
          </cell>
          <cell r="J406">
            <v>16.690000000000001</v>
          </cell>
          <cell r="K406">
            <v>0</v>
          </cell>
          <cell r="L406">
            <v>44536</v>
          </cell>
          <cell r="M406" t="str">
            <v>Základní škola, Praha 8, Libčická 10</v>
          </cell>
          <cell r="N406" t="str">
            <v>Libčická</v>
          </cell>
          <cell r="O406">
            <v>658</v>
          </cell>
          <cell r="P406">
            <v>10</v>
          </cell>
          <cell r="Q406" t="str">
            <v>Praha 8</v>
          </cell>
          <cell r="R406" t="str">
            <v>ANO</v>
          </cell>
        </row>
        <row r="407">
          <cell r="A407">
            <v>600039749</v>
          </cell>
          <cell r="B407">
            <v>600039749</v>
          </cell>
          <cell r="C407" t="str">
            <v>60433345</v>
          </cell>
          <cell r="D407">
            <v>1</v>
          </cell>
          <cell r="E407">
            <v>60433345</v>
          </cell>
          <cell r="F407" t="str">
            <v>Hlavní město Praha</v>
          </cell>
          <cell r="G407" t="str">
            <v xml:space="preserve">Praha 8 </v>
          </cell>
          <cell r="H407">
            <v>1200</v>
          </cell>
          <cell r="I407" t="str">
            <v>SEJOY</v>
          </cell>
          <cell r="J407">
            <v>16.690000000000001</v>
          </cell>
          <cell r="K407">
            <v>20028</v>
          </cell>
          <cell r="L407" t="str">
            <v/>
          </cell>
          <cell r="M407" t="str">
            <v>Základní škola, Praha 8, Burešova 14</v>
          </cell>
          <cell r="N407" t="str">
            <v>Burešova</v>
          </cell>
          <cell r="O407">
            <v>1130</v>
          </cell>
          <cell r="P407">
            <v>14</v>
          </cell>
          <cell r="Q407" t="str">
            <v>Praha 8</v>
          </cell>
          <cell r="R407" t="str">
            <v>ANO</v>
          </cell>
        </row>
        <row r="408">
          <cell r="A408">
            <v>600039757</v>
          </cell>
          <cell r="B408">
            <v>600039757</v>
          </cell>
          <cell r="C408" t="str">
            <v>60433281</v>
          </cell>
          <cell r="D408">
            <v>1</v>
          </cell>
          <cell r="E408">
            <v>60433281</v>
          </cell>
          <cell r="F408" t="str">
            <v>Hlavní město Praha</v>
          </cell>
          <cell r="G408" t="str">
            <v xml:space="preserve">Praha 8 </v>
          </cell>
          <cell r="H408">
            <v>600</v>
          </cell>
          <cell r="I408" t="str">
            <v>SEJOY</v>
          </cell>
          <cell r="J408">
            <v>16.690000000000001</v>
          </cell>
          <cell r="K408">
            <v>10014</v>
          </cell>
          <cell r="L408" t="str">
            <v/>
          </cell>
          <cell r="M408" t="str">
            <v>Základní škola a mateřská škola, Praha 8, Dolákova 1</v>
          </cell>
          <cell r="N408" t="str">
            <v>Dolákova</v>
          </cell>
          <cell r="O408">
            <v>555</v>
          </cell>
          <cell r="P408">
            <v>1</v>
          </cell>
          <cell r="Q408" t="str">
            <v>Praha 8</v>
          </cell>
          <cell r="R408" t="str">
            <v>ANO</v>
          </cell>
        </row>
        <row r="409">
          <cell r="A409">
            <v>600039765</v>
          </cell>
          <cell r="B409">
            <v>600039765</v>
          </cell>
          <cell r="C409" t="str">
            <v>60433302</v>
          </cell>
          <cell r="D409">
            <v>1</v>
          </cell>
          <cell r="E409">
            <v>60433302</v>
          </cell>
          <cell r="F409" t="str">
            <v>Hlavní město Praha</v>
          </cell>
          <cell r="G409" t="str">
            <v xml:space="preserve">Praha 8 </v>
          </cell>
          <cell r="H409">
            <v>1075</v>
          </cell>
          <cell r="I409" t="str">
            <v>SEJOY</v>
          </cell>
          <cell r="J409">
            <v>16.690000000000001</v>
          </cell>
          <cell r="K409">
            <v>17941.75</v>
          </cell>
          <cell r="L409" t="str">
            <v/>
          </cell>
          <cell r="M409" t="str">
            <v>Základní škola, Praha 8, Glowackého 6</v>
          </cell>
          <cell r="N409" t="str">
            <v>Glowackého</v>
          </cell>
          <cell r="O409">
            <v>555</v>
          </cell>
          <cell r="P409">
            <v>6</v>
          </cell>
          <cell r="Q409" t="str">
            <v>Praha 8</v>
          </cell>
          <cell r="R409" t="str">
            <v>ANO</v>
          </cell>
        </row>
        <row r="410">
          <cell r="A410">
            <v>600039773</v>
          </cell>
          <cell r="B410">
            <v>600039773</v>
          </cell>
          <cell r="C410" t="str">
            <v>60433337</v>
          </cell>
          <cell r="D410">
            <v>1</v>
          </cell>
          <cell r="E410">
            <v>60433337</v>
          </cell>
          <cell r="F410" t="str">
            <v>Hlavní město Praha</v>
          </cell>
          <cell r="G410" t="str">
            <v xml:space="preserve">Praha 8 </v>
          </cell>
          <cell r="H410">
            <v>825</v>
          </cell>
          <cell r="I410" t="str">
            <v>SEJOY</v>
          </cell>
          <cell r="J410">
            <v>16.690000000000001</v>
          </cell>
          <cell r="K410">
            <v>13769.250000000002</v>
          </cell>
          <cell r="L410" t="str">
            <v/>
          </cell>
          <cell r="M410" t="str">
            <v>Základní škola a mateřská škola Ústavní, Praha 8, Hlivická 1</v>
          </cell>
          <cell r="N410" t="str">
            <v>Hlivická</v>
          </cell>
          <cell r="O410">
            <v>400</v>
          </cell>
          <cell r="P410">
            <v>1</v>
          </cell>
          <cell r="Q410" t="str">
            <v>Praha 8</v>
          </cell>
          <cell r="R410" t="str">
            <v>ANO</v>
          </cell>
        </row>
        <row r="411">
          <cell r="A411">
            <v>600039803</v>
          </cell>
          <cell r="B411">
            <v>600039803</v>
          </cell>
          <cell r="C411" t="str">
            <v>60433230</v>
          </cell>
          <cell r="D411">
            <v>1</v>
          </cell>
          <cell r="E411">
            <v>60433230</v>
          </cell>
          <cell r="F411" t="str">
            <v>Hlavní město Praha</v>
          </cell>
          <cell r="G411" t="str">
            <v xml:space="preserve">Praha 8 </v>
          </cell>
          <cell r="H411">
            <v>1050</v>
          </cell>
          <cell r="I411" t="str">
            <v>SEJOY</v>
          </cell>
          <cell r="J411">
            <v>16.690000000000001</v>
          </cell>
          <cell r="K411">
            <v>17524.5</v>
          </cell>
          <cell r="L411" t="str">
            <v/>
          </cell>
          <cell r="M411" t="str">
            <v>Základní škola a mateřská škola, Praha 8, Lyčkovo náměstí 6</v>
          </cell>
          <cell r="N411" t="str">
            <v>Lyčkovo náměstí</v>
          </cell>
          <cell r="O411">
            <v>460</v>
          </cell>
          <cell r="P411">
            <v>6</v>
          </cell>
          <cell r="Q411" t="str">
            <v>Praha 8</v>
          </cell>
          <cell r="R411" t="str">
            <v>ANO</v>
          </cell>
        </row>
        <row r="412">
          <cell r="A412">
            <v>600039811</v>
          </cell>
          <cell r="B412">
            <v>600039811</v>
          </cell>
          <cell r="C412" t="str">
            <v>60461845</v>
          </cell>
          <cell r="D412">
            <v>1</v>
          </cell>
          <cell r="E412">
            <v>60461845</v>
          </cell>
          <cell r="F412" t="str">
            <v>Hlavní město Praha</v>
          </cell>
          <cell r="G412" t="str">
            <v xml:space="preserve">Praha 8 </v>
          </cell>
          <cell r="H412">
            <v>750</v>
          </cell>
          <cell r="I412" t="str">
            <v>SEJOY</v>
          </cell>
          <cell r="J412">
            <v>16.690000000000001</v>
          </cell>
          <cell r="K412">
            <v>12517.500000000002</v>
          </cell>
          <cell r="L412" t="str">
            <v/>
          </cell>
          <cell r="M412" t="str">
            <v>Základní škola, Praha 8, Na Šutce 28</v>
          </cell>
          <cell r="N412" t="str">
            <v>Na Šutce</v>
          </cell>
          <cell r="O412">
            <v>440</v>
          </cell>
          <cell r="P412">
            <v>28</v>
          </cell>
          <cell r="Q412" t="str">
            <v>Praha 8</v>
          </cell>
          <cell r="R412" t="str">
            <v>ANO</v>
          </cell>
        </row>
        <row r="413">
          <cell r="A413">
            <v>600039820</v>
          </cell>
          <cell r="B413">
            <v>600039820</v>
          </cell>
          <cell r="C413" t="str">
            <v>60433248</v>
          </cell>
          <cell r="D413">
            <v>1</v>
          </cell>
          <cell r="E413">
            <v>60433248</v>
          </cell>
          <cell r="F413" t="str">
            <v>Hlavní město Praha</v>
          </cell>
          <cell r="G413" t="str">
            <v xml:space="preserve">Praha 8 </v>
          </cell>
          <cell r="H413">
            <v>350</v>
          </cell>
          <cell r="I413" t="str">
            <v>SEJOY</v>
          </cell>
          <cell r="J413">
            <v>16.690000000000001</v>
          </cell>
          <cell r="K413">
            <v>5841.5</v>
          </cell>
          <cell r="L413" t="str">
            <v/>
          </cell>
          <cell r="M413" t="str">
            <v>Základní škola, Praha 8, Palmovka 8</v>
          </cell>
          <cell r="N413" t="str">
            <v>Palmovka</v>
          </cell>
          <cell r="O413">
            <v>468</v>
          </cell>
          <cell r="P413">
            <v>8</v>
          </cell>
          <cell r="Q413" t="str">
            <v>Praha 8</v>
          </cell>
          <cell r="R413" t="str">
            <v>ANO</v>
          </cell>
        </row>
        <row r="414">
          <cell r="A414">
            <v>600039846</v>
          </cell>
          <cell r="B414">
            <v>600039846</v>
          </cell>
          <cell r="C414" t="str">
            <v>70970190</v>
          </cell>
          <cell r="D414">
            <v>1</v>
          </cell>
          <cell r="E414">
            <v>70970190</v>
          </cell>
          <cell r="F414" t="str">
            <v>Hlavní město Praha</v>
          </cell>
          <cell r="G414" t="str">
            <v xml:space="preserve">Praha 8 </v>
          </cell>
          <cell r="H414">
            <v>650</v>
          </cell>
          <cell r="I414" t="str">
            <v>SEJOY</v>
          </cell>
          <cell r="J414">
            <v>16.690000000000001</v>
          </cell>
          <cell r="K414">
            <v>10848.5</v>
          </cell>
          <cell r="L414" t="str">
            <v/>
          </cell>
          <cell r="M414" t="str">
            <v>Základní škola Praha - Dolní Chabry, příspěvková organizace</v>
          </cell>
          <cell r="N414" t="str">
            <v>Spořická</v>
          </cell>
          <cell r="O414">
            <v>400</v>
          </cell>
          <cell r="P414">
            <v>34</v>
          </cell>
          <cell r="Q414" t="str">
            <v>Praha 8</v>
          </cell>
          <cell r="R414" t="str">
            <v>ANO</v>
          </cell>
        </row>
        <row r="415">
          <cell r="A415">
            <v>600039854</v>
          </cell>
          <cell r="B415">
            <v>600039854</v>
          </cell>
          <cell r="C415" t="str">
            <v>60433329</v>
          </cell>
          <cell r="D415">
            <v>1</v>
          </cell>
          <cell r="E415">
            <v>60433329</v>
          </cell>
          <cell r="F415" t="str">
            <v>Hlavní město Praha</v>
          </cell>
          <cell r="G415" t="str">
            <v xml:space="preserve">Praha 8 </v>
          </cell>
          <cell r="H415">
            <v>750</v>
          </cell>
          <cell r="I415" t="str">
            <v>SEJOY</v>
          </cell>
          <cell r="J415">
            <v>16.690000000000001</v>
          </cell>
          <cell r="K415">
            <v>12517.500000000002</v>
          </cell>
          <cell r="L415" t="str">
            <v/>
          </cell>
          <cell r="M415" t="str">
            <v>Základní škola Mazurská, Praha 8, Svídnická 1a</v>
          </cell>
          <cell r="N415" t="str">
            <v>Svídnická</v>
          </cell>
          <cell r="O415">
            <v>599</v>
          </cell>
          <cell r="P415" t="str">
            <v>1a</v>
          </cell>
          <cell r="Q415" t="str">
            <v>Praha 8</v>
          </cell>
          <cell r="R415" t="str">
            <v>ANO</v>
          </cell>
        </row>
        <row r="416">
          <cell r="A416">
            <v>600039862</v>
          </cell>
          <cell r="B416">
            <v>600039862</v>
          </cell>
          <cell r="C416" t="str">
            <v>70930716</v>
          </cell>
          <cell r="D416">
            <v>1</v>
          </cell>
          <cell r="E416">
            <v>70930716</v>
          </cell>
          <cell r="F416" t="str">
            <v>Hlavní město Praha</v>
          </cell>
          <cell r="G416" t="str">
            <v xml:space="preserve">Praha 8 </v>
          </cell>
          <cell r="H416">
            <v>650</v>
          </cell>
          <cell r="I416" t="str">
            <v>SEJOY</v>
          </cell>
          <cell r="J416">
            <v>16.690000000000001</v>
          </cell>
          <cell r="K416">
            <v>10848.5</v>
          </cell>
          <cell r="L416" t="str">
            <v/>
          </cell>
          <cell r="M416" t="str">
            <v>Základní škola a mateřská škola, Praha 8 - Ďáblice, U Parkánu 17</v>
          </cell>
          <cell r="N416" t="str">
            <v>U Parkánu</v>
          </cell>
          <cell r="O416">
            <v>17</v>
          </cell>
          <cell r="P416">
            <v>11</v>
          </cell>
          <cell r="Q416" t="str">
            <v>Praha 8</v>
          </cell>
          <cell r="R416" t="str">
            <v>ANO</v>
          </cell>
        </row>
        <row r="417">
          <cell r="A417">
            <v>600039871</v>
          </cell>
          <cell r="B417">
            <v>600039871</v>
          </cell>
          <cell r="C417" t="str">
            <v>60461837</v>
          </cell>
          <cell r="D417">
            <v>1</v>
          </cell>
          <cell r="E417">
            <v>60461837</v>
          </cell>
          <cell r="F417" t="str">
            <v>Hlavní město Praha</v>
          </cell>
          <cell r="G417" t="str">
            <v xml:space="preserve">Praha 8 </v>
          </cell>
          <cell r="H417">
            <v>525</v>
          </cell>
          <cell r="I417" t="str">
            <v>SEJOY</v>
          </cell>
          <cell r="J417">
            <v>16.690000000000001</v>
          </cell>
          <cell r="K417">
            <v>8762.25</v>
          </cell>
          <cell r="L417" t="str">
            <v/>
          </cell>
          <cell r="M417" t="str">
            <v>Základní škola a mateřská škola, Praha 8, U Školské zahrady 4</v>
          </cell>
          <cell r="N417" t="str">
            <v>U školské zahrady</v>
          </cell>
          <cell r="O417">
            <v>1030</v>
          </cell>
          <cell r="P417">
            <v>4</v>
          </cell>
          <cell r="Q417" t="str">
            <v>Praha 8</v>
          </cell>
          <cell r="R417" t="str">
            <v>ANO</v>
          </cell>
        </row>
        <row r="418">
          <cell r="A418">
            <v>600039889</v>
          </cell>
          <cell r="B418">
            <v>600039889</v>
          </cell>
          <cell r="C418" t="str">
            <v>60461853</v>
          </cell>
          <cell r="D418">
            <v>1</v>
          </cell>
          <cell r="E418">
            <v>60461853</v>
          </cell>
          <cell r="F418" t="str">
            <v>Hlavní město Praha</v>
          </cell>
          <cell r="G418" t="str">
            <v xml:space="preserve">Praha 8 </v>
          </cell>
          <cell r="H418">
            <v>475</v>
          </cell>
          <cell r="I418" t="str">
            <v>SEJOY</v>
          </cell>
          <cell r="J418">
            <v>16.690000000000001</v>
          </cell>
          <cell r="K418">
            <v>7927.7500000000009</v>
          </cell>
          <cell r="L418" t="str">
            <v/>
          </cell>
          <cell r="M418" t="str">
            <v>Základní škola a mateřská škola Petra Strozziho, Praha 8, Za Invalidovnou 3</v>
          </cell>
          <cell r="N418" t="str">
            <v>Za invalidovnou</v>
          </cell>
          <cell r="O418">
            <v>579</v>
          </cell>
          <cell r="P418">
            <v>3</v>
          </cell>
          <cell r="Q418" t="str">
            <v>Praha 8</v>
          </cell>
          <cell r="R418" t="str">
            <v>ANO</v>
          </cell>
        </row>
        <row r="419">
          <cell r="A419">
            <v>600039897</v>
          </cell>
          <cell r="B419">
            <v>600039897</v>
          </cell>
          <cell r="C419" t="str">
            <v>63113961</v>
          </cell>
          <cell r="D419">
            <v>1</v>
          </cell>
          <cell r="E419">
            <v>63113961</v>
          </cell>
          <cell r="F419" t="str">
            <v>Hlavní město Praha</v>
          </cell>
          <cell r="G419" t="str">
            <v xml:space="preserve">Praha 8 </v>
          </cell>
          <cell r="H419">
            <v>1275</v>
          </cell>
          <cell r="I419" t="str">
            <v>SEJOY</v>
          </cell>
          <cell r="J419">
            <v>16.690000000000001</v>
          </cell>
          <cell r="K419">
            <v>21279.75</v>
          </cell>
          <cell r="L419" t="str">
            <v/>
          </cell>
          <cell r="M419" t="str">
            <v>Základní škola Bohumila Hrabala, Praha 8, Zenklova 52</v>
          </cell>
          <cell r="N419" t="str">
            <v>Zenklova</v>
          </cell>
          <cell r="O419">
            <v>26</v>
          </cell>
          <cell r="P419">
            <v>52</v>
          </cell>
          <cell r="Q419" t="str">
            <v>Praha 8</v>
          </cell>
          <cell r="R419" t="str">
            <v>ANO</v>
          </cell>
        </row>
        <row r="420">
          <cell r="A420">
            <v>600039901</v>
          </cell>
          <cell r="B420">
            <v>600039901</v>
          </cell>
          <cell r="C420" t="str">
            <v>60433272</v>
          </cell>
          <cell r="D420">
            <v>1</v>
          </cell>
          <cell r="E420">
            <v>60433272</v>
          </cell>
          <cell r="F420" t="str">
            <v>Hlavní město Praha</v>
          </cell>
          <cell r="G420" t="str">
            <v xml:space="preserve">Praha 8 </v>
          </cell>
          <cell r="H420">
            <v>1000</v>
          </cell>
          <cell r="I420" t="str">
            <v>SEJOY</v>
          </cell>
          <cell r="J420">
            <v>16.690000000000001</v>
          </cell>
          <cell r="K420">
            <v>16690</v>
          </cell>
          <cell r="L420" t="str">
            <v/>
          </cell>
          <cell r="M420" t="str">
            <v>Základní škola, Praha 8, Žernosecká 3</v>
          </cell>
          <cell r="N420" t="str">
            <v>Žernosecká</v>
          </cell>
          <cell r="O420">
            <v>1597</v>
          </cell>
          <cell r="P420">
            <v>3</v>
          </cell>
          <cell r="Q420" t="str">
            <v>Praha 8</v>
          </cell>
          <cell r="R420" t="str">
            <v>ANO</v>
          </cell>
        </row>
        <row r="421">
          <cell r="A421">
            <v>600039919</v>
          </cell>
          <cell r="B421">
            <v>600039919</v>
          </cell>
          <cell r="C421" t="str">
            <v>60433299</v>
          </cell>
          <cell r="D421">
            <v>1</v>
          </cell>
          <cell r="E421">
            <v>60433299</v>
          </cell>
          <cell r="F421" t="str">
            <v>Hlavní město Praha</v>
          </cell>
          <cell r="G421" t="str">
            <v xml:space="preserve">Praha 8 </v>
          </cell>
          <cell r="H421">
            <v>675</v>
          </cell>
          <cell r="I421" t="str">
            <v>SEJOY</v>
          </cell>
          <cell r="J421">
            <v>16.690000000000001</v>
          </cell>
          <cell r="K421">
            <v>11265.75</v>
          </cell>
          <cell r="L421" t="str">
            <v/>
          </cell>
          <cell r="M421" t="str">
            <v>Základní škola, Praha 8, Hovorčovická 11</v>
          </cell>
          <cell r="N421" t="str">
            <v>Hovorčovická</v>
          </cell>
          <cell r="O421">
            <v>1281</v>
          </cell>
          <cell r="P421">
            <v>11</v>
          </cell>
          <cell r="Q421" t="str">
            <v>Praha 8</v>
          </cell>
          <cell r="R421" t="str">
            <v>ANO</v>
          </cell>
        </row>
        <row r="422">
          <cell r="A422">
            <v>600039935</v>
          </cell>
          <cell r="B422">
            <v>600039935</v>
          </cell>
          <cell r="C422" t="str">
            <v>60433256</v>
          </cell>
          <cell r="D422">
            <v>1</v>
          </cell>
          <cell r="E422">
            <v>60433256</v>
          </cell>
          <cell r="F422" t="str">
            <v>Hlavní město Praha</v>
          </cell>
          <cell r="G422" t="str">
            <v xml:space="preserve">Praha 8 </v>
          </cell>
          <cell r="H422">
            <v>725</v>
          </cell>
          <cell r="I422" t="str">
            <v>SEJOY</v>
          </cell>
          <cell r="J422">
            <v>16.690000000000001</v>
          </cell>
          <cell r="K422">
            <v>12100.250000000002</v>
          </cell>
          <cell r="L422" t="str">
            <v/>
          </cell>
          <cell r="M422" t="str">
            <v>Základní škola a mateřská škola Na Slovance, Praha 8, Bedřichovská 1</v>
          </cell>
          <cell r="N422" t="str">
            <v>Bedřichovská</v>
          </cell>
          <cell r="O422">
            <v>1960</v>
          </cell>
          <cell r="P422">
            <v>1</v>
          </cell>
          <cell r="Q422" t="str">
            <v>Praha 8</v>
          </cell>
          <cell r="R422" t="str">
            <v>ANO</v>
          </cell>
        </row>
        <row r="423">
          <cell r="A423">
            <v>600170021</v>
          </cell>
          <cell r="B423">
            <v>600170021</v>
          </cell>
          <cell r="C423" t="str">
            <v>61388262</v>
          </cell>
          <cell r="D423">
            <v>1</v>
          </cell>
          <cell r="E423">
            <v>61388262</v>
          </cell>
          <cell r="F423" t="str">
            <v>Hlavní město Praha</v>
          </cell>
          <cell r="G423" t="str">
            <v xml:space="preserve">Praha 8 </v>
          </cell>
          <cell r="H423">
            <v>575</v>
          </cell>
          <cell r="I423" t="str">
            <v>SEJOY</v>
          </cell>
          <cell r="J423">
            <v>16.690000000000001</v>
          </cell>
          <cell r="K423">
            <v>9596.75</v>
          </cell>
          <cell r="L423" t="str">
            <v/>
          </cell>
          <cell r="M423" t="str">
            <v>Střední škola designu a umění, knižní kultury a ekonomiky Náhorní</v>
          </cell>
          <cell r="N423" t="str">
            <v>U Měšťanských škol</v>
          </cell>
          <cell r="O423">
            <v>525</v>
          </cell>
          <cell r="P423">
            <v>1</v>
          </cell>
          <cell r="Q423" t="str">
            <v>Praha 8</v>
          </cell>
          <cell r="R423" t="str">
            <v>ANO</v>
          </cell>
        </row>
        <row r="424">
          <cell r="A424">
            <v>610350803</v>
          </cell>
          <cell r="B424">
            <v>610350803</v>
          </cell>
          <cell r="C424" t="str">
            <v>70102431</v>
          </cell>
          <cell r="D424">
            <v>1</v>
          </cell>
          <cell r="E424">
            <v>70102431</v>
          </cell>
          <cell r="F424" t="str">
            <v>Hlavní město Praha</v>
          </cell>
          <cell r="G424" t="str">
            <v xml:space="preserve">Praha 8 </v>
          </cell>
          <cell r="H424">
            <v>150</v>
          </cell>
          <cell r="I424" t="str">
            <v>SEJOY</v>
          </cell>
          <cell r="J424">
            <v>16.690000000000001</v>
          </cell>
          <cell r="K424">
            <v>2503.5</v>
          </cell>
          <cell r="L424" t="str">
            <v/>
          </cell>
          <cell r="M424" t="str">
            <v>Základní škola a Mateřská škola, Praha 8, Za Invalidovnou 1</v>
          </cell>
          <cell r="N424" t="str">
            <v>Za invalidovnou</v>
          </cell>
          <cell r="O424">
            <v>628</v>
          </cell>
          <cell r="P424">
            <v>1</v>
          </cell>
          <cell r="Q424" t="str">
            <v>Praha 8</v>
          </cell>
          <cell r="R424" t="str">
            <v>ANO</v>
          </cell>
        </row>
        <row r="425">
          <cell r="A425">
            <v>610380109</v>
          </cell>
          <cell r="B425">
            <v>610380109</v>
          </cell>
          <cell r="C425" t="str">
            <v>25741497</v>
          </cell>
          <cell r="D425">
            <v>1</v>
          </cell>
          <cell r="E425">
            <v>25741497</v>
          </cell>
          <cell r="F425" t="str">
            <v>Hlavní město Praha</v>
          </cell>
          <cell r="G425" t="str">
            <v xml:space="preserve">Praha 8 </v>
          </cell>
          <cell r="H425">
            <v>600</v>
          </cell>
          <cell r="I425" t="str">
            <v>SEJOY</v>
          </cell>
          <cell r="J425">
            <v>16.690000000000001</v>
          </cell>
          <cell r="K425">
            <v>10014</v>
          </cell>
          <cell r="L425" t="str">
            <v/>
          </cell>
          <cell r="M425" t="str">
            <v>Základní škola německo-českého porozumění a Gymnázium Thomase Manna, o.p.s.</v>
          </cell>
          <cell r="N425" t="str">
            <v>Střížkovská</v>
          </cell>
          <cell r="O425">
            <v>32</v>
          </cell>
          <cell r="P425">
            <v>27</v>
          </cell>
          <cell r="Q425" t="str">
            <v>Praha 8</v>
          </cell>
          <cell r="R425" t="str">
            <v>NE</v>
          </cell>
        </row>
        <row r="426">
          <cell r="A426">
            <v>691002819</v>
          </cell>
          <cell r="B426">
            <v>691002819</v>
          </cell>
          <cell r="C426" t="str">
            <v>24746819</v>
          </cell>
          <cell r="D426">
            <v>1</v>
          </cell>
          <cell r="E426">
            <v>24746819</v>
          </cell>
          <cell r="F426" t="str">
            <v>Hlavní město Praha</v>
          </cell>
          <cell r="G426" t="str">
            <v xml:space="preserve">Praha 9 </v>
          </cell>
          <cell r="H426">
            <v>100</v>
          </cell>
          <cell r="I426" t="str">
            <v>SEJOY</v>
          </cell>
          <cell r="J426">
            <v>16.690000000000001</v>
          </cell>
          <cell r="K426">
            <v>1669.0000000000002</v>
          </cell>
          <cell r="L426" t="str">
            <v/>
          </cell>
          <cell r="M426" t="str">
            <v>Základní škola a mateřská škola Basic Praha, o.p.s.</v>
          </cell>
          <cell r="N426" t="str">
            <v>Mimoňská</v>
          </cell>
          <cell r="O426">
            <v>645</v>
          </cell>
          <cell r="P426" t="str">
            <v>2a</v>
          </cell>
          <cell r="Q426" t="str">
            <v>Praha 9</v>
          </cell>
          <cell r="R426" t="str">
            <v>NE</v>
          </cell>
        </row>
        <row r="427">
          <cell r="A427">
            <v>691003955</v>
          </cell>
          <cell r="B427">
            <v>691003955</v>
          </cell>
          <cell r="C427" t="str">
            <v>24136786</v>
          </cell>
          <cell r="D427">
            <v>1</v>
          </cell>
          <cell r="E427">
            <v>24136786</v>
          </cell>
          <cell r="F427" t="str">
            <v>Hlavní město Praha</v>
          </cell>
          <cell r="G427" t="str">
            <v xml:space="preserve">Praha 8 </v>
          </cell>
          <cell r="H427">
            <v>150</v>
          </cell>
          <cell r="I427" t="str">
            <v>SEJOY</v>
          </cell>
          <cell r="J427">
            <v>16.690000000000001</v>
          </cell>
          <cell r="K427">
            <v>2503.5</v>
          </cell>
          <cell r="L427" t="str">
            <v/>
          </cell>
          <cell r="M427" t="str">
            <v>Královská mateřská škola a základní škola, s.r.o.</v>
          </cell>
          <cell r="N427" t="str">
            <v>Rajmonova</v>
          </cell>
          <cell r="O427">
            <v>1199</v>
          </cell>
          <cell r="P427">
            <v>4</v>
          </cell>
          <cell r="Q427" t="str">
            <v>Praha 8</v>
          </cell>
          <cell r="R427" t="str">
            <v>NE</v>
          </cell>
        </row>
        <row r="428">
          <cell r="A428">
            <v>691008426</v>
          </cell>
          <cell r="B428">
            <v>691008426</v>
          </cell>
          <cell r="C428" t="str">
            <v>04288939</v>
          </cell>
          <cell r="D428">
            <v>1</v>
          </cell>
          <cell r="E428">
            <v>4288939</v>
          </cell>
          <cell r="F428" t="str">
            <v>Hlavní město Praha</v>
          </cell>
          <cell r="G428" t="str">
            <v xml:space="preserve">Praha 8 </v>
          </cell>
          <cell r="H428">
            <v>150</v>
          </cell>
          <cell r="I428" t="str">
            <v>SEJOY</v>
          </cell>
          <cell r="J428">
            <v>16.690000000000001</v>
          </cell>
          <cell r="K428">
            <v>2503.5</v>
          </cell>
          <cell r="L428" t="str">
            <v/>
          </cell>
          <cell r="M428" t="str">
            <v>Heřmánek Praha, základní škola</v>
          </cell>
          <cell r="N428" t="str">
            <v>Rajmonova</v>
          </cell>
          <cell r="O428">
            <v>1199</v>
          </cell>
          <cell r="P428">
            <v>4</v>
          </cell>
          <cell r="Q428" t="str">
            <v>Praha 8</v>
          </cell>
          <cell r="R428" t="str">
            <v>NE</v>
          </cell>
        </row>
        <row r="429">
          <cell r="A429">
            <v>691009031</v>
          </cell>
          <cell r="B429">
            <v>691009031</v>
          </cell>
          <cell r="C429" t="str">
            <v>04775112</v>
          </cell>
          <cell r="D429">
            <v>1</v>
          </cell>
          <cell r="E429">
            <v>4775112</v>
          </cell>
          <cell r="F429" t="str">
            <v>Hlavní město Praha</v>
          </cell>
          <cell r="G429" t="str">
            <v xml:space="preserve">Praha 8 </v>
          </cell>
          <cell r="H429">
            <v>0</v>
          </cell>
          <cell r="I429" t="str">
            <v>SEJOY</v>
          </cell>
          <cell r="J429">
            <v>16.690000000000001</v>
          </cell>
          <cell r="K429">
            <v>0</v>
          </cell>
          <cell r="L429">
            <v>44543</v>
          </cell>
          <cell r="M429" t="str">
            <v>2. ScioŠkola Praha - základní škola, s.r.o.</v>
          </cell>
          <cell r="N429" t="str">
            <v>Pobřežní</v>
          </cell>
          <cell r="O429">
            <v>658</v>
          </cell>
          <cell r="P429">
            <v>34</v>
          </cell>
          <cell r="Q429" t="str">
            <v>Praha 8</v>
          </cell>
          <cell r="R429" t="str">
            <v>NE</v>
          </cell>
        </row>
        <row r="430">
          <cell r="A430">
            <v>691014990</v>
          </cell>
          <cell r="B430">
            <v>691014990</v>
          </cell>
          <cell r="C430">
            <v>10788069</v>
          </cell>
          <cell r="D430">
            <v>1</v>
          </cell>
          <cell r="E430">
            <v>10788069</v>
          </cell>
          <cell r="F430" t="str">
            <v>Hlavní město Praha</v>
          </cell>
          <cell r="G430" t="str">
            <v>Praha 8</v>
          </cell>
          <cell r="H430">
            <v>0</v>
          </cell>
          <cell r="I430" t="str">
            <v>SEJOY</v>
          </cell>
          <cell r="J430">
            <v>16.690000000000001</v>
          </cell>
          <cell r="K430">
            <v>0</v>
          </cell>
          <cell r="L430" t="str">
            <v/>
          </cell>
          <cell r="M430" t="str">
            <v>6. ScioŠkola Praha – základní škola, s.r.o.</v>
          </cell>
          <cell r="N430" t="str">
            <v>Pobřežní</v>
          </cell>
          <cell r="O430" t="str">
            <v>658</v>
          </cell>
          <cell r="P430" t="str">
            <v>34</v>
          </cell>
          <cell r="Q430" t="str">
            <v>Praha 8</v>
          </cell>
          <cell r="R430" t="str">
            <v>NE</v>
          </cell>
        </row>
        <row r="431">
          <cell r="A431">
            <v>600005976</v>
          </cell>
          <cell r="B431">
            <v>600005976</v>
          </cell>
          <cell r="C431" t="str">
            <v>61388548</v>
          </cell>
          <cell r="D431">
            <v>1</v>
          </cell>
          <cell r="E431">
            <v>61388548</v>
          </cell>
          <cell r="F431" t="str">
            <v>Hlavní město Praha</v>
          </cell>
          <cell r="G431" t="str">
            <v>Praha 8</v>
          </cell>
          <cell r="H431">
            <v>350</v>
          </cell>
          <cell r="I431" t="str">
            <v>SEJOY</v>
          </cell>
          <cell r="J431">
            <v>16.690000000000001</v>
          </cell>
          <cell r="K431">
            <v>5841.5</v>
          </cell>
          <cell r="L431" t="str">
            <v/>
          </cell>
          <cell r="M431" t="str">
            <v>Karlínská obchodní akademie</v>
          </cell>
          <cell r="N431" t="str">
            <v>Kollárova</v>
          </cell>
          <cell r="O431">
            <v>271</v>
          </cell>
          <cell r="P431">
            <v>5</v>
          </cell>
          <cell r="Q431" t="str">
            <v>Praha 8</v>
          </cell>
          <cell r="R431" t="str">
            <v>ANO</v>
          </cell>
        </row>
        <row r="432">
          <cell r="A432">
            <v>600006174</v>
          </cell>
          <cell r="B432">
            <v>600006174</v>
          </cell>
          <cell r="C432" t="str">
            <v>14891409</v>
          </cell>
          <cell r="D432">
            <v>1</v>
          </cell>
          <cell r="E432">
            <v>14891409</v>
          </cell>
          <cell r="F432" t="str">
            <v>Hlavní město Praha</v>
          </cell>
          <cell r="G432" t="str">
            <v xml:space="preserve">Praha 9 </v>
          </cell>
          <cell r="H432">
            <v>800</v>
          </cell>
          <cell r="I432" t="str">
            <v>SEJOY</v>
          </cell>
          <cell r="J432">
            <v>16.690000000000001</v>
          </cell>
          <cell r="K432">
            <v>13352.000000000002</v>
          </cell>
          <cell r="L432" t="str">
            <v/>
          </cell>
          <cell r="M432" t="str">
            <v>Vyšší odborná škola informačních studií a Střední škola elektrotechniky, multimédií a informatiky</v>
          </cell>
          <cell r="N432" t="str">
            <v>Novovysočanská</v>
          </cell>
          <cell r="O432">
            <v>280</v>
          </cell>
          <cell r="P432">
            <v>48</v>
          </cell>
          <cell r="Q432" t="str">
            <v>Praha 9</v>
          </cell>
          <cell r="R432" t="str">
            <v>ANO</v>
          </cell>
        </row>
        <row r="433">
          <cell r="A433">
            <v>600006239</v>
          </cell>
          <cell r="B433">
            <v>600006239</v>
          </cell>
          <cell r="C433" t="str">
            <v>62913981</v>
          </cell>
          <cell r="D433">
            <v>1</v>
          </cell>
          <cell r="E433">
            <v>62913981</v>
          </cell>
          <cell r="F433" t="str">
            <v>Hlavní město Praha</v>
          </cell>
          <cell r="G433" t="str">
            <v xml:space="preserve">Praha 9 </v>
          </cell>
          <cell r="H433">
            <v>150</v>
          </cell>
          <cell r="I433" t="str">
            <v>SEJOY</v>
          </cell>
          <cell r="J433">
            <v>16.690000000000001</v>
          </cell>
          <cell r="K433">
            <v>2503.5</v>
          </cell>
          <cell r="L433" t="str">
            <v/>
          </cell>
          <cell r="M433" t="str">
            <v>Soukromá střední škola výpočetní techniky s.r.o.</v>
          </cell>
          <cell r="N433" t="str">
            <v>Litvínovská</v>
          </cell>
          <cell r="O433">
            <v>600</v>
          </cell>
          <cell r="P433">
            <v>1</v>
          </cell>
          <cell r="Q433" t="str">
            <v>Praha 9</v>
          </cell>
          <cell r="R433" t="str">
            <v>NE</v>
          </cell>
        </row>
        <row r="434">
          <cell r="A434">
            <v>600006247</v>
          </cell>
          <cell r="B434">
            <v>600006247</v>
          </cell>
          <cell r="C434" t="str">
            <v>61387061</v>
          </cell>
          <cell r="D434">
            <v>1</v>
          </cell>
          <cell r="E434">
            <v>61387061</v>
          </cell>
          <cell r="F434" t="str">
            <v>Hlavní město Praha</v>
          </cell>
          <cell r="G434" t="str">
            <v xml:space="preserve">Praha 9 </v>
          </cell>
          <cell r="H434">
            <v>875</v>
          </cell>
          <cell r="I434" t="str">
            <v>SEJOY</v>
          </cell>
          <cell r="J434">
            <v>16.690000000000001</v>
          </cell>
          <cell r="K434">
            <v>14603.750000000002</v>
          </cell>
          <cell r="L434" t="str">
            <v/>
          </cell>
          <cell r="M434" t="str">
            <v>Gymnázium, Praha 9, Litoměřická 726</v>
          </cell>
          <cell r="N434" t="str">
            <v>Litoměřická</v>
          </cell>
          <cell r="O434">
            <v>726</v>
          </cell>
          <cell r="P434">
            <v>17</v>
          </cell>
          <cell r="Q434" t="str">
            <v>Praha 9</v>
          </cell>
          <cell r="R434" t="str">
            <v>ANO</v>
          </cell>
        </row>
        <row r="435">
          <cell r="A435">
            <v>600006280</v>
          </cell>
          <cell r="B435">
            <v>600006280</v>
          </cell>
          <cell r="C435" t="str">
            <v>00300268</v>
          </cell>
          <cell r="D435">
            <v>1</v>
          </cell>
          <cell r="E435">
            <v>300268</v>
          </cell>
          <cell r="F435" t="str">
            <v>Hlavní město Praha</v>
          </cell>
          <cell r="G435" t="str">
            <v xml:space="preserve">Praha 9 </v>
          </cell>
          <cell r="H435">
            <v>2100</v>
          </cell>
          <cell r="I435" t="str">
            <v>SEJOY</v>
          </cell>
          <cell r="J435">
            <v>16.690000000000001</v>
          </cell>
          <cell r="K435">
            <v>35049</v>
          </cell>
          <cell r="L435" t="str">
            <v/>
          </cell>
          <cell r="M435" t="str">
            <v>Střední odborná škola Jarov</v>
          </cell>
          <cell r="N435" t="str">
            <v>Učňovská</v>
          </cell>
          <cell r="O435">
            <v>100</v>
          </cell>
          <cell r="P435">
            <v>1</v>
          </cell>
          <cell r="Q435" t="str">
            <v>Praha 9</v>
          </cell>
          <cell r="R435" t="str">
            <v>ANO</v>
          </cell>
        </row>
        <row r="436">
          <cell r="A436">
            <v>600006328</v>
          </cell>
          <cell r="B436">
            <v>600006328</v>
          </cell>
          <cell r="C436" t="str">
            <v>25641034</v>
          </cell>
          <cell r="D436">
            <v>1</v>
          </cell>
          <cell r="E436">
            <v>25641034</v>
          </cell>
          <cell r="F436" t="str">
            <v>Hlavní město Praha</v>
          </cell>
          <cell r="G436" t="str">
            <v xml:space="preserve">Praha 9 </v>
          </cell>
          <cell r="H436">
            <v>875</v>
          </cell>
          <cell r="I436" t="str">
            <v>SEJOY</v>
          </cell>
          <cell r="J436">
            <v>16.690000000000001</v>
          </cell>
          <cell r="K436">
            <v>14603.750000000002</v>
          </cell>
          <cell r="L436" t="str">
            <v/>
          </cell>
          <cell r="M436" t="str">
            <v>Soukromá střední odborná škola a Soukromé střední odborné učiliště BEAN, s.r.o.</v>
          </cell>
          <cell r="N436" t="str">
            <v>Českobrodská</v>
          </cell>
          <cell r="O436">
            <v>362</v>
          </cell>
          <cell r="P436" t="str">
            <v>32a</v>
          </cell>
          <cell r="Q436" t="str">
            <v>Praha 9</v>
          </cell>
          <cell r="R436" t="str">
            <v>NE</v>
          </cell>
        </row>
        <row r="437">
          <cell r="A437">
            <v>600006352</v>
          </cell>
          <cell r="B437">
            <v>600006352</v>
          </cell>
          <cell r="C437" t="str">
            <v>63831562</v>
          </cell>
          <cell r="D437">
            <v>1</v>
          </cell>
          <cell r="E437">
            <v>63831562</v>
          </cell>
          <cell r="F437" t="str">
            <v>Hlavní město Praha</v>
          </cell>
          <cell r="G437" t="str">
            <v xml:space="preserve">Praha 9 </v>
          </cell>
          <cell r="H437">
            <v>325</v>
          </cell>
          <cell r="I437" t="str">
            <v>SEJOY</v>
          </cell>
          <cell r="J437">
            <v>16.690000000000001</v>
          </cell>
          <cell r="K437">
            <v>5424.25</v>
          </cell>
          <cell r="L437" t="str">
            <v/>
          </cell>
          <cell r="M437" t="str">
            <v>Gymnázium, Praha 9, Špitálská 2</v>
          </cell>
          <cell r="N437" t="str">
            <v>Špitálská</v>
          </cell>
          <cell r="O437">
            <v>700</v>
          </cell>
          <cell r="P437">
            <v>2</v>
          </cell>
          <cell r="Q437" t="str">
            <v>Praha 9</v>
          </cell>
          <cell r="R437" t="str">
            <v>ANO</v>
          </cell>
        </row>
        <row r="438">
          <cell r="A438">
            <v>600006379</v>
          </cell>
          <cell r="B438">
            <v>600006379</v>
          </cell>
          <cell r="C438" t="str">
            <v>25641018</v>
          </cell>
          <cell r="D438">
            <v>1</v>
          </cell>
          <cell r="E438">
            <v>25641018</v>
          </cell>
          <cell r="F438" t="str">
            <v>Hlavní město Praha</v>
          </cell>
          <cell r="G438" t="str">
            <v xml:space="preserve">Praha 9 </v>
          </cell>
          <cell r="H438">
            <v>325</v>
          </cell>
          <cell r="I438" t="str">
            <v>SEJOY</v>
          </cell>
          <cell r="J438">
            <v>16.690000000000001</v>
          </cell>
          <cell r="K438">
            <v>5424.25</v>
          </cell>
          <cell r="L438" t="str">
            <v/>
          </cell>
          <cell r="M438" t="str">
            <v>Střední odborná škola uměleckořemeslná s.r.o.</v>
          </cell>
          <cell r="N438" t="str">
            <v>Podkovářská</v>
          </cell>
          <cell r="O438">
            <v>797</v>
          </cell>
          <cell r="P438">
            <v>4</v>
          </cell>
          <cell r="Q438" t="str">
            <v>Praha 9</v>
          </cell>
          <cell r="R438" t="str">
            <v>NE</v>
          </cell>
        </row>
        <row r="439">
          <cell r="A439">
            <v>600005798</v>
          </cell>
          <cell r="B439">
            <v>600005798</v>
          </cell>
          <cell r="C439" t="str">
            <v>25059491</v>
          </cell>
          <cell r="D439">
            <v>1</v>
          </cell>
          <cell r="E439">
            <v>25059491</v>
          </cell>
          <cell r="F439" t="str">
            <v>Hlavní město Praha</v>
          </cell>
          <cell r="G439" t="str">
            <v xml:space="preserve">Praha 9 </v>
          </cell>
          <cell r="H439">
            <v>75</v>
          </cell>
          <cell r="I439" t="str">
            <v>SEJOY</v>
          </cell>
          <cell r="J439">
            <v>16.690000000000001</v>
          </cell>
          <cell r="K439">
            <v>1251.75</v>
          </cell>
          <cell r="L439" t="str">
            <v/>
          </cell>
          <cell r="M439" t="str">
            <v>Střední škola kosmetiky a hotelnictví BEAN, s.r.o.</v>
          </cell>
          <cell r="N439" t="str">
            <v>Českobrodská</v>
          </cell>
          <cell r="O439">
            <v>362</v>
          </cell>
          <cell r="P439" t="str">
            <v>32a</v>
          </cell>
          <cell r="Q439" t="str">
            <v>Praha 9</v>
          </cell>
          <cell r="R439" t="str">
            <v>NE</v>
          </cell>
        </row>
        <row r="440">
          <cell r="A440">
            <v>600006107</v>
          </cell>
          <cell r="B440">
            <v>600006107</v>
          </cell>
          <cell r="C440" t="str">
            <v>49626931</v>
          </cell>
          <cell r="D440">
            <v>1</v>
          </cell>
          <cell r="E440">
            <v>49626931</v>
          </cell>
          <cell r="F440" t="str">
            <v>Hlavní město Praha</v>
          </cell>
          <cell r="G440" t="str">
            <v xml:space="preserve">Praha 9 </v>
          </cell>
          <cell r="H440">
            <v>225</v>
          </cell>
          <cell r="I440" t="str">
            <v>SEJOY</v>
          </cell>
          <cell r="J440">
            <v>16.690000000000001</v>
          </cell>
          <cell r="K440">
            <v>3755.2500000000005</v>
          </cell>
          <cell r="L440" t="str">
            <v/>
          </cell>
          <cell r="M440" t="str">
            <v>Gymnázium J. Seiferta o.p.s.</v>
          </cell>
          <cell r="N440" t="str">
            <v>Vysočanské náměstí</v>
          </cell>
          <cell r="O440">
            <v>500</v>
          </cell>
          <cell r="Q440" t="str">
            <v>Praha 9</v>
          </cell>
          <cell r="R440" t="str">
            <v>NE</v>
          </cell>
        </row>
        <row r="441">
          <cell r="A441">
            <v>600006115</v>
          </cell>
          <cell r="B441">
            <v>600006115</v>
          </cell>
          <cell r="C441" t="str">
            <v>60445475</v>
          </cell>
          <cell r="D441">
            <v>1</v>
          </cell>
          <cell r="E441">
            <v>60445475</v>
          </cell>
          <cell r="F441" t="str">
            <v>Hlavní město Praha</v>
          </cell>
          <cell r="G441" t="str">
            <v xml:space="preserve">Praha 9 </v>
          </cell>
          <cell r="H441">
            <v>700</v>
          </cell>
          <cell r="I441" t="str">
            <v>SEJOY</v>
          </cell>
          <cell r="J441">
            <v>16.690000000000001</v>
          </cell>
          <cell r="K441">
            <v>11683</v>
          </cell>
          <cell r="L441" t="str">
            <v/>
          </cell>
          <cell r="M441" t="str">
            <v>Gymnázium, Praha 9, Českolipská 373</v>
          </cell>
          <cell r="N441" t="str">
            <v>Českolipská</v>
          </cell>
          <cell r="O441">
            <v>373</v>
          </cell>
          <cell r="P441">
            <v>27</v>
          </cell>
          <cell r="Q441" t="str">
            <v>Praha 9</v>
          </cell>
          <cell r="R441" t="str">
            <v>ANO</v>
          </cell>
        </row>
        <row r="442">
          <cell r="A442">
            <v>600006123</v>
          </cell>
          <cell r="B442">
            <v>600006123</v>
          </cell>
          <cell r="C442" t="str">
            <v>61386278</v>
          </cell>
          <cell r="D442">
            <v>1</v>
          </cell>
          <cell r="E442">
            <v>61386278</v>
          </cell>
          <cell r="F442" t="str">
            <v>Hlavní město Praha</v>
          </cell>
          <cell r="G442" t="str">
            <v xml:space="preserve">Praha 9 </v>
          </cell>
          <cell r="H442">
            <v>125</v>
          </cell>
          <cell r="I442" t="str">
            <v>SEJOY</v>
          </cell>
          <cell r="J442">
            <v>16.690000000000001</v>
          </cell>
          <cell r="K442">
            <v>2086.25</v>
          </cell>
          <cell r="L442" t="str">
            <v/>
          </cell>
          <cell r="M442" t="str">
            <v>Střední průmyslová škola zeměměřická, Praha 9, Pod Táborem 300</v>
          </cell>
          <cell r="N442" t="str">
            <v>Pod Táborem</v>
          </cell>
          <cell r="O442">
            <v>300</v>
          </cell>
          <cell r="P442">
            <v>7</v>
          </cell>
          <cell r="Q442" t="str">
            <v>Praha 9</v>
          </cell>
          <cell r="R442" t="str">
            <v>ANO</v>
          </cell>
        </row>
        <row r="443">
          <cell r="A443">
            <v>600006140</v>
          </cell>
          <cell r="B443">
            <v>600006140</v>
          </cell>
          <cell r="C443" t="str">
            <v>25719815</v>
          </cell>
          <cell r="D443">
            <v>1</v>
          </cell>
          <cell r="E443">
            <v>25719815</v>
          </cell>
          <cell r="F443" t="str">
            <v>Hlavní město Praha</v>
          </cell>
          <cell r="G443" t="str">
            <v xml:space="preserve">Praha 9 </v>
          </cell>
          <cell r="H443">
            <v>450</v>
          </cell>
          <cell r="I443" t="str">
            <v>SEJOY</v>
          </cell>
          <cell r="J443">
            <v>16.690000000000001</v>
          </cell>
          <cell r="K443">
            <v>7510.5000000000009</v>
          </cell>
          <cell r="L443" t="str">
            <v/>
          </cell>
          <cell r="M443" t="str">
            <v>The English College in Prague - Anglické gymnázium, o.p.s.</v>
          </cell>
          <cell r="N443" t="str">
            <v>Sokolovská</v>
          </cell>
          <cell r="O443">
            <v>139</v>
          </cell>
          <cell r="P443">
            <v>320</v>
          </cell>
          <cell r="Q443" t="str">
            <v>Praha 9</v>
          </cell>
          <cell r="R443" t="str">
            <v>NE</v>
          </cell>
        </row>
        <row r="444">
          <cell r="A444">
            <v>600001172</v>
          </cell>
          <cell r="B444">
            <v>600001172</v>
          </cell>
          <cell r="C444" t="str">
            <v>25132083</v>
          </cell>
          <cell r="D444">
            <v>1</v>
          </cell>
          <cell r="E444">
            <v>25132083</v>
          </cell>
          <cell r="F444" t="str">
            <v>Hlavní město Praha</v>
          </cell>
          <cell r="G444" t="str">
            <v xml:space="preserve">Praha 9 </v>
          </cell>
          <cell r="H444">
            <v>250</v>
          </cell>
          <cell r="I444" t="str">
            <v>SEJOY</v>
          </cell>
          <cell r="J444">
            <v>16.690000000000001</v>
          </cell>
          <cell r="K444">
            <v>4172.5</v>
          </cell>
          <cell r="L444" t="str">
            <v/>
          </cell>
          <cell r="M444" t="str">
            <v>Soukromá základní škola UNIVERZUM s.r.o.</v>
          </cell>
          <cell r="N444" t="str">
            <v>Českolipská</v>
          </cell>
          <cell r="O444">
            <v>373</v>
          </cell>
          <cell r="P444">
            <v>27</v>
          </cell>
          <cell r="Q444" t="str">
            <v>Praha 9</v>
          </cell>
          <cell r="R444" t="str">
            <v>NE</v>
          </cell>
        </row>
        <row r="445">
          <cell r="A445">
            <v>600040526</v>
          </cell>
          <cell r="B445">
            <v>600040526</v>
          </cell>
          <cell r="C445" t="str">
            <v>61381276</v>
          </cell>
          <cell r="D445">
            <v>1</v>
          </cell>
          <cell r="E445">
            <v>61381276</v>
          </cell>
          <cell r="F445" t="str">
            <v>Hlavní město Praha</v>
          </cell>
          <cell r="G445" t="str">
            <v xml:space="preserve">Praha 9 </v>
          </cell>
          <cell r="H445">
            <v>0</v>
          </cell>
          <cell r="I445" t="str">
            <v>SEJOY</v>
          </cell>
          <cell r="J445">
            <v>16.690000000000001</v>
          </cell>
          <cell r="K445">
            <v>0</v>
          </cell>
          <cell r="L445">
            <v>44536</v>
          </cell>
          <cell r="M445" t="str">
            <v>Základní škola Novoborská</v>
          </cell>
          <cell r="N445" t="str">
            <v>Novoborská</v>
          </cell>
          <cell r="O445">
            <v>371</v>
          </cell>
          <cell r="P445">
            <v>10</v>
          </cell>
          <cell r="Q445" t="str">
            <v>Praha 9</v>
          </cell>
          <cell r="R445" t="str">
            <v>ANO</v>
          </cell>
        </row>
        <row r="446">
          <cell r="A446">
            <v>600040534</v>
          </cell>
          <cell r="B446">
            <v>600040534</v>
          </cell>
          <cell r="C446" t="str">
            <v>61381861</v>
          </cell>
          <cell r="D446">
            <v>1</v>
          </cell>
          <cell r="E446">
            <v>61381861</v>
          </cell>
          <cell r="F446" t="str">
            <v>Hlavní město Praha</v>
          </cell>
          <cell r="G446" t="str">
            <v xml:space="preserve">Praha 9 </v>
          </cell>
          <cell r="H446">
            <v>875</v>
          </cell>
          <cell r="I446" t="str">
            <v>SEJOY</v>
          </cell>
          <cell r="J446">
            <v>16.690000000000001</v>
          </cell>
          <cell r="K446">
            <v>14603.750000000002</v>
          </cell>
          <cell r="L446" t="str">
            <v/>
          </cell>
          <cell r="M446" t="str">
            <v>Základní škola Litvínovská 500</v>
          </cell>
          <cell r="N446" t="str">
            <v>Litvínovská</v>
          </cell>
          <cell r="O446">
            <v>500</v>
          </cell>
          <cell r="P446">
            <v>5</v>
          </cell>
          <cell r="Q446" t="str">
            <v>Praha 9</v>
          </cell>
          <cell r="R446" t="str">
            <v>ANO</v>
          </cell>
        </row>
        <row r="447">
          <cell r="A447">
            <v>600040542</v>
          </cell>
          <cell r="B447">
            <v>600040542</v>
          </cell>
          <cell r="C447" t="str">
            <v>61387568</v>
          </cell>
          <cell r="D447">
            <v>1</v>
          </cell>
          <cell r="E447">
            <v>61387568</v>
          </cell>
          <cell r="F447" t="str">
            <v>Hlavní město Praha</v>
          </cell>
          <cell r="G447" t="str">
            <v xml:space="preserve">Praha 9 </v>
          </cell>
          <cell r="H447">
            <v>875</v>
          </cell>
          <cell r="I447" t="str">
            <v>SEJOY</v>
          </cell>
          <cell r="J447">
            <v>16.690000000000001</v>
          </cell>
          <cell r="K447">
            <v>14603.750000000002</v>
          </cell>
          <cell r="L447" t="str">
            <v/>
          </cell>
          <cell r="M447" t="str">
            <v>Základní škola Litvínovská 600</v>
          </cell>
          <cell r="N447" t="str">
            <v>Litvínovská</v>
          </cell>
          <cell r="O447">
            <v>600</v>
          </cell>
          <cell r="P447">
            <v>1</v>
          </cell>
          <cell r="Q447" t="str">
            <v>Praha 9</v>
          </cell>
          <cell r="R447" t="str">
            <v>ANO</v>
          </cell>
        </row>
        <row r="448">
          <cell r="A448">
            <v>600040551</v>
          </cell>
          <cell r="B448">
            <v>600040551</v>
          </cell>
          <cell r="C448" t="str">
            <v>61387525</v>
          </cell>
          <cell r="D448">
            <v>1</v>
          </cell>
          <cell r="E448">
            <v>61387525</v>
          </cell>
          <cell r="F448" t="str">
            <v>Hlavní město Praha</v>
          </cell>
          <cell r="G448" t="str">
            <v xml:space="preserve">Praha 9 </v>
          </cell>
          <cell r="H448">
            <v>1050</v>
          </cell>
          <cell r="I448" t="str">
            <v>SEJOY</v>
          </cell>
          <cell r="J448">
            <v>16.690000000000001</v>
          </cell>
          <cell r="K448">
            <v>17524.5</v>
          </cell>
          <cell r="L448" t="str">
            <v/>
          </cell>
          <cell r="M448" t="str">
            <v>Základní škola a Mateřská škola Na Balabence</v>
          </cell>
          <cell r="N448" t="str">
            <v>náměstí Na Balabence</v>
          </cell>
          <cell r="O448">
            <v>800</v>
          </cell>
          <cell r="P448">
            <v>7</v>
          </cell>
          <cell r="Q448" t="str">
            <v>Praha 9</v>
          </cell>
          <cell r="R448" t="str">
            <v>ANO</v>
          </cell>
        </row>
        <row r="449">
          <cell r="A449">
            <v>600040569</v>
          </cell>
          <cell r="B449">
            <v>600040569</v>
          </cell>
          <cell r="C449" t="str">
            <v>61382213</v>
          </cell>
          <cell r="D449">
            <v>1</v>
          </cell>
          <cell r="E449">
            <v>61382213</v>
          </cell>
          <cell r="F449" t="str">
            <v>Hlavní město Praha</v>
          </cell>
          <cell r="G449" t="str">
            <v xml:space="preserve">Praha 9 </v>
          </cell>
          <cell r="H449">
            <v>775</v>
          </cell>
          <cell r="I449" t="str">
            <v>SEJOY</v>
          </cell>
          <cell r="J449">
            <v>16.690000000000001</v>
          </cell>
          <cell r="K449">
            <v>12934.750000000002</v>
          </cell>
          <cell r="L449" t="str">
            <v/>
          </cell>
          <cell r="M449" t="str">
            <v>Základní škola Špitálská</v>
          </cell>
          <cell r="N449" t="str">
            <v>Špitálská</v>
          </cell>
          <cell r="O449">
            <v>789</v>
          </cell>
          <cell r="P449">
            <v>4</v>
          </cell>
          <cell r="Q449" t="str">
            <v>Praha 9</v>
          </cell>
          <cell r="R449" t="str">
            <v>ANO</v>
          </cell>
        </row>
        <row r="450">
          <cell r="A450">
            <v>600170039</v>
          </cell>
          <cell r="B450">
            <v>600170039</v>
          </cell>
          <cell r="C450" t="str">
            <v>14891239</v>
          </cell>
          <cell r="D450">
            <v>1</v>
          </cell>
          <cell r="E450">
            <v>14891239</v>
          </cell>
          <cell r="F450" t="str">
            <v>Hlavní město Praha</v>
          </cell>
          <cell r="G450" t="str">
            <v xml:space="preserve">Praha 9 </v>
          </cell>
          <cell r="H450">
            <v>575</v>
          </cell>
          <cell r="I450" t="str">
            <v>SEJOY</v>
          </cell>
          <cell r="J450">
            <v>16.690000000000001</v>
          </cell>
          <cell r="K450">
            <v>9596.75</v>
          </cell>
          <cell r="L450" t="str">
            <v/>
          </cell>
          <cell r="M450" t="str">
            <v>Střední průmyslová škola na Proseku</v>
          </cell>
          <cell r="N450" t="str">
            <v>Novoborská</v>
          </cell>
          <cell r="O450">
            <v>610</v>
          </cell>
          <cell r="P450">
            <v>2</v>
          </cell>
          <cell r="Q450" t="str">
            <v>Praha 9</v>
          </cell>
          <cell r="R450" t="str">
            <v>ANO</v>
          </cell>
        </row>
        <row r="451">
          <cell r="A451">
            <v>600170063</v>
          </cell>
          <cell r="B451">
            <v>600170063</v>
          </cell>
          <cell r="C451" t="str">
            <v>14891212</v>
          </cell>
          <cell r="D451">
            <v>1</v>
          </cell>
          <cell r="E451">
            <v>14891212</v>
          </cell>
          <cell r="F451" t="str">
            <v>Hlavní město Praha</v>
          </cell>
          <cell r="G451" t="str">
            <v xml:space="preserve">Praha 9 </v>
          </cell>
          <cell r="H451">
            <v>2025</v>
          </cell>
          <cell r="I451" t="str">
            <v>SEJOY</v>
          </cell>
          <cell r="J451">
            <v>16.690000000000001</v>
          </cell>
          <cell r="K451">
            <v>33797.25</v>
          </cell>
          <cell r="L451" t="str">
            <v/>
          </cell>
          <cell r="M451" t="str">
            <v>Střední škola - Centrum odborné přípravy technickohospodářské, Praha 9, Poděbradská 1/179</v>
          </cell>
          <cell r="N451" t="str">
            <v>Poděbradská</v>
          </cell>
          <cell r="O451">
            <v>179</v>
          </cell>
          <cell r="P451">
            <v>1</v>
          </cell>
          <cell r="Q451" t="str">
            <v>Praha 9</v>
          </cell>
          <cell r="R451" t="str">
            <v>ANO</v>
          </cell>
        </row>
        <row r="452">
          <cell r="A452">
            <v>600170071</v>
          </cell>
          <cell r="B452">
            <v>600170071</v>
          </cell>
          <cell r="C452" t="str">
            <v>00639516</v>
          </cell>
          <cell r="D452">
            <v>1</v>
          </cell>
          <cell r="E452">
            <v>639516</v>
          </cell>
          <cell r="F452" t="str">
            <v>Hlavní město Praha</v>
          </cell>
          <cell r="G452" t="str">
            <v xml:space="preserve">Praha 9 </v>
          </cell>
          <cell r="H452">
            <v>225</v>
          </cell>
          <cell r="I452" t="str">
            <v>SEJOY</v>
          </cell>
          <cell r="J452">
            <v>16.690000000000001</v>
          </cell>
          <cell r="K452">
            <v>3755.2500000000005</v>
          </cell>
          <cell r="L452" t="str">
            <v/>
          </cell>
          <cell r="M452" t="str">
            <v>Střední odborná škola logistických služeb</v>
          </cell>
          <cell r="N452" t="str">
            <v>Učňovská</v>
          </cell>
          <cell r="O452">
            <v>100</v>
          </cell>
          <cell r="P452">
            <v>1</v>
          </cell>
          <cell r="Q452" t="str">
            <v>Praha 9</v>
          </cell>
          <cell r="R452" t="str">
            <v>ANO</v>
          </cell>
        </row>
        <row r="453">
          <cell r="A453">
            <v>651039983</v>
          </cell>
          <cell r="B453">
            <v>651039983</v>
          </cell>
          <cell r="C453" t="str">
            <v>28237692</v>
          </cell>
          <cell r="D453">
            <v>1</v>
          </cell>
          <cell r="E453">
            <v>28237692</v>
          </cell>
          <cell r="F453" t="str">
            <v>Hlavní město Praha</v>
          </cell>
          <cell r="G453" t="str">
            <v xml:space="preserve">Praha 9 </v>
          </cell>
          <cell r="H453">
            <v>200</v>
          </cell>
          <cell r="I453" t="str">
            <v>SEJOY</v>
          </cell>
          <cell r="J453">
            <v>16.690000000000001</v>
          </cell>
          <cell r="K453">
            <v>3338.0000000000005</v>
          </cell>
          <cell r="L453" t="str">
            <v/>
          </cell>
          <cell r="M453" t="str">
            <v>Základní škola Spektrum, s.r.o.</v>
          </cell>
          <cell r="N453" t="str">
            <v>Kytlická</v>
          </cell>
          <cell r="O453">
            <v>757</v>
          </cell>
          <cell r="P453">
            <v>17</v>
          </cell>
          <cell r="Q453" t="str">
            <v>Praha 9</v>
          </cell>
          <cell r="R453" t="str">
            <v>NE</v>
          </cell>
        </row>
        <row r="454">
          <cell r="A454">
            <v>680000011</v>
          </cell>
          <cell r="B454">
            <v>680000011</v>
          </cell>
          <cell r="C454" t="str">
            <v>48135453</v>
          </cell>
          <cell r="D454">
            <v>1</v>
          </cell>
          <cell r="E454">
            <v>48135453</v>
          </cell>
          <cell r="F454" t="str">
            <v>Hlavní město Praha</v>
          </cell>
          <cell r="G454" t="str">
            <v xml:space="preserve">Praha 9 </v>
          </cell>
          <cell r="H454">
            <v>375</v>
          </cell>
          <cell r="I454" t="str">
            <v>SEJOY</v>
          </cell>
          <cell r="J454">
            <v>16.690000000000001</v>
          </cell>
          <cell r="K454">
            <v>6258.7500000000009</v>
          </cell>
          <cell r="L454" t="str">
            <v/>
          </cell>
          <cell r="M454" t="str">
            <v>Vyšší policejní škola a Střední policejní škola Ministerstva vnitra v Praze</v>
          </cell>
          <cell r="N454" t="str">
            <v>Pod Táborem</v>
          </cell>
          <cell r="O454">
            <v>102</v>
          </cell>
          <cell r="P454">
            <v>5</v>
          </cell>
          <cell r="Q454" t="str">
            <v>Praha 9</v>
          </cell>
          <cell r="R454" t="str">
            <v>ANO</v>
          </cell>
        </row>
        <row r="455">
          <cell r="A455">
            <v>691004862</v>
          </cell>
          <cell r="B455">
            <v>691004862</v>
          </cell>
          <cell r="C455" t="str">
            <v>24308404</v>
          </cell>
          <cell r="D455">
            <v>1</v>
          </cell>
          <cell r="E455">
            <v>24308404</v>
          </cell>
          <cell r="F455" t="str">
            <v>Hlavní město Praha</v>
          </cell>
          <cell r="G455" t="str">
            <v xml:space="preserve">Praha 9 </v>
          </cell>
          <cell r="H455">
            <v>225</v>
          </cell>
          <cell r="I455" t="str">
            <v>SEJOY</v>
          </cell>
          <cell r="J455">
            <v>16.690000000000001</v>
          </cell>
          <cell r="K455">
            <v>3755.2500000000005</v>
          </cell>
          <cell r="L455" t="str">
            <v/>
          </cell>
          <cell r="M455" t="str">
            <v>Métis - základní škola s.r.o.</v>
          </cell>
          <cell r="N455" t="str">
            <v>Pod Balkánem</v>
          </cell>
          <cell r="O455">
            <v>599</v>
          </cell>
          <cell r="P455">
            <v>2</v>
          </cell>
          <cell r="Q455" t="str">
            <v>Praha 9</v>
          </cell>
          <cell r="R455" t="str">
            <v>NE</v>
          </cell>
        </row>
        <row r="456">
          <cell r="A456">
            <v>600022587</v>
          </cell>
          <cell r="B456">
            <v>600022587</v>
          </cell>
          <cell r="C456" t="str">
            <v>70834814</v>
          </cell>
          <cell r="D456">
            <v>1</v>
          </cell>
          <cell r="E456">
            <v>70834814</v>
          </cell>
          <cell r="F456" t="str">
            <v>Jihočeský kraj</v>
          </cell>
          <cell r="G456" t="str">
            <v xml:space="preserve">Strakonice </v>
          </cell>
          <cell r="H456">
            <v>0</v>
          </cell>
          <cell r="I456" t="str">
            <v>SEJOY</v>
          </cell>
          <cell r="J456">
            <v>16.690000000000001</v>
          </cell>
          <cell r="K456">
            <v>0</v>
          </cell>
          <cell r="L456" t="str">
            <v/>
          </cell>
          <cell r="M456" t="str">
            <v>Základní škola, Blatná, Holečkova 1060</v>
          </cell>
          <cell r="N456" t="str">
            <v>Holečkova</v>
          </cell>
          <cell r="O456">
            <v>1060</v>
          </cell>
          <cell r="Q456" t="str">
            <v>Blatná</v>
          </cell>
          <cell r="R456" t="str">
            <v>ANO</v>
          </cell>
        </row>
        <row r="457">
          <cell r="A457">
            <v>600008703</v>
          </cell>
          <cell r="B457">
            <v>600008703</v>
          </cell>
          <cell r="C457" t="str">
            <v>60650486</v>
          </cell>
          <cell r="D457">
            <v>1</v>
          </cell>
          <cell r="E457">
            <v>60650486</v>
          </cell>
          <cell r="F457" t="str">
            <v>Jihočeský kraj</v>
          </cell>
          <cell r="G457" t="str">
            <v xml:space="preserve">Strakonice </v>
          </cell>
          <cell r="H457">
            <v>75</v>
          </cell>
          <cell r="I457" t="str">
            <v>SEJOY</v>
          </cell>
          <cell r="J457">
            <v>16.690000000000001</v>
          </cell>
          <cell r="K457">
            <v>1251.75</v>
          </cell>
          <cell r="L457" t="str">
            <v/>
          </cell>
          <cell r="M457" t="str">
            <v>Střední odborná škola, Blatná, V Jezárkách 745</v>
          </cell>
          <cell r="N457" t="str">
            <v>V Jezárkách</v>
          </cell>
          <cell r="O457">
            <v>745</v>
          </cell>
          <cell r="Q457" t="str">
            <v>Blatná</v>
          </cell>
          <cell r="R457" t="str">
            <v>ANO</v>
          </cell>
        </row>
        <row r="458">
          <cell r="A458">
            <v>600008754</v>
          </cell>
          <cell r="B458">
            <v>600008754</v>
          </cell>
          <cell r="C458" t="str">
            <v>00668079</v>
          </cell>
          <cell r="D458">
            <v>1</v>
          </cell>
          <cell r="E458">
            <v>668079</v>
          </cell>
          <cell r="F458" t="str">
            <v>Jihočeský kraj</v>
          </cell>
          <cell r="G458" t="str">
            <v xml:space="preserve">Strakonice </v>
          </cell>
          <cell r="H458">
            <v>175</v>
          </cell>
          <cell r="I458" t="str">
            <v>SEJOY</v>
          </cell>
          <cell r="J458">
            <v>16.690000000000001</v>
          </cell>
          <cell r="K458">
            <v>2920.75</v>
          </cell>
          <cell r="L458" t="str">
            <v/>
          </cell>
          <cell r="M458" t="str">
            <v>Střední odborné učiliště, Blatná, U Sladovny 671</v>
          </cell>
          <cell r="N458" t="str">
            <v>U Sladovny</v>
          </cell>
          <cell r="O458">
            <v>671</v>
          </cell>
          <cell r="Q458" t="str">
            <v>Blatná</v>
          </cell>
          <cell r="R458" t="str">
            <v>ANO</v>
          </cell>
        </row>
        <row r="459">
          <cell r="A459">
            <v>600063798</v>
          </cell>
          <cell r="B459">
            <v>600063798</v>
          </cell>
          <cell r="C459" t="str">
            <v>70872490</v>
          </cell>
          <cell r="D459">
            <v>1</v>
          </cell>
          <cell r="E459">
            <v>70872490</v>
          </cell>
          <cell r="F459" t="str">
            <v>Jihočeský kraj</v>
          </cell>
          <cell r="G459" t="str">
            <v xml:space="preserve">Strakonice </v>
          </cell>
          <cell r="H459">
            <v>175</v>
          </cell>
          <cell r="I459" t="str">
            <v>SEJOY</v>
          </cell>
          <cell r="J459">
            <v>16.690000000000001</v>
          </cell>
          <cell r="K459">
            <v>2920.75</v>
          </cell>
          <cell r="L459" t="str">
            <v/>
          </cell>
          <cell r="M459" t="str">
            <v>Základní škola J.A.Komenského Blatná, okr. Strakonice</v>
          </cell>
          <cell r="N459" t="str">
            <v>náměstí J. A. Komenského</v>
          </cell>
          <cell r="O459">
            <v>387</v>
          </cell>
          <cell r="Q459" t="str">
            <v>Blatná</v>
          </cell>
          <cell r="R459" t="str">
            <v>ANO</v>
          </cell>
        </row>
        <row r="460">
          <cell r="A460">
            <v>600063801</v>
          </cell>
          <cell r="B460">
            <v>600063801</v>
          </cell>
          <cell r="C460" t="str">
            <v>70872481</v>
          </cell>
          <cell r="D460">
            <v>1</v>
          </cell>
          <cell r="E460">
            <v>70872481</v>
          </cell>
          <cell r="F460" t="str">
            <v>Jihočeský kraj</v>
          </cell>
          <cell r="G460" t="str">
            <v xml:space="preserve">Strakonice </v>
          </cell>
          <cell r="H460">
            <v>225</v>
          </cell>
          <cell r="I460" t="str">
            <v>SEJOY</v>
          </cell>
          <cell r="J460">
            <v>16.690000000000001</v>
          </cell>
          <cell r="K460">
            <v>3755.2500000000005</v>
          </cell>
          <cell r="L460" t="str">
            <v/>
          </cell>
          <cell r="M460" t="str">
            <v>Základní škola T.G.Masaryka Blatná, okr. Strakonice</v>
          </cell>
          <cell r="N460" t="str">
            <v>tř. T. G. Masaryka</v>
          </cell>
          <cell r="O460">
            <v>520</v>
          </cell>
          <cell r="Q460" t="str">
            <v>Blatná</v>
          </cell>
          <cell r="R460" t="str">
            <v>ANO</v>
          </cell>
        </row>
        <row r="461">
          <cell r="A461">
            <v>650039564</v>
          </cell>
          <cell r="B461">
            <v>650039564</v>
          </cell>
          <cell r="C461" t="str">
            <v>75000512</v>
          </cell>
          <cell r="D461">
            <v>1</v>
          </cell>
          <cell r="E461">
            <v>75000512</v>
          </cell>
          <cell r="F461" t="str">
            <v>Jihočeský kraj</v>
          </cell>
          <cell r="G461" t="str">
            <v xml:space="preserve">Strakonice </v>
          </cell>
          <cell r="H461">
            <v>50</v>
          </cell>
          <cell r="I461" t="str">
            <v>SEJOY</v>
          </cell>
          <cell r="J461">
            <v>16.690000000000001</v>
          </cell>
          <cell r="K461">
            <v>834.50000000000011</v>
          </cell>
          <cell r="L461" t="str">
            <v/>
          </cell>
          <cell r="M461" t="str">
            <v>Základní škola a Mateřská škola Bělčice, okres Strakonice</v>
          </cell>
          <cell r="N461" t="str">
            <v>nám. J. Kučery</v>
          </cell>
          <cell r="O461">
            <v>69</v>
          </cell>
          <cell r="Q461" t="str">
            <v>Bělčice</v>
          </cell>
          <cell r="R461" t="str">
            <v>ANO</v>
          </cell>
        </row>
        <row r="462">
          <cell r="A462">
            <v>650041836</v>
          </cell>
          <cell r="B462">
            <v>650041836</v>
          </cell>
          <cell r="C462" t="str">
            <v>71006265</v>
          </cell>
          <cell r="D462">
            <v>1</v>
          </cell>
          <cell r="E462">
            <v>71006265</v>
          </cell>
          <cell r="F462" t="str">
            <v>Jihočeský kraj</v>
          </cell>
          <cell r="G462" t="str">
            <v xml:space="preserve">Strakonice </v>
          </cell>
          <cell r="H462">
            <v>0</v>
          </cell>
          <cell r="I462" t="str">
            <v>SEJOY</v>
          </cell>
          <cell r="J462">
            <v>16.690000000000001</v>
          </cell>
          <cell r="K462">
            <v>0</v>
          </cell>
          <cell r="L462" t="str">
            <v/>
          </cell>
          <cell r="M462" t="str">
            <v>Základní škola a Mateřská škola Lnáře</v>
          </cell>
          <cell r="O462">
            <v>158</v>
          </cell>
          <cell r="Q462" t="str">
            <v>Lnáře</v>
          </cell>
          <cell r="R462" t="str">
            <v>ANO</v>
          </cell>
        </row>
        <row r="463">
          <cell r="A463">
            <v>650050738</v>
          </cell>
          <cell r="B463">
            <v>650050738</v>
          </cell>
          <cell r="C463" t="str">
            <v>75000971</v>
          </cell>
          <cell r="D463">
            <v>1</v>
          </cell>
          <cell r="E463">
            <v>75000971</v>
          </cell>
          <cell r="F463" t="str">
            <v>Jihočeský kraj</v>
          </cell>
          <cell r="G463" t="str">
            <v xml:space="preserve">Strakonice </v>
          </cell>
          <cell r="H463">
            <v>50</v>
          </cell>
          <cell r="I463" t="str">
            <v>SEJOY</v>
          </cell>
          <cell r="J463">
            <v>16.690000000000001</v>
          </cell>
          <cell r="K463">
            <v>834.50000000000011</v>
          </cell>
          <cell r="L463" t="str">
            <v/>
          </cell>
          <cell r="M463" t="str">
            <v>Základní škola a Mateřská škola Záboří, okres Strakonice</v>
          </cell>
          <cell r="O463">
            <v>105</v>
          </cell>
          <cell r="Q463" t="str">
            <v>Záboří</v>
          </cell>
          <cell r="R463" t="str">
            <v>ANO</v>
          </cell>
        </row>
        <row r="464">
          <cell r="A464">
            <v>650055551</v>
          </cell>
          <cell r="B464">
            <v>650055551</v>
          </cell>
          <cell r="C464" t="str">
            <v>75001128</v>
          </cell>
          <cell r="D464">
            <v>1</v>
          </cell>
          <cell r="E464">
            <v>75001128</v>
          </cell>
          <cell r="F464" t="str">
            <v>Jihočeský kraj</v>
          </cell>
          <cell r="G464" t="str">
            <v xml:space="preserve">Strakonice </v>
          </cell>
          <cell r="H464">
            <v>75</v>
          </cell>
          <cell r="I464" t="str">
            <v>SEJOY</v>
          </cell>
          <cell r="J464">
            <v>16.690000000000001</v>
          </cell>
          <cell r="K464">
            <v>1251.75</v>
          </cell>
          <cell r="L464" t="str">
            <v/>
          </cell>
          <cell r="M464" t="str">
            <v>Základní škola a Mateřská škola T. G. Masaryka Sedlice, okres Strakonice</v>
          </cell>
          <cell r="N464" t="str">
            <v>Komenského</v>
          </cell>
          <cell r="O464">
            <v>256</v>
          </cell>
          <cell r="Q464" t="str">
            <v>Sedlice</v>
          </cell>
          <cell r="R464" t="str">
            <v>ANO</v>
          </cell>
        </row>
        <row r="465">
          <cell r="A465">
            <v>600008185</v>
          </cell>
          <cell r="B465">
            <v>600008185</v>
          </cell>
          <cell r="C465" t="str">
            <v>60076089</v>
          </cell>
          <cell r="D465">
            <v>1</v>
          </cell>
          <cell r="E465">
            <v>60076089</v>
          </cell>
          <cell r="F465" t="str">
            <v>Jihočeský kraj</v>
          </cell>
          <cell r="G465" t="str">
            <v xml:space="preserve">České Budějovice </v>
          </cell>
          <cell r="H465">
            <v>200</v>
          </cell>
          <cell r="I465" t="str">
            <v>SEJOY</v>
          </cell>
          <cell r="J465">
            <v>16.690000000000001</v>
          </cell>
          <cell r="K465">
            <v>3338.0000000000005</v>
          </cell>
          <cell r="L465" t="str">
            <v/>
          </cell>
          <cell r="M465" t="str">
            <v>Střední průmyslová škola stavební, České Budějovice, Resslova 2</v>
          </cell>
          <cell r="N465" t="str">
            <v>Resslova</v>
          </cell>
          <cell r="O465">
            <v>1579</v>
          </cell>
          <cell r="P465">
            <v>2</v>
          </cell>
          <cell r="Q465" t="str">
            <v>České Budějovice</v>
          </cell>
          <cell r="R465" t="str">
            <v>ANO</v>
          </cell>
        </row>
        <row r="466">
          <cell r="A466">
            <v>600022242</v>
          </cell>
          <cell r="B466">
            <v>600022242</v>
          </cell>
          <cell r="C466" t="str">
            <v>60075856</v>
          </cell>
          <cell r="D466">
            <v>1</v>
          </cell>
          <cell r="E466">
            <v>60075856</v>
          </cell>
          <cell r="F466" t="str">
            <v>Jihočeský kraj</v>
          </cell>
          <cell r="G466" t="str">
            <v xml:space="preserve">České Budějovice </v>
          </cell>
          <cell r="H466">
            <v>50</v>
          </cell>
          <cell r="I466" t="str">
            <v>SEJOY</v>
          </cell>
          <cell r="J466">
            <v>16.690000000000001</v>
          </cell>
          <cell r="K466">
            <v>834.50000000000011</v>
          </cell>
          <cell r="L466" t="str">
            <v/>
          </cell>
          <cell r="M466" t="str">
            <v>Mateřská škola, Základní škola a Praktická škola, České Budějovice, Štítného 3</v>
          </cell>
          <cell r="N466" t="str">
            <v>Štítného</v>
          </cell>
          <cell r="O466">
            <v>57</v>
          </cell>
          <cell r="P466">
            <v>3</v>
          </cell>
          <cell r="Q466" t="str">
            <v>České Budějovice</v>
          </cell>
          <cell r="R466" t="str">
            <v>ANO</v>
          </cell>
        </row>
        <row r="467">
          <cell r="A467">
            <v>600022277</v>
          </cell>
          <cell r="B467">
            <v>600022277</v>
          </cell>
          <cell r="C467" t="str">
            <v>25167201</v>
          </cell>
          <cell r="D467">
            <v>1</v>
          </cell>
          <cell r="E467">
            <v>25167201</v>
          </cell>
          <cell r="F467" t="str">
            <v>Jihočeský kraj</v>
          </cell>
          <cell r="G467" t="str">
            <v xml:space="preserve">České Budějovice </v>
          </cell>
          <cell r="H467">
            <v>50</v>
          </cell>
          <cell r="I467" t="str">
            <v>SEJOY</v>
          </cell>
          <cell r="J467">
            <v>16.690000000000001</v>
          </cell>
          <cell r="K467">
            <v>834.50000000000011</v>
          </cell>
          <cell r="L467" t="str">
            <v/>
          </cell>
          <cell r="M467" t="str">
            <v>Mateřská škola, Základní škola a Praktická škola při centru ARPIDA, o.p.s.</v>
          </cell>
          <cell r="N467" t="str">
            <v>U Hvízdala</v>
          </cell>
          <cell r="O467">
            <v>1402</v>
          </cell>
          <cell r="P467">
            <v>9</v>
          </cell>
          <cell r="Q467" t="str">
            <v>České Budějovice</v>
          </cell>
          <cell r="R467" t="str">
            <v>NE</v>
          </cell>
        </row>
        <row r="468">
          <cell r="A468">
            <v>600019578</v>
          </cell>
          <cell r="B468">
            <v>600019578</v>
          </cell>
          <cell r="C468" t="str">
            <v>00582239</v>
          </cell>
          <cell r="D468">
            <v>1</v>
          </cell>
          <cell r="E468">
            <v>582239</v>
          </cell>
          <cell r="F468" t="str">
            <v>Jihočeský kraj</v>
          </cell>
          <cell r="G468" t="str">
            <v xml:space="preserve">České Budějovice </v>
          </cell>
          <cell r="H468">
            <v>225</v>
          </cell>
          <cell r="I468" t="str">
            <v>SEJOY</v>
          </cell>
          <cell r="J468">
            <v>16.690000000000001</v>
          </cell>
          <cell r="K468">
            <v>3755.2500000000005</v>
          </cell>
          <cell r="L468" t="str">
            <v/>
          </cell>
          <cell r="M468" t="str">
            <v>Střední zdravotnická škola a Vyšší odborná škola zdravotnická, České Budějovice, Husova 3</v>
          </cell>
          <cell r="N468" t="str">
            <v>Husova tř.</v>
          </cell>
          <cell r="O468">
            <v>555</v>
          </cell>
          <cell r="P468">
            <v>3</v>
          </cell>
          <cell r="Q468" t="str">
            <v>České Budějovice</v>
          </cell>
          <cell r="R468" t="str">
            <v>ANO</v>
          </cell>
        </row>
        <row r="469">
          <cell r="A469">
            <v>600020231</v>
          </cell>
          <cell r="B469">
            <v>600020231</v>
          </cell>
          <cell r="C469" t="str">
            <v>25157426</v>
          </cell>
          <cell r="D469">
            <v>1</v>
          </cell>
          <cell r="E469">
            <v>25157426</v>
          </cell>
          <cell r="F469" t="str">
            <v>Jihočeský kraj</v>
          </cell>
          <cell r="G469" t="str">
            <v xml:space="preserve">České Budějovice </v>
          </cell>
          <cell r="H469">
            <v>100</v>
          </cell>
          <cell r="I469" t="str">
            <v>SEJOY</v>
          </cell>
          <cell r="J469">
            <v>16.690000000000001</v>
          </cell>
          <cell r="K469">
            <v>1669.0000000000002</v>
          </cell>
          <cell r="L469" t="str">
            <v/>
          </cell>
          <cell r="M469" t="str">
            <v>Vyšší odborná škola a Střední škola, s.r.o.</v>
          </cell>
          <cell r="N469" t="str">
            <v>Emy Destinové</v>
          </cell>
          <cell r="O469">
            <v>395</v>
          </cell>
          <cell r="Q469" t="str">
            <v>České Budějovice</v>
          </cell>
          <cell r="R469" t="str">
            <v>NE</v>
          </cell>
        </row>
        <row r="470">
          <cell r="A470">
            <v>600008100</v>
          </cell>
          <cell r="B470">
            <v>600008100</v>
          </cell>
          <cell r="C470" t="str">
            <v>49060317</v>
          </cell>
          <cell r="D470">
            <v>1</v>
          </cell>
          <cell r="E470">
            <v>49060317</v>
          </cell>
          <cell r="F470" t="str">
            <v>Jihočeský kraj</v>
          </cell>
          <cell r="G470" t="str">
            <v xml:space="preserve">České Budějovice </v>
          </cell>
          <cell r="H470">
            <v>150</v>
          </cell>
          <cell r="I470" t="str">
            <v>SEJOY</v>
          </cell>
          <cell r="J470">
            <v>16.690000000000001</v>
          </cell>
          <cell r="K470">
            <v>2503.5</v>
          </cell>
          <cell r="L470" t="str">
            <v/>
          </cell>
          <cell r="M470" t="str">
            <v>České reálné gymnázium s.r.o.</v>
          </cell>
          <cell r="N470" t="str">
            <v>Pražská tř.</v>
          </cell>
          <cell r="O470">
            <v>2532</v>
          </cell>
          <cell r="P470" t="str">
            <v>54A</v>
          </cell>
          <cell r="Q470" t="str">
            <v>České Budějovice</v>
          </cell>
          <cell r="R470" t="str">
            <v>NE</v>
          </cell>
        </row>
        <row r="471">
          <cell r="A471">
            <v>600007995</v>
          </cell>
          <cell r="B471">
            <v>600007995</v>
          </cell>
          <cell r="C471" t="str">
            <v>60076135</v>
          </cell>
          <cell r="D471">
            <v>1</v>
          </cell>
          <cell r="E471">
            <v>60076135</v>
          </cell>
          <cell r="F471" t="str">
            <v>Jihočeský kraj</v>
          </cell>
          <cell r="G471" t="str">
            <v xml:space="preserve">České Budějovice </v>
          </cell>
          <cell r="H471">
            <v>275</v>
          </cell>
          <cell r="I471" t="str">
            <v>SEJOY</v>
          </cell>
          <cell r="J471">
            <v>16.690000000000001</v>
          </cell>
          <cell r="K471">
            <v>4589.75</v>
          </cell>
          <cell r="L471" t="str">
            <v/>
          </cell>
          <cell r="M471" t="str">
            <v>Gymnázium J. V. Jirsíka, České Budějovice, Fráni Šrámka 23</v>
          </cell>
          <cell r="N471" t="str">
            <v>Fráni Šrámka</v>
          </cell>
          <cell r="O471">
            <v>1193</v>
          </cell>
          <cell r="P471">
            <v>23</v>
          </cell>
          <cell r="Q471" t="str">
            <v>České Budějovice</v>
          </cell>
          <cell r="R471" t="str">
            <v>ANO</v>
          </cell>
        </row>
        <row r="472">
          <cell r="A472">
            <v>600008002</v>
          </cell>
          <cell r="B472">
            <v>600008002</v>
          </cell>
          <cell r="C472" t="str">
            <v>60076101</v>
          </cell>
          <cell r="D472">
            <v>1</v>
          </cell>
          <cell r="E472">
            <v>60076101</v>
          </cell>
          <cell r="F472" t="str">
            <v>Jihočeský kraj</v>
          </cell>
          <cell r="G472" t="str">
            <v xml:space="preserve">České Budějovice </v>
          </cell>
          <cell r="H472">
            <v>200</v>
          </cell>
          <cell r="I472" t="str">
            <v>SEJOY</v>
          </cell>
          <cell r="J472">
            <v>16.690000000000001</v>
          </cell>
          <cell r="K472">
            <v>3338.0000000000005</v>
          </cell>
          <cell r="L472" t="str">
            <v/>
          </cell>
          <cell r="M472" t="str">
            <v>Gymnázium, České Budějovice, Jírovcova 8</v>
          </cell>
          <cell r="N472" t="str">
            <v>Jírovcova</v>
          </cell>
          <cell r="O472">
            <v>1788</v>
          </cell>
          <cell r="P472">
            <v>8</v>
          </cell>
          <cell r="Q472" t="str">
            <v>České Budějovice</v>
          </cell>
          <cell r="R472" t="str">
            <v>ANO</v>
          </cell>
        </row>
        <row r="473">
          <cell r="A473">
            <v>600008011</v>
          </cell>
          <cell r="B473">
            <v>600008011</v>
          </cell>
          <cell r="C473" t="str">
            <v>60075902</v>
          </cell>
          <cell r="D473">
            <v>1</v>
          </cell>
          <cell r="E473">
            <v>60075902</v>
          </cell>
          <cell r="F473" t="str">
            <v>Jihočeský kraj</v>
          </cell>
          <cell r="G473" t="str">
            <v xml:space="preserve">České Budějovice </v>
          </cell>
          <cell r="H473">
            <v>100</v>
          </cell>
          <cell r="I473" t="str">
            <v>SEJOY</v>
          </cell>
          <cell r="J473">
            <v>16.690000000000001</v>
          </cell>
          <cell r="K473">
            <v>1669.0000000000002</v>
          </cell>
          <cell r="L473" t="str">
            <v/>
          </cell>
          <cell r="M473" t="str">
            <v>Konzervatoř, České Budějovice, Kanovnická 22</v>
          </cell>
          <cell r="N473" t="str">
            <v>Kanovnická</v>
          </cell>
          <cell r="O473">
            <v>391</v>
          </cell>
          <cell r="P473">
            <v>22</v>
          </cell>
          <cell r="Q473" t="str">
            <v>České Budějovice</v>
          </cell>
          <cell r="R473" t="str">
            <v>ANO</v>
          </cell>
        </row>
        <row r="474">
          <cell r="A474">
            <v>600008045</v>
          </cell>
          <cell r="B474">
            <v>600008045</v>
          </cell>
          <cell r="C474" t="str">
            <v>60076046</v>
          </cell>
          <cell r="D474">
            <v>1</v>
          </cell>
          <cell r="E474">
            <v>60076046</v>
          </cell>
          <cell r="F474" t="str">
            <v>Jihočeský kraj</v>
          </cell>
          <cell r="G474" t="str">
            <v xml:space="preserve">České Budějovice </v>
          </cell>
          <cell r="H474">
            <v>125</v>
          </cell>
          <cell r="I474" t="str">
            <v>SEJOY</v>
          </cell>
          <cell r="J474">
            <v>16.690000000000001</v>
          </cell>
          <cell r="K474">
            <v>2086.25</v>
          </cell>
          <cell r="L474" t="str">
            <v/>
          </cell>
          <cell r="M474" t="str">
            <v>Obchodní akademie, České Budějovice, Husova 1</v>
          </cell>
          <cell r="N474" t="str">
            <v>Husova tř.</v>
          </cell>
          <cell r="O474">
            <v>1849</v>
          </cell>
          <cell r="P474">
            <v>1</v>
          </cell>
          <cell r="Q474" t="str">
            <v>České Budějovice</v>
          </cell>
          <cell r="R474" t="str">
            <v>ANO</v>
          </cell>
        </row>
        <row r="475">
          <cell r="A475">
            <v>600008088</v>
          </cell>
          <cell r="B475">
            <v>600008088</v>
          </cell>
          <cell r="C475" t="str">
            <v>00666122</v>
          </cell>
          <cell r="D475">
            <v>1</v>
          </cell>
          <cell r="E475">
            <v>666122</v>
          </cell>
          <cell r="F475" t="str">
            <v>Jihočeský kraj</v>
          </cell>
          <cell r="G475" t="str">
            <v xml:space="preserve">České Budějovice </v>
          </cell>
          <cell r="H475">
            <v>425</v>
          </cell>
          <cell r="I475" t="str">
            <v>SEJOY</v>
          </cell>
          <cell r="J475">
            <v>16.690000000000001</v>
          </cell>
          <cell r="K475">
            <v>7093.2500000000009</v>
          </cell>
          <cell r="L475" t="str">
            <v/>
          </cell>
          <cell r="M475" t="str">
            <v>Biskupské gymnázium J. N. Neumanna a Církevní základní škola</v>
          </cell>
          <cell r="N475" t="str">
            <v>Jirsíkova</v>
          </cell>
          <cell r="O475">
            <v>420</v>
          </cell>
          <cell r="P475">
            <v>5</v>
          </cell>
          <cell r="Q475" t="str">
            <v>České Budějovice</v>
          </cell>
          <cell r="R475" t="str">
            <v>NE</v>
          </cell>
        </row>
        <row r="476">
          <cell r="A476">
            <v>600008096</v>
          </cell>
          <cell r="B476">
            <v>600008096</v>
          </cell>
          <cell r="C476" t="str">
            <v>63908352</v>
          </cell>
          <cell r="D476">
            <v>1</v>
          </cell>
          <cell r="E476">
            <v>63908352</v>
          </cell>
          <cell r="F476" t="str">
            <v>Jihočeský kraj</v>
          </cell>
          <cell r="G476" t="str">
            <v xml:space="preserve">České Budějovice </v>
          </cell>
          <cell r="H476">
            <v>150</v>
          </cell>
          <cell r="I476" t="str">
            <v>SEJOY</v>
          </cell>
          <cell r="J476">
            <v>16.690000000000001</v>
          </cell>
          <cell r="K476">
            <v>2503.5</v>
          </cell>
          <cell r="L476" t="str">
            <v/>
          </cell>
          <cell r="M476" t="str">
            <v>Česko-anglické gymnázium s.r.o.</v>
          </cell>
          <cell r="N476" t="str">
            <v>Třebízského</v>
          </cell>
          <cell r="O476">
            <v>1010</v>
          </cell>
          <cell r="P476">
            <v>9</v>
          </cell>
          <cell r="Q476" t="str">
            <v>České Budějovice</v>
          </cell>
          <cell r="R476" t="str">
            <v>NE</v>
          </cell>
        </row>
        <row r="477">
          <cell r="A477">
            <v>600008118</v>
          </cell>
          <cell r="B477">
            <v>600008118</v>
          </cell>
          <cell r="C477" t="str">
            <v>25184181</v>
          </cell>
          <cell r="D477">
            <v>1</v>
          </cell>
          <cell r="E477">
            <v>25184181</v>
          </cell>
          <cell r="F477" t="str">
            <v>Jihočeský kraj</v>
          </cell>
          <cell r="G477" t="str">
            <v xml:space="preserve">České Budějovice </v>
          </cell>
          <cell r="H477">
            <v>100</v>
          </cell>
          <cell r="I477" t="str">
            <v>SEJOY</v>
          </cell>
          <cell r="J477">
            <v>16.690000000000001</v>
          </cell>
          <cell r="K477">
            <v>1669.0000000000002</v>
          </cell>
          <cell r="L477" t="str">
            <v/>
          </cell>
          <cell r="M477" t="str">
            <v>Střední škola informatiky a právních studií, o.p.s.</v>
          </cell>
          <cell r="N477" t="str">
            <v>Žižkova tř.</v>
          </cell>
          <cell r="O477">
            <v>250</v>
          </cell>
          <cell r="P477">
            <v>4</v>
          </cell>
          <cell r="Q477" t="str">
            <v>České Budějovice</v>
          </cell>
          <cell r="R477" t="str">
            <v>NE</v>
          </cell>
        </row>
        <row r="478">
          <cell r="A478">
            <v>600008151</v>
          </cell>
          <cell r="B478">
            <v>600008151</v>
          </cell>
          <cell r="C478" t="str">
            <v>60075775</v>
          </cell>
          <cell r="D478">
            <v>1</v>
          </cell>
          <cell r="E478">
            <v>60075775</v>
          </cell>
          <cell r="F478" t="str">
            <v>Jihočeský kraj</v>
          </cell>
          <cell r="G478" t="str">
            <v xml:space="preserve">České Budějovice </v>
          </cell>
          <cell r="H478">
            <v>300</v>
          </cell>
          <cell r="I478" t="str">
            <v>SEJOY</v>
          </cell>
          <cell r="J478">
            <v>16.690000000000001</v>
          </cell>
          <cell r="K478">
            <v>5007</v>
          </cell>
          <cell r="L478" t="str">
            <v/>
          </cell>
          <cell r="M478" t="str">
            <v>Gymnázium, České Budějovice, Česká 64</v>
          </cell>
          <cell r="N478" t="str">
            <v>Česká</v>
          </cell>
          <cell r="O478">
            <v>142</v>
          </cell>
          <cell r="P478">
            <v>64</v>
          </cell>
          <cell r="Q478" t="str">
            <v>České Budějovice</v>
          </cell>
          <cell r="R478" t="str">
            <v>ANO</v>
          </cell>
        </row>
        <row r="479">
          <cell r="A479">
            <v>600008169</v>
          </cell>
          <cell r="B479">
            <v>600008169</v>
          </cell>
          <cell r="C479" t="str">
            <v>60075911</v>
          </cell>
          <cell r="D479">
            <v>1</v>
          </cell>
          <cell r="E479">
            <v>60075911</v>
          </cell>
          <cell r="F479" t="str">
            <v>Jihočeský kraj</v>
          </cell>
          <cell r="G479" t="str">
            <v xml:space="preserve">České Budějovice </v>
          </cell>
          <cell r="H479">
            <v>250</v>
          </cell>
          <cell r="I479" t="str">
            <v>SEJOY</v>
          </cell>
          <cell r="J479">
            <v>16.690000000000001</v>
          </cell>
          <cell r="K479">
            <v>4172.5</v>
          </cell>
          <cell r="L479" t="str">
            <v/>
          </cell>
          <cell r="M479" t="str">
            <v>Střední odborná škola veterinární, mechanizační a zahradnická a Jazyková škola s právem státní jazykové zkoušky, České Budějovice, Rudolfovská 92</v>
          </cell>
          <cell r="N479" t="str">
            <v>Rudolfovská tř.</v>
          </cell>
          <cell r="O479">
            <v>458</v>
          </cell>
          <cell r="P479">
            <v>92</v>
          </cell>
          <cell r="Q479" t="str">
            <v>České Budějovice</v>
          </cell>
          <cell r="R479" t="str">
            <v>ANO</v>
          </cell>
        </row>
        <row r="480">
          <cell r="A480">
            <v>600008193</v>
          </cell>
          <cell r="B480">
            <v>600008193</v>
          </cell>
          <cell r="C480" t="str">
            <v>00582158</v>
          </cell>
          <cell r="D480">
            <v>1</v>
          </cell>
          <cell r="E480">
            <v>582158</v>
          </cell>
          <cell r="F480" t="str">
            <v>Jihočeský kraj</v>
          </cell>
          <cell r="G480" t="str">
            <v xml:space="preserve">České Budějovice </v>
          </cell>
          <cell r="H480">
            <v>925</v>
          </cell>
          <cell r="I480" t="str">
            <v>SEJOY</v>
          </cell>
          <cell r="J480">
            <v>16.690000000000001</v>
          </cell>
          <cell r="K480">
            <v>15438.250000000002</v>
          </cell>
          <cell r="L480" t="str">
            <v/>
          </cell>
          <cell r="M480" t="str">
            <v>Vyšší odborná škola, Střední průmyslová škola automobilní a technická, České Budějovice, Skuherského 3</v>
          </cell>
          <cell r="N480" t="str">
            <v>Skuherského</v>
          </cell>
          <cell r="O480">
            <v>1274</v>
          </cell>
          <cell r="P480">
            <v>3</v>
          </cell>
          <cell r="Q480" t="str">
            <v>České Budějovice</v>
          </cell>
          <cell r="R480" t="str">
            <v>ANO</v>
          </cell>
        </row>
        <row r="481">
          <cell r="A481">
            <v>600008207</v>
          </cell>
          <cell r="B481">
            <v>600008207</v>
          </cell>
          <cell r="C481" t="str">
            <v>60075970</v>
          </cell>
          <cell r="D481">
            <v>1</v>
          </cell>
          <cell r="E481">
            <v>60075970</v>
          </cell>
          <cell r="F481" t="str">
            <v>Jihočeský kraj</v>
          </cell>
          <cell r="G481" t="str">
            <v xml:space="preserve">České Budějovice </v>
          </cell>
          <cell r="H481">
            <v>225</v>
          </cell>
          <cell r="I481" t="str">
            <v>SEJOY</v>
          </cell>
          <cell r="J481">
            <v>16.690000000000001</v>
          </cell>
          <cell r="K481">
            <v>3755.2500000000005</v>
          </cell>
          <cell r="L481" t="str">
            <v/>
          </cell>
          <cell r="M481" t="str">
            <v>Střední průmyslová škola strojní a elektrotechnická, České Budějovice, Dukelská 13</v>
          </cell>
          <cell r="N481" t="str">
            <v>Dukelská</v>
          </cell>
          <cell r="O481">
            <v>260</v>
          </cell>
          <cell r="P481">
            <v>13</v>
          </cell>
          <cell r="Q481" t="str">
            <v>České Budějovice</v>
          </cell>
          <cell r="R481" t="str">
            <v>ANO</v>
          </cell>
        </row>
        <row r="482">
          <cell r="A482">
            <v>600008215</v>
          </cell>
          <cell r="B482">
            <v>600008215</v>
          </cell>
          <cell r="C482" t="str">
            <v>60646764</v>
          </cell>
          <cell r="D482">
            <v>1</v>
          </cell>
          <cell r="E482">
            <v>60646764</v>
          </cell>
          <cell r="F482" t="str">
            <v>Jihočeský kraj</v>
          </cell>
          <cell r="G482" t="str">
            <v xml:space="preserve">České Budějovice </v>
          </cell>
          <cell r="H482">
            <v>225</v>
          </cell>
          <cell r="I482" t="str">
            <v>SEJOY</v>
          </cell>
          <cell r="J482">
            <v>16.690000000000001</v>
          </cell>
          <cell r="K482">
            <v>3755.2500000000005</v>
          </cell>
          <cell r="L482" t="str">
            <v/>
          </cell>
          <cell r="M482" t="str">
            <v>Soukromá střední škola a jazyková škola s právem státní jazykové zkoušky Č. Budějovice, s.r.o.</v>
          </cell>
          <cell r="N482" t="str">
            <v>Jeronýmova</v>
          </cell>
          <cell r="O482">
            <v>28</v>
          </cell>
          <cell r="P482">
            <v>22</v>
          </cell>
          <cell r="Q482" t="str">
            <v>České Budějovice</v>
          </cell>
          <cell r="R482" t="str">
            <v>NE</v>
          </cell>
        </row>
        <row r="483">
          <cell r="A483">
            <v>600008266</v>
          </cell>
          <cell r="B483">
            <v>600008266</v>
          </cell>
          <cell r="C483" t="str">
            <v>25158392</v>
          </cell>
          <cell r="D483">
            <v>1</v>
          </cell>
          <cell r="E483">
            <v>25158392</v>
          </cell>
          <cell r="F483" t="str">
            <v>Jihočeský kraj</v>
          </cell>
          <cell r="G483" t="str">
            <v xml:space="preserve">České Budějovice </v>
          </cell>
          <cell r="H483">
            <v>50</v>
          </cell>
          <cell r="I483" t="str">
            <v>SEJOY</v>
          </cell>
          <cell r="J483">
            <v>16.690000000000001</v>
          </cell>
          <cell r="K483">
            <v>834.50000000000011</v>
          </cell>
          <cell r="L483" t="str">
            <v/>
          </cell>
          <cell r="M483" t="str">
            <v>EDUCAnet - střední škola a základní škola České Budějovice, s.r.o.</v>
          </cell>
          <cell r="N483" t="str">
            <v>Lannova tř.</v>
          </cell>
          <cell r="O483">
            <v>1595</v>
          </cell>
          <cell r="P483" t="str">
            <v>29a</v>
          </cell>
          <cell r="Q483" t="str">
            <v>České Budějovice</v>
          </cell>
          <cell r="R483" t="str">
            <v>NE</v>
          </cell>
        </row>
        <row r="484">
          <cell r="A484">
            <v>600056988</v>
          </cell>
          <cell r="B484">
            <v>600056988</v>
          </cell>
          <cell r="C484" t="str">
            <v>70998957</v>
          </cell>
          <cell r="D484">
            <v>1</v>
          </cell>
          <cell r="E484">
            <v>70998957</v>
          </cell>
          <cell r="F484" t="str">
            <v>Jihočeský kraj</v>
          </cell>
          <cell r="G484" t="str">
            <v xml:space="preserve">České Budějovice </v>
          </cell>
          <cell r="H484">
            <v>50</v>
          </cell>
          <cell r="I484" t="str">
            <v>SEJOY</v>
          </cell>
          <cell r="J484">
            <v>16.690000000000001</v>
          </cell>
          <cell r="K484">
            <v>834.50000000000011</v>
          </cell>
          <cell r="L484" t="str">
            <v/>
          </cell>
          <cell r="M484" t="str">
            <v>Základní škola a mateřská škola Srubec</v>
          </cell>
          <cell r="N484" t="str">
            <v>Na Chalupy</v>
          </cell>
          <cell r="O484">
            <v>44</v>
          </cell>
          <cell r="Q484" t="str">
            <v>Srubec</v>
          </cell>
          <cell r="R484" t="str">
            <v>ANO</v>
          </cell>
        </row>
        <row r="485">
          <cell r="A485">
            <v>600057348</v>
          </cell>
          <cell r="B485">
            <v>600057348</v>
          </cell>
          <cell r="C485" t="str">
            <v>00581551</v>
          </cell>
          <cell r="D485">
            <v>1</v>
          </cell>
          <cell r="E485">
            <v>581551</v>
          </cell>
          <cell r="F485" t="str">
            <v>Jihočeský kraj</v>
          </cell>
          <cell r="G485" t="str">
            <v xml:space="preserve">České Budějovice </v>
          </cell>
          <cell r="H485">
            <v>175</v>
          </cell>
          <cell r="I485" t="str">
            <v>SEJOY</v>
          </cell>
          <cell r="J485">
            <v>16.690000000000001</v>
          </cell>
          <cell r="K485">
            <v>2920.75</v>
          </cell>
          <cell r="L485" t="str">
            <v/>
          </cell>
          <cell r="M485" t="str">
            <v>Základní škola Máj II, M. Chlajna 23, České Budějovice</v>
          </cell>
          <cell r="N485" t="str">
            <v>M. Chlajna</v>
          </cell>
          <cell r="O485">
            <v>1347</v>
          </cell>
          <cell r="P485">
            <v>23</v>
          </cell>
          <cell r="Q485" t="str">
            <v>České Budějovice</v>
          </cell>
          <cell r="R485" t="str">
            <v>ANO</v>
          </cell>
        </row>
        <row r="486">
          <cell r="A486">
            <v>600057356</v>
          </cell>
          <cell r="B486">
            <v>600057356</v>
          </cell>
          <cell r="C486" t="str">
            <v>00581585</v>
          </cell>
          <cell r="D486">
            <v>1</v>
          </cell>
          <cell r="E486">
            <v>581585</v>
          </cell>
          <cell r="F486" t="str">
            <v>Jihočeský kraj</v>
          </cell>
          <cell r="G486" t="str">
            <v xml:space="preserve">České Budějovice </v>
          </cell>
          <cell r="H486">
            <v>325</v>
          </cell>
          <cell r="I486" t="str">
            <v>SEJOY</v>
          </cell>
          <cell r="J486">
            <v>16.690000000000001</v>
          </cell>
          <cell r="K486">
            <v>5424.25</v>
          </cell>
          <cell r="L486" t="str">
            <v/>
          </cell>
          <cell r="M486" t="str">
            <v>Základní škola Máj I, M. Chlajna 21, České Budějovice</v>
          </cell>
          <cell r="N486" t="str">
            <v>M. Chlajna</v>
          </cell>
          <cell r="O486">
            <v>1319</v>
          </cell>
          <cell r="P486">
            <v>21</v>
          </cell>
          <cell r="Q486" t="str">
            <v>České Budějovice</v>
          </cell>
          <cell r="R486" t="str">
            <v>ANO</v>
          </cell>
        </row>
        <row r="487">
          <cell r="A487">
            <v>600057364</v>
          </cell>
          <cell r="B487">
            <v>600057364</v>
          </cell>
          <cell r="C487" t="str">
            <v>00581623</v>
          </cell>
          <cell r="D487">
            <v>1</v>
          </cell>
          <cell r="E487">
            <v>581623</v>
          </cell>
          <cell r="F487" t="str">
            <v>Jihočeský kraj</v>
          </cell>
          <cell r="G487" t="str">
            <v xml:space="preserve">České Budějovice </v>
          </cell>
          <cell r="H487">
            <v>200</v>
          </cell>
          <cell r="I487" t="str">
            <v>SEJOY</v>
          </cell>
          <cell r="J487">
            <v>16.690000000000001</v>
          </cell>
          <cell r="K487">
            <v>3338.0000000000005</v>
          </cell>
          <cell r="L487" t="str">
            <v/>
          </cell>
          <cell r="M487" t="str">
            <v>Základní škola a Základní umělecká škola, Zliv, okr. České Budějovice</v>
          </cell>
          <cell r="N487" t="str">
            <v>Lidická</v>
          </cell>
          <cell r="O487">
            <v>315</v>
          </cell>
          <cell r="Q487" t="str">
            <v>Zliv</v>
          </cell>
          <cell r="R487" t="str">
            <v>ANO</v>
          </cell>
        </row>
        <row r="488">
          <cell r="A488">
            <v>600057402</v>
          </cell>
          <cell r="B488">
            <v>600057402</v>
          </cell>
          <cell r="C488" t="str">
            <v>62537831</v>
          </cell>
          <cell r="D488">
            <v>1</v>
          </cell>
          <cell r="E488">
            <v>62537831</v>
          </cell>
          <cell r="F488" t="str">
            <v>Jihočeský kraj</v>
          </cell>
          <cell r="G488" t="str">
            <v xml:space="preserve">České Budějovice </v>
          </cell>
          <cell r="H488">
            <v>50</v>
          </cell>
          <cell r="I488" t="str">
            <v>SEJOY</v>
          </cell>
          <cell r="J488">
            <v>16.690000000000001</v>
          </cell>
          <cell r="K488">
            <v>834.50000000000011</v>
          </cell>
          <cell r="L488" t="str">
            <v/>
          </cell>
          <cell r="M488" t="str">
            <v>Základní škola Dr. Miroslava Tyrše, Hrdějovice</v>
          </cell>
          <cell r="N488" t="str">
            <v>Školní</v>
          </cell>
          <cell r="O488">
            <v>108</v>
          </cell>
          <cell r="Q488" t="str">
            <v>Hrdějovice</v>
          </cell>
          <cell r="R488" t="str">
            <v>ANO</v>
          </cell>
        </row>
        <row r="489">
          <cell r="A489">
            <v>600057429</v>
          </cell>
          <cell r="B489">
            <v>600057429</v>
          </cell>
          <cell r="C489" t="str">
            <v>70877661</v>
          </cell>
          <cell r="D489">
            <v>1</v>
          </cell>
          <cell r="E489">
            <v>70877661</v>
          </cell>
          <cell r="F489" t="str">
            <v>Jihočeský kraj</v>
          </cell>
          <cell r="G489" t="str">
            <v xml:space="preserve">České Budějovice </v>
          </cell>
          <cell r="H489">
            <v>75</v>
          </cell>
          <cell r="I489" t="str">
            <v>SEJOY</v>
          </cell>
          <cell r="J489">
            <v>16.690000000000001</v>
          </cell>
          <cell r="K489">
            <v>1251.75</v>
          </cell>
          <cell r="L489" t="str">
            <v/>
          </cell>
          <cell r="M489" t="str">
            <v>Základní škola a Mateřská škola, Vl. Rady 1, České Budějovice</v>
          </cell>
          <cell r="N489" t="str">
            <v>Vl. Rady</v>
          </cell>
          <cell r="O489">
            <v>962</v>
          </cell>
          <cell r="P489">
            <v>1</v>
          </cell>
          <cell r="Q489" t="str">
            <v>České Budějovice</v>
          </cell>
          <cell r="R489" t="str">
            <v>ANO</v>
          </cell>
        </row>
        <row r="490">
          <cell r="A490">
            <v>600057453</v>
          </cell>
          <cell r="B490">
            <v>600057453</v>
          </cell>
          <cell r="C490" t="str">
            <v>70877645</v>
          </cell>
          <cell r="D490">
            <v>1</v>
          </cell>
          <cell r="E490">
            <v>70877645</v>
          </cell>
          <cell r="F490" t="str">
            <v>Jihočeský kraj</v>
          </cell>
          <cell r="G490" t="str">
            <v xml:space="preserve">České Budějovice </v>
          </cell>
          <cell r="H490">
            <v>50</v>
          </cell>
          <cell r="I490" t="str">
            <v>SEJOY</v>
          </cell>
          <cell r="J490">
            <v>16.690000000000001</v>
          </cell>
          <cell r="K490">
            <v>834.50000000000011</v>
          </cell>
          <cell r="L490" t="str">
            <v/>
          </cell>
          <cell r="M490" t="str">
            <v>Základní škola a Mateřská škola T. G. Masaryka, Rudolfovská 143, České Budějovice</v>
          </cell>
          <cell r="N490" t="str">
            <v>Rudolfovská tř.</v>
          </cell>
          <cell r="O490">
            <v>285</v>
          </cell>
          <cell r="P490">
            <v>143</v>
          </cell>
          <cell r="Q490" t="str">
            <v>České Budějovice</v>
          </cell>
          <cell r="R490" t="str">
            <v>ANO</v>
          </cell>
        </row>
        <row r="491">
          <cell r="A491">
            <v>600057488</v>
          </cell>
          <cell r="B491">
            <v>600057488</v>
          </cell>
          <cell r="C491" t="str">
            <v>62537521</v>
          </cell>
          <cell r="D491">
            <v>1</v>
          </cell>
          <cell r="E491">
            <v>62537521</v>
          </cell>
          <cell r="F491" t="str">
            <v>Jihočeský kraj</v>
          </cell>
          <cell r="G491" t="str">
            <v xml:space="preserve">České Budějovice </v>
          </cell>
          <cell r="H491">
            <v>150</v>
          </cell>
          <cell r="I491" t="str">
            <v>SEJOY</v>
          </cell>
          <cell r="J491">
            <v>16.690000000000001</v>
          </cell>
          <cell r="K491">
            <v>2503.5</v>
          </cell>
          <cell r="L491" t="str">
            <v/>
          </cell>
          <cell r="M491" t="str">
            <v>Základní škola a Mateřská škola Kamenný Újezd</v>
          </cell>
          <cell r="N491" t="str">
            <v>Plavnická</v>
          </cell>
          <cell r="O491">
            <v>300</v>
          </cell>
          <cell r="Q491" t="str">
            <v>Kamenný Újezd</v>
          </cell>
          <cell r="R491" t="str">
            <v>ANO</v>
          </cell>
        </row>
        <row r="492">
          <cell r="A492">
            <v>600057496</v>
          </cell>
          <cell r="B492">
            <v>600057496</v>
          </cell>
          <cell r="C492" t="str">
            <v>62537547</v>
          </cell>
          <cell r="D492">
            <v>1</v>
          </cell>
          <cell r="E492">
            <v>62537547</v>
          </cell>
          <cell r="F492" t="str">
            <v>Jihočeský kraj</v>
          </cell>
          <cell r="G492" t="str">
            <v xml:space="preserve">České Budějovice </v>
          </cell>
          <cell r="H492">
            <v>125</v>
          </cell>
          <cell r="I492" t="str">
            <v>SEJOY</v>
          </cell>
          <cell r="J492">
            <v>16.690000000000001</v>
          </cell>
          <cell r="K492">
            <v>2086.25</v>
          </cell>
          <cell r="L492" t="str">
            <v/>
          </cell>
          <cell r="M492" t="str">
            <v>Základní škola, základní umělecká škola a mateřská škola Ledenice</v>
          </cell>
          <cell r="N492" t="str">
            <v>Náměstí</v>
          </cell>
          <cell r="O492">
            <v>88</v>
          </cell>
          <cell r="Q492" t="str">
            <v>Ledenice</v>
          </cell>
          <cell r="R492" t="str">
            <v>ANO</v>
          </cell>
        </row>
        <row r="493">
          <cell r="A493">
            <v>600057542</v>
          </cell>
          <cell r="B493">
            <v>600057542</v>
          </cell>
          <cell r="C493" t="str">
            <v>00581542</v>
          </cell>
          <cell r="D493">
            <v>1</v>
          </cell>
          <cell r="E493">
            <v>581542</v>
          </cell>
          <cell r="F493" t="str">
            <v>Jihočeský kraj</v>
          </cell>
          <cell r="G493" t="str">
            <v xml:space="preserve">České Budějovice </v>
          </cell>
          <cell r="H493">
            <v>325</v>
          </cell>
          <cell r="I493" t="str">
            <v>SEJOY</v>
          </cell>
          <cell r="J493">
            <v>16.690000000000001</v>
          </cell>
          <cell r="K493">
            <v>5424.25</v>
          </cell>
          <cell r="L493" t="str">
            <v/>
          </cell>
          <cell r="M493" t="str">
            <v>Základní škola, Grünwaldova 13, České Budějovice</v>
          </cell>
          <cell r="N493" t="str">
            <v>Grünwaldova</v>
          </cell>
          <cell r="O493">
            <v>347</v>
          </cell>
          <cell r="P493">
            <v>13</v>
          </cell>
          <cell r="Q493" t="str">
            <v>České Budějovice</v>
          </cell>
          <cell r="R493" t="str">
            <v>ANO</v>
          </cell>
        </row>
        <row r="494">
          <cell r="A494">
            <v>600057551</v>
          </cell>
          <cell r="B494">
            <v>600057551</v>
          </cell>
          <cell r="C494" t="str">
            <v>00581577</v>
          </cell>
          <cell r="D494">
            <v>1</v>
          </cell>
          <cell r="E494">
            <v>581577</v>
          </cell>
          <cell r="F494" t="str">
            <v>Jihočeský kraj</v>
          </cell>
          <cell r="G494" t="str">
            <v xml:space="preserve">České Budějovice </v>
          </cell>
          <cell r="H494">
            <v>300</v>
          </cell>
          <cell r="I494" t="str">
            <v>SEJOY</v>
          </cell>
          <cell r="J494">
            <v>16.690000000000001</v>
          </cell>
          <cell r="K494">
            <v>5007</v>
          </cell>
          <cell r="L494" t="str">
            <v/>
          </cell>
          <cell r="M494" t="str">
            <v>Základní škola a Mateřská škola, Kubatova 1, České Budějovice</v>
          </cell>
          <cell r="N494" t="str">
            <v>Kubatova</v>
          </cell>
          <cell r="O494">
            <v>2202</v>
          </cell>
          <cell r="P494">
            <v>1</v>
          </cell>
          <cell r="Q494" t="str">
            <v>České Budějovice</v>
          </cell>
          <cell r="R494" t="str">
            <v>ANO</v>
          </cell>
        </row>
        <row r="495">
          <cell r="A495">
            <v>600057569</v>
          </cell>
          <cell r="B495">
            <v>600057569</v>
          </cell>
          <cell r="C495" t="str">
            <v>00581631</v>
          </cell>
          <cell r="D495">
            <v>1</v>
          </cell>
          <cell r="E495">
            <v>581631</v>
          </cell>
          <cell r="F495" t="str">
            <v>Jihočeský kraj</v>
          </cell>
          <cell r="G495" t="str">
            <v xml:space="preserve">České Budějovice </v>
          </cell>
          <cell r="H495">
            <v>250</v>
          </cell>
          <cell r="I495" t="str">
            <v>SEJOY</v>
          </cell>
          <cell r="J495">
            <v>16.690000000000001</v>
          </cell>
          <cell r="K495">
            <v>4172.5</v>
          </cell>
          <cell r="L495" t="str">
            <v/>
          </cell>
          <cell r="M495" t="str">
            <v>Základní škola, Matice školské 3, České Budějovice</v>
          </cell>
          <cell r="N495" t="str">
            <v>Matice školské</v>
          </cell>
          <cell r="O495">
            <v>62</v>
          </cell>
          <cell r="P495">
            <v>3</v>
          </cell>
          <cell r="Q495" t="str">
            <v>České Budějovice</v>
          </cell>
          <cell r="R495" t="str">
            <v>ANO</v>
          </cell>
        </row>
        <row r="496">
          <cell r="A496">
            <v>600057585</v>
          </cell>
          <cell r="B496">
            <v>600057585</v>
          </cell>
          <cell r="C496" t="str">
            <v>00666131</v>
          </cell>
          <cell r="D496">
            <v>1</v>
          </cell>
          <cell r="E496">
            <v>666131</v>
          </cell>
          <cell r="F496" t="str">
            <v>Jihočeský kraj</v>
          </cell>
          <cell r="G496" t="str">
            <v xml:space="preserve">České Budějovice </v>
          </cell>
          <cell r="H496">
            <v>375</v>
          </cell>
          <cell r="I496" t="str">
            <v>SEJOY</v>
          </cell>
          <cell r="J496">
            <v>16.690000000000001</v>
          </cell>
          <cell r="K496">
            <v>6258.7500000000009</v>
          </cell>
          <cell r="L496" t="str">
            <v/>
          </cell>
          <cell r="M496" t="str">
            <v>Základní škola a základní umělecká škola, Bezdrevská 3, České Budějovice</v>
          </cell>
          <cell r="N496" t="str">
            <v>Bezdrevská</v>
          </cell>
          <cell r="O496">
            <v>1036</v>
          </cell>
          <cell r="P496">
            <v>3</v>
          </cell>
          <cell r="Q496" t="str">
            <v>České Budějovice</v>
          </cell>
          <cell r="R496" t="str">
            <v>ANO</v>
          </cell>
        </row>
        <row r="497">
          <cell r="A497">
            <v>600057623</v>
          </cell>
          <cell r="B497">
            <v>600057623</v>
          </cell>
          <cell r="C497" t="str">
            <v>60077093</v>
          </cell>
          <cell r="D497">
            <v>1</v>
          </cell>
          <cell r="E497">
            <v>60077093</v>
          </cell>
          <cell r="F497" t="str">
            <v>Jihočeský kraj</v>
          </cell>
          <cell r="G497" t="str">
            <v xml:space="preserve">České Budějovice </v>
          </cell>
          <cell r="H497">
            <v>375</v>
          </cell>
          <cell r="I497" t="str">
            <v>SEJOY</v>
          </cell>
          <cell r="J497">
            <v>16.690000000000001</v>
          </cell>
          <cell r="K497">
            <v>6258.7500000000009</v>
          </cell>
          <cell r="L497" t="str">
            <v/>
          </cell>
          <cell r="M497" t="str">
            <v>Základní škola, České Budějovice, Oskara Nedbala 30</v>
          </cell>
          <cell r="N497" t="str">
            <v>O. Nedbala</v>
          </cell>
          <cell r="O497">
            <v>882</v>
          </cell>
          <cell r="P497">
            <v>30</v>
          </cell>
          <cell r="Q497" t="str">
            <v>České Budějovice</v>
          </cell>
          <cell r="R497" t="str">
            <v>ANO</v>
          </cell>
        </row>
        <row r="498">
          <cell r="A498">
            <v>600057631</v>
          </cell>
          <cell r="B498">
            <v>600057631</v>
          </cell>
          <cell r="C498" t="str">
            <v>60077212</v>
          </cell>
          <cell r="D498">
            <v>1</v>
          </cell>
          <cell r="E498">
            <v>60077212</v>
          </cell>
          <cell r="F498" t="str">
            <v>Jihočeský kraj</v>
          </cell>
          <cell r="G498" t="str">
            <v xml:space="preserve">České Budějovice </v>
          </cell>
          <cell r="H498">
            <v>300</v>
          </cell>
          <cell r="I498" t="str">
            <v>SEJOY</v>
          </cell>
          <cell r="J498">
            <v>16.690000000000001</v>
          </cell>
          <cell r="K498">
            <v>5007</v>
          </cell>
          <cell r="L498" t="str">
            <v/>
          </cell>
          <cell r="M498" t="str">
            <v>Základní škola a Mateřská škola, L. Kuby 48, České Budějovice</v>
          </cell>
          <cell r="N498" t="str">
            <v>L. Kuby</v>
          </cell>
          <cell r="O498">
            <v>1165</v>
          </cell>
          <cell r="P498">
            <v>48</v>
          </cell>
          <cell r="Q498" t="str">
            <v>České Budějovice</v>
          </cell>
          <cell r="R498" t="str">
            <v>ANO</v>
          </cell>
        </row>
        <row r="499">
          <cell r="A499">
            <v>600057640</v>
          </cell>
          <cell r="B499">
            <v>600057640</v>
          </cell>
          <cell r="C499" t="str">
            <v>60077417</v>
          </cell>
          <cell r="D499">
            <v>1</v>
          </cell>
          <cell r="E499">
            <v>60077417</v>
          </cell>
          <cell r="F499" t="str">
            <v>Jihočeský kraj</v>
          </cell>
          <cell r="G499" t="str">
            <v xml:space="preserve">České Budějovice </v>
          </cell>
          <cell r="H499">
            <v>225</v>
          </cell>
          <cell r="I499" t="str">
            <v>SEJOY</v>
          </cell>
          <cell r="J499">
            <v>16.690000000000001</v>
          </cell>
          <cell r="K499">
            <v>3755.2500000000005</v>
          </cell>
          <cell r="L499" t="str">
            <v/>
          </cell>
          <cell r="M499" t="str">
            <v>Základní škola a Mateřská škola J. Š. Baara, Jírovcova 9/a, České Budějovice</v>
          </cell>
          <cell r="N499" t="str">
            <v>Jírovcova</v>
          </cell>
          <cell r="O499">
            <v>1793</v>
          </cell>
          <cell r="P499" t="str">
            <v>9a</v>
          </cell>
          <cell r="Q499" t="str">
            <v>České Budějovice</v>
          </cell>
          <cell r="R499" t="str">
            <v>ANO</v>
          </cell>
        </row>
        <row r="500">
          <cell r="A500">
            <v>600057798</v>
          </cell>
          <cell r="B500">
            <v>600057798</v>
          </cell>
          <cell r="C500" t="str">
            <v>62537873</v>
          </cell>
          <cell r="D500">
            <v>1</v>
          </cell>
          <cell r="E500">
            <v>62537873</v>
          </cell>
          <cell r="F500" t="str">
            <v>Jihočeský kraj</v>
          </cell>
          <cell r="G500" t="str">
            <v xml:space="preserve">České Budějovice </v>
          </cell>
          <cell r="H500">
            <v>300</v>
          </cell>
          <cell r="I500" t="str">
            <v>SEJOY</v>
          </cell>
          <cell r="J500">
            <v>16.690000000000001</v>
          </cell>
          <cell r="K500">
            <v>5007</v>
          </cell>
          <cell r="L500" t="str">
            <v/>
          </cell>
          <cell r="M500" t="str">
            <v>Základní škola, Dukelská 11, České Budějovice</v>
          </cell>
          <cell r="N500" t="str">
            <v>Dukelská</v>
          </cell>
          <cell r="O500">
            <v>258</v>
          </cell>
          <cell r="P500">
            <v>11</v>
          </cell>
          <cell r="Q500" t="str">
            <v>České Budějovice</v>
          </cell>
          <cell r="R500" t="str">
            <v>ANO</v>
          </cell>
        </row>
        <row r="501">
          <cell r="A501">
            <v>600057801</v>
          </cell>
          <cell r="B501">
            <v>600057801</v>
          </cell>
          <cell r="C501" t="str">
            <v>62537784</v>
          </cell>
          <cell r="D501">
            <v>1</v>
          </cell>
          <cell r="E501">
            <v>62537784</v>
          </cell>
          <cell r="F501" t="str">
            <v>Jihočeský kraj</v>
          </cell>
          <cell r="G501" t="str">
            <v xml:space="preserve">České Budějovice </v>
          </cell>
          <cell r="H501">
            <v>475</v>
          </cell>
          <cell r="I501" t="str">
            <v>SEJOY</v>
          </cell>
          <cell r="J501">
            <v>16.690000000000001</v>
          </cell>
          <cell r="K501">
            <v>7927.7500000000009</v>
          </cell>
          <cell r="L501" t="str">
            <v/>
          </cell>
          <cell r="M501" t="str">
            <v>Základní škola, Nerudova 9, České Budějovice</v>
          </cell>
          <cell r="N501" t="str">
            <v>Nerudova</v>
          </cell>
          <cell r="O501">
            <v>810</v>
          </cell>
          <cell r="P501">
            <v>9</v>
          </cell>
          <cell r="Q501" t="str">
            <v>České Budějovice</v>
          </cell>
          <cell r="R501" t="str">
            <v>ANO</v>
          </cell>
        </row>
        <row r="502">
          <cell r="A502">
            <v>600057887</v>
          </cell>
          <cell r="B502">
            <v>600057887</v>
          </cell>
          <cell r="C502" t="str">
            <v>62537661</v>
          </cell>
          <cell r="D502">
            <v>1</v>
          </cell>
          <cell r="E502">
            <v>62537661</v>
          </cell>
          <cell r="F502" t="str">
            <v>Jihočeský kraj</v>
          </cell>
          <cell r="G502" t="str">
            <v xml:space="preserve">České Budějovice </v>
          </cell>
          <cell r="H502">
            <v>350</v>
          </cell>
          <cell r="I502" t="str">
            <v>SEJOY</v>
          </cell>
          <cell r="J502">
            <v>16.690000000000001</v>
          </cell>
          <cell r="K502">
            <v>5841.5</v>
          </cell>
          <cell r="L502" t="str">
            <v/>
          </cell>
          <cell r="M502" t="str">
            <v>Základní škola, Pohůrecká 16, České Budějovice</v>
          </cell>
          <cell r="N502" t="str">
            <v>Pohůrecká</v>
          </cell>
          <cell r="O502">
            <v>382</v>
          </cell>
          <cell r="P502">
            <v>16</v>
          </cell>
          <cell r="Q502" t="str">
            <v>České Budějovice</v>
          </cell>
          <cell r="R502" t="str">
            <v>ANO</v>
          </cell>
        </row>
        <row r="503">
          <cell r="A503">
            <v>600170276</v>
          </cell>
          <cell r="B503">
            <v>600170276</v>
          </cell>
          <cell r="C503" t="str">
            <v>00513156</v>
          </cell>
          <cell r="D503">
            <v>1</v>
          </cell>
          <cell r="E503">
            <v>513156</v>
          </cell>
          <cell r="F503" t="str">
            <v>Jihočeský kraj</v>
          </cell>
          <cell r="G503" t="str">
            <v xml:space="preserve">České Budějovice </v>
          </cell>
          <cell r="H503">
            <v>275</v>
          </cell>
          <cell r="I503" t="str">
            <v>SEJOY</v>
          </cell>
          <cell r="J503">
            <v>16.690000000000001</v>
          </cell>
          <cell r="K503">
            <v>4589.75</v>
          </cell>
          <cell r="L503" t="str">
            <v/>
          </cell>
          <cell r="M503" t="str">
            <v>Střední odborná škola elektrotechnická, Centrum odborné přípravy, Hluboká nad Vltavou, Zvolenovská 537</v>
          </cell>
          <cell r="N503" t="str">
            <v>Zvolenovská</v>
          </cell>
          <cell r="O503">
            <v>537</v>
          </cell>
          <cell r="Q503" t="str">
            <v>Hluboká nad Vltavou</v>
          </cell>
          <cell r="R503" t="str">
            <v>ANO</v>
          </cell>
        </row>
        <row r="504">
          <cell r="A504">
            <v>600170292</v>
          </cell>
          <cell r="B504">
            <v>600170292</v>
          </cell>
          <cell r="C504" t="str">
            <v>00510874</v>
          </cell>
          <cell r="D504">
            <v>1</v>
          </cell>
          <cell r="E504">
            <v>510874</v>
          </cell>
          <cell r="F504" t="str">
            <v>Jihočeský kraj</v>
          </cell>
          <cell r="G504" t="str">
            <v xml:space="preserve">České Budějovice </v>
          </cell>
          <cell r="H504">
            <v>400</v>
          </cell>
          <cell r="I504" t="str">
            <v>SEJOY</v>
          </cell>
          <cell r="J504">
            <v>16.690000000000001</v>
          </cell>
          <cell r="K504">
            <v>6676.0000000000009</v>
          </cell>
          <cell r="L504" t="str">
            <v/>
          </cell>
          <cell r="M504" t="str">
            <v>Střední škola obchodní, České Budějovice, Husova 9</v>
          </cell>
          <cell r="N504" t="str">
            <v>Husova tř.</v>
          </cell>
          <cell r="O504">
            <v>1846</v>
          </cell>
          <cell r="P504">
            <v>9</v>
          </cell>
          <cell r="Q504" t="str">
            <v>České Budějovice</v>
          </cell>
          <cell r="R504" t="str">
            <v>ANO</v>
          </cell>
        </row>
        <row r="505">
          <cell r="A505">
            <v>600170306</v>
          </cell>
          <cell r="B505">
            <v>600170306</v>
          </cell>
          <cell r="C505" t="str">
            <v>00582336</v>
          </cell>
          <cell r="D505">
            <v>1</v>
          </cell>
          <cell r="E505">
            <v>582336</v>
          </cell>
          <cell r="F505" t="str">
            <v>Jihočeský kraj</v>
          </cell>
          <cell r="G505" t="str">
            <v xml:space="preserve">České Budějovice </v>
          </cell>
          <cell r="H505">
            <v>350</v>
          </cell>
          <cell r="I505" t="str">
            <v>SEJOY</v>
          </cell>
          <cell r="J505">
            <v>16.690000000000001</v>
          </cell>
          <cell r="K505">
            <v>5841.5</v>
          </cell>
          <cell r="L505" t="str">
            <v/>
          </cell>
          <cell r="M505" t="str">
            <v>Střední škola polytechnická, České Budějovice, Nerudova 59</v>
          </cell>
          <cell r="N505" t="str">
            <v>Nerudova</v>
          </cell>
          <cell r="O505">
            <v>859</v>
          </cell>
          <cell r="P505">
            <v>59</v>
          </cell>
          <cell r="Q505" t="str">
            <v>České Budějovice</v>
          </cell>
          <cell r="R505" t="str">
            <v>ANO</v>
          </cell>
        </row>
        <row r="506">
          <cell r="A506">
            <v>600170331</v>
          </cell>
          <cell r="B506">
            <v>600170331</v>
          </cell>
          <cell r="C506" t="str">
            <v>60077590</v>
          </cell>
          <cell r="D506">
            <v>1</v>
          </cell>
          <cell r="E506">
            <v>60077590</v>
          </cell>
          <cell r="F506" t="str">
            <v>Jihočeský kraj</v>
          </cell>
          <cell r="G506" t="str">
            <v xml:space="preserve">České Budějovice </v>
          </cell>
          <cell r="H506">
            <v>375</v>
          </cell>
          <cell r="I506" t="str">
            <v>SEJOY</v>
          </cell>
          <cell r="J506">
            <v>16.690000000000001</v>
          </cell>
          <cell r="K506">
            <v>6258.7500000000009</v>
          </cell>
          <cell r="L506" t="str">
            <v/>
          </cell>
          <cell r="M506" t="str">
            <v>Střední škola a Vyšší odborná škola cestovního ruchu, České Budějovice, Senovážné náměstí 12</v>
          </cell>
          <cell r="N506" t="str">
            <v>Senovážné nám.</v>
          </cell>
          <cell r="O506">
            <v>239</v>
          </cell>
          <cell r="P506">
            <v>12</v>
          </cell>
          <cell r="Q506" t="str">
            <v>České Budějovice</v>
          </cell>
          <cell r="R506" t="str">
            <v>ANO</v>
          </cell>
        </row>
        <row r="507">
          <cell r="A507">
            <v>650024508</v>
          </cell>
          <cell r="B507">
            <v>650024508</v>
          </cell>
          <cell r="C507" t="str">
            <v>75000466</v>
          </cell>
          <cell r="D507">
            <v>1</v>
          </cell>
          <cell r="E507">
            <v>75000466</v>
          </cell>
          <cell r="F507" t="str">
            <v>Jihočeský kraj</v>
          </cell>
          <cell r="G507" t="str">
            <v xml:space="preserve">České Budějovice </v>
          </cell>
          <cell r="H507">
            <v>100</v>
          </cell>
          <cell r="I507" t="str">
            <v>SEJOY</v>
          </cell>
          <cell r="J507">
            <v>16.690000000000001</v>
          </cell>
          <cell r="K507">
            <v>1669.0000000000002</v>
          </cell>
          <cell r="L507" t="str">
            <v/>
          </cell>
          <cell r="M507" t="str">
            <v>Základní škola Boršov nad Vltavou</v>
          </cell>
          <cell r="N507" t="str">
            <v>Poříčská</v>
          </cell>
          <cell r="O507">
            <v>180</v>
          </cell>
          <cell r="Q507" t="str">
            <v>Boršov nad Vltavou</v>
          </cell>
          <cell r="R507" t="str">
            <v>ANO</v>
          </cell>
        </row>
        <row r="508">
          <cell r="A508">
            <v>650024770</v>
          </cell>
          <cell r="B508">
            <v>650024770</v>
          </cell>
          <cell r="C508" t="str">
            <v>75000326</v>
          </cell>
          <cell r="D508">
            <v>1</v>
          </cell>
          <cell r="E508">
            <v>75000326</v>
          </cell>
          <cell r="F508" t="str">
            <v>Jihočeský kraj</v>
          </cell>
          <cell r="G508" t="str">
            <v xml:space="preserve">České Budějovice </v>
          </cell>
          <cell r="H508">
            <v>50</v>
          </cell>
          <cell r="I508" t="str">
            <v>SEJOY</v>
          </cell>
          <cell r="J508">
            <v>16.690000000000001</v>
          </cell>
          <cell r="K508">
            <v>834.50000000000011</v>
          </cell>
          <cell r="L508" t="str">
            <v/>
          </cell>
          <cell r="M508" t="str">
            <v>Základní škola a Mateřská škola Borek</v>
          </cell>
          <cell r="N508" t="str">
            <v>U Školky</v>
          </cell>
          <cell r="O508">
            <v>195</v>
          </cell>
          <cell r="Q508" t="str">
            <v>Borek</v>
          </cell>
          <cell r="R508" t="str">
            <v>ANO</v>
          </cell>
        </row>
        <row r="509">
          <cell r="A509">
            <v>650024915</v>
          </cell>
          <cell r="B509">
            <v>650024915</v>
          </cell>
          <cell r="C509" t="str">
            <v>75001144</v>
          </cell>
          <cell r="D509">
            <v>1</v>
          </cell>
          <cell r="E509">
            <v>75001144</v>
          </cell>
          <cell r="F509" t="str">
            <v>Jihočeský kraj</v>
          </cell>
          <cell r="G509" t="str">
            <v xml:space="preserve">České Budějovice </v>
          </cell>
          <cell r="H509">
            <v>125</v>
          </cell>
          <cell r="I509" t="str">
            <v>SEJOY</v>
          </cell>
          <cell r="J509">
            <v>16.690000000000001</v>
          </cell>
          <cell r="K509">
            <v>2086.25</v>
          </cell>
          <cell r="L509" t="str">
            <v/>
          </cell>
          <cell r="M509" t="str">
            <v>Základní škola a Mateřská škola Dobrá Voda u Českých Budějovic</v>
          </cell>
          <cell r="N509" t="str">
            <v>Na Vyhlídce</v>
          </cell>
          <cell r="O509">
            <v>2209</v>
          </cell>
          <cell r="P509">
            <v>6</v>
          </cell>
          <cell r="Q509" t="str">
            <v>Dobrá Voda u Českých Budějovic</v>
          </cell>
          <cell r="R509" t="str">
            <v>ANO</v>
          </cell>
        </row>
        <row r="510">
          <cell r="A510">
            <v>650028899</v>
          </cell>
          <cell r="B510">
            <v>650028899</v>
          </cell>
          <cell r="C510" t="str">
            <v>75000849</v>
          </cell>
          <cell r="D510">
            <v>1</v>
          </cell>
          <cell r="E510">
            <v>75000849</v>
          </cell>
          <cell r="F510" t="str">
            <v>Jihočeský kraj</v>
          </cell>
          <cell r="G510" t="str">
            <v xml:space="preserve">České Budějovice </v>
          </cell>
          <cell r="H510">
            <v>25</v>
          </cell>
          <cell r="I510" t="str">
            <v>SEJOY</v>
          </cell>
          <cell r="J510">
            <v>16.690000000000001</v>
          </cell>
          <cell r="K510">
            <v>417.25000000000006</v>
          </cell>
          <cell r="L510" t="str">
            <v/>
          </cell>
          <cell r="M510" t="str">
            <v>Základní škola a Mateřská škola Doudleby</v>
          </cell>
          <cell r="O510">
            <v>2</v>
          </cell>
          <cell r="Q510" t="str">
            <v>Doudleby</v>
          </cell>
          <cell r="R510" t="str">
            <v>ANO</v>
          </cell>
        </row>
        <row r="511">
          <cell r="A511">
            <v>650030168</v>
          </cell>
          <cell r="B511">
            <v>650030168</v>
          </cell>
          <cell r="C511" t="str">
            <v>75000199</v>
          </cell>
          <cell r="D511">
            <v>1</v>
          </cell>
          <cell r="E511">
            <v>75000199</v>
          </cell>
          <cell r="F511" t="str">
            <v>Jihočeský kraj</v>
          </cell>
          <cell r="G511" t="str">
            <v xml:space="preserve">České Budějovice </v>
          </cell>
          <cell r="H511">
            <v>225</v>
          </cell>
          <cell r="I511" t="str">
            <v>SEJOY</v>
          </cell>
          <cell r="J511">
            <v>16.690000000000001</v>
          </cell>
          <cell r="K511">
            <v>3755.2500000000005</v>
          </cell>
          <cell r="L511" t="str">
            <v/>
          </cell>
          <cell r="M511" t="str">
            <v>Základní škola Hluboká nad Vltavou, okres České Budějovice</v>
          </cell>
          <cell r="N511" t="str">
            <v>Karla Čapka</v>
          </cell>
          <cell r="O511">
            <v>800</v>
          </cell>
          <cell r="Q511" t="str">
            <v>Hluboká nad Vltavou</v>
          </cell>
          <cell r="R511" t="str">
            <v>ANO</v>
          </cell>
        </row>
        <row r="512">
          <cell r="A512">
            <v>650030265</v>
          </cell>
          <cell r="B512">
            <v>650030265</v>
          </cell>
          <cell r="C512" t="str">
            <v>75000547</v>
          </cell>
          <cell r="D512">
            <v>1</v>
          </cell>
          <cell r="E512">
            <v>75000547</v>
          </cell>
          <cell r="F512" t="str">
            <v>Jihočeský kraj</v>
          </cell>
          <cell r="G512" t="str">
            <v xml:space="preserve">České Budějovice </v>
          </cell>
          <cell r="H512">
            <v>200</v>
          </cell>
          <cell r="I512" t="str">
            <v>SEJOY</v>
          </cell>
          <cell r="J512">
            <v>16.690000000000001</v>
          </cell>
          <cell r="K512">
            <v>3338.0000000000005</v>
          </cell>
          <cell r="L512" t="str">
            <v/>
          </cell>
          <cell r="M512" t="str">
            <v>Základní škola a Mateřská škola Dubné</v>
          </cell>
          <cell r="O512">
            <v>35</v>
          </cell>
          <cell r="Q512" t="str">
            <v>Dubné</v>
          </cell>
          <cell r="R512" t="str">
            <v>ANO</v>
          </cell>
        </row>
        <row r="513">
          <cell r="A513">
            <v>650030788</v>
          </cell>
          <cell r="B513">
            <v>650030788</v>
          </cell>
          <cell r="C513" t="str">
            <v>75000211</v>
          </cell>
          <cell r="D513">
            <v>1</v>
          </cell>
          <cell r="E513">
            <v>75000211</v>
          </cell>
          <cell r="F513" t="str">
            <v>Jihočeský kraj</v>
          </cell>
          <cell r="G513" t="str">
            <v xml:space="preserve">České Budějovice </v>
          </cell>
          <cell r="H513">
            <v>0</v>
          </cell>
          <cell r="I513" t="str">
            <v>SEJOY</v>
          </cell>
          <cell r="J513">
            <v>16.690000000000001</v>
          </cell>
          <cell r="K513">
            <v>0</v>
          </cell>
          <cell r="L513" t="str">
            <v/>
          </cell>
          <cell r="M513" t="str">
            <v>Základní škola a Mateřská škola Střížov</v>
          </cell>
          <cell r="O513">
            <v>27</v>
          </cell>
          <cell r="Q513" t="str">
            <v>Střížov</v>
          </cell>
          <cell r="R513" t="str">
            <v>ANO</v>
          </cell>
        </row>
        <row r="514">
          <cell r="A514">
            <v>650031334</v>
          </cell>
          <cell r="B514">
            <v>650031334</v>
          </cell>
          <cell r="C514" t="str">
            <v>70983470</v>
          </cell>
          <cell r="D514">
            <v>1</v>
          </cell>
          <cell r="E514">
            <v>70983470</v>
          </cell>
          <cell r="F514" t="str">
            <v>Jihočeský kraj</v>
          </cell>
          <cell r="G514" t="str">
            <v xml:space="preserve">České Budějovice </v>
          </cell>
          <cell r="H514">
            <v>25</v>
          </cell>
          <cell r="I514" t="str">
            <v>SEJOY</v>
          </cell>
          <cell r="J514">
            <v>16.690000000000001</v>
          </cell>
          <cell r="K514">
            <v>417.25000000000006</v>
          </cell>
          <cell r="L514" t="str">
            <v/>
          </cell>
          <cell r="M514" t="str">
            <v>Základní škola a Mateřská škola Olešník, příspěvková organizace</v>
          </cell>
          <cell r="O514">
            <v>16</v>
          </cell>
          <cell r="Q514" t="str">
            <v>Olešník</v>
          </cell>
          <cell r="R514" t="str">
            <v>ANO</v>
          </cell>
        </row>
        <row r="515">
          <cell r="A515">
            <v>650032128</v>
          </cell>
          <cell r="B515">
            <v>650032128</v>
          </cell>
          <cell r="C515" t="str">
            <v>75000709</v>
          </cell>
          <cell r="D515">
            <v>1</v>
          </cell>
          <cell r="E515">
            <v>75000709</v>
          </cell>
          <cell r="F515" t="str">
            <v>Jihočeský kraj</v>
          </cell>
          <cell r="G515" t="str">
            <v xml:space="preserve">České Budějovice </v>
          </cell>
          <cell r="H515">
            <v>100</v>
          </cell>
          <cell r="I515" t="str">
            <v>SEJOY</v>
          </cell>
          <cell r="J515">
            <v>16.690000000000001</v>
          </cell>
          <cell r="K515">
            <v>1669.0000000000002</v>
          </cell>
          <cell r="L515" t="str">
            <v/>
          </cell>
          <cell r="M515" t="str">
            <v>Základní škola a mateřská škola Šindlovy Dvory</v>
          </cell>
          <cell r="O515">
            <v>40</v>
          </cell>
          <cell r="Q515" t="str">
            <v>Litvínovice</v>
          </cell>
          <cell r="R515" t="str">
            <v>ANO</v>
          </cell>
        </row>
        <row r="516">
          <cell r="A516">
            <v>650032811</v>
          </cell>
          <cell r="B516">
            <v>650032811</v>
          </cell>
          <cell r="C516" t="str">
            <v>70988471</v>
          </cell>
          <cell r="D516">
            <v>1</v>
          </cell>
          <cell r="E516">
            <v>70988471</v>
          </cell>
          <cell r="F516" t="str">
            <v>Jihočeský kraj</v>
          </cell>
          <cell r="G516" t="str">
            <v xml:space="preserve">České Budějovice </v>
          </cell>
          <cell r="H516">
            <v>250</v>
          </cell>
          <cell r="I516" t="str">
            <v>SEJOY</v>
          </cell>
          <cell r="J516">
            <v>16.690000000000001</v>
          </cell>
          <cell r="K516">
            <v>4172.5</v>
          </cell>
          <cell r="L516" t="str">
            <v/>
          </cell>
          <cell r="M516" t="str">
            <v>Základní škola a Mateřská škola Rudolfov</v>
          </cell>
          <cell r="N516" t="str">
            <v>Na točně</v>
          </cell>
          <cell r="O516">
            <v>192</v>
          </cell>
          <cell r="P516">
            <v>5</v>
          </cell>
          <cell r="Q516" t="str">
            <v>Rudolfov</v>
          </cell>
          <cell r="R516" t="str">
            <v>ANO</v>
          </cell>
        </row>
        <row r="517">
          <cell r="A517">
            <v>650033060</v>
          </cell>
          <cell r="B517">
            <v>650033060</v>
          </cell>
          <cell r="C517" t="str">
            <v>75000661</v>
          </cell>
          <cell r="D517">
            <v>1</v>
          </cell>
          <cell r="E517">
            <v>75000661</v>
          </cell>
          <cell r="F517" t="str">
            <v>Jihočeský kraj</v>
          </cell>
          <cell r="G517" t="str">
            <v xml:space="preserve">České Budějovice </v>
          </cell>
          <cell r="H517">
            <v>25</v>
          </cell>
          <cell r="I517" t="str">
            <v>SEJOY</v>
          </cell>
          <cell r="J517">
            <v>16.690000000000001</v>
          </cell>
          <cell r="K517">
            <v>417.25000000000006</v>
          </cell>
          <cell r="L517" t="str">
            <v/>
          </cell>
          <cell r="M517" t="str">
            <v>Základní škola a Mateřská škola Římov</v>
          </cell>
          <cell r="N517" t="str">
            <v>Školní</v>
          </cell>
          <cell r="O517">
            <v>63</v>
          </cell>
          <cell r="Q517" t="str">
            <v>Římov</v>
          </cell>
          <cell r="R517" t="str">
            <v>ANO</v>
          </cell>
        </row>
        <row r="518">
          <cell r="A518">
            <v>650033124</v>
          </cell>
          <cell r="B518">
            <v>650033124</v>
          </cell>
          <cell r="C518" t="str">
            <v>75000202</v>
          </cell>
          <cell r="D518">
            <v>1</v>
          </cell>
          <cell r="E518">
            <v>75000202</v>
          </cell>
          <cell r="F518" t="str">
            <v>Jihočeský kraj</v>
          </cell>
          <cell r="G518" t="str">
            <v xml:space="preserve">České Budějovice </v>
          </cell>
          <cell r="H518">
            <v>150</v>
          </cell>
          <cell r="I518" t="str">
            <v>SEJOY</v>
          </cell>
          <cell r="J518">
            <v>16.690000000000001</v>
          </cell>
          <cell r="K518">
            <v>2503.5</v>
          </cell>
          <cell r="L518" t="str">
            <v/>
          </cell>
          <cell r="M518" t="str">
            <v>Základní škola a Mateřská škola Ševětín</v>
          </cell>
          <cell r="N518" t="str">
            <v>Školská</v>
          </cell>
          <cell r="O518">
            <v>189</v>
          </cell>
          <cell r="Q518" t="str">
            <v>Ševětín</v>
          </cell>
          <cell r="R518" t="str">
            <v>ANO</v>
          </cell>
        </row>
        <row r="519">
          <cell r="A519">
            <v>650035895</v>
          </cell>
          <cell r="B519">
            <v>650035895</v>
          </cell>
          <cell r="C519" t="str">
            <v>75000024</v>
          </cell>
          <cell r="D519">
            <v>1</v>
          </cell>
          <cell r="E519">
            <v>75000024</v>
          </cell>
          <cell r="F519" t="str">
            <v>Jihočeský kraj</v>
          </cell>
          <cell r="G519" t="str">
            <v xml:space="preserve">České Budějovice </v>
          </cell>
          <cell r="H519">
            <v>100</v>
          </cell>
          <cell r="I519" t="str">
            <v>SEJOY</v>
          </cell>
          <cell r="J519">
            <v>16.690000000000001</v>
          </cell>
          <cell r="K519">
            <v>1669.0000000000002</v>
          </cell>
          <cell r="L519" t="str">
            <v/>
          </cell>
          <cell r="M519" t="str">
            <v>Základní škola a Mateřská škola Dříteň</v>
          </cell>
          <cell r="O519">
            <v>153</v>
          </cell>
          <cell r="Q519" t="str">
            <v>Dříteň</v>
          </cell>
          <cell r="R519" t="str">
            <v>ANO</v>
          </cell>
        </row>
        <row r="520">
          <cell r="A520">
            <v>650036042</v>
          </cell>
          <cell r="B520">
            <v>650036042</v>
          </cell>
          <cell r="C520" t="str">
            <v>70986177</v>
          </cell>
          <cell r="D520">
            <v>1</v>
          </cell>
          <cell r="E520">
            <v>70986177</v>
          </cell>
          <cell r="F520" t="str">
            <v>Jihočeský kraj</v>
          </cell>
          <cell r="G520" t="str">
            <v xml:space="preserve">České Budějovice </v>
          </cell>
          <cell r="H520">
            <v>50</v>
          </cell>
          <cell r="I520" t="str">
            <v>SEJOY</v>
          </cell>
          <cell r="J520">
            <v>16.690000000000001</v>
          </cell>
          <cell r="K520">
            <v>834.50000000000011</v>
          </cell>
          <cell r="L520" t="str">
            <v/>
          </cell>
          <cell r="M520" t="str">
            <v>Základní škola a mateřská škola Nedabyle</v>
          </cell>
          <cell r="O520">
            <v>15</v>
          </cell>
          <cell r="Q520" t="str">
            <v>Nedabyle</v>
          </cell>
          <cell r="R520" t="str">
            <v>ANO</v>
          </cell>
        </row>
        <row r="521">
          <cell r="A521">
            <v>650036140</v>
          </cell>
          <cell r="B521">
            <v>650036140</v>
          </cell>
          <cell r="C521" t="str">
            <v>75000369</v>
          </cell>
          <cell r="D521">
            <v>1</v>
          </cell>
          <cell r="E521">
            <v>75000369</v>
          </cell>
          <cell r="F521" t="str">
            <v>Jihočeský kraj</v>
          </cell>
          <cell r="G521" t="str">
            <v xml:space="preserve">České Budějovice </v>
          </cell>
          <cell r="H521">
            <v>250</v>
          </cell>
          <cell r="I521" t="str">
            <v>SEJOY</v>
          </cell>
          <cell r="J521">
            <v>16.690000000000001</v>
          </cell>
          <cell r="K521">
            <v>4172.5</v>
          </cell>
          <cell r="L521" t="str">
            <v/>
          </cell>
          <cell r="M521" t="str">
            <v>Základní škola a Mateřská škola Lišov</v>
          </cell>
          <cell r="N521" t="str">
            <v>Nová</v>
          </cell>
          <cell r="O521">
            <v>611</v>
          </cell>
          <cell r="P521">
            <v>14</v>
          </cell>
          <cell r="Q521" t="str">
            <v>Lišov</v>
          </cell>
          <cell r="R521" t="str">
            <v>ANO</v>
          </cell>
        </row>
        <row r="522">
          <cell r="A522">
            <v>650038151</v>
          </cell>
          <cell r="B522">
            <v>650038151</v>
          </cell>
          <cell r="C522" t="str">
            <v>70991189</v>
          </cell>
          <cell r="D522">
            <v>1</v>
          </cell>
          <cell r="E522">
            <v>70991189</v>
          </cell>
          <cell r="F522" t="str">
            <v>Jihočeský kraj</v>
          </cell>
          <cell r="G522" t="str">
            <v xml:space="preserve">České Budějovice </v>
          </cell>
          <cell r="H522">
            <v>0</v>
          </cell>
          <cell r="I522" t="str">
            <v>SEJOY</v>
          </cell>
          <cell r="J522">
            <v>16.690000000000001</v>
          </cell>
          <cell r="K522">
            <v>0</v>
          </cell>
          <cell r="L522" t="str">
            <v/>
          </cell>
          <cell r="M522" t="str">
            <v>Základní škola a Mateřská škola Zahájí</v>
          </cell>
          <cell r="O522">
            <v>8</v>
          </cell>
          <cell r="Q522" t="str">
            <v>Zahájí</v>
          </cell>
          <cell r="R522" t="str">
            <v>ANO</v>
          </cell>
        </row>
        <row r="523">
          <cell r="A523">
            <v>650043898</v>
          </cell>
          <cell r="B523">
            <v>650043898</v>
          </cell>
          <cell r="C523" t="str">
            <v>75000695</v>
          </cell>
          <cell r="D523">
            <v>1</v>
          </cell>
          <cell r="E523">
            <v>75000695</v>
          </cell>
          <cell r="F523" t="str">
            <v>Jihočeský kraj</v>
          </cell>
          <cell r="G523" t="str">
            <v xml:space="preserve">České Budějovice </v>
          </cell>
          <cell r="H523">
            <v>25</v>
          </cell>
          <cell r="I523" t="str">
            <v>SEJOY</v>
          </cell>
          <cell r="J523">
            <v>16.690000000000001</v>
          </cell>
          <cell r="K523">
            <v>417.25000000000006</v>
          </cell>
          <cell r="L523" t="str">
            <v/>
          </cell>
          <cell r="M523" t="str">
            <v>Základní škola a Mateřská škola Hosín</v>
          </cell>
          <cell r="O523">
            <v>41</v>
          </cell>
          <cell r="Q523" t="str">
            <v>Hosín</v>
          </cell>
          <cell r="R523" t="str">
            <v>ANO</v>
          </cell>
        </row>
        <row r="524">
          <cell r="A524">
            <v>650056272</v>
          </cell>
          <cell r="B524">
            <v>650056272</v>
          </cell>
          <cell r="C524" t="str">
            <v>71002553</v>
          </cell>
          <cell r="D524">
            <v>1</v>
          </cell>
          <cell r="E524">
            <v>71002553</v>
          </cell>
          <cell r="F524" t="str">
            <v>Jihočeský kraj</v>
          </cell>
          <cell r="G524" t="str">
            <v xml:space="preserve">České Budějovice </v>
          </cell>
          <cell r="H524">
            <v>25</v>
          </cell>
          <cell r="I524" t="str">
            <v>SEJOY</v>
          </cell>
          <cell r="J524">
            <v>16.690000000000001</v>
          </cell>
          <cell r="K524">
            <v>417.25000000000006</v>
          </cell>
          <cell r="L524" t="str">
            <v/>
          </cell>
          <cell r="M524" t="str">
            <v>Základní škola a Mateřská škola Štěpánovice</v>
          </cell>
          <cell r="N524" t="str">
            <v>Nová</v>
          </cell>
          <cell r="O524">
            <v>166</v>
          </cell>
          <cell r="Q524" t="str">
            <v>Štěpánovice</v>
          </cell>
          <cell r="R524" t="str">
            <v>ANO</v>
          </cell>
        </row>
        <row r="525">
          <cell r="A525">
            <v>651023599</v>
          </cell>
          <cell r="B525">
            <v>651023599</v>
          </cell>
          <cell r="C525" t="str">
            <v>75050111</v>
          </cell>
          <cell r="D525">
            <v>1</v>
          </cell>
          <cell r="E525">
            <v>75050111</v>
          </cell>
          <cell r="F525" t="str">
            <v>Jihočeský kraj</v>
          </cell>
          <cell r="G525" t="str">
            <v xml:space="preserve">České Budějovice </v>
          </cell>
          <cell r="H525">
            <v>175</v>
          </cell>
          <cell r="I525" t="str">
            <v>SEJOY</v>
          </cell>
          <cell r="J525">
            <v>16.690000000000001</v>
          </cell>
          <cell r="K525">
            <v>2920.75</v>
          </cell>
          <cell r="L525" t="str">
            <v/>
          </cell>
          <cell r="M525" t="str">
            <v>Střední odborné učiliště, Lišov, tř. 5. května 3</v>
          </cell>
          <cell r="N525" t="str">
            <v>třída 5. května</v>
          </cell>
          <cell r="O525">
            <v>3</v>
          </cell>
          <cell r="P525">
            <v>93</v>
          </cell>
          <cell r="Q525" t="str">
            <v>Lišov</v>
          </cell>
          <cell r="R525" t="str">
            <v>ANO</v>
          </cell>
        </row>
        <row r="526">
          <cell r="A526">
            <v>651040621</v>
          </cell>
          <cell r="B526">
            <v>651040621</v>
          </cell>
          <cell r="C526" t="str">
            <v>28068769</v>
          </cell>
          <cell r="D526">
            <v>1</v>
          </cell>
          <cell r="E526">
            <v>28068769</v>
          </cell>
          <cell r="F526" t="str">
            <v>Jihočeský kraj</v>
          </cell>
          <cell r="G526" t="str">
            <v xml:space="preserve">České Budějovice </v>
          </cell>
          <cell r="H526">
            <v>175</v>
          </cell>
          <cell r="I526" t="str">
            <v>SEJOY</v>
          </cell>
          <cell r="J526">
            <v>16.690000000000001</v>
          </cell>
          <cell r="K526">
            <v>2920.75</v>
          </cell>
          <cell r="L526" t="str">
            <v/>
          </cell>
          <cell r="M526" t="str">
            <v>Waldorfská škola České Budějovice – mateřská škola, základní škola a střední škola o.p.s.</v>
          </cell>
          <cell r="N526" t="str">
            <v>M. Chlajna</v>
          </cell>
          <cell r="O526">
            <v>1347</v>
          </cell>
          <cell r="P526">
            <v>23</v>
          </cell>
          <cell r="Q526" t="str">
            <v>České Budějovice</v>
          </cell>
          <cell r="R526" t="str">
            <v>NE</v>
          </cell>
        </row>
        <row r="527">
          <cell r="A527">
            <v>691000450</v>
          </cell>
          <cell r="B527">
            <v>691000450</v>
          </cell>
          <cell r="C527" t="str">
            <v>28086830</v>
          </cell>
          <cell r="D527">
            <v>1</v>
          </cell>
          <cell r="E527">
            <v>28086830</v>
          </cell>
          <cell r="F527" t="str">
            <v>Jihočeský kraj</v>
          </cell>
          <cell r="G527" t="str">
            <v xml:space="preserve">České Budějovice </v>
          </cell>
          <cell r="H527">
            <v>0</v>
          </cell>
          <cell r="I527" t="str">
            <v>SEJOY</v>
          </cell>
          <cell r="J527">
            <v>16.690000000000001</v>
          </cell>
          <cell r="K527">
            <v>0</v>
          </cell>
          <cell r="L527" t="str">
            <v/>
          </cell>
          <cell r="M527" t="str">
            <v>Centrum BAZALKA - Základní škola speciální a Mateřská škola speciální, o.p.s.</v>
          </cell>
          <cell r="N527" t="str">
            <v>U Jeslí</v>
          </cell>
          <cell r="O527">
            <v>198</v>
          </cell>
          <cell r="P527">
            <v>13</v>
          </cell>
          <cell r="Q527" t="str">
            <v>České Budějovice</v>
          </cell>
          <cell r="R527" t="str">
            <v>NE</v>
          </cell>
        </row>
        <row r="528">
          <cell r="A528">
            <v>691003734</v>
          </cell>
          <cell r="B528">
            <v>691003734</v>
          </cell>
          <cell r="C528" t="str">
            <v>28133447</v>
          </cell>
          <cell r="D528">
            <v>1</v>
          </cell>
          <cell r="E528">
            <v>28133447</v>
          </cell>
          <cell r="F528" t="str">
            <v>Jihočeský kraj</v>
          </cell>
          <cell r="G528" t="str">
            <v xml:space="preserve">České Budějovice </v>
          </cell>
          <cell r="H528">
            <v>50</v>
          </cell>
          <cell r="I528" t="str">
            <v>SEJOY</v>
          </cell>
          <cell r="J528">
            <v>16.690000000000001</v>
          </cell>
          <cell r="K528">
            <v>834.50000000000011</v>
          </cell>
          <cell r="L528" t="str">
            <v/>
          </cell>
          <cell r="M528" t="str">
            <v>Soukromá základní škola a mateřská škola Viva Bambini s.r.o.</v>
          </cell>
          <cell r="N528" t="str">
            <v>B. Němcové</v>
          </cell>
          <cell r="O528">
            <v>752</v>
          </cell>
          <cell r="P528">
            <v>74</v>
          </cell>
          <cell r="Q528" t="str">
            <v>České Budějovice</v>
          </cell>
          <cell r="R528" t="str">
            <v>NE</v>
          </cell>
        </row>
        <row r="529">
          <cell r="A529">
            <v>691007144</v>
          </cell>
          <cell r="B529">
            <v>691007144</v>
          </cell>
          <cell r="C529" t="str">
            <v>03276759</v>
          </cell>
          <cell r="D529">
            <v>1</v>
          </cell>
          <cell r="E529">
            <v>3276759</v>
          </cell>
          <cell r="F529" t="str">
            <v>Jihočeský kraj</v>
          </cell>
          <cell r="G529" t="str">
            <v xml:space="preserve">České Budějovice </v>
          </cell>
          <cell r="H529">
            <v>0</v>
          </cell>
          <cell r="I529" t="str">
            <v>SEJOY</v>
          </cell>
          <cell r="J529">
            <v>16.690000000000001</v>
          </cell>
          <cell r="K529">
            <v>0</v>
          </cell>
          <cell r="L529" t="str">
            <v/>
          </cell>
          <cell r="M529" t="str">
            <v>Mateřská škola Vysoké školy technické a ekonomické v Českých Budějovicích s.r.o.</v>
          </cell>
          <cell r="N529" t="str">
            <v>Okružní</v>
          </cell>
          <cell r="O529">
            <v>517</v>
          </cell>
          <cell r="P529">
            <v>10</v>
          </cell>
          <cell r="Q529" t="str">
            <v>České Budějovice</v>
          </cell>
          <cell r="R529" t="str">
            <v>NE</v>
          </cell>
        </row>
        <row r="530">
          <cell r="A530">
            <v>691008710</v>
          </cell>
          <cell r="B530">
            <v>691008710</v>
          </cell>
          <cell r="C530" t="str">
            <v>03742725</v>
          </cell>
          <cell r="D530">
            <v>1</v>
          </cell>
          <cell r="E530">
            <v>3742725</v>
          </cell>
          <cell r="F530" t="str">
            <v>Jihočeský kraj</v>
          </cell>
          <cell r="G530" t="str">
            <v xml:space="preserve">České Budějovice </v>
          </cell>
          <cell r="H530">
            <v>25</v>
          </cell>
          <cell r="I530" t="str">
            <v>SEJOY</v>
          </cell>
          <cell r="J530">
            <v>16.690000000000001</v>
          </cell>
          <cell r="K530">
            <v>417.25000000000006</v>
          </cell>
          <cell r="L530" t="str">
            <v/>
          </cell>
          <cell r="M530" t="str">
            <v>Základní škola a Mateřská škola Montessori Kampus, s.r.o.</v>
          </cell>
          <cell r="N530" t="str">
            <v>Na Sádkách</v>
          </cell>
          <cell r="O530">
            <v>1811</v>
          </cell>
          <cell r="P530">
            <v>40</v>
          </cell>
          <cell r="Q530" t="str">
            <v>České Budějovice</v>
          </cell>
          <cell r="R530" t="str">
            <v>NE</v>
          </cell>
        </row>
        <row r="531">
          <cell r="A531">
            <v>691008957</v>
          </cell>
          <cell r="B531">
            <v>691008957</v>
          </cell>
          <cell r="C531" t="str">
            <v>04677773</v>
          </cell>
          <cell r="D531">
            <v>1</v>
          </cell>
          <cell r="E531">
            <v>4677773</v>
          </cell>
          <cell r="F531" t="str">
            <v>Jihočeský kraj</v>
          </cell>
          <cell r="G531" t="str">
            <v xml:space="preserve">České Budějovice </v>
          </cell>
          <cell r="H531">
            <v>200</v>
          </cell>
          <cell r="I531" t="str">
            <v>SEJOY</v>
          </cell>
          <cell r="J531">
            <v>16.690000000000001</v>
          </cell>
          <cell r="K531">
            <v>3338.0000000000005</v>
          </cell>
          <cell r="L531" t="str">
            <v/>
          </cell>
          <cell r="M531" t="str">
            <v>Základní škola a Mateřská škola, Emy Destinové 46, České Budějovice</v>
          </cell>
          <cell r="N531" t="str">
            <v>Emy Destinové</v>
          </cell>
          <cell r="O531">
            <v>1138</v>
          </cell>
          <cell r="P531">
            <v>46</v>
          </cell>
          <cell r="Q531" t="str">
            <v>České Budějovice</v>
          </cell>
          <cell r="R531" t="str">
            <v>ANO</v>
          </cell>
        </row>
        <row r="532">
          <cell r="A532">
            <v>691008965</v>
          </cell>
          <cell r="B532">
            <v>691008965</v>
          </cell>
          <cell r="C532" t="str">
            <v>04677722</v>
          </cell>
          <cell r="D532">
            <v>1</v>
          </cell>
          <cell r="E532">
            <v>4677722</v>
          </cell>
          <cell r="F532" t="str">
            <v>Jihočeský kraj</v>
          </cell>
          <cell r="G532" t="str">
            <v xml:space="preserve">České Budějovice </v>
          </cell>
          <cell r="H532">
            <v>125</v>
          </cell>
          <cell r="I532" t="str">
            <v>SEJOY</v>
          </cell>
          <cell r="J532">
            <v>16.690000000000001</v>
          </cell>
          <cell r="K532">
            <v>2086.25</v>
          </cell>
          <cell r="L532" t="str">
            <v/>
          </cell>
          <cell r="M532" t="str">
            <v>Základní škola a Mateřská škola, Nová 5, České Budějovice</v>
          </cell>
          <cell r="N532" t="str">
            <v>Nová</v>
          </cell>
          <cell r="O532">
            <v>1871</v>
          </cell>
          <cell r="P532">
            <v>5</v>
          </cell>
          <cell r="Q532" t="str">
            <v>České Budějovice</v>
          </cell>
          <cell r="R532" t="str">
            <v>ANO</v>
          </cell>
        </row>
        <row r="533">
          <cell r="A533">
            <v>691010951</v>
          </cell>
          <cell r="B533">
            <v>691010951</v>
          </cell>
          <cell r="C533" t="str">
            <v>22612220</v>
          </cell>
          <cell r="D533">
            <v>1</v>
          </cell>
          <cell r="E533">
            <v>22612220</v>
          </cell>
          <cell r="F533" t="str">
            <v>Jihočeský kraj</v>
          </cell>
          <cell r="G533" t="str">
            <v xml:space="preserve">České Budějovice </v>
          </cell>
          <cell r="H533">
            <v>25</v>
          </cell>
          <cell r="I533" t="str">
            <v>SEJOY</v>
          </cell>
          <cell r="J533">
            <v>16.690000000000001</v>
          </cell>
          <cell r="K533">
            <v>417.25000000000006</v>
          </cell>
          <cell r="L533" t="str">
            <v/>
          </cell>
          <cell r="M533" t="str">
            <v>Svobodná základní škola a lesní mateřská škola DOMA V LESE, z.s.</v>
          </cell>
          <cell r="N533" t="str">
            <v>Otakarova</v>
          </cell>
          <cell r="O533">
            <v>2696</v>
          </cell>
          <cell r="P533">
            <v>20</v>
          </cell>
          <cell r="Q533" t="str">
            <v>České Budějovice</v>
          </cell>
          <cell r="R533" t="str">
            <v>NE</v>
          </cell>
        </row>
        <row r="534">
          <cell r="A534">
            <v>691012652</v>
          </cell>
          <cell r="B534">
            <v>691012652</v>
          </cell>
          <cell r="C534" t="str">
            <v>07309309</v>
          </cell>
          <cell r="D534">
            <v>1</v>
          </cell>
          <cell r="E534">
            <v>7309309</v>
          </cell>
          <cell r="F534" t="str">
            <v>Jihočeský kraj</v>
          </cell>
          <cell r="G534" t="str">
            <v xml:space="preserve">České Budějovice </v>
          </cell>
          <cell r="H534">
            <v>100</v>
          </cell>
          <cell r="I534" t="str">
            <v>SEJOY</v>
          </cell>
          <cell r="J534">
            <v>16.690000000000001</v>
          </cell>
          <cell r="K534">
            <v>1669.0000000000002</v>
          </cell>
          <cell r="L534" t="str">
            <v/>
          </cell>
          <cell r="M534" t="str">
            <v>Jubilejní základní škola svatováclavská ve Strýčicích</v>
          </cell>
          <cell r="O534">
            <v>13</v>
          </cell>
          <cell r="Q534" t="str">
            <v>Strýčice</v>
          </cell>
          <cell r="R534" t="str">
            <v>NE</v>
          </cell>
        </row>
        <row r="535">
          <cell r="A535">
            <v>691013446</v>
          </cell>
          <cell r="B535">
            <v>691013446</v>
          </cell>
          <cell r="C535" t="str">
            <v>08393800</v>
          </cell>
          <cell r="D535">
            <v>1</v>
          </cell>
          <cell r="E535">
            <v>8393800</v>
          </cell>
          <cell r="F535" t="str">
            <v>Jihočeský kraj</v>
          </cell>
          <cell r="G535" t="str">
            <v xml:space="preserve">České Budějovice </v>
          </cell>
          <cell r="H535">
            <v>0</v>
          </cell>
          <cell r="I535" t="str">
            <v>SEJOY</v>
          </cell>
          <cell r="J535">
            <v>16.690000000000001</v>
          </cell>
          <cell r="K535">
            <v>0</v>
          </cell>
          <cell r="L535">
            <v>44536</v>
          </cell>
          <cell r="M535" t="str">
            <v>ScioŠkola České Budějovice - základní škola, s.r.o.</v>
          </cell>
          <cell r="N535" t="str">
            <v>K. Weise</v>
          </cell>
          <cell r="O535">
            <v>1215</v>
          </cell>
          <cell r="P535">
            <v>3</v>
          </cell>
          <cell r="Q535" t="str">
            <v>České Budějovice</v>
          </cell>
          <cell r="R535" t="str">
            <v>NE</v>
          </cell>
        </row>
        <row r="536">
          <cell r="A536">
            <v>600022234</v>
          </cell>
          <cell r="B536">
            <v>600022234</v>
          </cell>
          <cell r="C536" t="str">
            <v>60075961</v>
          </cell>
          <cell r="D536">
            <v>1</v>
          </cell>
          <cell r="E536">
            <v>60075961</v>
          </cell>
          <cell r="F536" t="str">
            <v>Jihočeský kraj</v>
          </cell>
          <cell r="G536" t="str">
            <v xml:space="preserve">České Budějovice </v>
          </cell>
          <cell r="H536">
            <v>50</v>
          </cell>
          <cell r="I536" t="str">
            <v>SEJOY</v>
          </cell>
          <cell r="J536">
            <v>16.690000000000001</v>
          </cell>
          <cell r="K536">
            <v>834.50000000000011</v>
          </cell>
          <cell r="L536" t="str">
            <v/>
          </cell>
          <cell r="M536" t="str">
            <v>Mateřská škola, základní škola a střední škola pro sluchově postižené, České Budějovice, Riegrova 1</v>
          </cell>
          <cell r="N536" t="str">
            <v>Riegrova</v>
          </cell>
          <cell r="O536">
            <v>1812</v>
          </cell>
          <cell r="P536">
            <v>1</v>
          </cell>
          <cell r="Q536" t="str">
            <v>České Budějovice</v>
          </cell>
          <cell r="R536" t="str">
            <v>ANO</v>
          </cell>
        </row>
        <row r="537">
          <cell r="A537">
            <v>691014833</v>
          </cell>
          <cell r="B537">
            <v>691014833</v>
          </cell>
          <cell r="C537" t="str">
            <v>07108605</v>
          </cell>
          <cell r="D537">
            <v>1</v>
          </cell>
          <cell r="E537">
            <v>7108605</v>
          </cell>
          <cell r="F537" t="str">
            <v>Jihočeský kraj</v>
          </cell>
          <cell r="G537" t="str">
            <v>České Budějovice</v>
          </cell>
          <cell r="H537">
            <v>25</v>
          </cell>
          <cell r="I537" t="str">
            <v>SEJOY</v>
          </cell>
          <cell r="J537">
            <v>16.690000000000001</v>
          </cell>
          <cell r="K537">
            <v>417.25000000000006</v>
          </cell>
          <cell r="L537" t="str">
            <v/>
          </cell>
          <cell r="M537" t="str">
            <v>Komunitní základní škola Starhill, z.s.</v>
          </cell>
          <cell r="N537" t="str">
            <v>Komenského</v>
          </cell>
          <cell r="O537" t="str">
            <v>232</v>
          </cell>
          <cell r="P537" t="str">
            <v>42</v>
          </cell>
          <cell r="Q537" t="str">
            <v>České Budějovice</v>
          </cell>
          <cell r="R537" t="str">
            <v>NE</v>
          </cell>
        </row>
        <row r="538">
          <cell r="A538">
            <v>600022307</v>
          </cell>
          <cell r="B538">
            <v>600022307</v>
          </cell>
          <cell r="C538" t="str">
            <v>60084324</v>
          </cell>
          <cell r="D538">
            <v>1</v>
          </cell>
          <cell r="E538">
            <v>60084324</v>
          </cell>
          <cell r="F538" t="str">
            <v>Jihočeský kraj</v>
          </cell>
          <cell r="G538" t="str">
            <v xml:space="preserve">Český Krumlov </v>
          </cell>
          <cell r="H538">
            <v>0</v>
          </cell>
          <cell r="I538" t="str">
            <v>SEJOY</v>
          </cell>
          <cell r="J538">
            <v>16.690000000000001</v>
          </cell>
          <cell r="K538">
            <v>0</v>
          </cell>
          <cell r="L538" t="str">
            <v/>
          </cell>
          <cell r="M538" t="str">
            <v>Základní škola, Český Krumlov, Kaplická 151</v>
          </cell>
          <cell r="N538" t="str">
            <v>Kaplická</v>
          </cell>
          <cell r="O538">
            <v>151</v>
          </cell>
          <cell r="Q538" t="str">
            <v>Český Krumlov</v>
          </cell>
          <cell r="R538" t="str">
            <v>ANO</v>
          </cell>
        </row>
        <row r="539">
          <cell r="A539">
            <v>600019594</v>
          </cell>
          <cell r="B539">
            <v>600019594</v>
          </cell>
          <cell r="C539" t="str">
            <v>60821221</v>
          </cell>
          <cell r="D539">
            <v>1</v>
          </cell>
          <cell r="E539">
            <v>60821221</v>
          </cell>
          <cell r="F539" t="str">
            <v>Jihočeský kraj</v>
          </cell>
          <cell r="G539" t="str">
            <v xml:space="preserve">Český Krumlov </v>
          </cell>
          <cell r="H539">
            <v>150</v>
          </cell>
          <cell r="I539" t="str">
            <v>SEJOY</v>
          </cell>
          <cell r="J539">
            <v>16.690000000000001</v>
          </cell>
          <cell r="K539">
            <v>2503.5</v>
          </cell>
          <cell r="L539" t="str">
            <v/>
          </cell>
          <cell r="M539" t="str">
            <v>Střední odborná škola zdravotnická a Střední odborné učiliště, Český Krumlov, Tavírna 342</v>
          </cell>
          <cell r="N539" t="str">
            <v>Tavírna</v>
          </cell>
          <cell r="O539">
            <v>342</v>
          </cell>
          <cell r="Q539" t="str">
            <v>Český Krumlov</v>
          </cell>
          <cell r="R539" t="str">
            <v>ANO</v>
          </cell>
        </row>
        <row r="540">
          <cell r="A540">
            <v>600008231</v>
          </cell>
          <cell r="B540">
            <v>600008231</v>
          </cell>
          <cell r="C540" t="str">
            <v>00583839</v>
          </cell>
          <cell r="D540">
            <v>1</v>
          </cell>
          <cell r="E540">
            <v>583839</v>
          </cell>
          <cell r="F540" t="str">
            <v>Jihočeský kraj</v>
          </cell>
          <cell r="G540" t="str">
            <v xml:space="preserve">Český Krumlov </v>
          </cell>
          <cell r="H540">
            <v>350</v>
          </cell>
          <cell r="I540" t="str">
            <v>SEJOY</v>
          </cell>
          <cell r="J540">
            <v>16.690000000000001</v>
          </cell>
          <cell r="K540">
            <v>5841.5</v>
          </cell>
          <cell r="L540" t="str">
            <v/>
          </cell>
          <cell r="M540" t="str">
            <v>Gymnázium, Český Krumlov, Chvalšinská 112</v>
          </cell>
          <cell r="N540" t="str">
            <v>Chvalšinská</v>
          </cell>
          <cell r="O540">
            <v>112</v>
          </cell>
          <cell r="Q540" t="str">
            <v>Český Krumlov</v>
          </cell>
          <cell r="R540" t="str">
            <v>ANO</v>
          </cell>
        </row>
        <row r="541">
          <cell r="A541">
            <v>600008240</v>
          </cell>
          <cell r="B541">
            <v>600008240</v>
          </cell>
          <cell r="C541" t="str">
            <v>60084286</v>
          </cell>
          <cell r="D541">
            <v>1</v>
          </cell>
          <cell r="E541">
            <v>60084286</v>
          </cell>
          <cell r="F541" t="str">
            <v>Jihočeský kraj</v>
          </cell>
          <cell r="G541" t="str">
            <v xml:space="preserve">Český Krumlov </v>
          </cell>
          <cell r="H541">
            <v>100</v>
          </cell>
          <cell r="I541" t="str">
            <v>SEJOY</v>
          </cell>
          <cell r="J541">
            <v>16.690000000000001</v>
          </cell>
          <cell r="K541">
            <v>1669.0000000000002</v>
          </cell>
          <cell r="L541" t="str">
            <v/>
          </cell>
          <cell r="M541" t="str">
            <v>Střední uměleckoprůmyslová škola sv. Anežky České, Český Krumlov, Tavírna 109</v>
          </cell>
          <cell r="N541" t="str">
            <v>Tavírna</v>
          </cell>
          <cell r="O541">
            <v>109</v>
          </cell>
          <cell r="Q541" t="str">
            <v>Český Krumlov</v>
          </cell>
          <cell r="R541" t="str">
            <v>ANO</v>
          </cell>
        </row>
        <row r="542">
          <cell r="A542">
            <v>600059359</v>
          </cell>
          <cell r="B542">
            <v>600059359</v>
          </cell>
          <cell r="C542" t="str">
            <v>75001438</v>
          </cell>
          <cell r="D542">
            <v>1</v>
          </cell>
          <cell r="E542">
            <v>75001438</v>
          </cell>
          <cell r="F542" t="str">
            <v>Jihočeský kraj</v>
          </cell>
          <cell r="G542" t="str">
            <v xml:space="preserve">Český Krumlov </v>
          </cell>
          <cell r="H542">
            <v>0</v>
          </cell>
          <cell r="I542" t="str">
            <v>SEJOY</v>
          </cell>
          <cell r="J542">
            <v>16.690000000000001</v>
          </cell>
          <cell r="K542">
            <v>0</v>
          </cell>
          <cell r="L542" t="str">
            <v/>
          </cell>
          <cell r="M542" t="str">
            <v>Základní škola a Mateřská škola Zubčice</v>
          </cell>
          <cell r="O542">
            <v>45</v>
          </cell>
          <cell r="Q542" t="str">
            <v>Zubčice</v>
          </cell>
          <cell r="R542" t="str">
            <v>ANO</v>
          </cell>
        </row>
        <row r="543">
          <cell r="A543">
            <v>600028089</v>
          </cell>
          <cell r="B543">
            <v>600028089</v>
          </cell>
          <cell r="C543" t="str">
            <v>60084413</v>
          </cell>
          <cell r="D543">
            <v>1</v>
          </cell>
          <cell r="E543">
            <v>60084413</v>
          </cell>
          <cell r="F543" t="str">
            <v>Jihočeský kraj</v>
          </cell>
          <cell r="G543" t="str">
            <v xml:space="preserve">Český Krumlov </v>
          </cell>
          <cell r="H543">
            <v>0</v>
          </cell>
          <cell r="I543" t="str">
            <v>SEJOY</v>
          </cell>
          <cell r="J543">
            <v>16.690000000000001</v>
          </cell>
          <cell r="K543">
            <v>0</v>
          </cell>
          <cell r="L543" t="str">
            <v/>
          </cell>
          <cell r="M543" t="str">
            <v>Dětský domov, Základní škola a Školní jídelna, Horní Planá, Sídliště Míru 40</v>
          </cell>
          <cell r="N543" t="str">
            <v>Sídliště Míru</v>
          </cell>
          <cell r="O543">
            <v>40</v>
          </cell>
          <cell r="Q543" t="str">
            <v>Horní Planá</v>
          </cell>
          <cell r="R543" t="str">
            <v>ANO</v>
          </cell>
        </row>
        <row r="544">
          <cell r="A544">
            <v>600059103</v>
          </cell>
          <cell r="B544">
            <v>600059103</v>
          </cell>
          <cell r="C544" t="str">
            <v>00583642</v>
          </cell>
          <cell r="D544">
            <v>1</v>
          </cell>
          <cell r="E544">
            <v>583642</v>
          </cell>
          <cell r="F544" t="str">
            <v>Jihočeský kraj</v>
          </cell>
          <cell r="G544" t="str">
            <v xml:space="preserve">Český Krumlov </v>
          </cell>
          <cell r="H544">
            <v>150</v>
          </cell>
          <cell r="I544" t="str">
            <v>SEJOY</v>
          </cell>
          <cell r="J544">
            <v>16.690000000000001</v>
          </cell>
          <cell r="K544">
            <v>2503.5</v>
          </cell>
          <cell r="L544" t="str">
            <v/>
          </cell>
          <cell r="M544" t="str">
            <v>Základní škola a Mateřská škola Větřní</v>
          </cell>
          <cell r="N544" t="str">
            <v>Školní</v>
          </cell>
          <cell r="O544">
            <v>232</v>
          </cell>
          <cell r="Q544" t="str">
            <v>Větřní</v>
          </cell>
          <cell r="R544" t="str">
            <v>ANO</v>
          </cell>
        </row>
        <row r="545">
          <cell r="A545">
            <v>600059138</v>
          </cell>
          <cell r="B545">
            <v>600059138</v>
          </cell>
          <cell r="C545" t="str">
            <v>00583677</v>
          </cell>
          <cell r="D545">
            <v>1</v>
          </cell>
          <cell r="E545">
            <v>583677</v>
          </cell>
          <cell r="F545" t="str">
            <v>Jihočeský kraj</v>
          </cell>
          <cell r="G545" t="str">
            <v xml:space="preserve">Český Krumlov </v>
          </cell>
          <cell r="H545">
            <v>75</v>
          </cell>
          <cell r="I545" t="str">
            <v>SEJOY</v>
          </cell>
          <cell r="J545">
            <v>16.690000000000001</v>
          </cell>
          <cell r="K545">
            <v>1251.75</v>
          </cell>
          <cell r="L545" t="str">
            <v/>
          </cell>
          <cell r="M545" t="str">
            <v>Základní škola a Mateřská škola Loučovice</v>
          </cell>
          <cell r="O545">
            <v>231</v>
          </cell>
          <cell r="Q545" t="str">
            <v>Loučovice</v>
          </cell>
          <cell r="R545" t="str">
            <v>ANO</v>
          </cell>
        </row>
        <row r="546">
          <cell r="A546">
            <v>600059146</v>
          </cell>
          <cell r="B546">
            <v>600059146</v>
          </cell>
          <cell r="C546" t="str">
            <v>00583685</v>
          </cell>
          <cell r="D546">
            <v>1</v>
          </cell>
          <cell r="E546">
            <v>583685</v>
          </cell>
          <cell r="F546" t="str">
            <v>Jihočeský kraj</v>
          </cell>
          <cell r="G546" t="str">
            <v xml:space="preserve">Český Krumlov </v>
          </cell>
          <cell r="H546">
            <v>275</v>
          </cell>
          <cell r="I546" t="str">
            <v>SEJOY</v>
          </cell>
          <cell r="J546">
            <v>16.690000000000001</v>
          </cell>
          <cell r="K546">
            <v>4589.75</v>
          </cell>
          <cell r="L546" t="str">
            <v/>
          </cell>
          <cell r="M546" t="str">
            <v>Základní škola Český Krumlov, Za Nádražím 222</v>
          </cell>
          <cell r="N546" t="str">
            <v>Za Nádražím</v>
          </cell>
          <cell r="O546">
            <v>222</v>
          </cell>
          <cell r="Q546" t="str">
            <v>Český Krumlov</v>
          </cell>
          <cell r="R546" t="str">
            <v>ANO</v>
          </cell>
        </row>
        <row r="547">
          <cell r="A547">
            <v>600059154</v>
          </cell>
          <cell r="B547">
            <v>600059154</v>
          </cell>
          <cell r="C547" t="str">
            <v>00583693</v>
          </cell>
          <cell r="D547">
            <v>1</v>
          </cell>
          <cell r="E547">
            <v>583693</v>
          </cell>
          <cell r="F547" t="str">
            <v>Jihočeský kraj</v>
          </cell>
          <cell r="G547" t="str">
            <v xml:space="preserve">Český Krumlov </v>
          </cell>
          <cell r="H547">
            <v>200</v>
          </cell>
          <cell r="I547" t="str">
            <v>SEJOY</v>
          </cell>
          <cell r="J547">
            <v>16.690000000000001</v>
          </cell>
          <cell r="K547">
            <v>3338.0000000000005</v>
          </cell>
          <cell r="L547" t="str">
            <v/>
          </cell>
          <cell r="M547" t="str">
            <v>Základní škola T. G. Masaryka, Český Krumlov, T. G. Masaryka 213</v>
          </cell>
          <cell r="N547" t="str">
            <v>T. G. Masaryka</v>
          </cell>
          <cell r="O547">
            <v>213</v>
          </cell>
          <cell r="Q547" t="str">
            <v>Český Krumlov</v>
          </cell>
          <cell r="R547" t="str">
            <v>ANO</v>
          </cell>
        </row>
        <row r="548">
          <cell r="A548">
            <v>600059162</v>
          </cell>
          <cell r="B548">
            <v>600059162</v>
          </cell>
          <cell r="C548" t="str">
            <v>00583731</v>
          </cell>
          <cell r="D548">
            <v>1</v>
          </cell>
          <cell r="E548">
            <v>583731</v>
          </cell>
          <cell r="F548" t="str">
            <v>Jihočeský kraj</v>
          </cell>
          <cell r="G548" t="str">
            <v xml:space="preserve">Český Krumlov </v>
          </cell>
          <cell r="H548">
            <v>125</v>
          </cell>
          <cell r="I548" t="str">
            <v>SEJOY</v>
          </cell>
          <cell r="J548">
            <v>16.690000000000001</v>
          </cell>
          <cell r="K548">
            <v>2086.25</v>
          </cell>
          <cell r="L548" t="str">
            <v/>
          </cell>
          <cell r="M548" t="str">
            <v>Základní škola Český Krumlov, Linecká 43</v>
          </cell>
          <cell r="N548" t="str">
            <v>Linecká</v>
          </cell>
          <cell r="O548">
            <v>43</v>
          </cell>
          <cell r="Q548" t="str">
            <v>Český Krumlov</v>
          </cell>
          <cell r="R548" t="str">
            <v>ANO</v>
          </cell>
        </row>
        <row r="549">
          <cell r="A549">
            <v>600059171</v>
          </cell>
          <cell r="B549">
            <v>600059171</v>
          </cell>
          <cell r="C549" t="str">
            <v>00583740</v>
          </cell>
          <cell r="D549">
            <v>1</v>
          </cell>
          <cell r="E549">
            <v>583740</v>
          </cell>
          <cell r="F549" t="str">
            <v>Jihočeský kraj</v>
          </cell>
          <cell r="G549" t="str">
            <v xml:space="preserve">Český Krumlov </v>
          </cell>
          <cell r="H549">
            <v>200</v>
          </cell>
          <cell r="I549" t="str">
            <v>SEJOY</v>
          </cell>
          <cell r="J549">
            <v>16.690000000000001</v>
          </cell>
          <cell r="K549">
            <v>3338.0000000000005</v>
          </cell>
          <cell r="L549" t="str">
            <v/>
          </cell>
          <cell r="M549" t="str">
            <v>Základní škola Český Krumlov, Plešivec 249</v>
          </cell>
          <cell r="N549" t="str">
            <v>Sídliště Plešivec</v>
          </cell>
          <cell r="O549">
            <v>249</v>
          </cell>
          <cell r="Q549" t="str">
            <v>Český Krumlov</v>
          </cell>
          <cell r="R549" t="str">
            <v>ANO</v>
          </cell>
        </row>
        <row r="550">
          <cell r="A550">
            <v>600059197</v>
          </cell>
          <cell r="B550">
            <v>600059197</v>
          </cell>
          <cell r="C550" t="str">
            <v>00583791</v>
          </cell>
          <cell r="D550">
            <v>1</v>
          </cell>
          <cell r="E550">
            <v>583791</v>
          </cell>
          <cell r="F550" t="str">
            <v>Jihočeský kraj</v>
          </cell>
          <cell r="G550" t="str">
            <v xml:space="preserve">Český Krumlov </v>
          </cell>
          <cell r="H550">
            <v>125</v>
          </cell>
          <cell r="I550" t="str">
            <v>SEJOY</v>
          </cell>
          <cell r="J550">
            <v>16.690000000000001</v>
          </cell>
          <cell r="K550">
            <v>2086.25</v>
          </cell>
          <cell r="L550" t="str">
            <v/>
          </cell>
          <cell r="M550" t="str">
            <v>Základní škola a Mateřská škola Frymburk</v>
          </cell>
          <cell r="O550">
            <v>112</v>
          </cell>
          <cell r="Q550" t="str">
            <v>Frymburk</v>
          </cell>
          <cell r="R550" t="str">
            <v>ANO</v>
          </cell>
        </row>
        <row r="551">
          <cell r="A551">
            <v>600059219</v>
          </cell>
          <cell r="B551">
            <v>600059219</v>
          </cell>
          <cell r="C551" t="str">
            <v>60084316</v>
          </cell>
          <cell r="D551">
            <v>1</v>
          </cell>
          <cell r="E551">
            <v>60084316</v>
          </cell>
          <cell r="F551" t="str">
            <v>Jihočeský kraj</v>
          </cell>
          <cell r="G551" t="str">
            <v xml:space="preserve">Český Krumlov </v>
          </cell>
          <cell r="H551">
            <v>75</v>
          </cell>
          <cell r="I551" t="str">
            <v>SEJOY</v>
          </cell>
          <cell r="J551">
            <v>16.690000000000001</v>
          </cell>
          <cell r="K551">
            <v>1251.75</v>
          </cell>
          <cell r="L551" t="str">
            <v/>
          </cell>
          <cell r="M551" t="str">
            <v>Základní škola a Mateřská škola Chvalšiny</v>
          </cell>
          <cell r="O551">
            <v>150</v>
          </cell>
          <cell r="Q551" t="str">
            <v>Chvalšiny</v>
          </cell>
          <cell r="R551" t="str">
            <v>ANO</v>
          </cell>
        </row>
        <row r="552">
          <cell r="A552">
            <v>600059227</v>
          </cell>
          <cell r="B552">
            <v>600059227</v>
          </cell>
          <cell r="C552" t="str">
            <v>60084391</v>
          </cell>
          <cell r="D552">
            <v>1</v>
          </cell>
          <cell r="E552">
            <v>60084391</v>
          </cell>
          <cell r="F552" t="str">
            <v>Jihočeský kraj</v>
          </cell>
          <cell r="G552" t="str">
            <v xml:space="preserve">Český Krumlov </v>
          </cell>
          <cell r="H552">
            <v>125</v>
          </cell>
          <cell r="I552" t="str">
            <v>SEJOY</v>
          </cell>
          <cell r="J552">
            <v>16.690000000000001</v>
          </cell>
          <cell r="K552">
            <v>2086.25</v>
          </cell>
          <cell r="L552" t="str">
            <v/>
          </cell>
          <cell r="M552" t="str">
            <v>Základní škola a Mateřská škola Vyšší Brod</v>
          </cell>
          <cell r="N552" t="str">
            <v>Náměstí</v>
          </cell>
          <cell r="O552">
            <v>58</v>
          </cell>
          <cell r="Q552" t="str">
            <v>Vyšší Brod</v>
          </cell>
          <cell r="R552" t="str">
            <v>ANO</v>
          </cell>
        </row>
        <row r="553">
          <cell r="A553">
            <v>600059235</v>
          </cell>
          <cell r="B553">
            <v>600059235</v>
          </cell>
          <cell r="C553" t="str">
            <v>60084731</v>
          </cell>
          <cell r="D553">
            <v>1</v>
          </cell>
          <cell r="E553">
            <v>60084731</v>
          </cell>
          <cell r="F553" t="str">
            <v>Jihočeský kraj</v>
          </cell>
          <cell r="G553" t="str">
            <v xml:space="preserve">Český Krumlov </v>
          </cell>
          <cell r="H553">
            <v>100</v>
          </cell>
          <cell r="I553" t="str">
            <v>SEJOY</v>
          </cell>
          <cell r="J553">
            <v>16.690000000000001</v>
          </cell>
          <cell r="K553">
            <v>1669.0000000000002</v>
          </cell>
          <cell r="L553" t="str">
            <v/>
          </cell>
          <cell r="M553" t="str">
            <v>Základní škola a Mateřská škola Horní Planá</v>
          </cell>
          <cell r="N553" t="str">
            <v>Jiráskova</v>
          </cell>
          <cell r="O553">
            <v>186</v>
          </cell>
          <cell r="Q553" t="str">
            <v>Horní Planá</v>
          </cell>
          <cell r="R553" t="str">
            <v>ANO</v>
          </cell>
        </row>
        <row r="554">
          <cell r="A554">
            <v>600059260</v>
          </cell>
          <cell r="B554">
            <v>600059260</v>
          </cell>
          <cell r="C554" t="str">
            <v>71002421</v>
          </cell>
          <cell r="D554">
            <v>1</v>
          </cell>
          <cell r="E554">
            <v>71002421</v>
          </cell>
          <cell r="F554" t="str">
            <v>Jihočeský kraj</v>
          </cell>
          <cell r="G554" t="str">
            <v xml:space="preserve">Český Krumlov </v>
          </cell>
          <cell r="H554">
            <v>25</v>
          </cell>
          <cell r="I554" t="str">
            <v>SEJOY</v>
          </cell>
          <cell r="J554">
            <v>16.690000000000001</v>
          </cell>
          <cell r="K554">
            <v>417.25000000000006</v>
          </cell>
          <cell r="L554" t="str">
            <v/>
          </cell>
          <cell r="M554" t="str">
            <v>Základní škola a Mateřská škola Dolní Třebonín</v>
          </cell>
          <cell r="O554">
            <v>81</v>
          </cell>
          <cell r="Q554" t="str">
            <v>Dolní Třebonín</v>
          </cell>
          <cell r="R554" t="str">
            <v>ANO</v>
          </cell>
        </row>
        <row r="555">
          <cell r="A555">
            <v>600059294</v>
          </cell>
          <cell r="B555">
            <v>600059294</v>
          </cell>
          <cell r="C555" t="str">
            <v>70659273</v>
          </cell>
          <cell r="D555">
            <v>1</v>
          </cell>
          <cell r="E555">
            <v>70659273</v>
          </cell>
          <cell r="F555" t="str">
            <v>Jihočeský kraj</v>
          </cell>
          <cell r="G555" t="str">
            <v xml:space="preserve">Český Krumlov </v>
          </cell>
          <cell r="H555">
            <v>25</v>
          </cell>
          <cell r="I555" t="str">
            <v>SEJOY</v>
          </cell>
          <cell r="J555">
            <v>16.690000000000001</v>
          </cell>
          <cell r="K555">
            <v>417.25000000000006</v>
          </cell>
          <cell r="L555" t="str">
            <v/>
          </cell>
          <cell r="M555" t="str">
            <v>Základní škola a Mateřská škola Lipno nad Vltavou</v>
          </cell>
          <cell r="O555">
            <v>38</v>
          </cell>
          <cell r="Q555" t="str">
            <v>Lipno nad Vltavou</v>
          </cell>
          <cell r="R555" t="str">
            <v>ANO</v>
          </cell>
        </row>
        <row r="556">
          <cell r="A556">
            <v>600059308</v>
          </cell>
          <cell r="B556">
            <v>600059308</v>
          </cell>
          <cell r="C556" t="str">
            <v>75000628</v>
          </cell>
          <cell r="D556">
            <v>1</v>
          </cell>
          <cell r="E556">
            <v>75000628</v>
          </cell>
          <cell r="F556" t="str">
            <v>Jihočeský kraj</v>
          </cell>
          <cell r="G556" t="str">
            <v xml:space="preserve">Český Krumlov </v>
          </cell>
          <cell r="H556">
            <v>25</v>
          </cell>
          <cell r="I556" t="str">
            <v>SEJOY</v>
          </cell>
          <cell r="J556">
            <v>16.690000000000001</v>
          </cell>
          <cell r="K556">
            <v>417.25000000000006</v>
          </cell>
          <cell r="L556" t="str">
            <v/>
          </cell>
          <cell r="M556" t="str">
            <v>Základní škola a Mateřská škola Přídolí</v>
          </cell>
          <cell r="O556">
            <v>90</v>
          </cell>
          <cell r="Q556" t="str">
            <v>Přídolí</v>
          </cell>
          <cell r="R556" t="str">
            <v>ANO</v>
          </cell>
        </row>
        <row r="557">
          <cell r="A557">
            <v>600059367</v>
          </cell>
          <cell r="B557">
            <v>600059367</v>
          </cell>
          <cell r="C557" t="str">
            <v>00583707</v>
          </cell>
          <cell r="D557">
            <v>1</v>
          </cell>
          <cell r="E557">
            <v>583707</v>
          </cell>
          <cell r="F557" t="str">
            <v>Jihočeský kraj</v>
          </cell>
          <cell r="G557" t="str">
            <v xml:space="preserve">Český Krumlov </v>
          </cell>
          <cell r="H557">
            <v>200</v>
          </cell>
          <cell r="I557" t="str">
            <v>SEJOY</v>
          </cell>
          <cell r="J557">
            <v>16.690000000000001</v>
          </cell>
          <cell r="K557">
            <v>3338.0000000000005</v>
          </cell>
          <cell r="L557" t="str">
            <v/>
          </cell>
          <cell r="M557" t="str">
            <v>Základní škola a Mateřská škola Křemže</v>
          </cell>
          <cell r="N557" t="str">
            <v>Školní</v>
          </cell>
          <cell r="O557">
            <v>182</v>
          </cell>
          <cell r="Q557" t="str">
            <v>Křemže</v>
          </cell>
          <cell r="R557" t="str">
            <v>ANO</v>
          </cell>
        </row>
        <row r="558">
          <cell r="A558">
            <v>600059383</v>
          </cell>
          <cell r="B558">
            <v>600059383</v>
          </cell>
          <cell r="C558" t="str">
            <v>00583588</v>
          </cell>
          <cell r="D558">
            <v>1</v>
          </cell>
          <cell r="E558">
            <v>583588</v>
          </cell>
          <cell r="F558" t="str">
            <v>Jihočeský kraj</v>
          </cell>
          <cell r="G558" t="str">
            <v xml:space="preserve">Český Krumlov </v>
          </cell>
          <cell r="H558">
            <v>75</v>
          </cell>
          <cell r="I558" t="str">
            <v>SEJOY</v>
          </cell>
          <cell r="J558">
            <v>16.690000000000001</v>
          </cell>
          <cell r="K558">
            <v>1251.75</v>
          </cell>
          <cell r="L558" t="str">
            <v/>
          </cell>
          <cell r="M558" t="str">
            <v>Základní škola a Mateřská škola Brloh</v>
          </cell>
          <cell r="O558">
            <v>149</v>
          </cell>
          <cell r="Q558" t="str">
            <v>Brloh</v>
          </cell>
          <cell r="R558" t="str">
            <v>ANO</v>
          </cell>
        </row>
        <row r="559">
          <cell r="A559">
            <v>650036298</v>
          </cell>
          <cell r="B559">
            <v>650036298</v>
          </cell>
          <cell r="C559" t="str">
            <v>75000318</v>
          </cell>
          <cell r="D559">
            <v>1</v>
          </cell>
          <cell r="E559">
            <v>75000318</v>
          </cell>
          <cell r="F559" t="str">
            <v>Jihočeský kraj</v>
          </cell>
          <cell r="G559" t="str">
            <v xml:space="preserve">Český Krumlov </v>
          </cell>
          <cell r="H559">
            <v>25</v>
          </cell>
          <cell r="I559" t="str">
            <v>SEJOY</v>
          </cell>
          <cell r="J559">
            <v>16.690000000000001</v>
          </cell>
          <cell r="K559">
            <v>417.25000000000006</v>
          </cell>
          <cell r="L559" t="str">
            <v/>
          </cell>
          <cell r="M559" t="str">
            <v>Základní škola a Mateřská škola Černá v Pošumaví</v>
          </cell>
          <cell r="O559">
            <v>71</v>
          </cell>
          <cell r="Q559" t="str">
            <v>Černá v Pošumaví</v>
          </cell>
          <cell r="R559" t="str">
            <v>ANO</v>
          </cell>
        </row>
        <row r="560">
          <cell r="A560">
            <v>650038088</v>
          </cell>
          <cell r="B560">
            <v>650038088</v>
          </cell>
          <cell r="C560" t="str">
            <v>75001021</v>
          </cell>
          <cell r="D560">
            <v>1</v>
          </cell>
          <cell r="E560">
            <v>75001021</v>
          </cell>
          <cell r="F560" t="str">
            <v>Jihočeský kraj</v>
          </cell>
          <cell r="G560" t="str">
            <v xml:space="preserve">Český Krumlov </v>
          </cell>
          <cell r="H560">
            <v>25</v>
          </cell>
          <cell r="I560" t="str">
            <v>SEJOY</v>
          </cell>
          <cell r="J560">
            <v>16.690000000000001</v>
          </cell>
          <cell r="K560">
            <v>417.25000000000006</v>
          </cell>
          <cell r="L560" t="str">
            <v/>
          </cell>
          <cell r="M560" t="str">
            <v>Základní škola a Mateřská škola v Hořicích na Šumavě</v>
          </cell>
          <cell r="O560">
            <v>102</v>
          </cell>
          <cell r="Q560" t="str">
            <v>Hořice na Šumavě</v>
          </cell>
          <cell r="R560" t="str">
            <v>ANO</v>
          </cell>
        </row>
        <row r="561">
          <cell r="A561">
            <v>650038959</v>
          </cell>
          <cell r="B561">
            <v>650038959</v>
          </cell>
          <cell r="C561" t="str">
            <v>75001101</v>
          </cell>
          <cell r="D561">
            <v>1</v>
          </cell>
          <cell r="E561">
            <v>75001101</v>
          </cell>
          <cell r="F561" t="str">
            <v>Jihočeský kraj</v>
          </cell>
          <cell r="G561" t="str">
            <v xml:space="preserve">Český Krumlov </v>
          </cell>
          <cell r="H561">
            <v>50</v>
          </cell>
          <cell r="I561" t="str">
            <v>SEJOY</v>
          </cell>
          <cell r="J561">
            <v>16.690000000000001</v>
          </cell>
          <cell r="K561">
            <v>834.50000000000011</v>
          </cell>
          <cell r="L561" t="str">
            <v/>
          </cell>
          <cell r="M561" t="str">
            <v>Základní škola a Mateřská škola Kájov</v>
          </cell>
          <cell r="N561" t="str">
            <v>Kájovská</v>
          </cell>
          <cell r="O561">
            <v>6</v>
          </cell>
          <cell r="Q561" t="str">
            <v>Kájov</v>
          </cell>
          <cell r="R561" t="str">
            <v>ANO</v>
          </cell>
        </row>
        <row r="562">
          <cell r="A562">
            <v>650041895</v>
          </cell>
          <cell r="B562">
            <v>650041895</v>
          </cell>
          <cell r="C562" t="str">
            <v>71012257</v>
          </cell>
          <cell r="D562">
            <v>1</v>
          </cell>
          <cell r="E562">
            <v>71012257</v>
          </cell>
          <cell r="F562" t="str">
            <v>Jihočeský kraj</v>
          </cell>
          <cell r="G562" t="str">
            <v xml:space="preserve">Český Krumlov </v>
          </cell>
          <cell r="H562">
            <v>25</v>
          </cell>
          <cell r="I562" t="str">
            <v>SEJOY</v>
          </cell>
          <cell r="J562">
            <v>16.690000000000001</v>
          </cell>
          <cell r="K562">
            <v>417.25000000000006</v>
          </cell>
          <cell r="L562" t="str">
            <v/>
          </cell>
          <cell r="M562" t="str">
            <v>Základní škola a mateřská škola Holubov</v>
          </cell>
          <cell r="O562">
            <v>40</v>
          </cell>
          <cell r="Q562" t="str">
            <v>Holubov</v>
          </cell>
          <cell r="R562" t="str">
            <v>ANO</v>
          </cell>
        </row>
        <row r="563">
          <cell r="A563">
            <v>600022366</v>
          </cell>
          <cell r="B563">
            <v>600022366</v>
          </cell>
          <cell r="C563" t="str">
            <v>70946965</v>
          </cell>
          <cell r="D563">
            <v>1</v>
          </cell>
          <cell r="E563">
            <v>70946965</v>
          </cell>
          <cell r="F563" t="str">
            <v>Jihočeský kraj</v>
          </cell>
          <cell r="G563" t="str">
            <v xml:space="preserve">Jindřichův Hradec </v>
          </cell>
          <cell r="H563">
            <v>25</v>
          </cell>
          <cell r="I563" t="str">
            <v>SEJOY</v>
          </cell>
          <cell r="J563">
            <v>16.690000000000001</v>
          </cell>
          <cell r="K563">
            <v>417.25000000000006</v>
          </cell>
          <cell r="L563" t="str">
            <v/>
          </cell>
          <cell r="M563" t="str">
            <v>Základní škola, Dačice, Neulingerova 108</v>
          </cell>
          <cell r="N563" t="str">
            <v>Neulingerova</v>
          </cell>
          <cell r="O563">
            <v>108</v>
          </cell>
          <cell r="Q563" t="str">
            <v>Dačice</v>
          </cell>
          <cell r="R563" t="str">
            <v>ANO</v>
          </cell>
        </row>
        <row r="564">
          <cell r="A564">
            <v>600060365</v>
          </cell>
          <cell r="B564">
            <v>600060365</v>
          </cell>
          <cell r="C564" t="str">
            <v>75001284</v>
          </cell>
          <cell r="D564">
            <v>1</v>
          </cell>
          <cell r="E564">
            <v>75001284</v>
          </cell>
          <cell r="F564" t="str">
            <v>Jihočeský kraj</v>
          </cell>
          <cell r="G564" t="str">
            <v xml:space="preserve">Jindřichův Hradec </v>
          </cell>
          <cell r="H564">
            <v>0</v>
          </cell>
          <cell r="I564" t="str">
            <v>SEJOY</v>
          </cell>
          <cell r="J564">
            <v>16.690000000000001</v>
          </cell>
          <cell r="K564">
            <v>0</v>
          </cell>
          <cell r="L564" t="str">
            <v/>
          </cell>
          <cell r="M564" t="str">
            <v>Základní škola a Mateřská škola Budeč</v>
          </cell>
          <cell r="O564">
            <v>1</v>
          </cell>
          <cell r="Q564" t="str">
            <v>Budeč</v>
          </cell>
          <cell r="R564" t="str">
            <v>ANO</v>
          </cell>
        </row>
        <row r="565">
          <cell r="A565">
            <v>600008347</v>
          </cell>
          <cell r="B565">
            <v>600008347</v>
          </cell>
          <cell r="C565" t="str">
            <v>60816929</v>
          </cell>
          <cell r="D565">
            <v>1</v>
          </cell>
          <cell r="E565">
            <v>60816929</v>
          </cell>
          <cell r="F565" t="str">
            <v>Jihočeský kraj</v>
          </cell>
          <cell r="G565" t="str">
            <v xml:space="preserve">Jindřichův Hradec </v>
          </cell>
          <cell r="H565">
            <v>150</v>
          </cell>
          <cell r="I565" t="str">
            <v>SEJOY</v>
          </cell>
          <cell r="J565">
            <v>16.690000000000001</v>
          </cell>
          <cell r="K565">
            <v>2503.5</v>
          </cell>
          <cell r="L565" t="str">
            <v/>
          </cell>
          <cell r="M565" t="str">
            <v>Gymnázium, Dačice, Boženy Němcové 213</v>
          </cell>
          <cell r="N565" t="str">
            <v>B. Němcové</v>
          </cell>
          <cell r="O565">
            <v>213</v>
          </cell>
          <cell r="Q565" t="str">
            <v>Dačice</v>
          </cell>
          <cell r="R565" t="str">
            <v>ANO</v>
          </cell>
        </row>
        <row r="566">
          <cell r="A566">
            <v>600008380</v>
          </cell>
          <cell r="B566">
            <v>600008380</v>
          </cell>
          <cell r="C566" t="str">
            <v>00073172</v>
          </cell>
          <cell r="D566">
            <v>1</v>
          </cell>
          <cell r="E566">
            <v>73172</v>
          </cell>
          <cell r="F566" t="str">
            <v>Jihočeský kraj</v>
          </cell>
          <cell r="G566" t="str">
            <v xml:space="preserve">Jindřichův Hradec </v>
          </cell>
          <cell r="H566">
            <v>150</v>
          </cell>
          <cell r="I566" t="str">
            <v>SEJOY</v>
          </cell>
          <cell r="J566">
            <v>16.690000000000001</v>
          </cell>
          <cell r="K566">
            <v>2503.5</v>
          </cell>
          <cell r="L566" t="str">
            <v/>
          </cell>
          <cell r="M566" t="str">
            <v>Střední odborné učiliště zemědělské a služeb, Dačice, nám. Republiky 86</v>
          </cell>
          <cell r="N566" t="str">
            <v>nám. Republiky</v>
          </cell>
          <cell r="O566">
            <v>86</v>
          </cell>
          <cell r="Q566" t="str">
            <v>Dačice</v>
          </cell>
          <cell r="R566" t="str">
            <v>ANO</v>
          </cell>
        </row>
        <row r="567">
          <cell r="A567">
            <v>600060381</v>
          </cell>
          <cell r="B567">
            <v>600060381</v>
          </cell>
          <cell r="C567" t="str">
            <v>70988331</v>
          </cell>
          <cell r="D567">
            <v>1</v>
          </cell>
          <cell r="E567">
            <v>70988331</v>
          </cell>
          <cell r="F567" t="str">
            <v>Jihočeský kraj</v>
          </cell>
          <cell r="G567" t="str">
            <v xml:space="preserve">Jindřichův Hradec </v>
          </cell>
          <cell r="H567">
            <v>50</v>
          </cell>
          <cell r="I567" t="str">
            <v>SEJOY</v>
          </cell>
          <cell r="J567">
            <v>16.690000000000001</v>
          </cell>
          <cell r="K567">
            <v>834.50000000000011</v>
          </cell>
          <cell r="L567" t="str">
            <v/>
          </cell>
          <cell r="M567" t="str">
            <v>Základní škola a Mateřská škola Český Rudolec</v>
          </cell>
          <cell r="O567">
            <v>40</v>
          </cell>
          <cell r="Q567" t="str">
            <v>Český Rudolec</v>
          </cell>
          <cell r="R567" t="str">
            <v>ANO</v>
          </cell>
        </row>
        <row r="568">
          <cell r="A568">
            <v>600060390</v>
          </cell>
          <cell r="B568">
            <v>600060390</v>
          </cell>
          <cell r="C568" t="str">
            <v>75000041</v>
          </cell>
          <cell r="D568">
            <v>1</v>
          </cell>
          <cell r="E568">
            <v>75000041</v>
          </cell>
          <cell r="F568" t="str">
            <v>Jihočeský kraj</v>
          </cell>
          <cell r="G568" t="str">
            <v xml:space="preserve">Jindřichův Hradec </v>
          </cell>
          <cell r="H568">
            <v>200</v>
          </cell>
          <cell r="I568" t="str">
            <v>SEJOY</v>
          </cell>
          <cell r="J568">
            <v>16.690000000000001</v>
          </cell>
          <cell r="K568">
            <v>3338.0000000000005</v>
          </cell>
          <cell r="L568" t="str">
            <v/>
          </cell>
          <cell r="M568" t="str">
            <v>Základní škola Dačice, Boženy Němcové 213, okres Jindřichův Hradec</v>
          </cell>
          <cell r="N568" t="str">
            <v>B. Němcové</v>
          </cell>
          <cell r="O568">
            <v>213</v>
          </cell>
          <cell r="Q568" t="str">
            <v>Dačice</v>
          </cell>
          <cell r="R568" t="str">
            <v>ANO</v>
          </cell>
        </row>
        <row r="569">
          <cell r="A569">
            <v>600060403</v>
          </cell>
          <cell r="B569">
            <v>600060403</v>
          </cell>
          <cell r="C569" t="str">
            <v>75000059</v>
          </cell>
          <cell r="D569">
            <v>1</v>
          </cell>
          <cell r="E569">
            <v>75000059</v>
          </cell>
          <cell r="F569" t="str">
            <v>Jihočeský kraj</v>
          </cell>
          <cell r="G569" t="str">
            <v xml:space="preserve">Jindřichův Hradec </v>
          </cell>
          <cell r="H569">
            <v>275</v>
          </cell>
          <cell r="I569" t="str">
            <v>SEJOY</v>
          </cell>
          <cell r="J569">
            <v>16.690000000000001</v>
          </cell>
          <cell r="K569">
            <v>4589.75</v>
          </cell>
          <cell r="L569" t="str">
            <v/>
          </cell>
          <cell r="M569" t="str">
            <v>Základní škola Dačice, Komenského 7, okres Jindřichův Hradec</v>
          </cell>
          <cell r="N569" t="str">
            <v>Komenského</v>
          </cell>
          <cell r="O569">
            <v>7</v>
          </cell>
          <cell r="Q569" t="str">
            <v>Dačice</v>
          </cell>
          <cell r="R569" t="str">
            <v>ANO</v>
          </cell>
        </row>
        <row r="570">
          <cell r="A570">
            <v>600170357</v>
          </cell>
          <cell r="B570">
            <v>600170357</v>
          </cell>
          <cell r="C570" t="str">
            <v>13503308</v>
          </cell>
          <cell r="D570">
            <v>1</v>
          </cell>
          <cell r="E570">
            <v>13503308</v>
          </cell>
          <cell r="F570" t="str">
            <v>Jihočeský kraj</v>
          </cell>
          <cell r="G570" t="str">
            <v xml:space="preserve">Jindřichův Hradec </v>
          </cell>
          <cell r="H570">
            <v>100</v>
          </cell>
          <cell r="I570" t="str">
            <v>SEJOY</v>
          </cell>
          <cell r="J570">
            <v>16.690000000000001</v>
          </cell>
          <cell r="K570">
            <v>1669.0000000000002</v>
          </cell>
          <cell r="L570" t="str">
            <v/>
          </cell>
          <cell r="M570" t="str">
            <v>Střední škola technická a obchodní, Dačice, Strojírenská 304</v>
          </cell>
          <cell r="N570" t="str">
            <v>Strojírenská</v>
          </cell>
          <cell r="O570">
            <v>304</v>
          </cell>
          <cell r="Q570" t="str">
            <v>Dačice</v>
          </cell>
          <cell r="R570" t="str">
            <v>ANO</v>
          </cell>
        </row>
        <row r="571">
          <cell r="A571">
            <v>650022386</v>
          </cell>
          <cell r="B571">
            <v>650022386</v>
          </cell>
          <cell r="C571" t="str">
            <v>75000938</v>
          </cell>
          <cell r="D571">
            <v>1</v>
          </cell>
          <cell r="E571">
            <v>75000938</v>
          </cell>
          <cell r="F571" t="str">
            <v>Jihočeský kraj</v>
          </cell>
          <cell r="G571" t="str">
            <v xml:space="preserve">Jindřichův Hradec </v>
          </cell>
          <cell r="H571">
            <v>125</v>
          </cell>
          <cell r="I571" t="str">
            <v>SEJOY</v>
          </cell>
          <cell r="J571">
            <v>16.690000000000001</v>
          </cell>
          <cell r="K571">
            <v>2086.25</v>
          </cell>
          <cell r="L571" t="str">
            <v/>
          </cell>
          <cell r="M571" t="str">
            <v>Základní škola a Mateřská škola Studená, okres Jindřichův Hradec</v>
          </cell>
          <cell r="N571" t="str">
            <v>Komenského</v>
          </cell>
          <cell r="O571">
            <v>446</v>
          </cell>
          <cell r="Q571" t="str">
            <v>Studená</v>
          </cell>
          <cell r="R571" t="str">
            <v>ANO</v>
          </cell>
        </row>
        <row r="572">
          <cell r="A572">
            <v>650029135</v>
          </cell>
          <cell r="B572">
            <v>650029135</v>
          </cell>
          <cell r="C572" t="str">
            <v>75001292</v>
          </cell>
          <cell r="D572">
            <v>1</v>
          </cell>
          <cell r="E572">
            <v>75001292</v>
          </cell>
          <cell r="F572" t="str">
            <v>Jihočeský kraj</v>
          </cell>
          <cell r="G572" t="str">
            <v xml:space="preserve">Jindřichův Hradec </v>
          </cell>
          <cell r="H572">
            <v>0</v>
          </cell>
          <cell r="I572" t="str">
            <v>SEJOY</v>
          </cell>
          <cell r="J572">
            <v>16.690000000000001</v>
          </cell>
          <cell r="K572">
            <v>0</v>
          </cell>
          <cell r="L572" t="str">
            <v/>
          </cell>
          <cell r="M572" t="str">
            <v>Základní škola a Mateřská škola Budíškovice</v>
          </cell>
          <cell r="O572">
            <v>58</v>
          </cell>
          <cell r="Q572" t="str">
            <v>Budíškovice</v>
          </cell>
          <cell r="R572" t="str">
            <v>ANO</v>
          </cell>
        </row>
        <row r="573">
          <cell r="A573">
            <v>650040881</v>
          </cell>
          <cell r="B573">
            <v>650040881</v>
          </cell>
          <cell r="C573" t="str">
            <v>75000652</v>
          </cell>
          <cell r="D573">
            <v>1</v>
          </cell>
          <cell r="E573">
            <v>75000652</v>
          </cell>
          <cell r="F573" t="str">
            <v>Jihočeský kraj</v>
          </cell>
          <cell r="G573" t="str">
            <v xml:space="preserve">Jindřichův Hradec </v>
          </cell>
          <cell r="H573">
            <v>0</v>
          </cell>
          <cell r="I573" t="str">
            <v>SEJOY</v>
          </cell>
          <cell r="J573">
            <v>16.690000000000001</v>
          </cell>
          <cell r="K573">
            <v>0</v>
          </cell>
          <cell r="L573" t="str">
            <v/>
          </cell>
          <cell r="M573" t="str">
            <v>Základní škola a Mateřská škola Velká Lhota</v>
          </cell>
          <cell r="O573">
            <v>54</v>
          </cell>
          <cell r="Q573" t="str">
            <v>Volfířov</v>
          </cell>
          <cell r="R573" t="str">
            <v>ANO</v>
          </cell>
        </row>
        <row r="574">
          <cell r="A574">
            <v>650049870</v>
          </cell>
          <cell r="B574">
            <v>650049870</v>
          </cell>
          <cell r="C574" t="str">
            <v>70986576</v>
          </cell>
          <cell r="D574">
            <v>1</v>
          </cell>
          <cell r="E574">
            <v>70986576</v>
          </cell>
          <cell r="F574" t="str">
            <v>Jihočeský kraj</v>
          </cell>
          <cell r="G574" t="str">
            <v xml:space="preserve">Jindřichův Hradec </v>
          </cell>
          <cell r="H574">
            <v>25</v>
          </cell>
          <cell r="I574" t="str">
            <v>SEJOY</v>
          </cell>
          <cell r="J574">
            <v>16.690000000000001</v>
          </cell>
          <cell r="K574">
            <v>417.25000000000006</v>
          </cell>
          <cell r="L574" t="str">
            <v/>
          </cell>
          <cell r="M574" t="str">
            <v>Základní škola a Mateřská škola Dešná</v>
          </cell>
          <cell r="O574">
            <v>17</v>
          </cell>
          <cell r="Q574" t="str">
            <v>Dešná</v>
          </cell>
          <cell r="R574" t="str">
            <v>ANO</v>
          </cell>
        </row>
        <row r="575">
          <cell r="A575">
            <v>650050258</v>
          </cell>
          <cell r="B575">
            <v>650050258</v>
          </cell>
          <cell r="C575" t="str">
            <v>70988382</v>
          </cell>
          <cell r="D575">
            <v>1</v>
          </cell>
          <cell r="E575">
            <v>70988382</v>
          </cell>
          <cell r="F575" t="str">
            <v>Jihočeský kraj</v>
          </cell>
          <cell r="G575" t="str">
            <v xml:space="preserve">Jindřichův Hradec </v>
          </cell>
          <cell r="H575">
            <v>100</v>
          </cell>
          <cell r="I575" t="str">
            <v>SEJOY</v>
          </cell>
          <cell r="J575">
            <v>16.690000000000001</v>
          </cell>
          <cell r="K575">
            <v>1669.0000000000002</v>
          </cell>
          <cell r="L575" t="str">
            <v/>
          </cell>
          <cell r="M575" t="str">
            <v>Základní škola Slavonice, okres Jindřichův Hradec</v>
          </cell>
          <cell r="N575" t="str">
            <v>Jana Žižky</v>
          </cell>
          <cell r="O575">
            <v>395</v>
          </cell>
          <cell r="Q575" t="str">
            <v>Slavonice</v>
          </cell>
          <cell r="R575" t="str">
            <v>ANO</v>
          </cell>
        </row>
        <row r="576">
          <cell r="A576">
            <v>650055853</v>
          </cell>
          <cell r="B576">
            <v>650055853</v>
          </cell>
          <cell r="C576" t="str">
            <v>75001241</v>
          </cell>
          <cell r="D576">
            <v>1</v>
          </cell>
          <cell r="E576">
            <v>75001241</v>
          </cell>
          <cell r="F576" t="str">
            <v>Jihočeský kraj</v>
          </cell>
          <cell r="G576" t="str">
            <v xml:space="preserve">Jindřichův Hradec </v>
          </cell>
          <cell r="H576">
            <v>50</v>
          </cell>
          <cell r="I576" t="str">
            <v>SEJOY</v>
          </cell>
          <cell r="J576">
            <v>16.690000000000001</v>
          </cell>
          <cell r="K576">
            <v>834.50000000000011</v>
          </cell>
          <cell r="L576" t="str">
            <v/>
          </cell>
          <cell r="M576" t="str">
            <v>Základní škola a Mateřská škola Staré Hobzí</v>
          </cell>
          <cell r="O576">
            <v>35</v>
          </cell>
          <cell r="Q576" t="str">
            <v>Staré Hobzí</v>
          </cell>
          <cell r="R576" t="str">
            <v>ANO</v>
          </cell>
        </row>
        <row r="577">
          <cell r="A577">
            <v>600022331</v>
          </cell>
          <cell r="B577">
            <v>600022331</v>
          </cell>
          <cell r="C577" t="str">
            <v>60816848</v>
          </cell>
          <cell r="D577">
            <v>1</v>
          </cell>
          <cell r="E577">
            <v>60816848</v>
          </cell>
          <cell r="F577" t="str">
            <v>Jihočeský kraj</v>
          </cell>
          <cell r="G577" t="str">
            <v xml:space="preserve">Jindřichův Hradec </v>
          </cell>
          <cell r="H577">
            <v>75</v>
          </cell>
          <cell r="I577" t="str">
            <v>SEJOY</v>
          </cell>
          <cell r="J577">
            <v>16.690000000000001</v>
          </cell>
          <cell r="K577">
            <v>1251.75</v>
          </cell>
          <cell r="L577" t="str">
            <v/>
          </cell>
          <cell r="M577" t="str">
            <v>Mateřská škola, Základní škola a Praktická škola, Jindřichův Hradec, Jarošovská 1125/II</v>
          </cell>
          <cell r="N577" t="str">
            <v>Jarošovská</v>
          </cell>
          <cell r="O577">
            <v>1125</v>
          </cell>
          <cell r="Q577" t="str">
            <v>Jindřichův Hradec</v>
          </cell>
          <cell r="R577" t="str">
            <v>ANO</v>
          </cell>
        </row>
        <row r="578">
          <cell r="A578">
            <v>600019608</v>
          </cell>
          <cell r="B578">
            <v>600019608</v>
          </cell>
          <cell r="C578" t="str">
            <v>00666718</v>
          </cell>
          <cell r="D578">
            <v>1</v>
          </cell>
          <cell r="E578">
            <v>666718</v>
          </cell>
          <cell r="F578" t="str">
            <v>Jihočeský kraj</v>
          </cell>
          <cell r="G578" t="str">
            <v xml:space="preserve">Jindřichův Hradec </v>
          </cell>
          <cell r="H578">
            <v>50</v>
          </cell>
          <cell r="I578" t="str">
            <v>SEJOY</v>
          </cell>
          <cell r="J578">
            <v>16.690000000000001</v>
          </cell>
          <cell r="K578">
            <v>834.50000000000011</v>
          </cell>
          <cell r="L578" t="str">
            <v/>
          </cell>
          <cell r="M578" t="str">
            <v>Střední zdravotnická škola, Jindřichův Hradec, Klášterská 77/II</v>
          </cell>
          <cell r="N578" t="str">
            <v>Klášterská</v>
          </cell>
          <cell r="O578">
            <v>77</v>
          </cell>
          <cell r="Q578" t="str">
            <v>Jindřichův Hradec</v>
          </cell>
          <cell r="R578" t="str">
            <v>ANO</v>
          </cell>
        </row>
        <row r="579">
          <cell r="A579">
            <v>600008274</v>
          </cell>
          <cell r="B579">
            <v>600008274</v>
          </cell>
          <cell r="C579" t="str">
            <v>60816899</v>
          </cell>
          <cell r="D579">
            <v>1</v>
          </cell>
          <cell r="E579">
            <v>60816899</v>
          </cell>
          <cell r="F579" t="str">
            <v>Jihočeský kraj</v>
          </cell>
          <cell r="G579" t="str">
            <v xml:space="preserve">Jindřichův Hradec </v>
          </cell>
          <cell r="H579">
            <v>200</v>
          </cell>
          <cell r="I579" t="str">
            <v>SEJOY</v>
          </cell>
          <cell r="J579">
            <v>16.690000000000001</v>
          </cell>
          <cell r="K579">
            <v>3338.0000000000005</v>
          </cell>
          <cell r="L579" t="str">
            <v/>
          </cell>
          <cell r="M579" t="str">
            <v>Střední odborná škola a Střední odborné učiliště, Jindřichův Hradec, Jáchymova 478</v>
          </cell>
          <cell r="N579" t="str">
            <v>Jáchymova</v>
          </cell>
          <cell r="O579">
            <v>478</v>
          </cell>
          <cell r="Q579" t="str">
            <v>Jindřichův Hradec</v>
          </cell>
          <cell r="R579" t="str">
            <v>ANO</v>
          </cell>
        </row>
        <row r="580">
          <cell r="A580">
            <v>600008282</v>
          </cell>
          <cell r="B580">
            <v>600008282</v>
          </cell>
          <cell r="C580" t="str">
            <v>60816767</v>
          </cell>
          <cell r="D580">
            <v>1</v>
          </cell>
          <cell r="E580">
            <v>60816767</v>
          </cell>
          <cell r="F580" t="str">
            <v>Jihočeský kraj</v>
          </cell>
          <cell r="G580" t="str">
            <v xml:space="preserve">Jindřichův Hradec </v>
          </cell>
          <cell r="H580">
            <v>200</v>
          </cell>
          <cell r="I580" t="str">
            <v>SEJOY</v>
          </cell>
          <cell r="J580">
            <v>16.690000000000001</v>
          </cell>
          <cell r="K580">
            <v>3338.0000000000005</v>
          </cell>
          <cell r="L580" t="str">
            <v/>
          </cell>
          <cell r="M580" t="str">
            <v>Gymnázium Vítězslava Nováka, Jindřichův Hradec, Husova 333</v>
          </cell>
          <cell r="N580" t="str">
            <v>Husova</v>
          </cell>
          <cell r="O580">
            <v>333</v>
          </cell>
          <cell r="Q580" t="str">
            <v>Jindřichův Hradec</v>
          </cell>
          <cell r="R580" t="str">
            <v>ANO</v>
          </cell>
        </row>
        <row r="581">
          <cell r="A581">
            <v>600008304</v>
          </cell>
          <cell r="B581">
            <v>600008304</v>
          </cell>
          <cell r="C581" t="str">
            <v>60816759</v>
          </cell>
          <cell r="D581">
            <v>1</v>
          </cell>
          <cell r="E581">
            <v>60816759</v>
          </cell>
          <cell r="F581" t="str">
            <v>Jihočeský kraj</v>
          </cell>
          <cell r="G581" t="str">
            <v xml:space="preserve">Jindřichův Hradec </v>
          </cell>
          <cell r="H581">
            <v>50</v>
          </cell>
          <cell r="I581" t="str">
            <v>SEJOY</v>
          </cell>
          <cell r="J581">
            <v>16.690000000000001</v>
          </cell>
          <cell r="K581">
            <v>834.50000000000011</v>
          </cell>
          <cell r="L581" t="str">
            <v/>
          </cell>
          <cell r="M581" t="str">
            <v>Obchodní akademie T. G. Masaryka a Jazyková škola s právem státní jazykové zkoušky, Jindřichův Hradec, Husova 156</v>
          </cell>
          <cell r="N581" t="str">
            <v>Husova</v>
          </cell>
          <cell r="O581">
            <v>156</v>
          </cell>
          <cell r="Q581" t="str">
            <v>Jindřichův Hradec</v>
          </cell>
          <cell r="R581" t="str">
            <v>ANO</v>
          </cell>
        </row>
        <row r="582">
          <cell r="A582">
            <v>600060284</v>
          </cell>
          <cell r="B582">
            <v>600060284</v>
          </cell>
          <cell r="C582" t="str">
            <v>70986550</v>
          </cell>
          <cell r="D582">
            <v>1</v>
          </cell>
          <cell r="E582">
            <v>70986550</v>
          </cell>
          <cell r="F582" t="str">
            <v>Jihočeský kraj</v>
          </cell>
          <cell r="G582" t="str">
            <v xml:space="preserve">Jindřichův Hradec </v>
          </cell>
          <cell r="H582">
            <v>0</v>
          </cell>
          <cell r="I582" t="str">
            <v>SEJOY</v>
          </cell>
          <cell r="J582">
            <v>16.690000000000001</v>
          </cell>
          <cell r="K582">
            <v>0</v>
          </cell>
          <cell r="L582" t="str">
            <v/>
          </cell>
          <cell r="M582" t="str">
            <v>Základní škola a Mateřská škola Lodhéřov, okres Jindřichův Hradec</v>
          </cell>
          <cell r="O582">
            <v>187</v>
          </cell>
          <cell r="Q582" t="str">
            <v>Lodhéřov</v>
          </cell>
          <cell r="R582" t="str">
            <v>ANO</v>
          </cell>
        </row>
        <row r="583">
          <cell r="A583">
            <v>600060331</v>
          </cell>
          <cell r="B583">
            <v>600060331</v>
          </cell>
          <cell r="C583" t="str">
            <v>71005188</v>
          </cell>
          <cell r="D583">
            <v>1</v>
          </cell>
          <cell r="E583">
            <v>71005188</v>
          </cell>
          <cell r="F583" t="str">
            <v>Jihočeský kraj</v>
          </cell>
          <cell r="G583" t="str">
            <v xml:space="preserve">Jindřichův Hradec </v>
          </cell>
          <cell r="H583">
            <v>0</v>
          </cell>
          <cell r="I583" t="str">
            <v>SEJOY</v>
          </cell>
          <cell r="J583">
            <v>16.690000000000001</v>
          </cell>
          <cell r="K583">
            <v>0</v>
          </cell>
          <cell r="L583" t="str">
            <v/>
          </cell>
          <cell r="M583" t="str">
            <v>Základní škola a Mateřská škola Staré Město pod Landštejnem</v>
          </cell>
          <cell r="O583">
            <v>139</v>
          </cell>
          <cell r="Q583" t="str">
            <v>Staré Město pod Landštejnem</v>
          </cell>
          <cell r="R583" t="str">
            <v>ANO</v>
          </cell>
        </row>
        <row r="584">
          <cell r="A584">
            <v>600060454</v>
          </cell>
          <cell r="B584">
            <v>600060454</v>
          </cell>
          <cell r="C584" t="str">
            <v>70878706</v>
          </cell>
          <cell r="D584">
            <v>1</v>
          </cell>
          <cell r="E584">
            <v>70878706</v>
          </cell>
          <cell r="F584" t="str">
            <v>Jihočeský kraj</v>
          </cell>
          <cell r="G584" t="str">
            <v xml:space="preserve">Jindřichův Hradec </v>
          </cell>
          <cell r="H584">
            <v>225</v>
          </cell>
          <cell r="I584" t="str">
            <v>SEJOY</v>
          </cell>
          <cell r="J584">
            <v>16.690000000000001</v>
          </cell>
          <cell r="K584">
            <v>3755.2500000000005</v>
          </cell>
          <cell r="L584" t="str">
            <v/>
          </cell>
          <cell r="M584" t="str">
            <v>Základní škola Jindřichův Hradec II, Janderova 160</v>
          </cell>
          <cell r="N584" t="str">
            <v>Janderova</v>
          </cell>
          <cell r="O584">
            <v>160</v>
          </cell>
          <cell r="Q584" t="str">
            <v>Jindřichův Hradec</v>
          </cell>
          <cell r="R584" t="str">
            <v>ANO</v>
          </cell>
        </row>
        <row r="585">
          <cell r="A585">
            <v>600060471</v>
          </cell>
          <cell r="B585">
            <v>600060471</v>
          </cell>
          <cell r="C585" t="str">
            <v>70876908</v>
          </cell>
          <cell r="D585">
            <v>1</v>
          </cell>
          <cell r="E585">
            <v>70876908</v>
          </cell>
          <cell r="F585" t="str">
            <v>Jihočeský kraj</v>
          </cell>
          <cell r="G585" t="str">
            <v xml:space="preserve">Jindřichův Hradec </v>
          </cell>
          <cell r="H585">
            <v>150</v>
          </cell>
          <cell r="I585" t="str">
            <v>SEJOY</v>
          </cell>
          <cell r="J585">
            <v>16.690000000000001</v>
          </cell>
          <cell r="K585">
            <v>2503.5</v>
          </cell>
          <cell r="L585" t="str">
            <v/>
          </cell>
          <cell r="M585" t="str">
            <v>Základní škola Jindřichův Hradec III, Vajgar 592</v>
          </cell>
          <cell r="N585" t="str">
            <v>sídliště Vajgar</v>
          </cell>
          <cell r="O585">
            <v>592</v>
          </cell>
          <cell r="Q585" t="str">
            <v>Jindřichův Hradec</v>
          </cell>
          <cell r="R585" t="str">
            <v>ANO</v>
          </cell>
        </row>
        <row r="586">
          <cell r="A586">
            <v>600060501</v>
          </cell>
          <cell r="B586">
            <v>600060501</v>
          </cell>
          <cell r="C586" t="str">
            <v>70659214</v>
          </cell>
          <cell r="D586">
            <v>1</v>
          </cell>
          <cell r="E586">
            <v>70659214</v>
          </cell>
          <cell r="F586" t="str">
            <v>Jihočeský kraj</v>
          </cell>
          <cell r="G586" t="str">
            <v xml:space="preserve">Jindřichův Hradec </v>
          </cell>
          <cell r="H586">
            <v>100</v>
          </cell>
          <cell r="I586" t="str">
            <v>SEJOY</v>
          </cell>
          <cell r="J586">
            <v>16.690000000000001</v>
          </cell>
          <cell r="K586">
            <v>1669.0000000000002</v>
          </cell>
          <cell r="L586" t="str">
            <v/>
          </cell>
          <cell r="M586" t="str">
            <v>Základní škola Sira Nicholase Wintona Kunžak</v>
          </cell>
          <cell r="N586" t="str">
            <v>náměstí Komenského</v>
          </cell>
          <cell r="O586">
            <v>237</v>
          </cell>
          <cell r="Q586" t="str">
            <v>Kunžak</v>
          </cell>
          <cell r="R586" t="str">
            <v>ANO</v>
          </cell>
        </row>
        <row r="587">
          <cell r="A587">
            <v>600060535</v>
          </cell>
          <cell r="B587">
            <v>600060535</v>
          </cell>
          <cell r="C587" t="str">
            <v>70970441</v>
          </cell>
          <cell r="D587">
            <v>1</v>
          </cell>
          <cell r="E587">
            <v>70970441</v>
          </cell>
          <cell r="F587" t="str">
            <v>Jihočeský kraj</v>
          </cell>
          <cell r="G587" t="str">
            <v xml:space="preserve">Jindřichův Hradec </v>
          </cell>
          <cell r="H587">
            <v>125</v>
          </cell>
          <cell r="I587" t="str">
            <v>SEJOY</v>
          </cell>
          <cell r="J587">
            <v>16.690000000000001</v>
          </cell>
          <cell r="K587">
            <v>2086.25</v>
          </cell>
          <cell r="L587" t="str">
            <v/>
          </cell>
          <cell r="M587" t="str">
            <v>Základní škola Nová Včelnice, příspěvková organizace</v>
          </cell>
          <cell r="N587" t="str">
            <v>Školní</v>
          </cell>
          <cell r="O587">
            <v>414</v>
          </cell>
          <cell r="Q587" t="str">
            <v>Nová Včelnice</v>
          </cell>
          <cell r="R587" t="str">
            <v>ANO</v>
          </cell>
        </row>
        <row r="588">
          <cell r="A588">
            <v>600060586</v>
          </cell>
          <cell r="B588">
            <v>600060586</v>
          </cell>
          <cell r="C588" t="str">
            <v>70984514</v>
          </cell>
          <cell r="D588">
            <v>1</v>
          </cell>
          <cell r="E588">
            <v>70984514</v>
          </cell>
          <cell r="F588" t="str">
            <v>Jihočeský kraj</v>
          </cell>
          <cell r="G588" t="str">
            <v xml:space="preserve">Jindřichův Hradec </v>
          </cell>
          <cell r="H588">
            <v>75</v>
          </cell>
          <cell r="I588" t="str">
            <v>SEJOY</v>
          </cell>
          <cell r="J588">
            <v>16.690000000000001</v>
          </cell>
          <cell r="K588">
            <v>1251.75</v>
          </cell>
          <cell r="L588" t="str">
            <v/>
          </cell>
          <cell r="M588" t="str">
            <v>Základní škola Strmilov, okres Jindřichův Hradec</v>
          </cell>
          <cell r="N588" t="str">
            <v>Tyršova</v>
          </cell>
          <cell r="O588">
            <v>366</v>
          </cell>
          <cell r="Q588" t="str">
            <v>Strmilov</v>
          </cell>
          <cell r="R588" t="str">
            <v>ANO</v>
          </cell>
        </row>
        <row r="589">
          <cell r="A589">
            <v>614400601</v>
          </cell>
          <cell r="B589">
            <v>614400601</v>
          </cell>
          <cell r="C589" t="str">
            <v>70878714</v>
          </cell>
          <cell r="D589">
            <v>1</v>
          </cell>
          <cell r="E589">
            <v>70878714</v>
          </cell>
          <cell r="F589" t="str">
            <v>Jihočeský kraj</v>
          </cell>
          <cell r="G589" t="str">
            <v xml:space="preserve">Jindřichův Hradec </v>
          </cell>
          <cell r="H589">
            <v>150</v>
          </cell>
          <cell r="I589" t="str">
            <v>SEJOY</v>
          </cell>
          <cell r="J589">
            <v>16.690000000000001</v>
          </cell>
          <cell r="K589">
            <v>2503.5</v>
          </cell>
          <cell r="L589" t="str">
            <v/>
          </cell>
          <cell r="M589" t="str">
            <v>Základní škola Jindřichův Hradec V, Větrná 54</v>
          </cell>
          <cell r="N589" t="str">
            <v>Větrná</v>
          </cell>
          <cell r="O589">
            <v>54</v>
          </cell>
          <cell r="Q589" t="str">
            <v>Jindřichův Hradec</v>
          </cell>
          <cell r="R589" t="str">
            <v>ANO</v>
          </cell>
        </row>
        <row r="590">
          <cell r="A590">
            <v>650036492</v>
          </cell>
          <cell r="B590">
            <v>650036492</v>
          </cell>
          <cell r="C590" t="str">
            <v>71002430</v>
          </cell>
          <cell r="D590">
            <v>1</v>
          </cell>
          <cell r="E590">
            <v>71002430</v>
          </cell>
          <cell r="F590" t="str">
            <v>Jihočeský kraj</v>
          </cell>
          <cell r="G590" t="str">
            <v xml:space="preserve">Jindřichův Hradec </v>
          </cell>
          <cell r="H590">
            <v>0</v>
          </cell>
          <cell r="I590" t="str">
            <v>SEJOY</v>
          </cell>
          <cell r="J590">
            <v>16.690000000000001</v>
          </cell>
          <cell r="K590">
            <v>0</v>
          </cell>
          <cell r="L590" t="str">
            <v/>
          </cell>
          <cell r="M590" t="str">
            <v>Základní škola a Mateřská škola Popelín</v>
          </cell>
          <cell r="O590">
            <v>22</v>
          </cell>
          <cell r="Q590" t="str">
            <v>Popelín</v>
          </cell>
          <cell r="R590" t="str">
            <v>ANO</v>
          </cell>
        </row>
        <row r="591">
          <cell r="A591">
            <v>650035593</v>
          </cell>
          <cell r="B591">
            <v>650035593</v>
          </cell>
          <cell r="C591" t="str">
            <v>70984492</v>
          </cell>
          <cell r="D591">
            <v>1</v>
          </cell>
          <cell r="E591">
            <v>70984492</v>
          </cell>
          <cell r="F591" t="str">
            <v>Jihočeský kraj</v>
          </cell>
          <cell r="G591" t="str">
            <v xml:space="preserve">Jindřichův Hradec </v>
          </cell>
          <cell r="H591">
            <v>125</v>
          </cell>
          <cell r="I591" t="str">
            <v>SEJOY</v>
          </cell>
          <cell r="J591">
            <v>16.690000000000001</v>
          </cell>
          <cell r="K591">
            <v>2086.25</v>
          </cell>
          <cell r="L591" t="str">
            <v/>
          </cell>
          <cell r="M591" t="str">
            <v>Základní škola a Mateřská škola Kardašova Řečice</v>
          </cell>
          <cell r="N591" t="str">
            <v>Školní</v>
          </cell>
          <cell r="O591">
            <v>4</v>
          </cell>
          <cell r="Q591" t="str">
            <v>Kardašova Řečice</v>
          </cell>
          <cell r="R591" t="str">
            <v>ANO</v>
          </cell>
        </row>
        <row r="592">
          <cell r="A592">
            <v>650036433</v>
          </cell>
          <cell r="B592">
            <v>650036433</v>
          </cell>
          <cell r="C592" t="str">
            <v>70985022</v>
          </cell>
          <cell r="D592">
            <v>1</v>
          </cell>
          <cell r="E592">
            <v>70985022</v>
          </cell>
          <cell r="F592" t="str">
            <v>Jihočeský kraj</v>
          </cell>
          <cell r="G592" t="str">
            <v xml:space="preserve">Jindřichův Hradec </v>
          </cell>
          <cell r="H592">
            <v>25</v>
          </cell>
          <cell r="I592" t="str">
            <v>SEJOY</v>
          </cell>
          <cell r="J592">
            <v>16.690000000000001</v>
          </cell>
          <cell r="K592">
            <v>417.25000000000006</v>
          </cell>
          <cell r="L592" t="str">
            <v/>
          </cell>
          <cell r="M592" t="str">
            <v>Základní škola a Mateřská škola Plavsko</v>
          </cell>
          <cell r="O592">
            <v>39</v>
          </cell>
          <cell r="Q592" t="str">
            <v>Plavsko</v>
          </cell>
          <cell r="R592" t="str">
            <v>ANO</v>
          </cell>
        </row>
        <row r="593">
          <cell r="A593">
            <v>650039831</v>
          </cell>
          <cell r="B593">
            <v>650039831</v>
          </cell>
          <cell r="C593" t="str">
            <v>75000393</v>
          </cell>
          <cell r="D593">
            <v>1</v>
          </cell>
          <cell r="E593">
            <v>75000393</v>
          </cell>
          <cell r="F593" t="str">
            <v>Jihočeský kraj</v>
          </cell>
          <cell r="G593" t="str">
            <v xml:space="preserve">Jindřichův Hradec </v>
          </cell>
          <cell r="H593">
            <v>75</v>
          </cell>
          <cell r="I593" t="str">
            <v>SEJOY</v>
          </cell>
          <cell r="J593">
            <v>16.690000000000001</v>
          </cell>
          <cell r="K593">
            <v>1251.75</v>
          </cell>
          <cell r="L593" t="str">
            <v/>
          </cell>
          <cell r="M593" t="str">
            <v>Základní škola a Mateřská škola Stráž nad Nežárkou</v>
          </cell>
          <cell r="N593" t="str">
            <v>náměstí Emy Destinnové</v>
          </cell>
          <cell r="O593">
            <v>142</v>
          </cell>
          <cell r="Q593" t="str">
            <v>Stráž nad Nežárkou</v>
          </cell>
          <cell r="R593" t="str">
            <v>ANO</v>
          </cell>
        </row>
        <row r="594">
          <cell r="A594">
            <v>650040821</v>
          </cell>
          <cell r="B594">
            <v>650040821</v>
          </cell>
          <cell r="C594" t="str">
            <v>75000491</v>
          </cell>
          <cell r="D594">
            <v>1</v>
          </cell>
          <cell r="E594">
            <v>75000491</v>
          </cell>
          <cell r="F594" t="str">
            <v>Jihočeský kraj</v>
          </cell>
          <cell r="G594" t="str">
            <v xml:space="preserve">Jindřichův Hradec </v>
          </cell>
          <cell r="H594">
            <v>150</v>
          </cell>
          <cell r="I594" t="str">
            <v>SEJOY</v>
          </cell>
          <cell r="J594">
            <v>16.690000000000001</v>
          </cell>
          <cell r="K594">
            <v>2503.5</v>
          </cell>
          <cell r="L594" t="str">
            <v/>
          </cell>
          <cell r="M594" t="str">
            <v>Základní škola a Mateřská škola Nová Bystřice</v>
          </cell>
          <cell r="N594" t="str">
            <v>Hradecká</v>
          </cell>
          <cell r="O594">
            <v>390</v>
          </cell>
          <cell r="Q594" t="str">
            <v>Nová Bystřice</v>
          </cell>
          <cell r="R594" t="str">
            <v>ANO</v>
          </cell>
        </row>
        <row r="595">
          <cell r="A595">
            <v>650040953</v>
          </cell>
          <cell r="B595">
            <v>650040953</v>
          </cell>
          <cell r="C595" t="str">
            <v>70986533</v>
          </cell>
          <cell r="D595">
            <v>1</v>
          </cell>
          <cell r="E595">
            <v>70986533</v>
          </cell>
          <cell r="F595" t="str">
            <v>Jihočeský kraj</v>
          </cell>
          <cell r="G595" t="str">
            <v xml:space="preserve">Jindřichův Hradec </v>
          </cell>
          <cell r="H595">
            <v>75</v>
          </cell>
          <cell r="I595" t="str">
            <v>SEJOY</v>
          </cell>
          <cell r="J595">
            <v>16.690000000000001</v>
          </cell>
          <cell r="K595">
            <v>1251.75</v>
          </cell>
          <cell r="L595" t="str">
            <v/>
          </cell>
          <cell r="M595" t="str">
            <v>Základní škola a Mateřská škola Deštná</v>
          </cell>
          <cell r="N595" t="str">
            <v>nám. Míru</v>
          </cell>
          <cell r="O595">
            <v>44</v>
          </cell>
          <cell r="Q595" t="str">
            <v>Deštná</v>
          </cell>
          <cell r="R595" t="str">
            <v>ANO</v>
          </cell>
        </row>
        <row r="596">
          <cell r="A596">
            <v>650051041</v>
          </cell>
          <cell r="B596">
            <v>650051041</v>
          </cell>
          <cell r="C596" t="str">
            <v>70985111</v>
          </cell>
          <cell r="D596">
            <v>1</v>
          </cell>
          <cell r="E596">
            <v>70985111</v>
          </cell>
          <cell r="F596" t="str">
            <v>Jihočeský kraj</v>
          </cell>
          <cell r="G596" t="str">
            <v xml:space="preserve">Jindřichův Hradec </v>
          </cell>
          <cell r="H596">
            <v>25</v>
          </cell>
          <cell r="I596" t="str">
            <v>SEJOY</v>
          </cell>
          <cell r="J596">
            <v>16.690000000000001</v>
          </cell>
          <cell r="K596">
            <v>417.25000000000006</v>
          </cell>
          <cell r="L596" t="str">
            <v/>
          </cell>
          <cell r="M596" t="str">
            <v>Základní škola a Mateřská škola Jarošov nad Nežárkou</v>
          </cell>
          <cell r="O596">
            <v>136</v>
          </cell>
          <cell r="Q596" t="str">
            <v>Jarošov nad Nežárkou</v>
          </cell>
          <cell r="R596" t="str">
            <v>ANO</v>
          </cell>
        </row>
        <row r="597">
          <cell r="A597">
            <v>650053192</v>
          </cell>
          <cell r="B597">
            <v>650053192</v>
          </cell>
          <cell r="C597" t="str">
            <v>70981957</v>
          </cell>
          <cell r="D597">
            <v>1</v>
          </cell>
          <cell r="E597">
            <v>70981957</v>
          </cell>
          <cell r="F597" t="str">
            <v>Jihočeský kraj</v>
          </cell>
          <cell r="G597" t="str">
            <v xml:space="preserve">Jindřichův Hradec </v>
          </cell>
          <cell r="H597">
            <v>200</v>
          </cell>
          <cell r="I597" t="str">
            <v>SEJOY</v>
          </cell>
          <cell r="J597">
            <v>16.690000000000001</v>
          </cell>
          <cell r="K597">
            <v>3338.0000000000005</v>
          </cell>
          <cell r="L597" t="str">
            <v/>
          </cell>
          <cell r="M597" t="str">
            <v>Základní škola Jindřichův Hradec III, Vajgar 692</v>
          </cell>
          <cell r="N597" t="str">
            <v>sídliště Vajgar</v>
          </cell>
          <cell r="O597">
            <v>692</v>
          </cell>
          <cell r="Q597" t="str">
            <v>Jindřichův Hradec</v>
          </cell>
          <cell r="R597" t="str">
            <v>ANO</v>
          </cell>
        </row>
        <row r="598">
          <cell r="A598">
            <v>650053265</v>
          </cell>
          <cell r="B598">
            <v>650053265</v>
          </cell>
          <cell r="C598" t="str">
            <v>70981931</v>
          </cell>
          <cell r="D598">
            <v>1</v>
          </cell>
          <cell r="E598">
            <v>70981931</v>
          </cell>
          <cell r="F598" t="str">
            <v>Jihočeský kraj</v>
          </cell>
          <cell r="G598" t="str">
            <v xml:space="preserve">Jindřichův Hradec </v>
          </cell>
          <cell r="H598">
            <v>175</v>
          </cell>
          <cell r="I598" t="str">
            <v>SEJOY</v>
          </cell>
          <cell r="J598">
            <v>16.690000000000001</v>
          </cell>
          <cell r="K598">
            <v>2920.75</v>
          </cell>
          <cell r="L598" t="str">
            <v/>
          </cell>
          <cell r="M598" t="str">
            <v>Základní škola Jindřichův Hradec I, Štítného 121</v>
          </cell>
          <cell r="N598" t="str">
            <v>Štítného</v>
          </cell>
          <cell r="O598">
            <v>121</v>
          </cell>
          <cell r="Q598" t="str">
            <v>Jindřichův Hradec</v>
          </cell>
          <cell r="R598" t="str">
            <v>ANO</v>
          </cell>
        </row>
        <row r="599">
          <cell r="A599">
            <v>650053346</v>
          </cell>
          <cell r="B599">
            <v>650053346</v>
          </cell>
          <cell r="C599" t="str">
            <v>70981949</v>
          </cell>
          <cell r="D599">
            <v>1</v>
          </cell>
          <cell r="E599">
            <v>70981949</v>
          </cell>
          <cell r="F599" t="str">
            <v>Jihočeský kraj</v>
          </cell>
          <cell r="G599" t="str">
            <v xml:space="preserve">Jindřichův Hradec </v>
          </cell>
          <cell r="H599">
            <v>225</v>
          </cell>
          <cell r="I599" t="str">
            <v>SEJOY</v>
          </cell>
          <cell r="J599">
            <v>16.690000000000001</v>
          </cell>
          <cell r="K599">
            <v>3755.2500000000005</v>
          </cell>
          <cell r="L599" t="str">
            <v/>
          </cell>
          <cell r="M599" t="str">
            <v>Základní škola Jindřichův Hradec II, Jarošovská 746</v>
          </cell>
          <cell r="N599" t="str">
            <v>Jarošovská</v>
          </cell>
          <cell r="O599">
            <v>746</v>
          </cell>
          <cell r="Q599" t="str">
            <v>Jindřichův Hradec</v>
          </cell>
          <cell r="R599" t="str">
            <v>ANO</v>
          </cell>
        </row>
        <row r="600">
          <cell r="A600">
            <v>600022315</v>
          </cell>
          <cell r="B600">
            <v>600022315</v>
          </cell>
          <cell r="C600" t="str">
            <v>00583782</v>
          </cell>
          <cell r="D600">
            <v>1</v>
          </cell>
          <cell r="E600">
            <v>583782</v>
          </cell>
          <cell r="F600" t="str">
            <v>Jihočeský kraj</v>
          </cell>
          <cell r="G600" t="str">
            <v xml:space="preserve">Český Krumlov </v>
          </cell>
          <cell r="H600">
            <v>25</v>
          </cell>
          <cell r="I600" t="str">
            <v>SEJOY</v>
          </cell>
          <cell r="J600">
            <v>16.690000000000001</v>
          </cell>
          <cell r="K600">
            <v>417.25000000000006</v>
          </cell>
          <cell r="L600" t="str">
            <v/>
          </cell>
          <cell r="M600" t="str">
            <v>Základní škola, Kaplice, Omlenická 436</v>
          </cell>
          <cell r="N600" t="str">
            <v>Omlenická</v>
          </cell>
          <cell r="O600">
            <v>436</v>
          </cell>
          <cell r="Q600" t="str">
            <v>Kaplice</v>
          </cell>
          <cell r="R600" t="str">
            <v>ANO</v>
          </cell>
        </row>
        <row r="601">
          <cell r="A601">
            <v>600059090</v>
          </cell>
          <cell r="B601">
            <v>600059090</v>
          </cell>
          <cell r="C601" t="str">
            <v>00583634</v>
          </cell>
          <cell r="D601">
            <v>1</v>
          </cell>
          <cell r="E601">
            <v>583634</v>
          </cell>
          <cell r="F601" t="str">
            <v>Jihočeský kraj</v>
          </cell>
          <cell r="G601" t="str">
            <v xml:space="preserve">Český Krumlov </v>
          </cell>
          <cell r="H601">
            <v>275</v>
          </cell>
          <cell r="I601" t="str">
            <v>SEJOY</v>
          </cell>
          <cell r="J601">
            <v>16.690000000000001</v>
          </cell>
          <cell r="K601">
            <v>4589.75</v>
          </cell>
          <cell r="L601" t="str">
            <v/>
          </cell>
          <cell r="M601" t="str">
            <v>Základní škola Kaplice, Fantova 446</v>
          </cell>
          <cell r="N601" t="str">
            <v>Gen. Fanty</v>
          </cell>
          <cell r="O601">
            <v>446</v>
          </cell>
          <cell r="Q601" t="str">
            <v>Kaplice</v>
          </cell>
          <cell r="R601" t="str">
            <v>ANO</v>
          </cell>
        </row>
        <row r="602">
          <cell r="A602">
            <v>600059081</v>
          </cell>
          <cell r="B602">
            <v>600059081</v>
          </cell>
          <cell r="C602" t="str">
            <v>00583596</v>
          </cell>
          <cell r="D602">
            <v>1</v>
          </cell>
          <cell r="E602">
            <v>583596</v>
          </cell>
          <cell r="F602" t="str">
            <v>Jihočeský kraj</v>
          </cell>
          <cell r="G602" t="str">
            <v xml:space="preserve">Český Krumlov </v>
          </cell>
          <cell r="H602">
            <v>100</v>
          </cell>
          <cell r="I602" t="str">
            <v>SEJOY</v>
          </cell>
          <cell r="J602">
            <v>16.690000000000001</v>
          </cell>
          <cell r="K602">
            <v>1669.0000000000002</v>
          </cell>
          <cell r="L602" t="str">
            <v/>
          </cell>
          <cell r="M602" t="str">
            <v>Základní škola a Mateřská škola Besednice, okres Český Krumlov</v>
          </cell>
          <cell r="N602" t="str">
            <v>Školní</v>
          </cell>
          <cell r="O602">
            <v>228</v>
          </cell>
          <cell r="Q602" t="str">
            <v>Besednice</v>
          </cell>
          <cell r="R602" t="str">
            <v>ANO</v>
          </cell>
        </row>
        <row r="603">
          <cell r="A603">
            <v>600059111</v>
          </cell>
          <cell r="B603">
            <v>600059111</v>
          </cell>
          <cell r="C603" t="str">
            <v>00583651</v>
          </cell>
          <cell r="D603">
            <v>1</v>
          </cell>
          <cell r="E603">
            <v>583651</v>
          </cell>
          <cell r="F603" t="str">
            <v>Jihočeský kraj</v>
          </cell>
          <cell r="G603" t="str">
            <v xml:space="preserve">Český Krumlov </v>
          </cell>
          <cell r="H603">
            <v>75</v>
          </cell>
          <cell r="I603" t="str">
            <v>SEJOY</v>
          </cell>
          <cell r="J603">
            <v>16.690000000000001</v>
          </cell>
          <cell r="K603">
            <v>1251.75</v>
          </cell>
          <cell r="L603" t="str">
            <v/>
          </cell>
          <cell r="M603" t="str">
            <v>Základní škola a Mateřská škola Malonty</v>
          </cell>
          <cell r="O603">
            <v>26</v>
          </cell>
          <cell r="Q603" t="str">
            <v>Malonty</v>
          </cell>
          <cell r="R603" t="str">
            <v>ANO</v>
          </cell>
        </row>
        <row r="604">
          <cell r="A604">
            <v>600059120</v>
          </cell>
          <cell r="B604">
            <v>600059120</v>
          </cell>
          <cell r="C604" t="str">
            <v>00583669</v>
          </cell>
          <cell r="D604">
            <v>1</v>
          </cell>
          <cell r="E604">
            <v>583669</v>
          </cell>
          <cell r="F604" t="str">
            <v>Jihočeský kraj</v>
          </cell>
          <cell r="G604" t="str">
            <v xml:space="preserve">Český Krumlov </v>
          </cell>
          <cell r="H604">
            <v>175</v>
          </cell>
          <cell r="I604" t="str">
            <v>SEJOY</v>
          </cell>
          <cell r="J604">
            <v>16.690000000000001</v>
          </cell>
          <cell r="K604">
            <v>2920.75</v>
          </cell>
          <cell r="L604" t="str">
            <v/>
          </cell>
          <cell r="M604" t="str">
            <v>Základní škola Kaplice, Školní 226</v>
          </cell>
          <cell r="N604" t="str">
            <v>Školní</v>
          </cell>
          <cell r="O604">
            <v>226</v>
          </cell>
          <cell r="Q604" t="str">
            <v>Kaplice</v>
          </cell>
          <cell r="R604" t="str">
            <v>ANO</v>
          </cell>
        </row>
        <row r="605">
          <cell r="A605">
            <v>600059375</v>
          </cell>
          <cell r="B605">
            <v>600059375</v>
          </cell>
          <cell r="C605" t="str">
            <v>00583723</v>
          </cell>
          <cell r="D605">
            <v>1</v>
          </cell>
          <cell r="E605">
            <v>583723</v>
          </cell>
          <cell r="F605" t="str">
            <v>Jihočeský kraj</v>
          </cell>
          <cell r="G605" t="str">
            <v xml:space="preserve">Český Krumlov </v>
          </cell>
          <cell r="H605">
            <v>225</v>
          </cell>
          <cell r="I605" t="str">
            <v>SEJOY</v>
          </cell>
          <cell r="J605">
            <v>16.690000000000001</v>
          </cell>
          <cell r="K605">
            <v>3755.2500000000005</v>
          </cell>
          <cell r="L605" t="str">
            <v/>
          </cell>
          <cell r="M605" t="str">
            <v>Základní škola Velešín, okres Český Krumlov</v>
          </cell>
          <cell r="N605" t="str">
            <v>Družstevní</v>
          </cell>
          <cell r="O605">
            <v>340</v>
          </cell>
          <cell r="Q605" t="str">
            <v>Velešín</v>
          </cell>
          <cell r="R605" t="str">
            <v>ANO</v>
          </cell>
        </row>
        <row r="606">
          <cell r="A606">
            <v>600059391</v>
          </cell>
          <cell r="B606">
            <v>600059391</v>
          </cell>
          <cell r="C606" t="str">
            <v>00583766</v>
          </cell>
          <cell r="D606">
            <v>1</v>
          </cell>
          <cell r="E606">
            <v>583766</v>
          </cell>
          <cell r="F606" t="str">
            <v>Jihočeský kraj</v>
          </cell>
          <cell r="G606" t="str">
            <v xml:space="preserve">Český Krumlov </v>
          </cell>
          <cell r="H606">
            <v>75</v>
          </cell>
          <cell r="I606" t="str">
            <v>SEJOY</v>
          </cell>
          <cell r="J606">
            <v>16.690000000000001</v>
          </cell>
          <cell r="K606">
            <v>1251.75</v>
          </cell>
          <cell r="L606" t="str">
            <v/>
          </cell>
          <cell r="M606" t="str">
            <v>Základní škola a Mateřská škola Benešov nad Černou</v>
          </cell>
          <cell r="O606">
            <v>100</v>
          </cell>
          <cell r="Q606" t="str">
            <v>Benešov nad Černou</v>
          </cell>
          <cell r="R606" t="str">
            <v>ANO</v>
          </cell>
        </row>
        <row r="607">
          <cell r="A607">
            <v>600059430</v>
          </cell>
          <cell r="B607">
            <v>600059430</v>
          </cell>
          <cell r="C607" t="str">
            <v>70659206</v>
          </cell>
          <cell r="D607">
            <v>1</v>
          </cell>
          <cell r="E607">
            <v>70659206</v>
          </cell>
          <cell r="F607" t="str">
            <v>Jihočeský kraj</v>
          </cell>
          <cell r="G607" t="str">
            <v xml:space="preserve">Český Krumlov </v>
          </cell>
          <cell r="H607">
            <v>0</v>
          </cell>
          <cell r="I607" t="str">
            <v>SEJOY</v>
          </cell>
          <cell r="J607">
            <v>16.690000000000001</v>
          </cell>
          <cell r="K607">
            <v>0</v>
          </cell>
          <cell r="L607" t="str">
            <v/>
          </cell>
          <cell r="M607" t="str">
            <v>Základní škola T. G. Masaryka a Mateřská škola Horní Dvořiště</v>
          </cell>
          <cell r="O607">
            <v>52</v>
          </cell>
          <cell r="Q607" t="str">
            <v>Horní Dvořiště</v>
          </cell>
          <cell r="R607" t="str">
            <v>ANO</v>
          </cell>
        </row>
        <row r="608">
          <cell r="A608">
            <v>600170349</v>
          </cell>
          <cell r="B608">
            <v>600170349</v>
          </cell>
          <cell r="C608" t="str">
            <v>00583855</v>
          </cell>
          <cell r="D608">
            <v>1</v>
          </cell>
          <cell r="E608">
            <v>583855</v>
          </cell>
          <cell r="F608" t="str">
            <v>Jihočeský kraj</v>
          </cell>
          <cell r="G608" t="str">
            <v xml:space="preserve">Český Krumlov </v>
          </cell>
          <cell r="H608">
            <v>250</v>
          </cell>
          <cell r="I608" t="str">
            <v>SEJOY</v>
          </cell>
          <cell r="J608">
            <v>16.690000000000001</v>
          </cell>
          <cell r="K608">
            <v>4172.5</v>
          </cell>
          <cell r="L608" t="str">
            <v/>
          </cell>
          <cell r="M608" t="str">
            <v>Střední odborná škola strojní a elektrotechnická, Velešín, U Hřiště 527</v>
          </cell>
          <cell r="N608" t="str">
            <v>U Hřiště</v>
          </cell>
          <cell r="O608">
            <v>527</v>
          </cell>
          <cell r="Q608" t="str">
            <v>Velešín</v>
          </cell>
          <cell r="R608" t="str">
            <v>ANO</v>
          </cell>
        </row>
        <row r="609">
          <cell r="A609">
            <v>650035658</v>
          </cell>
          <cell r="B609">
            <v>650035658</v>
          </cell>
          <cell r="C609" t="str">
            <v>75000440</v>
          </cell>
          <cell r="D609">
            <v>1</v>
          </cell>
          <cell r="E609">
            <v>75000440</v>
          </cell>
          <cell r="F609" t="str">
            <v>Jihočeský kraj</v>
          </cell>
          <cell r="G609" t="str">
            <v xml:space="preserve">Český Krumlov </v>
          </cell>
          <cell r="H609">
            <v>50</v>
          </cell>
          <cell r="I609" t="str">
            <v>SEJOY</v>
          </cell>
          <cell r="J609">
            <v>16.690000000000001</v>
          </cell>
          <cell r="K609">
            <v>834.50000000000011</v>
          </cell>
          <cell r="L609" t="str">
            <v/>
          </cell>
          <cell r="M609" t="str">
            <v>Základní škola a Mateřská škola Dolní Dvořiště</v>
          </cell>
          <cell r="O609">
            <v>135</v>
          </cell>
          <cell r="Q609" t="str">
            <v>Dolní Dvořiště</v>
          </cell>
          <cell r="R609" t="str">
            <v>ANO</v>
          </cell>
        </row>
        <row r="610">
          <cell r="A610">
            <v>650040546</v>
          </cell>
          <cell r="B610">
            <v>650040546</v>
          </cell>
          <cell r="C610" t="str">
            <v>71011773</v>
          </cell>
          <cell r="D610">
            <v>1</v>
          </cell>
          <cell r="E610">
            <v>71011773</v>
          </cell>
          <cell r="F610" t="str">
            <v>Jihočeský kraj</v>
          </cell>
          <cell r="G610" t="str">
            <v xml:space="preserve">Český Krumlov </v>
          </cell>
          <cell r="H610">
            <v>0</v>
          </cell>
          <cell r="I610" t="str">
            <v>SEJOY</v>
          </cell>
          <cell r="J610">
            <v>16.690000000000001</v>
          </cell>
          <cell r="K610">
            <v>0</v>
          </cell>
          <cell r="L610" t="str">
            <v/>
          </cell>
          <cell r="M610" t="str">
            <v>Základní škola a Mateřská škola Rožmitál na Šumavě, okres Český Krumlov</v>
          </cell>
          <cell r="O610">
            <v>47</v>
          </cell>
          <cell r="Q610" t="str">
            <v>Rožmitál na Šumavě</v>
          </cell>
          <cell r="R610" t="str">
            <v>ANO</v>
          </cell>
        </row>
        <row r="611">
          <cell r="A611">
            <v>651016029</v>
          </cell>
          <cell r="B611">
            <v>651016029</v>
          </cell>
          <cell r="C611" t="str">
            <v>75050081</v>
          </cell>
          <cell r="D611">
            <v>1</v>
          </cell>
          <cell r="E611">
            <v>75050081</v>
          </cell>
          <cell r="F611" t="str">
            <v>Jihočeský kraj</v>
          </cell>
          <cell r="G611" t="str">
            <v xml:space="preserve">Český Krumlov </v>
          </cell>
          <cell r="H611">
            <v>200</v>
          </cell>
          <cell r="I611" t="str">
            <v>SEJOY</v>
          </cell>
          <cell r="J611">
            <v>16.690000000000001</v>
          </cell>
          <cell r="K611">
            <v>3338.0000000000005</v>
          </cell>
          <cell r="L611" t="str">
            <v/>
          </cell>
          <cell r="M611" t="str">
            <v>Střední odborná škola a Střední odborné učiliště, Kaplice, Pohorská 86</v>
          </cell>
          <cell r="N611" t="str">
            <v>Pohorská</v>
          </cell>
          <cell r="O611">
            <v>86</v>
          </cell>
          <cell r="Q611" t="str">
            <v>Kaplice</v>
          </cell>
          <cell r="R611" t="str">
            <v>ANO</v>
          </cell>
        </row>
        <row r="612">
          <cell r="A612">
            <v>691011389</v>
          </cell>
          <cell r="B612">
            <v>691011389</v>
          </cell>
          <cell r="C612" t="str">
            <v>86652231</v>
          </cell>
          <cell r="D612">
            <v>1</v>
          </cell>
          <cell r="E612">
            <v>86652231</v>
          </cell>
          <cell r="F612" t="str">
            <v>Jihočeský kraj</v>
          </cell>
          <cell r="G612" t="str">
            <v xml:space="preserve">Český Krumlov </v>
          </cell>
          <cell r="H612">
            <v>25</v>
          </cell>
          <cell r="I612" t="str">
            <v>SEJOY</v>
          </cell>
          <cell r="J612">
            <v>16.690000000000001</v>
          </cell>
          <cell r="K612">
            <v>417.25000000000006</v>
          </cell>
          <cell r="L612" t="str">
            <v/>
          </cell>
          <cell r="M612" t="str">
            <v>Základní škola a Mateřská škola Bujanov, příspěvková organizace</v>
          </cell>
          <cell r="O612">
            <v>20</v>
          </cell>
          <cell r="Q612" t="str">
            <v>Bujanov</v>
          </cell>
          <cell r="R612" t="str">
            <v>ANO</v>
          </cell>
        </row>
        <row r="613">
          <cell r="A613">
            <v>600008533</v>
          </cell>
          <cell r="B613">
            <v>600008533</v>
          </cell>
          <cell r="C613" t="str">
            <v>60869046</v>
          </cell>
          <cell r="D613">
            <v>1</v>
          </cell>
          <cell r="E613">
            <v>60869046</v>
          </cell>
          <cell r="F613" t="str">
            <v>Jihočeský kraj</v>
          </cell>
          <cell r="G613" t="str">
            <v xml:space="preserve">Písek </v>
          </cell>
          <cell r="H613">
            <v>100</v>
          </cell>
          <cell r="I613" t="str">
            <v>SEJOY</v>
          </cell>
          <cell r="J613">
            <v>16.690000000000001</v>
          </cell>
          <cell r="K613">
            <v>1669.0000000000002</v>
          </cell>
          <cell r="L613" t="str">
            <v/>
          </cell>
          <cell r="M613" t="str">
            <v>Gymnázium, Milevsko, Masarykova 183</v>
          </cell>
          <cell r="N613" t="str">
            <v>Masarykova</v>
          </cell>
          <cell r="O613">
            <v>183</v>
          </cell>
          <cell r="Q613" t="str">
            <v>Milevsko</v>
          </cell>
          <cell r="R613" t="str">
            <v>ANO</v>
          </cell>
        </row>
        <row r="614">
          <cell r="A614">
            <v>600062040</v>
          </cell>
          <cell r="B614">
            <v>600062040</v>
          </cell>
          <cell r="C614" t="str">
            <v>70993998</v>
          </cell>
          <cell r="D614">
            <v>1</v>
          </cell>
          <cell r="E614">
            <v>70993998</v>
          </cell>
          <cell r="F614" t="str">
            <v>Jihočeský kraj</v>
          </cell>
          <cell r="G614" t="str">
            <v xml:space="preserve">Písek </v>
          </cell>
          <cell r="H614">
            <v>75</v>
          </cell>
          <cell r="I614" t="str">
            <v>SEJOY</v>
          </cell>
          <cell r="J614">
            <v>16.690000000000001</v>
          </cell>
          <cell r="K614">
            <v>1251.75</v>
          </cell>
          <cell r="L614" t="str">
            <v/>
          </cell>
          <cell r="M614" t="str">
            <v>Základní škola Chyšky</v>
          </cell>
          <cell r="O614">
            <v>96</v>
          </cell>
          <cell r="Q614" t="str">
            <v>Chyšky</v>
          </cell>
          <cell r="R614" t="str">
            <v>ANO</v>
          </cell>
        </row>
        <row r="615">
          <cell r="A615">
            <v>600062023</v>
          </cell>
          <cell r="B615">
            <v>600062023</v>
          </cell>
          <cell r="C615" t="str">
            <v>60869780</v>
          </cell>
          <cell r="D615">
            <v>1</v>
          </cell>
          <cell r="E615">
            <v>60869780</v>
          </cell>
          <cell r="F615" t="str">
            <v>Jihočeský kraj</v>
          </cell>
          <cell r="G615" t="str">
            <v xml:space="preserve">Písek </v>
          </cell>
          <cell r="H615">
            <v>100</v>
          </cell>
          <cell r="I615" t="str">
            <v>SEJOY</v>
          </cell>
          <cell r="J615">
            <v>16.690000000000001</v>
          </cell>
          <cell r="K615">
            <v>1669.0000000000002</v>
          </cell>
          <cell r="L615" t="str">
            <v/>
          </cell>
          <cell r="M615" t="str">
            <v>Základní škola a Mateřská škola Bernartice, okres Písek</v>
          </cell>
          <cell r="N615" t="str">
            <v>Táborská</v>
          </cell>
          <cell r="O615">
            <v>34</v>
          </cell>
          <cell r="Q615" t="str">
            <v>Bernartice</v>
          </cell>
          <cell r="R615" t="str">
            <v>ANO</v>
          </cell>
        </row>
        <row r="616">
          <cell r="A616">
            <v>600170381</v>
          </cell>
          <cell r="B616">
            <v>600170381</v>
          </cell>
          <cell r="C616" t="str">
            <v>14450402</v>
          </cell>
          <cell r="D616">
            <v>1</v>
          </cell>
          <cell r="E616">
            <v>14450402</v>
          </cell>
          <cell r="F616" t="str">
            <v>Jihočeský kraj</v>
          </cell>
          <cell r="G616" t="str">
            <v xml:space="preserve">Písek </v>
          </cell>
          <cell r="H616">
            <v>75</v>
          </cell>
          <cell r="I616" t="str">
            <v>SEJOY</v>
          </cell>
          <cell r="J616">
            <v>16.690000000000001</v>
          </cell>
          <cell r="K616">
            <v>1251.75</v>
          </cell>
          <cell r="L616" t="str">
            <v/>
          </cell>
          <cell r="M616" t="str">
            <v>Střední odborná škola a Střední odborné učiliště, Milevsko, Čs. armády 777</v>
          </cell>
          <cell r="N616" t="str">
            <v>Čs. armády</v>
          </cell>
          <cell r="O616">
            <v>777</v>
          </cell>
          <cell r="Q616" t="str">
            <v>Milevsko</v>
          </cell>
          <cell r="R616" t="str">
            <v>ANO</v>
          </cell>
        </row>
        <row r="617">
          <cell r="A617">
            <v>650023285</v>
          </cell>
          <cell r="B617">
            <v>650023285</v>
          </cell>
          <cell r="C617" t="str">
            <v>75001055</v>
          </cell>
          <cell r="D617">
            <v>1</v>
          </cell>
          <cell r="E617">
            <v>75001055</v>
          </cell>
          <cell r="F617" t="str">
            <v>Jihočeský kraj</v>
          </cell>
          <cell r="G617" t="str">
            <v xml:space="preserve">Písek </v>
          </cell>
          <cell r="H617">
            <v>75</v>
          </cell>
          <cell r="I617" t="str">
            <v>SEJOY</v>
          </cell>
          <cell r="J617">
            <v>16.690000000000001</v>
          </cell>
          <cell r="K617">
            <v>1251.75</v>
          </cell>
          <cell r="L617" t="str">
            <v/>
          </cell>
          <cell r="M617" t="str">
            <v>Základní škola a Mateřská škola Sepekov</v>
          </cell>
          <cell r="O617">
            <v>238</v>
          </cell>
          <cell r="Q617" t="str">
            <v>Sepekov</v>
          </cell>
          <cell r="R617" t="str">
            <v>ANO</v>
          </cell>
        </row>
        <row r="618">
          <cell r="A618">
            <v>650039611</v>
          </cell>
          <cell r="B618">
            <v>650039611</v>
          </cell>
          <cell r="C618" t="str">
            <v>70986274</v>
          </cell>
          <cell r="D618">
            <v>1</v>
          </cell>
          <cell r="E618">
            <v>70986274</v>
          </cell>
          <cell r="F618" t="str">
            <v>Jihočeský kraj</v>
          </cell>
          <cell r="G618" t="str">
            <v xml:space="preserve">Písek </v>
          </cell>
          <cell r="H618">
            <v>75</v>
          </cell>
          <cell r="I618" t="str">
            <v>SEJOY</v>
          </cell>
          <cell r="J618">
            <v>16.690000000000001</v>
          </cell>
          <cell r="K618">
            <v>1251.75</v>
          </cell>
          <cell r="L618" t="str">
            <v/>
          </cell>
          <cell r="M618" t="str">
            <v>Základní škola Kovářov, okres Písek</v>
          </cell>
          <cell r="O618">
            <v>80</v>
          </cell>
          <cell r="Q618" t="str">
            <v>Kovářov</v>
          </cell>
          <cell r="R618" t="str">
            <v>ANO</v>
          </cell>
        </row>
        <row r="619">
          <cell r="A619">
            <v>650038223</v>
          </cell>
          <cell r="B619">
            <v>650038223</v>
          </cell>
          <cell r="C619" t="str">
            <v>71000381</v>
          </cell>
          <cell r="D619">
            <v>1</v>
          </cell>
          <cell r="E619">
            <v>71000381</v>
          </cell>
          <cell r="F619" t="str">
            <v>Jihočeský kraj</v>
          </cell>
          <cell r="G619" t="str">
            <v xml:space="preserve">Písek </v>
          </cell>
          <cell r="H619">
            <v>275</v>
          </cell>
          <cell r="I619" t="str">
            <v>SEJOY</v>
          </cell>
          <cell r="J619">
            <v>16.690000000000001</v>
          </cell>
          <cell r="K619">
            <v>4589.75</v>
          </cell>
          <cell r="L619" t="str">
            <v/>
          </cell>
          <cell r="M619" t="str">
            <v>1. základní škola T. G. Masaryka Milevsko, Jeřábkova 690, okres Písek</v>
          </cell>
          <cell r="N619" t="str">
            <v>Jeřábkova</v>
          </cell>
          <cell r="O619">
            <v>690</v>
          </cell>
          <cell r="Q619" t="str">
            <v>Milevsko</v>
          </cell>
          <cell r="R619" t="str">
            <v>ANO</v>
          </cell>
        </row>
        <row r="620">
          <cell r="A620">
            <v>650038410</v>
          </cell>
          <cell r="B620">
            <v>650038410</v>
          </cell>
          <cell r="C620" t="str">
            <v>71000364</v>
          </cell>
          <cell r="D620">
            <v>1</v>
          </cell>
          <cell r="E620">
            <v>71000364</v>
          </cell>
          <cell r="F620" t="str">
            <v>Jihočeský kraj</v>
          </cell>
          <cell r="G620" t="str">
            <v xml:space="preserve">Písek </v>
          </cell>
          <cell r="H620">
            <v>200</v>
          </cell>
          <cell r="I620" t="str">
            <v>SEJOY</v>
          </cell>
          <cell r="J620">
            <v>16.690000000000001</v>
          </cell>
          <cell r="K620">
            <v>3338.0000000000005</v>
          </cell>
          <cell r="L620" t="str">
            <v/>
          </cell>
          <cell r="M620" t="str">
            <v>2. základní škola J. A. Komenského Milevsko, J. A. Komenského 1023, okres Písek</v>
          </cell>
          <cell r="N620" t="str">
            <v>J. A. Komenského</v>
          </cell>
          <cell r="O620">
            <v>1023</v>
          </cell>
          <cell r="Q620" t="str">
            <v>Milevsko</v>
          </cell>
          <cell r="R620" t="str">
            <v>ANO</v>
          </cell>
        </row>
        <row r="621">
          <cell r="A621">
            <v>600022510</v>
          </cell>
          <cell r="B621">
            <v>600022510</v>
          </cell>
          <cell r="C621" t="str">
            <v>60869097</v>
          </cell>
          <cell r="D621">
            <v>1</v>
          </cell>
          <cell r="E621">
            <v>60869097</v>
          </cell>
          <cell r="F621" t="str">
            <v>Jihočeský kraj</v>
          </cell>
          <cell r="G621" t="str">
            <v xml:space="preserve">Písek </v>
          </cell>
          <cell r="H621">
            <v>50</v>
          </cell>
          <cell r="I621" t="str">
            <v>SEJOY</v>
          </cell>
          <cell r="J621">
            <v>16.690000000000001</v>
          </cell>
          <cell r="K621">
            <v>834.50000000000011</v>
          </cell>
          <cell r="L621" t="str">
            <v/>
          </cell>
          <cell r="M621" t="str">
            <v>Dětský domov, Mateřská škola, Základní škola a Praktická škola, Písek, Šobrova 111</v>
          </cell>
          <cell r="N621" t="str">
            <v>Šobrova</v>
          </cell>
          <cell r="O621">
            <v>111</v>
          </cell>
          <cell r="Q621" t="str">
            <v>Písek</v>
          </cell>
          <cell r="R621" t="str">
            <v>ANO</v>
          </cell>
        </row>
        <row r="622">
          <cell r="A622">
            <v>600019616</v>
          </cell>
          <cell r="B622">
            <v>600019616</v>
          </cell>
          <cell r="C622" t="str">
            <v>00512281</v>
          </cell>
          <cell r="D622">
            <v>1</v>
          </cell>
          <cell r="E622">
            <v>512281</v>
          </cell>
          <cell r="F622" t="str">
            <v>Jihočeský kraj</v>
          </cell>
          <cell r="G622" t="str">
            <v xml:space="preserve">Písek </v>
          </cell>
          <cell r="H622">
            <v>75</v>
          </cell>
          <cell r="I622" t="str">
            <v>SEJOY</v>
          </cell>
          <cell r="J622">
            <v>16.690000000000001</v>
          </cell>
          <cell r="K622">
            <v>1251.75</v>
          </cell>
          <cell r="L622" t="str">
            <v/>
          </cell>
          <cell r="M622" t="str">
            <v>Střední zdravotnická škola, Písek, Národní svobody 420</v>
          </cell>
          <cell r="N622" t="str">
            <v>třída Národní svobody</v>
          </cell>
          <cell r="O622">
            <v>420</v>
          </cell>
          <cell r="Q622" t="str">
            <v>Písek</v>
          </cell>
          <cell r="R622" t="str">
            <v>ANO</v>
          </cell>
        </row>
        <row r="623">
          <cell r="A623">
            <v>600020266</v>
          </cell>
          <cell r="B623">
            <v>600020266</v>
          </cell>
          <cell r="C623" t="str">
            <v>60869038</v>
          </cell>
          <cell r="D623">
            <v>1</v>
          </cell>
          <cell r="E623">
            <v>60869038</v>
          </cell>
          <cell r="F623" t="str">
            <v>Jihočeský kraj</v>
          </cell>
          <cell r="G623" t="str">
            <v xml:space="preserve">Písek </v>
          </cell>
          <cell r="H623">
            <v>150</v>
          </cell>
          <cell r="I623" t="str">
            <v>SEJOY</v>
          </cell>
          <cell r="J623">
            <v>16.690000000000001</v>
          </cell>
          <cell r="K623">
            <v>2503.5</v>
          </cell>
          <cell r="L623" t="str">
            <v/>
          </cell>
          <cell r="M623" t="str">
            <v>Střední průmyslová škola a Vyšší odborná škola, Písek, Karla Čapka 402</v>
          </cell>
          <cell r="N623" t="str">
            <v>Karla Čapka</v>
          </cell>
          <cell r="O623">
            <v>402</v>
          </cell>
          <cell r="Q623" t="str">
            <v>Písek</v>
          </cell>
          <cell r="R623" t="str">
            <v>ANO</v>
          </cell>
        </row>
        <row r="624">
          <cell r="A624">
            <v>600020274</v>
          </cell>
          <cell r="B624">
            <v>600020274</v>
          </cell>
          <cell r="C624" t="str">
            <v>60869861</v>
          </cell>
          <cell r="D624">
            <v>1</v>
          </cell>
          <cell r="E624">
            <v>60869861</v>
          </cell>
          <cell r="F624" t="str">
            <v>Jihočeský kraj</v>
          </cell>
          <cell r="G624" t="str">
            <v xml:space="preserve">Písek </v>
          </cell>
          <cell r="H624">
            <v>175</v>
          </cell>
          <cell r="I624" t="str">
            <v>SEJOY</v>
          </cell>
          <cell r="J624">
            <v>16.690000000000001</v>
          </cell>
          <cell r="K624">
            <v>2920.75</v>
          </cell>
          <cell r="L624" t="str">
            <v/>
          </cell>
          <cell r="M624" t="str">
            <v>Vyšší odborná škola lesnická a Střední lesnická škola Bedřicha Schwarzenberga, Písek, Lesnická 55</v>
          </cell>
          <cell r="N624" t="str">
            <v>Lesnická</v>
          </cell>
          <cell r="O624">
            <v>55</v>
          </cell>
          <cell r="Q624" t="str">
            <v>Písek</v>
          </cell>
          <cell r="R624" t="str">
            <v>ANO</v>
          </cell>
        </row>
        <row r="625">
          <cell r="A625">
            <v>600008541</v>
          </cell>
          <cell r="B625">
            <v>600008541</v>
          </cell>
          <cell r="C625" t="str">
            <v>60869020</v>
          </cell>
          <cell r="D625">
            <v>1</v>
          </cell>
          <cell r="E625">
            <v>60869020</v>
          </cell>
          <cell r="F625" t="str">
            <v>Jihočeský kraj</v>
          </cell>
          <cell r="G625" t="str">
            <v xml:space="preserve">Písek </v>
          </cell>
          <cell r="H625">
            <v>250</v>
          </cell>
          <cell r="I625" t="str">
            <v>SEJOY</v>
          </cell>
          <cell r="J625">
            <v>16.690000000000001</v>
          </cell>
          <cell r="K625">
            <v>4172.5</v>
          </cell>
          <cell r="L625" t="str">
            <v/>
          </cell>
          <cell r="M625" t="str">
            <v>Gymnázium, Písek, Komenského 89</v>
          </cell>
          <cell r="N625" t="str">
            <v>Komenského</v>
          </cell>
          <cell r="O625">
            <v>89</v>
          </cell>
          <cell r="P625">
            <v>20</v>
          </cell>
          <cell r="Q625" t="str">
            <v>Písek</v>
          </cell>
          <cell r="R625" t="str">
            <v>ANO</v>
          </cell>
        </row>
        <row r="626">
          <cell r="A626">
            <v>600008550</v>
          </cell>
          <cell r="B626">
            <v>600008550</v>
          </cell>
          <cell r="C626" t="str">
            <v>60869054</v>
          </cell>
          <cell r="D626">
            <v>1</v>
          </cell>
          <cell r="E626">
            <v>60869054</v>
          </cell>
          <cell r="F626" t="str">
            <v>Jihočeský kraj</v>
          </cell>
          <cell r="G626" t="str">
            <v xml:space="preserve">Písek </v>
          </cell>
          <cell r="H626">
            <v>100</v>
          </cell>
          <cell r="I626" t="str">
            <v>SEJOY</v>
          </cell>
          <cell r="J626">
            <v>16.690000000000001</v>
          </cell>
          <cell r="K626">
            <v>1669.0000000000002</v>
          </cell>
          <cell r="L626" t="str">
            <v/>
          </cell>
          <cell r="M626" t="str">
            <v>Střední zemědělská škola, Písek, Čelakovského 200</v>
          </cell>
          <cell r="N626" t="str">
            <v>Čelakovského</v>
          </cell>
          <cell r="O626">
            <v>200</v>
          </cell>
          <cell r="P626">
            <v>5</v>
          </cell>
          <cell r="Q626" t="str">
            <v>Písek</v>
          </cell>
          <cell r="R626" t="str">
            <v>ANO</v>
          </cell>
        </row>
        <row r="627">
          <cell r="A627">
            <v>600008584</v>
          </cell>
          <cell r="B627">
            <v>600008584</v>
          </cell>
          <cell r="C627" t="str">
            <v>60869089</v>
          </cell>
          <cell r="D627">
            <v>1</v>
          </cell>
          <cell r="E627">
            <v>60869089</v>
          </cell>
          <cell r="F627" t="str">
            <v>Jihočeský kraj</v>
          </cell>
          <cell r="G627" t="str">
            <v xml:space="preserve">Písek </v>
          </cell>
          <cell r="H627">
            <v>125</v>
          </cell>
          <cell r="I627" t="str">
            <v>SEJOY</v>
          </cell>
          <cell r="J627">
            <v>16.690000000000001</v>
          </cell>
          <cell r="K627">
            <v>2086.25</v>
          </cell>
          <cell r="L627" t="str">
            <v/>
          </cell>
          <cell r="M627" t="str">
            <v>Obchodní akademie a Jazyková škola s právem státní jazykové zkoušky, Písek, Čelakovského 200</v>
          </cell>
          <cell r="N627" t="str">
            <v>Čelakovského</v>
          </cell>
          <cell r="O627">
            <v>200</v>
          </cell>
          <cell r="P627">
            <v>5</v>
          </cell>
          <cell r="Q627" t="str">
            <v>Písek</v>
          </cell>
          <cell r="R627" t="str">
            <v>ANO</v>
          </cell>
        </row>
        <row r="628">
          <cell r="A628">
            <v>600008592</v>
          </cell>
          <cell r="B628">
            <v>600008592</v>
          </cell>
          <cell r="C628" t="str">
            <v>00511382</v>
          </cell>
          <cell r="D628">
            <v>1</v>
          </cell>
          <cell r="E628">
            <v>511382</v>
          </cell>
          <cell r="F628" t="str">
            <v>Jihočeský kraj</v>
          </cell>
          <cell r="G628" t="str">
            <v xml:space="preserve">Písek </v>
          </cell>
          <cell r="H628">
            <v>525</v>
          </cell>
          <cell r="I628" t="str">
            <v>SEJOY</v>
          </cell>
          <cell r="J628">
            <v>16.690000000000001</v>
          </cell>
          <cell r="K628">
            <v>8762.25</v>
          </cell>
          <cell r="L628" t="str">
            <v/>
          </cell>
          <cell r="M628" t="str">
            <v>Střední odborná škola a Střední odborné učiliště, Písek, Komenského 86</v>
          </cell>
          <cell r="N628" t="str">
            <v>Komenského</v>
          </cell>
          <cell r="O628">
            <v>86</v>
          </cell>
          <cell r="P628">
            <v>14</v>
          </cell>
          <cell r="Q628" t="str">
            <v>Písek</v>
          </cell>
          <cell r="R628" t="str">
            <v>ANO</v>
          </cell>
        </row>
        <row r="629">
          <cell r="A629">
            <v>600062210</v>
          </cell>
          <cell r="B629">
            <v>600062210</v>
          </cell>
          <cell r="C629" t="str">
            <v>70986584</v>
          </cell>
          <cell r="D629">
            <v>1</v>
          </cell>
          <cell r="E629">
            <v>70986584</v>
          </cell>
          <cell r="F629" t="str">
            <v>Jihočeský kraj</v>
          </cell>
          <cell r="G629" t="str">
            <v xml:space="preserve">Písek </v>
          </cell>
          <cell r="H629">
            <v>50</v>
          </cell>
          <cell r="I629" t="str">
            <v>SEJOY</v>
          </cell>
          <cell r="J629">
            <v>16.690000000000001</v>
          </cell>
          <cell r="K629">
            <v>834.50000000000011</v>
          </cell>
          <cell r="L629" t="str">
            <v/>
          </cell>
          <cell r="M629" t="str">
            <v>Základní škola a Mateřská škola Čížová, okres Písek</v>
          </cell>
          <cell r="O629">
            <v>18</v>
          </cell>
          <cell r="Q629" t="str">
            <v>Čížová</v>
          </cell>
          <cell r="R629" t="str">
            <v>ANO</v>
          </cell>
        </row>
        <row r="630">
          <cell r="A630">
            <v>600062015</v>
          </cell>
          <cell r="B630">
            <v>600062015</v>
          </cell>
          <cell r="C630" t="str">
            <v>48221350</v>
          </cell>
          <cell r="D630">
            <v>1</v>
          </cell>
          <cell r="E630">
            <v>48221350</v>
          </cell>
          <cell r="F630" t="str">
            <v>Jihočeský kraj</v>
          </cell>
          <cell r="G630" t="str">
            <v xml:space="preserve">Písek </v>
          </cell>
          <cell r="H630">
            <v>50</v>
          </cell>
          <cell r="I630" t="str">
            <v>SEJOY</v>
          </cell>
          <cell r="J630">
            <v>16.690000000000001</v>
          </cell>
          <cell r="K630">
            <v>834.50000000000011</v>
          </cell>
          <cell r="L630" t="str">
            <v/>
          </cell>
          <cell r="M630" t="str">
            <v>Základní škola a Mateřská škola v Albrechticích nad Vltavou</v>
          </cell>
          <cell r="O630">
            <v>139</v>
          </cell>
          <cell r="Q630" t="str">
            <v>Albrechtice nad Vltavou</v>
          </cell>
          <cell r="R630" t="str">
            <v>ANO</v>
          </cell>
        </row>
        <row r="631">
          <cell r="A631">
            <v>600062104</v>
          </cell>
          <cell r="B631">
            <v>600062104</v>
          </cell>
          <cell r="C631" t="str">
            <v>48255556</v>
          </cell>
          <cell r="D631">
            <v>1</v>
          </cell>
          <cell r="E631">
            <v>48255556</v>
          </cell>
          <cell r="F631" t="str">
            <v>Jihočeský kraj</v>
          </cell>
          <cell r="G631" t="str">
            <v xml:space="preserve">Písek </v>
          </cell>
          <cell r="H631">
            <v>0</v>
          </cell>
          <cell r="I631" t="str">
            <v>SEJOY</v>
          </cell>
          <cell r="J631">
            <v>16.690000000000001</v>
          </cell>
          <cell r="K631">
            <v>0</v>
          </cell>
          <cell r="L631" t="str">
            <v/>
          </cell>
          <cell r="M631" t="str">
            <v>Základní škola a Mateřská škola Orlík nad Vltavou, okres Písek</v>
          </cell>
          <cell r="O631">
            <v>2</v>
          </cell>
          <cell r="Q631" t="str">
            <v>Orlík nad Vltavou</v>
          </cell>
          <cell r="R631" t="str">
            <v>ANO</v>
          </cell>
        </row>
        <row r="632">
          <cell r="A632">
            <v>600062112</v>
          </cell>
          <cell r="B632">
            <v>600062112</v>
          </cell>
          <cell r="C632" t="str">
            <v>70943842</v>
          </cell>
          <cell r="D632">
            <v>1</v>
          </cell>
          <cell r="E632">
            <v>70943842</v>
          </cell>
          <cell r="F632" t="str">
            <v>Jihočeský kraj</v>
          </cell>
          <cell r="G632" t="str">
            <v xml:space="preserve">Písek </v>
          </cell>
          <cell r="H632">
            <v>125</v>
          </cell>
          <cell r="I632" t="str">
            <v>SEJOY</v>
          </cell>
          <cell r="J632">
            <v>16.690000000000001</v>
          </cell>
          <cell r="K632">
            <v>2086.25</v>
          </cell>
          <cell r="L632" t="str">
            <v/>
          </cell>
          <cell r="M632" t="str">
            <v>Základní škola Svobodná a Mateřská škola Písek, Šobrova 2070</v>
          </cell>
          <cell r="N632" t="str">
            <v>Šobrova</v>
          </cell>
          <cell r="O632">
            <v>2070</v>
          </cell>
          <cell r="Q632" t="str">
            <v>Písek</v>
          </cell>
          <cell r="R632" t="str">
            <v>ANO</v>
          </cell>
        </row>
        <row r="633">
          <cell r="A633">
            <v>600062121</v>
          </cell>
          <cell r="B633">
            <v>600062121</v>
          </cell>
          <cell r="C633" t="str">
            <v>70943125</v>
          </cell>
          <cell r="D633">
            <v>1</v>
          </cell>
          <cell r="E633">
            <v>70943125</v>
          </cell>
          <cell r="F633" t="str">
            <v>Jihočeský kraj</v>
          </cell>
          <cell r="G633" t="str">
            <v xml:space="preserve">Písek </v>
          </cell>
          <cell r="H633">
            <v>300</v>
          </cell>
          <cell r="I633" t="str">
            <v>SEJOY</v>
          </cell>
          <cell r="J633">
            <v>16.690000000000001</v>
          </cell>
          <cell r="K633">
            <v>5007</v>
          </cell>
          <cell r="L633" t="str">
            <v/>
          </cell>
          <cell r="M633" t="str">
            <v>Základní škola Edvarda Beneše a Mateřská škola Písek, Mírové nám. 1466</v>
          </cell>
          <cell r="N633" t="str">
            <v>Mírové nám.</v>
          </cell>
          <cell r="O633">
            <v>1466</v>
          </cell>
          <cell r="Q633" t="str">
            <v>Písek</v>
          </cell>
          <cell r="R633" t="str">
            <v>ANO</v>
          </cell>
        </row>
        <row r="634">
          <cell r="A634">
            <v>600062147</v>
          </cell>
          <cell r="B634">
            <v>600062147</v>
          </cell>
          <cell r="C634" t="str">
            <v>70943150</v>
          </cell>
          <cell r="D634">
            <v>1</v>
          </cell>
          <cell r="E634">
            <v>70943150</v>
          </cell>
          <cell r="F634" t="str">
            <v>Jihočeský kraj</v>
          </cell>
          <cell r="G634" t="str">
            <v xml:space="preserve">Písek </v>
          </cell>
          <cell r="H634">
            <v>250</v>
          </cell>
          <cell r="I634" t="str">
            <v>SEJOY</v>
          </cell>
          <cell r="J634">
            <v>16.690000000000001</v>
          </cell>
          <cell r="K634">
            <v>4172.5</v>
          </cell>
          <cell r="L634" t="str">
            <v/>
          </cell>
          <cell r="M634" t="str">
            <v>Základní škola T. G. Masaryka a Mateřská škola Písek, Čelakovského 24</v>
          </cell>
          <cell r="N634" t="str">
            <v>Čelakovského</v>
          </cell>
          <cell r="O634">
            <v>24</v>
          </cell>
          <cell r="Q634" t="str">
            <v>Písek</v>
          </cell>
          <cell r="R634" t="str">
            <v>ANO</v>
          </cell>
        </row>
        <row r="635">
          <cell r="A635">
            <v>600062155</v>
          </cell>
          <cell r="B635">
            <v>600062155</v>
          </cell>
          <cell r="C635" t="str">
            <v>70943141</v>
          </cell>
          <cell r="D635">
            <v>1</v>
          </cell>
          <cell r="E635">
            <v>70943141</v>
          </cell>
          <cell r="F635" t="str">
            <v>Jihočeský kraj</v>
          </cell>
          <cell r="G635" t="str">
            <v xml:space="preserve">Písek </v>
          </cell>
          <cell r="H635">
            <v>375</v>
          </cell>
          <cell r="I635" t="str">
            <v>SEJOY</v>
          </cell>
          <cell r="J635">
            <v>16.690000000000001</v>
          </cell>
          <cell r="K635">
            <v>6258.7500000000009</v>
          </cell>
          <cell r="L635" t="str">
            <v/>
          </cell>
          <cell r="M635" t="str">
            <v>Základní škola Jana Husa a Mateřská škola Písek, Husovo nám. 725</v>
          </cell>
          <cell r="N635" t="str">
            <v>Husovo nám.</v>
          </cell>
          <cell r="O635">
            <v>725</v>
          </cell>
          <cell r="P635">
            <v>5</v>
          </cell>
          <cell r="Q635" t="str">
            <v>Písek</v>
          </cell>
          <cell r="R635" t="str">
            <v>ANO</v>
          </cell>
        </row>
        <row r="636">
          <cell r="A636">
            <v>600062163</v>
          </cell>
          <cell r="B636">
            <v>600062163</v>
          </cell>
          <cell r="C636" t="str">
            <v>70943168</v>
          </cell>
          <cell r="D636">
            <v>1</v>
          </cell>
          <cell r="E636">
            <v>70943168</v>
          </cell>
          <cell r="F636" t="str">
            <v>Jihočeský kraj</v>
          </cell>
          <cell r="G636" t="str">
            <v xml:space="preserve">Písek </v>
          </cell>
          <cell r="H636">
            <v>150</v>
          </cell>
          <cell r="I636" t="str">
            <v>SEJOY</v>
          </cell>
          <cell r="J636">
            <v>16.690000000000001</v>
          </cell>
          <cell r="K636">
            <v>2503.5</v>
          </cell>
          <cell r="L636" t="str">
            <v/>
          </cell>
          <cell r="M636" t="str">
            <v>Základní škola Tomáše Šobra a Mateřská škola Písek, Šobrova 2070</v>
          </cell>
          <cell r="N636" t="str">
            <v>Šobrova</v>
          </cell>
          <cell r="O636">
            <v>2070</v>
          </cell>
          <cell r="Q636" t="str">
            <v>Písek</v>
          </cell>
          <cell r="R636" t="str">
            <v>ANO</v>
          </cell>
        </row>
        <row r="637">
          <cell r="A637">
            <v>600062171</v>
          </cell>
          <cell r="B637">
            <v>600062171</v>
          </cell>
          <cell r="C637" t="str">
            <v>70890889</v>
          </cell>
          <cell r="D637">
            <v>1</v>
          </cell>
          <cell r="E637">
            <v>70890889</v>
          </cell>
          <cell r="F637" t="str">
            <v>Jihočeský kraj</v>
          </cell>
          <cell r="G637" t="str">
            <v xml:space="preserve">Písek </v>
          </cell>
          <cell r="H637">
            <v>350</v>
          </cell>
          <cell r="I637" t="str">
            <v>SEJOY</v>
          </cell>
          <cell r="J637">
            <v>16.690000000000001</v>
          </cell>
          <cell r="K637">
            <v>5841.5</v>
          </cell>
          <cell r="L637" t="str">
            <v/>
          </cell>
          <cell r="M637" t="str">
            <v>Základní škola Josefa Kajetána Tyla a Mateřská škola Písek, Tylova 2391</v>
          </cell>
          <cell r="N637" t="str">
            <v>Tylova</v>
          </cell>
          <cell r="O637">
            <v>2391</v>
          </cell>
          <cell r="Q637" t="str">
            <v>Písek</v>
          </cell>
          <cell r="R637" t="str">
            <v>ANO</v>
          </cell>
        </row>
        <row r="638">
          <cell r="A638">
            <v>600062180</v>
          </cell>
          <cell r="B638">
            <v>600062180</v>
          </cell>
          <cell r="C638" t="str">
            <v>70986851</v>
          </cell>
          <cell r="D638">
            <v>1</v>
          </cell>
          <cell r="E638">
            <v>70986851</v>
          </cell>
          <cell r="F638" t="str">
            <v>Jihočeský kraj</v>
          </cell>
          <cell r="G638" t="str">
            <v xml:space="preserve">Písek </v>
          </cell>
          <cell r="H638">
            <v>200</v>
          </cell>
          <cell r="I638" t="str">
            <v>SEJOY</v>
          </cell>
          <cell r="J638">
            <v>16.690000000000001</v>
          </cell>
          <cell r="K638">
            <v>3338.0000000000005</v>
          </cell>
          <cell r="L638" t="str">
            <v/>
          </cell>
          <cell r="M638" t="str">
            <v>Základní škola Protivín, se sídlem 398 11 Protivín, Komenského 238</v>
          </cell>
          <cell r="N638" t="str">
            <v>Komenského</v>
          </cell>
          <cell r="O638">
            <v>238</v>
          </cell>
          <cell r="Q638" t="str">
            <v>Protivín</v>
          </cell>
          <cell r="R638" t="str">
            <v>ANO</v>
          </cell>
        </row>
        <row r="639">
          <cell r="A639">
            <v>650020065</v>
          </cell>
          <cell r="B639">
            <v>650020065</v>
          </cell>
          <cell r="C639" t="str">
            <v>70999376</v>
          </cell>
          <cell r="D639">
            <v>1</v>
          </cell>
          <cell r="E639">
            <v>70999376</v>
          </cell>
          <cell r="F639" t="str">
            <v>Jihočeský kraj</v>
          </cell>
          <cell r="G639" t="str">
            <v xml:space="preserve">Písek </v>
          </cell>
          <cell r="H639">
            <v>75</v>
          </cell>
          <cell r="I639" t="str">
            <v>SEJOY</v>
          </cell>
          <cell r="J639">
            <v>16.690000000000001</v>
          </cell>
          <cell r="K639">
            <v>1251.75</v>
          </cell>
          <cell r="L639" t="str">
            <v/>
          </cell>
          <cell r="M639" t="str">
            <v>Základní škola a mateřská škola Mirovice, okres Písek</v>
          </cell>
          <cell r="N639" t="str">
            <v>Komenského</v>
          </cell>
          <cell r="O639">
            <v>4</v>
          </cell>
          <cell r="Q639" t="str">
            <v>Mirovice</v>
          </cell>
          <cell r="R639" t="str">
            <v>ANO</v>
          </cell>
        </row>
        <row r="640">
          <cell r="A640">
            <v>691006601</v>
          </cell>
          <cell r="B640">
            <v>691006601</v>
          </cell>
          <cell r="C640" t="str">
            <v>02716135</v>
          </cell>
          <cell r="D640">
            <v>1</v>
          </cell>
          <cell r="E640">
            <v>2716135</v>
          </cell>
          <cell r="F640" t="str">
            <v>Jihočeský kraj</v>
          </cell>
          <cell r="G640" t="str">
            <v xml:space="preserve">Písek </v>
          </cell>
          <cell r="H640">
            <v>75</v>
          </cell>
          <cell r="I640" t="str">
            <v>SEJOY</v>
          </cell>
          <cell r="J640">
            <v>16.690000000000001</v>
          </cell>
          <cell r="K640">
            <v>1251.75</v>
          </cell>
          <cell r="L640" t="str">
            <v/>
          </cell>
          <cell r="M640" t="str">
            <v>Základní škola Cesta</v>
          </cell>
          <cell r="N640" t="str">
            <v>U Výstaviště</v>
          </cell>
          <cell r="O640">
            <v>463</v>
          </cell>
          <cell r="Q640" t="str">
            <v>Písek</v>
          </cell>
          <cell r="R640" t="str">
            <v>NE</v>
          </cell>
        </row>
        <row r="641">
          <cell r="A641">
            <v>650038631</v>
          </cell>
          <cell r="B641">
            <v>650038631</v>
          </cell>
          <cell r="C641" t="str">
            <v>70984328</v>
          </cell>
          <cell r="D641">
            <v>1</v>
          </cell>
          <cell r="E641">
            <v>70984328</v>
          </cell>
          <cell r="F641" t="str">
            <v>Jihočeský kraj</v>
          </cell>
          <cell r="G641" t="str">
            <v xml:space="preserve">Písek </v>
          </cell>
          <cell r="H641">
            <v>25</v>
          </cell>
          <cell r="I641" t="str">
            <v>SEJOY</v>
          </cell>
          <cell r="J641">
            <v>16.690000000000001</v>
          </cell>
          <cell r="K641">
            <v>417.25000000000006</v>
          </cell>
          <cell r="L641" t="str">
            <v/>
          </cell>
          <cell r="M641" t="str">
            <v>Základní škola a Mateřská škola Kluky, okr. Písek</v>
          </cell>
          <cell r="O641">
            <v>86</v>
          </cell>
          <cell r="Q641" t="str">
            <v>Kluky</v>
          </cell>
          <cell r="R641" t="str">
            <v>ANO</v>
          </cell>
        </row>
        <row r="642">
          <cell r="A642">
            <v>650038835</v>
          </cell>
          <cell r="B642">
            <v>650038835</v>
          </cell>
          <cell r="C642" t="str">
            <v>75000989</v>
          </cell>
          <cell r="D642">
            <v>1</v>
          </cell>
          <cell r="E642">
            <v>75000989</v>
          </cell>
          <cell r="F642" t="str">
            <v>Jihočeský kraj</v>
          </cell>
          <cell r="G642" t="str">
            <v xml:space="preserve">Písek </v>
          </cell>
          <cell r="H642">
            <v>75</v>
          </cell>
          <cell r="I642" t="str">
            <v>SEJOY</v>
          </cell>
          <cell r="J642">
            <v>16.690000000000001</v>
          </cell>
          <cell r="K642">
            <v>1251.75</v>
          </cell>
          <cell r="L642" t="str">
            <v/>
          </cell>
          <cell r="M642" t="str">
            <v>Základní škola a Mateřská škola Záhoří</v>
          </cell>
          <cell r="O642">
            <v>3</v>
          </cell>
          <cell r="Q642" t="str">
            <v>Záhoří</v>
          </cell>
          <cell r="R642" t="str">
            <v>ANO</v>
          </cell>
        </row>
        <row r="643">
          <cell r="A643">
            <v>650042565</v>
          </cell>
          <cell r="B643">
            <v>650042565</v>
          </cell>
          <cell r="C643" t="str">
            <v>75001063</v>
          </cell>
          <cell r="D643">
            <v>1</v>
          </cell>
          <cell r="E643">
            <v>75001063</v>
          </cell>
          <cell r="F643" t="str">
            <v>Jihočeský kraj</v>
          </cell>
          <cell r="G643" t="str">
            <v xml:space="preserve">Písek </v>
          </cell>
          <cell r="H643">
            <v>75</v>
          </cell>
          <cell r="I643" t="str">
            <v>SEJOY</v>
          </cell>
          <cell r="J643">
            <v>16.690000000000001</v>
          </cell>
          <cell r="K643">
            <v>1251.75</v>
          </cell>
          <cell r="L643" t="str">
            <v/>
          </cell>
          <cell r="M643" t="str">
            <v>Základní škola Mikoláše Alše a Mateřská škola Mirotice, okres Písek</v>
          </cell>
          <cell r="N643" t="str">
            <v>Školní</v>
          </cell>
          <cell r="O643">
            <v>234</v>
          </cell>
          <cell r="Q643" t="str">
            <v>Mirotice</v>
          </cell>
          <cell r="R643" t="str">
            <v>ANO</v>
          </cell>
        </row>
        <row r="644">
          <cell r="A644">
            <v>650051548</v>
          </cell>
          <cell r="B644">
            <v>650051548</v>
          </cell>
          <cell r="C644" t="str">
            <v>71005153</v>
          </cell>
          <cell r="D644">
            <v>1</v>
          </cell>
          <cell r="E644">
            <v>71005153</v>
          </cell>
          <cell r="F644" t="str">
            <v>Jihočeský kraj</v>
          </cell>
          <cell r="G644" t="str">
            <v xml:space="preserve">Písek </v>
          </cell>
          <cell r="H644">
            <v>75</v>
          </cell>
          <cell r="I644" t="str">
            <v>SEJOY</v>
          </cell>
          <cell r="J644">
            <v>16.690000000000001</v>
          </cell>
          <cell r="K644">
            <v>1251.75</v>
          </cell>
          <cell r="L644" t="str">
            <v/>
          </cell>
          <cell r="M644" t="str">
            <v>Základní škola a Mateřská škola Čimelice, okres Písek</v>
          </cell>
          <cell r="O644">
            <v>115</v>
          </cell>
          <cell r="Q644" t="str">
            <v>Čimelice</v>
          </cell>
          <cell r="R644" t="str">
            <v>ANO</v>
          </cell>
        </row>
        <row r="645">
          <cell r="A645">
            <v>691013284</v>
          </cell>
          <cell r="B645">
            <v>691013284</v>
          </cell>
          <cell r="C645" t="str">
            <v>02034859</v>
          </cell>
          <cell r="D645">
            <v>1</v>
          </cell>
          <cell r="E645">
            <v>2034859</v>
          </cell>
          <cell r="F645" t="str">
            <v>Jihočeský kraj</v>
          </cell>
          <cell r="G645" t="str">
            <v xml:space="preserve">Písek </v>
          </cell>
          <cell r="H645">
            <v>0</v>
          </cell>
          <cell r="I645" t="str">
            <v>SEJOY</v>
          </cell>
          <cell r="J645">
            <v>16.690000000000001</v>
          </cell>
          <cell r="K645">
            <v>0</v>
          </cell>
          <cell r="L645" t="str">
            <v/>
          </cell>
          <cell r="M645" t="str">
            <v>Základní škola Fazole, z. ú.</v>
          </cell>
          <cell r="N645" t="str">
            <v>Sedláčkova</v>
          </cell>
          <cell r="O645">
            <v>472</v>
          </cell>
          <cell r="P645">
            <v>6</v>
          </cell>
          <cell r="Q645" t="str">
            <v>Písek</v>
          </cell>
          <cell r="R645" t="str">
            <v>NE</v>
          </cell>
        </row>
        <row r="646">
          <cell r="A646">
            <v>600008649</v>
          </cell>
          <cell r="B646">
            <v>600008649</v>
          </cell>
          <cell r="C646" t="str">
            <v>60096136</v>
          </cell>
          <cell r="D646">
            <v>1</v>
          </cell>
          <cell r="E646">
            <v>60096136</v>
          </cell>
          <cell r="F646" t="str">
            <v>Jihočeský kraj</v>
          </cell>
          <cell r="G646" t="str">
            <v xml:space="preserve">Prachatice </v>
          </cell>
          <cell r="H646">
            <v>100</v>
          </cell>
          <cell r="I646" t="str">
            <v>SEJOY</v>
          </cell>
          <cell r="J646">
            <v>16.690000000000001</v>
          </cell>
          <cell r="K646">
            <v>1669.0000000000002</v>
          </cell>
          <cell r="L646" t="str">
            <v/>
          </cell>
          <cell r="M646" t="str">
            <v>Gymnázium, Prachatice, Zlatá stezka 137</v>
          </cell>
          <cell r="N646" t="str">
            <v>Zlatá stezka</v>
          </cell>
          <cell r="O646">
            <v>137</v>
          </cell>
          <cell r="Q646" t="str">
            <v>Prachatice</v>
          </cell>
          <cell r="R646" t="str">
            <v>ANO</v>
          </cell>
        </row>
        <row r="647">
          <cell r="A647">
            <v>600020282</v>
          </cell>
          <cell r="B647">
            <v>600020282</v>
          </cell>
          <cell r="C647" t="str">
            <v>00072818</v>
          </cell>
          <cell r="D647">
            <v>1</v>
          </cell>
          <cell r="E647">
            <v>72818</v>
          </cell>
          <cell r="F647" t="str">
            <v>Jihočeský kraj</v>
          </cell>
          <cell r="G647" t="str">
            <v xml:space="preserve">Prachatice </v>
          </cell>
          <cell r="H647">
            <v>200</v>
          </cell>
          <cell r="I647" t="str">
            <v>SEJOY</v>
          </cell>
          <cell r="J647">
            <v>16.690000000000001</v>
          </cell>
          <cell r="K647">
            <v>3338.0000000000005</v>
          </cell>
          <cell r="L647" t="str">
            <v/>
          </cell>
          <cell r="M647" t="str">
            <v>Vyšší odborná škola sociální a Střední pedagogická škola, Prachatice, Zahradní 249</v>
          </cell>
          <cell r="N647" t="str">
            <v>Zahradní</v>
          </cell>
          <cell r="O647">
            <v>249</v>
          </cell>
          <cell r="Q647" t="str">
            <v>Prachatice</v>
          </cell>
          <cell r="R647" t="str">
            <v>ANO</v>
          </cell>
        </row>
        <row r="648">
          <cell r="A648">
            <v>600063160</v>
          </cell>
          <cell r="B648">
            <v>600063160</v>
          </cell>
          <cell r="C648" t="str">
            <v>70993378</v>
          </cell>
          <cell r="D648">
            <v>1</v>
          </cell>
          <cell r="E648">
            <v>70993378</v>
          </cell>
          <cell r="F648" t="str">
            <v>Jihočeský kraj</v>
          </cell>
          <cell r="G648" t="str">
            <v xml:space="preserve">Prachatice </v>
          </cell>
          <cell r="H648">
            <v>25</v>
          </cell>
          <cell r="I648" t="str">
            <v>SEJOY</v>
          </cell>
          <cell r="J648">
            <v>16.690000000000001</v>
          </cell>
          <cell r="K648">
            <v>417.25000000000006</v>
          </cell>
          <cell r="L648" t="str">
            <v/>
          </cell>
          <cell r="M648" t="str">
            <v>Základní škola Vitějovice, okres Prachatice</v>
          </cell>
          <cell r="O648">
            <v>12</v>
          </cell>
          <cell r="Q648" t="str">
            <v>Vitějovice</v>
          </cell>
          <cell r="R648" t="str">
            <v>ANO</v>
          </cell>
        </row>
        <row r="649">
          <cell r="A649">
            <v>600063216</v>
          </cell>
          <cell r="B649">
            <v>600063216</v>
          </cell>
          <cell r="C649" t="str">
            <v>71004050</v>
          </cell>
          <cell r="D649">
            <v>1</v>
          </cell>
          <cell r="E649">
            <v>71004050</v>
          </cell>
          <cell r="F649" t="str">
            <v>Jihočeský kraj</v>
          </cell>
          <cell r="G649" t="str">
            <v xml:space="preserve">Prachatice </v>
          </cell>
          <cell r="H649">
            <v>0</v>
          </cell>
          <cell r="I649" t="str">
            <v>SEJOY</v>
          </cell>
          <cell r="J649">
            <v>16.690000000000001</v>
          </cell>
          <cell r="K649">
            <v>0</v>
          </cell>
          <cell r="L649" t="str">
            <v/>
          </cell>
          <cell r="M649" t="str">
            <v>Základní škola Zbytiny, okres Prachatice</v>
          </cell>
          <cell r="O649">
            <v>2</v>
          </cell>
          <cell r="Q649" t="str">
            <v>Zbytiny</v>
          </cell>
          <cell r="R649" t="str">
            <v>ANO</v>
          </cell>
        </row>
        <row r="650">
          <cell r="A650">
            <v>600062937</v>
          </cell>
          <cell r="B650">
            <v>600062937</v>
          </cell>
          <cell r="C650" t="str">
            <v>00583278</v>
          </cell>
          <cell r="D650">
            <v>1</v>
          </cell>
          <cell r="E650">
            <v>583278</v>
          </cell>
          <cell r="F650" t="str">
            <v>Jihočeský kraj</v>
          </cell>
          <cell r="G650" t="str">
            <v xml:space="preserve">Prachatice </v>
          </cell>
          <cell r="H650">
            <v>200</v>
          </cell>
          <cell r="I650" t="str">
            <v>SEJOY</v>
          </cell>
          <cell r="J650">
            <v>16.690000000000001</v>
          </cell>
          <cell r="K650">
            <v>3338.0000000000005</v>
          </cell>
          <cell r="L650" t="str">
            <v/>
          </cell>
          <cell r="M650" t="str">
            <v>Základní škola Prachatice, Národní 1018</v>
          </cell>
          <cell r="N650" t="str">
            <v>Národní</v>
          </cell>
          <cell r="O650">
            <v>1018</v>
          </cell>
          <cell r="Q650" t="str">
            <v>Prachatice</v>
          </cell>
          <cell r="R650" t="str">
            <v>ANO</v>
          </cell>
        </row>
        <row r="651">
          <cell r="A651">
            <v>600062945</v>
          </cell>
          <cell r="B651">
            <v>600062945</v>
          </cell>
          <cell r="C651" t="str">
            <v>47258721</v>
          </cell>
          <cell r="D651">
            <v>1</v>
          </cell>
          <cell r="E651">
            <v>47258721</v>
          </cell>
          <cell r="F651" t="str">
            <v>Jihočeský kraj</v>
          </cell>
          <cell r="G651" t="str">
            <v xml:space="preserve">Prachatice </v>
          </cell>
          <cell r="H651">
            <v>175</v>
          </cell>
          <cell r="I651" t="str">
            <v>SEJOY</v>
          </cell>
          <cell r="J651">
            <v>16.690000000000001</v>
          </cell>
          <cell r="K651">
            <v>2920.75</v>
          </cell>
          <cell r="L651" t="str">
            <v/>
          </cell>
          <cell r="M651" t="str">
            <v>Základní škola profesora Josefa Brože, Vlachovo Březí, okres Prachatice</v>
          </cell>
          <cell r="N651" t="str">
            <v>Komenského</v>
          </cell>
          <cell r="O651">
            <v>356</v>
          </cell>
          <cell r="Q651" t="str">
            <v>Vlachovo Březí</v>
          </cell>
          <cell r="R651" t="str">
            <v>ANO</v>
          </cell>
        </row>
        <row r="652">
          <cell r="A652">
            <v>600062961</v>
          </cell>
          <cell r="B652">
            <v>600062961</v>
          </cell>
          <cell r="C652" t="str">
            <v>70932158</v>
          </cell>
          <cell r="D652">
            <v>1</v>
          </cell>
          <cell r="E652">
            <v>70932158</v>
          </cell>
          <cell r="F652" t="str">
            <v>Jihočeský kraj</v>
          </cell>
          <cell r="G652" t="str">
            <v xml:space="preserve">Prachatice </v>
          </cell>
          <cell r="H652">
            <v>175</v>
          </cell>
          <cell r="I652" t="str">
            <v>SEJOY</v>
          </cell>
          <cell r="J652">
            <v>16.690000000000001</v>
          </cell>
          <cell r="K652">
            <v>2920.75</v>
          </cell>
          <cell r="L652" t="str">
            <v/>
          </cell>
          <cell r="M652" t="str">
            <v>Základní škola Prachatice, Vodňanská 287</v>
          </cell>
          <cell r="N652" t="str">
            <v>Vodňanská</v>
          </cell>
          <cell r="O652">
            <v>287</v>
          </cell>
          <cell r="Q652" t="str">
            <v>Prachatice</v>
          </cell>
          <cell r="R652" t="str">
            <v>ANO</v>
          </cell>
        </row>
        <row r="653">
          <cell r="A653">
            <v>600062970</v>
          </cell>
          <cell r="B653">
            <v>600062970</v>
          </cell>
          <cell r="C653" t="str">
            <v>00583391</v>
          </cell>
          <cell r="D653">
            <v>1</v>
          </cell>
          <cell r="E653">
            <v>583391</v>
          </cell>
          <cell r="F653" t="str">
            <v>Jihočeský kraj</v>
          </cell>
          <cell r="G653" t="str">
            <v xml:space="preserve">Prachatice </v>
          </cell>
          <cell r="H653">
            <v>200</v>
          </cell>
          <cell r="I653" t="str">
            <v>SEJOY</v>
          </cell>
          <cell r="J653">
            <v>16.690000000000001</v>
          </cell>
          <cell r="K653">
            <v>3338.0000000000005</v>
          </cell>
          <cell r="L653" t="str">
            <v/>
          </cell>
          <cell r="M653" t="str">
            <v>Základní škola Volary, příspěvková organizace</v>
          </cell>
          <cell r="N653" t="str">
            <v>U Nádraží</v>
          </cell>
          <cell r="O653">
            <v>512</v>
          </cell>
          <cell r="Q653" t="str">
            <v>Volary</v>
          </cell>
          <cell r="R653" t="str">
            <v>ANO</v>
          </cell>
        </row>
        <row r="654">
          <cell r="A654">
            <v>600063011</v>
          </cell>
          <cell r="B654">
            <v>600063011</v>
          </cell>
          <cell r="C654" t="str">
            <v>60098741</v>
          </cell>
          <cell r="D654">
            <v>1</v>
          </cell>
          <cell r="E654">
            <v>60098741</v>
          </cell>
          <cell r="F654" t="str">
            <v>Jihočeský kraj</v>
          </cell>
          <cell r="G654" t="str">
            <v xml:space="preserve">Prachatice </v>
          </cell>
          <cell r="H654">
            <v>100</v>
          </cell>
          <cell r="I654" t="str">
            <v>SEJOY</v>
          </cell>
          <cell r="J654">
            <v>16.690000000000001</v>
          </cell>
          <cell r="K654">
            <v>1669.0000000000002</v>
          </cell>
          <cell r="L654" t="str">
            <v/>
          </cell>
          <cell r="M654" t="str">
            <v>Základní škola a Mateřská škola Lhenice</v>
          </cell>
          <cell r="N654" t="str">
            <v>Školní</v>
          </cell>
          <cell r="O654">
            <v>284</v>
          </cell>
          <cell r="Q654" t="str">
            <v>Lhenice</v>
          </cell>
          <cell r="R654" t="str">
            <v>ANO</v>
          </cell>
        </row>
        <row r="655">
          <cell r="A655">
            <v>600063020</v>
          </cell>
          <cell r="B655">
            <v>600063020</v>
          </cell>
          <cell r="C655" t="str">
            <v>68543972</v>
          </cell>
          <cell r="D655">
            <v>1</v>
          </cell>
          <cell r="E655">
            <v>68543972</v>
          </cell>
          <cell r="F655" t="str">
            <v>Jihočeský kraj</v>
          </cell>
          <cell r="G655" t="str">
            <v xml:space="preserve">Prachatice </v>
          </cell>
          <cell r="H655">
            <v>125</v>
          </cell>
          <cell r="I655" t="str">
            <v>SEJOY</v>
          </cell>
          <cell r="J655">
            <v>16.690000000000001</v>
          </cell>
          <cell r="K655">
            <v>2086.25</v>
          </cell>
          <cell r="L655" t="str">
            <v/>
          </cell>
          <cell r="M655" t="str">
            <v>Základní škola, Netolice, okres Prachatice</v>
          </cell>
          <cell r="N655" t="str">
            <v>Bavorovská</v>
          </cell>
          <cell r="O655">
            <v>306</v>
          </cell>
          <cell r="Q655" t="str">
            <v>Netolice</v>
          </cell>
          <cell r="R655" t="str">
            <v>ANO</v>
          </cell>
        </row>
        <row r="656">
          <cell r="A656">
            <v>600063038</v>
          </cell>
          <cell r="B656">
            <v>600063038</v>
          </cell>
          <cell r="C656" t="str">
            <v>70932174</v>
          </cell>
          <cell r="D656">
            <v>1</v>
          </cell>
          <cell r="E656">
            <v>70932174</v>
          </cell>
          <cell r="F656" t="str">
            <v>Jihočeský kraj</v>
          </cell>
          <cell r="G656" t="str">
            <v xml:space="preserve">Prachatice </v>
          </cell>
          <cell r="H656">
            <v>200</v>
          </cell>
          <cell r="I656" t="str">
            <v>SEJOY</v>
          </cell>
          <cell r="J656">
            <v>16.690000000000001</v>
          </cell>
          <cell r="K656">
            <v>3338.0000000000005</v>
          </cell>
          <cell r="L656" t="str">
            <v/>
          </cell>
          <cell r="M656" t="str">
            <v>Základní škola Prachatice, Zlatá stezka 240</v>
          </cell>
          <cell r="N656" t="str">
            <v>Zlatá stezka</v>
          </cell>
          <cell r="O656">
            <v>240</v>
          </cell>
          <cell r="Q656" t="str">
            <v>Prachatice</v>
          </cell>
          <cell r="R656" t="str">
            <v>ANO</v>
          </cell>
        </row>
        <row r="657">
          <cell r="A657">
            <v>600063062</v>
          </cell>
          <cell r="B657">
            <v>600063062</v>
          </cell>
          <cell r="C657" t="str">
            <v>47258365</v>
          </cell>
          <cell r="D657">
            <v>1</v>
          </cell>
          <cell r="E657">
            <v>47258365</v>
          </cell>
          <cell r="F657" t="str">
            <v>Jihočeský kraj</v>
          </cell>
          <cell r="G657" t="str">
            <v xml:space="preserve">Prachatice </v>
          </cell>
          <cell r="H657">
            <v>75</v>
          </cell>
          <cell r="I657" t="str">
            <v>SEJOY</v>
          </cell>
          <cell r="J657">
            <v>16.690000000000001</v>
          </cell>
          <cell r="K657">
            <v>1251.75</v>
          </cell>
          <cell r="L657" t="str">
            <v/>
          </cell>
          <cell r="M657" t="str">
            <v>Základní škola Mistra Jana Husa a Mateřská škola Husinec</v>
          </cell>
          <cell r="N657" t="str">
            <v>Kostnická</v>
          </cell>
          <cell r="O657">
            <v>227</v>
          </cell>
          <cell r="Q657" t="str">
            <v>Husinec</v>
          </cell>
          <cell r="R657" t="str">
            <v>ANO</v>
          </cell>
        </row>
        <row r="658">
          <cell r="A658">
            <v>600171477</v>
          </cell>
          <cell r="B658">
            <v>600171477</v>
          </cell>
          <cell r="C658" t="str">
            <v>70841098</v>
          </cell>
          <cell r="D658">
            <v>1</v>
          </cell>
          <cell r="E658">
            <v>70841098</v>
          </cell>
          <cell r="F658" t="str">
            <v>Jihočeský kraj</v>
          </cell>
          <cell r="G658" t="str">
            <v xml:space="preserve">Prachatice </v>
          </cell>
          <cell r="H658">
            <v>25</v>
          </cell>
          <cell r="I658" t="str">
            <v>SEJOY</v>
          </cell>
          <cell r="J658">
            <v>16.690000000000001</v>
          </cell>
          <cell r="K658">
            <v>417.25000000000006</v>
          </cell>
          <cell r="L658" t="str">
            <v/>
          </cell>
          <cell r="M658" t="str">
            <v>Základní škola, Prachatice, Zlatá stezka 387</v>
          </cell>
          <cell r="N658" t="str">
            <v>Zlatá stezka</v>
          </cell>
          <cell r="O658">
            <v>387</v>
          </cell>
          <cell r="Q658" t="str">
            <v>Prachatice</v>
          </cell>
          <cell r="R658" t="str">
            <v>ANO</v>
          </cell>
        </row>
        <row r="659">
          <cell r="A659">
            <v>650042093</v>
          </cell>
          <cell r="B659">
            <v>650042093</v>
          </cell>
          <cell r="C659" t="str">
            <v>70989095</v>
          </cell>
          <cell r="D659">
            <v>1</v>
          </cell>
          <cell r="E659">
            <v>70989095</v>
          </cell>
          <cell r="F659" t="str">
            <v>Jihočeský kraj</v>
          </cell>
          <cell r="G659" t="str">
            <v xml:space="preserve">Prachatice </v>
          </cell>
          <cell r="H659">
            <v>25</v>
          </cell>
          <cell r="I659" t="str">
            <v>SEJOY</v>
          </cell>
          <cell r="J659">
            <v>16.690000000000001</v>
          </cell>
          <cell r="K659">
            <v>417.25000000000006</v>
          </cell>
          <cell r="L659" t="str">
            <v/>
          </cell>
          <cell r="M659" t="str">
            <v>Základní škola a Mateřská škola Dub, okres Prachatice</v>
          </cell>
          <cell r="O659">
            <v>102</v>
          </cell>
          <cell r="Q659" t="str">
            <v>Dub</v>
          </cell>
          <cell r="R659" t="str">
            <v>ANO</v>
          </cell>
        </row>
        <row r="660">
          <cell r="A660">
            <v>650050142</v>
          </cell>
          <cell r="B660">
            <v>650050142</v>
          </cell>
          <cell r="C660" t="str">
            <v>75004577</v>
          </cell>
          <cell r="D660">
            <v>1</v>
          </cell>
          <cell r="E660">
            <v>75004577</v>
          </cell>
          <cell r="F660" t="str">
            <v>Jihočeský kraj</v>
          </cell>
          <cell r="G660" t="str">
            <v xml:space="preserve">Prachatice </v>
          </cell>
          <cell r="H660">
            <v>0</v>
          </cell>
          <cell r="I660" t="str">
            <v>SEJOY</v>
          </cell>
          <cell r="J660">
            <v>16.690000000000001</v>
          </cell>
          <cell r="K660">
            <v>0</v>
          </cell>
          <cell r="L660" t="str">
            <v/>
          </cell>
          <cell r="M660" t="str">
            <v>Základní škola a Mateřská škola Nová Pec</v>
          </cell>
          <cell r="O660">
            <v>74</v>
          </cell>
          <cell r="Q660" t="str">
            <v>Nová Pec</v>
          </cell>
          <cell r="R660" t="str">
            <v>ANO</v>
          </cell>
        </row>
        <row r="661">
          <cell r="A661">
            <v>650050312</v>
          </cell>
          <cell r="B661">
            <v>650050312</v>
          </cell>
          <cell r="C661" t="str">
            <v>70999694</v>
          </cell>
          <cell r="D661">
            <v>1</v>
          </cell>
          <cell r="E661">
            <v>70999694</v>
          </cell>
          <cell r="F661" t="str">
            <v>Jihočeský kraj</v>
          </cell>
          <cell r="G661" t="str">
            <v xml:space="preserve">Prachatice </v>
          </cell>
          <cell r="H661">
            <v>0</v>
          </cell>
          <cell r="I661" t="str">
            <v>SEJOY</v>
          </cell>
          <cell r="J661">
            <v>16.690000000000001</v>
          </cell>
          <cell r="K661">
            <v>0</v>
          </cell>
          <cell r="L661" t="str">
            <v/>
          </cell>
          <cell r="M661" t="str">
            <v>Základní škola a Mateřská škola Ktiš</v>
          </cell>
          <cell r="O661">
            <v>16</v>
          </cell>
          <cell r="Q661" t="str">
            <v>Ktiš</v>
          </cell>
          <cell r="R661" t="str">
            <v>ANO</v>
          </cell>
        </row>
        <row r="662">
          <cell r="A662">
            <v>650050941</v>
          </cell>
          <cell r="B662">
            <v>650050941</v>
          </cell>
          <cell r="C662" t="str">
            <v>70996342</v>
          </cell>
          <cell r="D662">
            <v>1</v>
          </cell>
          <cell r="E662">
            <v>70996342</v>
          </cell>
          <cell r="F662" t="str">
            <v>Jihočeský kraj</v>
          </cell>
          <cell r="G662" t="str">
            <v xml:space="preserve">Prachatice </v>
          </cell>
          <cell r="H662">
            <v>0</v>
          </cell>
          <cell r="I662" t="str">
            <v>SEJOY</v>
          </cell>
          <cell r="J662">
            <v>16.690000000000001</v>
          </cell>
          <cell r="K662">
            <v>0</v>
          </cell>
          <cell r="L662" t="str">
            <v/>
          </cell>
          <cell r="M662" t="str">
            <v>Základní škola a Mateřská škola Lenora, okres Prachatice</v>
          </cell>
          <cell r="O662">
            <v>86</v>
          </cell>
          <cell r="Q662" t="str">
            <v>Lenora</v>
          </cell>
          <cell r="R662" t="str">
            <v>ANO</v>
          </cell>
        </row>
        <row r="663">
          <cell r="A663">
            <v>650051238</v>
          </cell>
          <cell r="B663">
            <v>650051238</v>
          </cell>
          <cell r="C663" t="str">
            <v>71004041</v>
          </cell>
          <cell r="D663">
            <v>1</v>
          </cell>
          <cell r="E663">
            <v>71004041</v>
          </cell>
          <cell r="F663" t="str">
            <v>Jihočeský kraj</v>
          </cell>
          <cell r="G663" t="str">
            <v xml:space="preserve">Prachatice </v>
          </cell>
          <cell r="H663">
            <v>75</v>
          </cell>
          <cell r="I663" t="str">
            <v>SEJOY</v>
          </cell>
          <cell r="J663">
            <v>16.690000000000001</v>
          </cell>
          <cell r="K663">
            <v>1251.75</v>
          </cell>
          <cell r="L663" t="str">
            <v/>
          </cell>
          <cell r="M663" t="str">
            <v>Základní škola a Mateřská škola Strunkovice nad Blanicí</v>
          </cell>
          <cell r="O663">
            <v>202</v>
          </cell>
          <cell r="Q663" t="str">
            <v>Strunkovice nad Blanicí</v>
          </cell>
          <cell r="R663" t="str">
            <v>ANO</v>
          </cell>
        </row>
        <row r="664">
          <cell r="A664">
            <v>600022706</v>
          </cell>
          <cell r="B664">
            <v>600022706</v>
          </cell>
          <cell r="C664" t="str">
            <v>70806209</v>
          </cell>
          <cell r="D664">
            <v>1</v>
          </cell>
          <cell r="E664">
            <v>70806209</v>
          </cell>
          <cell r="F664" t="str">
            <v>Jihočeský kraj</v>
          </cell>
          <cell r="G664" t="str">
            <v xml:space="preserve">Tábor </v>
          </cell>
          <cell r="H664">
            <v>50</v>
          </cell>
          <cell r="I664" t="str">
            <v>SEJOY</v>
          </cell>
          <cell r="J664">
            <v>16.690000000000001</v>
          </cell>
          <cell r="K664">
            <v>834.50000000000011</v>
          </cell>
          <cell r="L664" t="str">
            <v/>
          </cell>
          <cell r="M664" t="str">
            <v>Mateřská škola, základní škola speciální a praktická škola Diakonie ČCE Rolnička Soběslav</v>
          </cell>
          <cell r="N664" t="str">
            <v>Mrázkova</v>
          </cell>
          <cell r="O664">
            <v>700</v>
          </cell>
          <cell r="Q664" t="str">
            <v>Soběslav</v>
          </cell>
          <cell r="R664" t="str">
            <v>NE</v>
          </cell>
        </row>
        <row r="665">
          <cell r="A665">
            <v>600008819</v>
          </cell>
          <cell r="B665">
            <v>600008819</v>
          </cell>
          <cell r="C665" t="str">
            <v>60064765</v>
          </cell>
          <cell r="D665">
            <v>1</v>
          </cell>
          <cell r="E665">
            <v>60064765</v>
          </cell>
          <cell r="F665" t="str">
            <v>Jihočeský kraj</v>
          </cell>
          <cell r="G665" t="str">
            <v xml:space="preserve">Tábor </v>
          </cell>
          <cell r="H665">
            <v>150</v>
          </cell>
          <cell r="I665" t="str">
            <v>SEJOY</v>
          </cell>
          <cell r="J665">
            <v>16.690000000000001</v>
          </cell>
          <cell r="K665">
            <v>2503.5</v>
          </cell>
          <cell r="L665" t="str">
            <v/>
          </cell>
          <cell r="M665" t="str">
            <v>Gymnázium, Soběslav, Dr. Edvarda Beneše 449/II</v>
          </cell>
          <cell r="N665" t="str">
            <v>tř. Dr. Edvarda Beneše</v>
          </cell>
          <cell r="O665">
            <v>449</v>
          </cell>
          <cell r="P665">
            <v>20</v>
          </cell>
          <cell r="Q665" t="str">
            <v>Soběslav</v>
          </cell>
          <cell r="R665" t="str">
            <v>ANO</v>
          </cell>
        </row>
        <row r="666">
          <cell r="A666">
            <v>600008851</v>
          </cell>
          <cell r="B666">
            <v>600008851</v>
          </cell>
          <cell r="C666" t="str">
            <v>60061855</v>
          </cell>
          <cell r="D666">
            <v>1</v>
          </cell>
          <cell r="E666">
            <v>60061855</v>
          </cell>
          <cell r="F666" t="str">
            <v>Jihočeský kraj</v>
          </cell>
          <cell r="G666" t="str">
            <v xml:space="preserve">Tábor </v>
          </cell>
          <cell r="H666">
            <v>100</v>
          </cell>
          <cell r="I666" t="str">
            <v>SEJOY</v>
          </cell>
          <cell r="J666">
            <v>16.690000000000001</v>
          </cell>
          <cell r="K666">
            <v>1669.0000000000002</v>
          </cell>
          <cell r="L666" t="str">
            <v/>
          </cell>
          <cell r="M666" t="str">
            <v>Střední odborná škola ekologická a potravinářská, Veselí nad Lužnicí, Blatské sídliště 600/I</v>
          </cell>
          <cell r="N666" t="str">
            <v>Blatské sídliště</v>
          </cell>
          <cell r="O666">
            <v>600</v>
          </cell>
          <cell r="Q666" t="str">
            <v>Veselí nad Lužnicí</v>
          </cell>
          <cell r="R666" t="str">
            <v>ANO</v>
          </cell>
        </row>
        <row r="667">
          <cell r="A667">
            <v>600064930</v>
          </cell>
          <cell r="B667">
            <v>600064930</v>
          </cell>
          <cell r="C667" t="str">
            <v>75000784</v>
          </cell>
          <cell r="D667">
            <v>1</v>
          </cell>
          <cell r="E667">
            <v>75000784</v>
          </cell>
          <cell r="F667" t="str">
            <v>Jihočeský kraj</v>
          </cell>
          <cell r="G667" t="str">
            <v xml:space="preserve">Tábor </v>
          </cell>
          <cell r="H667">
            <v>75</v>
          </cell>
          <cell r="I667" t="str">
            <v>SEJOY</v>
          </cell>
          <cell r="J667">
            <v>16.690000000000001</v>
          </cell>
          <cell r="K667">
            <v>1251.75</v>
          </cell>
          <cell r="L667" t="str">
            <v/>
          </cell>
          <cell r="M667" t="str">
            <v>Základní škola a Mateřská škola Tučapy</v>
          </cell>
          <cell r="O667">
            <v>200</v>
          </cell>
          <cell r="Q667" t="str">
            <v>Tučapy</v>
          </cell>
          <cell r="R667" t="str">
            <v>ANO</v>
          </cell>
        </row>
        <row r="668">
          <cell r="A668">
            <v>600064573</v>
          </cell>
          <cell r="B668">
            <v>600064573</v>
          </cell>
          <cell r="C668" t="str">
            <v>70890838</v>
          </cell>
          <cell r="D668">
            <v>1</v>
          </cell>
          <cell r="E668">
            <v>70890838</v>
          </cell>
          <cell r="F668" t="str">
            <v>Jihočeský kraj</v>
          </cell>
          <cell r="G668" t="str">
            <v xml:space="preserve">Tábor </v>
          </cell>
          <cell r="H668">
            <v>125</v>
          </cell>
          <cell r="I668" t="str">
            <v>SEJOY</v>
          </cell>
          <cell r="J668">
            <v>16.690000000000001</v>
          </cell>
          <cell r="K668">
            <v>2086.25</v>
          </cell>
          <cell r="L668" t="str">
            <v/>
          </cell>
          <cell r="M668" t="str">
            <v>Základní škola Veselí nad Lužnicí, Čs.armády 210, okres Tábor</v>
          </cell>
          <cell r="N668" t="str">
            <v>Třída Čs. armády</v>
          </cell>
          <cell r="O668">
            <v>210</v>
          </cell>
          <cell r="Q668" t="str">
            <v>Veselí nad Lužnicí</v>
          </cell>
          <cell r="R668" t="str">
            <v>ANO</v>
          </cell>
        </row>
        <row r="669">
          <cell r="A669">
            <v>600064581</v>
          </cell>
          <cell r="B669">
            <v>600064581</v>
          </cell>
          <cell r="C669" t="str">
            <v>70893292</v>
          </cell>
          <cell r="D669">
            <v>1</v>
          </cell>
          <cell r="E669">
            <v>70893292</v>
          </cell>
          <cell r="F669" t="str">
            <v>Jihočeský kraj</v>
          </cell>
          <cell r="G669" t="str">
            <v xml:space="preserve">Tábor </v>
          </cell>
          <cell r="H669">
            <v>250</v>
          </cell>
          <cell r="I669" t="str">
            <v>SEJOY</v>
          </cell>
          <cell r="J669">
            <v>16.690000000000001</v>
          </cell>
          <cell r="K669">
            <v>4172.5</v>
          </cell>
          <cell r="L669" t="str">
            <v/>
          </cell>
          <cell r="M669" t="str">
            <v>Základní škola Veselí nad Lužnicí, Blatské sídliště 23, okres Tábor</v>
          </cell>
          <cell r="N669" t="str">
            <v>Blatské sídliště</v>
          </cell>
          <cell r="O669">
            <v>23</v>
          </cell>
          <cell r="Q669" t="str">
            <v>Veselí nad Lužnicí</v>
          </cell>
          <cell r="R669" t="str">
            <v>ANO</v>
          </cell>
        </row>
        <row r="670">
          <cell r="A670">
            <v>600064603</v>
          </cell>
          <cell r="B670">
            <v>600064603</v>
          </cell>
          <cell r="C670" t="str">
            <v>00582786</v>
          </cell>
          <cell r="D670">
            <v>1</v>
          </cell>
          <cell r="E670">
            <v>582786</v>
          </cell>
          <cell r="F670" t="str">
            <v>Jihočeský kraj</v>
          </cell>
          <cell r="G670" t="str">
            <v xml:space="preserve">Tábor </v>
          </cell>
          <cell r="H670">
            <v>200</v>
          </cell>
          <cell r="I670" t="str">
            <v>SEJOY</v>
          </cell>
          <cell r="J670">
            <v>16.690000000000001</v>
          </cell>
          <cell r="K670">
            <v>3338.0000000000005</v>
          </cell>
          <cell r="L670" t="str">
            <v/>
          </cell>
          <cell r="M670" t="str">
            <v>Základní škola Soběslav, Komenského 20</v>
          </cell>
          <cell r="N670" t="str">
            <v>Komenského</v>
          </cell>
          <cell r="O670">
            <v>20</v>
          </cell>
          <cell r="P670">
            <v>22</v>
          </cell>
          <cell r="Q670" t="str">
            <v>Soběslav</v>
          </cell>
          <cell r="R670" t="str">
            <v>ANO</v>
          </cell>
        </row>
        <row r="671">
          <cell r="A671">
            <v>600064913</v>
          </cell>
          <cell r="B671">
            <v>600064913</v>
          </cell>
          <cell r="C671" t="str">
            <v>00582841</v>
          </cell>
          <cell r="D671">
            <v>1</v>
          </cell>
          <cell r="E671">
            <v>582841</v>
          </cell>
          <cell r="F671" t="str">
            <v>Jihočeský kraj</v>
          </cell>
          <cell r="G671" t="str">
            <v xml:space="preserve">Tábor </v>
          </cell>
          <cell r="H671">
            <v>225</v>
          </cell>
          <cell r="I671" t="str">
            <v>SEJOY</v>
          </cell>
          <cell r="J671">
            <v>16.690000000000001</v>
          </cell>
          <cell r="K671">
            <v>3755.2500000000005</v>
          </cell>
          <cell r="L671" t="str">
            <v/>
          </cell>
          <cell r="M671" t="str">
            <v>Základní škola Soběslav, tř. Dr. Edvarda Beneše 50</v>
          </cell>
          <cell r="N671" t="str">
            <v>tř. Dr. Edvarda Beneše</v>
          </cell>
          <cell r="O671">
            <v>50</v>
          </cell>
          <cell r="P671">
            <v>18</v>
          </cell>
          <cell r="Q671" t="str">
            <v>Soběslav</v>
          </cell>
          <cell r="R671" t="str">
            <v>ANO</v>
          </cell>
        </row>
        <row r="672">
          <cell r="A672">
            <v>691000484</v>
          </cell>
          <cell r="B672">
            <v>691000484</v>
          </cell>
          <cell r="C672" t="str">
            <v>28090080</v>
          </cell>
          <cell r="D672">
            <v>1</v>
          </cell>
          <cell r="E672">
            <v>28090080</v>
          </cell>
          <cell r="F672" t="str">
            <v>Jihočeský kraj</v>
          </cell>
          <cell r="G672" t="str">
            <v xml:space="preserve">Tábor </v>
          </cell>
          <cell r="H672">
            <v>25</v>
          </cell>
          <cell r="I672" t="str">
            <v>SEJOY</v>
          </cell>
          <cell r="J672">
            <v>16.690000000000001</v>
          </cell>
          <cell r="K672">
            <v>417.25000000000006</v>
          </cell>
          <cell r="L672" t="str">
            <v/>
          </cell>
          <cell r="M672" t="str">
            <v>Základní škola a Mateřská škola a poskytovatel sociálních služeb, Kaňka o.p.s.</v>
          </cell>
          <cell r="N672" t="str">
            <v>Helsinská</v>
          </cell>
          <cell r="O672">
            <v>2731</v>
          </cell>
          <cell r="Q672" t="str">
            <v>Tábor</v>
          </cell>
          <cell r="R672" t="str">
            <v>NE</v>
          </cell>
        </row>
        <row r="673">
          <cell r="A673">
            <v>691003769</v>
          </cell>
          <cell r="B673">
            <v>691003769</v>
          </cell>
          <cell r="C673" t="str">
            <v>72549572</v>
          </cell>
          <cell r="D673">
            <v>1</v>
          </cell>
          <cell r="E673">
            <v>72549572</v>
          </cell>
          <cell r="F673" t="str">
            <v>Jihočeský kraj</v>
          </cell>
          <cell r="G673" t="str">
            <v xml:space="preserve">Tábor </v>
          </cell>
          <cell r="H673">
            <v>150</v>
          </cell>
          <cell r="I673" t="str">
            <v>SEJOY</v>
          </cell>
          <cell r="J673">
            <v>16.690000000000001</v>
          </cell>
          <cell r="K673">
            <v>2503.5</v>
          </cell>
          <cell r="L673" t="str">
            <v/>
          </cell>
          <cell r="M673" t="str">
            <v>Střední škola řemeslná a Základní škola, Soběslav, Wilsonova 405</v>
          </cell>
          <cell r="N673" t="str">
            <v>Wilsonova</v>
          </cell>
          <cell r="O673">
            <v>405</v>
          </cell>
          <cell r="P673">
            <v>34</v>
          </cell>
          <cell r="Q673" t="str">
            <v>Soběslav</v>
          </cell>
          <cell r="R673" t="str">
            <v>ANO</v>
          </cell>
        </row>
        <row r="674">
          <cell r="A674">
            <v>600020312</v>
          </cell>
          <cell r="B674">
            <v>600020312</v>
          </cell>
          <cell r="C674" t="str">
            <v>60650494</v>
          </cell>
          <cell r="D674">
            <v>1</v>
          </cell>
          <cell r="E674">
            <v>60650494</v>
          </cell>
          <cell r="F674" t="str">
            <v>Jihočeský kraj</v>
          </cell>
          <cell r="G674" t="str">
            <v xml:space="preserve">Strakonice </v>
          </cell>
          <cell r="H674">
            <v>175</v>
          </cell>
          <cell r="I674" t="str">
            <v>SEJOY</v>
          </cell>
          <cell r="J674">
            <v>16.690000000000001</v>
          </cell>
          <cell r="K674">
            <v>2920.75</v>
          </cell>
          <cell r="L674" t="str">
            <v/>
          </cell>
          <cell r="M674" t="str">
            <v>Vyšší odborná škola a Střední průmyslová škola, Volyně, Resslova 440</v>
          </cell>
          <cell r="N674" t="str">
            <v>Resslova</v>
          </cell>
          <cell r="O674">
            <v>440</v>
          </cell>
          <cell r="Q674" t="str">
            <v>Volyně</v>
          </cell>
          <cell r="R674" t="str">
            <v>ANO</v>
          </cell>
        </row>
        <row r="675">
          <cell r="A675">
            <v>600008789</v>
          </cell>
          <cell r="B675">
            <v>600008789</v>
          </cell>
          <cell r="C675" t="str">
            <v>60650443</v>
          </cell>
          <cell r="D675">
            <v>1</v>
          </cell>
          <cell r="E675">
            <v>60650443</v>
          </cell>
          <cell r="F675" t="str">
            <v>Jihočeský kraj</v>
          </cell>
          <cell r="G675" t="str">
            <v xml:space="preserve">Strakonice </v>
          </cell>
          <cell r="H675">
            <v>275</v>
          </cell>
          <cell r="I675" t="str">
            <v>SEJOY</v>
          </cell>
          <cell r="J675">
            <v>16.690000000000001</v>
          </cell>
          <cell r="K675">
            <v>4589.75</v>
          </cell>
          <cell r="L675" t="str">
            <v/>
          </cell>
          <cell r="M675" t="str">
            <v>Gymnázium, Strakonice, Máchova 174</v>
          </cell>
          <cell r="N675" t="str">
            <v>Máchova</v>
          </cell>
          <cell r="O675">
            <v>174</v>
          </cell>
          <cell r="Q675" t="str">
            <v>Strakonice</v>
          </cell>
          <cell r="R675" t="str">
            <v>ANO</v>
          </cell>
        </row>
        <row r="676">
          <cell r="A676">
            <v>600008738</v>
          </cell>
          <cell r="B676">
            <v>600008738</v>
          </cell>
          <cell r="C676" t="str">
            <v>25165542</v>
          </cell>
          <cell r="D676">
            <v>1</v>
          </cell>
          <cell r="E676">
            <v>25165542</v>
          </cell>
          <cell r="F676" t="str">
            <v>Jihočeský kraj</v>
          </cell>
          <cell r="G676" t="str">
            <v xml:space="preserve">Strakonice </v>
          </cell>
          <cell r="H676">
            <v>75</v>
          </cell>
          <cell r="I676" t="str">
            <v>SEJOY</v>
          </cell>
          <cell r="J676">
            <v>16.690000000000001</v>
          </cell>
          <cell r="K676">
            <v>1251.75</v>
          </cell>
          <cell r="L676" t="str">
            <v/>
          </cell>
          <cell r="M676" t="str">
            <v>Euroškola Strakonice střední odborná škola s.r.o.</v>
          </cell>
          <cell r="N676" t="str">
            <v>Husova</v>
          </cell>
          <cell r="O676">
            <v>361</v>
          </cell>
          <cell r="Q676" t="str">
            <v>Strakonice</v>
          </cell>
          <cell r="R676" t="str">
            <v>NE</v>
          </cell>
        </row>
        <row r="677">
          <cell r="A677">
            <v>650022882</v>
          </cell>
          <cell r="B677">
            <v>650022882</v>
          </cell>
          <cell r="C677" t="str">
            <v>70659265</v>
          </cell>
          <cell r="D677">
            <v>1</v>
          </cell>
          <cell r="E677">
            <v>70659265</v>
          </cell>
          <cell r="F677" t="str">
            <v>Jihočeský kraj</v>
          </cell>
          <cell r="G677" t="str">
            <v xml:space="preserve">Strakonice </v>
          </cell>
          <cell r="H677">
            <v>125</v>
          </cell>
          <cell r="I677" t="str">
            <v>SEJOY</v>
          </cell>
          <cell r="J677">
            <v>16.690000000000001</v>
          </cell>
          <cell r="K677">
            <v>2086.25</v>
          </cell>
          <cell r="L677" t="str">
            <v/>
          </cell>
          <cell r="M677" t="str">
            <v>Základní škola Radomyšl, okres Strakonice</v>
          </cell>
          <cell r="N677" t="str">
            <v>Školní</v>
          </cell>
          <cell r="O677">
            <v>187</v>
          </cell>
          <cell r="Q677" t="str">
            <v>Radomyšl</v>
          </cell>
          <cell r="R677" t="str">
            <v>ANO</v>
          </cell>
        </row>
        <row r="678">
          <cell r="A678">
            <v>600063666</v>
          </cell>
          <cell r="B678">
            <v>600063666</v>
          </cell>
          <cell r="C678" t="str">
            <v>70994285</v>
          </cell>
          <cell r="D678">
            <v>1</v>
          </cell>
          <cell r="E678">
            <v>70994285</v>
          </cell>
          <cell r="F678" t="str">
            <v>Jihočeský kraj</v>
          </cell>
          <cell r="G678" t="str">
            <v xml:space="preserve">Strakonice </v>
          </cell>
          <cell r="H678">
            <v>75</v>
          </cell>
          <cell r="I678" t="str">
            <v>SEJOY</v>
          </cell>
          <cell r="J678">
            <v>16.690000000000001</v>
          </cell>
          <cell r="K678">
            <v>1251.75</v>
          </cell>
          <cell r="L678" t="str">
            <v/>
          </cell>
          <cell r="M678" t="str">
            <v>Základní škola a Mateřská škola Cehnice, okres Strakonice</v>
          </cell>
          <cell r="O678">
            <v>105</v>
          </cell>
          <cell r="Q678" t="str">
            <v>Cehnice</v>
          </cell>
          <cell r="R678" t="str">
            <v>ANO</v>
          </cell>
        </row>
        <row r="679">
          <cell r="A679">
            <v>600063691</v>
          </cell>
          <cell r="B679">
            <v>600063691</v>
          </cell>
          <cell r="C679" t="str">
            <v>47255838</v>
          </cell>
          <cell r="D679">
            <v>1</v>
          </cell>
          <cell r="E679">
            <v>47255838</v>
          </cell>
          <cell r="F679" t="str">
            <v>Jihočeský kraj</v>
          </cell>
          <cell r="G679" t="str">
            <v xml:space="preserve">Strakonice </v>
          </cell>
          <cell r="H679">
            <v>375</v>
          </cell>
          <cell r="I679" t="str">
            <v>SEJOY</v>
          </cell>
          <cell r="J679">
            <v>16.690000000000001</v>
          </cell>
          <cell r="K679">
            <v>6258.7500000000009</v>
          </cell>
          <cell r="L679" t="str">
            <v/>
          </cell>
          <cell r="M679" t="str">
            <v>Základní škola Strakonice, Dukelská 166</v>
          </cell>
          <cell r="N679" t="str">
            <v>Dukelská</v>
          </cell>
          <cell r="O679">
            <v>166</v>
          </cell>
          <cell r="Q679" t="str">
            <v>Strakonice</v>
          </cell>
          <cell r="R679" t="str">
            <v>ANO</v>
          </cell>
        </row>
        <row r="680">
          <cell r="A680">
            <v>600063712</v>
          </cell>
          <cell r="B680">
            <v>600063712</v>
          </cell>
          <cell r="C680" t="str">
            <v>47255862</v>
          </cell>
          <cell r="D680">
            <v>1</v>
          </cell>
          <cell r="E680">
            <v>47255862</v>
          </cell>
          <cell r="F680" t="str">
            <v>Jihočeský kraj</v>
          </cell>
          <cell r="G680" t="str">
            <v xml:space="preserve">Strakonice </v>
          </cell>
          <cell r="H680">
            <v>275</v>
          </cell>
          <cell r="I680" t="str">
            <v>SEJOY</v>
          </cell>
          <cell r="J680">
            <v>16.690000000000001</v>
          </cell>
          <cell r="K680">
            <v>4589.75</v>
          </cell>
          <cell r="L680" t="str">
            <v/>
          </cell>
          <cell r="M680" t="str">
            <v>Základní škola Strakonice, Krále Jiřího z Poděbrad 882</v>
          </cell>
          <cell r="N680" t="str">
            <v>Krále Jiřího z Poděbrad</v>
          </cell>
          <cell r="O680">
            <v>882</v>
          </cell>
          <cell r="Q680" t="str">
            <v>Strakonice</v>
          </cell>
          <cell r="R680" t="str">
            <v>ANO</v>
          </cell>
        </row>
        <row r="681">
          <cell r="A681">
            <v>600063721</v>
          </cell>
          <cell r="B681">
            <v>600063721</v>
          </cell>
          <cell r="C681" t="str">
            <v>47255897</v>
          </cell>
          <cell r="D681">
            <v>1</v>
          </cell>
          <cell r="E681">
            <v>47255897</v>
          </cell>
          <cell r="F681" t="str">
            <v>Jihočeský kraj</v>
          </cell>
          <cell r="G681" t="str">
            <v xml:space="preserve">Strakonice </v>
          </cell>
          <cell r="H681">
            <v>325</v>
          </cell>
          <cell r="I681" t="str">
            <v>SEJOY</v>
          </cell>
          <cell r="J681">
            <v>16.690000000000001</v>
          </cell>
          <cell r="K681">
            <v>5424.25</v>
          </cell>
          <cell r="L681" t="str">
            <v/>
          </cell>
          <cell r="M681" t="str">
            <v>Základní škola F. L. Čelakovského, Strakonice, Jezerní 1280</v>
          </cell>
          <cell r="N681" t="str">
            <v>Jezerní</v>
          </cell>
          <cell r="O681">
            <v>1280</v>
          </cell>
          <cell r="Q681" t="str">
            <v>Strakonice</v>
          </cell>
          <cell r="R681" t="str">
            <v>ANO</v>
          </cell>
        </row>
        <row r="682">
          <cell r="A682">
            <v>600063755</v>
          </cell>
          <cell r="B682">
            <v>600063755</v>
          </cell>
          <cell r="C682" t="str">
            <v>70876240</v>
          </cell>
          <cell r="D682">
            <v>1</v>
          </cell>
          <cell r="E682">
            <v>70876240</v>
          </cell>
          <cell r="F682" t="str">
            <v>Jihočeský kraj</v>
          </cell>
          <cell r="G682" t="str">
            <v xml:space="preserve">Strakonice </v>
          </cell>
          <cell r="H682">
            <v>150</v>
          </cell>
          <cell r="I682" t="str">
            <v>SEJOY</v>
          </cell>
          <cell r="J682">
            <v>16.690000000000001</v>
          </cell>
          <cell r="K682">
            <v>2503.5</v>
          </cell>
          <cell r="L682" t="str">
            <v/>
          </cell>
          <cell r="M682" t="str">
            <v>Základní škola Povážská Strakonice</v>
          </cell>
          <cell r="N682" t="str">
            <v>Nad Školou</v>
          </cell>
          <cell r="O682">
            <v>560</v>
          </cell>
          <cell r="Q682" t="str">
            <v>Strakonice</v>
          </cell>
          <cell r="R682" t="str">
            <v>ANO</v>
          </cell>
        </row>
        <row r="683">
          <cell r="A683">
            <v>600063763</v>
          </cell>
          <cell r="B683">
            <v>600063763</v>
          </cell>
          <cell r="C683" t="str">
            <v>75000831</v>
          </cell>
          <cell r="D683">
            <v>1</v>
          </cell>
          <cell r="E683">
            <v>75000831</v>
          </cell>
          <cell r="F683" t="str">
            <v>Jihočeský kraj</v>
          </cell>
          <cell r="G683" t="str">
            <v xml:space="preserve">Strakonice </v>
          </cell>
          <cell r="H683">
            <v>25</v>
          </cell>
          <cell r="I683" t="str">
            <v>SEJOY</v>
          </cell>
          <cell r="J683">
            <v>16.690000000000001</v>
          </cell>
          <cell r="K683">
            <v>417.25000000000006</v>
          </cell>
          <cell r="L683" t="str">
            <v/>
          </cell>
          <cell r="M683" t="str">
            <v>Základní škola a Mateřská škola Střelské Hoštice, okres Strakonice</v>
          </cell>
          <cell r="O683">
            <v>10</v>
          </cell>
          <cell r="Q683" t="str">
            <v>Střelské Hoštice</v>
          </cell>
          <cell r="R683" t="str">
            <v>ANO</v>
          </cell>
        </row>
        <row r="684">
          <cell r="A684">
            <v>600063810</v>
          </cell>
          <cell r="B684">
            <v>600063810</v>
          </cell>
          <cell r="C684" t="str">
            <v>70940185</v>
          </cell>
          <cell r="D684">
            <v>1</v>
          </cell>
          <cell r="E684">
            <v>70940185</v>
          </cell>
          <cell r="F684" t="str">
            <v>Jihočeský kraj</v>
          </cell>
          <cell r="G684" t="str">
            <v xml:space="preserve">Strakonice </v>
          </cell>
          <cell r="H684">
            <v>75</v>
          </cell>
          <cell r="I684" t="str">
            <v>SEJOY</v>
          </cell>
          <cell r="J684">
            <v>16.690000000000001</v>
          </cell>
          <cell r="K684">
            <v>1251.75</v>
          </cell>
          <cell r="L684" t="str">
            <v/>
          </cell>
          <cell r="M684" t="str">
            <v>Základní škola a Mateřská škola Čestice</v>
          </cell>
          <cell r="O684">
            <v>148</v>
          </cell>
          <cell r="Q684" t="str">
            <v>Čestice</v>
          </cell>
          <cell r="R684" t="str">
            <v>ANO</v>
          </cell>
        </row>
        <row r="685">
          <cell r="A685">
            <v>600063887</v>
          </cell>
          <cell r="B685">
            <v>600063887</v>
          </cell>
          <cell r="C685" t="str">
            <v>70932549</v>
          </cell>
          <cell r="D685">
            <v>1</v>
          </cell>
          <cell r="E685">
            <v>70932549</v>
          </cell>
          <cell r="F685" t="str">
            <v>Jihočeský kraj</v>
          </cell>
          <cell r="G685" t="str">
            <v xml:space="preserve">Strakonice </v>
          </cell>
          <cell r="H685">
            <v>225</v>
          </cell>
          <cell r="I685" t="str">
            <v>SEJOY</v>
          </cell>
          <cell r="J685">
            <v>16.690000000000001</v>
          </cell>
          <cell r="K685">
            <v>3755.2500000000005</v>
          </cell>
          <cell r="L685" t="str">
            <v/>
          </cell>
          <cell r="M685" t="str">
            <v>Základní škola Volyně, okres Strakonice</v>
          </cell>
          <cell r="N685" t="str">
            <v>Školní</v>
          </cell>
          <cell r="O685">
            <v>300</v>
          </cell>
          <cell r="Q685" t="str">
            <v>Volyně</v>
          </cell>
          <cell r="R685" t="str">
            <v>ANO</v>
          </cell>
        </row>
        <row r="686">
          <cell r="A686">
            <v>600170403</v>
          </cell>
          <cell r="B686">
            <v>600170403</v>
          </cell>
          <cell r="C686" t="str">
            <v>60650478</v>
          </cell>
          <cell r="D686">
            <v>1</v>
          </cell>
          <cell r="E686">
            <v>60650478</v>
          </cell>
          <cell r="F686" t="str">
            <v>Jihočeský kraj</v>
          </cell>
          <cell r="G686" t="str">
            <v xml:space="preserve">Strakonice </v>
          </cell>
          <cell r="H686">
            <v>200</v>
          </cell>
          <cell r="I686" t="str">
            <v>SEJOY</v>
          </cell>
          <cell r="J686">
            <v>16.690000000000001</v>
          </cell>
          <cell r="K686">
            <v>3338.0000000000005</v>
          </cell>
          <cell r="L686" t="str">
            <v/>
          </cell>
          <cell r="M686" t="str">
            <v>Střední škola a Jazyková škola s právem státní jazykové zkoušky, Volyně, Lidická 135</v>
          </cell>
          <cell r="N686" t="str">
            <v>Lidická</v>
          </cell>
          <cell r="O686">
            <v>135</v>
          </cell>
          <cell r="Q686" t="str">
            <v>Volyně</v>
          </cell>
          <cell r="R686" t="str">
            <v>ANO</v>
          </cell>
        </row>
        <row r="687">
          <cell r="A687">
            <v>610400533</v>
          </cell>
          <cell r="B687">
            <v>610400533</v>
          </cell>
          <cell r="C687" t="str">
            <v>60650737</v>
          </cell>
          <cell r="D687">
            <v>1</v>
          </cell>
          <cell r="E687">
            <v>60650737</v>
          </cell>
          <cell r="F687" t="str">
            <v>Jihočeský kraj</v>
          </cell>
          <cell r="G687" t="str">
            <v xml:space="preserve">Strakonice </v>
          </cell>
          <cell r="H687">
            <v>0</v>
          </cell>
          <cell r="I687" t="str">
            <v>SEJOY</v>
          </cell>
          <cell r="J687">
            <v>16.690000000000001</v>
          </cell>
          <cell r="K687">
            <v>0</v>
          </cell>
          <cell r="L687" t="str">
            <v/>
          </cell>
          <cell r="M687" t="str">
            <v>Dětský domov, Základní škola, Školní jídelna a Školní družina, Volyně, Školní 319</v>
          </cell>
          <cell r="N687" t="str">
            <v>Školní</v>
          </cell>
          <cell r="O687">
            <v>319</v>
          </cell>
          <cell r="Q687" t="str">
            <v>Volyně</v>
          </cell>
          <cell r="R687" t="str">
            <v>ANO</v>
          </cell>
        </row>
        <row r="688">
          <cell r="A688">
            <v>610400754</v>
          </cell>
          <cell r="B688">
            <v>610400754</v>
          </cell>
          <cell r="C688" t="str">
            <v>63289920</v>
          </cell>
          <cell r="D688">
            <v>1</v>
          </cell>
          <cell r="E688">
            <v>63289920</v>
          </cell>
          <cell r="F688" t="str">
            <v>Jihočeský kraj</v>
          </cell>
          <cell r="G688" t="str">
            <v xml:space="preserve">Strakonice </v>
          </cell>
          <cell r="H688">
            <v>50</v>
          </cell>
          <cell r="I688" t="str">
            <v>SEJOY</v>
          </cell>
          <cell r="J688">
            <v>16.690000000000001</v>
          </cell>
          <cell r="K688">
            <v>834.50000000000011</v>
          </cell>
          <cell r="L688" t="str">
            <v/>
          </cell>
          <cell r="M688" t="str">
            <v>Mateřská škola, Základní škola a Praktická škola, Strakonice, Plánkova 430</v>
          </cell>
          <cell r="N688" t="str">
            <v>Plánkova</v>
          </cell>
          <cell r="O688">
            <v>430</v>
          </cell>
          <cell r="Q688" t="str">
            <v>Strakonice</v>
          </cell>
          <cell r="R688" t="str">
            <v>ANO</v>
          </cell>
        </row>
        <row r="689">
          <cell r="A689">
            <v>650020511</v>
          </cell>
          <cell r="B689">
            <v>650020511</v>
          </cell>
          <cell r="C689" t="str">
            <v>75001268</v>
          </cell>
          <cell r="D689">
            <v>1</v>
          </cell>
          <cell r="E689">
            <v>75001268</v>
          </cell>
          <cell r="F689" t="str">
            <v>Jihočeský kraj</v>
          </cell>
          <cell r="G689" t="str">
            <v xml:space="preserve">Strakonice </v>
          </cell>
          <cell r="H689">
            <v>125</v>
          </cell>
          <cell r="I689" t="str">
            <v>SEJOY</v>
          </cell>
          <cell r="J689">
            <v>16.690000000000001</v>
          </cell>
          <cell r="K689">
            <v>2086.25</v>
          </cell>
          <cell r="L689" t="str">
            <v/>
          </cell>
          <cell r="M689" t="str">
            <v>Základní škola a Mateřská škola Katovice, okres Strakonice</v>
          </cell>
          <cell r="N689" t="str">
            <v>Školní</v>
          </cell>
          <cell r="O689">
            <v>284</v>
          </cell>
          <cell r="Q689" t="str">
            <v>Katovice</v>
          </cell>
          <cell r="R689" t="str">
            <v>ANO</v>
          </cell>
        </row>
        <row r="690">
          <cell r="A690">
            <v>650023595</v>
          </cell>
          <cell r="B690">
            <v>650023595</v>
          </cell>
          <cell r="C690" t="str">
            <v>75000172</v>
          </cell>
          <cell r="D690">
            <v>1</v>
          </cell>
          <cell r="E690">
            <v>75000172</v>
          </cell>
          <cell r="F690" t="str">
            <v>Jihočeský kraj</v>
          </cell>
          <cell r="G690" t="str">
            <v xml:space="preserve">Strakonice </v>
          </cell>
          <cell r="H690">
            <v>25</v>
          </cell>
          <cell r="I690" t="str">
            <v>SEJOY</v>
          </cell>
          <cell r="J690">
            <v>16.690000000000001</v>
          </cell>
          <cell r="K690">
            <v>417.25000000000006</v>
          </cell>
          <cell r="L690" t="str">
            <v/>
          </cell>
          <cell r="M690" t="str">
            <v>Základní škola a Mateřská škola Malenice, okres Strakonice</v>
          </cell>
          <cell r="N690" t="str">
            <v>Na Návsi</v>
          </cell>
          <cell r="O690">
            <v>31</v>
          </cell>
          <cell r="Q690" t="str">
            <v>Malenice</v>
          </cell>
          <cell r="R690" t="str">
            <v>ANO</v>
          </cell>
        </row>
        <row r="691">
          <cell r="A691">
            <v>650042301</v>
          </cell>
          <cell r="B691">
            <v>650042301</v>
          </cell>
          <cell r="C691" t="str">
            <v>75000539</v>
          </cell>
          <cell r="D691">
            <v>1</v>
          </cell>
          <cell r="E691">
            <v>75000539</v>
          </cell>
          <cell r="F691" t="str">
            <v>Jihočeský kraj</v>
          </cell>
          <cell r="G691" t="str">
            <v xml:space="preserve">Strakonice </v>
          </cell>
          <cell r="H691">
            <v>75</v>
          </cell>
          <cell r="I691" t="str">
            <v>SEJOY</v>
          </cell>
          <cell r="J691">
            <v>16.690000000000001</v>
          </cell>
          <cell r="K691">
            <v>1251.75</v>
          </cell>
          <cell r="L691" t="str">
            <v/>
          </cell>
          <cell r="M691" t="str">
            <v>Základní škola a Mateřská škola Volenice, okres Strakonice</v>
          </cell>
          <cell r="O691">
            <v>112</v>
          </cell>
          <cell r="Q691" t="str">
            <v>Volenice</v>
          </cell>
          <cell r="R691" t="str">
            <v>ANO</v>
          </cell>
        </row>
        <row r="692">
          <cell r="A692">
            <v>650044860</v>
          </cell>
          <cell r="B692">
            <v>650044860</v>
          </cell>
          <cell r="C692" t="str">
            <v>75000521</v>
          </cell>
          <cell r="D692">
            <v>1</v>
          </cell>
          <cell r="E692">
            <v>75000521</v>
          </cell>
          <cell r="F692" t="str">
            <v>Jihočeský kraj</v>
          </cell>
          <cell r="G692" t="str">
            <v xml:space="preserve">Strakonice </v>
          </cell>
          <cell r="H692">
            <v>100</v>
          </cell>
          <cell r="I692" t="str">
            <v>SEJOY</v>
          </cell>
          <cell r="J692">
            <v>16.690000000000001</v>
          </cell>
          <cell r="K692">
            <v>1669.0000000000002</v>
          </cell>
          <cell r="L692" t="str">
            <v/>
          </cell>
          <cell r="M692" t="str">
            <v>Základní škola a Mateřská škola Štěkeň, okres Strakonice</v>
          </cell>
          <cell r="N692" t="str">
            <v>Slatinská</v>
          </cell>
          <cell r="O692">
            <v>155</v>
          </cell>
          <cell r="Q692" t="str">
            <v>Štěkeň</v>
          </cell>
          <cell r="R692" t="str">
            <v>ANO</v>
          </cell>
        </row>
        <row r="693">
          <cell r="A693">
            <v>691003807</v>
          </cell>
          <cell r="B693">
            <v>691003807</v>
          </cell>
          <cell r="C693" t="str">
            <v>72549581</v>
          </cell>
          <cell r="D693">
            <v>1</v>
          </cell>
          <cell r="E693">
            <v>72549581</v>
          </cell>
          <cell r="F693" t="str">
            <v>Jihočeský kraj</v>
          </cell>
          <cell r="G693" t="str">
            <v xml:space="preserve">Strakonice </v>
          </cell>
          <cell r="H693">
            <v>450</v>
          </cell>
          <cell r="I693" t="str">
            <v>SEJOY</v>
          </cell>
          <cell r="J693">
            <v>16.690000000000001</v>
          </cell>
          <cell r="K693">
            <v>7510.5000000000009</v>
          </cell>
          <cell r="L693" t="str">
            <v/>
          </cell>
          <cell r="M693" t="str">
            <v>Vyšší odborná škola, Střední průmyslová škola a Střední odborná škola řemesel a služeb, Strakonice, Zvolenská 934</v>
          </cell>
          <cell r="N693" t="str">
            <v>Zvolenská</v>
          </cell>
          <cell r="O693">
            <v>934</v>
          </cell>
          <cell r="Q693" t="str">
            <v>Strakonice</v>
          </cell>
          <cell r="R693" t="str">
            <v>ANO</v>
          </cell>
        </row>
        <row r="694">
          <cell r="A694">
            <v>691010650</v>
          </cell>
          <cell r="B694">
            <v>691010650</v>
          </cell>
          <cell r="C694" t="str">
            <v>05200423</v>
          </cell>
          <cell r="D694">
            <v>1</v>
          </cell>
          <cell r="E694">
            <v>5200423</v>
          </cell>
          <cell r="F694" t="str">
            <v>Jihočeský kraj</v>
          </cell>
          <cell r="G694" t="str">
            <v xml:space="preserve">Strakonice </v>
          </cell>
          <cell r="H694">
            <v>25</v>
          </cell>
          <cell r="I694" t="str">
            <v>SEJOY</v>
          </cell>
          <cell r="J694">
            <v>16.690000000000001</v>
          </cell>
          <cell r="K694">
            <v>417.25000000000006</v>
          </cell>
          <cell r="L694" t="str">
            <v/>
          </cell>
          <cell r="M694" t="str">
            <v>Základní škola Volyňka, z. s.</v>
          </cell>
          <cell r="O694">
            <v>12</v>
          </cell>
          <cell r="Q694" t="str">
            <v>Volyně</v>
          </cell>
          <cell r="R694" t="str">
            <v>NE</v>
          </cell>
        </row>
        <row r="695">
          <cell r="A695">
            <v>691014094</v>
          </cell>
          <cell r="B695">
            <v>691014094</v>
          </cell>
          <cell r="C695" t="str">
            <v>08849218</v>
          </cell>
          <cell r="D695">
            <v>1</v>
          </cell>
          <cell r="E695">
            <v>8849218</v>
          </cell>
          <cell r="F695" t="str">
            <v>Jihočeský kraj</v>
          </cell>
          <cell r="G695" t="str">
            <v xml:space="preserve">Strakonice </v>
          </cell>
          <cell r="H695">
            <v>50</v>
          </cell>
          <cell r="I695" t="str">
            <v>SEJOY</v>
          </cell>
          <cell r="J695">
            <v>16.690000000000001</v>
          </cell>
          <cell r="K695">
            <v>834.50000000000011</v>
          </cell>
          <cell r="L695" t="str">
            <v/>
          </cell>
          <cell r="M695" t="str">
            <v>Svobodná lesní základní škola Ráj, z.s.</v>
          </cell>
          <cell r="O695">
            <v>67</v>
          </cell>
          <cell r="Q695" t="str">
            <v>Pracejovice</v>
          </cell>
          <cell r="R695" t="str">
            <v>NE</v>
          </cell>
        </row>
        <row r="696">
          <cell r="A696">
            <v>600008886</v>
          </cell>
          <cell r="B696">
            <v>600008886</v>
          </cell>
          <cell r="C696" t="str">
            <v>00476919</v>
          </cell>
          <cell r="D696">
            <v>1</v>
          </cell>
          <cell r="E696">
            <v>476919</v>
          </cell>
          <cell r="F696" t="str">
            <v>Jihočeský kraj</v>
          </cell>
          <cell r="G696" t="str">
            <v xml:space="preserve">Tábor </v>
          </cell>
          <cell r="H696">
            <v>150</v>
          </cell>
          <cell r="I696" t="str">
            <v>SEJOY</v>
          </cell>
          <cell r="J696">
            <v>16.690000000000001</v>
          </cell>
          <cell r="K696">
            <v>2503.5</v>
          </cell>
          <cell r="L696" t="str">
            <v/>
          </cell>
          <cell r="M696" t="str">
            <v>Střední škola spojů a informatiky, Tábor, Bydlinského 2474</v>
          </cell>
          <cell r="N696" t="str">
            <v>Bydlinského</v>
          </cell>
          <cell r="O696">
            <v>2474</v>
          </cell>
          <cell r="Q696" t="str">
            <v>Tábor</v>
          </cell>
          <cell r="R696" t="str">
            <v>ANO</v>
          </cell>
        </row>
        <row r="697">
          <cell r="A697">
            <v>600064751</v>
          </cell>
          <cell r="B697">
            <v>600064751</v>
          </cell>
          <cell r="C697" t="str">
            <v>75001250</v>
          </cell>
          <cell r="D697">
            <v>1</v>
          </cell>
          <cell r="E697">
            <v>75001250</v>
          </cell>
          <cell r="F697" t="str">
            <v>Jihočeský kraj</v>
          </cell>
          <cell r="G697" t="str">
            <v xml:space="preserve">Tábor </v>
          </cell>
          <cell r="H697">
            <v>25</v>
          </cell>
          <cell r="I697" t="str">
            <v>SEJOY</v>
          </cell>
          <cell r="J697">
            <v>16.690000000000001</v>
          </cell>
          <cell r="K697">
            <v>417.25000000000006</v>
          </cell>
          <cell r="L697" t="str">
            <v/>
          </cell>
          <cell r="M697" t="str">
            <v>Základní škola a Mateřská škola Slapy</v>
          </cell>
          <cell r="O697">
            <v>34</v>
          </cell>
          <cell r="Q697" t="str">
            <v>Slapy</v>
          </cell>
          <cell r="R697" t="str">
            <v>ANO</v>
          </cell>
        </row>
        <row r="698">
          <cell r="A698">
            <v>600022650</v>
          </cell>
          <cell r="B698">
            <v>600022650</v>
          </cell>
          <cell r="C698" t="str">
            <v>70842621</v>
          </cell>
          <cell r="D698">
            <v>1</v>
          </cell>
          <cell r="E698">
            <v>70842621</v>
          </cell>
          <cell r="F698" t="str">
            <v>Jihočeský kraj</v>
          </cell>
          <cell r="G698" t="str">
            <v xml:space="preserve">Tábor </v>
          </cell>
          <cell r="H698">
            <v>0</v>
          </cell>
          <cell r="I698" t="str">
            <v>SEJOY</v>
          </cell>
          <cell r="J698">
            <v>16.690000000000001</v>
          </cell>
          <cell r="K698">
            <v>0</v>
          </cell>
          <cell r="L698" t="str">
            <v/>
          </cell>
          <cell r="M698" t="str">
            <v>Základní škola při Dětské psychiatrické nemocnici, Opařany 160</v>
          </cell>
          <cell r="O698">
            <v>160</v>
          </cell>
          <cell r="Q698" t="str">
            <v>Opařany</v>
          </cell>
          <cell r="R698" t="str">
            <v>ANO</v>
          </cell>
        </row>
        <row r="699">
          <cell r="A699">
            <v>600022722</v>
          </cell>
          <cell r="B699">
            <v>600022722</v>
          </cell>
          <cell r="C699" t="str">
            <v>60061821</v>
          </cell>
          <cell r="D699">
            <v>1</v>
          </cell>
          <cell r="E699">
            <v>60061821</v>
          </cell>
          <cell r="F699" t="str">
            <v>Jihočeský kraj</v>
          </cell>
          <cell r="G699" t="str">
            <v xml:space="preserve">Tábor </v>
          </cell>
          <cell r="H699">
            <v>50</v>
          </cell>
          <cell r="I699" t="str">
            <v>SEJOY</v>
          </cell>
          <cell r="J699">
            <v>16.690000000000001</v>
          </cell>
          <cell r="K699">
            <v>834.50000000000011</v>
          </cell>
          <cell r="L699" t="str">
            <v/>
          </cell>
          <cell r="M699" t="str">
            <v>Mateřská škola a Základní škola, Tábor, třída Čs. armády 925</v>
          </cell>
          <cell r="N699" t="str">
            <v>Čsl. armády</v>
          </cell>
          <cell r="O699">
            <v>925</v>
          </cell>
          <cell r="P699">
            <v>33</v>
          </cell>
          <cell r="Q699" t="str">
            <v>Tábor</v>
          </cell>
          <cell r="R699" t="str">
            <v>ANO</v>
          </cell>
        </row>
        <row r="700">
          <cell r="A700">
            <v>600019624</v>
          </cell>
          <cell r="B700">
            <v>600019624</v>
          </cell>
          <cell r="C700" t="str">
            <v>00667391</v>
          </cell>
          <cell r="D700">
            <v>1</v>
          </cell>
          <cell r="E700">
            <v>667391</v>
          </cell>
          <cell r="F700" t="str">
            <v>Jihočeský kraj</v>
          </cell>
          <cell r="G700" t="str">
            <v xml:space="preserve">Tábor </v>
          </cell>
          <cell r="H700">
            <v>100</v>
          </cell>
          <cell r="I700" t="str">
            <v>SEJOY</v>
          </cell>
          <cell r="J700">
            <v>16.690000000000001</v>
          </cell>
          <cell r="K700">
            <v>1669.0000000000002</v>
          </cell>
          <cell r="L700" t="str">
            <v/>
          </cell>
          <cell r="M700" t="str">
            <v>Střední zdravotnická škola, Tábor, Mostecká 1912</v>
          </cell>
          <cell r="N700" t="str">
            <v>Mostecká</v>
          </cell>
          <cell r="O700">
            <v>1912</v>
          </cell>
          <cell r="P700">
            <v>19</v>
          </cell>
          <cell r="Q700" t="str">
            <v>Tábor</v>
          </cell>
          <cell r="R700" t="str">
            <v>ANO</v>
          </cell>
        </row>
        <row r="701">
          <cell r="A701">
            <v>600020321</v>
          </cell>
          <cell r="B701">
            <v>600020321</v>
          </cell>
          <cell r="C701" t="str">
            <v>60064790</v>
          </cell>
          <cell r="D701">
            <v>1</v>
          </cell>
          <cell r="E701">
            <v>60064790</v>
          </cell>
          <cell r="F701" t="str">
            <v>Jihočeský kraj</v>
          </cell>
          <cell r="G701" t="str">
            <v xml:space="preserve">Tábor </v>
          </cell>
          <cell r="H701">
            <v>125</v>
          </cell>
          <cell r="I701" t="str">
            <v>SEJOY</v>
          </cell>
          <cell r="J701">
            <v>16.690000000000001</v>
          </cell>
          <cell r="K701">
            <v>2086.25</v>
          </cell>
          <cell r="L701" t="str">
            <v/>
          </cell>
          <cell r="M701" t="str">
            <v>Obchodní akademie a Vyšší odborná škola ekonomická, Tábor, Jiráskova 1615</v>
          </cell>
          <cell r="N701" t="str">
            <v>Jiráskova</v>
          </cell>
          <cell r="O701">
            <v>1615</v>
          </cell>
          <cell r="Q701" t="str">
            <v>Tábor</v>
          </cell>
          <cell r="R701" t="str">
            <v>ANO</v>
          </cell>
        </row>
        <row r="702">
          <cell r="A702">
            <v>600020339</v>
          </cell>
          <cell r="B702">
            <v>600020339</v>
          </cell>
          <cell r="C702" t="str">
            <v>60064781</v>
          </cell>
          <cell r="D702">
            <v>1</v>
          </cell>
          <cell r="E702">
            <v>60064781</v>
          </cell>
          <cell r="F702" t="str">
            <v>Jihočeský kraj</v>
          </cell>
          <cell r="G702" t="str">
            <v xml:space="preserve">Tábor </v>
          </cell>
          <cell r="H702">
            <v>150</v>
          </cell>
          <cell r="I702" t="str">
            <v>SEJOY</v>
          </cell>
          <cell r="J702">
            <v>16.690000000000001</v>
          </cell>
          <cell r="K702">
            <v>2503.5</v>
          </cell>
          <cell r="L702" t="str">
            <v/>
          </cell>
          <cell r="M702" t="str">
            <v>Vyšší odborná škola a Střední zemědělská škola, Tábor, Náměstí T. G. Masaryka 788</v>
          </cell>
          <cell r="N702" t="str">
            <v>nám. T. G. Masaryka</v>
          </cell>
          <cell r="O702">
            <v>788</v>
          </cell>
          <cell r="P702">
            <v>1</v>
          </cell>
          <cell r="Q702" t="str">
            <v>Tábor</v>
          </cell>
          <cell r="R702" t="str">
            <v>ANO</v>
          </cell>
        </row>
        <row r="703">
          <cell r="A703">
            <v>691004056</v>
          </cell>
          <cell r="B703">
            <v>691004056</v>
          </cell>
          <cell r="C703" t="str">
            <v>72545526</v>
          </cell>
          <cell r="D703">
            <v>1</v>
          </cell>
          <cell r="E703">
            <v>72545526</v>
          </cell>
          <cell r="F703" t="str">
            <v>Jihočeský kraj</v>
          </cell>
          <cell r="G703" t="str">
            <v xml:space="preserve">Tábor </v>
          </cell>
          <cell r="H703">
            <v>0</v>
          </cell>
          <cell r="I703" t="str">
            <v>SEJOY</v>
          </cell>
          <cell r="J703">
            <v>16.690000000000001</v>
          </cell>
          <cell r="K703">
            <v>0</v>
          </cell>
          <cell r="L703" t="str">
            <v/>
          </cell>
          <cell r="M703" t="str">
            <v>Základní škola a mateřská škola Stádlec</v>
          </cell>
          <cell r="O703">
            <v>128</v>
          </cell>
          <cell r="Q703" t="str">
            <v>Stádlec</v>
          </cell>
          <cell r="R703" t="str">
            <v>ANO</v>
          </cell>
        </row>
        <row r="704">
          <cell r="A704">
            <v>600008797</v>
          </cell>
          <cell r="B704">
            <v>600008797</v>
          </cell>
          <cell r="C704" t="str">
            <v>60061863</v>
          </cell>
          <cell r="D704">
            <v>1</v>
          </cell>
          <cell r="E704">
            <v>60061863</v>
          </cell>
          <cell r="F704" t="str">
            <v>Jihočeský kraj</v>
          </cell>
          <cell r="G704" t="str">
            <v xml:space="preserve">Tábor </v>
          </cell>
          <cell r="H704">
            <v>200</v>
          </cell>
          <cell r="I704" t="str">
            <v>SEJOY</v>
          </cell>
          <cell r="J704">
            <v>16.690000000000001</v>
          </cell>
          <cell r="K704">
            <v>3338.0000000000005</v>
          </cell>
          <cell r="L704" t="str">
            <v/>
          </cell>
          <cell r="M704" t="str">
            <v>Střední průmyslová škola strojní a stavební, Tábor, Komenského 1670</v>
          </cell>
          <cell r="N704" t="str">
            <v>Komenského</v>
          </cell>
          <cell r="O704">
            <v>1670</v>
          </cell>
          <cell r="P704">
            <v>4</v>
          </cell>
          <cell r="Q704" t="str">
            <v>Tábor</v>
          </cell>
          <cell r="R704" t="str">
            <v>ANO</v>
          </cell>
        </row>
        <row r="705">
          <cell r="A705">
            <v>600008801</v>
          </cell>
          <cell r="B705">
            <v>600008801</v>
          </cell>
          <cell r="C705" t="str">
            <v>60061812</v>
          </cell>
          <cell r="D705">
            <v>1</v>
          </cell>
          <cell r="E705">
            <v>60061812</v>
          </cell>
          <cell r="F705" t="str">
            <v>Jihočeský kraj</v>
          </cell>
          <cell r="G705" t="str">
            <v xml:space="preserve">Tábor </v>
          </cell>
          <cell r="H705">
            <v>350</v>
          </cell>
          <cell r="I705" t="str">
            <v>SEJOY</v>
          </cell>
          <cell r="J705">
            <v>16.690000000000001</v>
          </cell>
          <cell r="K705">
            <v>5841.5</v>
          </cell>
          <cell r="L705" t="str">
            <v/>
          </cell>
          <cell r="M705" t="str">
            <v>Gymnázium Pierra de Coubertina, Tábor, Náměstí Františka Křižíka 860</v>
          </cell>
          <cell r="N705" t="str">
            <v>nám. F. Křižíka</v>
          </cell>
          <cell r="O705">
            <v>860</v>
          </cell>
          <cell r="P705">
            <v>25</v>
          </cell>
          <cell r="Q705" t="str">
            <v>Tábor</v>
          </cell>
          <cell r="R705" t="str">
            <v>ANO</v>
          </cell>
        </row>
        <row r="706">
          <cell r="A706">
            <v>600008827</v>
          </cell>
          <cell r="B706">
            <v>600008827</v>
          </cell>
          <cell r="C706" t="str">
            <v>25158911</v>
          </cell>
          <cell r="D706">
            <v>1</v>
          </cell>
          <cell r="E706">
            <v>25158911</v>
          </cell>
          <cell r="F706" t="str">
            <v>Jihočeský kraj</v>
          </cell>
          <cell r="G706" t="str">
            <v xml:space="preserve">Tábor </v>
          </cell>
          <cell r="H706">
            <v>50</v>
          </cell>
          <cell r="I706" t="str">
            <v>SEJOY</v>
          </cell>
          <cell r="J706">
            <v>16.690000000000001</v>
          </cell>
          <cell r="K706">
            <v>834.50000000000011</v>
          </cell>
          <cell r="L706" t="str">
            <v/>
          </cell>
          <cell r="M706" t="str">
            <v>Střední odborná škola a střední odborné učiliště HEUREKA s.r.o.</v>
          </cell>
          <cell r="N706" t="str">
            <v>Zborovská</v>
          </cell>
          <cell r="O706">
            <v>2696</v>
          </cell>
          <cell r="Q706" t="str">
            <v>Tábor</v>
          </cell>
          <cell r="R706" t="str">
            <v>NE</v>
          </cell>
        </row>
        <row r="707">
          <cell r="A707">
            <v>600008835</v>
          </cell>
          <cell r="B707">
            <v>600008835</v>
          </cell>
          <cell r="C707" t="str">
            <v>25160184</v>
          </cell>
          <cell r="D707">
            <v>1</v>
          </cell>
          <cell r="E707">
            <v>25160184</v>
          </cell>
          <cell r="F707" t="str">
            <v>Jihočeský kraj</v>
          </cell>
          <cell r="G707" t="str">
            <v xml:space="preserve">Tábor </v>
          </cell>
          <cell r="H707">
            <v>125</v>
          </cell>
          <cell r="I707" t="str">
            <v>SEJOY</v>
          </cell>
          <cell r="J707">
            <v>16.690000000000001</v>
          </cell>
          <cell r="K707">
            <v>2086.25</v>
          </cell>
          <cell r="L707" t="str">
            <v/>
          </cell>
          <cell r="M707" t="str">
            <v>Táborské soukromé gymnázium a Základní škola, s.r.o.</v>
          </cell>
          <cell r="N707" t="str">
            <v>Zavadilská</v>
          </cell>
          <cell r="O707">
            <v>2472</v>
          </cell>
          <cell r="Q707" t="str">
            <v>Tábor</v>
          </cell>
          <cell r="R707" t="str">
            <v>NE</v>
          </cell>
        </row>
        <row r="708">
          <cell r="A708">
            <v>600008860</v>
          </cell>
          <cell r="B708">
            <v>600008860</v>
          </cell>
          <cell r="C708" t="str">
            <v>60061880</v>
          </cell>
          <cell r="D708">
            <v>1</v>
          </cell>
          <cell r="E708">
            <v>60061880</v>
          </cell>
          <cell r="F708" t="str">
            <v>Jihočeský kraj</v>
          </cell>
          <cell r="G708" t="str">
            <v xml:space="preserve">Tábor </v>
          </cell>
          <cell r="H708">
            <v>150</v>
          </cell>
          <cell r="I708" t="str">
            <v>SEJOY</v>
          </cell>
          <cell r="J708">
            <v>16.690000000000001</v>
          </cell>
          <cell r="K708">
            <v>2503.5</v>
          </cell>
          <cell r="L708" t="str">
            <v/>
          </cell>
          <cell r="M708" t="str">
            <v>Střední uměleckoprůmyslová škola, Bechyně, Písecká 203</v>
          </cell>
          <cell r="N708" t="str">
            <v>Písecká</v>
          </cell>
          <cell r="O708">
            <v>203</v>
          </cell>
          <cell r="Q708" t="str">
            <v>Bechyně</v>
          </cell>
          <cell r="R708" t="str">
            <v>ANO</v>
          </cell>
        </row>
        <row r="709">
          <cell r="A709">
            <v>600001270</v>
          </cell>
          <cell r="B709">
            <v>600001270</v>
          </cell>
          <cell r="C709" t="str">
            <v>65018711</v>
          </cell>
          <cell r="D709">
            <v>1</v>
          </cell>
          <cell r="E709">
            <v>65018711</v>
          </cell>
          <cell r="F709" t="str">
            <v>Jihočeský kraj</v>
          </cell>
          <cell r="G709" t="str">
            <v xml:space="preserve">Tábor </v>
          </cell>
          <cell r="H709">
            <v>125</v>
          </cell>
          <cell r="I709" t="str">
            <v>SEJOY</v>
          </cell>
          <cell r="J709">
            <v>16.690000000000001</v>
          </cell>
          <cell r="K709">
            <v>2086.25</v>
          </cell>
          <cell r="L709" t="str">
            <v/>
          </cell>
          <cell r="M709" t="str">
            <v>Základní škola Bernarda Bolzana obecně prospěšná společnost</v>
          </cell>
          <cell r="N709" t="str">
            <v>Školní nám.</v>
          </cell>
          <cell r="O709">
            <v>199</v>
          </cell>
          <cell r="P709">
            <v>15</v>
          </cell>
          <cell r="Q709" t="str">
            <v>Tábor</v>
          </cell>
          <cell r="R709" t="str">
            <v>NE</v>
          </cell>
        </row>
        <row r="710">
          <cell r="A710">
            <v>600001288</v>
          </cell>
          <cell r="B710">
            <v>600001288</v>
          </cell>
          <cell r="C710" t="str">
            <v>25159577</v>
          </cell>
          <cell r="D710">
            <v>1</v>
          </cell>
          <cell r="E710">
            <v>25159577</v>
          </cell>
          <cell r="F710" t="str">
            <v>Jihočeský kraj</v>
          </cell>
          <cell r="G710" t="str">
            <v xml:space="preserve">Tábor </v>
          </cell>
          <cell r="H710">
            <v>75</v>
          </cell>
          <cell r="I710" t="str">
            <v>SEJOY</v>
          </cell>
          <cell r="J710">
            <v>16.690000000000001</v>
          </cell>
          <cell r="K710">
            <v>1251.75</v>
          </cell>
          <cell r="L710" t="str">
            <v/>
          </cell>
          <cell r="M710" t="str">
            <v>Církevní základní škola ORBIS-PICTUS</v>
          </cell>
          <cell r="N710" t="str">
            <v>Budějovická</v>
          </cell>
          <cell r="O710">
            <v>825</v>
          </cell>
          <cell r="Q710" t="str">
            <v>Tábor</v>
          </cell>
          <cell r="R710" t="str">
            <v>NE</v>
          </cell>
        </row>
        <row r="711">
          <cell r="A711">
            <v>600064794</v>
          </cell>
          <cell r="B711">
            <v>600064794</v>
          </cell>
          <cell r="C711" t="str">
            <v>70991723</v>
          </cell>
          <cell r="D711">
            <v>1</v>
          </cell>
          <cell r="E711">
            <v>70991723</v>
          </cell>
          <cell r="F711" t="str">
            <v>Jihočeský kraj</v>
          </cell>
          <cell r="G711" t="str">
            <v xml:space="preserve">Tábor </v>
          </cell>
          <cell r="H711">
            <v>100</v>
          </cell>
          <cell r="I711" t="str">
            <v>SEJOY</v>
          </cell>
          <cell r="J711">
            <v>16.690000000000001</v>
          </cell>
          <cell r="K711">
            <v>1669.0000000000002</v>
          </cell>
          <cell r="L711" t="str">
            <v/>
          </cell>
          <cell r="M711" t="str">
            <v>Základní škola Bechyně, Školní 293</v>
          </cell>
          <cell r="N711" t="str">
            <v>Školní</v>
          </cell>
          <cell r="O711">
            <v>293</v>
          </cell>
          <cell r="Q711" t="str">
            <v>Bechyně</v>
          </cell>
          <cell r="R711" t="str">
            <v>ANO</v>
          </cell>
        </row>
        <row r="712">
          <cell r="A712">
            <v>600064921</v>
          </cell>
          <cell r="B712">
            <v>600064921</v>
          </cell>
          <cell r="C712" t="str">
            <v>70979511</v>
          </cell>
          <cell r="D712">
            <v>1</v>
          </cell>
          <cell r="E712">
            <v>70979511</v>
          </cell>
          <cell r="F712" t="str">
            <v>Jihočeský kraj</v>
          </cell>
          <cell r="G712" t="str">
            <v xml:space="preserve">Tábor </v>
          </cell>
          <cell r="H712">
            <v>0</v>
          </cell>
          <cell r="I712" t="str">
            <v>SEJOY</v>
          </cell>
          <cell r="J712">
            <v>16.690000000000001</v>
          </cell>
          <cell r="K712">
            <v>0</v>
          </cell>
          <cell r="L712" t="str">
            <v/>
          </cell>
          <cell r="M712" t="str">
            <v>Základní škola a Mateřská škola Košice, okres Tábor</v>
          </cell>
          <cell r="O712">
            <v>65</v>
          </cell>
          <cell r="Q712" t="str">
            <v>Košice</v>
          </cell>
          <cell r="R712" t="str">
            <v>ANO</v>
          </cell>
        </row>
        <row r="713">
          <cell r="A713">
            <v>600064620</v>
          </cell>
          <cell r="B713">
            <v>600064620</v>
          </cell>
          <cell r="C713" t="str">
            <v>00582859</v>
          </cell>
          <cell r="D713">
            <v>1</v>
          </cell>
          <cell r="E713">
            <v>582859</v>
          </cell>
          <cell r="F713" t="str">
            <v>Jihočeský kraj</v>
          </cell>
          <cell r="G713" t="str">
            <v xml:space="preserve">Tábor </v>
          </cell>
          <cell r="H713">
            <v>375</v>
          </cell>
          <cell r="I713" t="str">
            <v>SEJOY</v>
          </cell>
          <cell r="J713">
            <v>16.690000000000001</v>
          </cell>
          <cell r="K713">
            <v>6258.7500000000009</v>
          </cell>
          <cell r="L713" t="str">
            <v/>
          </cell>
          <cell r="M713" t="str">
            <v>Základní škola Tábor, Zborovská 2696</v>
          </cell>
          <cell r="N713" t="str">
            <v>Zborovská</v>
          </cell>
          <cell r="O713">
            <v>2696</v>
          </cell>
          <cell r="Q713" t="str">
            <v>Tábor</v>
          </cell>
          <cell r="R713" t="str">
            <v>ANO</v>
          </cell>
        </row>
        <row r="714">
          <cell r="A714">
            <v>600064514</v>
          </cell>
          <cell r="B714">
            <v>600064514</v>
          </cell>
          <cell r="C714" t="str">
            <v>70887489</v>
          </cell>
          <cell r="D714">
            <v>1</v>
          </cell>
          <cell r="E714">
            <v>70887489</v>
          </cell>
          <cell r="F714" t="str">
            <v>Jihočeský kraj</v>
          </cell>
          <cell r="G714" t="str">
            <v xml:space="preserve">Tábor </v>
          </cell>
          <cell r="H714">
            <v>125</v>
          </cell>
          <cell r="I714" t="str">
            <v>SEJOY</v>
          </cell>
          <cell r="J714">
            <v>16.690000000000001</v>
          </cell>
          <cell r="K714">
            <v>2086.25</v>
          </cell>
          <cell r="L714" t="str">
            <v/>
          </cell>
          <cell r="M714" t="str">
            <v>Základní škola a Mateřská škola Jistebnice</v>
          </cell>
          <cell r="N714" t="str">
            <v>Kostelní</v>
          </cell>
          <cell r="O714">
            <v>93</v>
          </cell>
          <cell r="Q714" t="str">
            <v>Jistebnice</v>
          </cell>
          <cell r="R714" t="str">
            <v>ANO</v>
          </cell>
        </row>
        <row r="715">
          <cell r="A715">
            <v>600064522</v>
          </cell>
          <cell r="B715">
            <v>600064522</v>
          </cell>
          <cell r="C715" t="str">
            <v>00582590</v>
          </cell>
          <cell r="D715">
            <v>1</v>
          </cell>
          <cell r="E715">
            <v>582590</v>
          </cell>
          <cell r="F715" t="str">
            <v>Jihočeský kraj</v>
          </cell>
          <cell r="G715" t="str">
            <v xml:space="preserve">Tábor </v>
          </cell>
          <cell r="H715">
            <v>175</v>
          </cell>
          <cell r="I715" t="str">
            <v>SEJOY</v>
          </cell>
          <cell r="J715">
            <v>16.690000000000001</v>
          </cell>
          <cell r="K715">
            <v>2920.75</v>
          </cell>
          <cell r="L715" t="str">
            <v/>
          </cell>
          <cell r="M715" t="str">
            <v>Základní škola a Mateřská škola Tábor, náměstí Mikuláše z Husi 45</v>
          </cell>
          <cell r="N715" t="str">
            <v>nám. Mikuláše z Husi</v>
          </cell>
          <cell r="O715">
            <v>45</v>
          </cell>
          <cell r="P715">
            <v>6</v>
          </cell>
          <cell r="Q715" t="str">
            <v>Tábor</v>
          </cell>
          <cell r="R715" t="str">
            <v>ANO</v>
          </cell>
        </row>
        <row r="716">
          <cell r="A716">
            <v>600064549</v>
          </cell>
          <cell r="B716">
            <v>600064549</v>
          </cell>
          <cell r="C716" t="str">
            <v>00582620</v>
          </cell>
          <cell r="D716">
            <v>1</v>
          </cell>
          <cell r="E716">
            <v>582620</v>
          </cell>
          <cell r="F716" t="str">
            <v>Jihočeský kraj</v>
          </cell>
          <cell r="G716" t="str">
            <v xml:space="preserve">Tábor </v>
          </cell>
          <cell r="H716">
            <v>200</v>
          </cell>
          <cell r="I716" t="str">
            <v>SEJOY</v>
          </cell>
          <cell r="J716">
            <v>16.690000000000001</v>
          </cell>
          <cell r="K716">
            <v>3338.0000000000005</v>
          </cell>
          <cell r="L716" t="str">
            <v/>
          </cell>
          <cell r="M716" t="str">
            <v>Základní škola Sezimovo Ústí, Školní náměstí 628, okres Tábor</v>
          </cell>
          <cell r="N716" t="str">
            <v>Školní náměstí</v>
          </cell>
          <cell r="O716">
            <v>628</v>
          </cell>
          <cell r="P716">
            <v>12</v>
          </cell>
          <cell r="Q716" t="str">
            <v>Sezimovo Ústí</v>
          </cell>
          <cell r="R716" t="str">
            <v>ANO</v>
          </cell>
        </row>
        <row r="717">
          <cell r="A717">
            <v>600064557</v>
          </cell>
          <cell r="B717">
            <v>600064557</v>
          </cell>
          <cell r="C717" t="str">
            <v>00582671</v>
          </cell>
          <cell r="D717">
            <v>1</v>
          </cell>
          <cell r="E717">
            <v>582671</v>
          </cell>
          <cell r="F717" t="str">
            <v>Jihočeský kraj</v>
          </cell>
          <cell r="G717" t="str">
            <v xml:space="preserve">Tábor </v>
          </cell>
          <cell r="H717">
            <v>175</v>
          </cell>
          <cell r="I717" t="str">
            <v>SEJOY</v>
          </cell>
          <cell r="J717">
            <v>16.690000000000001</v>
          </cell>
          <cell r="K717">
            <v>2920.75</v>
          </cell>
          <cell r="L717" t="str">
            <v/>
          </cell>
          <cell r="M717" t="str">
            <v>Základní škola Chýnov, okres Tábor</v>
          </cell>
          <cell r="N717" t="str">
            <v>Gabrielovo náměstí</v>
          </cell>
          <cell r="O717">
            <v>16</v>
          </cell>
          <cell r="Q717" t="str">
            <v>Chýnov</v>
          </cell>
          <cell r="R717" t="str">
            <v>ANO</v>
          </cell>
        </row>
        <row r="718">
          <cell r="A718">
            <v>600064590</v>
          </cell>
          <cell r="B718">
            <v>600064590</v>
          </cell>
          <cell r="C718" t="str">
            <v>00582727</v>
          </cell>
          <cell r="D718">
            <v>1</v>
          </cell>
          <cell r="E718">
            <v>582727</v>
          </cell>
          <cell r="F718" t="str">
            <v>Jihočeský kraj</v>
          </cell>
          <cell r="G718" t="str">
            <v xml:space="preserve">Tábor </v>
          </cell>
          <cell r="H718">
            <v>225</v>
          </cell>
          <cell r="I718" t="str">
            <v>SEJOY</v>
          </cell>
          <cell r="J718">
            <v>16.690000000000001</v>
          </cell>
          <cell r="K718">
            <v>3755.2500000000005</v>
          </cell>
          <cell r="L718" t="str">
            <v/>
          </cell>
          <cell r="M718" t="str">
            <v>Základní škola Planá nad Lužnicí, okres Tábor</v>
          </cell>
          <cell r="N718" t="str">
            <v>ČSLA</v>
          </cell>
          <cell r="O718">
            <v>65</v>
          </cell>
          <cell r="Q718" t="str">
            <v>Planá nad Lužnicí</v>
          </cell>
          <cell r="R718" t="str">
            <v>ANO</v>
          </cell>
        </row>
        <row r="719">
          <cell r="A719">
            <v>600064611</v>
          </cell>
          <cell r="B719">
            <v>600064611</v>
          </cell>
          <cell r="C719" t="str">
            <v>70890773</v>
          </cell>
          <cell r="D719">
            <v>1</v>
          </cell>
          <cell r="E719">
            <v>70890773</v>
          </cell>
          <cell r="F719" t="str">
            <v>Jihočeský kraj</v>
          </cell>
          <cell r="G719" t="str">
            <v xml:space="preserve">Tábor </v>
          </cell>
          <cell r="H719">
            <v>75</v>
          </cell>
          <cell r="I719" t="str">
            <v>SEJOY</v>
          </cell>
          <cell r="J719">
            <v>16.690000000000001</v>
          </cell>
          <cell r="K719">
            <v>1251.75</v>
          </cell>
          <cell r="L719" t="str">
            <v/>
          </cell>
          <cell r="M719" t="str">
            <v>Základní škola a Mateřská škola Opařany</v>
          </cell>
          <cell r="O719">
            <v>165</v>
          </cell>
          <cell r="Q719" t="str">
            <v>Opařany</v>
          </cell>
          <cell r="R719" t="str">
            <v>ANO</v>
          </cell>
        </row>
        <row r="720">
          <cell r="A720">
            <v>600064638</v>
          </cell>
          <cell r="B720">
            <v>600064638</v>
          </cell>
          <cell r="C720" t="str">
            <v>47268034</v>
          </cell>
          <cell r="D720">
            <v>1</v>
          </cell>
          <cell r="E720">
            <v>47268034</v>
          </cell>
          <cell r="F720" t="str">
            <v>Jihočeský kraj</v>
          </cell>
          <cell r="G720" t="str">
            <v xml:space="preserve">Tábor </v>
          </cell>
          <cell r="H720">
            <v>75</v>
          </cell>
          <cell r="I720" t="str">
            <v>SEJOY</v>
          </cell>
          <cell r="J720">
            <v>16.690000000000001</v>
          </cell>
          <cell r="K720">
            <v>1251.75</v>
          </cell>
          <cell r="L720" t="str">
            <v/>
          </cell>
          <cell r="M720" t="str">
            <v>Základní škola a Mateřská škola Choustník, okres Tábor</v>
          </cell>
          <cell r="O720">
            <v>3</v>
          </cell>
          <cell r="Q720" t="str">
            <v>Choustník</v>
          </cell>
          <cell r="R720" t="str">
            <v>ANO</v>
          </cell>
        </row>
        <row r="721">
          <cell r="A721">
            <v>600064646</v>
          </cell>
          <cell r="B721">
            <v>600064646</v>
          </cell>
          <cell r="C721" t="str">
            <v>60062011</v>
          </cell>
          <cell r="D721">
            <v>1</v>
          </cell>
          <cell r="E721">
            <v>60062011</v>
          </cell>
          <cell r="F721" t="str">
            <v>Jihočeský kraj</v>
          </cell>
          <cell r="G721" t="str">
            <v xml:space="preserve">Tábor </v>
          </cell>
          <cell r="H721">
            <v>75</v>
          </cell>
          <cell r="I721" t="str">
            <v>SEJOY</v>
          </cell>
          <cell r="J721">
            <v>16.690000000000001</v>
          </cell>
          <cell r="K721">
            <v>1251.75</v>
          </cell>
          <cell r="L721" t="str">
            <v/>
          </cell>
          <cell r="M721" t="str">
            <v>Základní škola a Mateřská škola Sudoměřice u Bechyně</v>
          </cell>
          <cell r="O721">
            <v>64</v>
          </cell>
          <cell r="Q721" t="str">
            <v>Sudoměřice u Bechyně</v>
          </cell>
          <cell r="R721" t="str">
            <v>ANO</v>
          </cell>
        </row>
        <row r="722">
          <cell r="A722">
            <v>600064662</v>
          </cell>
          <cell r="B722">
            <v>600064662</v>
          </cell>
          <cell r="C722" t="str">
            <v>71010726</v>
          </cell>
          <cell r="D722">
            <v>1</v>
          </cell>
          <cell r="E722">
            <v>71010726</v>
          </cell>
          <cell r="F722" t="str">
            <v>Jihočeský kraj</v>
          </cell>
          <cell r="G722" t="str">
            <v xml:space="preserve">Tábor </v>
          </cell>
          <cell r="H722">
            <v>0</v>
          </cell>
          <cell r="I722" t="str">
            <v>SEJOY</v>
          </cell>
          <cell r="J722">
            <v>16.690000000000001</v>
          </cell>
          <cell r="K722">
            <v>0</v>
          </cell>
          <cell r="L722" t="str">
            <v/>
          </cell>
          <cell r="M722" t="str">
            <v>Základní škola a Mateřská škola Nadějkov, okres Tábor</v>
          </cell>
          <cell r="N722" t="str">
            <v>Pivovarská</v>
          </cell>
          <cell r="O722">
            <v>141</v>
          </cell>
          <cell r="Q722" t="str">
            <v>Nadějkov</v>
          </cell>
          <cell r="R722" t="str">
            <v>ANO</v>
          </cell>
        </row>
        <row r="723">
          <cell r="A723">
            <v>600064671</v>
          </cell>
          <cell r="B723">
            <v>600064671</v>
          </cell>
          <cell r="C723" t="str">
            <v>70991766</v>
          </cell>
          <cell r="D723">
            <v>1</v>
          </cell>
          <cell r="E723">
            <v>70991766</v>
          </cell>
          <cell r="F723" t="str">
            <v>Jihočeský kraj</v>
          </cell>
          <cell r="G723" t="str">
            <v xml:space="preserve">Tábor </v>
          </cell>
          <cell r="H723">
            <v>150</v>
          </cell>
          <cell r="I723" t="str">
            <v>SEJOY</v>
          </cell>
          <cell r="J723">
            <v>16.690000000000001</v>
          </cell>
          <cell r="K723">
            <v>2503.5</v>
          </cell>
          <cell r="L723" t="str">
            <v/>
          </cell>
          <cell r="M723" t="str">
            <v>Základní škola Františka Křižíka Bechyně</v>
          </cell>
          <cell r="N723" t="str">
            <v>Libušina</v>
          </cell>
          <cell r="O723">
            <v>164</v>
          </cell>
          <cell r="Q723" t="str">
            <v>Bechyně</v>
          </cell>
          <cell r="R723" t="str">
            <v>ANO</v>
          </cell>
        </row>
        <row r="724">
          <cell r="A724">
            <v>600064743</v>
          </cell>
          <cell r="B724">
            <v>600064743</v>
          </cell>
          <cell r="C724" t="str">
            <v>70938300</v>
          </cell>
          <cell r="D724">
            <v>1</v>
          </cell>
          <cell r="E724">
            <v>70938300</v>
          </cell>
          <cell r="F724" t="str">
            <v>Jihočeský kraj</v>
          </cell>
          <cell r="G724" t="str">
            <v xml:space="preserve">Tábor </v>
          </cell>
          <cell r="H724">
            <v>75</v>
          </cell>
          <cell r="I724" t="str">
            <v>SEJOY</v>
          </cell>
          <cell r="J724">
            <v>16.690000000000001</v>
          </cell>
          <cell r="K724">
            <v>1251.75</v>
          </cell>
          <cell r="L724" t="str">
            <v/>
          </cell>
          <cell r="M724" t="str">
            <v>Základní škola Sezimovo Ústí, Švehlova 111, okres Tábor</v>
          </cell>
          <cell r="N724" t="str">
            <v>Švehlova</v>
          </cell>
          <cell r="O724">
            <v>111</v>
          </cell>
          <cell r="Q724" t="str">
            <v>Sezimovo Ústí</v>
          </cell>
          <cell r="R724" t="str">
            <v>ANO</v>
          </cell>
        </row>
        <row r="725">
          <cell r="A725">
            <v>600064824</v>
          </cell>
          <cell r="B725">
            <v>600064824</v>
          </cell>
          <cell r="C725" t="str">
            <v>75000601</v>
          </cell>
          <cell r="D725">
            <v>1</v>
          </cell>
          <cell r="E725">
            <v>75000601</v>
          </cell>
          <cell r="F725" t="str">
            <v>Jihočeský kraj</v>
          </cell>
          <cell r="G725" t="str">
            <v xml:space="preserve">Tábor </v>
          </cell>
          <cell r="H725">
            <v>125</v>
          </cell>
          <cell r="I725" t="str">
            <v>SEJOY</v>
          </cell>
          <cell r="J725">
            <v>16.690000000000001</v>
          </cell>
          <cell r="K725">
            <v>2086.25</v>
          </cell>
          <cell r="L725" t="str">
            <v/>
          </cell>
          <cell r="M725" t="str">
            <v>Základní škola a Mateřská škola Chotoviny, okres Tábor</v>
          </cell>
          <cell r="N725" t="str">
            <v>Osvobození</v>
          </cell>
          <cell r="O725">
            <v>47</v>
          </cell>
          <cell r="Q725" t="str">
            <v>Chotoviny</v>
          </cell>
          <cell r="R725" t="str">
            <v>ANO</v>
          </cell>
        </row>
        <row r="726">
          <cell r="A726">
            <v>600064832</v>
          </cell>
          <cell r="B726">
            <v>600064832</v>
          </cell>
          <cell r="C726" t="str">
            <v>69561656</v>
          </cell>
          <cell r="D726">
            <v>1</v>
          </cell>
          <cell r="E726">
            <v>69561656</v>
          </cell>
          <cell r="F726" t="str">
            <v>Jihočeský kraj</v>
          </cell>
          <cell r="G726" t="str">
            <v xml:space="preserve">Tábor </v>
          </cell>
          <cell r="H726">
            <v>125</v>
          </cell>
          <cell r="I726" t="str">
            <v>SEJOY</v>
          </cell>
          <cell r="J726">
            <v>16.690000000000001</v>
          </cell>
          <cell r="K726">
            <v>2086.25</v>
          </cell>
          <cell r="L726" t="str">
            <v/>
          </cell>
          <cell r="M726" t="str">
            <v>Základní škola a Mateřská škola Malšice, okres Tábor</v>
          </cell>
          <cell r="O726">
            <v>232</v>
          </cell>
          <cell r="Q726" t="str">
            <v>Malšice</v>
          </cell>
          <cell r="R726" t="str">
            <v>ANO</v>
          </cell>
        </row>
        <row r="727">
          <cell r="A727">
            <v>600064841</v>
          </cell>
          <cell r="B727">
            <v>600064841</v>
          </cell>
          <cell r="C727" t="str">
            <v>70941912</v>
          </cell>
          <cell r="D727">
            <v>1</v>
          </cell>
          <cell r="E727">
            <v>70941912</v>
          </cell>
          <cell r="F727" t="str">
            <v>Jihočeský kraj</v>
          </cell>
          <cell r="G727" t="str">
            <v xml:space="preserve">Tábor </v>
          </cell>
          <cell r="H727">
            <v>175</v>
          </cell>
          <cell r="I727" t="str">
            <v>SEJOY</v>
          </cell>
          <cell r="J727">
            <v>16.690000000000001</v>
          </cell>
          <cell r="K727">
            <v>2920.75</v>
          </cell>
          <cell r="L727" t="str">
            <v/>
          </cell>
          <cell r="M727" t="str">
            <v>Základní škola a Mateřská škola Mladá Vožice</v>
          </cell>
          <cell r="N727" t="str">
            <v>Morávkovo náměstí</v>
          </cell>
          <cell r="O727">
            <v>25</v>
          </cell>
          <cell r="Q727" t="str">
            <v>Mladá Vožice</v>
          </cell>
          <cell r="R727" t="str">
            <v>ANO</v>
          </cell>
        </row>
        <row r="728">
          <cell r="A728">
            <v>600064867</v>
          </cell>
          <cell r="B728">
            <v>600064867</v>
          </cell>
          <cell r="C728" t="str">
            <v>70938318</v>
          </cell>
          <cell r="D728">
            <v>1</v>
          </cell>
          <cell r="E728">
            <v>70938318</v>
          </cell>
          <cell r="F728" t="str">
            <v>Jihočeský kraj</v>
          </cell>
          <cell r="G728" t="str">
            <v xml:space="preserve">Tábor </v>
          </cell>
          <cell r="H728">
            <v>150</v>
          </cell>
          <cell r="I728" t="str">
            <v>SEJOY</v>
          </cell>
          <cell r="J728">
            <v>16.690000000000001</v>
          </cell>
          <cell r="K728">
            <v>2503.5</v>
          </cell>
          <cell r="L728" t="str">
            <v/>
          </cell>
          <cell r="M728" t="str">
            <v>Základní škola a Mateřská škola Sezimovo Ústí, 9. května 489, okres Tábor</v>
          </cell>
          <cell r="N728" t="str">
            <v>9. května</v>
          </cell>
          <cell r="O728">
            <v>489</v>
          </cell>
          <cell r="P728">
            <v>7</v>
          </cell>
          <cell r="Q728" t="str">
            <v>Sezimovo Ústí</v>
          </cell>
          <cell r="R728" t="str">
            <v>ANO</v>
          </cell>
        </row>
        <row r="729">
          <cell r="A729">
            <v>600064875</v>
          </cell>
          <cell r="B729">
            <v>600064875</v>
          </cell>
          <cell r="C729" t="str">
            <v>70877807</v>
          </cell>
          <cell r="D729">
            <v>1</v>
          </cell>
          <cell r="E729">
            <v>70877807</v>
          </cell>
          <cell r="F729" t="str">
            <v>Jihočeský kraj</v>
          </cell>
          <cell r="G729" t="str">
            <v xml:space="preserve">Tábor </v>
          </cell>
          <cell r="H729">
            <v>350</v>
          </cell>
          <cell r="I729" t="str">
            <v>SEJOY</v>
          </cell>
          <cell r="J729">
            <v>16.690000000000001</v>
          </cell>
          <cell r="K729">
            <v>5841.5</v>
          </cell>
          <cell r="L729" t="str">
            <v/>
          </cell>
          <cell r="M729" t="str">
            <v>Základní škola a Mateřská škola Tábor, Husova 1570</v>
          </cell>
          <cell r="N729" t="str">
            <v>Husova</v>
          </cell>
          <cell r="O729">
            <v>1570</v>
          </cell>
          <cell r="P729">
            <v>23</v>
          </cell>
          <cell r="Q729" t="str">
            <v>Tábor</v>
          </cell>
          <cell r="R729" t="str">
            <v>ANO</v>
          </cell>
        </row>
        <row r="730">
          <cell r="A730">
            <v>600064891</v>
          </cell>
          <cell r="B730">
            <v>600064891</v>
          </cell>
          <cell r="C730" t="str">
            <v>70877785</v>
          </cell>
          <cell r="D730">
            <v>1</v>
          </cell>
          <cell r="E730">
            <v>70877785</v>
          </cell>
          <cell r="F730" t="str">
            <v>Jihočeský kraj</v>
          </cell>
          <cell r="G730" t="str">
            <v xml:space="preserve">Tábor </v>
          </cell>
          <cell r="H730">
            <v>225</v>
          </cell>
          <cell r="I730" t="str">
            <v>SEJOY</v>
          </cell>
          <cell r="J730">
            <v>16.690000000000001</v>
          </cell>
          <cell r="K730">
            <v>3755.2500000000005</v>
          </cell>
          <cell r="L730" t="str">
            <v/>
          </cell>
          <cell r="M730" t="str">
            <v>Základní škola a Mateřská škola Tábor, Helsinská 2732</v>
          </cell>
          <cell r="N730" t="str">
            <v>Helsinská</v>
          </cell>
          <cell r="O730">
            <v>2732</v>
          </cell>
          <cell r="P730">
            <v>3</v>
          </cell>
          <cell r="Q730" t="str">
            <v>Tábor</v>
          </cell>
          <cell r="R730" t="str">
            <v>ANO</v>
          </cell>
        </row>
        <row r="731">
          <cell r="A731">
            <v>600170438</v>
          </cell>
          <cell r="B731">
            <v>600170438</v>
          </cell>
          <cell r="C731" t="str">
            <v>12907731</v>
          </cell>
          <cell r="D731">
            <v>1</v>
          </cell>
          <cell r="E731">
            <v>12907731</v>
          </cell>
          <cell r="F731" t="str">
            <v>Jihočeský kraj</v>
          </cell>
          <cell r="G731" t="str">
            <v xml:space="preserve">Tábor </v>
          </cell>
          <cell r="H731">
            <v>200</v>
          </cell>
          <cell r="I731" t="str">
            <v>SEJOY</v>
          </cell>
          <cell r="J731">
            <v>16.690000000000001</v>
          </cell>
          <cell r="K731">
            <v>3338.0000000000005</v>
          </cell>
          <cell r="L731" t="str">
            <v/>
          </cell>
          <cell r="M731" t="str">
            <v>Vyšší odborná škola, Střední škola, Centrum odborné přípravy, Sezimovo Ústí, Budějovická 421</v>
          </cell>
          <cell r="N731" t="str">
            <v>Budějovická</v>
          </cell>
          <cell r="O731">
            <v>421</v>
          </cell>
          <cell r="P731">
            <v>10</v>
          </cell>
          <cell r="Q731" t="str">
            <v>Sezimovo Ústí</v>
          </cell>
          <cell r="R731" t="str">
            <v>ANO</v>
          </cell>
        </row>
        <row r="732">
          <cell r="A732">
            <v>610400614</v>
          </cell>
          <cell r="B732">
            <v>610400614</v>
          </cell>
          <cell r="C732" t="str">
            <v>70535779</v>
          </cell>
          <cell r="D732">
            <v>1</v>
          </cell>
          <cell r="E732">
            <v>70535779</v>
          </cell>
          <cell r="F732" t="str">
            <v>Jihočeský kraj</v>
          </cell>
          <cell r="G732" t="str">
            <v xml:space="preserve">Tábor </v>
          </cell>
          <cell r="H732">
            <v>25</v>
          </cell>
          <cell r="I732" t="str">
            <v>SEJOY</v>
          </cell>
          <cell r="J732">
            <v>16.690000000000001</v>
          </cell>
          <cell r="K732">
            <v>417.25000000000006</v>
          </cell>
          <cell r="L732" t="str">
            <v/>
          </cell>
          <cell r="M732" t="str">
            <v>Dětský domov, Základní škola a Školní jídelna, Radenín 1</v>
          </cell>
          <cell r="O732">
            <v>1</v>
          </cell>
          <cell r="Q732" t="str">
            <v>Radenín</v>
          </cell>
          <cell r="R732" t="str">
            <v>ANO</v>
          </cell>
        </row>
        <row r="733">
          <cell r="A733">
            <v>650035712</v>
          </cell>
          <cell r="B733">
            <v>650035712</v>
          </cell>
          <cell r="C733" t="str">
            <v>70988218</v>
          </cell>
          <cell r="D733">
            <v>1</v>
          </cell>
          <cell r="E733">
            <v>70988218</v>
          </cell>
          <cell r="F733" t="str">
            <v>Jihočeský kraj</v>
          </cell>
          <cell r="G733" t="str">
            <v xml:space="preserve">Tábor </v>
          </cell>
          <cell r="H733">
            <v>50</v>
          </cell>
          <cell r="I733" t="str">
            <v>SEJOY</v>
          </cell>
          <cell r="J733">
            <v>16.690000000000001</v>
          </cell>
          <cell r="K733">
            <v>834.50000000000011</v>
          </cell>
          <cell r="L733" t="str">
            <v/>
          </cell>
          <cell r="M733" t="str">
            <v>Základní škola a Mateřská škola Želeč, okres Tábor</v>
          </cell>
          <cell r="O733">
            <v>66</v>
          </cell>
          <cell r="Q733" t="str">
            <v>Želeč</v>
          </cell>
          <cell r="R733" t="str">
            <v>ANO</v>
          </cell>
        </row>
        <row r="734">
          <cell r="A734">
            <v>650035828</v>
          </cell>
          <cell r="B734">
            <v>650035828</v>
          </cell>
          <cell r="C734" t="str">
            <v>75000580</v>
          </cell>
          <cell r="D734">
            <v>1</v>
          </cell>
          <cell r="E734">
            <v>75000580</v>
          </cell>
          <cell r="F734" t="str">
            <v>Jihočeský kraj</v>
          </cell>
          <cell r="G734" t="str">
            <v xml:space="preserve">Tábor </v>
          </cell>
          <cell r="H734">
            <v>50</v>
          </cell>
          <cell r="I734" t="str">
            <v>SEJOY</v>
          </cell>
          <cell r="J734">
            <v>16.690000000000001</v>
          </cell>
          <cell r="K734">
            <v>834.50000000000011</v>
          </cell>
          <cell r="L734" t="str">
            <v/>
          </cell>
          <cell r="M734" t="str">
            <v>Základní škola a Mateřská škola Dražice, okres Tábor</v>
          </cell>
          <cell r="O734">
            <v>57</v>
          </cell>
          <cell r="Q734" t="str">
            <v>Dražice</v>
          </cell>
          <cell r="R734" t="str">
            <v>ANO</v>
          </cell>
        </row>
        <row r="735">
          <cell r="A735">
            <v>650043031</v>
          </cell>
          <cell r="B735">
            <v>650043031</v>
          </cell>
          <cell r="C735" t="str">
            <v>75001209</v>
          </cell>
          <cell r="D735">
            <v>1</v>
          </cell>
          <cell r="E735">
            <v>75001209</v>
          </cell>
          <cell r="F735" t="str">
            <v>Jihočeský kraj</v>
          </cell>
          <cell r="G735" t="str">
            <v xml:space="preserve">Tábor </v>
          </cell>
          <cell r="H735">
            <v>75</v>
          </cell>
          <cell r="I735" t="str">
            <v>SEJOY</v>
          </cell>
          <cell r="J735">
            <v>16.690000000000001</v>
          </cell>
          <cell r="K735">
            <v>1251.75</v>
          </cell>
          <cell r="L735" t="str">
            <v/>
          </cell>
          <cell r="M735" t="str">
            <v>Základní škola a Mateřská škola Tábor - Čekanice, Průběžná 116</v>
          </cell>
          <cell r="N735" t="str">
            <v>Průběžná</v>
          </cell>
          <cell r="O735">
            <v>116</v>
          </cell>
          <cell r="Q735" t="str">
            <v>Tábor</v>
          </cell>
          <cell r="R735" t="str">
            <v>ANO</v>
          </cell>
        </row>
        <row r="736">
          <cell r="A736">
            <v>650043103</v>
          </cell>
          <cell r="B736">
            <v>650043103</v>
          </cell>
          <cell r="C736" t="str">
            <v>75001187</v>
          </cell>
          <cell r="D736">
            <v>1</v>
          </cell>
          <cell r="E736">
            <v>75001187</v>
          </cell>
          <cell r="F736" t="str">
            <v>Jihočeský kraj</v>
          </cell>
          <cell r="G736" t="str">
            <v xml:space="preserve">Tábor </v>
          </cell>
          <cell r="H736">
            <v>75</v>
          </cell>
          <cell r="I736" t="str">
            <v>SEJOY</v>
          </cell>
          <cell r="J736">
            <v>16.690000000000001</v>
          </cell>
          <cell r="K736">
            <v>1251.75</v>
          </cell>
          <cell r="L736" t="str">
            <v/>
          </cell>
          <cell r="M736" t="str">
            <v>Základní škola a Mateřská škola Tábor - Měšice, Míkova 64</v>
          </cell>
          <cell r="N736" t="str">
            <v>Míkova</v>
          </cell>
          <cell r="O736">
            <v>64</v>
          </cell>
          <cell r="Q736" t="str">
            <v>Tábor</v>
          </cell>
          <cell r="R736" t="str">
            <v>ANO</v>
          </cell>
        </row>
        <row r="737">
          <cell r="A737">
            <v>650043332</v>
          </cell>
          <cell r="B737">
            <v>650043332</v>
          </cell>
          <cell r="C737" t="str">
            <v>71002464</v>
          </cell>
          <cell r="D737">
            <v>1</v>
          </cell>
          <cell r="E737">
            <v>71002464</v>
          </cell>
          <cell r="F737" t="str">
            <v>Jihočeský kraj</v>
          </cell>
          <cell r="G737" t="str">
            <v xml:space="preserve">Tábor </v>
          </cell>
          <cell r="H737">
            <v>100</v>
          </cell>
          <cell r="I737" t="str">
            <v>SEJOY</v>
          </cell>
          <cell r="J737">
            <v>16.690000000000001</v>
          </cell>
          <cell r="K737">
            <v>1669.0000000000002</v>
          </cell>
          <cell r="L737" t="str">
            <v/>
          </cell>
          <cell r="M737" t="str">
            <v>Základní škola a Mateřská škola Borotín, okres Tábor</v>
          </cell>
          <cell r="O737">
            <v>146</v>
          </cell>
          <cell r="Q737" t="str">
            <v>Borotín</v>
          </cell>
          <cell r="R737" t="str">
            <v>ANO</v>
          </cell>
        </row>
        <row r="738">
          <cell r="A738">
            <v>691013268</v>
          </cell>
          <cell r="B738">
            <v>691013268</v>
          </cell>
          <cell r="C738" t="str">
            <v>07922434</v>
          </cell>
          <cell r="D738">
            <v>1</v>
          </cell>
          <cell r="E738">
            <v>7922434</v>
          </cell>
          <cell r="F738" t="str">
            <v>Jihočeský kraj</v>
          </cell>
          <cell r="G738" t="str">
            <v xml:space="preserve">Tábor </v>
          </cell>
          <cell r="H738">
            <v>0</v>
          </cell>
          <cell r="I738" t="str">
            <v>SEJOY</v>
          </cell>
          <cell r="J738">
            <v>16.690000000000001</v>
          </cell>
          <cell r="K738">
            <v>0</v>
          </cell>
          <cell r="L738" t="str">
            <v/>
          </cell>
          <cell r="M738" t="str">
            <v>Montessori Základní škola Pampeliška</v>
          </cell>
          <cell r="O738">
            <v>124</v>
          </cell>
          <cell r="Q738" t="str">
            <v>Tábor</v>
          </cell>
          <cell r="R738" t="str">
            <v>NE</v>
          </cell>
        </row>
        <row r="739">
          <cell r="A739">
            <v>651023572</v>
          </cell>
          <cell r="B739">
            <v>651023572</v>
          </cell>
          <cell r="C739" t="str">
            <v>75050099</v>
          </cell>
          <cell r="D739">
            <v>1</v>
          </cell>
          <cell r="E739">
            <v>75050099</v>
          </cell>
          <cell r="F739" t="str">
            <v>Jihočeský kraj</v>
          </cell>
          <cell r="G739" t="str">
            <v xml:space="preserve">Tábor </v>
          </cell>
          <cell r="H739">
            <v>350</v>
          </cell>
          <cell r="I739" t="str">
            <v>SEJOY</v>
          </cell>
          <cell r="J739">
            <v>16.690000000000001</v>
          </cell>
          <cell r="K739">
            <v>5841.5</v>
          </cell>
          <cell r="L739" t="str">
            <v/>
          </cell>
          <cell r="M739" t="str">
            <v>Střední škola obchodu, služeb a řemesel a Jazyková škola s právem státní jazykové zkoušky, Tábor, Bydlinského 2474</v>
          </cell>
          <cell r="N739" t="str">
            <v>Bydlinského</v>
          </cell>
          <cell r="O739">
            <v>2474</v>
          </cell>
          <cell r="Q739" t="str">
            <v>Tábor</v>
          </cell>
          <cell r="R739" t="str">
            <v>ANO</v>
          </cell>
        </row>
        <row r="740">
          <cell r="A740">
            <v>691010579</v>
          </cell>
          <cell r="B740">
            <v>691010579</v>
          </cell>
          <cell r="C740" t="str">
            <v>05981883</v>
          </cell>
          <cell r="D740">
            <v>1</v>
          </cell>
          <cell r="E740">
            <v>5981883</v>
          </cell>
          <cell r="F740" t="str">
            <v>Jihočeský kraj</v>
          </cell>
          <cell r="G740" t="str">
            <v xml:space="preserve">Tábor </v>
          </cell>
          <cell r="H740">
            <v>50</v>
          </cell>
          <cell r="I740" t="str">
            <v>SEJOY</v>
          </cell>
          <cell r="J740">
            <v>16.690000000000001</v>
          </cell>
          <cell r="K740">
            <v>834.50000000000011</v>
          </cell>
          <cell r="L740" t="str">
            <v/>
          </cell>
          <cell r="M740" t="str">
            <v>Waldorfská základní škola Mistra Jana</v>
          </cell>
          <cell r="O740">
            <v>34</v>
          </cell>
          <cell r="Q740" t="str">
            <v>Ratibořské Hory</v>
          </cell>
          <cell r="R740" t="str">
            <v>NE</v>
          </cell>
        </row>
        <row r="741">
          <cell r="A741">
            <v>600057461</v>
          </cell>
          <cell r="B741">
            <v>600057461</v>
          </cell>
          <cell r="C741" t="str">
            <v>62537342</v>
          </cell>
          <cell r="D741">
            <v>1</v>
          </cell>
          <cell r="E741">
            <v>62537342</v>
          </cell>
          <cell r="F741" t="str">
            <v>Jihočeský kraj</v>
          </cell>
          <cell r="G741" t="str">
            <v xml:space="preserve">České Budějovice </v>
          </cell>
          <cell r="H741">
            <v>225</v>
          </cell>
          <cell r="I741" t="str">
            <v>SEJOY</v>
          </cell>
          <cell r="J741">
            <v>16.690000000000001</v>
          </cell>
          <cell r="K741">
            <v>3755.2500000000005</v>
          </cell>
          <cell r="L741" t="str">
            <v/>
          </cell>
          <cell r="M741" t="str">
            <v>Základní škola Borovany</v>
          </cell>
          <cell r="N741" t="str">
            <v>Petra z Lindy</v>
          </cell>
          <cell r="O741">
            <v>13</v>
          </cell>
          <cell r="Q741" t="str">
            <v>Borovany</v>
          </cell>
          <cell r="R741" t="str">
            <v>ANO</v>
          </cell>
        </row>
        <row r="742">
          <cell r="A742">
            <v>600022226</v>
          </cell>
          <cell r="B742">
            <v>600022226</v>
          </cell>
          <cell r="C742" t="str">
            <v>60076518</v>
          </cell>
          <cell r="D742">
            <v>1</v>
          </cell>
          <cell r="E742">
            <v>60076518</v>
          </cell>
          <cell r="F742" t="str">
            <v>Jihočeský kraj</v>
          </cell>
          <cell r="G742" t="str">
            <v xml:space="preserve">České Budějovice </v>
          </cell>
          <cell r="H742">
            <v>50</v>
          </cell>
          <cell r="I742" t="str">
            <v>SEJOY</v>
          </cell>
          <cell r="J742">
            <v>16.690000000000001</v>
          </cell>
          <cell r="K742">
            <v>834.50000000000011</v>
          </cell>
          <cell r="L742" t="str">
            <v/>
          </cell>
          <cell r="M742" t="str">
            <v>Mateřská škola, Základní škola a Praktická škola, Trhové Sviny, Nové Město 228</v>
          </cell>
          <cell r="N742" t="str">
            <v>Nové město</v>
          </cell>
          <cell r="O742">
            <v>228</v>
          </cell>
          <cell r="Q742" t="str">
            <v>Trhové Sviny</v>
          </cell>
          <cell r="R742" t="str">
            <v>ANO</v>
          </cell>
        </row>
        <row r="743">
          <cell r="A743">
            <v>600008061</v>
          </cell>
          <cell r="B743">
            <v>600008061</v>
          </cell>
          <cell r="C743" t="str">
            <v>00582298</v>
          </cell>
          <cell r="D743">
            <v>1</v>
          </cell>
          <cell r="E743">
            <v>582298</v>
          </cell>
          <cell r="F743" t="str">
            <v>Jihočeský kraj</v>
          </cell>
          <cell r="G743" t="str">
            <v xml:space="preserve">České Budějovice </v>
          </cell>
          <cell r="H743">
            <v>125</v>
          </cell>
          <cell r="I743" t="str">
            <v>SEJOY</v>
          </cell>
          <cell r="J743">
            <v>16.690000000000001</v>
          </cell>
          <cell r="K743">
            <v>2086.25</v>
          </cell>
          <cell r="L743" t="str">
            <v/>
          </cell>
          <cell r="M743" t="str">
            <v>Střední škola, Trhové Sviny, Školní 709</v>
          </cell>
          <cell r="N743" t="str">
            <v>Školní</v>
          </cell>
          <cell r="O743">
            <v>709</v>
          </cell>
          <cell r="Q743" t="str">
            <v>Trhové Sviny</v>
          </cell>
          <cell r="R743" t="str">
            <v>ANO</v>
          </cell>
        </row>
        <row r="744">
          <cell r="A744">
            <v>600008037</v>
          </cell>
          <cell r="B744">
            <v>600008037</v>
          </cell>
          <cell r="C744" t="str">
            <v>62534408</v>
          </cell>
          <cell r="D744">
            <v>1</v>
          </cell>
          <cell r="E744">
            <v>62534408</v>
          </cell>
          <cell r="F744" t="str">
            <v>Jihočeský kraj</v>
          </cell>
          <cell r="G744" t="str">
            <v xml:space="preserve">České Budějovice </v>
          </cell>
          <cell r="H744">
            <v>150</v>
          </cell>
          <cell r="I744" t="str">
            <v>SEJOY</v>
          </cell>
          <cell r="J744">
            <v>16.690000000000001</v>
          </cell>
          <cell r="K744">
            <v>2503.5</v>
          </cell>
          <cell r="L744" t="str">
            <v/>
          </cell>
          <cell r="M744" t="str">
            <v>Gymnázium, Trhové Sviny, Školní 995</v>
          </cell>
          <cell r="N744" t="str">
            <v>Školní</v>
          </cell>
          <cell r="O744">
            <v>995</v>
          </cell>
          <cell r="Q744" t="str">
            <v>Trhové Sviny</v>
          </cell>
          <cell r="R744" t="str">
            <v>ANO</v>
          </cell>
        </row>
        <row r="745">
          <cell r="A745">
            <v>600057372</v>
          </cell>
          <cell r="B745">
            <v>600057372</v>
          </cell>
          <cell r="C745" t="str">
            <v>00581658</v>
          </cell>
          <cell r="D745">
            <v>1</v>
          </cell>
          <cell r="E745">
            <v>581658</v>
          </cell>
          <cell r="F745" t="str">
            <v>Jihočeský kraj</v>
          </cell>
          <cell r="G745" t="str">
            <v xml:space="preserve">České Budějovice </v>
          </cell>
          <cell r="H745">
            <v>325</v>
          </cell>
          <cell r="I745" t="str">
            <v>SEJOY</v>
          </cell>
          <cell r="J745">
            <v>16.690000000000001</v>
          </cell>
          <cell r="K745">
            <v>5424.25</v>
          </cell>
          <cell r="L745" t="str">
            <v/>
          </cell>
          <cell r="M745" t="str">
            <v>Základní škola Trhové Sviny</v>
          </cell>
          <cell r="N745" t="str">
            <v>Školní</v>
          </cell>
          <cell r="O745">
            <v>713</v>
          </cell>
          <cell r="Q745" t="str">
            <v>Trhové Sviny</v>
          </cell>
          <cell r="R745" t="str">
            <v>ANO</v>
          </cell>
        </row>
        <row r="746">
          <cell r="A746">
            <v>650025067</v>
          </cell>
          <cell r="B746">
            <v>650025067</v>
          </cell>
          <cell r="C746" t="str">
            <v>70986223</v>
          </cell>
          <cell r="D746">
            <v>1</v>
          </cell>
          <cell r="E746">
            <v>70986223</v>
          </cell>
          <cell r="F746" t="str">
            <v>Jihočeský kraj</v>
          </cell>
          <cell r="G746" t="str">
            <v xml:space="preserve">České Budějovice </v>
          </cell>
          <cell r="H746">
            <v>125</v>
          </cell>
          <cell r="I746" t="str">
            <v>SEJOY</v>
          </cell>
          <cell r="J746">
            <v>16.690000000000001</v>
          </cell>
          <cell r="K746">
            <v>2086.25</v>
          </cell>
          <cell r="L746" t="str">
            <v/>
          </cell>
          <cell r="M746" t="str">
            <v>Základní škola Nové Hrady, okres České Budějovice</v>
          </cell>
          <cell r="N746" t="str">
            <v>Komenského</v>
          </cell>
          <cell r="O746">
            <v>30</v>
          </cell>
          <cell r="Q746" t="str">
            <v>Nové Hrady</v>
          </cell>
          <cell r="R746" t="str">
            <v>ANO</v>
          </cell>
        </row>
        <row r="747">
          <cell r="A747">
            <v>650029577</v>
          </cell>
          <cell r="B747">
            <v>650029577</v>
          </cell>
          <cell r="C747" t="str">
            <v>75000776</v>
          </cell>
          <cell r="D747">
            <v>1</v>
          </cell>
          <cell r="E747">
            <v>75000776</v>
          </cell>
          <cell r="F747" t="str">
            <v>Jihočeský kraj</v>
          </cell>
          <cell r="G747" t="str">
            <v xml:space="preserve">České Budějovice </v>
          </cell>
          <cell r="H747">
            <v>75</v>
          </cell>
          <cell r="I747" t="str">
            <v>SEJOY</v>
          </cell>
          <cell r="J747">
            <v>16.690000000000001</v>
          </cell>
          <cell r="K747">
            <v>1251.75</v>
          </cell>
          <cell r="L747" t="str">
            <v/>
          </cell>
          <cell r="M747" t="str">
            <v>Základní škola a Mateřská škola Horní Stropnice</v>
          </cell>
          <cell r="O747">
            <v>214</v>
          </cell>
          <cell r="Q747" t="str">
            <v>Horní Stropnice</v>
          </cell>
          <cell r="R747" t="str">
            <v>ANO</v>
          </cell>
        </row>
        <row r="748">
          <cell r="A748">
            <v>650029623</v>
          </cell>
          <cell r="B748">
            <v>650029623</v>
          </cell>
          <cell r="C748" t="str">
            <v>70983577</v>
          </cell>
          <cell r="D748">
            <v>1</v>
          </cell>
          <cell r="E748">
            <v>70983577</v>
          </cell>
          <cell r="F748" t="str">
            <v>Jihočeský kraj</v>
          </cell>
          <cell r="G748" t="str">
            <v xml:space="preserve">České Budějovice </v>
          </cell>
          <cell r="H748">
            <v>25</v>
          </cell>
          <cell r="I748" t="str">
            <v>SEJOY</v>
          </cell>
          <cell r="J748">
            <v>16.690000000000001</v>
          </cell>
          <cell r="K748">
            <v>417.25000000000006</v>
          </cell>
          <cell r="L748" t="str">
            <v/>
          </cell>
          <cell r="M748" t="str">
            <v>Základní škola a Mateřská škola Olešnice</v>
          </cell>
          <cell r="O748">
            <v>17</v>
          </cell>
          <cell r="Q748" t="str">
            <v>Olešnice</v>
          </cell>
          <cell r="R748" t="str">
            <v>ANO</v>
          </cell>
        </row>
        <row r="749">
          <cell r="A749">
            <v>650030206</v>
          </cell>
          <cell r="B749">
            <v>650030206</v>
          </cell>
          <cell r="C749" t="str">
            <v>75001357</v>
          </cell>
          <cell r="D749">
            <v>1</v>
          </cell>
          <cell r="E749">
            <v>75001357</v>
          </cell>
          <cell r="F749" t="str">
            <v>Jihočeský kraj</v>
          </cell>
          <cell r="G749" t="str">
            <v xml:space="preserve">České Budějovice </v>
          </cell>
          <cell r="H749">
            <v>50</v>
          </cell>
          <cell r="I749" t="str">
            <v>SEJOY</v>
          </cell>
          <cell r="J749">
            <v>16.690000000000001</v>
          </cell>
          <cell r="K749">
            <v>834.50000000000011</v>
          </cell>
          <cell r="L749" t="str">
            <v/>
          </cell>
          <cell r="M749" t="str">
            <v>Základní škola a Mateřská škola Svatý Jan nad Malší</v>
          </cell>
          <cell r="O749">
            <v>2</v>
          </cell>
          <cell r="Q749" t="str">
            <v>Svatý Jan nad Malší</v>
          </cell>
          <cell r="R749" t="str">
            <v>ANO</v>
          </cell>
        </row>
        <row r="750">
          <cell r="A750">
            <v>650032543</v>
          </cell>
          <cell r="B750">
            <v>650032543</v>
          </cell>
          <cell r="C750" t="str">
            <v>70983232</v>
          </cell>
          <cell r="D750">
            <v>1</v>
          </cell>
          <cell r="E750">
            <v>70983232</v>
          </cell>
          <cell r="F750" t="str">
            <v>Jihočeský kraj</v>
          </cell>
          <cell r="G750" t="str">
            <v xml:space="preserve">České Budějovice </v>
          </cell>
          <cell r="H750">
            <v>0</v>
          </cell>
          <cell r="I750" t="str">
            <v>SEJOY</v>
          </cell>
          <cell r="J750">
            <v>16.690000000000001</v>
          </cell>
          <cell r="K750">
            <v>0</v>
          </cell>
          <cell r="L750" t="str">
            <v/>
          </cell>
          <cell r="M750" t="str">
            <v>Základní škola a Mateřská škola Jílovice</v>
          </cell>
          <cell r="O750">
            <v>81</v>
          </cell>
          <cell r="Q750" t="str">
            <v>Jílovice</v>
          </cell>
          <cell r="R750" t="str">
            <v>ANO</v>
          </cell>
        </row>
        <row r="751">
          <cell r="A751">
            <v>691000905</v>
          </cell>
          <cell r="B751">
            <v>691000905</v>
          </cell>
          <cell r="C751" t="str">
            <v>72033215</v>
          </cell>
          <cell r="D751">
            <v>1</v>
          </cell>
          <cell r="E751">
            <v>72033215</v>
          </cell>
          <cell r="F751" t="str">
            <v>Jihočeský kraj</v>
          </cell>
          <cell r="G751" t="str">
            <v xml:space="preserve">České Budějovice </v>
          </cell>
          <cell r="H751">
            <v>0</v>
          </cell>
          <cell r="I751" t="str">
            <v>SEJOY</v>
          </cell>
          <cell r="J751">
            <v>16.690000000000001</v>
          </cell>
          <cell r="K751">
            <v>0</v>
          </cell>
          <cell r="L751" t="str">
            <v/>
          </cell>
          <cell r="M751" t="str">
            <v>Základní škola a Mateřská škola Petříkov</v>
          </cell>
          <cell r="O751">
            <v>8</v>
          </cell>
          <cell r="Q751" t="str">
            <v>Petříkov</v>
          </cell>
          <cell r="R751" t="str">
            <v>ANO</v>
          </cell>
        </row>
        <row r="752">
          <cell r="A752">
            <v>600008371</v>
          </cell>
          <cell r="B752">
            <v>600008371</v>
          </cell>
          <cell r="C752" t="str">
            <v>00073181</v>
          </cell>
          <cell r="D752">
            <v>1</v>
          </cell>
          <cell r="E752">
            <v>73181</v>
          </cell>
          <cell r="F752" t="str">
            <v>Jihočeský kraj</v>
          </cell>
          <cell r="G752" t="str">
            <v xml:space="preserve">Jindřichův Hradec </v>
          </cell>
          <cell r="H752">
            <v>275</v>
          </cell>
          <cell r="I752" t="str">
            <v>SEJOY</v>
          </cell>
          <cell r="J752">
            <v>16.690000000000001</v>
          </cell>
          <cell r="K752">
            <v>4589.75</v>
          </cell>
          <cell r="L752" t="str">
            <v/>
          </cell>
          <cell r="M752" t="str">
            <v>Obchodní akademie, Střední odborná škola a Střední odborné učiliště, Třeboň, Vrchlického 567</v>
          </cell>
          <cell r="N752" t="str">
            <v>Vrchlického</v>
          </cell>
          <cell r="O752">
            <v>567</v>
          </cell>
          <cell r="Q752" t="str">
            <v>Třeboň</v>
          </cell>
          <cell r="R752" t="str">
            <v>ANO</v>
          </cell>
        </row>
        <row r="753">
          <cell r="A753">
            <v>600022412</v>
          </cell>
          <cell r="B753">
            <v>600022412</v>
          </cell>
          <cell r="C753" t="str">
            <v>70946981</v>
          </cell>
          <cell r="D753">
            <v>1</v>
          </cell>
          <cell r="E753">
            <v>70946981</v>
          </cell>
          <cell r="F753" t="str">
            <v>Jihočeský kraj</v>
          </cell>
          <cell r="G753" t="str">
            <v xml:space="preserve">Jindřichův Hradec </v>
          </cell>
          <cell r="H753">
            <v>0</v>
          </cell>
          <cell r="I753" t="str">
            <v>SEJOY</v>
          </cell>
          <cell r="J753">
            <v>16.690000000000001</v>
          </cell>
          <cell r="K753">
            <v>0</v>
          </cell>
          <cell r="L753" t="str">
            <v/>
          </cell>
          <cell r="M753" t="str">
            <v>Základní škola praktická, Třeboň, Jiráskova 3</v>
          </cell>
          <cell r="N753" t="str">
            <v>Jiráskova</v>
          </cell>
          <cell r="O753">
            <v>3</v>
          </cell>
          <cell r="Q753" t="str">
            <v>Třeboň</v>
          </cell>
          <cell r="R753" t="str">
            <v>ANO</v>
          </cell>
        </row>
        <row r="754">
          <cell r="A754">
            <v>600060624</v>
          </cell>
          <cell r="B754">
            <v>600060624</v>
          </cell>
          <cell r="C754" t="str">
            <v>60816872</v>
          </cell>
          <cell r="D754">
            <v>1</v>
          </cell>
          <cell r="E754">
            <v>60816872</v>
          </cell>
          <cell r="F754" t="str">
            <v>Jihočeský kraj</v>
          </cell>
          <cell r="G754" t="str">
            <v xml:space="preserve">Jindřichův Hradec </v>
          </cell>
          <cell r="H754">
            <v>225</v>
          </cell>
          <cell r="I754" t="str">
            <v>SEJOY</v>
          </cell>
          <cell r="J754">
            <v>16.690000000000001</v>
          </cell>
          <cell r="K754">
            <v>3755.2500000000005</v>
          </cell>
          <cell r="L754" t="str">
            <v/>
          </cell>
          <cell r="M754" t="str">
            <v>Základní škola Třeboň, Na Sadech 375</v>
          </cell>
          <cell r="N754" t="str">
            <v>Na sadech</v>
          </cell>
          <cell r="O754">
            <v>375</v>
          </cell>
          <cell r="Q754" t="str">
            <v>Třeboň</v>
          </cell>
          <cell r="R754" t="str">
            <v>ANO</v>
          </cell>
        </row>
        <row r="755">
          <cell r="A755">
            <v>600008291</v>
          </cell>
          <cell r="B755">
            <v>600008291</v>
          </cell>
          <cell r="C755" t="str">
            <v>60816945</v>
          </cell>
          <cell r="D755">
            <v>1</v>
          </cell>
          <cell r="E755">
            <v>60816945</v>
          </cell>
          <cell r="F755" t="str">
            <v>Jihočeský kraj</v>
          </cell>
          <cell r="G755" t="str">
            <v xml:space="preserve">Jindřichův Hradec </v>
          </cell>
          <cell r="H755">
            <v>150</v>
          </cell>
          <cell r="I755" t="str">
            <v>SEJOY</v>
          </cell>
          <cell r="J755">
            <v>16.690000000000001</v>
          </cell>
          <cell r="K755">
            <v>2503.5</v>
          </cell>
          <cell r="L755" t="str">
            <v/>
          </cell>
          <cell r="M755" t="str">
            <v>Gymnázium, Třeboň, Na Sadech 308</v>
          </cell>
          <cell r="N755" t="str">
            <v>Na sadech</v>
          </cell>
          <cell r="O755">
            <v>308</v>
          </cell>
          <cell r="Q755" t="str">
            <v>Třeboň</v>
          </cell>
          <cell r="R755" t="str">
            <v>ANO</v>
          </cell>
        </row>
        <row r="756">
          <cell r="A756">
            <v>600008363</v>
          </cell>
          <cell r="B756">
            <v>600008363</v>
          </cell>
          <cell r="C756" t="str">
            <v>00510912</v>
          </cell>
          <cell r="D756">
            <v>1</v>
          </cell>
          <cell r="E756">
            <v>510912</v>
          </cell>
          <cell r="F756" t="str">
            <v>Jihočeský kraj</v>
          </cell>
          <cell r="G756" t="str">
            <v xml:space="preserve">Jindřichův Hradec </v>
          </cell>
          <cell r="H756">
            <v>150</v>
          </cell>
          <cell r="I756" t="str">
            <v>SEJOY</v>
          </cell>
          <cell r="J756">
            <v>16.690000000000001</v>
          </cell>
          <cell r="K756">
            <v>2503.5</v>
          </cell>
          <cell r="L756" t="str">
            <v/>
          </cell>
          <cell r="M756" t="str">
            <v>Střední škola rybářská a vodohospodářská Jakuba Krčína, Třeboň, Táboritská 688</v>
          </cell>
          <cell r="N756" t="str">
            <v>Táboritská</v>
          </cell>
          <cell r="O756">
            <v>688</v>
          </cell>
          <cell r="Q756" t="str">
            <v>Třeboň</v>
          </cell>
          <cell r="R756" t="str">
            <v>ANO</v>
          </cell>
        </row>
        <row r="757">
          <cell r="A757">
            <v>600060217</v>
          </cell>
          <cell r="B757">
            <v>600060217</v>
          </cell>
          <cell r="C757" t="str">
            <v>71006214</v>
          </cell>
          <cell r="D757">
            <v>1</v>
          </cell>
          <cell r="E757">
            <v>71006214</v>
          </cell>
          <cell r="F757" t="str">
            <v>Jihočeský kraj</v>
          </cell>
          <cell r="G757" t="str">
            <v xml:space="preserve">Jindřichův Hradec </v>
          </cell>
          <cell r="H757">
            <v>25</v>
          </cell>
          <cell r="I757" t="str">
            <v>SEJOY</v>
          </cell>
          <cell r="J757">
            <v>16.690000000000001</v>
          </cell>
          <cell r="K757">
            <v>417.25000000000006</v>
          </cell>
          <cell r="L757" t="str">
            <v/>
          </cell>
          <cell r="M757" t="str">
            <v>Základní škola a Mateřská škola Lužnice p. o.</v>
          </cell>
          <cell r="O757">
            <v>109</v>
          </cell>
          <cell r="Q757" t="str">
            <v>Lužnice</v>
          </cell>
          <cell r="R757" t="str">
            <v>ANO</v>
          </cell>
        </row>
        <row r="758">
          <cell r="A758">
            <v>600060292</v>
          </cell>
          <cell r="B758">
            <v>600060292</v>
          </cell>
          <cell r="C758" t="str">
            <v>71002189</v>
          </cell>
          <cell r="D758">
            <v>1</v>
          </cell>
          <cell r="E758">
            <v>71002189</v>
          </cell>
          <cell r="F758" t="str">
            <v>Jihočeský kraj</v>
          </cell>
          <cell r="G758" t="str">
            <v xml:space="preserve">Jindřichův Hradec </v>
          </cell>
          <cell r="H758">
            <v>0</v>
          </cell>
          <cell r="I758" t="str">
            <v>SEJOY</v>
          </cell>
          <cell r="J758">
            <v>16.690000000000001</v>
          </cell>
          <cell r="K758">
            <v>0</v>
          </cell>
          <cell r="L758" t="str">
            <v/>
          </cell>
          <cell r="M758" t="str">
            <v>Základní škola a Mateřská škola Majdalena</v>
          </cell>
          <cell r="O758">
            <v>21</v>
          </cell>
          <cell r="Q758" t="str">
            <v>Majdalena</v>
          </cell>
          <cell r="R758" t="str">
            <v>ANO</v>
          </cell>
        </row>
        <row r="759">
          <cell r="A759">
            <v>600060373</v>
          </cell>
          <cell r="B759">
            <v>600060373</v>
          </cell>
          <cell r="C759" t="str">
            <v>60818263</v>
          </cell>
          <cell r="D759">
            <v>1</v>
          </cell>
          <cell r="E759">
            <v>60818263</v>
          </cell>
          <cell r="F759" t="str">
            <v>Jihočeský kraj</v>
          </cell>
          <cell r="G759" t="str">
            <v xml:space="preserve">Jindřichův Hradec </v>
          </cell>
          <cell r="H759">
            <v>150</v>
          </cell>
          <cell r="I759" t="str">
            <v>SEJOY</v>
          </cell>
          <cell r="J759">
            <v>16.690000000000001</v>
          </cell>
          <cell r="K759">
            <v>2503.5</v>
          </cell>
          <cell r="L759" t="str">
            <v/>
          </cell>
          <cell r="M759" t="str">
            <v>Základní škola a Mateřská škola České Velenice</v>
          </cell>
          <cell r="N759" t="str">
            <v>třída Čsl. legií</v>
          </cell>
          <cell r="O759">
            <v>325</v>
          </cell>
          <cell r="Q759" t="str">
            <v>České Velenice</v>
          </cell>
          <cell r="R759" t="str">
            <v>ANO</v>
          </cell>
        </row>
        <row r="760">
          <cell r="A760">
            <v>600060438</v>
          </cell>
          <cell r="B760">
            <v>600060438</v>
          </cell>
          <cell r="C760" t="str">
            <v>70986631</v>
          </cell>
          <cell r="D760">
            <v>1</v>
          </cell>
          <cell r="E760">
            <v>70986631</v>
          </cell>
          <cell r="F760" t="str">
            <v>Jihočeský kraj</v>
          </cell>
          <cell r="G760" t="str">
            <v xml:space="preserve">Jindřichův Hradec </v>
          </cell>
          <cell r="H760">
            <v>100</v>
          </cell>
          <cell r="I760" t="str">
            <v>SEJOY</v>
          </cell>
          <cell r="J760">
            <v>16.690000000000001</v>
          </cell>
          <cell r="K760">
            <v>1669.0000000000002</v>
          </cell>
          <cell r="L760" t="str">
            <v/>
          </cell>
          <cell r="M760" t="str">
            <v>Základní škola Chlum u Třeboně, okres Jindřichův Hradec</v>
          </cell>
          <cell r="N760" t="str">
            <v>Náměstí</v>
          </cell>
          <cell r="O760">
            <v>232</v>
          </cell>
          <cell r="Q760" t="str">
            <v>Chlum u Třeboně</v>
          </cell>
          <cell r="R760" t="str">
            <v>ANO</v>
          </cell>
        </row>
        <row r="761">
          <cell r="A761">
            <v>600060543</v>
          </cell>
          <cell r="B761">
            <v>600060543</v>
          </cell>
          <cell r="C761" t="str">
            <v>70873771</v>
          </cell>
          <cell r="D761">
            <v>1</v>
          </cell>
          <cell r="E761">
            <v>70873771</v>
          </cell>
          <cell r="F761" t="str">
            <v>Jihočeský kraj</v>
          </cell>
          <cell r="G761" t="str">
            <v xml:space="preserve">Jindřichův Hradec </v>
          </cell>
          <cell r="H761">
            <v>50</v>
          </cell>
          <cell r="I761" t="str">
            <v>SEJOY</v>
          </cell>
          <cell r="J761">
            <v>16.690000000000001</v>
          </cell>
          <cell r="K761">
            <v>834.50000000000011</v>
          </cell>
          <cell r="L761" t="str">
            <v/>
          </cell>
          <cell r="M761" t="str">
            <v>Základní škola a Mateřská škola v Rapšachu</v>
          </cell>
          <cell r="O761">
            <v>290</v>
          </cell>
          <cell r="Q761" t="str">
            <v>Rapšach</v>
          </cell>
          <cell r="R761" t="str">
            <v>ANO</v>
          </cell>
        </row>
        <row r="762">
          <cell r="A762">
            <v>600060608</v>
          </cell>
          <cell r="B762">
            <v>600060608</v>
          </cell>
          <cell r="C762" t="str">
            <v>70659095</v>
          </cell>
          <cell r="D762">
            <v>1</v>
          </cell>
          <cell r="E762">
            <v>70659095</v>
          </cell>
          <cell r="F762" t="str">
            <v>Jihočeský kraj</v>
          </cell>
          <cell r="G762" t="str">
            <v xml:space="preserve">Jindřichův Hradec </v>
          </cell>
          <cell r="H762">
            <v>175</v>
          </cell>
          <cell r="I762" t="str">
            <v>SEJOY</v>
          </cell>
          <cell r="J762">
            <v>16.690000000000001</v>
          </cell>
          <cell r="K762">
            <v>2920.75</v>
          </cell>
          <cell r="L762" t="str">
            <v/>
          </cell>
          <cell r="M762" t="str">
            <v>Základní škola T. G. Masaryka Suchdol nad Lužnicí, okres Jindřichův Hradec</v>
          </cell>
          <cell r="N762" t="str">
            <v>28. října</v>
          </cell>
          <cell r="O762">
            <v>329</v>
          </cell>
          <cell r="Q762" t="str">
            <v>Suchdol nad Lužnicí</v>
          </cell>
          <cell r="R762" t="str">
            <v>ANO</v>
          </cell>
        </row>
        <row r="763">
          <cell r="A763">
            <v>600060616</v>
          </cell>
          <cell r="B763">
            <v>600060616</v>
          </cell>
          <cell r="C763" t="str">
            <v>60818174</v>
          </cell>
          <cell r="D763">
            <v>1</v>
          </cell>
          <cell r="E763">
            <v>60818174</v>
          </cell>
          <cell r="F763" t="str">
            <v>Jihočeský kraj</v>
          </cell>
          <cell r="G763" t="str">
            <v xml:space="preserve">Jindřichův Hradec </v>
          </cell>
          <cell r="H763">
            <v>225</v>
          </cell>
          <cell r="I763" t="str">
            <v>SEJOY</v>
          </cell>
          <cell r="J763">
            <v>16.690000000000001</v>
          </cell>
          <cell r="K763">
            <v>3755.2500000000005</v>
          </cell>
          <cell r="L763" t="str">
            <v/>
          </cell>
          <cell r="M763" t="str">
            <v>Základní škola Třeboň, Sokolská 296</v>
          </cell>
          <cell r="N763" t="str">
            <v>Sokolská</v>
          </cell>
          <cell r="O763">
            <v>296</v>
          </cell>
          <cell r="Q763" t="str">
            <v>Třeboň</v>
          </cell>
          <cell r="R763" t="str">
            <v>ANO</v>
          </cell>
        </row>
        <row r="764">
          <cell r="A764">
            <v>600170373</v>
          </cell>
          <cell r="B764">
            <v>600170373</v>
          </cell>
          <cell r="C764" t="str">
            <v>14450917</v>
          </cell>
          <cell r="D764">
            <v>1</v>
          </cell>
          <cell r="E764">
            <v>14450917</v>
          </cell>
          <cell r="F764" t="str">
            <v>Jihočeský kraj</v>
          </cell>
          <cell r="G764" t="str">
            <v xml:space="preserve">Jindřichův Hradec </v>
          </cell>
          <cell r="H764">
            <v>75</v>
          </cell>
          <cell r="I764" t="str">
            <v>SEJOY</v>
          </cell>
          <cell r="J764">
            <v>16.690000000000001</v>
          </cell>
          <cell r="K764">
            <v>1251.75</v>
          </cell>
          <cell r="L764" t="str">
            <v/>
          </cell>
          <cell r="M764" t="str">
            <v>Střední škola, České Velenice, Revoluční 220</v>
          </cell>
          <cell r="N764" t="str">
            <v>Revoluční</v>
          </cell>
          <cell r="O764">
            <v>220</v>
          </cell>
          <cell r="Q764" t="str">
            <v>České Velenice</v>
          </cell>
          <cell r="R764" t="str">
            <v>ANO</v>
          </cell>
        </row>
        <row r="765">
          <cell r="A765">
            <v>650031083</v>
          </cell>
          <cell r="B765">
            <v>650031083</v>
          </cell>
          <cell r="C765" t="str">
            <v>70988374</v>
          </cell>
          <cell r="D765">
            <v>1</v>
          </cell>
          <cell r="E765">
            <v>70988374</v>
          </cell>
          <cell r="F765" t="str">
            <v>Jihočeský kraj</v>
          </cell>
          <cell r="G765" t="str">
            <v xml:space="preserve">Jindřichův Hradec </v>
          </cell>
          <cell r="H765">
            <v>100</v>
          </cell>
          <cell r="I765" t="str">
            <v>SEJOY</v>
          </cell>
          <cell r="J765">
            <v>16.690000000000001</v>
          </cell>
          <cell r="K765">
            <v>1669.0000000000002</v>
          </cell>
          <cell r="L765" t="str">
            <v/>
          </cell>
          <cell r="M765" t="str">
            <v>Základní škola a Mateřská škola Lomnice nad Lužnicí</v>
          </cell>
          <cell r="N765" t="str">
            <v>nám. 5. května</v>
          </cell>
          <cell r="O765">
            <v>131</v>
          </cell>
          <cell r="Q765" t="str">
            <v>Lomnice nad Lužnicí</v>
          </cell>
          <cell r="R765" t="str">
            <v>ANO</v>
          </cell>
        </row>
        <row r="766">
          <cell r="A766">
            <v>650036361</v>
          </cell>
          <cell r="B766">
            <v>650036361</v>
          </cell>
          <cell r="C766" t="str">
            <v>70985120</v>
          </cell>
          <cell r="D766">
            <v>1</v>
          </cell>
          <cell r="E766">
            <v>70985120</v>
          </cell>
          <cell r="F766" t="str">
            <v>Jihočeský kraj</v>
          </cell>
          <cell r="G766" t="str">
            <v xml:space="preserve">Jindřichův Hradec </v>
          </cell>
          <cell r="H766">
            <v>25</v>
          </cell>
          <cell r="I766" t="str">
            <v>SEJOY</v>
          </cell>
          <cell r="J766">
            <v>16.690000000000001</v>
          </cell>
          <cell r="K766">
            <v>417.25000000000006</v>
          </cell>
          <cell r="L766" t="str">
            <v/>
          </cell>
          <cell r="M766" t="str">
            <v>Základní škola a mateřská škola Novosedly nad Nežárkou</v>
          </cell>
          <cell r="O766">
            <v>112</v>
          </cell>
          <cell r="Q766" t="str">
            <v>Novosedly nad Nežárkou</v>
          </cell>
          <cell r="R766" t="str">
            <v>ANO</v>
          </cell>
        </row>
        <row r="767">
          <cell r="A767">
            <v>691013314</v>
          </cell>
          <cell r="B767">
            <v>691013314</v>
          </cell>
          <cell r="C767" t="str">
            <v>07418264</v>
          </cell>
          <cell r="D767">
            <v>1</v>
          </cell>
          <cell r="E767">
            <v>7418264</v>
          </cell>
          <cell r="F767" t="str">
            <v>Jihočeský kraj</v>
          </cell>
          <cell r="G767" t="str">
            <v xml:space="preserve">Jindřichův Hradec </v>
          </cell>
          <cell r="H767">
            <v>25</v>
          </cell>
          <cell r="I767" t="str">
            <v>SEJOY</v>
          </cell>
          <cell r="J767">
            <v>16.690000000000001</v>
          </cell>
          <cell r="K767">
            <v>417.25000000000006</v>
          </cell>
          <cell r="L767" t="str">
            <v/>
          </cell>
          <cell r="M767" t="str">
            <v>Edubbaa - základní škola, s.r.o.</v>
          </cell>
          <cell r="O767">
            <v>32</v>
          </cell>
          <cell r="Q767" t="str">
            <v>Záblatí</v>
          </cell>
          <cell r="R767" t="str">
            <v>NE</v>
          </cell>
        </row>
        <row r="768">
          <cell r="A768">
            <v>691014116</v>
          </cell>
          <cell r="B768">
            <v>691014116</v>
          </cell>
          <cell r="C768" t="str">
            <v>08411964</v>
          </cell>
          <cell r="D768">
            <v>1</v>
          </cell>
          <cell r="E768">
            <v>8411964</v>
          </cell>
          <cell r="F768" t="str">
            <v>Jihočeský kraj</v>
          </cell>
          <cell r="G768" t="str">
            <v xml:space="preserve">Jindřichův Hradec </v>
          </cell>
          <cell r="H768">
            <v>25</v>
          </cell>
          <cell r="I768" t="str">
            <v>SEJOY</v>
          </cell>
          <cell r="J768">
            <v>16.690000000000001</v>
          </cell>
          <cell r="K768">
            <v>417.25000000000006</v>
          </cell>
          <cell r="L768" t="str">
            <v/>
          </cell>
          <cell r="M768" t="str">
            <v>Základní škola Světoplavci, s.r.o.</v>
          </cell>
          <cell r="N768" t="str">
            <v>Třeboňská</v>
          </cell>
          <cell r="O768">
            <v>22</v>
          </cell>
          <cell r="Q768" t="str">
            <v>Třeboň</v>
          </cell>
          <cell r="R768" t="str">
            <v>NE</v>
          </cell>
        </row>
        <row r="769">
          <cell r="A769">
            <v>600022251</v>
          </cell>
          <cell r="B769">
            <v>600022251</v>
          </cell>
          <cell r="C769" t="str">
            <v>60075945</v>
          </cell>
          <cell r="D769">
            <v>1</v>
          </cell>
          <cell r="E769">
            <v>60075945</v>
          </cell>
          <cell r="F769" t="str">
            <v>Jihočeský kraj</v>
          </cell>
          <cell r="G769" t="str">
            <v xml:space="preserve">České Budějovice </v>
          </cell>
          <cell r="H769">
            <v>0</v>
          </cell>
          <cell r="I769" t="str">
            <v>SEJOY</v>
          </cell>
          <cell r="J769">
            <v>16.690000000000001</v>
          </cell>
          <cell r="K769">
            <v>0</v>
          </cell>
          <cell r="L769" t="str">
            <v/>
          </cell>
          <cell r="M769" t="str">
            <v>Základní škola logopedická, Týn nad Vltavou, Sakařova 342</v>
          </cell>
          <cell r="N769" t="str">
            <v>Sakařova</v>
          </cell>
          <cell r="O769">
            <v>342</v>
          </cell>
          <cell r="Q769" t="str">
            <v>Týn nad Vltavou</v>
          </cell>
          <cell r="R769" t="str">
            <v>ANO</v>
          </cell>
        </row>
        <row r="770">
          <cell r="A770">
            <v>600008029</v>
          </cell>
          <cell r="B770">
            <v>600008029</v>
          </cell>
          <cell r="C770" t="str">
            <v>60076062</v>
          </cell>
          <cell r="D770">
            <v>1</v>
          </cell>
          <cell r="E770">
            <v>60076062</v>
          </cell>
          <cell r="F770" t="str">
            <v>Jihočeský kraj</v>
          </cell>
          <cell r="G770" t="str">
            <v xml:space="preserve">České Budějovice </v>
          </cell>
          <cell r="H770">
            <v>100</v>
          </cell>
          <cell r="I770" t="str">
            <v>SEJOY</v>
          </cell>
          <cell r="J770">
            <v>16.690000000000001</v>
          </cell>
          <cell r="K770">
            <v>1669.0000000000002</v>
          </cell>
          <cell r="L770" t="str">
            <v/>
          </cell>
          <cell r="M770" t="str">
            <v>Gymnázium, Týn nad Vltavou, Havlíčkova 13</v>
          </cell>
          <cell r="N770" t="str">
            <v>Čihovice</v>
          </cell>
          <cell r="O770">
            <v>13</v>
          </cell>
          <cell r="Q770" t="str">
            <v>Týn nad Vltavou</v>
          </cell>
          <cell r="R770" t="str">
            <v>ANO</v>
          </cell>
        </row>
        <row r="771">
          <cell r="A771">
            <v>600057593</v>
          </cell>
          <cell r="B771">
            <v>600057593</v>
          </cell>
          <cell r="C771" t="str">
            <v>60076909</v>
          </cell>
          <cell r="D771">
            <v>1</v>
          </cell>
          <cell r="E771">
            <v>60076909</v>
          </cell>
          <cell r="F771" t="str">
            <v>Jihočeský kraj</v>
          </cell>
          <cell r="G771" t="str">
            <v xml:space="preserve">České Budějovice </v>
          </cell>
          <cell r="H771">
            <v>225</v>
          </cell>
          <cell r="I771" t="str">
            <v>SEJOY</v>
          </cell>
          <cell r="J771">
            <v>16.690000000000001</v>
          </cell>
          <cell r="K771">
            <v>3755.2500000000005</v>
          </cell>
          <cell r="L771" t="str">
            <v/>
          </cell>
          <cell r="M771" t="str">
            <v>Základní škola Týn nad Vltavou, Malá Strana</v>
          </cell>
          <cell r="N771" t="str">
            <v>Žižkova</v>
          </cell>
          <cell r="O771">
            <v>285</v>
          </cell>
          <cell r="Q771" t="str">
            <v>Týn nad Vltavou</v>
          </cell>
          <cell r="R771" t="str">
            <v>ANO</v>
          </cell>
        </row>
        <row r="772">
          <cell r="A772">
            <v>600057607</v>
          </cell>
          <cell r="B772">
            <v>600057607</v>
          </cell>
          <cell r="C772" t="str">
            <v>60077034</v>
          </cell>
          <cell r="D772">
            <v>1</v>
          </cell>
          <cell r="E772">
            <v>60077034</v>
          </cell>
          <cell r="F772" t="str">
            <v>Jihočeský kraj</v>
          </cell>
          <cell r="G772" t="str">
            <v xml:space="preserve">České Budějovice </v>
          </cell>
          <cell r="H772">
            <v>150</v>
          </cell>
          <cell r="I772" t="str">
            <v>SEJOY</v>
          </cell>
          <cell r="J772">
            <v>16.690000000000001</v>
          </cell>
          <cell r="K772">
            <v>2503.5</v>
          </cell>
          <cell r="L772" t="str">
            <v/>
          </cell>
          <cell r="M772" t="str">
            <v>Základní škola Týn nad Vltavou, Hlinecká</v>
          </cell>
          <cell r="N772" t="str">
            <v>Komenského</v>
          </cell>
          <cell r="O772">
            <v>748</v>
          </cell>
          <cell r="Q772" t="str">
            <v>Týn nad Vltavou</v>
          </cell>
          <cell r="R772" t="str">
            <v>ANO</v>
          </cell>
        </row>
        <row r="773">
          <cell r="A773">
            <v>600057658</v>
          </cell>
          <cell r="B773">
            <v>600057658</v>
          </cell>
          <cell r="C773" t="str">
            <v>75000725</v>
          </cell>
          <cell r="D773">
            <v>1</v>
          </cell>
          <cell r="E773">
            <v>75000725</v>
          </cell>
          <cell r="F773" t="str">
            <v>Jihočeský kraj</v>
          </cell>
          <cell r="G773" t="str">
            <v xml:space="preserve">České Budějovice </v>
          </cell>
          <cell r="H773">
            <v>0</v>
          </cell>
          <cell r="I773" t="str">
            <v>SEJOY</v>
          </cell>
          <cell r="J773">
            <v>16.690000000000001</v>
          </cell>
          <cell r="K773">
            <v>0</v>
          </cell>
          <cell r="L773" t="str">
            <v/>
          </cell>
          <cell r="M773" t="str">
            <v>Základní škola a Mateřská škola Žimutice</v>
          </cell>
          <cell r="O773">
            <v>28</v>
          </cell>
          <cell r="Q773" t="str">
            <v>Žimutice</v>
          </cell>
          <cell r="R773" t="str">
            <v>ANO</v>
          </cell>
        </row>
        <row r="774">
          <cell r="A774">
            <v>600170284</v>
          </cell>
          <cell r="B774">
            <v>600170284</v>
          </cell>
          <cell r="C774" t="str">
            <v>00073130</v>
          </cell>
          <cell r="D774">
            <v>1</v>
          </cell>
          <cell r="E774">
            <v>73130</v>
          </cell>
          <cell r="F774" t="str">
            <v>Jihočeský kraj</v>
          </cell>
          <cell r="G774" t="str">
            <v xml:space="preserve">České Budějovice </v>
          </cell>
          <cell r="H774">
            <v>50</v>
          </cell>
          <cell r="I774" t="str">
            <v>SEJOY</v>
          </cell>
          <cell r="J774">
            <v>16.690000000000001</v>
          </cell>
          <cell r="K774">
            <v>834.50000000000011</v>
          </cell>
          <cell r="L774" t="str">
            <v/>
          </cell>
          <cell r="M774" t="str">
            <v>Střední odborná škola a Střední odborné učiliště, Hněvkovice 865</v>
          </cell>
          <cell r="N774" t="str">
            <v>Hněvkovice na pravém břehu Vlt.</v>
          </cell>
          <cell r="O774">
            <v>865</v>
          </cell>
          <cell r="Q774" t="str">
            <v>Týn nad Vltavou</v>
          </cell>
          <cell r="R774" t="str">
            <v>ANO</v>
          </cell>
        </row>
        <row r="775">
          <cell r="A775">
            <v>650024842</v>
          </cell>
          <cell r="B775">
            <v>650024842</v>
          </cell>
          <cell r="C775" t="str">
            <v>75001365</v>
          </cell>
          <cell r="D775">
            <v>1</v>
          </cell>
          <cell r="E775">
            <v>75001365</v>
          </cell>
          <cell r="F775" t="str">
            <v>Jihočeský kraj</v>
          </cell>
          <cell r="G775" t="str">
            <v xml:space="preserve">České Budějovice </v>
          </cell>
          <cell r="H775">
            <v>100</v>
          </cell>
          <cell r="I775" t="str">
            <v>SEJOY</v>
          </cell>
          <cell r="J775">
            <v>16.690000000000001</v>
          </cell>
          <cell r="K775">
            <v>1669.0000000000002</v>
          </cell>
          <cell r="L775" t="str">
            <v/>
          </cell>
          <cell r="M775" t="str">
            <v>Základní škola a Mateřská škola Dolní Bukovsko</v>
          </cell>
          <cell r="N775" t="str">
            <v>nám. Jiráskovo</v>
          </cell>
          <cell r="O775">
            <v>31</v>
          </cell>
          <cell r="Q775" t="str">
            <v>Dolní Bukovsko</v>
          </cell>
          <cell r="R775" t="str">
            <v>ANO</v>
          </cell>
        </row>
        <row r="776">
          <cell r="A776">
            <v>650025121</v>
          </cell>
          <cell r="B776">
            <v>650025121</v>
          </cell>
          <cell r="C776" t="str">
            <v>70988862</v>
          </cell>
          <cell r="D776">
            <v>1</v>
          </cell>
          <cell r="E776">
            <v>70988862</v>
          </cell>
          <cell r="F776" t="str">
            <v>Jihočeský kraj</v>
          </cell>
          <cell r="G776" t="str">
            <v xml:space="preserve">České Budějovice </v>
          </cell>
          <cell r="H776">
            <v>50</v>
          </cell>
          <cell r="I776" t="str">
            <v>SEJOY</v>
          </cell>
          <cell r="J776">
            <v>16.690000000000001</v>
          </cell>
          <cell r="K776">
            <v>834.50000000000011</v>
          </cell>
          <cell r="L776" t="str">
            <v/>
          </cell>
          <cell r="M776" t="str">
            <v>Základní škola a Mateřská škola Chrášťany</v>
          </cell>
          <cell r="O776">
            <v>100</v>
          </cell>
          <cell r="Q776" t="str">
            <v>Chrášťany</v>
          </cell>
          <cell r="R776" t="str">
            <v>ANO</v>
          </cell>
        </row>
        <row r="777">
          <cell r="A777">
            <v>650028805</v>
          </cell>
          <cell r="B777">
            <v>650028805</v>
          </cell>
          <cell r="C777" t="str">
            <v>75000385</v>
          </cell>
          <cell r="D777">
            <v>1</v>
          </cell>
          <cell r="E777">
            <v>75000385</v>
          </cell>
          <cell r="F777" t="str">
            <v>Jihočeský kraj</v>
          </cell>
          <cell r="G777" t="str">
            <v xml:space="preserve">České Budějovice </v>
          </cell>
          <cell r="H777">
            <v>25</v>
          </cell>
          <cell r="I777" t="str">
            <v>SEJOY</v>
          </cell>
          <cell r="J777">
            <v>16.690000000000001</v>
          </cell>
          <cell r="K777">
            <v>417.25000000000006</v>
          </cell>
          <cell r="L777" t="str">
            <v/>
          </cell>
          <cell r="M777" t="str">
            <v>Základní škola a Mateřská škola Temelín</v>
          </cell>
          <cell r="O777">
            <v>129</v>
          </cell>
          <cell r="Q777" t="str">
            <v>Temelín</v>
          </cell>
          <cell r="R777" t="str">
            <v>ANO</v>
          </cell>
        </row>
        <row r="778">
          <cell r="A778">
            <v>650029526</v>
          </cell>
          <cell r="B778">
            <v>650029526</v>
          </cell>
          <cell r="C778" t="str">
            <v>75000458</v>
          </cell>
          <cell r="D778">
            <v>1</v>
          </cell>
          <cell r="E778">
            <v>75000458</v>
          </cell>
          <cell r="F778" t="str">
            <v>Jihočeský kraj</v>
          </cell>
          <cell r="G778" t="str">
            <v xml:space="preserve">České Budějovice </v>
          </cell>
          <cell r="H778">
            <v>50</v>
          </cell>
          <cell r="I778" t="str">
            <v>SEJOY</v>
          </cell>
          <cell r="J778">
            <v>16.690000000000001</v>
          </cell>
          <cell r="K778">
            <v>834.50000000000011</v>
          </cell>
          <cell r="L778" t="str">
            <v/>
          </cell>
          <cell r="M778" t="str">
            <v>Základní škola a Mateřská škola Neznašov</v>
          </cell>
          <cell r="O778">
            <v>29</v>
          </cell>
          <cell r="Q778" t="str">
            <v>Všemyslice</v>
          </cell>
          <cell r="R778" t="str">
            <v>ANO</v>
          </cell>
        </row>
        <row r="779">
          <cell r="A779">
            <v>600063186</v>
          </cell>
          <cell r="B779">
            <v>600063186</v>
          </cell>
          <cell r="C779" t="str">
            <v>68544120</v>
          </cell>
          <cell r="D779">
            <v>1</v>
          </cell>
          <cell r="E779">
            <v>68544120</v>
          </cell>
          <cell r="F779" t="str">
            <v>Jihočeský kraj</v>
          </cell>
          <cell r="G779" t="str">
            <v xml:space="preserve">Prachatice </v>
          </cell>
          <cell r="H779">
            <v>125</v>
          </cell>
          <cell r="I779" t="str">
            <v>SEJOY</v>
          </cell>
          <cell r="J779">
            <v>16.690000000000001</v>
          </cell>
          <cell r="K779">
            <v>2086.25</v>
          </cell>
          <cell r="L779" t="str">
            <v/>
          </cell>
          <cell r="M779" t="str">
            <v>Základní škola a mateřská škola Čkyně</v>
          </cell>
          <cell r="O779">
            <v>155</v>
          </cell>
          <cell r="Q779" t="str">
            <v>Čkyně</v>
          </cell>
          <cell r="R779" t="str">
            <v>ANO</v>
          </cell>
        </row>
        <row r="780">
          <cell r="A780">
            <v>600008681</v>
          </cell>
          <cell r="B780">
            <v>600008681</v>
          </cell>
          <cell r="C780" t="str">
            <v>00477419</v>
          </cell>
          <cell r="D780">
            <v>1</v>
          </cell>
          <cell r="E780">
            <v>477419</v>
          </cell>
          <cell r="F780" t="str">
            <v>Jihočeský kraj</v>
          </cell>
          <cell r="G780" t="str">
            <v xml:space="preserve">Prachatice </v>
          </cell>
          <cell r="H780">
            <v>150</v>
          </cell>
          <cell r="I780" t="str">
            <v>SEJOY</v>
          </cell>
          <cell r="J780">
            <v>16.690000000000001</v>
          </cell>
          <cell r="K780">
            <v>2503.5</v>
          </cell>
          <cell r="L780" t="str">
            <v/>
          </cell>
          <cell r="M780" t="str">
            <v>Střední škola a Základní škola, Vimperk, Nerudova 267</v>
          </cell>
          <cell r="N780" t="str">
            <v>Nerudova</v>
          </cell>
          <cell r="O780">
            <v>267</v>
          </cell>
          <cell r="Q780" t="str">
            <v>Vimperk</v>
          </cell>
          <cell r="R780" t="str">
            <v>ANO</v>
          </cell>
        </row>
        <row r="781">
          <cell r="A781">
            <v>600008690</v>
          </cell>
          <cell r="B781">
            <v>600008690</v>
          </cell>
          <cell r="C781" t="str">
            <v>00072982</v>
          </cell>
          <cell r="D781">
            <v>1</v>
          </cell>
          <cell r="E781">
            <v>72982</v>
          </cell>
          <cell r="F781" t="str">
            <v>Jihočeský kraj</v>
          </cell>
          <cell r="G781" t="str">
            <v xml:space="preserve">Prachatice </v>
          </cell>
          <cell r="H781">
            <v>175</v>
          </cell>
          <cell r="I781" t="str">
            <v>SEJOY</v>
          </cell>
          <cell r="J781">
            <v>16.690000000000001</v>
          </cell>
          <cell r="K781">
            <v>2920.75</v>
          </cell>
          <cell r="L781" t="str">
            <v/>
          </cell>
          <cell r="M781" t="str">
            <v>Všeobecné a sportovní gymnázium, Vimperk, Pivovarská 69</v>
          </cell>
          <cell r="N781" t="str">
            <v>Pivovarská</v>
          </cell>
          <cell r="O781">
            <v>69</v>
          </cell>
          <cell r="P781">
            <v>36</v>
          </cell>
          <cell r="Q781" t="str">
            <v>Vimperk</v>
          </cell>
          <cell r="R781" t="str">
            <v>ANO</v>
          </cell>
        </row>
        <row r="782">
          <cell r="A782">
            <v>600063054</v>
          </cell>
          <cell r="B782">
            <v>600063054</v>
          </cell>
          <cell r="C782" t="str">
            <v>00583383</v>
          </cell>
          <cell r="D782">
            <v>1</v>
          </cell>
          <cell r="E782">
            <v>583383</v>
          </cell>
          <cell r="F782" t="str">
            <v>Jihočeský kraj</v>
          </cell>
          <cell r="G782" t="str">
            <v xml:space="preserve">Prachatice </v>
          </cell>
          <cell r="H782">
            <v>100</v>
          </cell>
          <cell r="I782" t="str">
            <v>SEJOY</v>
          </cell>
          <cell r="J782">
            <v>16.690000000000001</v>
          </cell>
          <cell r="K782">
            <v>1669.0000000000002</v>
          </cell>
          <cell r="L782" t="str">
            <v/>
          </cell>
          <cell r="M782" t="str">
            <v>Základní škola a Mateřská škola Zdíkov</v>
          </cell>
          <cell r="O782">
            <v>250</v>
          </cell>
          <cell r="Q782" t="str">
            <v>Zdíkov</v>
          </cell>
          <cell r="R782" t="str">
            <v>ANO</v>
          </cell>
        </row>
        <row r="783">
          <cell r="A783">
            <v>600063208</v>
          </cell>
          <cell r="B783">
            <v>600063208</v>
          </cell>
          <cell r="C783" t="str">
            <v>70873682</v>
          </cell>
          <cell r="D783">
            <v>1</v>
          </cell>
          <cell r="E783">
            <v>70873682</v>
          </cell>
          <cell r="F783" t="str">
            <v>Jihočeský kraj</v>
          </cell>
          <cell r="G783" t="str">
            <v xml:space="preserve">Prachatice </v>
          </cell>
          <cell r="H783">
            <v>100</v>
          </cell>
          <cell r="I783" t="str">
            <v>SEJOY</v>
          </cell>
          <cell r="J783">
            <v>16.690000000000001</v>
          </cell>
          <cell r="K783">
            <v>1669.0000000000002</v>
          </cell>
          <cell r="L783" t="str">
            <v/>
          </cell>
          <cell r="M783" t="str">
            <v>Základní škola a mateřská škola Vacov</v>
          </cell>
          <cell r="O783">
            <v>38</v>
          </cell>
          <cell r="Q783" t="str">
            <v>Vacov</v>
          </cell>
          <cell r="R783" t="str">
            <v>ANO</v>
          </cell>
        </row>
        <row r="784">
          <cell r="A784">
            <v>600062988</v>
          </cell>
          <cell r="B784">
            <v>600062988</v>
          </cell>
          <cell r="C784" t="str">
            <v>47259132</v>
          </cell>
          <cell r="D784">
            <v>1</v>
          </cell>
          <cell r="E784">
            <v>47259132</v>
          </cell>
          <cell r="F784" t="str">
            <v>Jihočeský kraj</v>
          </cell>
          <cell r="G784" t="str">
            <v xml:space="preserve">Prachatice </v>
          </cell>
          <cell r="H784">
            <v>200</v>
          </cell>
          <cell r="I784" t="str">
            <v>SEJOY</v>
          </cell>
          <cell r="J784">
            <v>16.690000000000001</v>
          </cell>
          <cell r="K784">
            <v>3338.0000000000005</v>
          </cell>
          <cell r="L784" t="str">
            <v/>
          </cell>
          <cell r="M784" t="str">
            <v>Základní škola T. G. Masaryka, Vimperk, 1. máje 268, okres Prachatice</v>
          </cell>
          <cell r="N784" t="str">
            <v>1. máje</v>
          </cell>
          <cell r="O784">
            <v>268</v>
          </cell>
          <cell r="P784">
            <v>14</v>
          </cell>
          <cell r="Q784" t="str">
            <v>Vimperk</v>
          </cell>
          <cell r="R784" t="str">
            <v>ANO</v>
          </cell>
        </row>
        <row r="785">
          <cell r="A785">
            <v>600062996</v>
          </cell>
          <cell r="B785">
            <v>600062996</v>
          </cell>
          <cell r="C785" t="str">
            <v>47259477</v>
          </cell>
          <cell r="D785">
            <v>1</v>
          </cell>
          <cell r="E785">
            <v>47259477</v>
          </cell>
          <cell r="F785" t="str">
            <v>Jihočeský kraj</v>
          </cell>
          <cell r="G785" t="str">
            <v xml:space="preserve">Prachatice </v>
          </cell>
          <cell r="H785">
            <v>175</v>
          </cell>
          <cell r="I785" t="str">
            <v>SEJOY</v>
          </cell>
          <cell r="J785">
            <v>16.690000000000001</v>
          </cell>
          <cell r="K785">
            <v>2920.75</v>
          </cell>
          <cell r="L785" t="str">
            <v/>
          </cell>
          <cell r="M785" t="str">
            <v>Základní škola Vimperk, Smetanova 405, okres Prachatice</v>
          </cell>
          <cell r="N785" t="str">
            <v>Smetanova</v>
          </cell>
          <cell r="O785">
            <v>405</v>
          </cell>
          <cell r="Q785" t="str">
            <v>Vimperk</v>
          </cell>
          <cell r="R785" t="str">
            <v>ANO</v>
          </cell>
        </row>
        <row r="786">
          <cell r="A786">
            <v>600063046</v>
          </cell>
          <cell r="B786">
            <v>600063046</v>
          </cell>
          <cell r="C786" t="str">
            <v>00583367</v>
          </cell>
          <cell r="D786">
            <v>1</v>
          </cell>
          <cell r="E786">
            <v>583367</v>
          </cell>
          <cell r="F786" t="str">
            <v>Jihočeský kraj</v>
          </cell>
          <cell r="G786" t="str">
            <v xml:space="preserve">Prachatice </v>
          </cell>
          <cell r="H786">
            <v>50</v>
          </cell>
          <cell r="I786" t="str">
            <v>SEJOY</v>
          </cell>
          <cell r="J786">
            <v>16.690000000000001</v>
          </cell>
          <cell r="K786">
            <v>834.50000000000011</v>
          </cell>
          <cell r="L786" t="str">
            <v/>
          </cell>
          <cell r="M786" t="str">
            <v>Základní škola, Základní umělecká škola a Mateřská škola Stachy, příspěvková organizace</v>
          </cell>
          <cell r="O786">
            <v>253</v>
          </cell>
          <cell r="Q786" t="str">
            <v>Stachy</v>
          </cell>
          <cell r="R786" t="str">
            <v>ANO</v>
          </cell>
        </row>
        <row r="787">
          <cell r="A787">
            <v>650043235</v>
          </cell>
          <cell r="B787">
            <v>650043235</v>
          </cell>
          <cell r="C787" t="str">
            <v>70979537</v>
          </cell>
          <cell r="D787">
            <v>1</v>
          </cell>
          <cell r="E787">
            <v>70979537</v>
          </cell>
          <cell r="F787" t="str">
            <v>Jihočeský kraj</v>
          </cell>
          <cell r="G787" t="str">
            <v xml:space="preserve">Prachatice </v>
          </cell>
          <cell r="H787">
            <v>0</v>
          </cell>
          <cell r="I787" t="str">
            <v>SEJOY</v>
          </cell>
          <cell r="J787">
            <v>16.690000000000001</v>
          </cell>
          <cell r="K787">
            <v>0</v>
          </cell>
          <cell r="L787" t="str">
            <v/>
          </cell>
          <cell r="M787" t="str">
            <v>Základní škola a Mateřská škola Svatá Maří</v>
          </cell>
          <cell r="O787">
            <v>2</v>
          </cell>
          <cell r="Q787" t="str">
            <v>Svatá Maří</v>
          </cell>
          <cell r="R787" t="str">
            <v>ANO</v>
          </cell>
        </row>
        <row r="788">
          <cell r="A788">
            <v>650041038</v>
          </cell>
          <cell r="B788">
            <v>650041038</v>
          </cell>
          <cell r="C788" t="str">
            <v>71003541</v>
          </cell>
          <cell r="D788">
            <v>1</v>
          </cell>
          <cell r="E788">
            <v>71003541</v>
          </cell>
          <cell r="F788" t="str">
            <v>Jihočeský kraj</v>
          </cell>
          <cell r="G788" t="str">
            <v xml:space="preserve">Prachatice </v>
          </cell>
          <cell r="H788">
            <v>75</v>
          </cell>
          <cell r="I788" t="str">
            <v>SEJOY</v>
          </cell>
          <cell r="J788">
            <v>16.690000000000001</v>
          </cell>
          <cell r="K788">
            <v>1251.75</v>
          </cell>
          <cell r="L788" t="str">
            <v/>
          </cell>
          <cell r="M788" t="str">
            <v>Základní škola a mateřská škola Šumavské Hoštice</v>
          </cell>
          <cell r="O788">
            <v>21</v>
          </cell>
          <cell r="Q788" t="str">
            <v>Šumavské Hoštice</v>
          </cell>
          <cell r="R788" t="str">
            <v>ANO</v>
          </cell>
        </row>
        <row r="789">
          <cell r="A789">
            <v>650046226</v>
          </cell>
          <cell r="B789">
            <v>650046226</v>
          </cell>
          <cell r="C789" t="str">
            <v>70990182</v>
          </cell>
          <cell r="D789">
            <v>1</v>
          </cell>
          <cell r="E789">
            <v>70990182</v>
          </cell>
          <cell r="F789" t="str">
            <v>Jihočeský kraj</v>
          </cell>
          <cell r="G789" t="str">
            <v xml:space="preserve">Prachatice </v>
          </cell>
          <cell r="H789">
            <v>25</v>
          </cell>
          <cell r="I789" t="str">
            <v>SEJOY</v>
          </cell>
          <cell r="J789">
            <v>16.690000000000001</v>
          </cell>
          <cell r="K789">
            <v>417.25000000000006</v>
          </cell>
          <cell r="L789" t="str">
            <v/>
          </cell>
          <cell r="M789" t="str">
            <v>Základní škola a Mateřská škola Borová Lada</v>
          </cell>
          <cell r="O789">
            <v>37</v>
          </cell>
          <cell r="Q789" t="str">
            <v>Borová Lada</v>
          </cell>
          <cell r="R789" t="str">
            <v>ANO</v>
          </cell>
        </row>
        <row r="790">
          <cell r="A790">
            <v>650050860</v>
          </cell>
          <cell r="B790">
            <v>650050860</v>
          </cell>
          <cell r="C790" t="str">
            <v>70993424</v>
          </cell>
          <cell r="D790">
            <v>1</v>
          </cell>
          <cell r="E790">
            <v>70993424</v>
          </cell>
          <cell r="F790" t="str">
            <v>Jihočeský kraj</v>
          </cell>
          <cell r="G790" t="str">
            <v xml:space="preserve">Prachatice </v>
          </cell>
          <cell r="H790">
            <v>0</v>
          </cell>
          <cell r="I790" t="str">
            <v>SEJOY</v>
          </cell>
          <cell r="J790">
            <v>16.690000000000001</v>
          </cell>
          <cell r="K790">
            <v>0</v>
          </cell>
          <cell r="L790" t="str">
            <v/>
          </cell>
          <cell r="M790" t="str">
            <v>Základní škola a mateřská škola Strážný</v>
          </cell>
          <cell r="O790">
            <v>6</v>
          </cell>
          <cell r="Q790" t="str">
            <v>Strážný</v>
          </cell>
          <cell r="R790" t="str">
            <v>ANO</v>
          </cell>
        </row>
        <row r="791">
          <cell r="A791">
            <v>650055900</v>
          </cell>
          <cell r="B791">
            <v>650055900</v>
          </cell>
          <cell r="C791" t="str">
            <v>70986282</v>
          </cell>
          <cell r="D791">
            <v>1</v>
          </cell>
          <cell r="E791">
            <v>70986282</v>
          </cell>
          <cell r="F791" t="str">
            <v>Jihočeský kraj</v>
          </cell>
          <cell r="G791" t="str">
            <v xml:space="preserve">Prachatice </v>
          </cell>
          <cell r="H791">
            <v>0</v>
          </cell>
          <cell r="I791" t="str">
            <v>SEJOY</v>
          </cell>
          <cell r="J791">
            <v>16.690000000000001</v>
          </cell>
          <cell r="K791">
            <v>0</v>
          </cell>
          <cell r="L791" t="str">
            <v/>
          </cell>
          <cell r="M791" t="str">
            <v>Základní škola a Mateřská škola Horní Vltavice</v>
          </cell>
          <cell r="O791">
            <v>19</v>
          </cell>
          <cell r="Q791" t="str">
            <v>Horní Vltavice</v>
          </cell>
          <cell r="R791" t="str">
            <v>ANO</v>
          </cell>
        </row>
        <row r="792">
          <cell r="A792">
            <v>600022617</v>
          </cell>
          <cell r="B792">
            <v>600022617</v>
          </cell>
          <cell r="C792" t="str">
            <v>70520208</v>
          </cell>
          <cell r="D792">
            <v>1</v>
          </cell>
          <cell r="E792">
            <v>70520208</v>
          </cell>
          <cell r="F792" t="str">
            <v>Jihočeský kraj</v>
          </cell>
          <cell r="G792" t="str">
            <v xml:space="preserve">Strakonice </v>
          </cell>
          <cell r="H792">
            <v>25</v>
          </cell>
          <cell r="I792" t="str">
            <v>SEJOY</v>
          </cell>
          <cell r="J792">
            <v>16.690000000000001</v>
          </cell>
          <cell r="K792">
            <v>417.25000000000006</v>
          </cell>
          <cell r="L792" t="str">
            <v/>
          </cell>
          <cell r="M792" t="str">
            <v>Základní škola, Vodňany, nám. 5. května 104</v>
          </cell>
          <cell r="N792" t="str">
            <v>nám. 5. května</v>
          </cell>
          <cell r="O792">
            <v>104</v>
          </cell>
          <cell r="Q792" t="str">
            <v>Vodňany</v>
          </cell>
          <cell r="R792" t="str">
            <v>ANO</v>
          </cell>
        </row>
        <row r="793">
          <cell r="A793">
            <v>600020291</v>
          </cell>
          <cell r="B793">
            <v>600020291</v>
          </cell>
          <cell r="C793" t="str">
            <v>60650770</v>
          </cell>
          <cell r="D793">
            <v>1</v>
          </cell>
          <cell r="E793">
            <v>60650770</v>
          </cell>
          <cell r="F793" t="str">
            <v>Jihočeský kraj</v>
          </cell>
          <cell r="G793" t="str">
            <v xml:space="preserve">Strakonice </v>
          </cell>
          <cell r="H793">
            <v>100</v>
          </cell>
          <cell r="I793" t="str">
            <v>SEJOY</v>
          </cell>
          <cell r="J793">
            <v>16.690000000000001</v>
          </cell>
          <cell r="K793">
            <v>1669.0000000000002</v>
          </cell>
          <cell r="L793" t="str">
            <v/>
          </cell>
          <cell r="M793" t="str">
            <v>Střední rybářská škola a Vyšší odborná škola vodního hospodářství a ekologie, Vodňany, Zátiší 480</v>
          </cell>
          <cell r="N793" t="str">
            <v>Zátiší</v>
          </cell>
          <cell r="O793">
            <v>480</v>
          </cell>
          <cell r="Q793" t="str">
            <v>Vodňany</v>
          </cell>
          <cell r="R793" t="str">
            <v>ANO</v>
          </cell>
        </row>
        <row r="794">
          <cell r="A794">
            <v>600008711</v>
          </cell>
          <cell r="B794">
            <v>600008711</v>
          </cell>
          <cell r="C794" t="str">
            <v>25154044</v>
          </cell>
          <cell r="D794">
            <v>1</v>
          </cell>
          <cell r="E794">
            <v>25154044</v>
          </cell>
          <cell r="F794" t="str">
            <v>Jihočeský kraj</v>
          </cell>
          <cell r="G794" t="str">
            <v xml:space="preserve">Strakonice </v>
          </cell>
          <cell r="H794">
            <v>100</v>
          </cell>
          <cell r="I794" t="str">
            <v>SEJOY</v>
          </cell>
          <cell r="J794">
            <v>16.690000000000001</v>
          </cell>
          <cell r="K794">
            <v>1669.0000000000002</v>
          </cell>
          <cell r="L794" t="str">
            <v/>
          </cell>
          <cell r="M794" t="str">
            <v>TRIVIS - Střední škola veřejnoprávní Vodňany, s.r.o.</v>
          </cell>
          <cell r="N794" t="str">
            <v>Palackého</v>
          </cell>
          <cell r="O794">
            <v>81</v>
          </cell>
          <cell r="Q794" t="str">
            <v>Vodňany</v>
          </cell>
          <cell r="R794" t="str">
            <v>NE</v>
          </cell>
        </row>
        <row r="795">
          <cell r="A795">
            <v>600063861</v>
          </cell>
          <cell r="B795">
            <v>600063861</v>
          </cell>
          <cell r="C795" t="str">
            <v>63289938</v>
          </cell>
          <cell r="D795">
            <v>1</v>
          </cell>
          <cell r="E795">
            <v>63289938</v>
          </cell>
          <cell r="F795" t="str">
            <v>Jihočeský kraj</v>
          </cell>
          <cell r="G795" t="str">
            <v xml:space="preserve">Strakonice </v>
          </cell>
          <cell r="H795">
            <v>375</v>
          </cell>
          <cell r="I795" t="str">
            <v>SEJOY</v>
          </cell>
          <cell r="J795">
            <v>16.690000000000001</v>
          </cell>
          <cell r="K795">
            <v>6258.7500000000009</v>
          </cell>
          <cell r="L795" t="str">
            <v/>
          </cell>
          <cell r="M795" t="str">
            <v>Základní škola a Gymnázium Vodňany</v>
          </cell>
          <cell r="N795" t="str">
            <v>Alešova</v>
          </cell>
          <cell r="O795">
            <v>50</v>
          </cell>
          <cell r="Q795" t="str">
            <v>Vodňany</v>
          </cell>
          <cell r="R795" t="str">
            <v>ANO</v>
          </cell>
        </row>
        <row r="796">
          <cell r="A796">
            <v>650042395</v>
          </cell>
          <cell r="B796">
            <v>650042395</v>
          </cell>
          <cell r="C796" t="str">
            <v>75000598</v>
          </cell>
          <cell r="D796">
            <v>1</v>
          </cell>
          <cell r="E796">
            <v>75000598</v>
          </cell>
          <cell r="F796" t="str">
            <v>Jihočeský kraj</v>
          </cell>
          <cell r="G796" t="str">
            <v xml:space="preserve">Strakonice </v>
          </cell>
          <cell r="H796">
            <v>100</v>
          </cell>
          <cell r="I796" t="str">
            <v>SEJOY</v>
          </cell>
          <cell r="J796">
            <v>16.690000000000001</v>
          </cell>
          <cell r="K796">
            <v>1669.0000000000002</v>
          </cell>
          <cell r="L796" t="str">
            <v/>
          </cell>
          <cell r="M796" t="str">
            <v>Základní škola Bavorov, příspěvková organizace</v>
          </cell>
          <cell r="N796" t="str">
            <v>Ke koupališti</v>
          </cell>
          <cell r="O796">
            <v>332</v>
          </cell>
          <cell r="Q796" t="str">
            <v>Bavorov</v>
          </cell>
          <cell r="R796" t="str">
            <v>ANO</v>
          </cell>
        </row>
        <row r="797">
          <cell r="A797">
            <v>651016762</v>
          </cell>
          <cell r="B797">
            <v>651016762</v>
          </cell>
          <cell r="C797" t="str">
            <v>26099152</v>
          </cell>
          <cell r="D797">
            <v>1</v>
          </cell>
          <cell r="E797">
            <v>26099152</v>
          </cell>
          <cell r="F797" t="str">
            <v>Jihočeský kraj</v>
          </cell>
          <cell r="G797" t="str">
            <v xml:space="preserve">Strakonice </v>
          </cell>
          <cell r="H797">
            <v>100</v>
          </cell>
          <cell r="I797" t="str">
            <v>SEJOY</v>
          </cell>
          <cell r="J797">
            <v>16.690000000000001</v>
          </cell>
          <cell r="K797">
            <v>1669.0000000000002</v>
          </cell>
          <cell r="L797" t="str">
            <v/>
          </cell>
          <cell r="M797" t="str">
            <v>Střední odborné učiliště služeb Vodňany, Zeyerovy sady 43/II</v>
          </cell>
          <cell r="N797" t="str">
            <v>Zeyerovy sady</v>
          </cell>
          <cell r="O797">
            <v>43</v>
          </cell>
          <cell r="Q797" t="str">
            <v>Vodňany</v>
          </cell>
          <cell r="R797" t="str">
            <v>ANO</v>
          </cell>
        </row>
        <row r="798">
          <cell r="A798">
            <v>600013383</v>
          </cell>
          <cell r="B798">
            <v>600013383</v>
          </cell>
          <cell r="C798" t="str">
            <v>25346407</v>
          </cell>
          <cell r="D798">
            <v>1</v>
          </cell>
          <cell r="E798">
            <v>25346407</v>
          </cell>
          <cell r="F798" t="str">
            <v>Jihomoravský kraj</v>
          </cell>
          <cell r="G798" t="str">
            <v xml:space="preserve">Blansko </v>
          </cell>
          <cell r="H798">
            <v>200</v>
          </cell>
          <cell r="I798" t="str">
            <v>SEJOY</v>
          </cell>
          <cell r="J798">
            <v>16.690000000000001</v>
          </cell>
          <cell r="K798">
            <v>3338.0000000000005</v>
          </cell>
          <cell r="L798" t="str">
            <v/>
          </cell>
          <cell r="M798" t="str">
            <v>Střední škola cestovního ruchu a gastronomie, s.r.o.</v>
          </cell>
          <cell r="N798" t="str">
            <v>Masarykova</v>
          </cell>
          <cell r="O798">
            <v>1355</v>
          </cell>
          <cell r="P798">
            <v>12</v>
          </cell>
          <cell r="Q798" t="str">
            <v>Blansko</v>
          </cell>
          <cell r="R798" t="str">
            <v>NE</v>
          </cell>
        </row>
        <row r="799">
          <cell r="A799">
            <v>600013391</v>
          </cell>
          <cell r="B799">
            <v>600013391</v>
          </cell>
          <cell r="C799" t="str">
            <v>00497126</v>
          </cell>
          <cell r="D799">
            <v>1</v>
          </cell>
          <cell r="E799">
            <v>497126</v>
          </cell>
          <cell r="F799" t="str">
            <v>Jihomoravský kraj</v>
          </cell>
          <cell r="G799" t="str">
            <v xml:space="preserve">Blansko </v>
          </cell>
          <cell r="H799">
            <v>325</v>
          </cell>
          <cell r="I799" t="str">
            <v>SEJOY</v>
          </cell>
          <cell r="J799">
            <v>16.690000000000001</v>
          </cell>
          <cell r="K799">
            <v>5424.25</v>
          </cell>
          <cell r="L799" t="str">
            <v/>
          </cell>
          <cell r="M799" t="str">
            <v>Střední škola technická a gastronomická Blansko, příspěvková organizace</v>
          </cell>
          <cell r="N799" t="str">
            <v>Bezručova</v>
          </cell>
          <cell r="O799">
            <v>1601</v>
          </cell>
          <cell r="P799">
            <v>33</v>
          </cell>
          <cell r="Q799" t="str">
            <v>Blansko</v>
          </cell>
          <cell r="R799" t="str">
            <v>ANO</v>
          </cell>
        </row>
        <row r="800">
          <cell r="A800">
            <v>600013235</v>
          </cell>
          <cell r="B800">
            <v>600013235</v>
          </cell>
          <cell r="C800" t="str">
            <v>62073133</v>
          </cell>
          <cell r="D800">
            <v>1</v>
          </cell>
          <cell r="E800">
            <v>62073133</v>
          </cell>
          <cell r="F800" t="str">
            <v>Jihomoravský kraj</v>
          </cell>
          <cell r="G800" t="str">
            <v xml:space="preserve">Blansko </v>
          </cell>
          <cell r="H800">
            <v>575</v>
          </cell>
          <cell r="I800" t="str">
            <v>SEJOY</v>
          </cell>
          <cell r="J800">
            <v>16.690000000000001</v>
          </cell>
          <cell r="K800">
            <v>9596.75</v>
          </cell>
          <cell r="L800" t="str">
            <v/>
          </cell>
          <cell r="M800" t="str">
            <v>Gymnázium Blansko, příspěvková organizace</v>
          </cell>
          <cell r="N800" t="str">
            <v>Seifertova</v>
          </cell>
          <cell r="O800">
            <v>33</v>
          </cell>
          <cell r="P800">
            <v>13</v>
          </cell>
          <cell r="Q800" t="str">
            <v>Blansko</v>
          </cell>
          <cell r="R800" t="str">
            <v>ANO</v>
          </cell>
        </row>
        <row r="801">
          <cell r="A801">
            <v>600013243</v>
          </cell>
          <cell r="B801">
            <v>600013243</v>
          </cell>
          <cell r="C801" t="str">
            <v>62073176</v>
          </cell>
          <cell r="D801">
            <v>1</v>
          </cell>
          <cell r="E801">
            <v>62073176</v>
          </cell>
          <cell r="F801" t="str">
            <v>Jihomoravský kraj</v>
          </cell>
          <cell r="G801" t="str">
            <v xml:space="preserve">Blansko </v>
          </cell>
          <cell r="H801">
            <v>350</v>
          </cell>
          <cell r="I801" t="str">
            <v>SEJOY</v>
          </cell>
          <cell r="J801">
            <v>16.690000000000001</v>
          </cell>
          <cell r="K801">
            <v>5841.5</v>
          </cell>
          <cell r="L801" t="str">
            <v/>
          </cell>
          <cell r="M801" t="str">
            <v>Obchodní akademie a Střední zdravotnická škola Blansko, příspěvková organizace</v>
          </cell>
          <cell r="N801" t="str">
            <v>Nad Čertovkou</v>
          </cell>
          <cell r="O801">
            <v>2272</v>
          </cell>
          <cell r="P801">
            <v>18</v>
          </cell>
          <cell r="Q801" t="str">
            <v>Blansko</v>
          </cell>
          <cell r="R801" t="str">
            <v>ANO</v>
          </cell>
        </row>
        <row r="802">
          <cell r="A802">
            <v>600013260</v>
          </cell>
          <cell r="B802">
            <v>600013260</v>
          </cell>
          <cell r="C802" t="str">
            <v>25313304</v>
          </cell>
          <cell r="D802">
            <v>1</v>
          </cell>
          <cell r="E802">
            <v>25313304</v>
          </cell>
          <cell r="F802" t="str">
            <v>Jihomoravský kraj</v>
          </cell>
          <cell r="G802" t="str">
            <v xml:space="preserve">Blansko </v>
          </cell>
          <cell r="H802">
            <v>175</v>
          </cell>
          <cell r="I802" t="str">
            <v>SEJOY</v>
          </cell>
          <cell r="J802">
            <v>16.690000000000001</v>
          </cell>
          <cell r="K802">
            <v>2920.75</v>
          </cell>
          <cell r="L802" t="str">
            <v/>
          </cell>
          <cell r="M802" t="str">
            <v>Gymnázium Rájec-Jestřebí, obecně prospěšná společnost</v>
          </cell>
          <cell r="N802" t="str">
            <v>Komenského</v>
          </cell>
          <cell r="O802">
            <v>240</v>
          </cell>
          <cell r="Q802" t="str">
            <v>Rájec-Jestřebí</v>
          </cell>
          <cell r="R802" t="str">
            <v>NE</v>
          </cell>
        </row>
        <row r="803">
          <cell r="A803">
            <v>600024831</v>
          </cell>
          <cell r="B803">
            <v>600024831</v>
          </cell>
          <cell r="C803" t="str">
            <v>62076060</v>
          </cell>
          <cell r="D803">
            <v>1</v>
          </cell>
          <cell r="E803">
            <v>62076060</v>
          </cell>
          <cell r="F803" t="str">
            <v>Jihomoravský kraj</v>
          </cell>
          <cell r="G803" t="str">
            <v xml:space="preserve">Blansko </v>
          </cell>
          <cell r="H803">
            <v>100</v>
          </cell>
          <cell r="I803" t="str">
            <v>SEJOY</v>
          </cell>
          <cell r="J803">
            <v>16.690000000000001</v>
          </cell>
          <cell r="K803">
            <v>1669.0000000000002</v>
          </cell>
          <cell r="L803" t="str">
            <v/>
          </cell>
          <cell r="M803" t="str">
            <v>Základní škola Blansko, Nad Čertovkou, příspěvková organizace</v>
          </cell>
          <cell r="N803" t="str">
            <v>Nad Čertovkou</v>
          </cell>
          <cell r="O803">
            <v>2304</v>
          </cell>
          <cell r="P803">
            <v>17</v>
          </cell>
          <cell r="Q803" t="str">
            <v>Blansko</v>
          </cell>
          <cell r="R803" t="str">
            <v>ANO</v>
          </cell>
        </row>
        <row r="804">
          <cell r="A804">
            <v>600024865</v>
          </cell>
          <cell r="B804">
            <v>600024865</v>
          </cell>
          <cell r="C804" t="str">
            <v>62073249</v>
          </cell>
          <cell r="D804">
            <v>1</v>
          </cell>
          <cell r="E804">
            <v>62073249</v>
          </cell>
          <cell r="F804" t="str">
            <v>Jihomoravský kraj</v>
          </cell>
          <cell r="G804" t="str">
            <v xml:space="preserve">Blansko </v>
          </cell>
          <cell r="H804">
            <v>50</v>
          </cell>
          <cell r="I804" t="str">
            <v>SEJOY</v>
          </cell>
          <cell r="J804">
            <v>16.690000000000001</v>
          </cell>
          <cell r="K804">
            <v>834.50000000000011</v>
          </cell>
          <cell r="L804" t="str">
            <v/>
          </cell>
          <cell r="M804" t="str">
            <v>Základní škola speciální Blansko, příspěvková organizace</v>
          </cell>
          <cell r="N804" t="str">
            <v>Žižkova</v>
          </cell>
          <cell r="O804">
            <v>1919</v>
          </cell>
          <cell r="P804">
            <v>27</v>
          </cell>
          <cell r="Q804" t="str">
            <v>Blansko</v>
          </cell>
          <cell r="R804" t="str">
            <v>ANO</v>
          </cell>
        </row>
        <row r="805">
          <cell r="A805">
            <v>600106110</v>
          </cell>
          <cell r="B805">
            <v>600106110</v>
          </cell>
          <cell r="C805" t="str">
            <v>62073435</v>
          </cell>
          <cell r="D805">
            <v>1</v>
          </cell>
          <cell r="E805">
            <v>62073435</v>
          </cell>
          <cell r="F805" t="str">
            <v>Jihomoravský kraj</v>
          </cell>
          <cell r="G805" t="str">
            <v xml:space="preserve">Blansko </v>
          </cell>
          <cell r="H805">
            <v>50</v>
          </cell>
          <cell r="I805" t="str">
            <v>SEJOY</v>
          </cell>
          <cell r="J805">
            <v>16.690000000000001</v>
          </cell>
          <cell r="K805">
            <v>834.50000000000011</v>
          </cell>
          <cell r="L805" t="str">
            <v/>
          </cell>
          <cell r="M805" t="str">
            <v>Základní škola Vysočany, okres Blansko</v>
          </cell>
          <cell r="O805">
            <v>42</v>
          </cell>
          <cell r="Q805" t="str">
            <v>Vysočany</v>
          </cell>
          <cell r="R805" t="str">
            <v>ANO</v>
          </cell>
        </row>
        <row r="806">
          <cell r="A806">
            <v>600105148</v>
          </cell>
          <cell r="B806">
            <v>600105148</v>
          </cell>
          <cell r="C806" t="str">
            <v>62073303</v>
          </cell>
          <cell r="D806">
            <v>1</v>
          </cell>
          <cell r="E806">
            <v>62073303</v>
          </cell>
          <cell r="F806" t="str">
            <v>Jihomoravský kraj</v>
          </cell>
          <cell r="G806" t="str">
            <v xml:space="preserve">Blansko </v>
          </cell>
          <cell r="H806">
            <v>100</v>
          </cell>
          <cell r="I806" t="str">
            <v>SEJOY</v>
          </cell>
          <cell r="J806">
            <v>16.690000000000001</v>
          </cell>
          <cell r="K806">
            <v>1669.0000000000002</v>
          </cell>
          <cell r="L806" t="str">
            <v/>
          </cell>
          <cell r="M806" t="str">
            <v>Základní škola a Mateřská škola Ráječko, okres Blansko, příspěvková organizace</v>
          </cell>
          <cell r="N806" t="str">
            <v>Dlouhá</v>
          </cell>
          <cell r="O806">
            <v>279</v>
          </cell>
          <cell r="Q806" t="str">
            <v>Ráječko</v>
          </cell>
          <cell r="R806" t="str">
            <v>ANO</v>
          </cell>
        </row>
        <row r="807">
          <cell r="A807">
            <v>600105946</v>
          </cell>
          <cell r="B807">
            <v>600105946</v>
          </cell>
          <cell r="C807" t="str">
            <v>75023458</v>
          </cell>
          <cell r="D807">
            <v>1</v>
          </cell>
          <cell r="E807">
            <v>75023458</v>
          </cell>
          <cell r="F807" t="str">
            <v>Jihomoravský kraj</v>
          </cell>
          <cell r="G807" t="str">
            <v xml:space="preserve">Blansko </v>
          </cell>
          <cell r="H807">
            <v>100</v>
          </cell>
          <cell r="I807" t="str">
            <v>SEJOY</v>
          </cell>
          <cell r="J807">
            <v>16.690000000000001</v>
          </cell>
          <cell r="K807">
            <v>1669.0000000000002</v>
          </cell>
          <cell r="L807" t="str">
            <v/>
          </cell>
          <cell r="M807" t="str">
            <v>Základní škola Bukovina, okres Blansko</v>
          </cell>
          <cell r="O807">
            <v>66</v>
          </cell>
          <cell r="Q807" t="str">
            <v>Bukovina</v>
          </cell>
          <cell r="R807" t="str">
            <v>ANO</v>
          </cell>
        </row>
        <row r="808">
          <cell r="A808">
            <v>600105989</v>
          </cell>
          <cell r="B808">
            <v>600105989</v>
          </cell>
          <cell r="C808" t="str">
            <v>75023741</v>
          </cell>
          <cell r="D808">
            <v>1</v>
          </cell>
          <cell r="E808">
            <v>75023741</v>
          </cell>
          <cell r="F808" t="str">
            <v>Jihomoravský kraj</v>
          </cell>
          <cell r="G808" t="str">
            <v xml:space="preserve">Blansko </v>
          </cell>
          <cell r="H808">
            <v>75</v>
          </cell>
          <cell r="I808" t="str">
            <v>SEJOY</v>
          </cell>
          <cell r="J808">
            <v>16.690000000000001</v>
          </cell>
          <cell r="K808">
            <v>1251.75</v>
          </cell>
          <cell r="L808" t="str">
            <v/>
          </cell>
          <cell r="M808" t="str">
            <v>Základní škola a Mateřská škola Kotvrdovice, okres Blansko</v>
          </cell>
          <cell r="O808">
            <v>124</v>
          </cell>
          <cell r="Q808" t="str">
            <v>Kotvrdovice</v>
          </cell>
          <cell r="R808" t="str">
            <v>ANO</v>
          </cell>
        </row>
        <row r="809">
          <cell r="A809">
            <v>600105997</v>
          </cell>
          <cell r="B809">
            <v>600105997</v>
          </cell>
          <cell r="C809" t="str">
            <v>71001727</v>
          </cell>
          <cell r="D809">
            <v>1</v>
          </cell>
          <cell r="E809">
            <v>71001727</v>
          </cell>
          <cell r="F809" t="str">
            <v>Jihomoravský kraj</v>
          </cell>
          <cell r="G809" t="str">
            <v xml:space="preserve">Blansko </v>
          </cell>
          <cell r="H809">
            <v>100</v>
          </cell>
          <cell r="I809" t="str">
            <v>SEJOY</v>
          </cell>
          <cell r="J809">
            <v>16.690000000000001</v>
          </cell>
          <cell r="K809">
            <v>1669.0000000000002</v>
          </cell>
          <cell r="L809" t="str">
            <v/>
          </cell>
          <cell r="M809" t="str">
            <v>Základní škola a Mateřská škola Olomučany, okres Blansko, příspěvková organizace</v>
          </cell>
          <cell r="O809">
            <v>10</v>
          </cell>
          <cell r="Q809" t="str">
            <v>Olomučany</v>
          </cell>
          <cell r="R809" t="str">
            <v>ANO</v>
          </cell>
        </row>
        <row r="810">
          <cell r="A810">
            <v>600106021</v>
          </cell>
          <cell r="B810">
            <v>600106021</v>
          </cell>
          <cell r="C810" t="str">
            <v>68685718</v>
          </cell>
          <cell r="D810">
            <v>1</v>
          </cell>
          <cell r="E810">
            <v>68685718</v>
          </cell>
          <cell r="F810" t="str">
            <v>Jihomoravský kraj</v>
          </cell>
          <cell r="G810" t="str">
            <v xml:space="preserve">Blansko </v>
          </cell>
          <cell r="H810">
            <v>100</v>
          </cell>
          <cell r="I810" t="str">
            <v>SEJOY</v>
          </cell>
          <cell r="J810">
            <v>16.690000000000001</v>
          </cell>
          <cell r="K810">
            <v>1669.0000000000002</v>
          </cell>
          <cell r="L810" t="str">
            <v/>
          </cell>
          <cell r="M810" t="str">
            <v>Základní škola a Mateřská škola Hugo Sáňky, Rudice, okres Blansko</v>
          </cell>
          <cell r="O810">
            <v>115</v>
          </cell>
          <cell r="Q810" t="str">
            <v>Rudice</v>
          </cell>
          <cell r="R810" t="str">
            <v>ANO</v>
          </cell>
        </row>
        <row r="811">
          <cell r="A811">
            <v>600106071</v>
          </cell>
          <cell r="B811">
            <v>600106071</v>
          </cell>
          <cell r="C811" t="str">
            <v>71009787</v>
          </cell>
          <cell r="D811">
            <v>1</v>
          </cell>
          <cell r="E811">
            <v>71009787</v>
          </cell>
          <cell r="F811" t="str">
            <v>Jihomoravský kraj</v>
          </cell>
          <cell r="G811" t="str">
            <v xml:space="preserve">Blansko </v>
          </cell>
          <cell r="H811">
            <v>75</v>
          </cell>
          <cell r="I811" t="str">
            <v>SEJOY</v>
          </cell>
          <cell r="J811">
            <v>16.690000000000001</v>
          </cell>
          <cell r="K811">
            <v>1251.75</v>
          </cell>
          <cell r="L811" t="str">
            <v/>
          </cell>
          <cell r="M811" t="str">
            <v>Základní škola a Mateřská škola Šebrov, okres Blansko, příspěvková organizace</v>
          </cell>
          <cell r="O811">
            <v>112</v>
          </cell>
          <cell r="Q811" t="str">
            <v>Šebrov-Kateřina</v>
          </cell>
          <cell r="R811" t="str">
            <v>ANO</v>
          </cell>
        </row>
        <row r="812">
          <cell r="A812">
            <v>600106128</v>
          </cell>
          <cell r="B812">
            <v>600106128</v>
          </cell>
          <cell r="C812" t="str">
            <v>75021269</v>
          </cell>
          <cell r="D812">
            <v>1</v>
          </cell>
          <cell r="E812">
            <v>75021269</v>
          </cell>
          <cell r="F812" t="str">
            <v>Jihomoravský kraj</v>
          </cell>
          <cell r="G812" t="str">
            <v xml:space="preserve">Blansko </v>
          </cell>
          <cell r="H812">
            <v>125</v>
          </cell>
          <cell r="I812" t="str">
            <v>SEJOY</v>
          </cell>
          <cell r="J812">
            <v>16.690000000000001</v>
          </cell>
          <cell r="K812">
            <v>2086.25</v>
          </cell>
          <cell r="L812" t="str">
            <v/>
          </cell>
          <cell r="M812" t="str">
            <v>Základní škola a Mateřská škola Bořitov, okres Blansko, příspěvková organizace</v>
          </cell>
          <cell r="N812" t="str">
            <v>Školní</v>
          </cell>
          <cell r="O812">
            <v>125</v>
          </cell>
          <cell r="Q812" t="str">
            <v>Bořitov</v>
          </cell>
          <cell r="R812" t="str">
            <v>ANO</v>
          </cell>
        </row>
        <row r="813">
          <cell r="A813">
            <v>600106144</v>
          </cell>
          <cell r="B813">
            <v>600106144</v>
          </cell>
          <cell r="C813" t="str">
            <v>65765907</v>
          </cell>
          <cell r="D813">
            <v>1</v>
          </cell>
          <cell r="E813">
            <v>65765907</v>
          </cell>
          <cell r="F813" t="str">
            <v>Jihomoravský kraj</v>
          </cell>
          <cell r="G813" t="str">
            <v xml:space="preserve">Blansko </v>
          </cell>
          <cell r="H813">
            <v>575</v>
          </cell>
          <cell r="I813" t="str">
            <v>SEJOY</v>
          </cell>
          <cell r="J813">
            <v>16.690000000000001</v>
          </cell>
          <cell r="K813">
            <v>9596.75</v>
          </cell>
          <cell r="L813" t="str">
            <v/>
          </cell>
          <cell r="M813" t="str">
            <v>Základní škola a mateřská škola Adamov, příspěvková organizace</v>
          </cell>
          <cell r="N813" t="str">
            <v>Komenského</v>
          </cell>
          <cell r="O813">
            <v>324</v>
          </cell>
          <cell r="P813">
            <v>4</v>
          </cell>
          <cell r="Q813" t="str">
            <v>Adamov</v>
          </cell>
          <cell r="R813" t="str">
            <v>ANO</v>
          </cell>
        </row>
        <row r="814">
          <cell r="A814">
            <v>600106161</v>
          </cell>
          <cell r="B814">
            <v>600106161</v>
          </cell>
          <cell r="C814" t="str">
            <v>49464205</v>
          </cell>
          <cell r="D814">
            <v>1</v>
          </cell>
          <cell r="E814">
            <v>49464205</v>
          </cell>
          <cell r="F814" t="str">
            <v>Jihomoravský kraj</v>
          </cell>
          <cell r="G814" t="str">
            <v xml:space="preserve">Blansko </v>
          </cell>
          <cell r="H814">
            <v>675</v>
          </cell>
          <cell r="I814" t="str">
            <v>SEJOY</v>
          </cell>
          <cell r="J814">
            <v>16.690000000000001</v>
          </cell>
          <cell r="K814">
            <v>11265.75</v>
          </cell>
          <cell r="L814" t="str">
            <v/>
          </cell>
          <cell r="M814" t="str">
            <v>Základní škola a Mateřská škola Blansko, Dvorská 26</v>
          </cell>
          <cell r="N814" t="str">
            <v>Dvorská</v>
          </cell>
          <cell r="O814">
            <v>1415</v>
          </cell>
          <cell r="P814">
            <v>26</v>
          </cell>
          <cell r="Q814" t="str">
            <v>Blansko</v>
          </cell>
          <cell r="R814" t="str">
            <v>ANO</v>
          </cell>
        </row>
        <row r="815">
          <cell r="A815">
            <v>600106179</v>
          </cell>
          <cell r="B815">
            <v>600106179</v>
          </cell>
          <cell r="C815" t="str">
            <v>49464213</v>
          </cell>
          <cell r="D815">
            <v>1</v>
          </cell>
          <cell r="E815">
            <v>49464213</v>
          </cell>
          <cell r="F815" t="str">
            <v>Jihomoravský kraj</v>
          </cell>
          <cell r="G815" t="str">
            <v xml:space="preserve">Blansko </v>
          </cell>
          <cell r="H815">
            <v>700</v>
          </cell>
          <cell r="I815" t="str">
            <v>SEJOY</v>
          </cell>
          <cell r="J815">
            <v>16.690000000000001</v>
          </cell>
          <cell r="K815">
            <v>11683</v>
          </cell>
          <cell r="L815" t="str">
            <v/>
          </cell>
          <cell r="M815" t="str">
            <v>Základní škola a Mateřská škola Blansko, Salmova 17</v>
          </cell>
          <cell r="N815" t="str">
            <v>Salmova</v>
          </cell>
          <cell r="O815">
            <v>1940</v>
          </cell>
          <cell r="P815">
            <v>17</v>
          </cell>
          <cell r="Q815" t="str">
            <v>Blansko</v>
          </cell>
          <cell r="R815" t="str">
            <v>ANO</v>
          </cell>
        </row>
        <row r="816">
          <cell r="A816">
            <v>600106187</v>
          </cell>
          <cell r="B816">
            <v>600106187</v>
          </cell>
          <cell r="C816" t="str">
            <v>49463276</v>
          </cell>
          <cell r="D816">
            <v>1</v>
          </cell>
          <cell r="E816">
            <v>49463276</v>
          </cell>
          <cell r="F816" t="str">
            <v>Jihomoravský kraj</v>
          </cell>
          <cell r="G816" t="str">
            <v xml:space="preserve">Blansko </v>
          </cell>
          <cell r="H816">
            <v>800</v>
          </cell>
          <cell r="I816" t="str">
            <v>SEJOY</v>
          </cell>
          <cell r="J816">
            <v>16.690000000000001</v>
          </cell>
          <cell r="K816">
            <v>13352.000000000002</v>
          </cell>
          <cell r="L816" t="str">
            <v/>
          </cell>
          <cell r="M816" t="str">
            <v>Základní škola Tomáše Garrigua Masaryka Blansko, Rodkovského 2</v>
          </cell>
          <cell r="N816" t="str">
            <v>Rodkovského</v>
          </cell>
          <cell r="O816">
            <v>822</v>
          </cell>
          <cell r="P816">
            <v>2</v>
          </cell>
          <cell r="Q816" t="str">
            <v>Blansko</v>
          </cell>
          <cell r="R816" t="str">
            <v>ANO</v>
          </cell>
        </row>
        <row r="817">
          <cell r="A817">
            <v>600106209</v>
          </cell>
          <cell r="B817">
            <v>600106209</v>
          </cell>
          <cell r="C817" t="str">
            <v>62073478</v>
          </cell>
          <cell r="D817">
            <v>1</v>
          </cell>
          <cell r="E817">
            <v>62073478</v>
          </cell>
          <cell r="F817" t="str">
            <v>Jihomoravský kraj</v>
          </cell>
          <cell r="G817" t="str">
            <v xml:space="preserve">Blansko </v>
          </cell>
          <cell r="H817">
            <v>525</v>
          </cell>
          <cell r="I817" t="str">
            <v>SEJOY</v>
          </cell>
          <cell r="J817">
            <v>16.690000000000001</v>
          </cell>
          <cell r="K817">
            <v>8762.25</v>
          </cell>
          <cell r="L817" t="str">
            <v/>
          </cell>
          <cell r="M817" t="str">
            <v>Základní škola Černá Hora, příspěvková organizace</v>
          </cell>
          <cell r="N817" t="str">
            <v>Strmá</v>
          </cell>
          <cell r="O817">
            <v>308</v>
          </cell>
          <cell r="Q817" t="str">
            <v>Černá Hora</v>
          </cell>
          <cell r="R817" t="str">
            <v>ANO</v>
          </cell>
        </row>
        <row r="818">
          <cell r="A818">
            <v>600106217</v>
          </cell>
          <cell r="B818">
            <v>600106217</v>
          </cell>
          <cell r="C818" t="str">
            <v>62073095</v>
          </cell>
          <cell r="D818">
            <v>1</v>
          </cell>
          <cell r="E818">
            <v>62073095</v>
          </cell>
          <cell r="F818" t="str">
            <v>Jihomoravský kraj</v>
          </cell>
          <cell r="G818" t="str">
            <v xml:space="preserve">Blansko </v>
          </cell>
          <cell r="H818">
            <v>575</v>
          </cell>
          <cell r="I818" t="str">
            <v>SEJOY</v>
          </cell>
          <cell r="J818">
            <v>16.690000000000001</v>
          </cell>
          <cell r="K818">
            <v>9596.75</v>
          </cell>
          <cell r="L818" t="str">
            <v/>
          </cell>
          <cell r="M818" t="str">
            <v>Základní škola Jedovnice, příspěvková organizace</v>
          </cell>
          <cell r="N818" t="str">
            <v>Nad Rybníkem</v>
          </cell>
          <cell r="O818">
            <v>401</v>
          </cell>
          <cell r="Q818" t="str">
            <v>Jedovnice</v>
          </cell>
          <cell r="R818" t="str">
            <v>ANO</v>
          </cell>
        </row>
        <row r="819">
          <cell r="A819">
            <v>600106233</v>
          </cell>
          <cell r="B819">
            <v>600106233</v>
          </cell>
          <cell r="C819" t="str">
            <v>62073290</v>
          </cell>
          <cell r="D819">
            <v>1</v>
          </cell>
          <cell r="E819">
            <v>62073290</v>
          </cell>
          <cell r="F819" t="str">
            <v>Jihomoravský kraj</v>
          </cell>
          <cell r="G819" t="str">
            <v xml:space="preserve">Blansko </v>
          </cell>
          <cell r="H819">
            <v>350</v>
          </cell>
          <cell r="I819" t="str">
            <v>SEJOY</v>
          </cell>
          <cell r="J819">
            <v>16.690000000000001</v>
          </cell>
          <cell r="K819">
            <v>5841.5</v>
          </cell>
          <cell r="L819" t="str">
            <v/>
          </cell>
          <cell r="M819" t="str">
            <v>Základní škola a Mateřská škola Křtiny</v>
          </cell>
          <cell r="O819">
            <v>240</v>
          </cell>
          <cell r="Q819" t="str">
            <v>Křtiny</v>
          </cell>
          <cell r="R819" t="str">
            <v>ANO</v>
          </cell>
        </row>
        <row r="820">
          <cell r="A820">
            <v>600106250</v>
          </cell>
          <cell r="B820">
            <v>600106250</v>
          </cell>
          <cell r="C820" t="str">
            <v>71004165</v>
          </cell>
          <cell r="D820">
            <v>1</v>
          </cell>
          <cell r="E820">
            <v>71004165</v>
          </cell>
          <cell r="F820" t="str">
            <v>Jihomoravský kraj</v>
          </cell>
          <cell r="G820" t="str">
            <v xml:space="preserve">Blansko </v>
          </cell>
          <cell r="H820">
            <v>225</v>
          </cell>
          <cell r="I820" t="str">
            <v>SEJOY</v>
          </cell>
          <cell r="J820">
            <v>16.690000000000001</v>
          </cell>
          <cell r="K820">
            <v>3755.2500000000005</v>
          </cell>
          <cell r="L820" t="str">
            <v/>
          </cell>
          <cell r="M820" t="str">
            <v>Základní škola a Mateřská škola Lipovec, okres Blansko, příspěvková organizace</v>
          </cell>
          <cell r="O820">
            <v>167</v>
          </cell>
          <cell r="Q820" t="str">
            <v>Lipovec</v>
          </cell>
          <cell r="R820" t="str">
            <v>ANO</v>
          </cell>
        </row>
        <row r="821">
          <cell r="A821">
            <v>600106268</v>
          </cell>
          <cell r="B821">
            <v>600106268</v>
          </cell>
          <cell r="C821" t="str">
            <v>62073184</v>
          </cell>
          <cell r="D821">
            <v>1</v>
          </cell>
          <cell r="E821">
            <v>62073184</v>
          </cell>
          <cell r="F821" t="str">
            <v>Jihomoravský kraj</v>
          </cell>
          <cell r="G821" t="str">
            <v xml:space="preserve">Blansko </v>
          </cell>
          <cell r="H821">
            <v>400</v>
          </cell>
          <cell r="I821" t="str">
            <v>SEJOY</v>
          </cell>
          <cell r="J821">
            <v>16.690000000000001</v>
          </cell>
          <cell r="K821">
            <v>6676.0000000000009</v>
          </cell>
          <cell r="L821" t="str">
            <v/>
          </cell>
          <cell r="M821" t="str">
            <v>Základní škola Lipůvka, příspěvková organizace</v>
          </cell>
          <cell r="O821">
            <v>283</v>
          </cell>
          <cell r="Q821" t="str">
            <v>Lipůvka</v>
          </cell>
          <cell r="R821" t="str">
            <v>ANO</v>
          </cell>
        </row>
        <row r="822">
          <cell r="A822">
            <v>600106306</v>
          </cell>
          <cell r="B822">
            <v>600106306</v>
          </cell>
          <cell r="C822" t="str">
            <v>62073346</v>
          </cell>
          <cell r="D822">
            <v>1</v>
          </cell>
          <cell r="E822">
            <v>62073346</v>
          </cell>
          <cell r="F822" t="str">
            <v>Jihomoravský kraj</v>
          </cell>
          <cell r="G822" t="str">
            <v xml:space="preserve">Blansko </v>
          </cell>
          <cell r="H822">
            <v>225</v>
          </cell>
          <cell r="I822" t="str">
            <v>SEJOY</v>
          </cell>
          <cell r="J822">
            <v>16.690000000000001</v>
          </cell>
          <cell r="K822">
            <v>3755.2500000000005</v>
          </cell>
          <cell r="L822" t="str">
            <v/>
          </cell>
          <cell r="M822" t="str">
            <v>Základní škola a Mateřská škola Ostrov u Macochy, příspěvková organizace</v>
          </cell>
          <cell r="O822">
            <v>363</v>
          </cell>
          <cell r="Q822" t="str">
            <v>Ostrov u Macochy</v>
          </cell>
          <cell r="R822" t="str">
            <v>ANO</v>
          </cell>
        </row>
        <row r="823">
          <cell r="A823">
            <v>600106314</v>
          </cell>
          <cell r="B823">
            <v>600106314</v>
          </cell>
          <cell r="C823" t="str">
            <v>62073036</v>
          </cell>
          <cell r="D823">
            <v>1</v>
          </cell>
          <cell r="E823">
            <v>62073036</v>
          </cell>
          <cell r="F823" t="str">
            <v>Jihomoravský kraj</v>
          </cell>
          <cell r="G823" t="str">
            <v xml:space="preserve">Blansko </v>
          </cell>
          <cell r="H823">
            <v>675</v>
          </cell>
          <cell r="I823" t="str">
            <v>SEJOY</v>
          </cell>
          <cell r="J823">
            <v>16.690000000000001</v>
          </cell>
          <cell r="K823">
            <v>11265.75</v>
          </cell>
          <cell r="L823" t="str">
            <v/>
          </cell>
          <cell r="M823" t="str">
            <v>Základní škola a mateřská škola Rájec - Jestřebí, okres Blansko</v>
          </cell>
          <cell r="N823" t="str">
            <v>Školní</v>
          </cell>
          <cell r="O823">
            <v>446</v>
          </cell>
          <cell r="Q823" t="str">
            <v>Rájec-Jestřebí</v>
          </cell>
          <cell r="R823" t="str">
            <v>ANO</v>
          </cell>
        </row>
        <row r="824">
          <cell r="A824">
            <v>600106322</v>
          </cell>
          <cell r="B824">
            <v>600106322</v>
          </cell>
          <cell r="C824" t="str">
            <v>62075942</v>
          </cell>
          <cell r="D824">
            <v>1</v>
          </cell>
          <cell r="E824">
            <v>62075942</v>
          </cell>
          <cell r="F824" t="str">
            <v>Jihomoravský kraj</v>
          </cell>
          <cell r="G824" t="str">
            <v xml:space="preserve">Blansko </v>
          </cell>
          <cell r="H824">
            <v>600</v>
          </cell>
          <cell r="I824" t="str">
            <v>SEJOY</v>
          </cell>
          <cell r="J824">
            <v>16.690000000000001</v>
          </cell>
          <cell r="K824">
            <v>10014</v>
          </cell>
          <cell r="L824" t="str">
            <v/>
          </cell>
          <cell r="M824" t="str">
            <v>Základní škola a mateřská škola Sloup, příspěvková organizace</v>
          </cell>
          <cell r="O824">
            <v>200</v>
          </cell>
          <cell r="Q824" t="str">
            <v>Sloup</v>
          </cell>
          <cell r="R824" t="str">
            <v>ANO</v>
          </cell>
        </row>
        <row r="825">
          <cell r="A825">
            <v>600106381</v>
          </cell>
          <cell r="B825">
            <v>600106381</v>
          </cell>
          <cell r="C825" t="str">
            <v>49464191</v>
          </cell>
          <cell r="D825">
            <v>1</v>
          </cell>
          <cell r="E825">
            <v>49464191</v>
          </cell>
          <cell r="F825" t="str">
            <v>Jihomoravský kraj</v>
          </cell>
          <cell r="G825" t="str">
            <v xml:space="preserve">Blansko </v>
          </cell>
          <cell r="H825">
            <v>700</v>
          </cell>
          <cell r="I825" t="str">
            <v>SEJOY</v>
          </cell>
          <cell r="J825">
            <v>16.690000000000001</v>
          </cell>
          <cell r="K825">
            <v>11683</v>
          </cell>
          <cell r="L825" t="str">
            <v/>
          </cell>
          <cell r="M825" t="str">
            <v>Základní škola Blansko, Erbenova 13</v>
          </cell>
          <cell r="N825" t="str">
            <v>Erbenova</v>
          </cell>
          <cell r="O825">
            <v>1237</v>
          </cell>
          <cell r="P825">
            <v>13</v>
          </cell>
          <cell r="Q825" t="str">
            <v>Blansko</v>
          </cell>
          <cell r="R825" t="str">
            <v>ANO</v>
          </cell>
        </row>
        <row r="826">
          <cell r="A826">
            <v>600106446</v>
          </cell>
          <cell r="B826">
            <v>600106446</v>
          </cell>
          <cell r="C826" t="str">
            <v>75023423</v>
          </cell>
          <cell r="D826">
            <v>1</v>
          </cell>
          <cell r="E826">
            <v>75023423</v>
          </cell>
          <cell r="F826" t="str">
            <v>Jihomoravský kraj</v>
          </cell>
          <cell r="G826" t="str">
            <v xml:space="preserve">Blansko </v>
          </cell>
          <cell r="H826">
            <v>125</v>
          </cell>
          <cell r="I826" t="str">
            <v>SEJOY</v>
          </cell>
          <cell r="J826">
            <v>16.690000000000001</v>
          </cell>
          <cell r="K826">
            <v>2086.25</v>
          </cell>
          <cell r="L826" t="str">
            <v/>
          </cell>
          <cell r="M826" t="str">
            <v>Základní škola Doubravice nad Svitavou, příspěvková organizace</v>
          </cell>
          <cell r="N826" t="str">
            <v>Soukopovo náměstí</v>
          </cell>
          <cell r="O826">
            <v>90</v>
          </cell>
          <cell r="Q826" t="str">
            <v>Doubravice nad Svitavou</v>
          </cell>
          <cell r="R826" t="str">
            <v>ANO</v>
          </cell>
        </row>
        <row r="827">
          <cell r="A827">
            <v>600171841</v>
          </cell>
          <cell r="B827">
            <v>600171841</v>
          </cell>
          <cell r="C827" t="str">
            <v>62073087</v>
          </cell>
          <cell r="D827">
            <v>1</v>
          </cell>
          <cell r="E827">
            <v>62073087</v>
          </cell>
          <cell r="F827" t="str">
            <v>Jihomoravský kraj</v>
          </cell>
          <cell r="G827" t="str">
            <v xml:space="preserve">Blansko </v>
          </cell>
          <cell r="H827">
            <v>300</v>
          </cell>
          <cell r="I827" t="str">
            <v>SEJOY</v>
          </cell>
          <cell r="J827">
            <v>16.690000000000001</v>
          </cell>
          <cell r="K827">
            <v>5007</v>
          </cell>
          <cell r="L827" t="str">
            <v/>
          </cell>
          <cell r="M827" t="str">
            <v>Střední průmyslová škola Jedovnice, příspěvková organizace</v>
          </cell>
          <cell r="N827" t="str">
            <v>Na Větřáku</v>
          </cell>
          <cell r="O827">
            <v>463</v>
          </cell>
          <cell r="Q827" t="str">
            <v>Jedovnice</v>
          </cell>
          <cell r="R827" t="str">
            <v>ANO</v>
          </cell>
        </row>
        <row r="828">
          <cell r="A828">
            <v>600013359</v>
          </cell>
          <cell r="B828">
            <v>600013359</v>
          </cell>
          <cell r="C828" t="str">
            <v>66596882</v>
          </cell>
          <cell r="D828">
            <v>1</v>
          </cell>
          <cell r="E828">
            <v>66596882</v>
          </cell>
          <cell r="F828" t="str">
            <v>Jihomoravský kraj</v>
          </cell>
          <cell r="G828" t="str">
            <v xml:space="preserve">Blansko </v>
          </cell>
          <cell r="H828">
            <v>475</v>
          </cell>
          <cell r="I828" t="str">
            <v>SEJOY</v>
          </cell>
          <cell r="J828">
            <v>16.690000000000001</v>
          </cell>
          <cell r="K828">
            <v>7927.7500000000009</v>
          </cell>
          <cell r="L828" t="str">
            <v/>
          </cell>
          <cell r="M828" t="str">
            <v>Masarykova střední škola Letovice, příspěvková organizace</v>
          </cell>
          <cell r="N828" t="str">
            <v>Tyršova</v>
          </cell>
          <cell r="O828">
            <v>500</v>
          </cell>
          <cell r="P828">
            <v>6</v>
          </cell>
          <cell r="Q828" t="str">
            <v>Letovice</v>
          </cell>
          <cell r="R828" t="str">
            <v>ANO</v>
          </cell>
        </row>
        <row r="829">
          <cell r="A829">
            <v>600013367</v>
          </cell>
          <cell r="B829">
            <v>600013367</v>
          </cell>
          <cell r="C829" t="str">
            <v>62073117</v>
          </cell>
          <cell r="D829">
            <v>1</v>
          </cell>
          <cell r="E829">
            <v>62073117</v>
          </cell>
          <cell r="F829" t="str">
            <v>Jihomoravský kraj</v>
          </cell>
          <cell r="G829" t="str">
            <v xml:space="preserve">Blansko </v>
          </cell>
          <cell r="H829">
            <v>425</v>
          </cell>
          <cell r="I829" t="str">
            <v>SEJOY</v>
          </cell>
          <cell r="J829">
            <v>16.690000000000001</v>
          </cell>
          <cell r="K829">
            <v>7093.2500000000009</v>
          </cell>
          <cell r="L829" t="str">
            <v/>
          </cell>
          <cell r="M829" t="str">
            <v>Střední pedagogická škola Boskovice, příspěvková organizace</v>
          </cell>
          <cell r="N829" t="str">
            <v>Komenského</v>
          </cell>
          <cell r="O829">
            <v>343</v>
          </cell>
          <cell r="P829">
            <v>5</v>
          </cell>
          <cell r="Q829" t="str">
            <v>Boskovice</v>
          </cell>
          <cell r="R829" t="str">
            <v>ANO</v>
          </cell>
        </row>
        <row r="830">
          <cell r="A830">
            <v>600013278</v>
          </cell>
          <cell r="B830">
            <v>600013278</v>
          </cell>
          <cell r="C830" t="str">
            <v>00056324</v>
          </cell>
          <cell r="D830">
            <v>1</v>
          </cell>
          <cell r="E830">
            <v>56324</v>
          </cell>
          <cell r="F830" t="str">
            <v>Jihomoravský kraj</v>
          </cell>
          <cell r="G830" t="str">
            <v xml:space="preserve">Blansko </v>
          </cell>
          <cell r="H830">
            <v>825</v>
          </cell>
          <cell r="I830" t="str">
            <v>SEJOY</v>
          </cell>
          <cell r="J830">
            <v>16.690000000000001</v>
          </cell>
          <cell r="K830">
            <v>13769.250000000002</v>
          </cell>
          <cell r="L830" t="str">
            <v/>
          </cell>
          <cell r="M830" t="str">
            <v>Střední škola André Citroëna Boskovice, příspěvková organizace</v>
          </cell>
          <cell r="N830" t="str">
            <v>náměstí 9. května</v>
          </cell>
          <cell r="O830">
            <v>2153</v>
          </cell>
          <cell r="P830" t="str">
            <v>2a</v>
          </cell>
          <cell r="Q830" t="str">
            <v>Boskovice</v>
          </cell>
          <cell r="R830" t="str">
            <v>ANO</v>
          </cell>
        </row>
        <row r="831">
          <cell r="A831">
            <v>600013294</v>
          </cell>
          <cell r="B831">
            <v>600013294</v>
          </cell>
          <cell r="C831" t="str">
            <v>62073109</v>
          </cell>
          <cell r="D831">
            <v>1</v>
          </cell>
          <cell r="E831">
            <v>62073109</v>
          </cell>
          <cell r="F831" t="str">
            <v>Jihomoravský kraj</v>
          </cell>
          <cell r="G831" t="str">
            <v xml:space="preserve">Blansko </v>
          </cell>
          <cell r="H831">
            <v>550</v>
          </cell>
          <cell r="I831" t="str">
            <v>SEJOY</v>
          </cell>
          <cell r="J831">
            <v>16.690000000000001</v>
          </cell>
          <cell r="K831">
            <v>9179.5</v>
          </cell>
          <cell r="L831" t="str">
            <v/>
          </cell>
          <cell r="M831" t="str">
            <v>Gymnázium Boskovice, příspěvková organizace</v>
          </cell>
          <cell r="N831" t="str">
            <v>Palackého náměstí</v>
          </cell>
          <cell r="O831">
            <v>222</v>
          </cell>
          <cell r="P831">
            <v>1</v>
          </cell>
          <cell r="Q831" t="str">
            <v>Boskovice</v>
          </cell>
          <cell r="R831" t="str">
            <v>ANO</v>
          </cell>
        </row>
        <row r="832">
          <cell r="A832">
            <v>600106063</v>
          </cell>
          <cell r="B832">
            <v>600106063</v>
          </cell>
          <cell r="C832" t="str">
            <v>62073419</v>
          </cell>
          <cell r="D832">
            <v>1</v>
          </cell>
          <cell r="E832">
            <v>62073419</v>
          </cell>
          <cell r="F832" t="str">
            <v>Jihomoravský kraj</v>
          </cell>
          <cell r="G832" t="str">
            <v xml:space="preserve">Blansko </v>
          </cell>
          <cell r="H832">
            <v>25</v>
          </cell>
          <cell r="I832" t="str">
            <v>SEJOY</v>
          </cell>
          <cell r="J832">
            <v>16.690000000000001</v>
          </cell>
          <cell r="K832">
            <v>417.25000000000006</v>
          </cell>
          <cell r="L832" t="str">
            <v/>
          </cell>
          <cell r="M832" t="str">
            <v>Základní škola Šebetov, příspěvková organizace</v>
          </cell>
          <cell r="O832">
            <v>118</v>
          </cell>
          <cell r="Q832" t="str">
            <v>Šebetov</v>
          </cell>
          <cell r="R832" t="str">
            <v>ANO</v>
          </cell>
        </row>
        <row r="833">
          <cell r="A833">
            <v>600024849</v>
          </cell>
          <cell r="B833">
            <v>600024849</v>
          </cell>
          <cell r="C833" t="str">
            <v>62075985</v>
          </cell>
          <cell r="D833">
            <v>1</v>
          </cell>
          <cell r="E833">
            <v>62075985</v>
          </cell>
          <cell r="F833" t="str">
            <v>Jihomoravský kraj</v>
          </cell>
          <cell r="G833" t="str">
            <v xml:space="preserve">Blansko </v>
          </cell>
          <cell r="H833">
            <v>75</v>
          </cell>
          <cell r="I833" t="str">
            <v>SEJOY</v>
          </cell>
          <cell r="J833">
            <v>16.690000000000001</v>
          </cell>
          <cell r="K833">
            <v>1251.75</v>
          </cell>
          <cell r="L833" t="str">
            <v/>
          </cell>
          <cell r="M833" t="str">
            <v>Mateřská škola, základní škola a praktická škola Boskovice, příspěvková organizace</v>
          </cell>
          <cell r="N833" t="str">
            <v>Štefanikova</v>
          </cell>
          <cell r="O833">
            <v>1142</v>
          </cell>
          <cell r="P833">
            <v>2</v>
          </cell>
          <cell r="Q833" t="str">
            <v>Boskovice</v>
          </cell>
          <cell r="R833" t="str">
            <v>ANO</v>
          </cell>
        </row>
        <row r="834">
          <cell r="A834">
            <v>600105954</v>
          </cell>
          <cell r="B834">
            <v>600105954</v>
          </cell>
          <cell r="C834" t="str">
            <v>62073214</v>
          </cell>
          <cell r="D834">
            <v>1</v>
          </cell>
          <cell r="E834">
            <v>62073214</v>
          </cell>
          <cell r="F834" t="str">
            <v>Jihomoravský kraj</v>
          </cell>
          <cell r="G834" t="str">
            <v xml:space="preserve">Blansko </v>
          </cell>
          <cell r="H834">
            <v>50</v>
          </cell>
          <cell r="I834" t="str">
            <v>SEJOY</v>
          </cell>
          <cell r="J834">
            <v>16.690000000000001</v>
          </cell>
          <cell r="K834">
            <v>834.50000000000011</v>
          </cell>
          <cell r="L834" t="str">
            <v/>
          </cell>
          <cell r="M834" t="str">
            <v>Základní škola Černovice, okres Blansko</v>
          </cell>
          <cell r="O834">
            <v>97</v>
          </cell>
          <cell r="Q834" t="str">
            <v>Černovice</v>
          </cell>
          <cell r="R834" t="str">
            <v>ANO</v>
          </cell>
        </row>
        <row r="835">
          <cell r="A835">
            <v>600106012</v>
          </cell>
          <cell r="B835">
            <v>600106012</v>
          </cell>
          <cell r="C835" t="str">
            <v>70985073</v>
          </cell>
          <cell r="D835">
            <v>1</v>
          </cell>
          <cell r="E835">
            <v>70985073</v>
          </cell>
          <cell r="F835" t="str">
            <v>Jihomoravský kraj</v>
          </cell>
          <cell r="G835" t="str">
            <v xml:space="preserve">Blansko </v>
          </cell>
          <cell r="H835">
            <v>75</v>
          </cell>
          <cell r="I835" t="str">
            <v>SEJOY</v>
          </cell>
          <cell r="J835">
            <v>16.690000000000001</v>
          </cell>
          <cell r="K835">
            <v>1251.75</v>
          </cell>
          <cell r="L835" t="str">
            <v/>
          </cell>
          <cell r="M835" t="str">
            <v>Základní škola Rozseč nad Kunštátem, okres Blansko</v>
          </cell>
          <cell r="O835">
            <v>2</v>
          </cell>
          <cell r="Q835" t="str">
            <v>Rozseč nad Kunštátem</v>
          </cell>
          <cell r="R835" t="str">
            <v>ANO</v>
          </cell>
        </row>
        <row r="836">
          <cell r="A836">
            <v>600106055</v>
          </cell>
          <cell r="B836">
            <v>600106055</v>
          </cell>
          <cell r="C836" t="str">
            <v>71001981</v>
          </cell>
          <cell r="D836">
            <v>1</v>
          </cell>
          <cell r="E836">
            <v>71001981</v>
          </cell>
          <cell r="F836" t="str">
            <v>Jihomoravský kraj</v>
          </cell>
          <cell r="G836" t="str">
            <v xml:space="preserve">Blansko </v>
          </cell>
          <cell r="H836">
            <v>50</v>
          </cell>
          <cell r="I836" t="str">
            <v>SEJOY</v>
          </cell>
          <cell r="J836">
            <v>16.690000000000001</v>
          </cell>
          <cell r="K836">
            <v>834.50000000000011</v>
          </cell>
          <cell r="L836" t="str">
            <v/>
          </cell>
          <cell r="M836" t="str">
            <v>Základní škola Sulíkov, příspěvková organizace</v>
          </cell>
          <cell r="O836">
            <v>13</v>
          </cell>
          <cell r="Q836" t="str">
            <v>Sulíkov</v>
          </cell>
          <cell r="R836" t="str">
            <v>ANO</v>
          </cell>
        </row>
        <row r="837">
          <cell r="A837">
            <v>600105911</v>
          </cell>
          <cell r="B837">
            <v>600105911</v>
          </cell>
          <cell r="C837" t="str">
            <v>62072897</v>
          </cell>
          <cell r="D837">
            <v>1</v>
          </cell>
          <cell r="E837">
            <v>62072897</v>
          </cell>
          <cell r="F837" t="str">
            <v>Jihomoravský kraj</v>
          </cell>
          <cell r="G837" t="str">
            <v xml:space="preserve">Blansko </v>
          </cell>
          <cell r="H837">
            <v>1100</v>
          </cell>
          <cell r="I837" t="str">
            <v>SEJOY</v>
          </cell>
          <cell r="J837">
            <v>16.690000000000001</v>
          </cell>
          <cell r="K837">
            <v>18359</v>
          </cell>
          <cell r="L837" t="str">
            <v/>
          </cell>
          <cell r="M837" t="str">
            <v>Základní škola Letovice, příspěvková organizace</v>
          </cell>
          <cell r="N837" t="str">
            <v>Komenského</v>
          </cell>
          <cell r="O837">
            <v>902</v>
          </cell>
          <cell r="P837">
            <v>5</v>
          </cell>
          <cell r="Q837" t="str">
            <v>Letovice</v>
          </cell>
          <cell r="R837" t="str">
            <v>ANO</v>
          </cell>
        </row>
        <row r="838">
          <cell r="A838">
            <v>600105962</v>
          </cell>
          <cell r="B838">
            <v>600105962</v>
          </cell>
          <cell r="C838" t="str">
            <v>70299706</v>
          </cell>
          <cell r="D838">
            <v>1</v>
          </cell>
          <cell r="E838">
            <v>70299706</v>
          </cell>
          <cell r="F838" t="str">
            <v>Jihomoravský kraj</v>
          </cell>
          <cell r="G838" t="str">
            <v xml:space="preserve">Blansko </v>
          </cell>
          <cell r="H838">
            <v>50</v>
          </cell>
          <cell r="I838" t="str">
            <v>SEJOY</v>
          </cell>
          <cell r="J838">
            <v>16.690000000000001</v>
          </cell>
          <cell r="K838">
            <v>834.50000000000011</v>
          </cell>
          <cell r="L838" t="str">
            <v/>
          </cell>
          <cell r="M838" t="str">
            <v>Základní škola a Mateřská škola Deštná, příspěvková organizace</v>
          </cell>
          <cell r="O838">
            <v>60</v>
          </cell>
          <cell r="Q838" t="str">
            <v>Deštná</v>
          </cell>
          <cell r="R838" t="str">
            <v>ANO</v>
          </cell>
        </row>
        <row r="839">
          <cell r="A839">
            <v>600105971</v>
          </cell>
          <cell r="B839">
            <v>600105971</v>
          </cell>
          <cell r="C839" t="str">
            <v>70873861</v>
          </cell>
          <cell r="D839">
            <v>1</v>
          </cell>
          <cell r="E839">
            <v>70873861</v>
          </cell>
          <cell r="F839" t="str">
            <v>Jihomoravský kraj</v>
          </cell>
          <cell r="G839" t="str">
            <v xml:space="preserve">Blansko </v>
          </cell>
          <cell r="H839">
            <v>0</v>
          </cell>
          <cell r="I839" t="str">
            <v>SEJOY</v>
          </cell>
          <cell r="J839">
            <v>16.690000000000001</v>
          </cell>
          <cell r="K839">
            <v>0</v>
          </cell>
          <cell r="L839">
            <v>44536</v>
          </cell>
          <cell r="M839" t="str">
            <v>Základní škola a Mateřská škola Drnovice, okres Blansko</v>
          </cell>
          <cell r="O839">
            <v>60</v>
          </cell>
          <cell r="Q839" t="str">
            <v>Drnovice</v>
          </cell>
          <cell r="R839" t="str">
            <v>ANO</v>
          </cell>
        </row>
        <row r="840">
          <cell r="A840">
            <v>600106039</v>
          </cell>
          <cell r="B840">
            <v>600106039</v>
          </cell>
          <cell r="C840" t="str">
            <v>75022443</v>
          </cell>
          <cell r="D840">
            <v>1</v>
          </cell>
          <cell r="E840">
            <v>75022443</v>
          </cell>
          <cell r="F840" t="str">
            <v>Jihomoravský kraj</v>
          </cell>
          <cell r="G840" t="str">
            <v xml:space="preserve">Blansko </v>
          </cell>
          <cell r="H840">
            <v>50</v>
          </cell>
          <cell r="I840" t="str">
            <v>SEJOY</v>
          </cell>
          <cell r="J840">
            <v>16.690000000000001</v>
          </cell>
          <cell r="K840">
            <v>834.50000000000011</v>
          </cell>
          <cell r="L840" t="str">
            <v/>
          </cell>
          <cell r="M840" t="str">
            <v>Základní škola a Mateřská škola, Sebranice, okres Blansko, příspěvková organizace</v>
          </cell>
          <cell r="O840">
            <v>133</v>
          </cell>
          <cell r="Q840" t="str">
            <v>Sebranice</v>
          </cell>
          <cell r="R840" t="str">
            <v>ANO</v>
          </cell>
        </row>
        <row r="841">
          <cell r="A841">
            <v>600106047</v>
          </cell>
          <cell r="B841">
            <v>600106047</v>
          </cell>
          <cell r="C841" t="str">
            <v>70886270</v>
          </cell>
          <cell r="D841">
            <v>1</v>
          </cell>
          <cell r="E841">
            <v>70886270</v>
          </cell>
          <cell r="F841" t="str">
            <v>Jihomoravský kraj</v>
          </cell>
          <cell r="G841" t="str">
            <v xml:space="preserve">Blansko </v>
          </cell>
          <cell r="H841">
            <v>75</v>
          </cell>
          <cell r="I841" t="str">
            <v>SEJOY</v>
          </cell>
          <cell r="J841">
            <v>16.690000000000001</v>
          </cell>
          <cell r="K841">
            <v>1251.75</v>
          </cell>
          <cell r="L841" t="str">
            <v/>
          </cell>
          <cell r="M841" t="str">
            <v>Základní škola a Mateřská škola Skalice nad Svitavou, příspěvková organizace</v>
          </cell>
          <cell r="O841">
            <v>101</v>
          </cell>
          <cell r="Q841" t="str">
            <v>Skalice nad Svitavou</v>
          </cell>
          <cell r="R841" t="str">
            <v>ANO</v>
          </cell>
        </row>
        <row r="842">
          <cell r="A842">
            <v>600106080</v>
          </cell>
          <cell r="B842">
            <v>600106080</v>
          </cell>
          <cell r="C842" t="str">
            <v>70982520</v>
          </cell>
          <cell r="D842">
            <v>1</v>
          </cell>
          <cell r="E842">
            <v>70982520</v>
          </cell>
          <cell r="F842" t="str">
            <v>Jihomoravský kraj</v>
          </cell>
          <cell r="G842" t="str">
            <v xml:space="preserve">Blansko </v>
          </cell>
          <cell r="H842">
            <v>25</v>
          </cell>
          <cell r="I842" t="str">
            <v>SEJOY</v>
          </cell>
          <cell r="J842">
            <v>16.690000000000001</v>
          </cell>
          <cell r="K842">
            <v>417.25000000000006</v>
          </cell>
          <cell r="L842" t="str">
            <v/>
          </cell>
          <cell r="M842" t="str">
            <v>Základní škola a mateřská škola Úsobrno, okres Blansko, příspěvková organizace</v>
          </cell>
          <cell r="O842">
            <v>33</v>
          </cell>
          <cell r="Q842" t="str">
            <v>Úsobrno</v>
          </cell>
          <cell r="R842" t="str">
            <v>ANO</v>
          </cell>
        </row>
        <row r="843">
          <cell r="A843">
            <v>600106098</v>
          </cell>
          <cell r="B843">
            <v>600106098</v>
          </cell>
          <cell r="C843" t="str">
            <v>75023407</v>
          </cell>
          <cell r="D843">
            <v>1</v>
          </cell>
          <cell r="E843">
            <v>75023407</v>
          </cell>
          <cell r="F843" t="str">
            <v>Jihomoravský kraj</v>
          </cell>
          <cell r="G843" t="str">
            <v xml:space="preserve">Blansko </v>
          </cell>
          <cell r="H843">
            <v>50</v>
          </cell>
          <cell r="I843" t="str">
            <v>SEJOY</v>
          </cell>
          <cell r="J843">
            <v>16.690000000000001</v>
          </cell>
          <cell r="K843">
            <v>834.50000000000011</v>
          </cell>
          <cell r="L843" t="str">
            <v/>
          </cell>
          <cell r="M843" t="str">
            <v>Základní škola a mateřská škola Vanovice, okres Blansko, příspěvková organizace</v>
          </cell>
          <cell r="O843">
            <v>130</v>
          </cell>
          <cell r="Q843" t="str">
            <v>Vanovice</v>
          </cell>
          <cell r="R843" t="str">
            <v>ANO</v>
          </cell>
        </row>
        <row r="844">
          <cell r="A844">
            <v>600106101</v>
          </cell>
          <cell r="B844">
            <v>600106101</v>
          </cell>
          <cell r="C844" t="str">
            <v>62073001</v>
          </cell>
          <cell r="D844">
            <v>1</v>
          </cell>
          <cell r="E844">
            <v>62073001</v>
          </cell>
          <cell r="F844" t="str">
            <v>Jihomoravský kraj</v>
          </cell>
          <cell r="G844" t="str">
            <v xml:space="preserve">Blansko </v>
          </cell>
          <cell r="H844">
            <v>75</v>
          </cell>
          <cell r="I844" t="str">
            <v>SEJOY</v>
          </cell>
          <cell r="J844">
            <v>16.690000000000001</v>
          </cell>
          <cell r="K844">
            <v>1251.75</v>
          </cell>
          <cell r="L844" t="str">
            <v/>
          </cell>
          <cell r="M844" t="str">
            <v>Základní škola a mateřská škola Vísky, okres Blansko, příspěvková organizace</v>
          </cell>
          <cell r="O844">
            <v>27</v>
          </cell>
          <cell r="Q844" t="str">
            <v>Vísky</v>
          </cell>
          <cell r="R844" t="str">
            <v>ANO</v>
          </cell>
        </row>
        <row r="845">
          <cell r="A845">
            <v>600106136</v>
          </cell>
          <cell r="B845">
            <v>600106136</v>
          </cell>
          <cell r="C845" t="str">
            <v>70996229</v>
          </cell>
          <cell r="D845">
            <v>1</v>
          </cell>
          <cell r="E845">
            <v>70996229</v>
          </cell>
          <cell r="F845" t="str">
            <v>Jihomoravský kraj</v>
          </cell>
          <cell r="G845" t="str">
            <v xml:space="preserve">Blansko </v>
          </cell>
          <cell r="H845">
            <v>225</v>
          </cell>
          <cell r="I845" t="str">
            <v>SEJOY</v>
          </cell>
          <cell r="J845">
            <v>16.690000000000001</v>
          </cell>
          <cell r="K845">
            <v>3755.2500000000005</v>
          </cell>
          <cell r="L845" t="str">
            <v/>
          </cell>
          <cell r="M845" t="str">
            <v>Základní škola a Mateřská škola Žďárná, okres Blansko, příspěvková organizace</v>
          </cell>
          <cell r="O845">
            <v>217</v>
          </cell>
          <cell r="Q845" t="str">
            <v>Žďárná</v>
          </cell>
          <cell r="R845" t="str">
            <v>ANO</v>
          </cell>
        </row>
        <row r="846">
          <cell r="A846">
            <v>600106152</v>
          </cell>
          <cell r="B846">
            <v>600106152</v>
          </cell>
          <cell r="C846" t="str">
            <v>62077520</v>
          </cell>
          <cell r="D846">
            <v>1</v>
          </cell>
          <cell r="E846">
            <v>62077520</v>
          </cell>
          <cell r="F846" t="str">
            <v>Jihomoravský kraj</v>
          </cell>
          <cell r="G846" t="str">
            <v xml:space="preserve">Blansko </v>
          </cell>
          <cell r="H846">
            <v>250</v>
          </cell>
          <cell r="I846" t="str">
            <v>SEJOY</v>
          </cell>
          <cell r="J846">
            <v>16.690000000000001</v>
          </cell>
          <cell r="K846">
            <v>4172.5</v>
          </cell>
          <cell r="L846" t="str">
            <v/>
          </cell>
          <cell r="M846" t="str">
            <v>Základní škola a Mateřská škola Benešov, okres Blansko, příspěvková organizace</v>
          </cell>
          <cell r="O846">
            <v>155</v>
          </cell>
          <cell r="Q846" t="str">
            <v>Benešov</v>
          </cell>
          <cell r="R846" t="str">
            <v>ANO</v>
          </cell>
        </row>
        <row r="847">
          <cell r="A847">
            <v>600106195</v>
          </cell>
          <cell r="B847">
            <v>600106195</v>
          </cell>
          <cell r="C847" t="str">
            <v>62072757</v>
          </cell>
          <cell r="D847">
            <v>1</v>
          </cell>
          <cell r="E847">
            <v>62072757</v>
          </cell>
          <cell r="F847" t="str">
            <v>Jihomoravský kraj</v>
          </cell>
          <cell r="G847" t="str">
            <v xml:space="preserve">Blansko </v>
          </cell>
          <cell r="H847">
            <v>2000</v>
          </cell>
          <cell r="I847" t="str">
            <v>SEJOY</v>
          </cell>
          <cell r="J847">
            <v>16.690000000000001</v>
          </cell>
          <cell r="K847">
            <v>33380</v>
          </cell>
          <cell r="L847" t="str">
            <v/>
          </cell>
          <cell r="M847" t="str">
            <v>Základní škola Boskovice, příspěvková organizace</v>
          </cell>
          <cell r="N847" t="str">
            <v>náměstí 9. května</v>
          </cell>
          <cell r="O847">
            <v>953</v>
          </cell>
          <cell r="P847">
            <v>8</v>
          </cell>
          <cell r="Q847" t="str">
            <v>Boskovice</v>
          </cell>
          <cell r="R847" t="str">
            <v>ANO</v>
          </cell>
        </row>
        <row r="848">
          <cell r="A848">
            <v>600106225</v>
          </cell>
          <cell r="B848">
            <v>600106225</v>
          </cell>
          <cell r="C848" t="str">
            <v>62073061</v>
          </cell>
          <cell r="D848">
            <v>1</v>
          </cell>
          <cell r="E848">
            <v>62073061</v>
          </cell>
          <cell r="F848" t="str">
            <v>Jihomoravský kraj</v>
          </cell>
          <cell r="G848" t="str">
            <v xml:space="preserve">Blansko </v>
          </cell>
          <cell r="H848">
            <v>350</v>
          </cell>
          <cell r="I848" t="str">
            <v>SEJOY</v>
          </cell>
          <cell r="J848">
            <v>16.690000000000001</v>
          </cell>
          <cell r="K848">
            <v>5841.5</v>
          </cell>
          <cell r="L848" t="str">
            <v/>
          </cell>
          <cell r="M848" t="str">
            <v>Základní škola a Mateřská škola Knínice, příspěvková organizace</v>
          </cell>
          <cell r="O848">
            <v>210</v>
          </cell>
          <cell r="Q848" t="str">
            <v>Knínice</v>
          </cell>
          <cell r="R848" t="str">
            <v>ANO</v>
          </cell>
        </row>
        <row r="849">
          <cell r="A849">
            <v>600106241</v>
          </cell>
          <cell r="B849">
            <v>600106241</v>
          </cell>
          <cell r="C849" t="str">
            <v>62073427</v>
          </cell>
          <cell r="D849">
            <v>1</v>
          </cell>
          <cell r="E849">
            <v>62073427</v>
          </cell>
          <cell r="F849" t="str">
            <v>Jihomoravský kraj</v>
          </cell>
          <cell r="G849" t="str">
            <v xml:space="preserve">Blansko </v>
          </cell>
          <cell r="H849">
            <v>550</v>
          </cell>
          <cell r="I849" t="str">
            <v>SEJOY</v>
          </cell>
          <cell r="J849">
            <v>16.690000000000001</v>
          </cell>
          <cell r="K849">
            <v>9179.5</v>
          </cell>
          <cell r="L849" t="str">
            <v/>
          </cell>
          <cell r="M849" t="str">
            <v>Základní škola a Mateřská škola Kunštát, příspěvková organizace</v>
          </cell>
          <cell r="N849" t="str">
            <v>Brněnská</v>
          </cell>
          <cell r="O849">
            <v>32</v>
          </cell>
          <cell r="Q849" t="str">
            <v>Kunštát</v>
          </cell>
          <cell r="R849" t="str">
            <v>ANO</v>
          </cell>
        </row>
        <row r="850">
          <cell r="A850">
            <v>600106284</v>
          </cell>
          <cell r="B850">
            <v>600106284</v>
          </cell>
          <cell r="C850" t="str">
            <v>47884941</v>
          </cell>
          <cell r="D850">
            <v>1</v>
          </cell>
          <cell r="E850">
            <v>47884941</v>
          </cell>
          <cell r="F850" t="str">
            <v>Jihomoravský kraj</v>
          </cell>
          <cell r="G850" t="str">
            <v xml:space="preserve">Blansko </v>
          </cell>
          <cell r="H850">
            <v>800</v>
          </cell>
          <cell r="I850" t="str">
            <v>SEJOY</v>
          </cell>
          <cell r="J850">
            <v>16.690000000000001</v>
          </cell>
          <cell r="K850">
            <v>13352.000000000002</v>
          </cell>
          <cell r="L850" t="str">
            <v/>
          </cell>
          <cell r="M850" t="str">
            <v>Základní škola Edvarda Beneše Lysice</v>
          </cell>
          <cell r="N850" t="str">
            <v>Zákostelí</v>
          </cell>
          <cell r="O850">
            <v>360</v>
          </cell>
          <cell r="Q850" t="str">
            <v>Lysice</v>
          </cell>
          <cell r="R850" t="str">
            <v>ANO</v>
          </cell>
        </row>
        <row r="851">
          <cell r="A851">
            <v>600106292</v>
          </cell>
          <cell r="B851">
            <v>600106292</v>
          </cell>
          <cell r="C851" t="str">
            <v>62073281</v>
          </cell>
          <cell r="D851">
            <v>1</v>
          </cell>
          <cell r="E851">
            <v>62073281</v>
          </cell>
          <cell r="F851" t="str">
            <v>Jihomoravský kraj</v>
          </cell>
          <cell r="G851" t="str">
            <v xml:space="preserve">Blansko </v>
          </cell>
          <cell r="H851">
            <v>375</v>
          </cell>
          <cell r="I851" t="str">
            <v>SEJOY</v>
          </cell>
          <cell r="J851">
            <v>16.690000000000001</v>
          </cell>
          <cell r="K851">
            <v>6258.7500000000009</v>
          </cell>
          <cell r="L851" t="str">
            <v/>
          </cell>
          <cell r="M851" t="str">
            <v>Základní škola a mateřská škola města Olešnice, příspěvková organizace</v>
          </cell>
          <cell r="N851" t="str">
            <v>Hliníky</v>
          </cell>
          <cell r="O851">
            <v>108</v>
          </cell>
          <cell r="Q851" t="str">
            <v>Olešnice</v>
          </cell>
          <cell r="R851" t="str">
            <v>ANO</v>
          </cell>
        </row>
        <row r="852">
          <cell r="A852">
            <v>600106331</v>
          </cell>
          <cell r="B852">
            <v>600106331</v>
          </cell>
          <cell r="C852" t="str">
            <v>70988617</v>
          </cell>
          <cell r="D852">
            <v>1</v>
          </cell>
          <cell r="E852">
            <v>70988617</v>
          </cell>
          <cell r="F852" t="str">
            <v>Jihomoravský kraj</v>
          </cell>
          <cell r="G852" t="str">
            <v xml:space="preserve">Blansko </v>
          </cell>
          <cell r="H852">
            <v>275</v>
          </cell>
          <cell r="I852" t="str">
            <v>SEJOY</v>
          </cell>
          <cell r="J852">
            <v>16.690000000000001</v>
          </cell>
          <cell r="K852">
            <v>4589.75</v>
          </cell>
          <cell r="L852" t="str">
            <v/>
          </cell>
          <cell r="M852" t="str">
            <v>Základní škola Svitávka, okres Blansko, příspěvková organizace</v>
          </cell>
          <cell r="N852" t="str">
            <v>Komenského</v>
          </cell>
          <cell r="O852">
            <v>157</v>
          </cell>
          <cell r="Q852" t="str">
            <v>Svitávka</v>
          </cell>
          <cell r="R852" t="str">
            <v>ANO</v>
          </cell>
        </row>
        <row r="853">
          <cell r="A853">
            <v>600106349</v>
          </cell>
          <cell r="B853">
            <v>600106349</v>
          </cell>
          <cell r="C853" t="str">
            <v>62073591</v>
          </cell>
          <cell r="D853">
            <v>1</v>
          </cell>
          <cell r="E853">
            <v>62073591</v>
          </cell>
          <cell r="F853" t="str">
            <v>Jihomoravský kraj</v>
          </cell>
          <cell r="G853" t="str">
            <v xml:space="preserve">Blansko </v>
          </cell>
          <cell r="H853">
            <v>600</v>
          </cell>
          <cell r="I853" t="str">
            <v>SEJOY</v>
          </cell>
          <cell r="J853">
            <v>16.690000000000001</v>
          </cell>
          <cell r="K853">
            <v>10014</v>
          </cell>
          <cell r="L853" t="str">
            <v/>
          </cell>
          <cell r="M853" t="str">
            <v>Základní škola Velké Opatovice, příspěvková organizace</v>
          </cell>
          <cell r="N853" t="str">
            <v>Pod Strážnicí</v>
          </cell>
          <cell r="O853">
            <v>499</v>
          </cell>
          <cell r="Q853" t="str">
            <v>Velké Opatovice</v>
          </cell>
          <cell r="R853" t="str">
            <v>ANO</v>
          </cell>
        </row>
        <row r="854">
          <cell r="A854">
            <v>600106365</v>
          </cell>
          <cell r="B854">
            <v>600106365</v>
          </cell>
          <cell r="C854" t="str">
            <v>70994471</v>
          </cell>
          <cell r="D854">
            <v>1</v>
          </cell>
          <cell r="E854">
            <v>70994471</v>
          </cell>
          <cell r="F854" t="str">
            <v>Jihomoravský kraj</v>
          </cell>
          <cell r="G854" t="str">
            <v xml:space="preserve">Blansko </v>
          </cell>
          <cell r="H854">
            <v>25</v>
          </cell>
          <cell r="I854" t="str">
            <v>SEJOY</v>
          </cell>
          <cell r="J854">
            <v>16.690000000000001</v>
          </cell>
          <cell r="K854">
            <v>417.25000000000006</v>
          </cell>
          <cell r="L854" t="str">
            <v/>
          </cell>
          <cell r="M854" t="str">
            <v>Základní škola Nýrov, okres Blansko, příspěvková organizace</v>
          </cell>
          <cell r="O854">
            <v>35</v>
          </cell>
          <cell r="Q854" t="str">
            <v>Nýrov</v>
          </cell>
          <cell r="R854" t="str">
            <v>ANO</v>
          </cell>
        </row>
        <row r="855">
          <cell r="A855">
            <v>600106357</v>
          </cell>
          <cell r="B855">
            <v>600106357</v>
          </cell>
          <cell r="C855" t="str">
            <v>75024161</v>
          </cell>
          <cell r="D855">
            <v>1</v>
          </cell>
          <cell r="E855">
            <v>75024161</v>
          </cell>
          <cell r="F855" t="str">
            <v>Jihomoravský kraj</v>
          </cell>
          <cell r="G855" t="str">
            <v xml:space="preserve">Blansko </v>
          </cell>
          <cell r="H855">
            <v>50</v>
          </cell>
          <cell r="I855" t="str">
            <v>SEJOY</v>
          </cell>
          <cell r="J855">
            <v>16.690000000000001</v>
          </cell>
          <cell r="K855">
            <v>834.50000000000011</v>
          </cell>
          <cell r="L855" t="str">
            <v/>
          </cell>
          <cell r="M855" t="str">
            <v>Základní škola Jabloňany, okres Blansko, příspěvková organizace</v>
          </cell>
          <cell r="O855">
            <v>38</v>
          </cell>
          <cell r="Q855" t="str">
            <v>Jabloňany</v>
          </cell>
          <cell r="R855" t="str">
            <v>ANO</v>
          </cell>
        </row>
        <row r="856">
          <cell r="A856">
            <v>600106411</v>
          </cell>
          <cell r="B856">
            <v>600106411</v>
          </cell>
          <cell r="C856" t="str">
            <v>75023059</v>
          </cell>
          <cell r="D856">
            <v>1</v>
          </cell>
          <cell r="E856">
            <v>75023059</v>
          </cell>
          <cell r="F856" t="str">
            <v>Jihomoravský kraj</v>
          </cell>
          <cell r="G856" t="str">
            <v xml:space="preserve">Blansko </v>
          </cell>
          <cell r="H856">
            <v>50</v>
          </cell>
          <cell r="I856" t="str">
            <v>SEJOY</v>
          </cell>
          <cell r="J856">
            <v>16.690000000000001</v>
          </cell>
          <cell r="K856">
            <v>834.50000000000011</v>
          </cell>
          <cell r="L856" t="str">
            <v/>
          </cell>
          <cell r="M856" t="str">
            <v>Základní škola Voděrady, příspěvková organizace</v>
          </cell>
          <cell r="O856">
            <v>76</v>
          </cell>
          <cell r="Q856" t="str">
            <v>Voděrady</v>
          </cell>
          <cell r="R856" t="str">
            <v>ANO</v>
          </cell>
        </row>
        <row r="857">
          <cell r="A857">
            <v>600106438</v>
          </cell>
          <cell r="B857">
            <v>600106438</v>
          </cell>
          <cell r="C857" t="str">
            <v>70990255</v>
          </cell>
          <cell r="D857">
            <v>1</v>
          </cell>
          <cell r="E857">
            <v>70990255</v>
          </cell>
          <cell r="F857" t="str">
            <v>Jihomoravský kraj</v>
          </cell>
          <cell r="G857" t="str">
            <v xml:space="preserve">Blansko </v>
          </cell>
          <cell r="H857">
            <v>50</v>
          </cell>
          <cell r="I857" t="str">
            <v>SEJOY</v>
          </cell>
          <cell r="J857">
            <v>16.690000000000001</v>
          </cell>
          <cell r="K857">
            <v>834.50000000000011</v>
          </cell>
          <cell r="L857" t="str">
            <v/>
          </cell>
          <cell r="M857" t="str">
            <v>Základní škola Cetkovice, okres Blansko, příspěvková organizace</v>
          </cell>
          <cell r="N857" t="str">
            <v>Náves</v>
          </cell>
          <cell r="O857">
            <v>91</v>
          </cell>
          <cell r="Q857" t="str">
            <v>Cetkovice</v>
          </cell>
          <cell r="R857" t="str">
            <v>ANO</v>
          </cell>
        </row>
        <row r="858">
          <cell r="A858">
            <v>600106454</v>
          </cell>
          <cell r="B858">
            <v>600106454</v>
          </cell>
          <cell r="C858" t="str">
            <v>75021528</v>
          </cell>
          <cell r="D858">
            <v>1</v>
          </cell>
          <cell r="E858">
            <v>75021528</v>
          </cell>
          <cell r="F858" t="str">
            <v>Jihomoravský kraj</v>
          </cell>
          <cell r="G858" t="str">
            <v xml:space="preserve">Blansko </v>
          </cell>
          <cell r="H858">
            <v>100</v>
          </cell>
          <cell r="I858" t="str">
            <v>SEJOY</v>
          </cell>
          <cell r="J858">
            <v>16.690000000000001</v>
          </cell>
          <cell r="K858">
            <v>1669.0000000000002</v>
          </cell>
          <cell r="L858" t="str">
            <v/>
          </cell>
          <cell r="M858" t="str">
            <v>Základní škola a Mateřská škola Křetín, okres Blansko, příspěvková organizace</v>
          </cell>
          <cell r="O858">
            <v>142</v>
          </cell>
          <cell r="Q858" t="str">
            <v>Křetín</v>
          </cell>
          <cell r="R858" t="str">
            <v>ANO</v>
          </cell>
        </row>
        <row r="859">
          <cell r="A859">
            <v>600171779</v>
          </cell>
          <cell r="B859">
            <v>600171779</v>
          </cell>
          <cell r="C859" t="str">
            <v>62073516</v>
          </cell>
          <cell r="D859">
            <v>1</v>
          </cell>
          <cell r="E859">
            <v>62073516</v>
          </cell>
          <cell r="F859" t="str">
            <v>Jihomoravský kraj</v>
          </cell>
          <cell r="G859" t="str">
            <v xml:space="preserve">Blansko </v>
          </cell>
          <cell r="H859">
            <v>1200</v>
          </cell>
          <cell r="I859" t="str">
            <v>SEJOY</v>
          </cell>
          <cell r="J859">
            <v>16.690000000000001</v>
          </cell>
          <cell r="K859">
            <v>20028</v>
          </cell>
          <cell r="L859" t="str">
            <v/>
          </cell>
          <cell r="M859" t="str">
            <v>Vyšší odborná škola a střední škola Boskovice, příspěvková organizace</v>
          </cell>
          <cell r="N859" t="str">
            <v>Hybešova</v>
          </cell>
          <cell r="O859">
            <v>982</v>
          </cell>
          <cell r="P859">
            <v>53</v>
          </cell>
          <cell r="Q859" t="str">
            <v>Boskovice</v>
          </cell>
          <cell r="R859" t="str">
            <v>ANO</v>
          </cell>
        </row>
        <row r="860">
          <cell r="A860">
            <v>691009996</v>
          </cell>
          <cell r="B860">
            <v>691009996</v>
          </cell>
          <cell r="C860" t="str">
            <v>05666376</v>
          </cell>
          <cell r="D860">
            <v>1</v>
          </cell>
          <cell r="E860">
            <v>5666376</v>
          </cell>
          <cell r="F860" t="str">
            <v>Jihomoravský kraj</v>
          </cell>
          <cell r="G860" t="str">
            <v xml:space="preserve">Blansko </v>
          </cell>
          <cell r="H860">
            <v>50</v>
          </cell>
          <cell r="I860" t="str">
            <v>SEJOY</v>
          </cell>
          <cell r="J860">
            <v>16.690000000000001</v>
          </cell>
          <cell r="K860">
            <v>834.50000000000011</v>
          </cell>
          <cell r="L860" t="str">
            <v/>
          </cell>
          <cell r="M860" t="str">
            <v>Základní škola Velenov, příspěvková organizace</v>
          </cell>
          <cell r="O860">
            <v>74</v>
          </cell>
          <cell r="Q860" t="str">
            <v>Velenov</v>
          </cell>
          <cell r="R860" t="str">
            <v>ANO</v>
          </cell>
        </row>
        <row r="861">
          <cell r="A861">
            <v>600013626</v>
          </cell>
          <cell r="B861">
            <v>600013626</v>
          </cell>
          <cell r="C861" t="str">
            <v>00559008</v>
          </cell>
          <cell r="D861">
            <v>1</v>
          </cell>
          <cell r="E861">
            <v>559008</v>
          </cell>
          <cell r="F861" t="str">
            <v>Jihomoravský kraj</v>
          </cell>
          <cell r="G861" t="str">
            <v xml:space="preserve">Brno-město </v>
          </cell>
          <cell r="H861">
            <v>1075</v>
          </cell>
          <cell r="I861" t="str">
            <v>SEJOY</v>
          </cell>
          <cell r="J861">
            <v>16.690000000000001</v>
          </cell>
          <cell r="K861">
            <v>17941.75</v>
          </cell>
          <cell r="L861" t="str">
            <v/>
          </cell>
          <cell r="M861" t="str">
            <v>Gymnázium Matyáše Lercha, Brno, Žižkova 55, příspěvková organizace</v>
          </cell>
          <cell r="N861" t="str">
            <v>Žižkova</v>
          </cell>
          <cell r="O861">
            <v>980</v>
          </cell>
          <cell r="P861">
            <v>55</v>
          </cell>
          <cell r="Q861" t="str">
            <v>Brno</v>
          </cell>
          <cell r="R861" t="str">
            <v>ANO</v>
          </cell>
        </row>
        <row r="862">
          <cell r="A862">
            <v>600013821</v>
          </cell>
          <cell r="B862">
            <v>600013821</v>
          </cell>
          <cell r="C862" t="str">
            <v>00638013</v>
          </cell>
          <cell r="D862">
            <v>1</v>
          </cell>
          <cell r="E862">
            <v>638013</v>
          </cell>
          <cell r="F862" t="str">
            <v>Jihomoravský kraj</v>
          </cell>
          <cell r="G862" t="str">
            <v xml:space="preserve">Brno-město </v>
          </cell>
          <cell r="H862">
            <v>1925</v>
          </cell>
          <cell r="I862" t="str">
            <v>SEJOY</v>
          </cell>
          <cell r="J862">
            <v>16.690000000000001</v>
          </cell>
          <cell r="K862">
            <v>32128.250000000004</v>
          </cell>
          <cell r="L862" t="str">
            <v/>
          </cell>
          <cell r="M862" t="str">
            <v>Střední škola polytechnická Brno, Jílová, příspěvková organizace</v>
          </cell>
          <cell r="N862" t="str">
            <v>Jílová</v>
          </cell>
          <cell r="O862">
            <v>164</v>
          </cell>
          <cell r="P862" t="str">
            <v>36g</v>
          </cell>
          <cell r="Q862" t="str">
            <v>Brno</v>
          </cell>
          <cell r="R862" t="str">
            <v>ANO</v>
          </cell>
        </row>
        <row r="863">
          <cell r="A863">
            <v>600019853</v>
          </cell>
          <cell r="B863">
            <v>600019853</v>
          </cell>
          <cell r="C863" t="str">
            <v>62159101</v>
          </cell>
          <cell r="D863">
            <v>1</v>
          </cell>
          <cell r="E863">
            <v>62159101</v>
          </cell>
          <cell r="F863" t="str">
            <v>Jihomoravský kraj</v>
          </cell>
          <cell r="G863" t="str">
            <v xml:space="preserve">Brno-město </v>
          </cell>
          <cell r="H863">
            <v>225</v>
          </cell>
          <cell r="I863" t="str">
            <v>SEJOY</v>
          </cell>
          <cell r="J863">
            <v>16.690000000000001</v>
          </cell>
          <cell r="K863">
            <v>3755.2500000000005</v>
          </cell>
          <cell r="L863" t="str">
            <v/>
          </cell>
          <cell r="M863" t="str">
            <v>Střední zdravotnická škola Evangelické akademie</v>
          </cell>
          <cell r="N863" t="str">
            <v>Šimáčkova</v>
          </cell>
          <cell r="O863">
            <v>235</v>
          </cell>
          <cell r="P863">
            <v>1</v>
          </cell>
          <cell r="Q863" t="str">
            <v>Brno</v>
          </cell>
          <cell r="R863" t="str">
            <v>NE</v>
          </cell>
        </row>
        <row r="864">
          <cell r="A864">
            <v>600019861</v>
          </cell>
          <cell r="B864">
            <v>600019861</v>
          </cell>
          <cell r="C864" t="str">
            <v>00638005</v>
          </cell>
          <cell r="D864">
            <v>1</v>
          </cell>
          <cell r="E864">
            <v>638005</v>
          </cell>
          <cell r="F864" t="str">
            <v>Jihomoravský kraj</v>
          </cell>
          <cell r="G864" t="str">
            <v xml:space="preserve">Brno-město </v>
          </cell>
          <cell r="H864">
            <v>700</v>
          </cell>
          <cell r="I864" t="str">
            <v>SEJOY</v>
          </cell>
          <cell r="J864">
            <v>16.690000000000001</v>
          </cell>
          <cell r="K864">
            <v>11683</v>
          </cell>
          <cell r="L864" t="str">
            <v/>
          </cell>
          <cell r="M864" t="str">
            <v>Střední zdravotnická škola a Vyšší odborná škola zdravotnická Brno, Merhautova, příspěvková organizace</v>
          </cell>
          <cell r="N864" t="str">
            <v>Merhautova</v>
          </cell>
          <cell r="O864">
            <v>590</v>
          </cell>
          <cell r="P864">
            <v>15</v>
          </cell>
          <cell r="Q864" t="str">
            <v>Brno</v>
          </cell>
          <cell r="R864" t="str">
            <v>ANO</v>
          </cell>
        </row>
        <row r="865">
          <cell r="A865">
            <v>600019896</v>
          </cell>
          <cell r="B865">
            <v>600019896</v>
          </cell>
          <cell r="C865" t="str">
            <v>00637998</v>
          </cell>
          <cell r="D865">
            <v>1</v>
          </cell>
          <cell r="E865">
            <v>637998</v>
          </cell>
          <cell r="F865" t="str">
            <v>Jihomoravský kraj</v>
          </cell>
          <cell r="G865" t="str">
            <v xml:space="preserve">Brno-město </v>
          </cell>
          <cell r="H865">
            <v>675</v>
          </cell>
          <cell r="I865" t="str">
            <v>SEJOY</v>
          </cell>
          <cell r="J865">
            <v>16.690000000000001</v>
          </cell>
          <cell r="K865">
            <v>11265.75</v>
          </cell>
          <cell r="L865" t="str">
            <v/>
          </cell>
          <cell r="M865" t="str">
            <v>Střední zdravotnická škola Brno, Jaselská, příspěvková organizace</v>
          </cell>
          <cell r="N865" t="str">
            <v>Jaselská</v>
          </cell>
          <cell r="O865">
            <v>190</v>
          </cell>
          <cell r="P865">
            <v>7</v>
          </cell>
          <cell r="Q865" t="str">
            <v>Brno</v>
          </cell>
          <cell r="R865" t="str">
            <v>ANO</v>
          </cell>
        </row>
        <row r="866">
          <cell r="A866">
            <v>600019900</v>
          </cell>
          <cell r="B866">
            <v>600019900</v>
          </cell>
          <cell r="C866" t="str">
            <v>27681866</v>
          </cell>
          <cell r="D866">
            <v>1</v>
          </cell>
          <cell r="E866">
            <v>27681866</v>
          </cell>
          <cell r="F866" t="str">
            <v>Jihomoravský kraj</v>
          </cell>
          <cell r="G866" t="str">
            <v xml:space="preserve">Brno-město </v>
          </cell>
          <cell r="H866">
            <v>325</v>
          </cell>
          <cell r="I866" t="str">
            <v>SEJOY</v>
          </cell>
          <cell r="J866">
            <v>16.690000000000001</v>
          </cell>
          <cell r="K866">
            <v>5424.25</v>
          </cell>
          <cell r="L866" t="str">
            <v/>
          </cell>
          <cell r="M866" t="str">
            <v>Církevní střední zdravotnická škola s.r.o.</v>
          </cell>
          <cell r="N866" t="str">
            <v>Grohova</v>
          </cell>
          <cell r="O866">
            <v>112</v>
          </cell>
          <cell r="P866">
            <v>16</v>
          </cell>
          <cell r="Q866" t="str">
            <v>Brno</v>
          </cell>
          <cell r="R866" t="str">
            <v>NE</v>
          </cell>
        </row>
        <row r="867">
          <cell r="A867">
            <v>600013405</v>
          </cell>
          <cell r="B867">
            <v>600013405</v>
          </cell>
          <cell r="C867" t="str">
            <v>00532525</v>
          </cell>
          <cell r="D867">
            <v>1</v>
          </cell>
          <cell r="E867">
            <v>532525</v>
          </cell>
          <cell r="F867" t="str">
            <v>Jihomoravský kraj</v>
          </cell>
          <cell r="G867" t="str">
            <v xml:space="preserve">Brno-město </v>
          </cell>
          <cell r="H867">
            <v>975</v>
          </cell>
          <cell r="I867" t="str">
            <v>SEJOY</v>
          </cell>
          <cell r="J867">
            <v>16.690000000000001</v>
          </cell>
          <cell r="K867">
            <v>16272.750000000002</v>
          </cell>
          <cell r="L867" t="str">
            <v/>
          </cell>
          <cell r="M867" t="str">
            <v>Biskupské gymnázium Brno a mateřská škola</v>
          </cell>
          <cell r="N867" t="str">
            <v>Barvičova</v>
          </cell>
          <cell r="O867">
            <v>666</v>
          </cell>
          <cell r="P867">
            <v>85</v>
          </cell>
          <cell r="Q867" t="str">
            <v>Brno</v>
          </cell>
          <cell r="R867" t="str">
            <v>NE</v>
          </cell>
        </row>
        <row r="868">
          <cell r="A868">
            <v>600013413</v>
          </cell>
          <cell r="B868">
            <v>600013413</v>
          </cell>
          <cell r="C868" t="str">
            <v>48513512</v>
          </cell>
          <cell r="D868">
            <v>1</v>
          </cell>
          <cell r="E868">
            <v>48513512</v>
          </cell>
          <cell r="F868" t="str">
            <v>Jihomoravský kraj</v>
          </cell>
          <cell r="G868" t="str">
            <v xml:space="preserve">Brno-město </v>
          </cell>
          <cell r="H868">
            <v>0</v>
          </cell>
          <cell r="I868" t="str">
            <v>SEJOY</v>
          </cell>
          <cell r="J868">
            <v>16.690000000000001</v>
          </cell>
          <cell r="K868">
            <v>0</v>
          </cell>
          <cell r="L868">
            <v>44536</v>
          </cell>
          <cell r="M868" t="str">
            <v>Gymnázium Brno-Řečkovice, příspěvková organizace</v>
          </cell>
          <cell r="N868" t="str">
            <v>Terezy Novákové</v>
          </cell>
          <cell r="O868">
            <v>936</v>
          </cell>
          <cell r="P868">
            <v>2</v>
          </cell>
          <cell r="Q868" t="str">
            <v>Brno</v>
          </cell>
          <cell r="R868" t="str">
            <v>ANO</v>
          </cell>
        </row>
        <row r="869">
          <cell r="A869">
            <v>600013421</v>
          </cell>
          <cell r="B869">
            <v>600013421</v>
          </cell>
          <cell r="C869" t="str">
            <v>00558974</v>
          </cell>
          <cell r="D869">
            <v>1</v>
          </cell>
          <cell r="E869">
            <v>558974</v>
          </cell>
          <cell r="F869" t="str">
            <v>Jihomoravský kraj</v>
          </cell>
          <cell r="G869" t="str">
            <v xml:space="preserve">Brno-město </v>
          </cell>
          <cell r="H869">
            <v>250</v>
          </cell>
          <cell r="I869" t="str">
            <v>SEJOY</v>
          </cell>
          <cell r="J869">
            <v>16.690000000000001</v>
          </cell>
          <cell r="K869">
            <v>4172.5</v>
          </cell>
          <cell r="L869" t="str">
            <v/>
          </cell>
          <cell r="M869" t="str">
            <v>Gymnázium Brno, Elgartova, příspěvková organizace</v>
          </cell>
          <cell r="N869" t="str">
            <v>Elgartova</v>
          </cell>
          <cell r="O869">
            <v>689</v>
          </cell>
          <cell r="P869">
            <v>3</v>
          </cell>
          <cell r="Q869" t="str">
            <v>Brno</v>
          </cell>
          <cell r="R869" t="str">
            <v>ANO</v>
          </cell>
        </row>
        <row r="870">
          <cell r="A870">
            <v>600013430</v>
          </cell>
          <cell r="B870">
            <v>600013430</v>
          </cell>
          <cell r="C870" t="str">
            <v>62157213</v>
          </cell>
          <cell r="D870">
            <v>1</v>
          </cell>
          <cell r="E870">
            <v>62157213</v>
          </cell>
          <cell r="F870" t="str">
            <v>Jihomoravský kraj</v>
          </cell>
          <cell r="G870" t="str">
            <v xml:space="preserve">Brno-město </v>
          </cell>
          <cell r="H870">
            <v>400</v>
          </cell>
          <cell r="I870" t="str">
            <v>SEJOY</v>
          </cell>
          <cell r="J870">
            <v>16.690000000000001</v>
          </cell>
          <cell r="K870">
            <v>6676.0000000000009</v>
          </cell>
          <cell r="L870" t="str">
            <v/>
          </cell>
          <cell r="M870" t="str">
            <v>Konzervatoř Brno, příspěvková organizace</v>
          </cell>
          <cell r="N870" t="str">
            <v>třída Kpt. Jaroše</v>
          </cell>
          <cell r="O870">
            <v>1890</v>
          </cell>
          <cell r="P870">
            <v>45</v>
          </cell>
          <cell r="Q870" t="str">
            <v>Brno</v>
          </cell>
          <cell r="R870" t="str">
            <v>ANO</v>
          </cell>
        </row>
        <row r="871">
          <cell r="A871">
            <v>600013448</v>
          </cell>
          <cell r="B871">
            <v>600013448</v>
          </cell>
          <cell r="C871" t="str">
            <v>00558982</v>
          </cell>
          <cell r="D871">
            <v>1</v>
          </cell>
          <cell r="E871">
            <v>558982</v>
          </cell>
          <cell r="F871" t="str">
            <v>Jihomoravský kraj</v>
          </cell>
          <cell r="G871" t="str">
            <v xml:space="preserve">Brno-město </v>
          </cell>
          <cell r="H871">
            <v>550</v>
          </cell>
          <cell r="I871" t="str">
            <v>SEJOY</v>
          </cell>
          <cell r="J871">
            <v>16.690000000000001</v>
          </cell>
          <cell r="K871">
            <v>9179.5</v>
          </cell>
          <cell r="L871" t="str">
            <v/>
          </cell>
          <cell r="M871" t="str">
            <v>Gymnázium Brno, Vídeňská, příspěvková organizace</v>
          </cell>
          <cell r="N871" t="str">
            <v>Vídeňská</v>
          </cell>
          <cell r="O871">
            <v>55</v>
          </cell>
          <cell r="P871">
            <v>47</v>
          </cell>
          <cell r="Q871" t="str">
            <v>Brno</v>
          </cell>
          <cell r="R871" t="str">
            <v>ANO</v>
          </cell>
        </row>
        <row r="872">
          <cell r="A872">
            <v>600013464</v>
          </cell>
          <cell r="B872">
            <v>600013464</v>
          </cell>
          <cell r="C872" t="str">
            <v>00558991</v>
          </cell>
          <cell r="D872">
            <v>1</v>
          </cell>
          <cell r="E872">
            <v>558991</v>
          </cell>
          <cell r="F872" t="str">
            <v>Jihomoravský kraj</v>
          </cell>
          <cell r="G872" t="str">
            <v xml:space="preserve">Brno-město </v>
          </cell>
          <cell r="H872">
            <v>500</v>
          </cell>
          <cell r="I872" t="str">
            <v>SEJOY</v>
          </cell>
          <cell r="J872">
            <v>16.690000000000001</v>
          </cell>
          <cell r="K872">
            <v>8345</v>
          </cell>
          <cell r="L872" t="str">
            <v/>
          </cell>
          <cell r="M872" t="str">
            <v>Gymnázium Brno, Křenová, příspěvková organizace</v>
          </cell>
          <cell r="N872" t="str">
            <v>Křenová</v>
          </cell>
          <cell r="O872">
            <v>304</v>
          </cell>
          <cell r="P872">
            <v>36</v>
          </cell>
          <cell r="Q872" t="str">
            <v>Brno</v>
          </cell>
          <cell r="R872" t="str">
            <v>ANO</v>
          </cell>
        </row>
        <row r="873">
          <cell r="A873">
            <v>600013472</v>
          </cell>
          <cell r="B873">
            <v>600013472</v>
          </cell>
          <cell r="C873" t="str">
            <v>00559016</v>
          </cell>
          <cell r="D873">
            <v>1</v>
          </cell>
          <cell r="E873">
            <v>559016</v>
          </cell>
          <cell r="F873" t="str">
            <v>Jihomoravský kraj</v>
          </cell>
          <cell r="G873" t="str">
            <v xml:space="preserve">Brno-město </v>
          </cell>
          <cell r="H873">
            <v>625</v>
          </cell>
          <cell r="I873" t="str">
            <v>SEJOY</v>
          </cell>
          <cell r="J873">
            <v>16.690000000000001</v>
          </cell>
          <cell r="K873">
            <v>10431.25</v>
          </cell>
          <cell r="L873" t="str">
            <v/>
          </cell>
          <cell r="M873" t="str">
            <v>Gymnázium Brno, Slovanské náměstí, příspěvková organizace</v>
          </cell>
          <cell r="N873" t="str">
            <v>Slovanské náměstí</v>
          </cell>
          <cell r="O873">
            <v>1804</v>
          </cell>
          <cell r="P873">
            <v>7</v>
          </cell>
          <cell r="Q873" t="str">
            <v>Brno</v>
          </cell>
          <cell r="R873" t="str">
            <v>ANO</v>
          </cell>
        </row>
        <row r="874">
          <cell r="A874">
            <v>600013481</v>
          </cell>
          <cell r="B874">
            <v>600013481</v>
          </cell>
          <cell r="C874" t="str">
            <v>00559032</v>
          </cell>
          <cell r="D874">
            <v>1</v>
          </cell>
          <cell r="E874">
            <v>559032</v>
          </cell>
          <cell r="F874" t="str">
            <v>Jihomoravský kraj</v>
          </cell>
          <cell r="G874" t="str">
            <v xml:space="preserve">Brno-město </v>
          </cell>
          <cell r="H874">
            <v>700</v>
          </cell>
          <cell r="I874" t="str">
            <v>SEJOY</v>
          </cell>
          <cell r="J874">
            <v>16.690000000000001</v>
          </cell>
          <cell r="K874">
            <v>11683</v>
          </cell>
          <cell r="L874" t="str">
            <v/>
          </cell>
          <cell r="M874" t="str">
            <v>Gymnázium Brno, třída Kapitána Jaroše, příspěvková organizace</v>
          </cell>
          <cell r="N874" t="str">
            <v>třída Kpt. Jaroše</v>
          </cell>
          <cell r="O874">
            <v>1829</v>
          </cell>
          <cell r="P874">
            <v>14</v>
          </cell>
          <cell r="Q874" t="str">
            <v>Brno</v>
          </cell>
          <cell r="R874" t="str">
            <v>ANO</v>
          </cell>
        </row>
        <row r="875">
          <cell r="A875">
            <v>600013502</v>
          </cell>
          <cell r="B875">
            <v>600013502</v>
          </cell>
          <cell r="C875" t="str">
            <v>00566381</v>
          </cell>
          <cell r="D875">
            <v>1</v>
          </cell>
          <cell r="E875">
            <v>566381</v>
          </cell>
          <cell r="F875" t="str">
            <v>Jihomoravský kraj</v>
          </cell>
          <cell r="G875" t="str">
            <v xml:space="preserve">Brno-město </v>
          </cell>
          <cell r="H875">
            <v>800</v>
          </cell>
          <cell r="I875" t="str">
            <v>SEJOY</v>
          </cell>
          <cell r="J875">
            <v>16.690000000000001</v>
          </cell>
          <cell r="K875">
            <v>13352.000000000002</v>
          </cell>
          <cell r="L875" t="str">
            <v/>
          </cell>
          <cell r="M875" t="str">
            <v>Obchodní akademie, střední odborná škola knihovnická a vyšší odborná škola Brno, příspěvková organizace</v>
          </cell>
          <cell r="N875" t="str">
            <v>Kotlářská</v>
          </cell>
          <cell r="O875">
            <v>263</v>
          </cell>
          <cell r="P875">
            <v>9</v>
          </cell>
          <cell r="Q875" t="str">
            <v>Brno</v>
          </cell>
          <cell r="R875" t="str">
            <v>ANO</v>
          </cell>
        </row>
        <row r="876">
          <cell r="A876">
            <v>600013511</v>
          </cell>
          <cell r="B876">
            <v>600013511</v>
          </cell>
          <cell r="C876" t="str">
            <v>63493781</v>
          </cell>
          <cell r="D876">
            <v>1</v>
          </cell>
          <cell r="E876">
            <v>63493781</v>
          </cell>
          <cell r="F876" t="str">
            <v>Jihomoravský kraj</v>
          </cell>
          <cell r="G876" t="str">
            <v xml:space="preserve">Brno-město </v>
          </cell>
          <cell r="H876">
            <v>275</v>
          </cell>
          <cell r="I876" t="str">
            <v>SEJOY</v>
          </cell>
          <cell r="J876">
            <v>16.690000000000001</v>
          </cell>
          <cell r="K876">
            <v>4589.75</v>
          </cell>
          <cell r="L876" t="str">
            <v/>
          </cell>
          <cell r="M876" t="str">
            <v>Střední škola KNIH, o.p.s.</v>
          </cell>
          <cell r="N876" t="str">
            <v>Bzenecká</v>
          </cell>
          <cell r="O876">
            <v>4226</v>
          </cell>
          <cell r="P876">
            <v>23</v>
          </cell>
          <cell r="Q876" t="str">
            <v>Brno</v>
          </cell>
          <cell r="R876" t="str">
            <v>NE</v>
          </cell>
        </row>
        <row r="877">
          <cell r="A877">
            <v>600013537</v>
          </cell>
          <cell r="B877">
            <v>600013537</v>
          </cell>
          <cell r="C877" t="str">
            <v>25330365</v>
          </cell>
          <cell r="D877">
            <v>1</v>
          </cell>
          <cell r="E877">
            <v>25330365</v>
          </cell>
          <cell r="F877" t="str">
            <v>Jihomoravský kraj</v>
          </cell>
          <cell r="G877" t="str">
            <v xml:space="preserve">Brno-město </v>
          </cell>
          <cell r="H877">
            <v>125</v>
          </cell>
          <cell r="I877" t="str">
            <v>SEJOY</v>
          </cell>
          <cell r="J877">
            <v>16.690000000000001</v>
          </cell>
          <cell r="K877">
            <v>2086.25</v>
          </cell>
          <cell r="L877" t="str">
            <v/>
          </cell>
          <cell r="M877" t="str">
            <v>Gymnázium Globe, s.r.o.</v>
          </cell>
          <cell r="N877" t="str">
            <v>Bzenecká</v>
          </cell>
          <cell r="O877">
            <v>4226</v>
          </cell>
          <cell r="P877">
            <v>23</v>
          </cell>
          <cell r="Q877" t="str">
            <v>Brno</v>
          </cell>
          <cell r="R877" t="str">
            <v>NE</v>
          </cell>
        </row>
        <row r="878">
          <cell r="A878">
            <v>600013600</v>
          </cell>
          <cell r="B878">
            <v>600013600</v>
          </cell>
          <cell r="C878" t="str">
            <v>25339842</v>
          </cell>
          <cell r="D878">
            <v>1</v>
          </cell>
          <cell r="E878">
            <v>25339842</v>
          </cell>
          <cell r="F878" t="str">
            <v>Jihomoravský kraj</v>
          </cell>
          <cell r="G878" t="str">
            <v xml:space="preserve">Brno-město </v>
          </cell>
          <cell r="H878">
            <v>300</v>
          </cell>
          <cell r="I878" t="str">
            <v>SEJOY</v>
          </cell>
          <cell r="J878">
            <v>16.690000000000001</v>
          </cell>
          <cell r="K878">
            <v>5007</v>
          </cell>
          <cell r="L878" t="str">
            <v/>
          </cell>
          <cell r="M878" t="str">
            <v>TRIVIS Střední škola veřejnoprávní Brno, s.r.o.</v>
          </cell>
          <cell r="N878" t="str">
            <v>Dukelská třída</v>
          </cell>
          <cell r="O878">
            <v>467</v>
          </cell>
          <cell r="P878">
            <v>65</v>
          </cell>
          <cell r="Q878" t="str">
            <v>Brno</v>
          </cell>
          <cell r="R878" t="str">
            <v>NE</v>
          </cell>
        </row>
        <row r="879">
          <cell r="A879">
            <v>600013634</v>
          </cell>
          <cell r="B879">
            <v>600013634</v>
          </cell>
          <cell r="C879" t="str">
            <v>00567582</v>
          </cell>
          <cell r="D879">
            <v>1</v>
          </cell>
          <cell r="E879">
            <v>567582</v>
          </cell>
          <cell r="F879" t="str">
            <v>Jihomoravský kraj</v>
          </cell>
          <cell r="G879" t="str">
            <v xml:space="preserve">Brno-město </v>
          </cell>
          <cell r="H879">
            <v>525</v>
          </cell>
          <cell r="I879" t="str">
            <v>SEJOY</v>
          </cell>
          <cell r="J879">
            <v>16.690000000000001</v>
          </cell>
          <cell r="K879">
            <v>8762.25</v>
          </cell>
          <cell r="L879" t="str">
            <v/>
          </cell>
          <cell r="M879" t="str">
            <v>Sportovní gymnázium Ludvíka Daňka, Brno, Botanická 70, příspěvková organizace</v>
          </cell>
          <cell r="N879" t="str">
            <v>Botanická</v>
          </cell>
          <cell r="O879">
            <v>63</v>
          </cell>
          <cell r="P879">
            <v>70</v>
          </cell>
          <cell r="Q879" t="str">
            <v>Brno</v>
          </cell>
          <cell r="R879" t="str">
            <v>ANO</v>
          </cell>
        </row>
        <row r="880">
          <cell r="A880">
            <v>600013651</v>
          </cell>
          <cell r="B880">
            <v>600013651</v>
          </cell>
          <cell r="C880" t="str">
            <v>25332201</v>
          </cell>
          <cell r="D880">
            <v>1</v>
          </cell>
          <cell r="E880">
            <v>25332201</v>
          </cell>
          <cell r="F880" t="str">
            <v>Jihomoravský kraj</v>
          </cell>
          <cell r="G880" t="str">
            <v xml:space="preserve">Brno-město </v>
          </cell>
          <cell r="H880">
            <v>325</v>
          </cell>
          <cell r="I880" t="str">
            <v>SEJOY</v>
          </cell>
          <cell r="J880">
            <v>16.690000000000001</v>
          </cell>
          <cell r="K880">
            <v>5424.25</v>
          </cell>
          <cell r="L880" t="str">
            <v/>
          </cell>
          <cell r="M880" t="str">
            <v>Gymnázium P. Křížkovského s uměleckou profilací, s.r.o.</v>
          </cell>
          <cell r="N880" t="str">
            <v>Kristenova</v>
          </cell>
          <cell r="O880">
            <v>58</v>
          </cell>
          <cell r="P880">
            <v>27</v>
          </cell>
          <cell r="Q880" t="str">
            <v>Brno</v>
          </cell>
          <cell r="R880" t="str">
            <v>NE</v>
          </cell>
        </row>
        <row r="881">
          <cell r="A881">
            <v>600013669</v>
          </cell>
          <cell r="B881">
            <v>600013669</v>
          </cell>
          <cell r="C881" t="str">
            <v>25326228</v>
          </cell>
          <cell r="D881">
            <v>1</v>
          </cell>
          <cell r="E881">
            <v>25326228</v>
          </cell>
          <cell r="F881" t="str">
            <v>Jihomoravský kraj</v>
          </cell>
          <cell r="G881" t="str">
            <v xml:space="preserve">Brno-město </v>
          </cell>
          <cell r="H881">
            <v>200</v>
          </cell>
          <cell r="I881" t="str">
            <v>SEJOY</v>
          </cell>
          <cell r="J881">
            <v>16.690000000000001</v>
          </cell>
          <cell r="K881">
            <v>3338.0000000000005</v>
          </cell>
          <cell r="L881" t="str">
            <v/>
          </cell>
          <cell r="M881" t="str">
            <v>Střední odborná škola EDUCAnet Brno, o.p.s.</v>
          </cell>
          <cell r="N881" t="str">
            <v>Arménská</v>
          </cell>
          <cell r="O881">
            <v>573</v>
          </cell>
          <cell r="P881">
            <v>21</v>
          </cell>
          <cell r="Q881" t="str">
            <v>Brno</v>
          </cell>
          <cell r="R881" t="str">
            <v>NE</v>
          </cell>
        </row>
        <row r="882">
          <cell r="A882">
            <v>600013677</v>
          </cell>
          <cell r="B882">
            <v>600013677</v>
          </cell>
          <cell r="C882" t="str">
            <v>63489970</v>
          </cell>
          <cell r="D882">
            <v>1</v>
          </cell>
          <cell r="E882">
            <v>63489970</v>
          </cell>
          <cell r="F882" t="str">
            <v>Jihomoravský kraj</v>
          </cell>
          <cell r="G882" t="str">
            <v xml:space="preserve">Brno-město </v>
          </cell>
          <cell r="H882">
            <v>500</v>
          </cell>
          <cell r="I882" t="str">
            <v>SEJOY</v>
          </cell>
          <cell r="J882">
            <v>16.690000000000001</v>
          </cell>
          <cell r="K882">
            <v>8345</v>
          </cell>
          <cell r="L882" t="str">
            <v/>
          </cell>
          <cell r="M882" t="str">
            <v>Moravské gymnázium Brno s.r.o.</v>
          </cell>
          <cell r="N882" t="str">
            <v>Veveří</v>
          </cell>
          <cell r="O882">
            <v>472</v>
          </cell>
          <cell r="P882">
            <v>30</v>
          </cell>
          <cell r="Q882" t="str">
            <v>Brno</v>
          </cell>
          <cell r="R882" t="str">
            <v>NE</v>
          </cell>
        </row>
        <row r="883">
          <cell r="A883">
            <v>600013685</v>
          </cell>
          <cell r="B883">
            <v>600013685</v>
          </cell>
          <cell r="C883" t="str">
            <v>25341553</v>
          </cell>
          <cell r="D883">
            <v>1</v>
          </cell>
          <cell r="E883">
            <v>25341553</v>
          </cell>
          <cell r="F883" t="str">
            <v>Jihomoravský kraj</v>
          </cell>
          <cell r="G883" t="str">
            <v xml:space="preserve">Brno-město </v>
          </cell>
          <cell r="H883">
            <v>275</v>
          </cell>
          <cell r="I883" t="str">
            <v>SEJOY</v>
          </cell>
          <cell r="J883">
            <v>16.690000000000001</v>
          </cell>
          <cell r="K883">
            <v>4589.75</v>
          </cell>
          <cell r="L883" t="str">
            <v/>
          </cell>
          <cell r="M883" t="str">
            <v>Střední škola uměleckomanažerská, s.r.o.</v>
          </cell>
          <cell r="N883" t="str">
            <v>Táborská</v>
          </cell>
          <cell r="O883">
            <v>1297</v>
          </cell>
          <cell r="P883">
            <v>185</v>
          </cell>
          <cell r="Q883" t="str">
            <v>Brno</v>
          </cell>
          <cell r="R883" t="str">
            <v>NE</v>
          </cell>
        </row>
        <row r="884">
          <cell r="A884">
            <v>600013693</v>
          </cell>
          <cell r="B884">
            <v>600013693</v>
          </cell>
          <cell r="C884" t="str">
            <v>26258510</v>
          </cell>
          <cell r="D884">
            <v>1</v>
          </cell>
          <cell r="E884">
            <v>26258510</v>
          </cell>
          <cell r="F884" t="str">
            <v>Jihomoravský kraj</v>
          </cell>
          <cell r="G884" t="str">
            <v xml:space="preserve">Brno-město </v>
          </cell>
          <cell r="H884">
            <v>150</v>
          </cell>
          <cell r="I884" t="str">
            <v>SEJOY</v>
          </cell>
          <cell r="J884">
            <v>16.690000000000001</v>
          </cell>
          <cell r="K884">
            <v>2503.5</v>
          </cell>
          <cell r="L884" t="str">
            <v/>
          </cell>
          <cell r="M884" t="str">
            <v>Gymnázium Mojmírovo náměstí s.r.o.</v>
          </cell>
          <cell r="N884" t="str">
            <v>Mojmírovo náměstí</v>
          </cell>
          <cell r="O884">
            <v>67</v>
          </cell>
          <cell r="P884">
            <v>10</v>
          </cell>
          <cell r="Q884" t="str">
            <v>Brno</v>
          </cell>
          <cell r="R884" t="str">
            <v>NE</v>
          </cell>
        </row>
        <row r="885">
          <cell r="A885">
            <v>600013715</v>
          </cell>
          <cell r="B885">
            <v>600013715</v>
          </cell>
          <cell r="C885" t="str">
            <v>25335791</v>
          </cell>
          <cell r="D885">
            <v>1</v>
          </cell>
          <cell r="E885">
            <v>25335791</v>
          </cell>
          <cell r="F885" t="str">
            <v>Jihomoravský kraj</v>
          </cell>
          <cell r="G885" t="str">
            <v xml:space="preserve">Brno-město </v>
          </cell>
          <cell r="H885">
            <v>300</v>
          </cell>
          <cell r="I885" t="str">
            <v>SEJOY</v>
          </cell>
          <cell r="J885">
            <v>16.690000000000001</v>
          </cell>
          <cell r="K885">
            <v>5007</v>
          </cell>
          <cell r="L885" t="str">
            <v/>
          </cell>
          <cell r="M885" t="str">
            <v>Bezpečnostně právní akademie Brno, s.r.o., střední škola</v>
          </cell>
          <cell r="N885" t="str">
            <v>Zoubkova</v>
          </cell>
          <cell r="O885">
            <v>149</v>
          </cell>
          <cell r="P885">
            <v>20</v>
          </cell>
          <cell r="Q885" t="str">
            <v>Brno</v>
          </cell>
          <cell r="R885" t="str">
            <v>NE</v>
          </cell>
        </row>
        <row r="886">
          <cell r="A886">
            <v>600013731</v>
          </cell>
          <cell r="B886">
            <v>600013731</v>
          </cell>
          <cell r="C886" t="str">
            <v>25549804</v>
          </cell>
          <cell r="D886">
            <v>1</v>
          </cell>
          <cell r="E886">
            <v>25549804</v>
          </cell>
          <cell r="F886" t="str">
            <v>Jihomoravský kraj</v>
          </cell>
          <cell r="G886" t="str">
            <v xml:space="preserve">Brno-město </v>
          </cell>
          <cell r="H886">
            <v>350</v>
          </cell>
          <cell r="I886" t="str">
            <v>SEJOY</v>
          </cell>
          <cell r="J886">
            <v>16.690000000000001</v>
          </cell>
          <cell r="K886">
            <v>5841.5</v>
          </cell>
          <cell r="L886" t="str">
            <v/>
          </cell>
          <cell r="M886" t="str">
            <v>Střední odborná škola MORAVA o.p.s.</v>
          </cell>
          <cell r="N886" t="str">
            <v>Řehořova</v>
          </cell>
          <cell r="O886">
            <v>1165</v>
          </cell>
          <cell r="P886">
            <v>5</v>
          </cell>
          <cell r="Q886" t="str">
            <v>Brno</v>
          </cell>
          <cell r="R886" t="str">
            <v>NE</v>
          </cell>
        </row>
        <row r="887">
          <cell r="A887">
            <v>600013740</v>
          </cell>
          <cell r="B887">
            <v>600013740</v>
          </cell>
          <cell r="C887" t="str">
            <v>64329984</v>
          </cell>
          <cell r="D887">
            <v>1</v>
          </cell>
          <cell r="E887">
            <v>64329984</v>
          </cell>
          <cell r="F887" t="str">
            <v>Jihomoravský kraj</v>
          </cell>
          <cell r="G887" t="str">
            <v xml:space="preserve">Brno-město </v>
          </cell>
          <cell r="H887">
            <v>625</v>
          </cell>
          <cell r="I887" t="str">
            <v>SEJOY</v>
          </cell>
          <cell r="J887">
            <v>16.690000000000001</v>
          </cell>
          <cell r="K887">
            <v>10431.25</v>
          </cell>
          <cell r="L887" t="str">
            <v/>
          </cell>
          <cell r="M887" t="str">
            <v>Cyrilometodějské gymnázium a střední odborná škola pedagogická Brno</v>
          </cell>
          <cell r="N887" t="str">
            <v>Lerchova</v>
          </cell>
          <cell r="O887">
            <v>343</v>
          </cell>
          <cell r="P887">
            <v>63</v>
          </cell>
          <cell r="Q887" t="str">
            <v>Brno</v>
          </cell>
          <cell r="R887" t="str">
            <v>NE</v>
          </cell>
        </row>
        <row r="888">
          <cell r="A888">
            <v>600013758</v>
          </cell>
          <cell r="B888">
            <v>600013758</v>
          </cell>
          <cell r="C888" t="str">
            <v>25314122</v>
          </cell>
          <cell r="D888">
            <v>1</v>
          </cell>
          <cell r="E888">
            <v>25314122</v>
          </cell>
          <cell r="F888" t="str">
            <v>Jihomoravský kraj</v>
          </cell>
          <cell r="G888" t="str">
            <v xml:space="preserve">Brno-město </v>
          </cell>
          <cell r="H888">
            <v>500</v>
          </cell>
          <cell r="I888" t="str">
            <v>SEJOY</v>
          </cell>
          <cell r="J888">
            <v>16.690000000000001</v>
          </cell>
          <cell r="K888">
            <v>8345</v>
          </cell>
          <cell r="L888" t="str">
            <v/>
          </cell>
          <cell r="M888" t="str">
            <v>EKO GYMNÁZIUM BRNO o.p.s.</v>
          </cell>
          <cell r="N888" t="str">
            <v>Labská</v>
          </cell>
          <cell r="O888">
            <v>269</v>
          </cell>
          <cell r="P888">
            <v>27</v>
          </cell>
          <cell r="Q888" t="str">
            <v>Brno</v>
          </cell>
          <cell r="R888" t="str">
            <v>NE</v>
          </cell>
        </row>
        <row r="889">
          <cell r="A889">
            <v>600013766</v>
          </cell>
          <cell r="B889">
            <v>600013766</v>
          </cell>
          <cell r="C889" t="str">
            <v>60552255</v>
          </cell>
          <cell r="D889">
            <v>1</v>
          </cell>
          <cell r="E889">
            <v>60552255</v>
          </cell>
          <cell r="F889" t="str">
            <v>Jihomoravský kraj</v>
          </cell>
          <cell r="G889" t="str">
            <v xml:space="preserve">Brno-město </v>
          </cell>
          <cell r="H889">
            <v>2950</v>
          </cell>
          <cell r="I889" t="str">
            <v>SEJOY</v>
          </cell>
          <cell r="J889">
            <v>16.690000000000001</v>
          </cell>
          <cell r="K889">
            <v>49235.500000000007</v>
          </cell>
          <cell r="L889" t="str">
            <v/>
          </cell>
          <cell r="M889" t="str">
            <v>Střední škola Brno, Charbulova, příspěvková organizace</v>
          </cell>
          <cell r="N889" t="str">
            <v>Charbulova</v>
          </cell>
          <cell r="O889">
            <v>1072</v>
          </cell>
          <cell r="P889">
            <v>106</v>
          </cell>
          <cell r="Q889" t="str">
            <v>Brno</v>
          </cell>
          <cell r="R889" t="str">
            <v>ANO</v>
          </cell>
        </row>
        <row r="890">
          <cell r="A890">
            <v>600013774</v>
          </cell>
          <cell r="B890">
            <v>600013774</v>
          </cell>
          <cell r="C890" t="str">
            <v>25347390</v>
          </cell>
          <cell r="D890">
            <v>1</v>
          </cell>
          <cell r="E890">
            <v>25347390</v>
          </cell>
          <cell r="F890" t="str">
            <v>Jihomoravský kraj</v>
          </cell>
          <cell r="G890" t="str">
            <v xml:space="preserve">Brno-město </v>
          </cell>
          <cell r="H890">
            <v>200</v>
          </cell>
          <cell r="I890" t="str">
            <v>SEJOY</v>
          </cell>
          <cell r="J890">
            <v>16.690000000000001</v>
          </cell>
          <cell r="K890">
            <v>3338.0000000000005</v>
          </cell>
          <cell r="L890" t="str">
            <v/>
          </cell>
          <cell r="M890" t="str">
            <v>TRIVIS - Střední škola veterinární Emila Holuba Brno, s.r.o.</v>
          </cell>
          <cell r="N890" t="str">
            <v>Dukelská třída</v>
          </cell>
          <cell r="O890">
            <v>467</v>
          </cell>
          <cell r="P890">
            <v>65</v>
          </cell>
          <cell r="Q890" t="str">
            <v>Brno</v>
          </cell>
          <cell r="R890" t="str">
            <v>NE</v>
          </cell>
        </row>
        <row r="891">
          <cell r="A891">
            <v>600013782</v>
          </cell>
          <cell r="B891">
            <v>600013782</v>
          </cell>
          <cell r="C891" t="str">
            <v>00380385</v>
          </cell>
          <cell r="D891">
            <v>1</v>
          </cell>
          <cell r="E891">
            <v>380385</v>
          </cell>
          <cell r="F891" t="str">
            <v>Jihomoravský kraj</v>
          </cell>
          <cell r="G891" t="str">
            <v xml:space="preserve">Brno-město </v>
          </cell>
          <cell r="H891">
            <v>1325</v>
          </cell>
          <cell r="I891" t="str">
            <v>SEJOY</v>
          </cell>
          <cell r="J891">
            <v>16.690000000000001</v>
          </cell>
          <cell r="K891">
            <v>22114.25</v>
          </cell>
          <cell r="L891" t="str">
            <v/>
          </cell>
          <cell r="M891" t="str">
            <v>Střední škola informatiky, poštovnictví a finančnictví Brno, příspěvková organizace</v>
          </cell>
          <cell r="N891" t="str">
            <v>Čichnova</v>
          </cell>
          <cell r="O891">
            <v>982</v>
          </cell>
          <cell r="P891">
            <v>23</v>
          </cell>
          <cell r="Q891" t="str">
            <v>Brno</v>
          </cell>
          <cell r="R891" t="str">
            <v>ANO</v>
          </cell>
        </row>
        <row r="892">
          <cell r="A892">
            <v>600013804</v>
          </cell>
          <cell r="B892">
            <v>600013804</v>
          </cell>
          <cell r="C892" t="str">
            <v>00559466</v>
          </cell>
          <cell r="D892">
            <v>1</v>
          </cell>
          <cell r="E892">
            <v>559466</v>
          </cell>
          <cell r="F892" t="str">
            <v>Jihomoravský kraj</v>
          </cell>
          <cell r="G892" t="str">
            <v xml:space="preserve">Brno-město </v>
          </cell>
          <cell r="H892">
            <v>700</v>
          </cell>
          <cell r="I892" t="str">
            <v>SEJOY</v>
          </cell>
          <cell r="J892">
            <v>16.690000000000001</v>
          </cell>
          <cell r="K892">
            <v>11683</v>
          </cell>
          <cell r="L892" t="str">
            <v/>
          </cell>
          <cell r="M892" t="str">
            <v>Střední průmyslová škola stavební Brno, příspěvková organizace</v>
          </cell>
          <cell r="N892" t="str">
            <v>Kudelova</v>
          </cell>
          <cell r="O892">
            <v>1855</v>
          </cell>
          <cell r="P892">
            <v>8</v>
          </cell>
          <cell r="Q892" t="str">
            <v>Brno</v>
          </cell>
          <cell r="R892" t="str">
            <v>ANO</v>
          </cell>
        </row>
        <row r="893">
          <cell r="A893">
            <v>600013812</v>
          </cell>
          <cell r="B893">
            <v>600013812</v>
          </cell>
          <cell r="C893" t="str">
            <v>00567566</v>
          </cell>
          <cell r="D893">
            <v>1</v>
          </cell>
          <cell r="E893">
            <v>567566</v>
          </cell>
          <cell r="F893" t="str">
            <v>Jihomoravský kraj</v>
          </cell>
          <cell r="G893" t="str">
            <v xml:space="preserve">Brno-město </v>
          </cell>
          <cell r="H893">
            <v>225</v>
          </cell>
          <cell r="I893" t="str">
            <v>SEJOY</v>
          </cell>
          <cell r="J893">
            <v>16.690000000000001</v>
          </cell>
          <cell r="K893">
            <v>3755.2500000000005</v>
          </cell>
          <cell r="L893" t="str">
            <v/>
          </cell>
          <cell r="M893" t="str">
            <v>Taneční konzervatoř Brno, příspěvková organizace</v>
          </cell>
          <cell r="N893" t="str">
            <v>Nejedlého</v>
          </cell>
          <cell r="O893">
            <v>375</v>
          </cell>
          <cell r="P893">
            <v>3</v>
          </cell>
          <cell r="Q893" t="str">
            <v>Brno</v>
          </cell>
          <cell r="R893" t="str">
            <v>ANO</v>
          </cell>
        </row>
        <row r="894">
          <cell r="A894">
            <v>600013839</v>
          </cell>
          <cell r="B894">
            <v>600013839</v>
          </cell>
          <cell r="C894" t="str">
            <v>25312146</v>
          </cell>
          <cell r="D894">
            <v>1</v>
          </cell>
          <cell r="E894">
            <v>25312146</v>
          </cell>
          <cell r="F894" t="str">
            <v>Jihomoravský kraj</v>
          </cell>
          <cell r="G894" t="str">
            <v xml:space="preserve">Brno-město </v>
          </cell>
          <cell r="H894">
            <v>575</v>
          </cell>
          <cell r="I894" t="str">
            <v>SEJOY</v>
          </cell>
          <cell r="J894">
            <v>16.690000000000001</v>
          </cell>
          <cell r="K894">
            <v>9596.75</v>
          </cell>
          <cell r="L894" t="str">
            <v/>
          </cell>
          <cell r="M894" t="str">
            <v>Obchodní akademie ELDO, o.p.s.</v>
          </cell>
          <cell r="N894" t="str">
            <v>Střední</v>
          </cell>
          <cell r="O894">
            <v>552</v>
          </cell>
          <cell r="P894">
            <v>59</v>
          </cell>
          <cell r="Q894" t="str">
            <v>Brno</v>
          </cell>
          <cell r="R894" t="str">
            <v>NE</v>
          </cell>
        </row>
        <row r="895">
          <cell r="A895">
            <v>600013847</v>
          </cell>
          <cell r="B895">
            <v>600013847</v>
          </cell>
          <cell r="C895" t="str">
            <v>00173843</v>
          </cell>
          <cell r="D895">
            <v>1</v>
          </cell>
          <cell r="E895">
            <v>173843</v>
          </cell>
          <cell r="F895" t="str">
            <v>Jihomoravský kraj</v>
          </cell>
          <cell r="G895" t="str">
            <v xml:space="preserve">Brno-město </v>
          </cell>
          <cell r="H895">
            <v>800</v>
          </cell>
          <cell r="I895" t="str">
            <v>SEJOY</v>
          </cell>
          <cell r="J895">
            <v>16.690000000000001</v>
          </cell>
          <cell r="K895">
            <v>13352.000000000002</v>
          </cell>
          <cell r="L895" t="str">
            <v/>
          </cell>
          <cell r="M895" t="str">
            <v>Střední škola stavebních řemesel Brno-Bosonohy, příspěvková organizace</v>
          </cell>
          <cell r="N895" t="str">
            <v>Pražská</v>
          </cell>
          <cell r="O895">
            <v>636</v>
          </cell>
          <cell r="P895" t="str">
            <v>38b</v>
          </cell>
          <cell r="Q895" t="str">
            <v>Brno</v>
          </cell>
          <cell r="R895" t="str">
            <v>ANO</v>
          </cell>
        </row>
        <row r="896">
          <cell r="A896">
            <v>600013855</v>
          </cell>
          <cell r="B896">
            <v>600013855</v>
          </cell>
          <cell r="C896" t="str">
            <v>00380431</v>
          </cell>
          <cell r="D896">
            <v>1</v>
          </cell>
          <cell r="E896">
            <v>380431</v>
          </cell>
          <cell r="F896" t="str">
            <v>Jihomoravský kraj</v>
          </cell>
          <cell r="G896" t="str">
            <v xml:space="preserve">Brno-město </v>
          </cell>
          <cell r="H896">
            <v>950</v>
          </cell>
          <cell r="I896" t="str">
            <v>SEJOY</v>
          </cell>
          <cell r="J896">
            <v>16.690000000000001</v>
          </cell>
          <cell r="K896">
            <v>15855.500000000002</v>
          </cell>
          <cell r="L896" t="str">
            <v/>
          </cell>
          <cell r="M896" t="str">
            <v>Střední škola strojírenská a elektrotechnická Brno, příspěvková organizace</v>
          </cell>
          <cell r="N896" t="str">
            <v>Trnkova</v>
          </cell>
          <cell r="O896">
            <v>2482</v>
          </cell>
          <cell r="P896">
            <v>113</v>
          </cell>
          <cell r="Q896" t="str">
            <v>Brno</v>
          </cell>
          <cell r="R896" t="str">
            <v>ANO</v>
          </cell>
        </row>
        <row r="897">
          <cell r="A897">
            <v>600013863</v>
          </cell>
          <cell r="B897">
            <v>600013863</v>
          </cell>
          <cell r="C897" t="str">
            <v>60555211</v>
          </cell>
          <cell r="D897">
            <v>1</v>
          </cell>
          <cell r="E897">
            <v>60555211</v>
          </cell>
          <cell r="F897" t="str">
            <v>Jihomoravský kraj</v>
          </cell>
          <cell r="G897" t="str">
            <v xml:space="preserve">Brno-město </v>
          </cell>
          <cell r="H897">
            <v>850</v>
          </cell>
          <cell r="I897" t="str">
            <v>SEJOY</v>
          </cell>
          <cell r="J897">
            <v>16.690000000000001</v>
          </cell>
          <cell r="K897">
            <v>14186.500000000002</v>
          </cell>
          <cell r="L897" t="str">
            <v/>
          </cell>
          <cell r="M897" t="str">
            <v>Gymnázium Brno-Bystrc, příspěvková organizace</v>
          </cell>
          <cell r="N897" t="str">
            <v>Vejrostova</v>
          </cell>
          <cell r="O897">
            <v>1143</v>
          </cell>
          <cell r="P897">
            <v>2</v>
          </cell>
          <cell r="Q897" t="str">
            <v>Brno</v>
          </cell>
          <cell r="R897" t="str">
            <v>ANO</v>
          </cell>
        </row>
        <row r="898">
          <cell r="A898">
            <v>600013880</v>
          </cell>
          <cell r="B898">
            <v>600013880</v>
          </cell>
          <cell r="C898" t="str">
            <v>25322192</v>
          </cell>
          <cell r="D898">
            <v>1</v>
          </cell>
          <cell r="E898">
            <v>25322192</v>
          </cell>
          <cell r="F898" t="str">
            <v>Jihomoravský kraj</v>
          </cell>
          <cell r="G898" t="str">
            <v xml:space="preserve">Brno-město </v>
          </cell>
          <cell r="H898">
            <v>350</v>
          </cell>
          <cell r="I898" t="str">
            <v>SEJOY</v>
          </cell>
          <cell r="J898">
            <v>16.690000000000001</v>
          </cell>
          <cell r="K898">
            <v>5841.5</v>
          </cell>
          <cell r="L898" t="str">
            <v/>
          </cell>
          <cell r="M898" t="str">
            <v>Hotelová škola s.r.o.</v>
          </cell>
          <cell r="N898" t="str">
            <v>Bosonožská</v>
          </cell>
          <cell r="O898">
            <v>381</v>
          </cell>
          <cell r="P898">
            <v>9</v>
          </cell>
          <cell r="Q898" t="str">
            <v>Brno</v>
          </cell>
          <cell r="R898" t="str">
            <v>NE</v>
          </cell>
        </row>
        <row r="899">
          <cell r="A899">
            <v>600013898</v>
          </cell>
          <cell r="B899">
            <v>600013898</v>
          </cell>
          <cell r="C899" t="str">
            <v>25546210</v>
          </cell>
          <cell r="D899">
            <v>1</v>
          </cell>
          <cell r="E899">
            <v>25546210</v>
          </cell>
          <cell r="F899" t="str">
            <v>Jihomoravský kraj</v>
          </cell>
          <cell r="G899" t="str">
            <v xml:space="preserve">Brno-město </v>
          </cell>
          <cell r="H899">
            <v>750</v>
          </cell>
          <cell r="I899" t="str">
            <v>SEJOY</v>
          </cell>
          <cell r="J899">
            <v>16.690000000000001</v>
          </cell>
          <cell r="K899">
            <v>12517.500000000002</v>
          </cell>
          <cell r="L899" t="str">
            <v/>
          </cell>
          <cell r="M899" t="str">
            <v>I. Německé zemské gymnasium, základní škola a mateřská škola, o.p.s.</v>
          </cell>
          <cell r="N899" t="str">
            <v>Mendlovo náměstí</v>
          </cell>
          <cell r="O899">
            <v>1</v>
          </cell>
          <cell r="P899">
            <v>4</v>
          </cell>
          <cell r="Q899" t="str">
            <v>Brno</v>
          </cell>
          <cell r="R899" t="str">
            <v>NE</v>
          </cell>
        </row>
        <row r="900">
          <cell r="A900">
            <v>600013910</v>
          </cell>
          <cell r="B900">
            <v>600013910</v>
          </cell>
          <cell r="C900" t="str">
            <v>00226467</v>
          </cell>
          <cell r="D900">
            <v>1</v>
          </cell>
          <cell r="E900">
            <v>226467</v>
          </cell>
          <cell r="F900" t="str">
            <v>Jihomoravský kraj</v>
          </cell>
          <cell r="G900" t="str">
            <v xml:space="preserve">Brno-město </v>
          </cell>
          <cell r="H900">
            <v>525</v>
          </cell>
          <cell r="I900" t="str">
            <v>SEJOY</v>
          </cell>
          <cell r="J900">
            <v>16.690000000000001</v>
          </cell>
          <cell r="K900">
            <v>8762.25</v>
          </cell>
          <cell r="L900" t="str">
            <v/>
          </cell>
          <cell r="M900" t="str">
            <v>Střední škola grafická Brno, příspěvková organizace</v>
          </cell>
          <cell r="N900" t="str">
            <v>Šmahova</v>
          </cell>
          <cell r="O900">
            <v>364</v>
          </cell>
          <cell r="P900">
            <v>110</v>
          </cell>
          <cell r="Q900" t="str">
            <v>Brno</v>
          </cell>
          <cell r="R900" t="str">
            <v>ANO</v>
          </cell>
        </row>
        <row r="901">
          <cell r="A901">
            <v>600013928</v>
          </cell>
          <cell r="B901">
            <v>600013928</v>
          </cell>
          <cell r="C901" t="str">
            <v>62157264</v>
          </cell>
          <cell r="D901">
            <v>1</v>
          </cell>
          <cell r="E901">
            <v>62157264</v>
          </cell>
          <cell r="F901" t="str">
            <v>Jihomoravský kraj</v>
          </cell>
          <cell r="G901" t="str">
            <v xml:space="preserve">Brno-město </v>
          </cell>
          <cell r="H901">
            <v>400</v>
          </cell>
          <cell r="I901" t="str">
            <v>SEJOY</v>
          </cell>
          <cell r="J901">
            <v>16.690000000000001</v>
          </cell>
          <cell r="K901">
            <v>6676.0000000000009</v>
          </cell>
          <cell r="L901" t="str">
            <v/>
          </cell>
          <cell r="M901" t="str">
            <v>Střední průmyslová škola chemická Brno, Vranovská, příspěvková organizace</v>
          </cell>
          <cell r="N901" t="str">
            <v>Vranovská</v>
          </cell>
          <cell r="O901">
            <v>1364</v>
          </cell>
          <cell r="P901">
            <v>65</v>
          </cell>
          <cell r="Q901" t="str">
            <v>Brno</v>
          </cell>
          <cell r="R901" t="str">
            <v>ANO</v>
          </cell>
        </row>
        <row r="902">
          <cell r="A902">
            <v>600013936</v>
          </cell>
          <cell r="B902">
            <v>600013936</v>
          </cell>
          <cell r="C902" t="str">
            <v>00559415</v>
          </cell>
          <cell r="D902">
            <v>1</v>
          </cell>
          <cell r="E902">
            <v>559415</v>
          </cell>
          <cell r="F902" t="str">
            <v>Jihomoravský kraj</v>
          </cell>
          <cell r="G902" t="str">
            <v xml:space="preserve">Brno-město </v>
          </cell>
          <cell r="H902">
            <v>1025</v>
          </cell>
          <cell r="I902" t="str">
            <v>SEJOY</v>
          </cell>
          <cell r="J902">
            <v>16.690000000000001</v>
          </cell>
          <cell r="K902">
            <v>17107.25</v>
          </cell>
          <cell r="L902" t="str">
            <v/>
          </cell>
          <cell r="M902" t="str">
            <v>Střední průmyslová škola a Vyšší odborná škola Brno, Sokolská, příspěvková organizace</v>
          </cell>
          <cell r="N902" t="str">
            <v>Sokolská</v>
          </cell>
          <cell r="O902">
            <v>366</v>
          </cell>
          <cell r="P902">
            <v>1</v>
          </cell>
          <cell r="Q902" t="str">
            <v>Brno</v>
          </cell>
          <cell r="R902" t="str">
            <v>ANO</v>
          </cell>
        </row>
        <row r="903">
          <cell r="A903">
            <v>600013944</v>
          </cell>
          <cell r="B903">
            <v>600013944</v>
          </cell>
          <cell r="C903" t="str">
            <v>00566756</v>
          </cell>
          <cell r="D903">
            <v>1</v>
          </cell>
          <cell r="E903">
            <v>566756</v>
          </cell>
          <cell r="F903" t="str">
            <v>Jihomoravský kraj</v>
          </cell>
          <cell r="G903" t="str">
            <v xml:space="preserve">Brno-město </v>
          </cell>
          <cell r="H903">
            <v>675</v>
          </cell>
          <cell r="I903" t="str">
            <v>SEJOY</v>
          </cell>
          <cell r="J903">
            <v>16.690000000000001</v>
          </cell>
          <cell r="K903">
            <v>11265.75</v>
          </cell>
          <cell r="L903" t="str">
            <v/>
          </cell>
          <cell r="M903" t="str">
            <v>Střední škola umění a designu a Vyšší odborná škola Brno, příspěvková organizace</v>
          </cell>
          <cell r="N903" t="str">
            <v>Husova</v>
          </cell>
          <cell r="O903">
            <v>537</v>
          </cell>
          <cell r="P903">
            <v>10</v>
          </cell>
          <cell r="Q903" t="str">
            <v>Brno</v>
          </cell>
          <cell r="R903" t="str">
            <v>ANO</v>
          </cell>
        </row>
        <row r="904">
          <cell r="A904">
            <v>600013961</v>
          </cell>
          <cell r="B904">
            <v>600013961</v>
          </cell>
          <cell r="C904" t="str">
            <v>25327747</v>
          </cell>
          <cell r="D904">
            <v>1</v>
          </cell>
          <cell r="E904">
            <v>25327747</v>
          </cell>
          <cell r="F904" t="str">
            <v>Jihomoravský kraj</v>
          </cell>
          <cell r="G904" t="str">
            <v xml:space="preserve">Brno-město </v>
          </cell>
          <cell r="H904">
            <v>575</v>
          </cell>
          <cell r="I904" t="str">
            <v>SEJOY</v>
          </cell>
          <cell r="J904">
            <v>16.690000000000001</v>
          </cell>
          <cell r="K904">
            <v>9596.75</v>
          </cell>
          <cell r="L904" t="str">
            <v/>
          </cell>
          <cell r="M904" t="str">
            <v>Gymnázium J. G. Mendela a jeho zařízení a Základní umělecká škola, školská právnická osoba</v>
          </cell>
          <cell r="N904" t="str">
            <v>Mendlovo náměstí</v>
          </cell>
          <cell r="O904">
            <v>1</v>
          </cell>
          <cell r="P904">
            <v>3</v>
          </cell>
          <cell r="Q904" t="str">
            <v>Brno</v>
          </cell>
          <cell r="R904" t="str">
            <v>NE</v>
          </cell>
        </row>
        <row r="905">
          <cell r="A905">
            <v>600013979</v>
          </cell>
          <cell r="B905">
            <v>600013979</v>
          </cell>
          <cell r="C905" t="str">
            <v>60729937</v>
          </cell>
          <cell r="D905">
            <v>1</v>
          </cell>
          <cell r="E905">
            <v>60729937</v>
          </cell>
          <cell r="F905" t="str">
            <v>Jihomoravský kraj</v>
          </cell>
          <cell r="G905" t="str">
            <v xml:space="preserve">Brno-město </v>
          </cell>
          <cell r="H905">
            <v>1000</v>
          </cell>
          <cell r="I905" t="str">
            <v>SEJOY</v>
          </cell>
          <cell r="J905">
            <v>16.690000000000001</v>
          </cell>
          <cell r="K905">
            <v>16690</v>
          </cell>
          <cell r="L905" t="str">
            <v/>
          </cell>
          <cell r="M905" t="str">
            <v>Střední odborné učiliště tradičních řemesel a Vyšší odborná škola, spol. s r.o.</v>
          </cell>
          <cell r="N905" t="str">
            <v>Střední</v>
          </cell>
          <cell r="O905">
            <v>552</v>
          </cell>
          <cell r="P905">
            <v>59</v>
          </cell>
          <cell r="Q905" t="str">
            <v>Brno</v>
          </cell>
          <cell r="R905" t="str">
            <v>NE</v>
          </cell>
        </row>
        <row r="906">
          <cell r="A906">
            <v>691012890</v>
          </cell>
          <cell r="B906">
            <v>691012890</v>
          </cell>
          <cell r="C906" t="str">
            <v>07699603</v>
          </cell>
          <cell r="D906">
            <v>1</v>
          </cell>
          <cell r="E906">
            <v>7699603</v>
          </cell>
          <cell r="F906" t="str">
            <v>Jihomoravský kraj</v>
          </cell>
          <cell r="G906" t="str">
            <v xml:space="preserve">Brno-město </v>
          </cell>
          <cell r="H906">
            <v>50</v>
          </cell>
          <cell r="I906" t="str">
            <v>SEJOY</v>
          </cell>
          <cell r="J906">
            <v>16.690000000000001</v>
          </cell>
          <cell r="K906">
            <v>834.50000000000011</v>
          </cell>
          <cell r="L906" t="str">
            <v/>
          </cell>
          <cell r="M906" t="str">
            <v>Základní škola Eduard</v>
          </cell>
          <cell r="N906" t="str">
            <v>Ernsta Macha</v>
          </cell>
          <cell r="O906">
            <v>866</v>
          </cell>
          <cell r="P906" t="str">
            <v>27d</v>
          </cell>
          <cell r="Q906" t="str">
            <v>Brno</v>
          </cell>
          <cell r="R906" t="str">
            <v>NE</v>
          </cell>
        </row>
        <row r="907">
          <cell r="A907">
            <v>600000729</v>
          </cell>
          <cell r="B907">
            <v>600000729</v>
          </cell>
          <cell r="C907" t="str">
            <v>25338790</v>
          </cell>
          <cell r="D907">
            <v>1</v>
          </cell>
          <cell r="E907">
            <v>25338790</v>
          </cell>
          <cell r="F907" t="str">
            <v>Jihomoravský kraj</v>
          </cell>
          <cell r="G907" t="str">
            <v xml:space="preserve">Brno-město </v>
          </cell>
          <cell r="H907">
            <v>75</v>
          </cell>
          <cell r="I907" t="str">
            <v>SEJOY</v>
          </cell>
          <cell r="J907">
            <v>16.690000000000001</v>
          </cell>
          <cell r="K907">
            <v>1251.75</v>
          </cell>
          <cell r="L907" t="str">
            <v/>
          </cell>
          <cell r="M907" t="str">
            <v>Mateřská škola a základní škola Sluníčko - Montessori, s.r.o.</v>
          </cell>
          <cell r="N907" t="str">
            <v>Šrámkova</v>
          </cell>
          <cell r="O907">
            <v>432</v>
          </cell>
          <cell r="P907">
            <v>14</v>
          </cell>
          <cell r="Q907" t="str">
            <v>Brno</v>
          </cell>
          <cell r="R907" t="str">
            <v>NE</v>
          </cell>
        </row>
        <row r="908">
          <cell r="A908">
            <v>600001504</v>
          </cell>
          <cell r="B908">
            <v>600001504</v>
          </cell>
          <cell r="C908" t="str">
            <v>25324233</v>
          </cell>
          <cell r="D908">
            <v>1</v>
          </cell>
          <cell r="E908">
            <v>25324233</v>
          </cell>
          <cell r="F908" t="str">
            <v>Jihomoravský kraj</v>
          </cell>
          <cell r="G908" t="str">
            <v xml:space="preserve">Brno-město </v>
          </cell>
          <cell r="H908">
            <v>150</v>
          </cell>
          <cell r="I908" t="str">
            <v>SEJOY</v>
          </cell>
          <cell r="J908">
            <v>16.690000000000001</v>
          </cell>
          <cell r="K908">
            <v>2503.5</v>
          </cell>
          <cell r="L908" t="str">
            <v/>
          </cell>
          <cell r="M908" t="str">
            <v>Soukromá základní škola Lesná s.r.o.</v>
          </cell>
          <cell r="N908" t="str">
            <v>Janouškova</v>
          </cell>
          <cell r="O908">
            <v>577</v>
          </cell>
          <cell r="P908">
            <v>2</v>
          </cell>
          <cell r="Q908" t="str">
            <v>Brno</v>
          </cell>
          <cell r="R908" t="str">
            <v>NE</v>
          </cell>
        </row>
        <row r="909">
          <cell r="A909">
            <v>600001512</v>
          </cell>
          <cell r="B909">
            <v>600001512</v>
          </cell>
          <cell r="C909" t="str">
            <v>25330012</v>
          </cell>
          <cell r="D909">
            <v>1</v>
          </cell>
          <cell r="E909">
            <v>25330012</v>
          </cell>
          <cell r="F909" t="str">
            <v>Jihomoravský kraj</v>
          </cell>
          <cell r="G909" t="str">
            <v xml:space="preserve">Brno-město </v>
          </cell>
          <cell r="H909">
            <v>150</v>
          </cell>
          <cell r="I909" t="str">
            <v>SEJOY</v>
          </cell>
          <cell r="J909">
            <v>16.690000000000001</v>
          </cell>
          <cell r="K909">
            <v>2503.5</v>
          </cell>
          <cell r="L909" t="str">
            <v/>
          </cell>
          <cell r="M909" t="str">
            <v>Soukromá mateřská škola a základní škola s.r.o.</v>
          </cell>
          <cell r="N909" t="str">
            <v>Rozmarýnová</v>
          </cell>
          <cell r="O909">
            <v>676</v>
          </cell>
          <cell r="P909">
            <v>3</v>
          </cell>
          <cell r="Q909" t="str">
            <v>Brno</v>
          </cell>
          <cell r="R909" t="str">
            <v>NE</v>
          </cell>
        </row>
        <row r="910">
          <cell r="A910">
            <v>600001521</v>
          </cell>
          <cell r="B910">
            <v>600001521</v>
          </cell>
          <cell r="C910" t="str">
            <v>25348221</v>
          </cell>
          <cell r="D910">
            <v>1</v>
          </cell>
          <cell r="E910">
            <v>25348221</v>
          </cell>
          <cell r="F910" t="str">
            <v>Jihomoravský kraj</v>
          </cell>
          <cell r="G910" t="str">
            <v xml:space="preserve">Brno-město </v>
          </cell>
          <cell r="H910">
            <v>275</v>
          </cell>
          <cell r="I910" t="str">
            <v>SEJOY</v>
          </cell>
          <cell r="J910">
            <v>16.690000000000001</v>
          </cell>
          <cell r="K910">
            <v>4589.75</v>
          </cell>
          <cell r="L910" t="str">
            <v/>
          </cell>
          <cell r="M910" t="str">
            <v>Základní škola a Mateřská škola Pramínek, o. p. s.</v>
          </cell>
          <cell r="N910" t="str">
            <v>Heyrovského</v>
          </cell>
          <cell r="O910">
            <v>828</v>
          </cell>
          <cell r="P910">
            <v>13</v>
          </cell>
          <cell r="Q910" t="str">
            <v>Brno</v>
          </cell>
          <cell r="R910" t="str">
            <v>NE</v>
          </cell>
        </row>
        <row r="911">
          <cell r="A911">
            <v>600001539</v>
          </cell>
          <cell r="B911">
            <v>600001539</v>
          </cell>
          <cell r="C911" t="str">
            <v>00402443</v>
          </cell>
          <cell r="D911">
            <v>1</v>
          </cell>
          <cell r="E911">
            <v>402443</v>
          </cell>
          <cell r="F911" t="str">
            <v>Jihomoravský kraj</v>
          </cell>
          <cell r="G911" t="str">
            <v xml:space="preserve">Brno-město </v>
          </cell>
          <cell r="H911">
            <v>700</v>
          </cell>
          <cell r="I911" t="str">
            <v>SEJOY</v>
          </cell>
          <cell r="J911">
            <v>16.690000000000001</v>
          </cell>
          <cell r="K911">
            <v>11683</v>
          </cell>
          <cell r="L911" t="str">
            <v/>
          </cell>
          <cell r="M911" t="str">
            <v>Cyrilometodějská církevní základní škola, Lerchova 65, Brno</v>
          </cell>
          <cell r="N911" t="str">
            <v>Lerchova</v>
          </cell>
          <cell r="O911">
            <v>344</v>
          </cell>
          <cell r="P911">
            <v>65</v>
          </cell>
          <cell r="Q911" t="str">
            <v>Brno</v>
          </cell>
          <cell r="R911" t="str">
            <v>NE</v>
          </cell>
        </row>
        <row r="912">
          <cell r="A912">
            <v>600024911</v>
          </cell>
          <cell r="B912">
            <v>600024911</v>
          </cell>
          <cell r="C912" t="str">
            <v>44993633</v>
          </cell>
          <cell r="D912">
            <v>1</v>
          </cell>
          <cell r="E912">
            <v>44993633</v>
          </cell>
          <cell r="F912" t="str">
            <v>Jihomoravský kraj</v>
          </cell>
          <cell r="G912" t="str">
            <v xml:space="preserve">Brno-město </v>
          </cell>
          <cell r="H912">
            <v>125</v>
          </cell>
          <cell r="I912" t="str">
            <v>SEJOY</v>
          </cell>
          <cell r="J912">
            <v>16.690000000000001</v>
          </cell>
          <cell r="K912">
            <v>2086.25</v>
          </cell>
          <cell r="L912" t="str">
            <v/>
          </cell>
          <cell r="M912" t="str">
            <v>Základní škola a praktická škola Brno, Vídeňská, příspěvková organizace</v>
          </cell>
          <cell r="N912" t="str">
            <v>Vídeňská</v>
          </cell>
          <cell r="O912">
            <v>244</v>
          </cell>
          <cell r="P912">
            <v>26</v>
          </cell>
          <cell r="Q912" t="str">
            <v>Brno</v>
          </cell>
          <cell r="R912" t="str">
            <v>ANO</v>
          </cell>
        </row>
        <row r="913">
          <cell r="A913">
            <v>600024938</v>
          </cell>
          <cell r="B913">
            <v>600024938</v>
          </cell>
          <cell r="C913" t="str">
            <v>44991665</v>
          </cell>
          <cell r="D913">
            <v>1</v>
          </cell>
          <cell r="E913">
            <v>44991665</v>
          </cell>
          <cell r="F913" t="str">
            <v>Jihomoravský kraj</v>
          </cell>
          <cell r="G913" t="str">
            <v xml:space="preserve">Brno-město </v>
          </cell>
          <cell r="H913">
            <v>300</v>
          </cell>
          <cell r="I913" t="str">
            <v>SEJOY</v>
          </cell>
          <cell r="J913">
            <v>16.690000000000001</v>
          </cell>
          <cell r="K913">
            <v>5007</v>
          </cell>
          <cell r="L913" t="str">
            <v/>
          </cell>
          <cell r="M913" t="str">
            <v>AKADEMIA Gymnázium, Základní škola a Mateřská škola, s.r.o.</v>
          </cell>
          <cell r="N913" t="str">
            <v>Rašelinová</v>
          </cell>
          <cell r="O913">
            <v>2433</v>
          </cell>
          <cell r="P913">
            <v>11</v>
          </cell>
          <cell r="Q913" t="str">
            <v>Brno</v>
          </cell>
          <cell r="R913" t="str">
            <v>NE</v>
          </cell>
        </row>
        <row r="914">
          <cell r="A914">
            <v>600024954</v>
          </cell>
          <cell r="B914">
            <v>600024954</v>
          </cell>
          <cell r="C914" t="str">
            <v>62157396</v>
          </cell>
          <cell r="D914">
            <v>1</v>
          </cell>
          <cell r="E914">
            <v>62157396</v>
          </cell>
          <cell r="F914" t="str">
            <v>Jihomoravský kraj</v>
          </cell>
          <cell r="G914" t="str">
            <v xml:space="preserve">Brno-město </v>
          </cell>
          <cell r="H914">
            <v>450</v>
          </cell>
          <cell r="I914" t="str">
            <v>SEJOY</v>
          </cell>
          <cell r="J914">
            <v>16.690000000000001</v>
          </cell>
          <cell r="K914">
            <v>7510.5000000000009</v>
          </cell>
          <cell r="L914" t="str">
            <v/>
          </cell>
          <cell r="M914" t="str">
            <v>Mateřská škola a základní škola Brno, Kociánka, příspěvková organizace</v>
          </cell>
          <cell r="N914" t="str">
            <v>Kociánka</v>
          </cell>
          <cell r="O914">
            <v>2801</v>
          </cell>
          <cell r="P914" t="str">
            <v>6a</v>
          </cell>
          <cell r="Q914" t="str">
            <v>Brno</v>
          </cell>
          <cell r="R914" t="str">
            <v>ANO</v>
          </cell>
        </row>
        <row r="915">
          <cell r="A915">
            <v>600024962</v>
          </cell>
          <cell r="B915">
            <v>600024962</v>
          </cell>
          <cell r="C915" t="str">
            <v>62157655</v>
          </cell>
          <cell r="D915">
            <v>1</v>
          </cell>
          <cell r="E915">
            <v>62157655</v>
          </cell>
          <cell r="F915" t="str">
            <v>Jihomoravský kraj</v>
          </cell>
          <cell r="G915" t="str">
            <v xml:space="preserve">Brno-město </v>
          </cell>
          <cell r="H915">
            <v>150</v>
          </cell>
          <cell r="I915" t="str">
            <v>SEJOY</v>
          </cell>
          <cell r="J915">
            <v>16.690000000000001</v>
          </cell>
          <cell r="K915">
            <v>2503.5</v>
          </cell>
          <cell r="L915" t="str">
            <v/>
          </cell>
          <cell r="M915" t="str">
            <v>Mateřská škola, základní škola a střední škola Gellnerka Brno, příspěvková organizace</v>
          </cell>
          <cell r="N915" t="str">
            <v>Gellnerova</v>
          </cell>
          <cell r="O915">
            <v>66</v>
          </cell>
          <cell r="P915">
            <v>1</v>
          </cell>
          <cell r="Q915" t="str">
            <v>Brno</v>
          </cell>
          <cell r="R915" t="str">
            <v>ANO</v>
          </cell>
        </row>
        <row r="916">
          <cell r="A916">
            <v>600024997</v>
          </cell>
          <cell r="B916">
            <v>600024997</v>
          </cell>
          <cell r="C916" t="str">
            <v>62160095</v>
          </cell>
          <cell r="D916">
            <v>1</v>
          </cell>
          <cell r="E916">
            <v>62160095</v>
          </cell>
          <cell r="F916" t="str">
            <v>Jihomoravský kraj</v>
          </cell>
          <cell r="G916" t="str">
            <v xml:space="preserve">Brno-město </v>
          </cell>
          <cell r="H916">
            <v>200</v>
          </cell>
          <cell r="I916" t="str">
            <v>SEJOY</v>
          </cell>
          <cell r="J916">
            <v>16.690000000000001</v>
          </cell>
          <cell r="K916">
            <v>3338.0000000000005</v>
          </cell>
          <cell r="L916" t="str">
            <v/>
          </cell>
          <cell r="M916" t="str">
            <v>Mateřská škola speciální, základní škola speciální a praktická škola Elpis Brno, příspěvková organizace</v>
          </cell>
          <cell r="N916" t="str">
            <v>Koperníkova</v>
          </cell>
          <cell r="O916">
            <v>803</v>
          </cell>
          <cell r="P916">
            <v>2</v>
          </cell>
          <cell r="Q916" t="str">
            <v>Brno</v>
          </cell>
          <cell r="R916" t="str">
            <v>ANO</v>
          </cell>
        </row>
        <row r="917">
          <cell r="A917">
            <v>600025004</v>
          </cell>
          <cell r="B917">
            <v>600025004</v>
          </cell>
          <cell r="C917" t="str">
            <v>64327981</v>
          </cell>
          <cell r="D917">
            <v>1</v>
          </cell>
          <cell r="E917">
            <v>64327981</v>
          </cell>
          <cell r="F917" t="str">
            <v>Jihomoravský kraj</v>
          </cell>
          <cell r="G917" t="str">
            <v xml:space="preserve">Brno-město </v>
          </cell>
          <cell r="H917">
            <v>150</v>
          </cell>
          <cell r="I917" t="str">
            <v>SEJOY</v>
          </cell>
          <cell r="J917">
            <v>16.690000000000001</v>
          </cell>
          <cell r="K917">
            <v>2503.5</v>
          </cell>
          <cell r="L917" t="str">
            <v/>
          </cell>
          <cell r="M917" t="str">
            <v>Základní škola Brno, Palackého třída, příspěvková organizace</v>
          </cell>
          <cell r="N917" t="str">
            <v>Palackého třída</v>
          </cell>
          <cell r="O917">
            <v>343</v>
          </cell>
          <cell r="P917">
            <v>68</v>
          </cell>
          <cell r="Q917" t="str">
            <v>Brno</v>
          </cell>
          <cell r="R917" t="str">
            <v>ANO</v>
          </cell>
        </row>
        <row r="918">
          <cell r="A918">
            <v>600025021</v>
          </cell>
          <cell r="B918">
            <v>600025021</v>
          </cell>
          <cell r="C918" t="str">
            <v>48515027</v>
          </cell>
          <cell r="D918">
            <v>1</v>
          </cell>
          <cell r="E918">
            <v>48515027</v>
          </cell>
          <cell r="F918" t="str">
            <v>Jihomoravský kraj</v>
          </cell>
          <cell r="G918" t="str">
            <v xml:space="preserve">Brno-město </v>
          </cell>
          <cell r="H918">
            <v>175</v>
          </cell>
          <cell r="I918" t="str">
            <v>SEJOY</v>
          </cell>
          <cell r="J918">
            <v>16.690000000000001</v>
          </cell>
          <cell r="K918">
            <v>2920.75</v>
          </cell>
          <cell r="L918" t="str">
            <v/>
          </cell>
          <cell r="M918" t="str">
            <v>Střední škola Gemini Brno, příspěvková organizace</v>
          </cell>
          <cell r="N918" t="str">
            <v>Vaculíkova</v>
          </cell>
          <cell r="O918">
            <v>259</v>
          </cell>
          <cell r="P918">
            <v>14</v>
          </cell>
          <cell r="Q918" t="str">
            <v>Brno</v>
          </cell>
          <cell r="R918" t="str">
            <v>ANO</v>
          </cell>
        </row>
        <row r="919">
          <cell r="A919">
            <v>600025039</v>
          </cell>
          <cell r="B919">
            <v>600025039</v>
          </cell>
          <cell r="C919" t="str">
            <v>62157299</v>
          </cell>
          <cell r="D919">
            <v>1</v>
          </cell>
          <cell r="E919">
            <v>62157299</v>
          </cell>
          <cell r="F919" t="str">
            <v>Jihomoravský kraj</v>
          </cell>
          <cell r="G919" t="str">
            <v xml:space="preserve">Brno-město </v>
          </cell>
          <cell r="H919">
            <v>150</v>
          </cell>
          <cell r="I919" t="str">
            <v>SEJOY</v>
          </cell>
          <cell r="J919">
            <v>16.690000000000001</v>
          </cell>
          <cell r="K919">
            <v>2503.5</v>
          </cell>
          <cell r="L919" t="str">
            <v/>
          </cell>
          <cell r="M919" t="str">
            <v>Mateřská škola a základní škola Brno, Štolcova, příspěvková organizace</v>
          </cell>
          <cell r="N919" t="str">
            <v>Štolcova</v>
          </cell>
          <cell r="O919">
            <v>301</v>
          </cell>
          <cell r="P919">
            <v>16</v>
          </cell>
          <cell r="Q919" t="str">
            <v>Brno</v>
          </cell>
          <cell r="R919" t="str">
            <v>ANO</v>
          </cell>
        </row>
        <row r="920">
          <cell r="A920">
            <v>600025055</v>
          </cell>
          <cell r="B920">
            <v>600025055</v>
          </cell>
          <cell r="C920" t="str">
            <v>00567213</v>
          </cell>
          <cell r="D920">
            <v>1</v>
          </cell>
          <cell r="E920">
            <v>567213</v>
          </cell>
          <cell r="F920" t="str">
            <v>Jihomoravský kraj</v>
          </cell>
          <cell r="G920" t="str">
            <v xml:space="preserve">Brno-město </v>
          </cell>
          <cell r="H920">
            <v>500</v>
          </cell>
          <cell r="I920" t="str">
            <v>SEJOY</v>
          </cell>
          <cell r="J920">
            <v>16.690000000000001</v>
          </cell>
          <cell r="K920">
            <v>8345</v>
          </cell>
          <cell r="L920" t="str">
            <v/>
          </cell>
          <cell r="M920" t="str">
            <v>Odborné učiliště a praktická škola Brno, příspěvková organizace</v>
          </cell>
          <cell r="N920" t="str">
            <v>Lomená</v>
          </cell>
          <cell r="O920">
            <v>530</v>
          </cell>
          <cell r="P920">
            <v>44</v>
          </cell>
          <cell r="Q920" t="str">
            <v>Brno</v>
          </cell>
          <cell r="R920" t="str">
            <v>ANO</v>
          </cell>
        </row>
        <row r="921">
          <cell r="A921">
            <v>600025098</v>
          </cell>
          <cell r="B921">
            <v>600025098</v>
          </cell>
          <cell r="C921" t="str">
            <v>44993668</v>
          </cell>
          <cell r="D921">
            <v>1</v>
          </cell>
          <cell r="E921">
            <v>44993668</v>
          </cell>
          <cell r="F921" t="str">
            <v>Jihomoravský kraj</v>
          </cell>
          <cell r="G921" t="str">
            <v xml:space="preserve">Brno-město </v>
          </cell>
          <cell r="H921">
            <v>125</v>
          </cell>
          <cell r="I921" t="str">
            <v>SEJOY</v>
          </cell>
          <cell r="J921">
            <v>16.690000000000001</v>
          </cell>
          <cell r="K921">
            <v>2086.25</v>
          </cell>
          <cell r="L921" t="str">
            <v/>
          </cell>
          <cell r="M921" t="str">
            <v>Základní škola Brno, Sekaninova, příspěvková organizace</v>
          </cell>
          <cell r="N921" t="str">
            <v>Sekaninova</v>
          </cell>
          <cell r="O921">
            <v>895</v>
          </cell>
          <cell r="P921">
            <v>1</v>
          </cell>
          <cell r="Q921" t="str">
            <v>Brno</v>
          </cell>
          <cell r="R921" t="str">
            <v>ANO</v>
          </cell>
        </row>
        <row r="922">
          <cell r="A922">
            <v>691013012</v>
          </cell>
          <cell r="B922">
            <v>691013012</v>
          </cell>
          <cell r="C922" t="str">
            <v>07928157</v>
          </cell>
          <cell r="D922">
            <v>1</v>
          </cell>
          <cell r="E922">
            <v>7928157</v>
          </cell>
          <cell r="F922" t="str">
            <v>Jihomoravský kraj</v>
          </cell>
          <cell r="G922" t="str">
            <v xml:space="preserve">Brno-město </v>
          </cell>
          <cell r="H922">
            <v>0</v>
          </cell>
          <cell r="I922" t="str">
            <v>SEJOY</v>
          </cell>
          <cell r="J922">
            <v>16.690000000000001</v>
          </cell>
          <cell r="K922">
            <v>0</v>
          </cell>
          <cell r="L922">
            <v>44536</v>
          </cell>
          <cell r="M922" t="str">
            <v>Základní škola Slunovrat</v>
          </cell>
          <cell r="N922" t="str">
            <v>Viniční</v>
          </cell>
          <cell r="O922">
            <v>1016</v>
          </cell>
          <cell r="Q922" t="str">
            <v>Brno</v>
          </cell>
          <cell r="R922" t="str">
            <v>NE</v>
          </cell>
        </row>
        <row r="923">
          <cell r="A923">
            <v>600107949</v>
          </cell>
          <cell r="B923">
            <v>600107949</v>
          </cell>
          <cell r="C923" t="str">
            <v>44993978</v>
          </cell>
          <cell r="D923">
            <v>1</v>
          </cell>
          <cell r="E923">
            <v>44993978</v>
          </cell>
          <cell r="F923" t="str">
            <v>Jihomoravský kraj</v>
          </cell>
          <cell r="G923" t="str">
            <v xml:space="preserve">Brno-město </v>
          </cell>
          <cell r="H923">
            <v>800</v>
          </cell>
          <cell r="I923" t="str">
            <v>SEJOY</v>
          </cell>
          <cell r="J923">
            <v>16.690000000000001</v>
          </cell>
          <cell r="K923">
            <v>13352.000000000002</v>
          </cell>
          <cell r="L923" t="str">
            <v/>
          </cell>
          <cell r="M923" t="str">
            <v>Základní škola a mateřská škola Brno, Kotlářská 4, příspěvková organizace</v>
          </cell>
          <cell r="N923" t="str">
            <v>Kotlářská</v>
          </cell>
          <cell r="O923">
            <v>655</v>
          </cell>
          <cell r="P923">
            <v>4</v>
          </cell>
          <cell r="Q923" t="str">
            <v>Brno</v>
          </cell>
          <cell r="R923" t="str">
            <v>ANO</v>
          </cell>
        </row>
        <row r="924">
          <cell r="A924">
            <v>600107957</v>
          </cell>
          <cell r="B924">
            <v>600107957</v>
          </cell>
          <cell r="C924" t="str">
            <v>48512575</v>
          </cell>
          <cell r="D924">
            <v>1</v>
          </cell>
          <cell r="E924">
            <v>48512575</v>
          </cell>
          <cell r="F924" t="str">
            <v>Jihomoravský kraj</v>
          </cell>
          <cell r="G924" t="str">
            <v xml:space="preserve">Brno-město </v>
          </cell>
          <cell r="H924">
            <v>875</v>
          </cell>
          <cell r="I924" t="str">
            <v>SEJOY</v>
          </cell>
          <cell r="J924">
            <v>16.690000000000001</v>
          </cell>
          <cell r="K924">
            <v>14603.750000000002</v>
          </cell>
          <cell r="L924" t="str">
            <v/>
          </cell>
          <cell r="M924" t="str">
            <v>Základní škola a mateřská škola, Brno, Horníkova 1, příspěvková organizace</v>
          </cell>
          <cell r="N924" t="str">
            <v>Horníkova</v>
          </cell>
          <cell r="O924">
            <v>2170</v>
          </cell>
          <cell r="P924">
            <v>1</v>
          </cell>
          <cell r="Q924" t="str">
            <v>Brno</v>
          </cell>
          <cell r="R924" t="str">
            <v>ANO</v>
          </cell>
        </row>
        <row r="925">
          <cell r="A925">
            <v>600107965</v>
          </cell>
          <cell r="B925">
            <v>600107965</v>
          </cell>
          <cell r="C925" t="str">
            <v>48512648</v>
          </cell>
          <cell r="D925">
            <v>1</v>
          </cell>
          <cell r="E925">
            <v>48512648</v>
          </cell>
          <cell r="F925" t="str">
            <v>Jihomoravský kraj</v>
          </cell>
          <cell r="G925" t="str">
            <v xml:space="preserve">Brno-město </v>
          </cell>
          <cell r="H925">
            <v>400</v>
          </cell>
          <cell r="I925" t="str">
            <v>SEJOY</v>
          </cell>
          <cell r="J925">
            <v>16.690000000000001</v>
          </cell>
          <cell r="K925">
            <v>6676.0000000000009</v>
          </cell>
          <cell r="L925" t="str">
            <v/>
          </cell>
          <cell r="M925" t="str">
            <v>Základní škola Brno, nám. Míru 3, příspěvková organizace</v>
          </cell>
          <cell r="N925" t="str">
            <v>náměstí Míru</v>
          </cell>
          <cell r="O925">
            <v>375</v>
          </cell>
          <cell r="P925">
            <v>3</v>
          </cell>
          <cell r="Q925" t="str">
            <v>Brno</v>
          </cell>
          <cell r="R925" t="str">
            <v>ANO</v>
          </cell>
        </row>
        <row r="926">
          <cell r="A926">
            <v>600107973</v>
          </cell>
          <cell r="B926">
            <v>600107973</v>
          </cell>
          <cell r="C926" t="str">
            <v>49466623</v>
          </cell>
          <cell r="D926">
            <v>1</v>
          </cell>
          <cell r="E926">
            <v>49466623</v>
          </cell>
          <cell r="F926" t="str">
            <v>Jihomoravský kraj</v>
          </cell>
          <cell r="G926" t="str">
            <v xml:space="preserve">Brno-město </v>
          </cell>
          <cell r="H926">
            <v>875</v>
          </cell>
          <cell r="I926" t="str">
            <v>SEJOY</v>
          </cell>
          <cell r="J926">
            <v>16.690000000000001</v>
          </cell>
          <cell r="K926">
            <v>14603.750000000002</v>
          </cell>
          <cell r="L926" t="str">
            <v/>
          </cell>
          <cell r="M926" t="str">
            <v>Základní škola a Mateřská škola Brno, Merhautova 37, příspěvková organizace</v>
          </cell>
          <cell r="N926" t="str">
            <v>Merhautova</v>
          </cell>
          <cell r="O926">
            <v>932</v>
          </cell>
          <cell r="P926">
            <v>37</v>
          </cell>
          <cell r="Q926" t="str">
            <v>Brno</v>
          </cell>
          <cell r="R926" t="str">
            <v>ANO</v>
          </cell>
        </row>
        <row r="927">
          <cell r="A927">
            <v>600107981</v>
          </cell>
          <cell r="B927">
            <v>600107981</v>
          </cell>
          <cell r="C927" t="str">
            <v>62156624</v>
          </cell>
          <cell r="D927">
            <v>1</v>
          </cell>
          <cell r="E927">
            <v>62156624</v>
          </cell>
          <cell r="F927" t="str">
            <v>Jihomoravský kraj</v>
          </cell>
          <cell r="G927" t="str">
            <v xml:space="preserve">Brno-město </v>
          </cell>
          <cell r="H927">
            <v>775</v>
          </cell>
          <cell r="I927" t="str">
            <v>SEJOY</v>
          </cell>
          <cell r="J927">
            <v>16.690000000000001</v>
          </cell>
          <cell r="K927">
            <v>12934.750000000002</v>
          </cell>
          <cell r="L927" t="str">
            <v/>
          </cell>
          <cell r="M927" t="str">
            <v>Základní škola Brno, Jana Babáka 1, příspěvková organizace</v>
          </cell>
          <cell r="N927" t="str">
            <v>Jana Babáka</v>
          </cell>
          <cell r="O927">
            <v>1960</v>
          </cell>
          <cell r="P927">
            <v>1</v>
          </cell>
          <cell r="Q927" t="str">
            <v>Brno</v>
          </cell>
          <cell r="R927" t="str">
            <v>ANO</v>
          </cell>
        </row>
        <row r="928">
          <cell r="A928">
            <v>600107990</v>
          </cell>
          <cell r="B928">
            <v>600107990</v>
          </cell>
          <cell r="C928" t="str">
            <v>44994044</v>
          </cell>
          <cell r="D928">
            <v>1</v>
          </cell>
          <cell r="E928">
            <v>44994044</v>
          </cell>
          <cell r="F928" t="str">
            <v>Jihomoravský kraj</v>
          </cell>
          <cell r="G928" t="str">
            <v xml:space="preserve">Brno-město </v>
          </cell>
          <cell r="H928">
            <v>1050</v>
          </cell>
          <cell r="I928" t="str">
            <v>SEJOY</v>
          </cell>
          <cell r="J928">
            <v>16.690000000000001</v>
          </cell>
          <cell r="K928">
            <v>17524.5</v>
          </cell>
          <cell r="L928" t="str">
            <v/>
          </cell>
          <cell r="M928" t="str">
            <v>Základní škola, Brno, Masarova 11, příspěvková organizace</v>
          </cell>
          <cell r="N928" t="str">
            <v>Masarova</v>
          </cell>
          <cell r="O928">
            <v>2360</v>
          </cell>
          <cell r="P928">
            <v>11</v>
          </cell>
          <cell r="Q928" t="str">
            <v>Brno</v>
          </cell>
          <cell r="R928" t="str">
            <v>ANO</v>
          </cell>
        </row>
        <row r="929">
          <cell r="A929">
            <v>600108007</v>
          </cell>
          <cell r="B929">
            <v>600108007</v>
          </cell>
          <cell r="C929" t="str">
            <v>48510921</v>
          </cell>
          <cell r="D929">
            <v>1</v>
          </cell>
          <cell r="E929">
            <v>48510921</v>
          </cell>
          <cell r="F929" t="str">
            <v>Jihomoravský kraj</v>
          </cell>
          <cell r="G929" t="str">
            <v xml:space="preserve">Brno-město </v>
          </cell>
          <cell r="H929">
            <v>975</v>
          </cell>
          <cell r="I929" t="str">
            <v>SEJOY</v>
          </cell>
          <cell r="J929">
            <v>16.690000000000001</v>
          </cell>
          <cell r="K929">
            <v>16272.750000000002</v>
          </cell>
          <cell r="L929" t="str">
            <v/>
          </cell>
          <cell r="M929" t="str">
            <v>Základní škola, Brno, Gajdošova 3</v>
          </cell>
          <cell r="N929" t="str">
            <v>Gajdošova</v>
          </cell>
          <cell r="O929">
            <v>1282</v>
          </cell>
          <cell r="P929">
            <v>3</v>
          </cell>
          <cell r="Q929" t="str">
            <v>Brno</v>
          </cell>
          <cell r="R929" t="str">
            <v>ANO</v>
          </cell>
        </row>
        <row r="930">
          <cell r="A930">
            <v>600108015</v>
          </cell>
          <cell r="B930">
            <v>600108015</v>
          </cell>
          <cell r="C930" t="str">
            <v>48511927</v>
          </cell>
          <cell r="D930">
            <v>1</v>
          </cell>
          <cell r="E930">
            <v>48511927</v>
          </cell>
          <cell r="F930" t="str">
            <v>Jihomoravský kraj</v>
          </cell>
          <cell r="G930" t="str">
            <v xml:space="preserve">Brno-město </v>
          </cell>
          <cell r="H930">
            <v>0</v>
          </cell>
          <cell r="I930" t="str">
            <v>SEJOY</v>
          </cell>
          <cell r="J930">
            <v>16.690000000000001</v>
          </cell>
          <cell r="K930">
            <v>0</v>
          </cell>
          <cell r="L930">
            <v>44536</v>
          </cell>
          <cell r="M930" t="str">
            <v>Základní škola Brno, Svážná 9, příspěvková organizace</v>
          </cell>
          <cell r="N930" t="str">
            <v>Svážná</v>
          </cell>
          <cell r="O930">
            <v>438</v>
          </cell>
          <cell r="P930">
            <v>9</v>
          </cell>
          <cell r="Q930" t="str">
            <v>Brno</v>
          </cell>
          <cell r="R930" t="str">
            <v>ANO</v>
          </cell>
        </row>
        <row r="931">
          <cell r="A931">
            <v>600108023</v>
          </cell>
          <cell r="B931">
            <v>600108023</v>
          </cell>
          <cell r="C931" t="str">
            <v>48512681</v>
          </cell>
          <cell r="D931">
            <v>1</v>
          </cell>
          <cell r="E931">
            <v>48512681</v>
          </cell>
          <cell r="F931" t="str">
            <v>Jihomoravský kraj</v>
          </cell>
          <cell r="G931" t="str">
            <v xml:space="preserve">Brno-město </v>
          </cell>
          <cell r="H931">
            <v>1075</v>
          </cell>
          <cell r="I931" t="str">
            <v>SEJOY</v>
          </cell>
          <cell r="J931">
            <v>16.690000000000001</v>
          </cell>
          <cell r="K931">
            <v>17941.75</v>
          </cell>
          <cell r="L931" t="str">
            <v/>
          </cell>
          <cell r="M931" t="str">
            <v>Základní škola Brno, Bakalovo nábřeží 8, příspěvková organizace</v>
          </cell>
          <cell r="N931" t="str">
            <v>Bakalovo nábřeží</v>
          </cell>
          <cell r="O931">
            <v>8</v>
          </cell>
          <cell r="P931">
            <v>8</v>
          </cell>
          <cell r="Q931" t="str">
            <v>Brno</v>
          </cell>
          <cell r="R931" t="str">
            <v>ANO</v>
          </cell>
        </row>
        <row r="932">
          <cell r="A932">
            <v>600108031</v>
          </cell>
          <cell r="B932">
            <v>600108031</v>
          </cell>
          <cell r="C932" t="str">
            <v>48512699</v>
          </cell>
          <cell r="D932">
            <v>1</v>
          </cell>
          <cell r="E932">
            <v>48512699</v>
          </cell>
          <cell r="F932" t="str">
            <v>Jihomoravský kraj</v>
          </cell>
          <cell r="G932" t="str">
            <v xml:space="preserve">Brno-město </v>
          </cell>
          <cell r="H932">
            <v>725</v>
          </cell>
          <cell r="I932" t="str">
            <v>SEJOY</v>
          </cell>
          <cell r="J932">
            <v>16.690000000000001</v>
          </cell>
          <cell r="K932">
            <v>12100.250000000002</v>
          </cell>
          <cell r="L932" t="str">
            <v/>
          </cell>
          <cell r="M932" t="str">
            <v>Základní škola Brno, Úvoz 55, příspěvková organizace</v>
          </cell>
          <cell r="N932" t="str">
            <v>Úvoz</v>
          </cell>
          <cell r="O932">
            <v>423</v>
          </cell>
          <cell r="P932">
            <v>55</v>
          </cell>
          <cell r="Q932" t="str">
            <v>Brno</v>
          </cell>
          <cell r="R932" t="str">
            <v>ANO</v>
          </cell>
        </row>
        <row r="933">
          <cell r="A933">
            <v>600108040</v>
          </cell>
          <cell r="B933">
            <v>600108040</v>
          </cell>
          <cell r="C933" t="str">
            <v>48512702</v>
          </cell>
          <cell r="D933">
            <v>1</v>
          </cell>
          <cell r="E933">
            <v>48512702</v>
          </cell>
          <cell r="F933" t="str">
            <v>Jihomoravský kraj</v>
          </cell>
          <cell r="G933" t="str">
            <v xml:space="preserve">Brno-město </v>
          </cell>
          <cell r="H933">
            <v>650</v>
          </cell>
          <cell r="I933" t="str">
            <v>SEJOY</v>
          </cell>
          <cell r="J933">
            <v>16.690000000000001</v>
          </cell>
          <cell r="K933">
            <v>10848.5</v>
          </cell>
          <cell r="L933" t="str">
            <v/>
          </cell>
          <cell r="M933" t="str">
            <v>Základní škola a mateřská škola Brno, nám. 28. října 22, příspěvková organizace</v>
          </cell>
          <cell r="N933" t="str">
            <v>náměstí 28. října</v>
          </cell>
          <cell r="O933">
            <v>1902</v>
          </cell>
          <cell r="P933">
            <v>22</v>
          </cell>
          <cell r="Q933" t="str">
            <v>Brno</v>
          </cell>
          <cell r="R933" t="str">
            <v>ANO</v>
          </cell>
        </row>
        <row r="934">
          <cell r="A934">
            <v>600108058</v>
          </cell>
          <cell r="B934">
            <v>600108058</v>
          </cell>
          <cell r="C934" t="str">
            <v>48513091</v>
          </cell>
          <cell r="D934">
            <v>1</v>
          </cell>
          <cell r="E934">
            <v>48513091</v>
          </cell>
          <cell r="F934" t="str">
            <v>Jihomoravský kraj</v>
          </cell>
          <cell r="G934" t="str">
            <v xml:space="preserve">Brno-město </v>
          </cell>
          <cell r="H934">
            <v>1275</v>
          </cell>
          <cell r="I934" t="str">
            <v>SEJOY</v>
          </cell>
          <cell r="J934">
            <v>16.690000000000001</v>
          </cell>
          <cell r="K934">
            <v>21279.75</v>
          </cell>
          <cell r="L934" t="str">
            <v/>
          </cell>
          <cell r="M934" t="str">
            <v>Základní škola Brno, Vejrostova 1, příspěvková organizace</v>
          </cell>
          <cell r="N934" t="str">
            <v>Vejrostova</v>
          </cell>
          <cell r="O934">
            <v>1066</v>
          </cell>
          <cell r="P934">
            <v>1</v>
          </cell>
          <cell r="Q934" t="str">
            <v>Brno</v>
          </cell>
          <cell r="R934" t="str">
            <v>ANO</v>
          </cell>
        </row>
        <row r="935">
          <cell r="A935">
            <v>600108066</v>
          </cell>
          <cell r="B935">
            <v>600108066</v>
          </cell>
          <cell r="C935" t="str">
            <v>48513121</v>
          </cell>
          <cell r="D935">
            <v>1</v>
          </cell>
          <cell r="E935">
            <v>48513121</v>
          </cell>
          <cell r="F935" t="str">
            <v>Jihomoravský kraj</v>
          </cell>
          <cell r="G935" t="str">
            <v xml:space="preserve">Brno-město </v>
          </cell>
          <cell r="H935">
            <v>700</v>
          </cell>
          <cell r="I935" t="str">
            <v>SEJOY</v>
          </cell>
          <cell r="J935">
            <v>16.690000000000001</v>
          </cell>
          <cell r="K935">
            <v>11683</v>
          </cell>
          <cell r="L935" t="str">
            <v/>
          </cell>
          <cell r="M935" t="str">
            <v>Základní škola Brno, Heyrovského 32, příspěvková organizace</v>
          </cell>
          <cell r="N935" t="str">
            <v>Heyrovského</v>
          </cell>
          <cell r="O935">
            <v>611</v>
          </cell>
          <cell r="P935">
            <v>32</v>
          </cell>
          <cell r="Q935" t="str">
            <v>Brno</v>
          </cell>
          <cell r="R935" t="str">
            <v>ANO</v>
          </cell>
        </row>
        <row r="936">
          <cell r="A936">
            <v>600108074</v>
          </cell>
          <cell r="B936">
            <v>600108074</v>
          </cell>
          <cell r="C936" t="str">
            <v>48513245</v>
          </cell>
          <cell r="D936">
            <v>1</v>
          </cell>
          <cell r="E936">
            <v>48513245</v>
          </cell>
          <cell r="F936" t="str">
            <v>Jihomoravský kraj</v>
          </cell>
          <cell r="G936" t="str">
            <v xml:space="preserve">Brno-město </v>
          </cell>
          <cell r="H936">
            <v>650</v>
          </cell>
          <cell r="I936" t="str">
            <v>SEJOY</v>
          </cell>
          <cell r="J936">
            <v>16.690000000000001</v>
          </cell>
          <cell r="K936">
            <v>10848.5</v>
          </cell>
          <cell r="L936" t="str">
            <v/>
          </cell>
          <cell r="M936" t="str">
            <v>Základní škola a Mateřská škola Brno, Chalabalova 2, příspěvková organizace</v>
          </cell>
          <cell r="N936" t="str">
            <v>Chalabalova</v>
          </cell>
          <cell r="O936">
            <v>575</v>
          </cell>
          <cell r="P936">
            <v>2</v>
          </cell>
          <cell r="Q936" t="str">
            <v>Brno</v>
          </cell>
          <cell r="R936" t="str">
            <v>ANO</v>
          </cell>
        </row>
        <row r="937">
          <cell r="A937">
            <v>600108082</v>
          </cell>
          <cell r="B937">
            <v>600108082</v>
          </cell>
          <cell r="C937" t="str">
            <v>49465872</v>
          </cell>
          <cell r="D937">
            <v>1</v>
          </cell>
          <cell r="E937">
            <v>49465872</v>
          </cell>
          <cell r="F937" t="str">
            <v>Jihomoravský kraj</v>
          </cell>
          <cell r="G937" t="str">
            <v xml:space="preserve">Brno-město </v>
          </cell>
          <cell r="H937">
            <v>775</v>
          </cell>
          <cell r="I937" t="str">
            <v>SEJOY</v>
          </cell>
          <cell r="J937">
            <v>16.690000000000001</v>
          </cell>
          <cell r="K937">
            <v>12934.750000000002</v>
          </cell>
          <cell r="L937" t="str">
            <v/>
          </cell>
          <cell r="M937" t="str">
            <v>Základní škola, Brno, Labská 27, příspěvková organizace</v>
          </cell>
          <cell r="N937" t="str">
            <v>Labská</v>
          </cell>
          <cell r="O937">
            <v>269</v>
          </cell>
          <cell r="P937">
            <v>27</v>
          </cell>
          <cell r="Q937" t="str">
            <v>Brno</v>
          </cell>
          <cell r="R937" t="str">
            <v>ANO</v>
          </cell>
        </row>
        <row r="938">
          <cell r="A938">
            <v>600108091</v>
          </cell>
          <cell r="B938">
            <v>600108091</v>
          </cell>
          <cell r="C938" t="str">
            <v>49466135</v>
          </cell>
          <cell r="D938">
            <v>1</v>
          </cell>
          <cell r="E938">
            <v>49466135</v>
          </cell>
          <cell r="F938" t="str">
            <v>Jihomoravský kraj</v>
          </cell>
          <cell r="G938" t="str">
            <v xml:space="preserve">Brno-město </v>
          </cell>
          <cell r="H938">
            <v>600</v>
          </cell>
          <cell r="I938" t="str">
            <v>SEJOY</v>
          </cell>
          <cell r="J938">
            <v>16.690000000000001</v>
          </cell>
          <cell r="K938">
            <v>10014</v>
          </cell>
          <cell r="L938" t="str">
            <v/>
          </cell>
          <cell r="M938" t="str">
            <v>Základní škola, Brno, Řehořova 3, příspěvková organizace</v>
          </cell>
          <cell r="N938" t="str">
            <v>Řehořova</v>
          </cell>
          <cell r="O938">
            <v>1020</v>
          </cell>
          <cell r="P938">
            <v>3</v>
          </cell>
          <cell r="Q938" t="str">
            <v>Brno</v>
          </cell>
          <cell r="R938" t="str">
            <v>ANO</v>
          </cell>
        </row>
        <row r="939">
          <cell r="A939">
            <v>600108104</v>
          </cell>
          <cell r="B939">
            <v>600108104</v>
          </cell>
          <cell r="C939" t="str">
            <v>49466241</v>
          </cell>
          <cell r="D939">
            <v>1</v>
          </cell>
          <cell r="E939">
            <v>49466241</v>
          </cell>
          <cell r="F939" t="str">
            <v>Jihomoravský kraj</v>
          </cell>
          <cell r="G939" t="str">
            <v xml:space="preserve">Brno-město </v>
          </cell>
          <cell r="H939">
            <v>725</v>
          </cell>
          <cell r="I939" t="str">
            <v>SEJOY</v>
          </cell>
          <cell r="J939">
            <v>16.690000000000001</v>
          </cell>
          <cell r="K939">
            <v>12100.250000000002</v>
          </cell>
          <cell r="L939" t="str">
            <v/>
          </cell>
          <cell r="M939" t="str">
            <v>Základní škola Brno, Arménská 21, příspěvková organizace</v>
          </cell>
          <cell r="N939" t="str">
            <v>Arménská</v>
          </cell>
          <cell r="O939">
            <v>573</v>
          </cell>
          <cell r="P939">
            <v>21</v>
          </cell>
          <cell r="Q939" t="str">
            <v>Brno</v>
          </cell>
          <cell r="R939" t="str">
            <v>ANO</v>
          </cell>
        </row>
        <row r="940">
          <cell r="A940">
            <v>600108112</v>
          </cell>
          <cell r="B940">
            <v>600108112</v>
          </cell>
          <cell r="C940" t="str">
            <v>49466607</v>
          </cell>
          <cell r="D940">
            <v>1</v>
          </cell>
          <cell r="E940">
            <v>49466607</v>
          </cell>
          <cell r="F940" t="str">
            <v>Jihomoravský kraj</v>
          </cell>
          <cell r="G940" t="str">
            <v xml:space="preserve">Brno-město </v>
          </cell>
          <cell r="H940">
            <v>1025</v>
          </cell>
          <cell r="I940" t="str">
            <v>SEJOY</v>
          </cell>
          <cell r="J940">
            <v>16.690000000000001</v>
          </cell>
          <cell r="K940">
            <v>17107.25</v>
          </cell>
          <cell r="L940" t="str">
            <v/>
          </cell>
          <cell r="M940" t="str">
            <v>Základní škola a Mateřská škola Brno, Milénova 14, příspěvková organizace</v>
          </cell>
          <cell r="N940" t="str">
            <v>Milénova</v>
          </cell>
          <cell r="O940">
            <v>808</v>
          </cell>
          <cell r="P940">
            <v>14</v>
          </cell>
          <cell r="Q940" t="str">
            <v>Brno</v>
          </cell>
          <cell r="R940" t="str">
            <v>ANO</v>
          </cell>
        </row>
        <row r="941">
          <cell r="A941">
            <v>600108121</v>
          </cell>
          <cell r="B941">
            <v>600108121</v>
          </cell>
          <cell r="C941" t="str">
            <v>49466631</v>
          </cell>
          <cell r="D941">
            <v>1</v>
          </cell>
          <cell r="E941">
            <v>49466631</v>
          </cell>
          <cell r="F941" t="str">
            <v>Jihomoravský kraj</v>
          </cell>
          <cell r="G941" t="str">
            <v xml:space="preserve">Brno-město </v>
          </cell>
          <cell r="H941">
            <v>900</v>
          </cell>
          <cell r="I941" t="str">
            <v>SEJOY</v>
          </cell>
          <cell r="J941">
            <v>16.690000000000001</v>
          </cell>
          <cell r="K941">
            <v>15021.000000000002</v>
          </cell>
          <cell r="L941" t="str">
            <v/>
          </cell>
          <cell r="M941" t="str">
            <v>Základní škola a Mateřská škola Brno, Blažkova 9, příspěvková organizace</v>
          </cell>
          <cell r="N941" t="str">
            <v>Blažkova</v>
          </cell>
          <cell r="O941">
            <v>21</v>
          </cell>
          <cell r="P941">
            <v>9</v>
          </cell>
          <cell r="Q941" t="str">
            <v>Brno</v>
          </cell>
          <cell r="R941" t="str">
            <v>ANO</v>
          </cell>
        </row>
        <row r="942">
          <cell r="A942">
            <v>600108139</v>
          </cell>
          <cell r="B942">
            <v>600108139</v>
          </cell>
          <cell r="C942" t="str">
            <v>49467247</v>
          </cell>
          <cell r="D942">
            <v>1</v>
          </cell>
          <cell r="E942">
            <v>49467247</v>
          </cell>
          <cell r="F942" t="str">
            <v>Jihomoravský kraj</v>
          </cell>
          <cell r="G942" t="str">
            <v xml:space="preserve">Brno-město </v>
          </cell>
          <cell r="H942">
            <v>725</v>
          </cell>
          <cell r="I942" t="str">
            <v>SEJOY</v>
          </cell>
          <cell r="J942">
            <v>16.690000000000001</v>
          </cell>
          <cell r="K942">
            <v>12100.250000000002</v>
          </cell>
          <cell r="L942" t="str">
            <v/>
          </cell>
          <cell r="M942" t="str">
            <v>Základní škola, Brno, Krásného 24</v>
          </cell>
          <cell r="N942" t="str">
            <v>Krásného</v>
          </cell>
          <cell r="O942">
            <v>3191</v>
          </cell>
          <cell r="P942">
            <v>24</v>
          </cell>
          <cell r="Q942" t="str">
            <v>Brno</v>
          </cell>
          <cell r="R942" t="str">
            <v>ANO</v>
          </cell>
        </row>
        <row r="943">
          <cell r="A943">
            <v>600108147</v>
          </cell>
          <cell r="B943">
            <v>600108147</v>
          </cell>
          <cell r="C943" t="str">
            <v>60556102</v>
          </cell>
          <cell r="D943">
            <v>1</v>
          </cell>
          <cell r="E943">
            <v>60556102</v>
          </cell>
          <cell r="F943" t="str">
            <v>Jihomoravský kraj</v>
          </cell>
          <cell r="G943" t="str">
            <v xml:space="preserve">Brno-město </v>
          </cell>
          <cell r="H943">
            <v>650</v>
          </cell>
          <cell r="I943" t="str">
            <v>SEJOY</v>
          </cell>
          <cell r="J943">
            <v>16.690000000000001</v>
          </cell>
          <cell r="K943">
            <v>10848.5</v>
          </cell>
          <cell r="L943" t="str">
            <v/>
          </cell>
          <cell r="M943" t="str">
            <v>Základní škola, Brno, Mutěnická 23, příspěvková organizace</v>
          </cell>
          <cell r="N943" t="str">
            <v>Mutěnická</v>
          </cell>
          <cell r="O943">
            <v>4164</v>
          </cell>
          <cell r="P943">
            <v>23</v>
          </cell>
          <cell r="Q943" t="str">
            <v>Brno</v>
          </cell>
          <cell r="R943" t="str">
            <v>ANO</v>
          </cell>
        </row>
        <row r="944">
          <cell r="A944">
            <v>600108155</v>
          </cell>
          <cell r="B944">
            <v>600108155</v>
          </cell>
          <cell r="C944" t="str">
            <v>62156420</v>
          </cell>
          <cell r="D944">
            <v>1</v>
          </cell>
          <cell r="E944">
            <v>62156420</v>
          </cell>
          <cell r="F944" t="str">
            <v>Jihomoravský kraj</v>
          </cell>
          <cell r="G944" t="str">
            <v xml:space="preserve">Brno-město </v>
          </cell>
          <cell r="H944">
            <v>500</v>
          </cell>
          <cell r="I944" t="str">
            <v>SEJOY</v>
          </cell>
          <cell r="J944">
            <v>16.690000000000001</v>
          </cell>
          <cell r="K944">
            <v>8345</v>
          </cell>
          <cell r="L944" t="str">
            <v/>
          </cell>
          <cell r="M944" t="str">
            <v>Základní škola a mateřská škola Brno, Přemyslovo nám. 1, příspěvková organizace</v>
          </cell>
          <cell r="N944" t="str">
            <v>Přemyslovo náměstí</v>
          </cell>
          <cell r="O944">
            <v>89</v>
          </cell>
          <cell r="P944">
            <v>1</v>
          </cell>
          <cell r="Q944" t="str">
            <v>Brno</v>
          </cell>
          <cell r="R944" t="str">
            <v>ANO</v>
          </cell>
        </row>
        <row r="945">
          <cell r="A945">
            <v>600108163</v>
          </cell>
          <cell r="B945">
            <v>600108163</v>
          </cell>
          <cell r="C945" t="str">
            <v>62157060</v>
          </cell>
          <cell r="D945">
            <v>1</v>
          </cell>
          <cell r="E945">
            <v>62157060</v>
          </cell>
          <cell r="F945" t="str">
            <v>Jihomoravský kraj</v>
          </cell>
          <cell r="G945" t="str">
            <v xml:space="preserve">Brno-město </v>
          </cell>
          <cell r="H945">
            <v>575</v>
          </cell>
          <cell r="I945" t="str">
            <v>SEJOY</v>
          </cell>
          <cell r="J945">
            <v>16.690000000000001</v>
          </cell>
          <cell r="K945">
            <v>9596.75</v>
          </cell>
          <cell r="L945" t="str">
            <v/>
          </cell>
          <cell r="M945" t="str">
            <v>Základní škola a mateřská škola Brno, Horní 16, příspěvková organizace</v>
          </cell>
          <cell r="N945" t="str">
            <v>Horní</v>
          </cell>
          <cell r="O945">
            <v>742</v>
          </cell>
          <cell r="P945">
            <v>16</v>
          </cell>
          <cell r="Q945" t="str">
            <v>Brno</v>
          </cell>
          <cell r="R945" t="str">
            <v>ANO</v>
          </cell>
        </row>
        <row r="946">
          <cell r="A946">
            <v>600108171</v>
          </cell>
          <cell r="B946">
            <v>600108171</v>
          </cell>
          <cell r="C946" t="str">
            <v>62157108</v>
          </cell>
          <cell r="D946">
            <v>1</v>
          </cell>
          <cell r="E946">
            <v>62157108</v>
          </cell>
          <cell r="F946" t="str">
            <v>Jihomoravský kraj</v>
          </cell>
          <cell r="G946" t="str">
            <v xml:space="preserve">Brno-město </v>
          </cell>
          <cell r="H946">
            <v>275</v>
          </cell>
          <cell r="I946" t="str">
            <v>SEJOY</v>
          </cell>
          <cell r="J946">
            <v>16.690000000000001</v>
          </cell>
          <cell r="K946">
            <v>4589.75</v>
          </cell>
          <cell r="L946" t="str">
            <v/>
          </cell>
          <cell r="M946" t="str">
            <v>Základní škola, Brno, Košinova 22, příspěvková organizace</v>
          </cell>
          <cell r="N946" t="str">
            <v>Košinova</v>
          </cell>
          <cell r="O946">
            <v>661</v>
          </cell>
          <cell r="P946">
            <v>22</v>
          </cell>
          <cell r="Q946" t="str">
            <v>Brno</v>
          </cell>
          <cell r="R946" t="str">
            <v>ANO</v>
          </cell>
        </row>
        <row r="947">
          <cell r="A947">
            <v>600108180</v>
          </cell>
          <cell r="B947">
            <v>600108180</v>
          </cell>
          <cell r="C947" t="str">
            <v>62157116</v>
          </cell>
          <cell r="D947">
            <v>1</v>
          </cell>
          <cell r="E947">
            <v>62157116</v>
          </cell>
          <cell r="F947" t="str">
            <v>Jihomoravský kraj</v>
          </cell>
          <cell r="G947" t="str">
            <v xml:space="preserve">Brno-město </v>
          </cell>
          <cell r="H947">
            <v>925</v>
          </cell>
          <cell r="I947" t="str">
            <v>SEJOY</v>
          </cell>
          <cell r="J947">
            <v>16.690000000000001</v>
          </cell>
          <cell r="K947">
            <v>15438.250000000002</v>
          </cell>
          <cell r="L947" t="str">
            <v/>
          </cell>
          <cell r="M947" t="str">
            <v>Základní škola, Brno, Herčíkova 19, příspěvková organizace</v>
          </cell>
          <cell r="N947" t="str">
            <v>Herčíkova</v>
          </cell>
          <cell r="O947">
            <v>2499</v>
          </cell>
          <cell r="P947">
            <v>19</v>
          </cell>
          <cell r="Q947" t="str">
            <v>Brno</v>
          </cell>
          <cell r="R947" t="str">
            <v>ANO</v>
          </cell>
        </row>
        <row r="948">
          <cell r="A948">
            <v>600108198</v>
          </cell>
          <cell r="B948">
            <v>600108198</v>
          </cell>
          <cell r="C948" t="str">
            <v>70262969</v>
          </cell>
          <cell r="D948">
            <v>1</v>
          </cell>
          <cell r="E948">
            <v>70262969</v>
          </cell>
          <cell r="F948" t="str">
            <v>Jihomoravský kraj</v>
          </cell>
          <cell r="G948" t="str">
            <v xml:space="preserve">Brno-město </v>
          </cell>
          <cell r="H948">
            <v>650</v>
          </cell>
          <cell r="I948" t="str">
            <v>SEJOY</v>
          </cell>
          <cell r="J948">
            <v>16.690000000000001</v>
          </cell>
          <cell r="K948">
            <v>10848.5</v>
          </cell>
          <cell r="L948" t="str">
            <v/>
          </cell>
          <cell r="M948" t="str">
            <v>Základní škola Brno, Novoměstská 21, příspěvková organizace</v>
          </cell>
          <cell r="N948" t="str">
            <v>Novoměstská</v>
          </cell>
          <cell r="O948">
            <v>1887</v>
          </cell>
          <cell r="P948">
            <v>21</v>
          </cell>
          <cell r="Q948" t="str">
            <v>Brno</v>
          </cell>
          <cell r="R948" t="str">
            <v>ANO</v>
          </cell>
        </row>
        <row r="949">
          <cell r="A949">
            <v>600108201</v>
          </cell>
          <cell r="B949">
            <v>600108201</v>
          </cell>
          <cell r="C949" t="str">
            <v>64328678</v>
          </cell>
          <cell r="D949">
            <v>1</v>
          </cell>
          <cell r="E949">
            <v>64328678</v>
          </cell>
          <cell r="F949" t="str">
            <v>Jihomoravský kraj</v>
          </cell>
          <cell r="G949" t="str">
            <v xml:space="preserve">Brno-město </v>
          </cell>
          <cell r="H949">
            <v>925</v>
          </cell>
          <cell r="I949" t="str">
            <v>SEJOY</v>
          </cell>
          <cell r="J949">
            <v>16.690000000000001</v>
          </cell>
          <cell r="K949">
            <v>15438.250000000002</v>
          </cell>
          <cell r="L949" t="str">
            <v/>
          </cell>
          <cell r="M949" t="str">
            <v>Základní škola a Mateřská škola, Brno, Jana Broskvy 3, příspěvková organizace</v>
          </cell>
          <cell r="N949" t="str">
            <v>Jana Broskvy</v>
          </cell>
          <cell r="O949">
            <v>388</v>
          </cell>
          <cell r="P949">
            <v>3</v>
          </cell>
          <cell r="Q949" t="str">
            <v>Brno</v>
          </cell>
          <cell r="R949" t="str">
            <v>ANO</v>
          </cell>
        </row>
        <row r="950">
          <cell r="A950">
            <v>600108210</v>
          </cell>
          <cell r="B950">
            <v>600108210</v>
          </cell>
          <cell r="C950" t="str">
            <v>44994036</v>
          </cell>
          <cell r="D950">
            <v>1</v>
          </cell>
          <cell r="E950">
            <v>44994036</v>
          </cell>
          <cell r="F950" t="str">
            <v>Jihomoravský kraj</v>
          </cell>
          <cell r="G950" t="str">
            <v xml:space="preserve">Brno-město </v>
          </cell>
          <cell r="H950">
            <v>675</v>
          </cell>
          <cell r="I950" t="str">
            <v>SEJOY</v>
          </cell>
          <cell r="J950">
            <v>16.690000000000001</v>
          </cell>
          <cell r="K950">
            <v>11265.75</v>
          </cell>
          <cell r="L950" t="str">
            <v/>
          </cell>
          <cell r="M950" t="str">
            <v>Základní škola Brno, Pavlovská 16, příspěvková organizace</v>
          </cell>
          <cell r="N950" t="str">
            <v>Pavlovská</v>
          </cell>
          <cell r="O950">
            <v>576</v>
          </cell>
          <cell r="P950">
            <v>16</v>
          </cell>
          <cell r="Q950" t="str">
            <v>Brno</v>
          </cell>
          <cell r="R950" t="str">
            <v>ANO</v>
          </cell>
        </row>
        <row r="951">
          <cell r="A951">
            <v>600108228</v>
          </cell>
          <cell r="B951">
            <v>600108228</v>
          </cell>
          <cell r="C951" t="str">
            <v>48512524</v>
          </cell>
          <cell r="D951">
            <v>1</v>
          </cell>
          <cell r="E951">
            <v>48512524</v>
          </cell>
          <cell r="F951" t="str">
            <v>Jihomoravský kraj</v>
          </cell>
          <cell r="G951" t="str">
            <v xml:space="preserve">Brno-město </v>
          </cell>
          <cell r="H951">
            <v>875</v>
          </cell>
          <cell r="I951" t="str">
            <v>SEJOY</v>
          </cell>
          <cell r="J951">
            <v>16.690000000000001</v>
          </cell>
          <cell r="K951">
            <v>14603.750000000002</v>
          </cell>
          <cell r="L951" t="str">
            <v/>
          </cell>
          <cell r="M951" t="str">
            <v>Základní škola, Brno, Holzova 1, příspěvková organizace</v>
          </cell>
          <cell r="N951" t="str">
            <v>Holzova</v>
          </cell>
          <cell r="O951">
            <v>1461</v>
          </cell>
          <cell r="P951">
            <v>1</v>
          </cell>
          <cell r="Q951" t="str">
            <v>Brno</v>
          </cell>
          <cell r="R951" t="str">
            <v>ANO</v>
          </cell>
        </row>
        <row r="952">
          <cell r="A952">
            <v>600108236</v>
          </cell>
          <cell r="B952">
            <v>600108236</v>
          </cell>
          <cell r="C952" t="str">
            <v>62156527</v>
          </cell>
          <cell r="D952">
            <v>1</v>
          </cell>
          <cell r="E952">
            <v>62156527</v>
          </cell>
          <cell r="F952" t="str">
            <v>Jihomoravský kraj</v>
          </cell>
          <cell r="G952" t="str">
            <v xml:space="preserve">Brno-město </v>
          </cell>
          <cell r="H952">
            <v>725</v>
          </cell>
          <cell r="I952" t="str">
            <v>SEJOY</v>
          </cell>
          <cell r="J952">
            <v>16.690000000000001</v>
          </cell>
          <cell r="K952">
            <v>12100.250000000002</v>
          </cell>
          <cell r="L952" t="str">
            <v/>
          </cell>
          <cell r="M952" t="str">
            <v>Základní škola a mateřská škola Brno, Jihomoravské nám. 2</v>
          </cell>
          <cell r="N952" t="str">
            <v>Jihomoravské náměstí</v>
          </cell>
          <cell r="O952">
            <v>1089</v>
          </cell>
          <cell r="P952">
            <v>2</v>
          </cell>
          <cell r="Q952" t="str">
            <v>Brno</v>
          </cell>
          <cell r="R952" t="str">
            <v>ANO</v>
          </cell>
        </row>
        <row r="953">
          <cell r="A953">
            <v>600108244</v>
          </cell>
          <cell r="B953">
            <v>600108244</v>
          </cell>
          <cell r="C953" t="str">
            <v>62156969</v>
          </cell>
          <cell r="D953">
            <v>1</v>
          </cell>
          <cell r="E953">
            <v>62156969</v>
          </cell>
          <cell r="F953" t="str">
            <v>Jihomoravský kraj</v>
          </cell>
          <cell r="G953" t="str">
            <v xml:space="preserve">Brno-město </v>
          </cell>
          <cell r="H953">
            <v>1150</v>
          </cell>
          <cell r="I953" t="str">
            <v>SEJOY</v>
          </cell>
          <cell r="J953">
            <v>16.690000000000001</v>
          </cell>
          <cell r="K953">
            <v>19193.5</v>
          </cell>
          <cell r="L953" t="str">
            <v/>
          </cell>
          <cell r="M953" t="str">
            <v>Základní škola, Brno, Slovanské nám. 2, příspěvková organizace</v>
          </cell>
          <cell r="N953" t="str">
            <v>Slovanské náměstí</v>
          </cell>
          <cell r="O953">
            <v>1218</v>
          </cell>
          <cell r="P953">
            <v>2</v>
          </cell>
          <cell r="Q953" t="str">
            <v>Brno</v>
          </cell>
          <cell r="R953" t="str">
            <v>ANO</v>
          </cell>
        </row>
        <row r="954">
          <cell r="A954">
            <v>600108252</v>
          </cell>
          <cell r="B954">
            <v>600108252</v>
          </cell>
          <cell r="C954" t="str">
            <v>48512672</v>
          </cell>
          <cell r="D954">
            <v>1</v>
          </cell>
          <cell r="E954">
            <v>48512672</v>
          </cell>
          <cell r="F954" t="str">
            <v>Jihomoravský kraj</v>
          </cell>
          <cell r="G954" t="str">
            <v xml:space="preserve">Brno-město </v>
          </cell>
          <cell r="H954">
            <v>625</v>
          </cell>
          <cell r="I954" t="str">
            <v>SEJOY</v>
          </cell>
          <cell r="J954">
            <v>16.690000000000001</v>
          </cell>
          <cell r="K954">
            <v>10431.25</v>
          </cell>
          <cell r="L954" t="str">
            <v/>
          </cell>
          <cell r="M954" t="str">
            <v>Základní škola Brno, Hroznová 1, příspěvková organizace</v>
          </cell>
          <cell r="N954" t="str">
            <v>Hroznová</v>
          </cell>
          <cell r="O954">
            <v>65</v>
          </cell>
          <cell r="P954">
            <v>1</v>
          </cell>
          <cell r="Q954" t="str">
            <v>Brno</v>
          </cell>
          <cell r="R954" t="str">
            <v>ANO</v>
          </cell>
        </row>
        <row r="955">
          <cell r="A955">
            <v>600108261</v>
          </cell>
          <cell r="B955">
            <v>600108261</v>
          </cell>
          <cell r="C955" t="str">
            <v>60556188</v>
          </cell>
          <cell r="D955">
            <v>1</v>
          </cell>
          <cell r="E955">
            <v>60556188</v>
          </cell>
          <cell r="F955" t="str">
            <v>Jihomoravský kraj</v>
          </cell>
          <cell r="G955" t="str">
            <v xml:space="preserve">Brno-město </v>
          </cell>
          <cell r="H955">
            <v>850</v>
          </cell>
          <cell r="I955" t="str">
            <v>SEJOY</v>
          </cell>
          <cell r="J955">
            <v>16.690000000000001</v>
          </cell>
          <cell r="K955">
            <v>14186.500000000002</v>
          </cell>
          <cell r="L955" t="str">
            <v/>
          </cell>
          <cell r="M955" t="str">
            <v>Základní škola a mateřská škola Brno, Husova 17, příspěvková organizace</v>
          </cell>
          <cell r="N955" t="str">
            <v>Husova</v>
          </cell>
          <cell r="O955">
            <v>219</v>
          </cell>
          <cell r="P955">
            <v>17</v>
          </cell>
          <cell r="Q955" t="str">
            <v>Brno</v>
          </cell>
          <cell r="R955" t="str">
            <v>ANO</v>
          </cell>
        </row>
        <row r="956">
          <cell r="A956">
            <v>600108279</v>
          </cell>
          <cell r="B956">
            <v>600108279</v>
          </cell>
          <cell r="C956" t="str">
            <v>49465481</v>
          </cell>
          <cell r="D956">
            <v>1</v>
          </cell>
          <cell r="E956">
            <v>49465481</v>
          </cell>
          <cell r="F956" t="str">
            <v>Jihomoravský kraj</v>
          </cell>
          <cell r="G956" t="str">
            <v xml:space="preserve">Brno-město </v>
          </cell>
          <cell r="H956">
            <v>1200</v>
          </cell>
          <cell r="I956" t="str">
            <v>SEJOY</v>
          </cell>
          <cell r="J956">
            <v>16.690000000000001</v>
          </cell>
          <cell r="K956">
            <v>20028</v>
          </cell>
          <cell r="L956" t="str">
            <v/>
          </cell>
          <cell r="M956" t="str">
            <v>Základní škola Brno, Horácké náměstí 13, příspěvková organizace</v>
          </cell>
          <cell r="N956" t="str">
            <v>Horácké náměstí</v>
          </cell>
          <cell r="O956">
            <v>1493</v>
          </cell>
          <cell r="P956">
            <v>13</v>
          </cell>
          <cell r="Q956" t="str">
            <v>Brno</v>
          </cell>
          <cell r="R956" t="str">
            <v>ANO</v>
          </cell>
        </row>
        <row r="957">
          <cell r="A957">
            <v>600108287</v>
          </cell>
          <cell r="B957">
            <v>600108287</v>
          </cell>
          <cell r="C957" t="str">
            <v>62156632</v>
          </cell>
          <cell r="D957">
            <v>1</v>
          </cell>
          <cell r="E957">
            <v>62156632</v>
          </cell>
          <cell r="F957" t="str">
            <v>Jihomoravský kraj</v>
          </cell>
          <cell r="G957" t="str">
            <v xml:space="preserve">Brno-město </v>
          </cell>
          <cell r="H957">
            <v>375</v>
          </cell>
          <cell r="I957" t="str">
            <v>SEJOY</v>
          </cell>
          <cell r="J957">
            <v>16.690000000000001</v>
          </cell>
          <cell r="K957">
            <v>6258.7500000000009</v>
          </cell>
          <cell r="L957" t="str">
            <v/>
          </cell>
          <cell r="M957" t="str">
            <v>Základní škola a Mateřská škola, Brno, Elišky Přemyslovny 10, příspěvková organizace</v>
          </cell>
          <cell r="N957" t="str">
            <v>Elišky Přemyslovny</v>
          </cell>
          <cell r="O957">
            <v>497</v>
          </cell>
          <cell r="P957">
            <v>10</v>
          </cell>
          <cell r="Q957" t="str">
            <v>Brno</v>
          </cell>
          <cell r="R957" t="str">
            <v>ANO</v>
          </cell>
        </row>
        <row r="958">
          <cell r="A958">
            <v>600108295</v>
          </cell>
          <cell r="B958">
            <v>600108295</v>
          </cell>
          <cell r="C958" t="str">
            <v>44994052</v>
          </cell>
          <cell r="D958">
            <v>1</v>
          </cell>
          <cell r="E958">
            <v>44994052</v>
          </cell>
          <cell r="F958" t="str">
            <v>Jihomoravský kraj</v>
          </cell>
          <cell r="G958" t="str">
            <v xml:space="preserve">Brno-město </v>
          </cell>
          <cell r="H958">
            <v>975</v>
          </cell>
          <cell r="I958" t="str">
            <v>SEJOY</v>
          </cell>
          <cell r="J958">
            <v>16.690000000000001</v>
          </cell>
          <cell r="K958">
            <v>16272.750000000002</v>
          </cell>
          <cell r="L958" t="str">
            <v/>
          </cell>
          <cell r="M958" t="str">
            <v>Základní škola Brno, Laštůvkova 77, příspěvková organizace</v>
          </cell>
          <cell r="N958" t="str">
            <v>Laštůvkova</v>
          </cell>
          <cell r="O958">
            <v>920</v>
          </cell>
          <cell r="P958">
            <v>77</v>
          </cell>
          <cell r="Q958" t="str">
            <v>Brno</v>
          </cell>
          <cell r="R958" t="str">
            <v>ANO</v>
          </cell>
        </row>
        <row r="959">
          <cell r="A959">
            <v>600108309</v>
          </cell>
          <cell r="B959">
            <v>600108309</v>
          </cell>
          <cell r="C959" t="str">
            <v>48512401</v>
          </cell>
          <cell r="D959">
            <v>1</v>
          </cell>
          <cell r="E959">
            <v>48512401</v>
          </cell>
          <cell r="F959" t="str">
            <v>Jihomoravský kraj</v>
          </cell>
          <cell r="G959" t="str">
            <v xml:space="preserve">Brno-město </v>
          </cell>
          <cell r="H959">
            <v>1050</v>
          </cell>
          <cell r="I959" t="str">
            <v>SEJOY</v>
          </cell>
          <cell r="J959">
            <v>16.690000000000001</v>
          </cell>
          <cell r="K959">
            <v>17524.5</v>
          </cell>
          <cell r="L959" t="str">
            <v/>
          </cell>
          <cell r="M959" t="str">
            <v>Základní škola, Brno, Novolíšeňská 10, příspěvková organizace</v>
          </cell>
          <cell r="N959" t="str">
            <v>Novolíšeňská</v>
          </cell>
          <cell r="O959">
            <v>2411</v>
          </cell>
          <cell r="P959">
            <v>10</v>
          </cell>
          <cell r="Q959" t="str">
            <v>Brno</v>
          </cell>
          <cell r="R959" t="str">
            <v>ANO</v>
          </cell>
        </row>
        <row r="960">
          <cell r="A960">
            <v>600108317</v>
          </cell>
          <cell r="B960">
            <v>600108317</v>
          </cell>
          <cell r="C960" t="str">
            <v>48512630</v>
          </cell>
          <cell r="D960">
            <v>1</v>
          </cell>
          <cell r="E960">
            <v>48512630</v>
          </cell>
          <cell r="F960" t="str">
            <v>Jihomoravský kraj</v>
          </cell>
          <cell r="G960" t="str">
            <v xml:space="preserve">Brno-město </v>
          </cell>
          <cell r="H960">
            <v>900</v>
          </cell>
          <cell r="I960" t="str">
            <v>SEJOY</v>
          </cell>
          <cell r="J960">
            <v>16.690000000000001</v>
          </cell>
          <cell r="K960">
            <v>15021.000000000002</v>
          </cell>
          <cell r="L960" t="str">
            <v/>
          </cell>
          <cell r="M960" t="str">
            <v>Základní škola a mateřská škola Brno, Křídlovická 30b, příspěvková organizace</v>
          </cell>
          <cell r="N960" t="str">
            <v>Křídlovická</v>
          </cell>
          <cell r="O960">
            <v>513</v>
          </cell>
          <cell r="P960" t="str">
            <v>30b</v>
          </cell>
          <cell r="Q960" t="str">
            <v>Brno</v>
          </cell>
          <cell r="R960" t="str">
            <v>ANO</v>
          </cell>
        </row>
        <row r="961">
          <cell r="A961">
            <v>600108325</v>
          </cell>
          <cell r="B961">
            <v>600108325</v>
          </cell>
          <cell r="C961" t="str">
            <v>60555823</v>
          </cell>
          <cell r="D961">
            <v>1</v>
          </cell>
          <cell r="E961">
            <v>60555823</v>
          </cell>
          <cell r="F961" t="str">
            <v>Jihomoravský kraj</v>
          </cell>
          <cell r="G961" t="str">
            <v xml:space="preserve">Brno-město </v>
          </cell>
          <cell r="H961">
            <v>950</v>
          </cell>
          <cell r="I961" t="str">
            <v>SEJOY</v>
          </cell>
          <cell r="J961">
            <v>16.690000000000001</v>
          </cell>
          <cell r="K961">
            <v>15855.500000000002</v>
          </cell>
          <cell r="L961" t="str">
            <v/>
          </cell>
          <cell r="M961" t="str">
            <v>Základní škola a mateřská škola Brno, Vedlejší 10, příspěvková organizace</v>
          </cell>
          <cell r="N961" t="str">
            <v>Vedlejší</v>
          </cell>
          <cell r="O961">
            <v>655</v>
          </cell>
          <cell r="P961">
            <v>10</v>
          </cell>
          <cell r="Q961" t="str">
            <v>Brno</v>
          </cell>
          <cell r="R961" t="str">
            <v>ANO</v>
          </cell>
        </row>
        <row r="962">
          <cell r="A962">
            <v>600108350</v>
          </cell>
          <cell r="B962">
            <v>600108350</v>
          </cell>
          <cell r="C962" t="str">
            <v>44994290</v>
          </cell>
          <cell r="D962">
            <v>1</v>
          </cell>
          <cell r="E962">
            <v>44994290</v>
          </cell>
          <cell r="F962" t="str">
            <v>Jihomoravský kraj</v>
          </cell>
          <cell r="G962" t="str">
            <v xml:space="preserve">Brno-město </v>
          </cell>
          <cell r="H962">
            <v>650</v>
          </cell>
          <cell r="I962" t="str">
            <v>SEJOY</v>
          </cell>
          <cell r="J962">
            <v>16.690000000000001</v>
          </cell>
          <cell r="K962">
            <v>10848.5</v>
          </cell>
          <cell r="L962" t="str">
            <v/>
          </cell>
          <cell r="M962" t="str">
            <v>Základní škola, Brno, Jasanová 2, příspěvková organizace</v>
          </cell>
          <cell r="N962" t="str">
            <v>Jasanová</v>
          </cell>
          <cell r="O962">
            <v>647</v>
          </cell>
          <cell r="P962">
            <v>2</v>
          </cell>
          <cell r="Q962" t="str">
            <v>Brno</v>
          </cell>
          <cell r="R962" t="str">
            <v>ANO</v>
          </cell>
        </row>
        <row r="963">
          <cell r="A963">
            <v>600108368</v>
          </cell>
          <cell r="B963">
            <v>600108368</v>
          </cell>
          <cell r="C963" t="str">
            <v>48511111</v>
          </cell>
          <cell r="D963">
            <v>1</v>
          </cell>
          <cell r="E963">
            <v>48511111</v>
          </cell>
          <cell r="F963" t="str">
            <v>Jihomoravský kraj</v>
          </cell>
          <cell r="G963" t="str">
            <v xml:space="preserve">Brno-město </v>
          </cell>
          <cell r="H963">
            <v>500</v>
          </cell>
          <cell r="I963" t="str">
            <v>SEJOY</v>
          </cell>
          <cell r="J963">
            <v>16.690000000000001</v>
          </cell>
          <cell r="K963">
            <v>8345</v>
          </cell>
          <cell r="L963" t="str">
            <v/>
          </cell>
          <cell r="M963" t="str">
            <v>Tyršova základní škola, Brno, Kuldova 38</v>
          </cell>
          <cell r="N963" t="str">
            <v>Kuldova</v>
          </cell>
          <cell r="O963">
            <v>734</v>
          </cell>
          <cell r="P963">
            <v>38</v>
          </cell>
          <cell r="Q963" t="str">
            <v>Brno</v>
          </cell>
          <cell r="R963" t="str">
            <v>ANO</v>
          </cell>
        </row>
        <row r="964">
          <cell r="A964">
            <v>600108376</v>
          </cell>
          <cell r="B964">
            <v>600108376</v>
          </cell>
          <cell r="C964" t="str">
            <v>48511226</v>
          </cell>
          <cell r="D964">
            <v>1</v>
          </cell>
          <cell r="E964">
            <v>48511226</v>
          </cell>
          <cell r="F964" t="str">
            <v>Jihomoravský kraj</v>
          </cell>
          <cell r="G964" t="str">
            <v xml:space="preserve">Brno-město </v>
          </cell>
          <cell r="H964">
            <v>525</v>
          </cell>
          <cell r="I964" t="str">
            <v>SEJOY</v>
          </cell>
          <cell r="J964">
            <v>16.690000000000001</v>
          </cell>
          <cell r="K964">
            <v>8762.25</v>
          </cell>
          <cell r="L964" t="str">
            <v/>
          </cell>
          <cell r="M964" t="str">
            <v>Základní škola, Brno, Kamínky 5, příspěvková organizace</v>
          </cell>
          <cell r="N964" t="str">
            <v>Kamínky</v>
          </cell>
          <cell r="O964">
            <v>368</v>
          </cell>
          <cell r="P964">
            <v>5</v>
          </cell>
          <cell r="Q964" t="str">
            <v>Brno</v>
          </cell>
          <cell r="R964" t="str">
            <v>ANO</v>
          </cell>
        </row>
        <row r="965">
          <cell r="A965">
            <v>600108384</v>
          </cell>
          <cell r="B965">
            <v>600108384</v>
          </cell>
          <cell r="C965" t="str">
            <v>48512184</v>
          </cell>
          <cell r="D965">
            <v>1</v>
          </cell>
          <cell r="E965">
            <v>48512184</v>
          </cell>
          <cell r="F965" t="str">
            <v>Jihomoravský kraj</v>
          </cell>
          <cell r="G965" t="str">
            <v xml:space="preserve">Brno-město </v>
          </cell>
          <cell r="H965">
            <v>275</v>
          </cell>
          <cell r="I965" t="str">
            <v>SEJOY</v>
          </cell>
          <cell r="J965">
            <v>16.690000000000001</v>
          </cell>
          <cell r="K965">
            <v>4589.75</v>
          </cell>
          <cell r="L965" t="str">
            <v/>
          </cell>
          <cell r="M965" t="str">
            <v>Základní škola J. A. Komenského a Mateřská škola Brno, nám. Republiky 10, příspěvková organizace</v>
          </cell>
          <cell r="N965" t="str">
            <v>náměstí Republiky</v>
          </cell>
          <cell r="O965">
            <v>1536</v>
          </cell>
          <cell r="P965">
            <v>10</v>
          </cell>
          <cell r="Q965" t="str">
            <v>Brno</v>
          </cell>
          <cell r="R965" t="str">
            <v>ANO</v>
          </cell>
        </row>
        <row r="966">
          <cell r="A966">
            <v>600108422</v>
          </cell>
          <cell r="B966">
            <v>600108422</v>
          </cell>
          <cell r="C966" t="str">
            <v>48512664</v>
          </cell>
          <cell r="D966">
            <v>1</v>
          </cell>
          <cell r="E966">
            <v>48512664</v>
          </cell>
          <cell r="F966" t="str">
            <v>Jihomoravský kraj</v>
          </cell>
          <cell r="G966" t="str">
            <v xml:space="preserve">Brno-město </v>
          </cell>
          <cell r="H966">
            <v>425</v>
          </cell>
          <cell r="I966" t="str">
            <v>SEJOY</v>
          </cell>
          <cell r="J966">
            <v>16.690000000000001</v>
          </cell>
          <cell r="K966">
            <v>7093.2500000000009</v>
          </cell>
          <cell r="L966" t="str">
            <v/>
          </cell>
          <cell r="M966" t="str">
            <v>Základní škola a mateřská škola Brno, Křenová 21, příspěvková organizace</v>
          </cell>
          <cell r="N966" t="str">
            <v>Křenová</v>
          </cell>
          <cell r="O966">
            <v>99</v>
          </cell>
          <cell r="P966">
            <v>21</v>
          </cell>
          <cell r="Q966" t="str">
            <v>Brno</v>
          </cell>
          <cell r="R966" t="str">
            <v>ANO</v>
          </cell>
        </row>
        <row r="967">
          <cell r="A967">
            <v>600108431</v>
          </cell>
          <cell r="B967">
            <v>600108431</v>
          </cell>
          <cell r="C967" t="str">
            <v>48512711</v>
          </cell>
          <cell r="D967">
            <v>1</v>
          </cell>
          <cell r="E967">
            <v>48512711</v>
          </cell>
          <cell r="F967" t="str">
            <v>Jihomoravský kraj</v>
          </cell>
          <cell r="G967" t="str">
            <v xml:space="preserve">Brno-město </v>
          </cell>
          <cell r="H967">
            <v>0</v>
          </cell>
          <cell r="I967" t="str">
            <v>SEJOY</v>
          </cell>
          <cell r="J967">
            <v>16.690000000000001</v>
          </cell>
          <cell r="K967">
            <v>0</v>
          </cell>
          <cell r="L967">
            <v>44543</v>
          </cell>
          <cell r="M967" t="str">
            <v>Základní škola a mateřská škola Brno, Antonínská 3, příspěvková organizace</v>
          </cell>
          <cell r="N967" t="str">
            <v>Antonínská</v>
          </cell>
          <cell r="O967">
            <v>550</v>
          </cell>
          <cell r="P967">
            <v>3</v>
          </cell>
          <cell r="Q967" t="str">
            <v>Brno</v>
          </cell>
          <cell r="R967" t="str">
            <v>ANO</v>
          </cell>
        </row>
        <row r="968">
          <cell r="A968">
            <v>600108449</v>
          </cell>
          <cell r="B968">
            <v>600108449</v>
          </cell>
          <cell r="C968" t="str">
            <v>49465538</v>
          </cell>
          <cell r="D968">
            <v>1</v>
          </cell>
          <cell r="E968">
            <v>49465538</v>
          </cell>
          <cell r="F968" t="str">
            <v>Jihomoravský kraj</v>
          </cell>
          <cell r="G968" t="str">
            <v xml:space="preserve">Brno-město </v>
          </cell>
          <cell r="H968">
            <v>600</v>
          </cell>
          <cell r="I968" t="str">
            <v>SEJOY</v>
          </cell>
          <cell r="J968">
            <v>16.690000000000001</v>
          </cell>
          <cell r="K968">
            <v>10014</v>
          </cell>
          <cell r="L968" t="str">
            <v/>
          </cell>
          <cell r="M968" t="str">
            <v>Základní škola Brno, Hamry 12, příspěvková organizace</v>
          </cell>
          <cell r="N968" t="str">
            <v>Hamry</v>
          </cell>
          <cell r="O968">
            <v>576</v>
          </cell>
          <cell r="P968">
            <v>12</v>
          </cell>
          <cell r="Q968" t="str">
            <v>Brno</v>
          </cell>
          <cell r="R968" t="str">
            <v>ANO</v>
          </cell>
        </row>
        <row r="969">
          <cell r="A969">
            <v>600108465</v>
          </cell>
          <cell r="B969">
            <v>600108465</v>
          </cell>
          <cell r="C969" t="str">
            <v>49466208</v>
          </cell>
          <cell r="D969">
            <v>1</v>
          </cell>
          <cell r="E969">
            <v>49466208</v>
          </cell>
          <cell r="F969" t="str">
            <v>Jihomoravský kraj</v>
          </cell>
          <cell r="G969" t="str">
            <v xml:space="preserve">Brno-město </v>
          </cell>
          <cell r="H969">
            <v>725</v>
          </cell>
          <cell r="I969" t="str">
            <v>SEJOY</v>
          </cell>
          <cell r="J969">
            <v>16.690000000000001</v>
          </cell>
          <cell r="K969">
            <v>12100.250000000002</v>
          </cell>
          <cell r="L969" t="str">
            <v/>
          </cell>
          <cell r="M969" t="str">
            <v>Základní škola Brno, Otevřená 20a, příspěvková organizace</v>
          </cell>
          <cell r="N969" t="str">
            <v>Otevřená</v>
          </cell>
          <cell r="O969">
            <v>986</v>
          </cell>
          <cell r="P969" t="str">
            <v>20a</v>
          </cell>
          <cell r="Q969" t="str">
            <v>Brno</v>
          </cell>
          <cell r="R969" t="str">
            <v>ANO</v>
          </cell>
        </row>
        <row r="970">
          <cell r="A970">
            <v>600108473</v>
          </cell>
          <cell r="B970">
            <v>600108473</v>
          </cell>
          <cell r="C970" t="str">
            <v>49466321</v>
          </cell>
          <cell r="D970">
            <v>1</v>
          </cell>
          <cell r="E970">
            <v>49466321</v>
          </cell>
          <cell r="F970" t="str">
            <v>Jihomoravský kraj</v>
          </cell>
          <cell r="G970" t="str">
            <v xml:space="preserve">Brno-město </v>
          </cell>
          <cell r="H970">
            <v>425</v>
          </cell>
          <cell r="I970" t="str">
            <v>SEJOY</v>
          </cell>
          <cell r="J970">
            <v>16.690000000000001</v>
          </cell>
          <cell r="K970">
            <v>7093.2500000000009</v>
          </cell>
          <cell r="L970" t="str">
            <v/>
          </cell>
          <cell r="M970" t="str">
            <v>Základní škola, Brno, Kneslova 28, příspěvková organizace</v>
          </cell>
          <cell r="N970" t="str">
            <v>Kneslova</v>
          </cell>
          <cell r="O970">
            <v>697</v>
          </cell>
          <cell r="P970">
            <v>28</v>
          </cell>
          <cell r="Q970" t="str">
            <v>Brno</v>
          </cell>
          <cell r="R970" t="str">
            <v>ANO</v>
          </cell>
        </row>
        <row r="971">
          <cell r="A971">
            <v>600108481</v>
          </cell>
          <cell r="B971">
            <v>600108481</v>
          </cell>
          <cell r="C971" t="str">
            <v>60555882</v>
          </cell>
          <cell r="D971">
            <v>1</v>
          </cell>
          <cell r="E971">
            <v>60555882</v>
          </cell>
          <cell r="F971" t="str">
            <v>Jihomoravský kraj</v>
          </cell>
          <cell r="G971" t="str">
            <v xml:space="preserve">Brno-město </v>
          </cell>
          <cell r="H971">
            <v>1175</v>
          </cell>
          <cell r="I971" t="str">
            <v>SEJOY</v>
          </cell>
          <cell r="J971">
            <v>16.690000000000001</v>
          </cell>
          <cell r="K971">
            <v>19610.75</v>
          </cell>
          <cell r="L971" t="str">
            <v/>
          </cell>
          <cell r="M971" t="str">
            <v>Základní škola a Mateřská škola Brno, Pastviny 70, příspěvková organizace</v>
          </cell>
          <cell r="N971" t="str">
            <v>Pastviny</v>
          </cell>
          <cell r="O971">
            <v>718</v>
          </cell>
          <cell r="P971">
            <v>70</v>
          </cell>
          <cell r="Q971" t="str">
            <v>Brno</v>
          </cell>
          <cell r="R971" t="str">
            <v>ANO</v>
          </cell>
        </row>
        <row r="972">
          <cell r="A972">
            <v>600108490</v>
          </cell>
          <cell r="B972">
            <v>600108490</v>
          </cell>
          <cell r="C972" t="str">
            <v>62156781</v>
          </cell>
          <cell r="D972">
            <v>1</v>
          </cell>
          <cell r="E972">
            <v>62156781</v>
          </cell>
          <cell r="F972" t="str">
            <v>Jihomoravský kraj</v>
          </cell>
          <cell r="G972" t="str">
            <v xml:space="preserve">Brno-město </v>
          </cell>
          <cell r="H972">
            <v>1100</v>
          </cell>
          <cell r="I972" t="str">
            <v>SEJOY</v>
          </cell>
          <cell r="J972">
            <v>16.690000000000001</v>
          </cell>
          <cell r="K972">
            <v>18359</v>
          </cell>
          <cell r="L972" t="str">
            <v/>
          </cell>
          <cell r="M972" t="str">
            <v>Základní škola Brno, Sirotkova 36, příspěvková organizace</v>
          </cell>
          <cell r="N972" t="str">
            <v>Sirotkova</v>
          </cell>
          <cell r="O972">
            <v>371</v>
          </cell>
          <cell r="P972">
            <v>36</v>
          </cell>
          <cell r="Q972" t="str">
            <v>Brno</v>
          </cell>
          <cell r="R972" t="str">
            <v>ANO</v>
          </cell>
        </row>
        <row r="973">
          <cell r="A973">
            <v>600108503</v>
          </cell>
          <cell r="B973">
            <v>600108503</v>
          </cell>
          <cell r="C973" t="str">
            <v>62157094</v>
          </cell>
          <cell r="D973">
            <v>1</v>
          </cell>
          <cell r="E973">
            <v>62157094</v>
          </cell>
          <cell r="F973" t="str">
            <v>Jihomoravský kraj</v>
          </cell>
          <cell r="G973" t="str">
            <v xml:space="preserve">Brno-město </v>
          </cell>
          <cell r="H973">
            <v>725</v>
          </cell>
          <cell r="I973" t="str">
            <v>SEJOY</v>
          </cell>
          <cell r="J973">
            <v>16.690000000000001</v>
          </cell>
          <cell r="K973">
            <v>12100.250000000002</v>
          </cell>
          <cell r="L973" t="str">
            <v/>
          </cell>
          <cell r="M973" t="str">
            <v>Základní škola a Mateřská škola, Brno, Staňkova 14, příspěvková organizace</v>
          </cell>
          <cell r="N973" t="str">
            <v>Staňkova</v>
          </cell>
          <cell r="O973">
            <v>327</v>
          </cell>
          <cell r="P973">
            <v>14</v>
          </cell>
          <cell r="Q973" t="str">
            <v>Brno</v>
          </cell>
          <cell r="R973" t="str">
            <v>ANO</v>
          </cell>
        </row>
        <row r="974">
          <cell r="A974">
            <v>600108511</v>
          </cell>
          <cell r="B974">
            <v>600108511</v>
          </cell>
          <cell r="C974" t="str">
            <v>70994218</v>
          </cell>
          <cell r="D974">
            <v>1</v>
          </cell>
          <cell r="E974">
            <v>70994218</v>
          </cell>
          <cell r="F974" t="str">
            <v>Jihomoravský kraj</v>
          </cell>
          <cell r="G974" t="str">
            <v xml:space="preserve">Brno-město </v>
          </cell>
          <cell r="H974">
            <v>200</v>
          </cell>
          <cell r="I974" t="str">
            <v>SEJOY</v>
          </cell>
          <cell r="J974">
            <v>16.690000000000001</v>
          </cell>
          <cell r="K974">
            <v>3338.0000000000005</v>
          </cell>
          <cell r="L974" t="str">
            <v/>
          </cell>
          <cell r="M974" t="str">
            <v>Základní škola a Mateřská škola Brno, Zeiberlichova 49</v>
          </cell>
          <cell r="N974" t="str">
            <v>Zeiberlichova</v>
          </cell>
          <cell r="O974">
            <v>72</v>
          </cell>
          <cell r="P974">
            <v>49</v>
          </cell>
          <cell r="Q974" t="str">
            <v>Brno</v>
          </cell>
          <cell r="R974" t="str">
            <v>ANO</v>
          </cell>
        </row>
        <row r="975">
          <cell r="A975">
            <v>600108520</v>
          </cell>
          <cell r="B975">
            <v>600108520</v>
          </cell>
          <cell r="C975" t="str">
            <v>70829705</v>
          </cell>
          <cell r="D975">
            <v>1</v>
          </cell>
          <cell r="E975">
            <v>70829705</v>
          </cell>
          <cell r="F975" t="str">
            <v>Jihomoravský kraj</v>
          </cell>
          <cell r="G975" t="str">
            <v xml:space="preserve">Brno-město </v>
          </cell>
          <cell r="H975">
            <v>150</v>
          </cell>
          <cell r="I975" t="str">
            <v>SEJOY</v>
          </cell>
          <cell r="J975">
            <v>16.690000000000001</v>
          </cell>
          <cell r="K975">
            <v>2503.5</v>
          </cell>
          <cell r="L975" t="str">
            <v/>
          </cell>
          <cell r="M975" t="str">
            <v>Základní škola a mateřská škola Brno, Blanenská 1, příspěvková organizace</v>
          </cell>
          <cell r="N975" t="str">
            <v>Blanenská</v>
          </cell>
          <cell r="O975">
            <v>1</v>
          </cell>
          <cell r="P975">
            <v>2</v>
          </cell>
          <cell r="Q975" t="str">
            <v>Brno</v>
          </cell>
          <cell r="R975" t="str">
            <v>ANO</v>
          </cell>
        </row>
        <row r="976">
          <cell r="A976">
            <v>600108538</v>
          </cell>
          <cell r="B976">
            <v>600108538</v>
          </cell>
          <cell r="C976" t="str">
            <v>70435839</v>
          </cell>
          <cell r="D976">
            <v>1</v>
          </cell>
          <cell r="E976">
            <v>70435839</v>
          </cell>
          <cell r="F976" t="str">
            <v>Jihomoravský kraj</v>
          </cell>
          <cell r="G976" t="str">
            <v xml:space="preserve">Brno-město </v>
          </cell>
          <cell r="H976">
            <v>350</v>
          </cell>
          <cell r="I976" t="str">
            <v>SEJOY</v>
          </cell>
          <cell r="J976">
            <v>16.690000000000001</v>
          </cell>
          <cell r="K976">
            <v>5841.5</v>
          </cell>
          <cell r="L976" t="str">
            <v/>
          </cell>
          <cell r="M976" t="str">
            <v>Základní škola Brno, Bednářova 28, příspěvková organizace</v>
          </cell>
          <cell r="N976" t="str">
            <v>Bednářova</v>
          </cell>
          <cell r="O976">
            <v>496</v>
          </cell>
          <cell r="P976">
            <v>28</v>
          </cell>
          <cell r="Q976" t="str">
            <v>Brno</v>
          </cell>
          <cell r="R976" t="str">
            <v>ANO</v>
          </cell>
        </row>
        <row r="977">
          <cell r="A977">
            <v>600108546</v>
          </cell>
          <cell r="B977">
            <v>600108546</v>
          </cell>
          <cell r="C977" t="str">
            <v>62156543</v>
          </cell>
          <cell r="D977">
            <v>1</v>
          </cell>
          <cell r="E977">
            <v>62156543</v>
          </cell>
          <cell r="F977" t="str">
            <v>Jihomoravský kraj</v>
          </cell>
          <cell r="G977" t="str">
            <v xml:space="preserve">Brno-město </v>
          </cell>
          <cell r="H977">
            <v>650</v>
          </cell>
          <cell r="I977" t="str">
            <v>SEJOY</v>
          </cell>
          <cell r="J977">
            <v>16.690000000000001</v>
          </cell>
          <cell r="K977">
            <v>10848.5</v>
          </cell>
          <cell r="L977" t="str">
            <v/>
          </cell>
          <cell r="M977" t="str">
            <v>Základní škola, Brno, Bosonožská 9, příspěvková organizace</v>
          </cell>
          <cell r="N977" t="str">
            <v>Bosonožská</v>
          </cell>
          <cell r="O977">
            <v>381</v>
          </cell>
          <cell r="P977">
            <v>9</v>
          </cell>
          <cell r="Q977" t="str">
            <v>Brno</v>
          </cell>
          <cell r="R977" t="str">
            <v>ANO</v>
          </cell>
        </row>
        <row r="978">
          <cell r="A978">
            <v>600108562</v>
          </cell>
          <cell r="B978">
            <v>600108562</v>
          </cell>
          <cell r="C978" t="str">
            <v>70867917</v>
          </cell>
          <cell r="D978">
            <v>1</v>
          </cell>
          <cell r="E978">
            <v>70867917</v>
          </cell>
          <cell r="F978" t="str">
            <v>Jihomoravský kraj</v>
          </cell>
          <cell r="G978" t="str">
            <v xml:space="preserve">Brno-město </v>
          </cell>
          <cell r="H978">
            <v>550</v>
          </cell>
          <cell r="I978" t="str">
            <v>SEJOY</v>
          </cell>
          <cell r="J978">
            <v>16.690000000000001</v>
          </cell>
          <cell r="K978">
            <v>9179.5</v>
          </cell>
          <cell r="L978" t="str">
            <v/>
          </cell>
          <cell r="M978" t="str">
            <v>Základní škola Brno, Tuháčkova 25, příspěvková organizace</v>
          </cell>
          <cell r="N978" t="str">
            <v>Tuháčkova</v>
          </cell>
          <cell r="O978">
            <v>23</v>
          </cell>
          <cell r="P978">
            <v>25</v>
          </cell>
          <cell r="Q978" t="str">
            <v>Brno</v>
          </cell>
          <cell r="R978" t="str">
            <v>ANO</v>
          </cell>
        </row>
        <row r="979">
          <cell r="A979">
            <v>600108571</v>
          </cell>
          <cell r="B979">
            <v>600108571</v>
          </cell>
          <cell r="C979" t="str">
            <v>48510661</v>
          </cell>
          <cell r="D979">
            <v>1</v>
          </cell>
          <cell r="E979">
            <v>48510661</v>
          </cell>
          <cell r="F979" t="str">
            <v>Jihomoravský kraj</v>
          </cell>
          <cell r="G979" t="str">
            <v xml:space="preserve">Brno-město </v>
          </cell>
          <cell r="H979">
            <v>500</v>
          </cell>
          <cell r="I979" t="str">
            <v>SEJOY</v>
          </cell>
          <cell r="J979">
            <v>16.690000000000001</v>
          </cell>
          <cell r="K979">
            <v>8345</v>
          </cell>
          <cell r="L979" t="str">
            <v/>
          </cell>
          <cell r="M979" t="str">
            <v>Masarykova základní škola, Brno, Kamenačky 3591/4</v>
          </cell>
          <cell r="N979" t="str">
            <v>Kamenačky</v>
          </cell>
          <cell r="O979">
            <v>3591</v>
          </cell>
          <cell r="P979">
            <v>4</v>
          </cell>
          <cell r="Q979" t="str">
            <v>Brno</v>
          </cell>
          <cell r="R979" t="str">
            <v>ANO</v>
          </cell>
        </row>
        <row r="980">
          <cell r="A980">
            <v>600108589</v>
          </cell>
          <cell r="B980">
            <v>600108589</v>
          </cell>
          <cell r="C980" t="str">
            <v>49466615</v>
          </cell>
          <cell r="D980">
            <v>1</v>
          </cell>
          <cell r="E980">
            <v>49466615</v>
          </cell>
          <cell r="F980" t="str">
            <v>Jihomoravský kraj</v>
          </cell>
          <cell r="G980" t="str">
            <v xml:space="preserve">Brno-město </v>
          </cell>
          <cell r="H980">
            <v>800</v>
          </cell>
          <cell r="I980" t="str">
            <v>SEJOY</v>
          </cell>
          <cell r="J980">
            <v>16.690000000000001</v>
          </cell>
          <cell r="K980">
            <v>13352.000000000002</v>
          </cell>
          <cell r="L980" t="str">
            <v/>
          </cell>
          <cell r="M980" t="str">
            <v>Základní škola Brno, Janouškova 2, příspěvková organizace</v>
          </cell>
          <cell r="N980" t="str">
            <v>Janouškova</v>
          </cell>
          <cell r="O980">
            <v>577</v>
          </cell>
          <cell r="P980">
            <v>2</v>
          </cell>
          <cell r="Q980" t="str">
            <v>Brno</v>
          </cell>
          <cell r="R980" t="str">
            <v>ANO</v>
          </cell>
        </row>
        <row r="981">
          <cell r="A981">
            <v>600108597</v>
          </cell>
          <cell r="B981">
            <v>600108597</v>
          </cell>
          <cell r="C981" t="str">
            <v>62156888</v>
          </cell>
          <cell r="D981">
            <v>1</v>
          </cell>
          <cell r="E981">
            <v>62156888</v>
          </cell>
          <cell r="F981" t="str">
            <v>Jihomoravský kraj</v>
          </cell>
          <cell r="G981" t="str">
            <v xml:space="preserve">Brno-město </v>
          </cell>
          <cell r="H981">
            <v>750</v>
          </cell>
          <cell r="I981" t="str">
            <v>SEJOY</v>
          </cell>
          <cell r="J981">
            <v>16.690000000000001</v>
          </cell>
          <cell r="K981">
            <v>12517.500000000002</v>
          </cell>
          <cell r="L981" t="str">
            <v/>
          </cell>
          <cell r="M981" t="str">
            <v>Základní škola Brno, Hudcova 35, příspěvková organizace</v>
          </cell>
          <cell r="N981" t="str">
            <v>Hudcova</v>
          </cell>
          <cell r="O981">
            <v>81</v>
          </cell>
          <cell r="P981">
            <v>35</v>
          </cell>
          <cell r="Q981" t="str">
            <v>Brno</v>
          </cell>
          <cell r="R981" t="str">
            <v>ANO</v>
          </cell>
        </row>
        <row r="982">
          <cell r="A982">
            <v>600108601</v>
          </cell>
          <cell r="B982">
            <v>600108601</v>
          </cell>
          <cell r="C982" t="str">
            <v>48513997</v>
          </cell>
          <cell r="D982">
            <v>1</v>
          </cell>
          <cell r="E982">
            <v>48513997</v>
          </cell>
          <cell r="F982" t="str">
            <v>Jihomoravský kraj</v>
          </cell>
          <cell r="G982" t="str">
            <v xml:space="preserve">Brno-město </v>
          </cell>
          <cell r="H982">
            <v>175</v>
          </cell>
          <cell r="I982" t="str">
            <v>SEJOY</v>
          </cell>
          <cell r="J982">
            <v>16.690000000000001</v>
          </cell>
          <cell r="K982">
            <v>2920.75</v>
          </cell>
          <cell r="L982" t="str">
            <v/>
          </cell>
          <cell r="M982" t="str">
            <v>Základní škola a Mateřská škola Brno, Bosonožské nám. 44, příspěvková organizace</v>
          </cell>
          <cell r="N982" t="str">
            <v>Bosonožské náměstí</v>
          </cell>
          <cell r="O982">
            <v>100</v>
          </cell>
          <cell r="P982">
            <v>44</v>
          </cell>
          <cell r="Q982" t="str">
            <v>Brno</v>
          </cell>
          <cell r="R982" t="str">
            <v>ANO</v>
          </cell>
        </row>
        <row r="983">
          <cell r="A983">
            <v>600108619</v>
          </cell>
          <cell r="B983">
            <v>600108619</v>
          </cell>
          <cell r="C983" t="str">
            <v>49465091</v>
          </cell>
          <cell r="D983">
            <v>1</v>
          </cell>
          <cell r="E983">
            <v>49465091</v>
          </cell>
          <cell r="F983" t="str">
            <v>Jihomoravský kraj</v>
          </cell>
          <cell r="G983" t="str">
            <v xml:space="preserve">Brno-město </v>
          </cell>
          <cell r="H983">
            <v>750</v>
          </cell>
          <cell r="I983" t="str">
            <v>SEJOY</v>
          </cell>
          <cell r="J983">
            <v>16.690000000000001</v>
          </cell>
          <cell r="K983">
            <v>12517.500000000002</v>
          </cell>
          <cell r="L983" t="str">
            <v/>
          </cell>
          <cell r="M983" t="str">
            <v>Masarykova základní škola a Mateřská škola Brno, Zemědělská 29, příspěvková organizace</v>
          </cell>
          <cell r="N983" t="str">
            <v>Zemědělská</v>
          </cell>
          <cell r="O983">
            <v>173</v>
          </cell>
          <cell r="P983">
            <v>29</v>
          </cell>
          <cell r="Q983" t="str">
            <v>Brno</v>
          </cell>
          <cell r="R983" t="str">
            <v>ANO</v>
          </cell>
        </row>
        <row r="984">
          <cell r="A984">
            <v>600108635</v>
          </cell>
          <cell r="B984">
            <v>600108635</v>
          </cell>
          <cell r="C984" t="str">
            <v>70944776</v>
          </cell>
          <cell r="D984">
            <v>1</v>
          </cell>
          <cell r="E984">
            <v>70944776</v>
          </cell>
          <cell r="F984" t="str">
            <v>Jihomoravský kraj</v>
          </cell>
          <cell r="G984" t="str">
            <v xml:space="preserve">Brno-město </v>
          </cell>
          <cell r="H984">
            <v>700</v>
          </cell>
          <cell r="I984" t="str">
            <v>SEJOY</v>
          </cell>
          <cell r="J984">
            <v>16.690000000000001</v>
          </cell>
          <cell r="K984">
            <v>11683</v>
          </cell>
          <cell r="L984" t="str">
            <v/>
          </cell>
          <cell r="M984" t="str">
            <v>Základní škola Brno, Měšťanská 21, příspěvková organizace</v>
          </cell>
          <cell r="N984" t="str">
            <v>Měšťanská</v>
          </cell>
          <cell r="O984">
            <v>459</v>
          </cell>
          <cell r="P984">
            <v>21</v>
          </cell>
          <cell r="Q984" t="str">
            <v>Brno</v>
          </cell>
          <cell r="R984" t="str">
            <v>ANO</v>
          </cell>
        </row>
        <row r="985">
          <cell r="A985">
            <v>600171019</v>
          </cell>
          <cell r="B985">
            <v>600171019</v>
          </cell>
          <cell r="C985" t="str">
            <v>00226475</v>
          </cell>
          <cell r="D985">
            <v>1</v>
          </cell>
          <cell r="E985">
            <v>226475</v>
          </cell>
          <cell r="F985" t="str">
            <v>Jihomoravský kraj</v>
          </cell>
          <cell r="G985" t="str">
            <v xml:space="preserve">Brno-město </v>
          </cell>
          <cell r="H985">
            <v>1950</v>
          </cell>
          <cell r="I985" t="str">
            <v>SEJOY</v>
          </cell>
          <cell r="J985">
            <v>16.690000000000001</v>
          </cell>
          <cell r="K985">
            <v>32545.500000000004</v>
          </cell>
          <cell r="L985" t="str">
            <v/>
          </cell>
          <cell r="M985" t="str">
            <v>Střední škola technická a ekonomická Brno, Olomoucká, příspěvková organizace</v>
          </cell>
          <cell r="N985" t="str">
            <v>Olomoucká</v>
          </cell>
          <cell r="O985">
            <v>1140</v>
          </cell>
          <cell r="P985">
            <v>61</v>
          </cell>
          <cell r="Q985" t="str">
            <v>Brno</v>
          </cell>
          <cell r="R985" t="str">
            <v>ANO</v>
          </cell>
        </row>
        <row r="986">
          <cell r="A986">
            <v>600171027</v>
          </cell>
          <cell r="B986">
            <v>600171027</v>
          </cell>
          <cell r="C986" t="str">
            <v>15530213</v>
          </cell>
          <cell r="D986">
            <v>1</v>
          </cell>
          <cell r="E986">
            <v>15530213</v>
          </cell>
          <cell r="F986" t="str">
            <v>Jihomoravský kraj</v>
          </cell>
          <cell r="G986" t="str">
            <v xml:space="preserve">Brno-město </v>
          </cell>
          <cell r="H986">
            <v>2475</v>
          </cell>
          <cell r="I986" t="str">
            <v>SEJOY</v>
          </cell>
          <cell r="J986">
            <v>16.690000000000001</v>
          </cell>
          <cell r="K986">
            <v>41307.75</v>
          </cell>
          <cell r="L986" t="str">
            <v/>
          </cell>
          <cell r="M986" t="str">
            <v>Střední průmyslová škola Brno, Purkyňova, příspěvková organizace</v>
          </cell>
          <cell r="N986" t="str">
            <v>Purkyňova</v>
          </cell>
          <cell r="O986">
            <v>2832</v>
          </cell>
          <cell r="P986">
            <v>97</v>
          </cell>
          <cell r="Q986" t="str">
            <v>Brno</v>
          </cell>
          <cell r="R986" t="str">
            <v>ANO</v>
          </cell>
        </row>
        <row r="987">
          <cell r="A987">
            <v>600171531</v>
          </cell>
          <cell r="B987">
            <v>600171531</v>
          </cell>
          <cell r="C987" t="str">
            <v>00567191</v>
          </cell>
          <cell r="D987">
            <v>1</v>
          </cell>
          <cell r="E987">
            <v>567191</v>
          </cell>
          <cell r="F987" t="str">
            <v>Jihomoravský kraj</v>
          </cell>
          <cell r="G987" t="str">
            <v xml:space="preserve">Brno-město </v>
          </cell>
          <cell r="H987">
            <v>175</v>
          </cell>
          <cell r="I987" t="str">
            <v>SEJOY</v>
          </cell>
          <cell r="J987">
            <v>16.690000000000001</v>
          </cell>
          <cell r="K987">
            <v>2920.75</v>
          </cell>
          <cell r="L987" t="str">
            <v/>
          </cell>
          <cell r="M987" t="str">
            <v>Střední škola F. D. Roosevelta Brno, příspěvková organizace</v>
          </cell>
          <cell r="N987" t="str">
            <v>Křižíkova</v>
          </cell>
          <cell r="O987">
            <v>1694</v>
          </cell>
          <cell r="P987">
            <v>11</v>
          </cell>
          <cell r="Q987" t="str">
            <v>Brno</v>
          </cell>
          <cell r="R987" t="str">
            <v>ANO</v>
          </cell>
        </row>
        <row r="988">
          <cell r="A988">
            <v>600171850</v>
          </cell>
          <cell r="B988">
            <v>600171850</v>
          </cell>
          <cell r="C988" t="str">
            <v>00219321</v>
          </cell>
          <cell r="D988">
            <v>1</v>
          </cell>
          <cell r="E988">
            <v>219321</v>
          </cell>
          <cell r="F988" t="str">
            <v>Jihomoravský kraj</v>
          </cell>
          <cell r="G988" t="str">
            <v xml:space="preserve">Brno-město </v>
          </cell>
          <cell r="H988">
            <v>1450</v>
          </cell>
          <cell r="I988" t="str">
            <v>SEJOY</v>
          </cell>
          <cell r="J988">
            <v>16.690000000000001</v>
          </cell>
          <cell r="K988">
            <v>24200.500000000004</v>
          </cell>
          <cell r="L988" t="str">
            <v/>
          </cell>
          <cell r="M988" t="str">
            <v>Integrovaná střední škola automobilní Brno, příspěvková organizace</v>
          </cell>
          <cell r="N988" t="str">
            <v>Křižíkova</v>
          </cell>
          <cell r="O988">
            <v>106</v>
          </cell>
          <cell r="P988">
            <v>15</v>
          </cell>
          <cell r="Q988" t="str">
            <v>Brno</v>
          </cell>
          <cell r="R988" t="str">
            <v>ANO</v>
          </cell>
        </row>
        <row r="989">
          <cell r="A989">
            <v>610300733</v>
          </cell>
          <cell r="B989">
            <v>610300733</v>
          </cell>
          <cell r="C989" t="str">
            <v>60555998</v>
          </cell>
          <cell r="D989">
            <v>1</v>
          </cell>
          <cell r="E989">
            <v>60555998</v>
          </cell>
          <cell r="F989" t="str">
            <v>Jihomoravský kraj</v>
          </cell>
          <cell r="G989" t="str">
            <v xml:space="preserve">Brno-město </v>
          </cell>
          <cell r="H989">
            <v>125</v>
          </cell>
          <cell r="I989" t="str">
            <v>SEJOY</v>
          </cell>
          <cell r="J989">
            <v>16.690000000000001</v>
          </cell>
          <cell r="K989">
            <v>2086.25</v>
          </cell>
          <cell r="L989" t="str">
            <v/>
          </cell>
          <cell r="M989" t="str">
            <v>Mateřská škola speciální, základní škola speciální a praktická škola Ibsenka Brno, příspěvková organizace</v>
          </cell>
          <cell r="N989" t="str">
            <v>Ibsenova</v>
          </cell>
          <cell r="O989">
            <v>114</v>
          </cell>
          <cell r="P989">
            <v>1</v>
          </cell>
          <cell r="Q989" t="str">
            <v>Brno</v>
          </cell>
          <cell r="R989" t="str">
            <v>ANO</v>
          </cell>
        </row>
        <row r="990">
          <cell r="A990">
            <v>618201254</v>
          </cell>
          <cell r="B990">
            <v>618201254</v>
          </cell>
          <cell r="C990" t="str">
            <v>70919682</v>
          </cell>
          <cell r="D990">
            <v>1</v>
          </cell>
          <cell r="E990">
            <v>70919682</v>
          </cell>
          <cell r="F990" t="str">
            <v>Jihomoravský kraj</v>
          </cell>
          <cell r="G990" t="str">
            <v xml:space="preserve">Brno-město </v>
          </cell>
          <cell r="H990">
            <v>500</v>
          </cell>
          <cell r="I990" t="str">
            <v>SEJOY</v>
          </cell>
          <cell r="J990">
            <v>16.690000000000001</v>
          </cell>
          <cell r="K990">
            <v>8345</v>
          </cell>
          <cell r="L990" t="str">
            <v/>
          </cell>
          <cell r="M990" t="str">
            <v>Základní škola Brno, Čejkovická 10, příspěvková organizace</v>
          </cell>
          <cell r="N990" t="str">
            <v>Čejkovická</v>
          </cell>
          <cell r="O990">
            <v>4339</v>
          </cell>
          <cell r="P990">
            <v>10</v>
          </cell>
          <cell r="Q990" t="str">
            <v>Brno</v>
          </cell>
          <cell r="R990" t="str">
            <v>ANO</v>
          </cell>
        </row>
        <row r="991">
          <cell r="A991">
            <v>651040809</v>
          </cell>
          <cell r="B991">
            <v>651040809</v>
          </cell>
          <cell r="C991" t="str">
            <v>71340955</v>
          </cell>
          <cell r="D991">
            <v>1</v>
          </cell>
          <cell r="E991">
            <v>71340955</v>
          </cell>
          <cell r="F991" t="str">
            <v>Jihomoravský kraj</v>
          </cell>
          <cell r="G991" t="str">
            <v xml:space="preserve">Brno-město </v>
          </cell>
          <cell r="H991">
            <v>100</v>
          </cell>
          <cell r="I991" t="str">
            <v>SEJOY</v>
          </cell>
          <cell r="J991">
            <v>16.690000000000001</v>
          </cell>
          <cell r="K991">
            <v>1669.0000000000002</v>
          </cell>
          <cell r="L991" t="str">
            <v/>
          </cell>
          <cell r="M991" t="str">
            <v>Křesťanská Základní škola a Mateřská škola Jana Husa</v>
          </cell>
          <cell r="N991" t="str">
            <v>Loosova</v>
          </cell>
          <cell r="O991">
            <v>357</v>
          </cell>
          <cell r="P991">
            <v>14</v>
          </cell>
          <cell r="Q991" t="str">
            <v>Brno</v>
          </cell>
          <cell r="R991" t="str">
            <v>NE</v>
          </cell>
        </row>
        <row r="992">
          <cell r="A992">
            <v>671100769</v>
          </cell>
          <cell r="B992">
            <v>671100769</v>
          </cell>
          <cell r="C992" t="str">
            <v>26916061</v>
          </cell>
          <cell r="D992">
            <v>1</v>
          </cell>
          <cell r="E992">
            <v>26916061</v>
          </cell>
          <cell r="F992" t="str">
            <v>Jihomoravský kraj</v>
          </cell>
          <cell r="G992" t="str">
            <v xml:space="preserve">Brno-město </v>
          </cell>
          <cell r="H992">
            <v>125</v>
          </cell>
          <cell r="I992" t="str">
            <v>SEJOY</v>
          </cell>
          <cell r="J992">
            <v>16.690000000000001</v>
          </cell>
          <cell r="K992">
            <v>2086.25</v>
          </cell>
          <cell r="L992" t="str">
            <v/>
          </cell>
          <cell r="M992" t="str">
            <v>Mezinárodní Montessori Mateřská škola Perlička a Mezinárodní Montessori Základní škola, s.r.o.</v>
          </cell>
          <cell r="N992" t="str">
            <v>Příkrá</v>
          </cell>
          <cell r="O992">
            <v>2890</v>
          </cell>
          <cell r="P992">
            <v>8</v>
          </cell>
          <cell r="Q992" t="str">
            <v>Brno</v>
          </cell>
          <cell r="R992" t="str">
            <v>NE</v>
          </cell>
        </row>
        <row r="993">
          <cell r="A993">
            <v>691000697</v>
          </cell>
          <cell r="B993">
            <v>691000697</v>
          </cell>
          <cell r="C993" t="str">
            <v>28293240</v>
          </cell>
          <cell r="D993">
            <v>1</v>
          </cell>
          <cell r="E993">
            <v>28293240</v>
          </cell>
          <cell r="F993" t="str">
            <v>Jihomoravský kraj</v>
          </cell>
          <cell r="G993" t="str">
            <v xml:space="preserve">Brno-město </v>
          </cell>
          <cell r="H993">
            <v>100</v>
          </cell>
          <cell r="I993" t="str">
            <v>SEJOY</v>
          </cell>
          <cell r="J993">
            <v>16.690000000000001</v>
          </cell>
          <cell r="K993">
            <v>1669.0000000000002</v>
          </cell>
          <cell r="L993" t="str">
            <v/>
          </cell>
          <cell r="M993" t="str">
            <v>Základní škola a mateřská škola Basic, o.p.s.</v>
          </cell>
          <cell r="N993" t="str">
            <v>Šujanovo náměstí</v>
          </cell>
          <cell r="O993">
            <v>356</v>
          </cell>
          <cell r="P993">
            <v>1</v>
          </cell>
          <cell r="Q993" t="str">
            <v>Brno</v>
          </cell>
          <cell r="R993" t="str">
            <v>NE</v>
          </cell>
        </row>
        <row r="994">
          <cell r="A994">
            <v>691000735</v>
          </cell>
          <cell r="B994">
            <v>691000735</v>
          </cell>
          <cell r="C994" t="str">
            <v>75156237</v>
          </cell>
          <cell r="D994">
            <v>1</v>
          </cell>
          <cell r="E994">
            <v>75156237</v>
          </cell>
          <cell r="F994" t="str">
            <v>Jihomoravský kraj</v>
          </cell>
          <cell r="G994" t="str">
            <v xml:space="preserve">Brno-město </v>
          </cell>
          <cell r="H994">
            <v>425</v>
          </cell>
          <cell r="I994" t="str">
            <v>SEJOY</v>
          </cell>
          <cell r="J994">
            <v>16.690000000000001</v>
          </cell>
          <cell r="K994">
            <v>7093.2500000000009</v>
          </cell>
          <cell r="L994" t="str">
            <v/>
          </cell>
          <cell r="M994" t="str">
            <v>Waldorfská základní škola a mateřská škola Brno, Plovdivská 8, příspěvková organizace</v>
          </cell>
          <cell r="N994" t="str">
            <v>Plovdivská</v>
          </cell>
          <cell r="O994">
            <v>2572</v>
          </cell>
          <cell r="P994">
            <v>8</v>
          </cell>
          <cell r="Q994" t="str">
            <v>Brno</v>
          </cell>
          <cell r="R994" t="str">
            <v>ANO</v>
          </cell>
        </row>
        <row r="995">
          <cell r="A995">
            <v>691005958</v>
          </cell>
          <cell r="B995">
            <v>691005958</v>
          </cell>
          <cell r="C995" t="str">
            <v>02077469</v>
          </cell>
          <cell r="D995">
            <v>1</v>
          </cell>
          <cell r="E995">
            <v>2077469</v>
          </cell>
          <cell r="F995" t="str">
            <v>Jihomoravský kraj</v>
          </cell>
          <cell r="G995" t="str">
            <v xml:space="preserve">Brno-město </v>
          </cell>
          <cell r="H995">
            <v>225</v>
          </cell>
          <cell r="I995" t="str">
            <v>SEJOY</v>
          </cell>
          <cell r="J995">
            <v>16.690000000000001</v>
          </cell>
          <cell r="K995">
            <v>3755.2500000000005</v>
          </cell>
          <cell r="L995" t="str">
            <v/>
          </cell>
          <cell r="M995" t="str">
            <v>Základní škola a mateřská škola Didaktis s.r.o.</v>
          </cell>
          <cell r="N995" t="str">
            <v>Mlýnská</v>
          </cell>
          <cell r="O995">
            <v>225</v>
          </cell>
          <cell r="P995">
            <v>44</v>
          </cell>
          <cell r="Q995" t="str">
            <v>Brno</v>
          </cell>
          <cell r="R995" t="str">
            <v>NE</v>
          </cell>
        </row>
        <row r="996">
          <cell r="A996">
            <v>691006172</v>
          </cell>
          <cell r="B996">
            <v>691006172</v>
          </cell>
          <cell r="C996" t="str">
            <v>02584735</v>
          </cell>
          <cell r="D996">
            <v>1</v>
          </cell>
          <cell r="E996">
            <v>2584735</v>
          </cell>
          <cell r="F996" t="str">
            <v>Jihomoravský kraj</v>
          </cell>
          <cell r="G996" t="str">
            <v xml:space="preserve">Brno-město </v>
          </cell>
          <cell r="H996">
            <v>0</v>
          </cell>
          <cell r="I996" t="str">
            <v>SEJOY</v>
          </cell>
          <cell r="J996">
            <v>16.690000000000001</v>
          </cell>
          <cell r="K996">
            <v>0</v>
          </cell>
          <cell r="L996">
            <v>44536</v>
          </cell>
          <cell r="M996" t="str">
            <v>Základní škola Letokruh</v>
          </cell>
          <cell r="N996" t="str">
            <v>Terezy Novákové</v>
          </cell>
          <cell r="O996">
            <v>1947</v>
          </cell>
          <cell r="P996" t="str">
            <v>62a</v>
          </cell>
          <cell r="Q996" t="str">
            <v>Brno</v>
          </cell>
          <cell r="R996" t="str">
            <v>NE</v>
          </cell>
        </row>
        <row r="997">
          <cell r="A997">
            <v>691009538</v>
          </cell>
          <cell r="B997">
            <v>691009538</v>
          </cell>
          <cell r="C997" t="str">
            <v>04428757</v>
          </cell>
          <cell r="D997">
            <v>1</v>
          </cell>
          <cell r="E997">
            <v>4428757</v>
          </cell>
          <cell r="F997" t="str">
            <v>Jihomoravský kraj</v>
          </cell>
          <cell r="G997" t="str">
            <v xml:space="preserve">Brno-město </v>
          </cell>
          <cell r="H997">
            <v>100</v>
          </cell>
          <cell r="I997" t="str">
            <v>SEJOY</v>
          </cell>
          <cell r="J997">
            <v>16.690000000000001</v>
          </cell>
          <cell r="K997">
            <v>1669.0000000000002</v>
          </cell>
          <cell r="L997" t="str">
            <v/>
          </cell>
          <cell r="M997" t="str">
            <v>2. základní škola Heuréka, s.r.o.</v>
          </cell>
          <cell r="N997" t="str">
            <v>Pellicova</v>
          </cell>
          <cell r="O997">
            <v>20</v>
          </cell>
          <cell r="P997" t="str">
            <v>2c</v>
          </cell>
          <cell r="Q997" t="str">
            <v>Brno</v>
          </cell>
          <cell r="R997" t="str">
            <v>NE</v>
          </cell>
        </row>
        <row r="998">
          <cell r="A998">
            <v>691008698</v>
          </cell>
          <cell r="B998">
            <v>691008698</v>
          </cell>
          <cell r="C998" t="str">
            <v>02050439</v>
          </cell>
          <cell r="D998">
            <v>1</v>
          </cell>
          <cell r="E998">
            <v>2050439</v>
          </cell>
          <cell r="F998" t="str">
            <v>Jihomoravský kraj</v>
          </cell>
          <cell r="G998" t="str">
            <v xml:space="preserve">Brno-město </v>
          </cell>
          <cell r="H998">
            <v>150</v>
          </cell>
          <cell r="I998" t="str">
            <v>SEJOY</v>
          </cell>
          <cell r="J998">
            <v>16.690000000000001</v>
          </cell>
          <cell r="K998">
            <v>2503.5</v>
          </cell>
          <cell r="L998" t="str">
            <v/>
          </cell>
          <cell r="M998" t="str">
            <v>Základní škola Five Star Montessori, s.r.o.</v>
          </cell>
          <cell r="N998" t="str">
            <v>Sochorova</v>
          </cell>
          <cell r="O998">
            <v>3178</v>
          </cell>
          <cell r="P998">
            <v>23</v>
          </cell>
          <cell r="Q998" t="str">
            <v>Brno</v>
          </cell>
          <cell r="R998" t="str">
            <v>NE</v>
          </cell>
        </row>
        <row r="999">
          <cell r="A999">
            <v>691008736</v>
          </cell>
          <cell r="B999">
            <v>691008736</v>
          </cell>
          <cell r="C999" t="str">
            <v>04774850</v>
          </cell>
          <cell r="D999">
            <v>1</v>
          </cell>
          <cell r="E999">
            <v>4774850</v>
          </cell>
          <cell r="F999" t="str">
            <v>Jihomoravský kraj</v>
          </cell>
          <cell r="G999" t="str">
            <v xml:space="preserve">Brno-město </v>
          </cell>
          <cell r="H999">
            <v>0</v>
          </cell>
          <cell r="I999" t="str">
            <v>SEJOY</v>
          </cell>
          <cell r="J999">
            <v>16.690000000000001</v>
          </cell>
          <cell r="K999">
            <v>0</v>
          </cell>
          <cell r="L999">
            <v>44536</v>
          </cell>
          <cell r="M999" t="str">
            <v>ScioŠkola Brno - základní škola, s.r.o.</v>
          </cell>
          <cell r="N999" t="str">
            <v>Sokolova</v>
          </cell>
          <cell r="O999">
            <v>145</v>
          </cell>
          <cell r="P999">
            <v>4</v>
          </cell>
          <cell r="Q999" t="str">
            <v>Brno</v>
          </cell>
          <cell r="R999" t="str">
            <v>NE</v>
          </cell>
        </row>
        <row r="1000">
          <cell r="A1000">
            <v>691009015</v>
          </cell>
          <cell r="B1000">
            <v>691009015</v>
          </cell>
          <cell r="C1000" t="str">
            <v>04494482</v>
          </cell>
          <cell r="D1000">
            <v>1</v>
          </cell>
          <cell r="E1000">
            <v>4494482</v>
          </cell>
          <cell r="F1000" t="str">
            <v>Jihomoravský kraj</v>
          </cell>
          <cell r="G1000" t="str">
            <v xml:space="preserve">Brno-město </v>
          </cell>
          <cell r="H1000">
            <v>75</v>
          </cell>
          <cell r="I1000" t="str">
            <v>SEJOY</v>
          </cell>
          <cell r="J1000">
            <v>16.690000000000001</v>
          </cell>
          <cell r="K1000">
            <v>1251.75</v>
          </cell>
          <cell r="L1000" t="str">
            <v/>
          </cell>
          <cell r="M1000" t="str">
            <v>Montessori Institut, základní škola, s.r.o.</v>
          </cell>
          <cell r="N1000" t="str">
            <v>Příční</v>
          </cell>
          <cell r="O1000">
            <v>112</v>
          </cell>
          <cell r="P1000" t="str">
            <v>4a</v>
          </cell>
          <cell r="Q1000" t="str">
            <v>Brno</v>
          </cell>
          <cell r="R1000" t="str">
            <v>NE</v>
          </cell>
        </row>
        <row r="1001">
          <cell r="A1001">
            <v>691009627</v>
          </cell>
          <cell r="B1001">
            <v>691009627</v>
          </cell>
          <cell r="C1001" t="str">
            <v>03972071</v>
          </cell>
          <cell r="D1001">
            <v>1</v>
          </cell>
          <cell r="E1001">
            <v>3972071</v>
          </cell>
          <cell r="F1001" t="str">
            <v>Jihomoravský kraj</v>
          </cell>
          <cell r="G1001" t="str">
            <v xml:space="preserve">Brno-město </v>
          </cell>
          <cell r="H1001">
            <v>400</v>
          </cell>
          <cell r="I1001" t="str">
            <v>SEJOY</v>
          </cell>
          <cell r="J1001">
            <v>16.690000000000001</v>
          </cell>
          <cell r="K1001">
            <v>6676.0000000000009</v>
          </cell>
          <cell r="L1001" t="str">
            <v/>
          </cell>
          <cell r="M1001" t="str">
            <v>LABYRINTH - základní škola, s.r.o.</v>
          </cell>
          <cell r="N1001" t="str">
            <v>Lidická</v>
          </cell>
          <cell r="O1001">
            <v>1869</v>
          </cell>
          <cell r="P1001">
            <v>28</v>
          </cell>
          <cell r="Q1001" t="str">
            <v>Brno</v>
          </cell>
          <cell r="R1001" t="str">
            <v>NE</v>
          </cell>
        </row>
        <row r="1002">
          <cell r="A1002">
            <v>691012164</v>
          </cell>
          <cell r="B1002">
            <v>691012164</v>
          </cell>
          <cell r="C1002" t="str">
            <v>06959474</v>
          </cell>
          <cell r="D1002">
            <v>1</v>
          </cell>
          <cell r="E1002">
            <v>6959474</v>
          </cell>
          <cell r="F1002" t="str">
            <v>Jihomoravský kraj</v>
          </cell>
          <cell r="G1002" t="str">
            <v xml:space="preserve">Brno-město </v>
          </cell>
          <cell r="H1002">
            <v>150</v>
          </cell>
          <cell r="I1002" t="str">
            <v>SEJOY</v>
          </cell>
          <cell r="J1002">
            <v>16.690000000000001</v>
          </cell>
          <cell r="K1002">
            <v>2503.5</v>
          </cell>
          <cell r="L1002" t="str">
            <v/>
          </cell>
          <cell r="M1002" t="str">
            <v>Škola příběhem - církevní základní škola</v>
          </cell>
          <cell r="N1002" t="str">
            <v>Filipínského</v>
          </cell>
          <cell r="O1002">
            <v>300</v>
          </cell>
          <cell r="P1002">
            <v>1</v>
          </cell>
          <cell r="Q1002" t="str">
            <v>Brno</v>
          </cell>
          <cell r="R1002" t="str">
            <v>NE</v>
          </cell>
        </row>
        <row r="1003">
          <cell r="A1003">
            <v>691013799</v>
          </cell>
          <cell r="B1003">
            <v>691013799</v>
          </cell>
          <cell r="C1003" t="str">
            <v>08199876</v>
          </cell>
          <cell r="D1003">
            <v>1</v>
          </cell>
          <cell r="E1003">
            <v>8199876</v>
          </cell>
          <cell r="F1003" t="str">
            <v>Jihomoravský kraj</v>
          </cell>
          <cell r="G1003" t="str">
            <v xml:space="preserve">Brno-město </v>
          </cell>
          <cell r="H1003">
            <v>650</v>
          </cell>
          <cell r="I1003" t="str">
            <v>SEJOY</v>
          </cell>
          <cell r="J1003">
            <v>16.690000000000001</v>
          </cell>
          <cell r="K1003">
            <v>10848.5</v>
          </cell>
          <cell r="L1003" t="str">
            <v/>
          </cell>
          <cell r="M1003" t="str">
            <v>Základní škola a Mateřská škola Brno, náměstí Svornosti 7, příspěvková organizace</v>
          </cell>
          <cell r="N1003" t="str">
            <v>náměstí Svornosti</v>
          </cell>
          <cell r="O1003">
            <v>2571</v>
          </cell>
          <cell r="P1003">
            <v>7</v>
          </cell>
          <cell r="Q1003" t="str">
            <v>Brno</v>
          </cell>
          <cell r="R1003" t="str">
            <v>ANO</v>
          </cell>
        </row>
        <row r="1004">
          <cell r="A1004">
            <v>600025047</v>
          </cell>
          <cell r="B1004">
            <v>600025047</v>
          </cell>
          <cell r="C1004" t="str">
            <v>65353650</v>
          </cell>
          <cell r="D1004">
            <v>1</v>
          </cell>
          <cell r="E1004">
            <v>65353650</v>
          </cell>
          <cell r="F1004" t="str">
            <v>Jihomoravský kraj</v>
          </cell>
          <cell r="G1004" t="str">
            <v xml:space="preserve">Brno-město </v>
          </cell>
          <cell r="H1004">
            <v>350</v>
          </cell>
          <cell r="I1004" t="str">
            <v>SEJOY</v>
          </cell>
          <cell r="J1004">
            <v>16.690000000000001</v>
          </cell>
          <cell r="K1004">
            <v>5841.5</v>
          </cell>
          <cell r="L1004" t="str">
            <v/>
          </cell>
          <cell r="M1004" t="str">
            <v>Střední škola, základní škola a mateřská škola pro zdravotně znevýhodněné, Brno, Kamenomlýnská 2</v>
          </cell>
          <cell r="N1004" t="str">
            <v>Kamenomlýnská</v>
          </cell>
          <cell r="O1004">
            <v>124</v>
          </cell>
          <cell r="P1004">
            <v>2</v>
          </cell>
          <cell r="Q1004" t="str">
            <v>Brno</v>
          </cell>
          <cell r="R1004" t="str">
            <v>ANO</v>
          </cell>
        </row>
        <row r="1005">
          <cell r="A1005">
            <v>600025110</v>
          </cell>
          <cell r="B1005">
            <v>600025110</v>
          </cell>
          <cell r="C1005" t="str">
            <v>62157787</v>
          </cell>
          <cell r="D1005">
            <v>1</v>
          </cell>
          <cell r="E1005">
            <v>62157787</v>
          </cell>
          <cell r="F1005" t="str">
            <v>Jihomoravský kraj</v>
          </cell>
          <cell r="G1005" t="str">
            <v xml:space="preserve">Brno-město </v>
          </cell>
          <cell r="H1005">
            <v>250</v>
          </cell>
          <cell r="I1005" t="str">
            <v>SEJOY</v>
          </cell>
          <cell r="J1005">
            <v>16.690000000000001</v>
          </cell>
          <cell r="K1005">
            <v>4172.5</v>
          </cell>
          <cell r="L1005" t="str">
            <v/>
          </cell>
          <cell r="M1005" t="str">
            <v>Základní škola a mateřská škola logopedická, Brno, Veslařská 234</v>
          </cell>
          <cell r="N1005" t="str">
            <v>Veslařská</v>
          </cell>
          <cell r="O1005">
            <v>339</v>
          </cell>
          <cell r="P1005">
            <v>234</v>
          </cell>
          <cell r="Q1005" t="str">
            <v>Brno</v>
          </cell>
          <cell r="R1005" t="str">
            <v>ANO</v>
          </cell>
        </row>
        <row r="1006">
          <cell r="A1006">
            <v>691014795</v>
          </cell>
          <cell r="B1006">
            <v>691014795</v>
          </cell>
          <cell r="C1006" t="str">
            <v>09591141</v>
          </cell>
          <cell r="D1006">
            <v>1</v>
          </cell>
          <cell r="E1006">
            <v>9591141</v>
          </cell>
          <cell r="F1006" t="str">
            <v>Jihomoravský kraj</v>
          </cell>
          <cell r="G1006" t="str">
            <v>Brno-město</v>
          </cell>
          <cell r="H1006">
            <v>25</v>
          </cell>
          <cell r="I1006" t="str">
            <v>SEJOY</v>
          </cell>
          <cell r="J1006">
            <v>16.690000000000001</v>
          </cell>
          <cell r="K1006">
            <v>417.25000000000006</v>
          </cell>
          <cell r="L1006" t="str">
            <v/>
          </cell>
          <cell r="M1006" t="str">
            <v>Sportovní základní škola KOMETKA, s.r.o.</v>
          </cell>
          <cell r="N1006" t="str">
            <v>Drobného</v>
          </cell>
          <cell r="O1006" t="str">
            <v>304</v>
          </cell>
          <cell r="P1006" t="str">
            <v>30</v>
          </cell>
          <cell r="Q1006" t="str">
            <v>Brno</v>
          </cell>
          <cell r="R1006" t="str">
            <v>NE</v>
          </cell>
        </row>
        <row r="1007">
          <cell r="A1007">
            <v>600014177</v>
          </cell>
          <cell r="B1007">
            <v>600014177</v>
          </cell>
          <cell r="C1007" t="str">
            <v>60680318</v>
          </cell>
          <cell r="D1007">
            <v>1</v>
          </cell>
          <cell r="E1007">
            <v>60680318</v>
          </cell>
          <cell r="F1007" t="str">
            <v>Jihomoravský kraj</v>
          </cell>
          <cell r="G1007" t="str">
            <v xml:space="preserve">Břeclav </v>
          </cell>
          <cell r="H1007">
            <v>400</v>
          </cell>
          <cell r="I1007" t="str">
            <v>SEJOY</v>
          </cell>
          <cell r="J1007">
            <v>16.690000000000001</v>
          </cell>
          <cell r="K1007">
            <v>6676.0000000000009</v>
          </cell>
          <cell r="L1007" t="str">
            <v/>
          </cell>
          <cell r="M1007" t="str">
            <v>Střední vinařská škola Valtice, příspěvková organizace</v>
          </cell>
          <cell r="N1007" t="str">
            <v>Sobotní</v>
          </cell>
          <cell r="O1007">
            <v>116</v>
          </cell>
          <cell r="Q1007" t="str">
            <v>Valtice</v>
          </cell>
          <cell r="R1007" t="str">
            <v>ANO</v>
          </cell>
        </row>
        <row r="1008">
          <cell r="A1008">
            <v>600014231</v>
          </cell>
          <cell r="B1008">
            <v>600014231</v>
          </cell>
          <cell r="C1008" t="str">
            <v>60680342</v>
          </cell>
          <cell r="D1008">
            <v>1</v>
          </cell>
          <cell r="E1008">
            <v>60680342</v>
          </cell>
          <cell r="F1008" t="str">
            <v>Jihomoravský kraj</v>
          </cell>
          <cell r="G1008" t="str">
            <v xml:space="preserve">Břeclav </v>
          </cell>
          <cell r="H1008">
            <v>1650</v>
          </cell>
          <cell r="I1008" t="str">
            <v>SEJOY</v>
          </cell>
          <cell r="J1008">
            <v>16.690000000000001</v>
          </cell>
          <cell r="K1008">
            <v>27538.500000000004</v>
          </cell>
          <cell r="L1008" t="str">
            <v/>
          </cell>
          <cell r="M1008" t="str">
            <v>Střední průmyslová škola Edvarda Beneše a obchodní akademie Břeclav, příspěvková organizace</v>
          </cell>
          <cell r="N1008" t="str">
            <v>nábř. Komenského</v>
          </cell>
          <cell r="O1008">
            <v>1126</v>
          </cell>
          <cell r="P1008">
            <v>1</v>
          </cell>
          <cell r="Q1008" t="str">
            <v>Břeclav</v>
          </cell>
          <cell r="R1008" t="str">
            <v>ANO</v>
          </cell>
        </row>
        <row r="1009">
          <cell r="A1009">
            <v>600014258</v>
          </cell>
          <cell r="B1009">
            <v>600014258</v>
          </cell>
          <cell r="C1009" t="str">
            <v>60680351</v>
          </cell>
          <cell r="D1009">
            <v>1</v>
          </cell>
          <cell r="E1009">
            <v>60680351</v>
          </cell>
          <cell r="F1009" t="str">
            <v>Jihomoravský kraj</v>
          </cell>
          <cell r="G1009" t="str">
            <v xml:space="preserve">Břeclav </v>
          </cell>
          <cell r="H1009">
            <v>475</v>
          </cell>
          <cell r="I1009" t="str">
            <v>SEJOY</v>
          </cell>
          <cell r="J1009">
            <v>16.690000000000001</v>
          </cell>
          <cell r="K1009">
            <v>7927.7500000000009</v>
          </cell>
          <cell r="L1009" t="str">
            <v/>
          </cell>
          <cell r="M1009" t="str">
            <v>Gymnázium a Jazyková škola s právem státní jazykové zkoušky Břeclav, příspěvková organizace</v>
          </cell>
          <cell r="N1009" t="str">
            <v>Sady 28. října</v>
          </cell>
          <cell r="O1009">
            <v>674</v>
          </cell>
          <cell r="P1009">
            <v>1</v>
          </cell>
          <cell r="Q1009" t="str">
            <v>Břeclav</v>
          </cell>
          <cell r="R1009" t="str">
            <v>ANO</v>
          </cell>
        </row>
        <row r="1010">
          <cell r="A1010">
            <v>600014266</v>
          </cell>
          <cell r="B1010">
            <v>600014266</v>
          </cell>
          <cell r="C1010" t="str">
            <v>25315811</v>
          </cell>
          <cell r="D1010">
            <v>1</v>
          </cell>
          <cell r="E1010">
            <v>25315811</v>
          </cell>
          <cell r="F1010" t="str">
            <v>Jihomoravský kraj</v>
          </cell>
          <cell r="G1010" t="str">
            <v xml:space="preserve">Břeclav </v>
          </cell>
          <cell r="H1010">
            <v>200</v>
          </cell>
          <cell r="I1010" t="str">
            <v>SEJOY</v>
          </cell>
          <cell r="J1010">
            <v>16.690000000000001</v>
          </cell>
          <cell r="K1010">
            <v>3338.0000000000005</v>
          </cell>
          <cell r="L1010" t="str">
            <v/>
          </cell>
          <cell r="M1010" t="str">
            <v>Soukromá střední odborná škola manažerská a zdravotnická s.r.o.</v>
          </cell>
          <cell r="N1010" t="str">
            <v>Slovácká</v>
          </cell>
          <cell r="O1010">
            <v>322</v>
          </cell>
          <cell r="P1010" t="str">
            <v>1a</v>
          </cell>
          <cell r="Q1010" t="str">
            <v>Břeclav</v>
          </cell>
          <cell r="R1010" t="str">
            <v>NE</v>
          </cell>
        </row>
        <row r="1011">
          <cell r="A1011">
            <v>600112144</v>
          </cell>
          <cell r="B1011">
            <v>600112144</v>
          </cell>
          <cell r="C1011" t="str">
            <v>70982554</v>
          </cell>
          <cell r="D1011">
            <v>1</v>
          </cell>
          <cell r="E1011">
            <v>70982554</v>
          </cell>
          <cell r="F1011" t="str">
            <v>Jihomoravský kraj</v>
          </cell>
          <cell r="G1011" t="str">
            <v xml:space="preserve">Břeclav </v>
          </cell>
          <cell r="H1011">
            <v>100</v>
          </cell>
          <cell r="I1011" t="str">
            <v>SEJOY</v>
          </cell>
          <cell r="J1011">
            <v>16.690000000000001</v>
          </cell>
          <cell r="K1011">
            <v>1669.0000000000002</v>
          </cell>
          <cell r="L1011" t="str">
            <v/>
          </cell>
          <cell r="M1011" t="str">
            <v>Základní škola a Mateřská škola Hlohovec, příspěvková organizace</v>
          </cell>
          <cell r="N1011" t="str">
            <v>Dolní konec</v>
          </cell>
          <cell r="O1011">
            <v>239</v>
          </cell>
          <cell r="Q1011" t="str">
            <v>Hlohovec</v>
          </cell>
          <cell r="R1011" t="str">
            <v>ANO</v>
          </cell>
        </row>
        <row r="1012">
          <cell r="A1012">
            <v>600112225</v>
          </cell>
          <cell r="B1012">
            <v>600112225</v>
          </cell>
          <cell r="C1012" t="str">
            <v>60680539</v>
          </cell>
          <cell r="D1012">
            <v>1</v>
          </cell>
          <cell r="E1012">
            <v>60680539</v>
          </cell>
          <cell r="F1012" t="str">
            <v>Jihomoravský kraj</v>
          </cell>
          <cell r="G1012" t="str">
            <v xml:space="preserve">Břeclav </v>
          </cell>
          <cell r="H1012">
            <v>225</v>
          </cell>
          <cell r="I1012" t="str">
            <v>SEJOY</v>
          </cell>
          <cell r="J1012">
            <v>16.690000000000001</v>
          </cell>
          <cell r="K1012">
            <v>3755.2500000000005</v>
          </cell>
          <cell r="L1012" t="str">
            <v/>
          </cell>
          <cell r="M1012" t="str">
            <v>Základní škola Jana Noháče, Břeclav, Školní 16, příspěvková organizace</v>
          </cell>
          <cell r="N1012" t="str">
            <v>Školní</v>
          </cell>
          <cell r="O1012">
            <v>1589</v>
          </cell>
          <cell r="P1012">
            <v>16</v>
          </cell>
          <cell r="Q1012" t="str">
            <v>Břeclav</v>
          </cell>
          <cell r="R1012" t="str">
            <v>ANO</v>
          </cell>
        </row>
        <row r="1013">
          <cell r="A1013">
            <v>600112276</v>
          </cell>
          <cell r="B1013">
            <v>600112276</v>
          </cell>
          <cell r="C1013" t="str">
            <v>60680709</v>
          </cell>
          <cell r="D1013">
            <v>1</v>
          </cell>
          <cell r="E1013">
            <v>60680709</v>
          </cell>
          <cell r="F1013" t="str">
            <v>Jihomoravský kraj</v>
          </cell>
          <cell r="G1013" t="str">
            <v xml:space="preserve">Břeclav </v>
          </cell>
          <cell r="H1013">
            <v>1100</v>
          </cell>
          <cell r="I1013" t="str">
            <v>SEJOY</v>
          </cell>
          <cell r="J1013">
            <v>16.690000000000001</v>
          </cell>
          <cell r="K1013">
            <v>18359</v>
          </cell>
          <cell r="L1013" t="str">
            <v/>
          </cell>
          <cell r="M1013" t="str">
            <v>Základní škola Břeclav, Slovácká 40, příspěvková organizace</v>
          </cell>
          <cell r="N1013" t="str">
            <v>Slovácká</v>
          </cell>
          <cell r="O1013">
            <v>2853</v>
          </cell>
          <cell r="P1013">
            <v>40</v>
          </cell>
          <cell r="Q1013" t="str">
            <v>Břeclav</v>
          </cell>
          <cell r="R1013" t="str">
            <v>ANO</v>
          </cell>
        </row>
        <row r="1014">
          <cell r="A1014">
            <v>600112365</v>
          </cell>
          <cell r="B1014">
            <v>600112365</v>
          </cell>
          <cell r="C1014" t="str">
            <v>70880174</v>
          </cell>
          <cell r="D1014">
            <v>1</v>
          </cell>
          <cell r="E1014">
            <v>70880174</v>
          </cell>
          <cell r="F1014" t="str">
            <v>Jihomoravský kraj</v>
          </cell>
          <cell r="G1014" t="str">
            <v xml:space="preserve">Břeclav </v>
          </cell>
          <cell r="H1014">
            <v>125</v>
          </cell>
          <cell r="I1014" t="str">
            <v>SEJOY</v>
          </cell>
          <cell r="J1014">
            <v>16.690000000000001</v>
          </cell>
          <cell r="K1014">
            <v>2086.25</v>
          </cell>
          <cell r="L1014" t="str">
            <v/>
          </cell>
          <cell r="M1014" t="str">
            <v>Základní škola Hrušky, příspěvková organizace</v>
          </cell>
          <cell r="N1014" t="str">
            <v>Hlavní</v>
          </cell>
          <cell r="O1014">
            <v>94</v>
          </cell>
          <cell r="Q1014" t="str">
            <v>Hrušky</v>
          </cell>
          <cell r="R1014" t="str">
            <v>ANO</v>
          </cell>
        </row>
        <row r="1015">
          <cell r="A1015">
            <v>600112578</v>
          </cell>
          <cell r="B1015">
            <v>600112578</v>
          </cell>
          <cell r="C1015" t="str">
            <v>70934479</v>
          </cell>
          <cell r="D1015">
            <v>1</v>
          </cell>
          <cell r="E1015">
            <v>70934479</v>
          </cell>
          <cell r="F1015" t="str">
            <v>Jihomoravský kraj</v>
          </cell>
          <cell r="G1015" t="str">
            <v xml:space="preserve">Břeclav </v>
          </cell>
          <cell r="H1015">
            <v>200</v>
          </cell>
          <cell r="I1015" t="str">
            <v>SEJOY</v>
          </cell>
          <cell r="J1015">
            <v>16.690000000000001</v>
          </cell>
          <cell r="K1015">
            <v>3338.0000000000005</v>
          </cell>
          <cell r="L1015" t="str">
            <v/>
          </cell>
          <cell r="M1015" t="str">
            <v>Základní škola Zaječí, okres Břeclav</v>
          </cell>
          <cell r="N1015" t="str">
            <v>Školní</v>
          </cell>
          <cell r="O1015">
            <v>402</v>
          </cell>
          <cell r="Q1015" t="str">
            <v>Zaječí</v>
          </cell>
          <cell r="R1015" t="str">
            <v>ANO</v>
          </cell>
        </row>
        <row r="1016">
          <cell r="A1016">
            <v>600112284</v>
          </cell>
          <cell r="B1016">
            <v>600112284</v>
          </cell>
          <cell r="C1016" t="str">
            <v>63434474</v>
          </cell>
          <cell r="D1016">
            <v>1</v>
          </cell>
          <cell r="E1016">
            <v>63434474</v>
          </cell>
          <cell r="F1016" t="str">
            <v>Jihomoravský kraj</v>
          </cell>
          <cell r="G1016" t="str">
            <v xml:space="preserve">Břeclav </v>
          </cell>
          <cell r="H1016">
            <v>475</v>
          </cell>
          <cell r="I1016" t="str">
            <v>SEJOY</v>
          </cell>
          <cell r="J1016">
            <v>16.690000000000001</v>
          </cell>
          <cell r="K1016">
            <v>7927.7500000000009</v>
          </cell>
          <cell r="L1016" t="str">
            <v/>
          </cell>
          <cell r="M1016" t="str">
            <v>Základní škola Břeclav, Na Valtické 31A, příspěvková organizace</v>
          </cell>
          <cell r="N1016" t="str">
            <v>Na Valtické</v>
          </cell>
          <cell r="O1016">
            <v>641</v>
          </cell>
          <cell r="P1016" t="str">
            <v>31a</v>
          </cell>
          <cell r="Q1016" t="str">
            <v>Břeclav</v>
          </cell>
          <cell r="R1016" t="str">
            <v>ANO</v>
          </cell>
        </row>
        <row r="1017">
          <cell r="A1017">
            <v>600112292</v>
          </cell>
          <cell r="B1017">
            <v>600112292</v>
          </cell>
          <cell r="C1017" t="str">
            <v>63434504</v>
          </cell>
          <cell r="D1017">
            <v>1</v>
          </cell>
          <cell r="E1017">
            <v>63434504</v>
          </cell>
          <cell r="F1017" t="str">
            <v>Jihomoravský kraj</v>
          </cell>
          <cell r="G1017" t="str">
            <v xml:space="preserve">Břeclav </v>
          </cell>
          <cell r="H1017">
            <v>300</v>
          </cell>
          <cell r="I1017" t="str">
            <v>SEJOY</v>
          </cell>
          <cell r="J1017">
            <v>16.690000000000001</v>
          </cell>
          <cell r="K1017">
            <v>5007</v>
          </cell>
          <cell r="L1017" t="str">
            <v/>
          </cell>
          <cell r="M1017" t="str">
            <v>Základní škola a Mateřská škola Břeclav, Kpt. Nálepky 7, příspěvková organizace</v>
          </cell>
          <cell r="N1017" t="str">
            <v>Kpt. Nálepky</v>
          </cell>
          <cell r="O1017">
            <v>186</v>
          </cell>
          <cell r="P1017">
            <v>7</v>
          </cell>
          <cell r="Q1017" t="str">
            <v>Břeclav</v>
          </cell>
          <cell r="R1017" t="str">
            <v>ANO</v>
          </cell>
        </row>
        <row r="1018">
          <cell r="A1018">
            <v>600112306</v>
          </cell>
          <cell r="B1018">
            <v>600112306</v>
          </cell>
          <cell r="C1018" t="str">
            <v>63434458</v>
          </cell>
          <cell r="D1018">
            <v>1</v>
          </cell>
          <cell r="E1018">
            <v>63434458</v>
          </cell>
          <cell r="F1018" t="str">
            <v>Jihomoravský kraj</v>
          </cell>
          <cell r="G1018" t="str">
            <v xml:space="preserve">Břeclav </v>
          </cell>
          <cell r="H1018">
            <v>550</v>
          </cell>
          <cell r="I1018" t="str">
            <v>SEJOY</v>
          </cell>
          <cell r="J1018">
            <v>16.690000000000001</v>
          </cell>
          <cell r="K1018">
            <v>9179.5</v>
          </cell>
          <cell r="L1018" t="str">
            <v/>
          </cell>
          <cell r="M1018" t="str">
            <v>Základní škola Břeclav, Komenského 2, příspěvková organizace</v>
          </cell>
          <cell r="N1018" t="str">
            <v>Komenského</v>
          </cell>
          <cell r="O1018">
            <v>60</v>
          </cell>
          <cell r="P1018">
            <v>2</v>
          </cell>
          <cell r="Q1018" t="str">
            <v>Břeclav</v>
          </cell>
          <cell r="R1018" t="str">
            <v>ANO</v>
          </cell>
        </row>
        <row r="1019">
          <cell r="A1019">
            <v>600112314</v>
          </cell>
          <cell r="B1019">
            <v>600112314</v>
          </cell>
          <cell r="C1019" t="str">
            <v>63434466</v>
          </cell>
          <cell r="D1019">
            <v>1</v>
          </cell>
          <cell r="E1019">
            <v>63434466</v>
          </cell>
          <cell r="F1019" t="str">
            <v>Jihomoravský kraj</v>
          </cell>
          <cell r="G1019" t="str">
            <v xml:space="preserve">Břeclav </v>
          </cell>
          <cell r="H1019">
            <v>875</v>
          </cell>
          <cell r="I1019" t="str">
            <v>SEJOY</v>
          </cell>
          <cell r="J1019">
            <v>16.690000000000001</v>
          </cell>
          <cell r="K1019">
            <v>14603.750000000002</v>
          </cell>
          <cell r="L1019" t="str">
            <v/>
          </cell>
          <cell r="M1019" t="str">
            <v>Základní škola a Mateřská škola Břeclav, Kupkova 1, příspěvková organizace</v>
          </cell>
          <cell r="N1019" t="str">
            <v>Kupkova</v>
          </cell>
          <cell r="O1019">
            <v>1020</v>
          </cell>
          <cell r="P1019">
            <v>1</v>
          </cell>
          <cell r="Q1019" t="str">
            <v>Břeclav</v>
          </cell>
          <cell r="R1019" t="str">
            <v>ANO</v>
          </cell>
        </row>
        <row r="1020">
          <cell r="A1020">
            <v>600112403</v>
          </cell>
          <cell r="B1020">
            <v>600112403</v>
          </cell>
          <cell r="C1020" t="str">
            <v>65267281</v>
          </cell>
          <cell r="D1020">
            <v>1</v>
          </cell>
          <cell r="E1020">
            <v>65267281</v>
          </cell>
          <cell r="F1020" t="str">
            <v>Jihomoravský kraj</v>
          </cell>
          <cell r="G1020" t="str">
            <v xml:space="preserve">Břeclav </v>
          </cell>
          <cell r="H1020">
            <v>450</v>
          </cell>
          <cell r="I1020" t="str">
            <v>SEJOY</v>
          </cell>
          <cell r="J1020">
            <v>16.690000000000001</v>
          </cell>
          <cell r="K1020">
            <v>7510.5000000000009</v>
          </cell>
          <cell r="L1020" t="str">
            <v/>
          </cell>
          <cell r="M1020" t="str">
            <v>Masarykova základní škola Lanžhot, okres Břeclav, příspěvková organizace</v>
          </cell>
          <cell r="N1020" t="str">
            <v>Masarykova</v>
          </cell>
          <cell r="O1020">
            <v>730</v>
          </cell>
          <cell r="P1020">
            <v>22</v>
          </cell>
          <cell r="Q1020" t="str">
            <v>Lanžhot</v>
          </cell>
          <cell r="R1020" t="str">
            <v>ANO</v>
          </cell>
        </row>
        <row r="1021">
          <cell r="A1021">
            <v>600112411</v>
          </cell>
          <cell r="B1021">
            <v>600112411</v>
          </cell>
          <cell r="C1021" t="str">
            <v>60680270</v>
          </cell>
          <cell r="D1021">
            <v>1</v>
          </cell>
          <cell r="E1021">
            <v>60680270</v>
          </cell>
          <cell r="F1021" t="str">
            <v>Jihomoravský kraj</v>
          </cell>
          <cell r="G1021" t="str">
            <v xml:space="preserve">Břeclav </v>
          </cell>
          <cell r="H1021">
            <v>425</v>
          </cell>
          <cell r="I1021" t="str">
            <v>SEJOY</v>
          </cell>
          <cell r="J1021">
            <v>16.690000000000001</v>
          </cell>
          <cell r="K1021">
            <v>7093.2500000000009</v>
          </cell>
          <cell r="L1021" t="str">
            <v/>
          </cell>
          <cell r="M1021" t="str">
            <v>Základní škola Lednice, okres Břeclav</v>
          </cell>
          <cell r="N1021" t="str">
            <v>Břeclavská</v>
          </cell>
          <cell r="O1021">
            <v>510</v>
          </cell>
          <cell r="Q1021" t="str">
            <v>Lednice</v>
          </cell>
          <cell r="R1021" t="str">
            <v>ANO</v>
          </cell>
        </row>
        <row r="1022">
          <cell r="A1022">
            <v>600112438</v>
          </cell>
          <cell r="B1022">
            <v>600112438</v>
          </cell>
          <cell r="C1022" t="str">
            <v>70872015</v>
          </cell>
          <cell r="D1022">
            <v>1</v>
          </cell>
          <cell r="E1022">
            <v>70872015</v>
          </cell>
          <cell r="F1022" t="str">
            <v>Jihomoravský kraj</v>
          </cell>
          <cell r="G1022" t="str">
            <v xml:space="preserve">Břeclav </v>
          </cell>
          <cell r="H1022">
            <v>400</v>
          </cell>
          <cell r="I1022" t="str">
            <v>SEJOY</v>
          </cell>
          <cell r="J1022">
            <v>16.690000000000001</v>
          </cell>
          <cell r="K1022">
            <v>6676.0000000000009</v>
          </cell>
          <cell r="L1022" t="str">
            <v/>
          </cell>
          <cell r="M1022" t="str">
            <v>Základní škola Moravská Nová Ves, příspěvková organizace</v>
          </cell>
          <cell r="N1022" t="str">
            <v>Školní</v>
          </cell>
          <cell r="O1022">
            <v>396</v>
          </cell>
          <cell r="Q1022" t="str">
            <v>Moravská Nová Ves</v>
          </cell>
          <cell r="R1022" t="str">
            <v>ANO</v>
          </cell>
        </row>
        <row r="1023">
          <cell r="A1023">
            <v>600112446</v>
          </cell>
          <cell r="B1023">
            <v>600112446</v>
          </cell>
          <cell r="C1023" t="str">
            <v>70948305</v>
          </cell>
          <cell r="D1023">
            <v>1</v>
          </cell>
          <cell r="E1023">
            <v>70948305</v>
          </cell>
          <cell r="F1023" t="str">
            <v>Jihomoravský kraj</v>
          </cell>
          <cell r="G1023" t="str">
            <v xml:space="preserve">Břeclav </v>
          </cell>
          <cell r="H1023">
            <v>250</v>
          </cell>
          <cell r="I1023" t="str">
            <v>SEJOY</v>
          </cell>
          <cell r="J1023">
            <v>16.690000000000001</v>
          </cell>
          <cell r="K1023">
            <v>4172.5</v>
          </cell>
          <cell r="L1023" t="str">
            <v/>
          </cell>
          <cell r="M1023" t="str">
            <v>Základní škola T. G. Masaryka Moravský Žižkov, příspěvková organizace</v>
          </cell>
          <cell r="N1023" t="str">
            <v>Bílovská</v>
          </cell>
          <cell r="O1023">
            <v>78</v>
          </cell>
          <cell r="Q1023" t="str">
            <v>Moravský Žižkov</v>
          </cell>
          <cell r="R1023" t="str">
            <v>ANO</v>
          </cell>
        </row>
        <row r="1024">
          <cell r="A1024">
            <v>600112462</v>
          </cell>
          <cell r="B1024">
            <v>600112462</v>
          </cell>
          <cell r="C1024" t="str">
            <v>70285471</v>
          </cell>
          <cell r="D1024">
            <v>1</v>
          </cell>
          <cell r="E1024">
            <v>70285471</v>
          </cell>
          <cell r="F1024" t="str">
            <v>Jihomoravský kraj</v>
          </cell>
          <cell r="G1024" t="str">
            <v xml:space="preserve">Břeclav </v>
          </cell>
          <cell r="H1024">
            <v>325</v>
          </cell>
          <cell r="I1024" t="str">
            <v>SEJOY</v>
          </cell>
          <cell r="J1024">
            <v>16.690000000000001</v>
          </cell>
          <cell r="K1024">
            <v>5424.25</v>
          </cell>
          <cell r="L1024" t="str">
            <v/>
          </cell>
          <cell r="M1024" t="str">
            <v>Základní škola Podivín, příspěvková organizace</v>
          </cell>
          <cell r="N1024" t="str">
            <v>Masarykovo nám.</v>
          </cell>
          <cell r="O1024">
            <v>230</v>
          </cell>
          <cell r="P1024">
            <v>23</v>
          </cell>
          <cell r="Q1024" t="str">
            <v>Podivín</v>
          </cell>
          <cell r="R1024" t="str">
            <v>ANO</v>
          </cell>
        </row>
        <row r="1025">
          <cell r="A1025">
            <v>600112489</v>
          </cell>
          <cell r="B1025">
            <v>600112489</v>
          </cell>
          <cell r="C1025" t="str">
            <v>49963074</v>
          </cell>
          <cell r="D1025">
            <v>1</v>
          </cell>
          <cell r="E1025">
            <v>49963074</v>
          </cell>
          <cell r="F1025" t="str">
            <v>Jihomoravský kraj</v>
          </cell>
          <cell r="G1025" t="str">
            <v xml:space="preserve">Břeclav </v>
          </cell>
          <cell r="H1025">
            <v>350</v>
          </cell>
          <cell r="I1025" t="str">
            <v>SEJOY</v>
          </cell>
          <cell r="J1025">
            <v>16.690000000000001</v>
          </cell>
          <cell r="K1025">
            <v>5841.5</v>
          </cell>
          <cell r="L1025" t="str">
            <v/>
          </cell>
          <cell r="M1025" t="str">
            <v>Základní škola a Mateřská škola Rakvice, okres Břeclav</v>
          </cell>
          <cell r="N1025" t="str">
            <v>Horní</v>
          </cell>
          <cell r="O1025">
            <v>566</v>
          </cell>
          <cell r="Q1025" t="str">
            <v>Rakvice</v>
          </cell>
          <cell r="R1025" t="str">
            <v>ANO</v>
          </cell>
        </row>
        <row r="1026">
          <cell r="A1026">
            <v>600112501</v>
          </cell>
          <cell r="B1026">
            <v>600112501</v>
          </cell>
          <cell r="C1026" t="str">
            <v>70942595</v>
          </cell>
          <cell r="D1026">
            <v>1</v>
          </cell>
          <cell r="E1026">
            <v>70942595</v>
          </cell>
          <cell r="F1026" t="str">
            <v>Jihomoravský kraj</v>
          </cell>
          <cell r="G1026" t="str">
            <v xml:space="preserve">Břeclav </v>
          </cell>
          <cell r="H1026">
            <v>450</v>
          </cell>
          <cell r="I1026" t="str">
            <v>SEJOY</v>
          </cell>
          <cell r="J1026">
            <v>16.690000000000001</v>
          </cell>
          <cell r="K1026">
            <v>7510.5000000000009</v>
          </cell>
          <cell r="L1026" t="str">
            <v/>
          </cell>
          <cell r="M1026" t="str">
            <v>Základní škola Tvrdonice, příspěvková organizace</v>
          </cell>
          <cell r="N1026" t="str">
            <v>Kostická</v>
          </cell>
          <cell r="O1026">
            <v>600</v>
          </cell>
          <cell r="P1026">
            <v>98</v>
          </cell>
          <cell r="Q1026" t="str">
            <v>Tvrdonice</v>
          </cell>
          <cell r="R1026" t="str">
            <v>ANO</v>
          </cell>
        </row>
        <row r="1027">
          <cell r="A1027">
            <v>600112519</v>
          </cell>
          <cell r="B1027">
            <v>600112519</v>
          </cell>
          <cell r="C1027" t="str">
            <v>70281254</v>
          </cell>
          <cell r="D1027">
            <v>1</v>
          </cell>
          <cell r="E1027">
            <v>70281254</v>
          </cell>
          <cell r="F1027" t="str">
            <v>Jihomoravský kraj</v>
          </cell>
          <cell r="G1027" t="str">
            <v xml:space="preserve">Břeclav </v>
          </cell>
          <cell r="H1027">
            <v>350</v>
          </cell>
          <cell r="I1027" t="str">
            <v>SEJOY</v>
          </cell>
          <cell r="J1027">
            <v>16.690000000000001</v>
          </cell>
          <cell r="K1027">
            <v>5841.5</v>
          </cell>
          <cell r="L1027" t="str">
            <v/>
          </cell>
          <cell r="M1027" t="str">
            <v>Základní škola Valtice, okres Břeclav, příspěvková organizace</v>
          </cell>
          <cell r="N1027" t="str">
            <v>nám. Svobody</v>
          </cell>
          <cell r="O1027">
            <v>38</v>
          </cell>
          <cell r="Q1027" t="str">
            <v>Valtice</v>
          </cell>
          <cell r="R1027" t="str">
            <v>ANO</v>
          </cell>
        </row>
        <row r="1028">
          <cell r="A1028">
            <v>600112527</v>
          </cell>
          <cell r="B1028">
            <v>600112527</v>
          </cell>
          <cell r="C1028" t="str">
            <v>70933219</v>
          </cell>
          <cell r="D1028">
            <v>1</v>
          </cell>
          <cell r="E1028">
            <v>70933219</v>
          </cell>
          <cell r="F1028" t="str">
            <v>Jihomoravský kraj</v>
          </cell>
          <cell r="G1028" t="str">
            <v xml:space="preserve">Břeclav </v>
          </cell>
          <cell r="H1028">
            <v>525</v>
          </cell>
          <cell r="I1028" t="str">
            <v>SEJOY</v>
          </cell>
          <cell r="J1028">
            <v>16.690000000000001</v>
          </cell>
          <cell r="K1028">
            <v>8762.25</v>
          </cell>
          <cell r="L1028" t="str">
            <v/>
          </cell>
          <cell r="M1028" t="str">
            <v>Základní škola Velké Bílovice, příspěvková organizace</v>
          </cell>
          <cell r="N1028" t="str">
            <v>Fabian</v>
          </cell>
          <cell r="O1028">
            <v>1215</v>
          </cell>
          <cell r="Q1028" t="str">
            <v>Velké Bílovice</v>
          </cell>
          <cell r="R1028" t="str">
            <v>ANO</v>
          </cell>
        </row>
        <row r="1029">
          <cell r="A1029">
            <v>600112624</v>
          </cell>
          <cell r="B1029">
            <v>600112624</v>
          </cell>
          <cell r="C1029" t="str">
            <v>65804228</v>
          </cell>
          <cell r="D1029">
            <v>1</v>
          </cell>
          <cell r="E1029">
            <v>65804228</v>
          </cell>
          <cell r="F1029" t="str">
            <v>Jihomoravský kraj</v>
          </cell>
          <cell r="G1029" t="str">
            <v xml:space="preserve">Břeclav </v>
          </cell>
          <cell r="H1029">
            <v>50</v>
          </cell>
          <cell r="I1029" t="str">
            <v>SEJOY</v>
          </cell>
          <cell r="J1029">
            <v>16.690000000000001</v>
          </cell>
          <cell r="K1029">
            <v>834.50000000000011</v>
          </cell>
          <cell r="L1029" t="str">
            <v/>
          </cell>
          <cell r="M1029" t="str">
            <v>Základní škola a Mateřská škola Týnec, okres Břeclav, příspěvková organizace</v>
          </cell>
          <cell r="N1029" t="str">
            <v>Školní</v>
          </cell>
          <cell r="O1029">
            <v>221</v>
          </cell>
          <cell r="Q1029" t="str">
            <v>Týnec</v>
          </cell>
          <cell r="R1029" t="str">
            <v>ANO</v>
          </cell>
        </row>
        <row r="1030">
          <cell r="A1030">
            <v>610251121</v>
          </cell>
          <cell r="B1030">
            <v>610251121</v>
          </cell>
          <cell r="C1030" t="str">
            <v>70838771</v>
          </cell>
          <cell r="D1030">
            <v>1</v>
          </cell>
          <cell r="E1030">
            <v>70838771</v>
          </cell>
          <cell r="F1030" t="str">
            <v>Jihomoravský kraj</v>
          </cell>
          <cell r="G1030" t="str">
            <v xml:space="preserve">Břeclav </v>
          </cell>
          <cell r="H1030">
            <v>100</v>
          </cell>
          <cell r="I1030" t="str">
            <v>SEJOY</v>
          </cell>
          <cell r="J1030">
            <v>16.690000000000001</v>
          </cell>
          <cell r="K1030">
            <v>1669.0000000000002</v>
          </cell>
          <cell r="L1030" t="str">
            <v/>
          </cell>
          <cell r="M1030" t="str">
            <v>Mateřská škola a základní škola Břeclav, Herbenova, příspěvková organizace</v>
          </cell>
          <cell r="N1030" t="str">
            <v>Herbenova</v>
          </cell>
          <cell r="O1030">
            <v>2969</v>
          </cell>
          <cell r="P1030">
            <v>4</v>
          </cell>
          <cell r="Q1030" t="str">
            <v>Břeclav</v>
          </cell>
          <cell r="R1030" t="str">
            <v>ANO</v>
          </cell>
        </row>
        <row r="1031">
          <cell r="A1031">
            <v>671104152</v>
          </cell>
          <cell r="B1031">
            <v>671104152</v>
          </cell>
          <cell r="C1031" t="str">
            <v>75092654</v>
          </cell>
          <cell r="D1031">
            <v>1</v>
          </cell>
          <cell r="E1031">
            <v>75092654</v>
          </cell>
          <cell r="F1031" t="str">
            <v>Jihomoravský kraj</v>
          </cell>
          <cell r="G1031" t="str">
            <v xml:space="preserve">Břeclav </v>
          </cell>
          <cell r="H1031">
            <v>100</v>
          </cell>
          <cell r="I1031" t="str">
            <v>SEJOY</v>
          </cell>
          <cell r="J1031">
            <v>16.690000000000001</v>
          </cell>
          <cell r="K1031">
            <v>1669.0000000000002</v>
          </cell>
          <cell r="L1031" t="str">
            <v/>
          </cell>
          <cell r="M1031" t="str">
            <v>Základní škola a Mateřská škola Ladná, příspěvková organizace</v>
          </cell>
          <cell r="N1031" t="str">
            <v>Sportovní</v>
          </cell>
          <cell r="O1031">
            <v>135</v>
          </cell>
          <cell r="P1031">
            <v>13</v>
          </cell>
          <cell r="Q1031" t="str">
            <v>Ladná</v>
          </cell>
          <cell r="R1031" t="str">
            <v>ANO</v>
          </cell>
        </row>
        <row r="1032">
          <cell r="A1032">
            <v>600015637</v>
          </cell>
          <cell r="B1032">
            <v>600015637</v>
          </cell>
          <cell r="C1032" t="str">
            <v>00559261</v>
          </cell>
          <cell r="D1032">
            <v>1</v>
          </cell>
          <cell r="E1032">
            <v>559261</v>
          </cell>
          <cell r="F1032" t="str">
            <v>Jihomoravský kraj</v>
          </cell>
          <cell r="G1032" t="str">
            <v xml:space="preserve">Vyškov </v>
          </cell>
          <cell r="H1032">
            <v>550</v>
          </cell>
          <cell r="I1032" t="str">
            <v>SEJOY</v>
          </cell>
          <cell r="J1032">
            <v>16.690000000000001</v>
          </cell>
          <cell r="K1032">
            <v>9179.5</v>
          </cell>
          <cell r="L1032" t="str">
            <v/>
          </cell>
          <cell r="M1032" t="str">
            <v>Gymnázium a obchodní akademie Bučovice, příspěvková organizace</v>
          </cell>
          <cell r="N1032" t="str">
            <v>Součkova</v>
          </cell>
          <cell r="O1032">
            <v>500</v>
          </cell>
          <cell r="Q1032" t="str">
            <v>Bučovice</v>
          </cell>
          <cell r="R1032" t="str">
            <v>ANO</v>
          </cell>
        </row>
        <row r="1033">
          <cell r="A1033">
            <v>600125611</v>
          </cell>
          <cell r="B1033">
            <v>600125611</v>
          </cell>
          <cell r="C1033" t="str">
            <v>75022605</v>
          </cell>
          <cell r="D1033">
            <v>1</v>
          </cell>
          <cell r="E1033">
            <v>75022605</v>
          </cell>
          <cell r="F1033" t="str">
            <v>Jihomoravský kraj</v>
          </cell>
          <cell r="G1033" t="str">
            <v xml:space="preserve">Vyškov </v>
          </cell>
          <cell r="H1033">
            <v>100</v>
          </cell>
          <cell r="I1033" t="str">
            <v>SEJOY</v>
          </cell>
          <cell r="J1033">
            <v>16.690000000000001</v>
          </cell>
          <cell r="K1033">
            <v>1669.0000000000002</v>
          </cell>
          <cell r="L1033" t="str">
            <v/>
          </cell>
          <cell r="M1033" t="str">
            <v>Základní škola Letonice, okres Vyškov, příspěvková organizace</v>
          </cell>
          <cell r="N1033" t="str">
            <v>Školní</v>
          </cell>
          <cell r="O1033">
            <v>320</v>
          </cell>
          <cell r="Q1033" t="str">
            <v>Letonice</v>
          </cell>
          <cell r="R1033" t="str">
            <v>ANO</v>
          </cell>
        </row>
        <row r="1034">
          <cell r="A1034">
            <v>600125475</v>
          </cell>
          <cell r="B1034">
            <v>600125475</v>
          </cell>
          <cell r="C1034" t="str">
            <v>70991618</v>
          </cell>
          <cell r="D1034">
            <v>1</v>
          </cell>
          <cell r="E1034">
            <v>70991618</v>
          </cell>
          <cell r="F1034" t="str">
            <v>Jihomoravský kraj</v>
          </cell>
          <cell r="G1034" t="str">
            <v xml:space="preserve">Vyškov </v>
          </cell>
          <cell r="H1034">
            <v>75</v>
          </cell>
          <cell r="I1034" t="str">
            <v>SEJOY</v>
          </cell>
          <cell r="J1034">
            <v>16.690000000000001</v>
          </cell>
          <cell r="K1034">
            <v>1251.75</v>
          </cell>
          <cell r="L1034" t="str">
            <v/>
          </cell>
          <cell r="M1034" t="str">
            <v>Základní škola a Mateřská škola Křižanovice, příspěvková organizace</v>
          </cell>
          <cell r="O1034">
            <v>31</v>
          </cell>
          <cell r="Q1034" t="str">
            <v>Křižanovice</v>
          </cell>
          <cell r="R1034" t="str">
            <v>ANO</v>
          </cell>
        </row>
        <row r="1035">
          <cell r="A1035">
            <v>600125521</v>
          </cell>
          <cell r="B1035">
            <v>600125521</v>
          </cell>
          <cell r="C1035" t="str">
            <v>75024195</v>
          </cell>
          <cell r="D1035">
            <v>1</v>
          </cell>
          <cell r="E1035">
            <v>75024195</v>
          </cell>
          <cell r="F1035" t="str">
            <v>Jihomoravský kraj</v>
          </cell>
          <cell r="G1035" t="str">
            <v xml:space="preserve">Vyškov </v>
          </cell>
          <cell r="H1035">
            <v>75</v>
          </cell>
          <cell r="I1035" t="str">
            <v>SEJOY</v>
          </cell>
          <cell r="J1035">
            <v>16.690000000000001</v>
          </cell>
          <cell r="K1035">
            <v>1251.75</v>
          </cell>
          <cell r="L1035" t="str">
            <v/>
          </cell>
          <cell r="M1035" t="str">
            <v>Základní škola a Mateřská škola Dražovice, okres Vyškov, příspěvková organizace</v>
          </cell>
          <cell r="O1035">
            <v>121</v>
          </cell>
          <cell r="Q1035" t="str">
            <v>Dražovice</v>
          </cell>
          <cell r="R1035" t="str">
            <v>ANO</v>
          </cell>
        </row>
        <row r="1036">
          <cell r="A1036">
            <v>600125661</v>
          </cell>
          <cell r="B1036">
            <v>600125661</v>
          </cell>
          <cell r="C1036" t="str">
            <v>75022052</v>
          </cell>
          <cell r="D1036">
            <v>1</v>
          </cell>
          <cell r="E1036">
            <v>75022052</v>
          </cell>
          <cell r="F1036" t="str">
            <v>Jihomoravský kraj</v>
          </cell>
          <cell r="G1036" t="str">
            <v xml:space="preserve">Vyškov </v>
          </cell>
          <cell r="H1036">
            <v>125</v>
          </cell>
          <cell r="I1036" t="str">
            <v>SEJOY</v>
          </cell>
          <cell r="J1036">
            <v>16.690000000000001</v>
          </cell>
          <cell r="K1036">
            <v>2086.25</v>
          </cell>
          <cell r="L1036" t="str">
            <v/>
          </cell>
          <cell r="M1036" t="str">
            <v>Základní škola a mateřská škola Nesovice, příspěvková organizace</v>
          </cell>
          <cell r="O1036">
            <v>154</v>
          </cell>
          <cell r="Q1036" t="str">
            <v>Nesovice</v>
          </cell>
          <cell r="R1036" t="str">
            <v>ANO</v>
          </cell>
        </row>
        <row r="1037">
          <cell r="A1037">
            <v>600125688</v>
          </cell>
          <cell r="B1037">
            <v>600125688</v>
          </cell>
          <cell r="C1037" t="str">
            <v>75021323</v>
          </cell>
          <cell r="D1037">
            <v>1</v>
          </cell>
          <cell r="E1037">
            <v>75021323</v>
          </cell>
          <cell r="F1037" t="str">
            <v>Jihomoravský kraj</v>
          </cell>
          <cell r="G1037" t="str">
            <v xml:space="preserve">Vyškov </v>
          </cell>
          <cell r="H1037">
            <v>75</v>
          </cell>
          <cell r="I1037" t="str">
            <v>SEJOY</v>
          </cell>
          <cell r="J1037">
            <v>16.690000000000001</v>
          </cell>
          <cell r="K1037">
            <v>1251.75</v>
          </cell>
          <cell r="L1037" t="str">
            <v/>
          </cell>
          <cell r="M1037" t="str">
            <v>Základní škola a Mateřská škola Rašovice, okres Vyškov, příspěvková organizace</v>
          </cell>
          <cell r="O1037">
            <v>66</v>
          </cell>
          <cell r="Q1037" t="str">
            <v>Rašovice</v>
          </cell>
          <cell r="R1037" t="str">
            <v>ANO</v>
          </cell>
        </row>
        <row r="1038">
          <cell r="A1038">
            <v>600125807</v>
          </cell>
          <cell r="B1038">
            <v>600125807</v>
          </cell>
          <cell r="C1038" t="str">
            <v>46270914</v>
          </cell>
          <cell r="D1038">
            <v>1</v>
          </cell>
          <cell r="E1038">
            <v>46270914</v>
          </cell>
          <cell r="F1038" t="str">
            <v>Jihomoravský kraj</v>
          </cell>
          <cell r="G1038" t="str">
            <v xml:space="preserve">Vyškov </v>
          </cell>
          <cell r="H1038">
            <v>400</v>
          </cell>
          <cell r="I1038" t="str">
            <v>SEJOY</v>
          </cell>
          <cell r="J1038">
            <v>16.690000000000001</v>
          </cell>
          <cell r="K1038">
            <v>6676.0000000000009</v>
          </cell>
          <cell r="L1038" t="str">
            <v/>
          </cell>
          <cell r="M1038" t="str">
            <v>Základní škola a mateřská škola Brankovice, příspěvková organizace</v>
          </cell>
          <cell r="N1038" t="str">
            <v>Tasova</v>
          </cell>
          <cell r="O1038">
            <v>272</v>
          </cell>
          <cell r="Q1038" t="str">
            <v>Brankovice</v>
          </cell>
          <cell r="R1038" t="str">
            <v>ANO</v>
          </cell>
        </row>
        <row r="1039">
          <cell r="A1039">
            <v>600125815</v>
          </cell>
          <cell r="B1039">
            <v>600125815</v>
          </cell>
          <cell r="C1039" t="str">
            <v>46271171</v>
          </cell>
          <cell r="D1039">
            <v>1</v>
          </cell>
          <cell r="E1039">
            <v>46271171</v>
          </cell>
          <cell r="F1039" t="str">
            <v>Jihomoravský kraj</v>
          </cell>
          <cell r="G1039" t="str">
            <v xml:space="preserve">Vyškov </v>
          </cell>
          <cell r="H1039">
            <v>500</v>
          </cell>
          <cell r="I1039" t="str">
            <v>SEJOY</v>
          </cell>
          <cell r="J1039">
            <v>16.690000000000001</v>
          </cell>
          <cell r="K1039">
            <v>8345</v>
          </cell>
          <cell r="L1039" t="str">
            <v/>
          </cell>
          <cell r="M1039" t="str">
            <v>Základní škola Bučovice 711, příspěvková organizace</v>
          </cell>
          <cell r="N1039" t="str">
            <v>Školní</v>
          </cell>
          <cell r="O1039">
            <v>711</v>
          </cell>
          <cell r="Q1039" t="str">
            <v>Bučovice</v>
          </cell>
          <cell r="R1039" t="str">
            <v>ANO</v>
          </cell>
        </row>
        <row r="1040">
          <cell r="A1040">
            <v>600125823</v>
          </cell>
          <cell r="B1040">
            <v>600125823</v>
          </cell>
          <cell r="C1040" t="str">
            <v>46271104</v>
          </cell>
          <cell r="D1040">
            <v>1</v>
          </cell>
          <cell r="E1040">
            <v>46271104</v>
          </cell>
          <cell r="F1040" t="str">
            <v>Jihomoravský kraj</v>
          </cell>
          <cell r="G1040" t="str">
            <v xml:space="preserve">Vyškov </v>
          </cell>
          <cell r="H1040">
            <v>725</v>
          </cell>
          <cell r="I1040" t="str">
            <v>SEJOY</v>
          </cell>
          <cell r="J1040">
            <v>16.690000000000001</v>
          </cell>
          <cell r="K1040">
            <v>12100.250000000002</v>
          </cell>
          <cell r="L1040" t="str">
            <v/>
          </cell>
          <cell r="M1040" t="str">
            <v>Základní škola Bučovice 710, příspěvková organizace</v>
          </cell>
          <cell r="N1040" t="str">
            <v>Školní</v>
          </cell>
          <cell r="O1040">
            <v>710</v>
          </cell>
          <cell r="Q1040" t="str">
            <v>Bučovice</v>
          </cell>
          <cell r="R1040" t="str">
            <v>ANO</v>
          </cell>
        </row>
        <row r="1041">
          <cell r="A1041">
            <v>600014673</v>
          </cell>
          <cell r="B1041">
            <v>600014673</v>
          </cell>
          <cell r="C1041" t="str">
            <v>00559130</v>
          </cell>
          <cell r="D1041">
            <v>1</v>
          </cell>
          <cell r="E1041">
            <v>559130</v>
          </cell>
          <cell r="F1041" t="str">
            <v>Jihomoravský kraj</v>
          </cell>
          <cell r="G1041" t="str">
            <v xml:space="preserve">Hodonín </v>
          </cell>
          <cell r="H1041">
            <v>775</v>
          </cell>
          <cell r="I1041" t="str">
            <v>SEJOY</v>
          </cell>
          <cell r="J1041">
            <v>16.690000000000001</v>
          </cell>
          <cell r="K1041">
            <v>12934.750000000002</v>
          </cell>
          <cell r="L1041" t="str">
            <v/>
          </cell>
          <cell r="M1041" t="str">
            <v>Gymnázium, Obchodní akademie a Jazyková škola s právem státní jazykové zkoušky Hodonín, příspěvková organizace</v>
          </cell>
          <cell r="N1041" t="str">
            <v>Legionářů</v>
          </cell>
          <cell r="O1041">
            <v>813</v>
          </cell>
          <cell r="P1041">
            <v>1</v>
          </cell>
          <cell r="Q1041" t="str">
            <v>Hodonín</v>
          </cell>
          <cell r="R1041" t="str">
            <v>ANO</v>
          </cell>
        </row>
        <row r="1042">
          <cell r="A1042">
            <v>600014681</v>
          </cell>
          <cell r="B1042">
            <v>600014681</v>
          </cell>
          <cell r="C1042" t="str">
            <v>00559539</v>
          </cell>
          <cell r="D1042">
            <v>1</v>
          </cell>
          <cell r="E1042">
            <v>559539</v>
          </cell>
          <cell r="F1042" t="str">
            <v>Jihomoravský kraj</v>
          </cell>
          <cell r="G1042" t="str">
            <v xml:space="preserve">Hodonín </v>
          </cell>
          <cell r="H1042">
            <v>550</v>
          </cell>
          <cell r="I1042" t="str">
            <v>SEJOY</v>
          </cell>
          <cell r="J1042">
            <v>16.690000000000001</v>
          </cell>
          <cell r="K1042">
            <v>9179.5</v>
          </cell>
          <cell r="L1042" t="str">
            <v/>
          </cell>
          <cell r="M1042" t="str">
            <v>Střední škola průmyslová a umělecká Hodonín, příspěvková organizace</v>
          </cell>
          <cell r="N1042" t="str">
            <v>Brandlova</v>
          </cell>
          <cell r="O1042">
            <v>2222</v>
          </cell>
          <cell r="P1042">
            <v>32</v>
          </cell>
          <cell r="Q1042" t="str">
            <v>Hodonín</v>
          </cell>
          <cell r="R1042" t="str">
            <v>ANO</v>
          </cell>
        </row>
        <row r="1043">
          <cell r="A1043">
            <v>600025446</v>
          </cell>
          <cell r="B1043">
            <v>600025446</v>
          </cell>
          <cell r="C1043" t="str">
            <v>70284831</v>
          </cell>
          <cell r="D1043">
            <v>1</v>
          </cell>
          <cell r="E1043">
            <v>70284831</v>
          </cell>
          <cell r="F1043" t="str">
            <v>Jihomoravský kraj</v>
          </cell>
          <cell r="G1043" t="str">
            <v xml:space="preserve">Hodonín </v>
          </cell>
          <cell r="H1043">
            <v>200</v>
          </cell>
          <cell r="I1043" t="str">
            <v>SEJOY</v>
          </cell>
          <cell r="J1043">
            <v>16.690000000000001</v>
          </cell>
          <cell r="K1043">
            <v>3338.0000000000005</v>
          </cell>
          <cell r="L1043" t="str">
            <v/>
          </cell>
          <cell r="M1043" t="str">
            <v>Základní škola a praktická škola Hodonín, náměstí B. Martinů, příspěvková organizace</v>
          </cell>
          <cell r="N1043" t="str">
            <v>nám. B. Martinů</v>
          </cell>
          <cell r="O1043">
            <v>2952</v>
          </cell>
          <cell r="P1043">
            <v>5</v>
          </cell>
          <cell r="Q1043" t="str">
            <v>Hodonín</v>
          </cell>
          <cell r="R1043" t="str">
            <v>ANO</v>
          </cell>
        </row>
        <row r="1044">
          <cell r="A1044">
            <v>600115518</v>
          </cell>
          <cell r="B1044">
            <v>600115518</v>
          </cell>
          <cell r="C1044" t="str">
            <v>70869936</v>
          </cell>
          <cell r="D1044">
            <v>1</v>
          </cell>
          <cell r="E1044">
            <v>70869936</v>
          </cell>
          <cell r="F1044" t="str">
            <v>Jihomoravský kraj</v>
          </cell>
          <cell r="G1044" t="str">
            <v xml:space="preserve">Hodonín </v>
          </cell>
          <cell r="H1044">
            <v>325</v>
          </cell>
          <cell r="I1044" t="str">
            <v>SEJOY</v>
          </cell>
          <cell r="J1044">
            <v>16.690000000000001</v>
          </cell>
          <cell r="K1044">
            <v>5424.25</v>
          </cell>
          <cell r="L1044" t="str">
            <v/>
          </cell>
          <cell r="M1044" t="str">
            <v>Základní škola T. G. Masaryka Čejkovice, okres Hodonín, příspěvková organizace</v>
          </cell>
          <cell r="N1044" t="str">
            <v>Školní</v>
          </cell>
          <cell r="O1044">
            <v>800</v>
          </cell>
          <cell r="Q1044" t="str">
            <v>Čejkovice</v>
          </cell>
          <cell r="R1044" t="str">
            <v>ANO</v>
          </cell>
        </row>
        <row r="1045">
          <cell r="A1045">
            <v>600115551</v>
          </cell>
          <cell r="B1045">
            <v>600115551</v>
          </cell>
          <cell r="C1045" t="str">
            <v>00227901</v>
          </cell>
          <cell r="D1045">
            <v>1</v>
          </cell>
          <cell r="E1045">
            <v>227901</v>
          </cell>
          <cell r="F1045" t="str">
            <v>Jihomoravský kraj</v>
          </cell>
          <cell r="G1045" t="str">
            <v xml:space="preserve">Hodonín </v>
          </cell>
          <cell r="H1045">
            <v>550</v>
          </cell>
          <cell r="I1045" t="str">
            <v>SEJOY</v>
          </cell>
          <cell r="J1045">
            <v>16.690000000000001</v>
          </cell>
          <cell r="K1045">
            <v>9179.5</v>
          </cell>
          <cell r="L1045" t="str">
            <v/>
          </cell>
          <cell r="M1045" t="str">
            <v>Základní škola a Mateřská škola Ratíškovice</v>
          </cell>
          <cell r="N1045" t="str">
            <v>Vítězná</v>
          </cell>
          <cell r="O1045">
            <v>701</v>
          </cell>
          <cell r="Q1045" t="str">
            <v>Ratíškovice</v>
          </cell>
          <cell r="R1045" t="str">
            <v>ANO</v>
          </cell>
        </row>
        <row r="1046">
          <cell r="A1046">
            <v>600115577</v>
          </cell>
          <cell r="B1046">
            <v>600115577</v>
          </cell>
          <cell r="C1046" t="str">
            <v>68688512</v>
          </cell>
          <cell r="D1046">
            <v>1</v>
          </cell>
          <cell r="E1046">
            <v>68688512</v>
          </cell>
          <cell r="F1046" t="str">
            <v>Jihomoravský kraj</v>
          </cell>
          <cell r="G1046" t="str">
            <v xml:space="preserve">Hodonín </v>
          </cell>
          <cell r="H1046">
            <v>450</v>
          </cell>
          <cell r="I1046" t="str">
            <v>SEJOY</v>
          </cell>
          <cell r="J1046">
            <v>16.690000000000001</v>
          </cell>
          <cell r="K1046">
            <v>7510.5000000000009</v>
          </cell>
          <cell r="L1046" t="str">
            <v/>
          </cell>
          <cell r="M1046" t="str">
            <v>Základní škola a Mateřská škola Mutěnice, okres Hodonín</v>
          </cell>
          <cell r="N1046" t="str">
            <v>Brněnská</v>
          </cell>
          <cell r="O1046">
            <v>777</v>
          </cell>
          <cell r="Q1046" t="str">
            <v>Mutěnice</v>
          </cell>
          <cell r="R1046" t="str">
            <v>ANO</v>
          </cell>
        </row>
        <row r="1047">
          <cell r="A1047">
            <v>600115623</v>
          </cell>
          <cell r="B1047">
            <v>600115623</v>
          </cell>
          <cell r="C1047" t="str">
            <v>49418815</v>
          </cell>
          <cell r="D1047">
            <v>1</v>
          </cell>
          <cell r="E1047">
            <v>49418815</v>
          </cell>
          <cell r="F1047" t="str">
            <v>Jihomoravský kraj</v>
          </cell>
          <cell r="G1047" t="str">
            <v xml:space="preserve">Hodonín </v>
          </cell>
          <cell r="H1047">
            <v>950</v>
          </cell>
          <cell r="I1047" t="str">
            <v>SEJOY</v>
          </cell>
          <cell r="J1047">
            <v>16.690000000000001</v>
          </cell>
          <cell r="K1047">
            <v>15855.500000000002</v>
          </cell>
          <cell r="L1047" t="str">
            <v/>
          </cell>
          <cell r="M1047" t="str">
            <v>Základní škola Hodonín, Očovská 1, příspěvková organizace</v>
          </cell>
          <cell r="N1047" t="str">
            <v>Očovská</v>
          </cell>
          <cell r="O1047">
            <v>3835</v>
          </cell>
          <cell r="P1047">
            <v>1</v>
          </cell>
          <cell r="Q1047" t="str">
            <v>Hodonín</v>
          </cell>
          <cell r="R1047" t="str">
            <v>ANO</v>
          </cell>
        </row>
        <row r="1048">
          <cell r="A1048">
            <v>600115631</v>
          </cell>
          <cell r="B1048">
            <v>600115631</v>
          </cell>
          <cell r="C1048" t="str">
            <v>49418823</v>
          </cell>
          <cell r="D1048">
            <v>1</v>
          </cell>
          <cell r="E1048">
            <v>49418823</v>
          </cell>
          <cell r="F1048" t="str">
            <v>Jihomoravský kraj</v>
          </cell>
          <cell r="G1048" t="str">
            <v xml:space="preserve">Hodonín </v>
          </cell>
          <cell r="H1048">
            <v>825</v>
          </cell>
          <cell r="I1048" t="str">
            <v>SEJOY</v>
          </cell>
          <cell r="J1048">
            <v>16.690000000000001</v>
          </cell>
          <cell r="K1048">
            <v>13769.250000000002</v>
          </cell>
          <cell r="L1048" t="str">
            <v/>
          </cell>
          <cell r="M1048" t="str">
            <v>Základní škola Hodonín, Vančurova 2, příspěvková organizace</v>
          </cell>
          <cell r="N1048" t="str">
            <v>Vančurova</v>
          </cell>
          <cell r="O1048">
            <v>3423</v>
          </cell>
          <cell r="P1048">
            <v>2</v>
          </cell>
          <cell r="Q1048" t="str">
            <v>Hodonín</v>
          </cell>
          <cell r="R1048" t="str">
            <v>ANO</v>
          </cell>
        </row>
        <row r="1049">
          <cell r="A1049">
            <v>600115640</v>
          </cell>
          <cell r="B1049">
            <v>600115640</v>
          </cell>
          <cell r="C1049" t="str">
            <v>49418831</v>
          </cell>
          <cell r="D1049">
            <v>1</v>
          </cell>
          <cell r="E1049">
            <v>49418831</v>
          </cell>
          <cell r="F1049" t="str">
            <v>Jihomoravský kraj</v>
          </cell>
          <cell r="G1049" t="str">
            <v xml:space="preserve">Hodonín </v>
          </cell>
          <cell r="H1049">
            <v>800</v>
          </cell>
          <cell r="I1049" t="str">
            <v>SEJOY</v>
          </cell>
          <cell r="J1049">
            <v>16.690000000000001</v>
          </cell>
          <cell r="K1049">
            <v>13352.000000000002</v>
          </cell>
          <cell r="L1049" t="str">
            <v/>
          </cell>
          <cell r="M1049" t="str">
            <v>Základní škola Hodonín, U Červených domků 40, příspěvková organizace</v>
          </cell>
          <cell r="N1049" t="str">
            <v>U Červených domků</v>
          </cell>
          <cell r="O1049">
            <v>3206</v>
          </cell>
          <cell r="P1049">
            <v>40</v>
          </cell>
          <cell r="Q1049" t="str">
            <v>Hodonín</v>
          </cell>
          <cell r="R1049" t="str">
            <v>ANO</v>
          </cell>
        </row>
        <row r="1050">
          <cell r="A1050">
            <v>600115704</v>
          </cell>
          <cell r="B1050">
            <v>600115704</v>
          </cell>
          <cell r="C1050" t="str">
            <v>71005471</v>
          </cell>
          <cell r="D1050">
            <v>1</v>
          </cell>
          <cell r="E1050">
            <v>71005471</v>
          </cell>
          <cell r="F1050" t="str">
            <v>Jihomoravský kraj</v>
          </cell>
          <cell r="G1050" t="str">
            <v xml:space="preserve">Hodonín </v>
          </cell>
          <cell r="H1050">
            <v>100</v>
          </cell>
          <cell r="I1050" t="str">
            <v>SEJOY</v>
          </cell>
          <cell r="J1050">
            <v>16.690000000000001</v>
          </cell>
          <cell r="K1050">
            <v>1669.0000000000002</v>
          </cell>
          <cell r="L1050" t="str">
            <v/>
          </cell>
          <cell r="M1050" t="str">
            <v>Základní škola a Mateřská škola Čejč, okres Hodonín, příspěvková organizace</v>
          </cell>
          <cell r="O1050">
            <v>201</v>
          </cell>
          <cell r="Q1050" t="str">
            <v>Čejč</v>
          </cell>
          <cell r="R1050" t="str">
            <v>ANO</v>
          </cell>
        </row>
        <row r="1051">
          <cell r="A1051">
            <v>600115771</v>
          </cell>
          <cell r="B1051">
            <v>600115771</v>
          </cell>
          <cell r="C1051" t="str">
            <v>71007423</v>
          </cell>
          <cell r="D1051">
            <v>1</v>
          </cell>
          <cell r="E1051">
            <v>71007423</v>
          </cell>
          <cell r="F1051" t="str">
            <v>Jihomoravský kraj</v>
          </cell>
          <cell r="G1051" t="str">
            <v xml:space="preserve">Hodonín </v>
          </cell>
          <cell r="H1051">
            <v>100</v>
          </cell>
          <cell r="I1051" t="str">
            <v>SEJOY</v>
          </cell>
          <cell r="J1051">
            <v>16.690000000000001</v>
          </cell>
          <cell r="K1051">
            <v>1669.0000000000002</v>
          </cell>
          <cell r="L1051" t="str">
            <v/>
          </cell>
          <cell r="M1051" t="str">
            <v>Základní škola a Mateřská škola Petrov, okres Hodonín, příspěvková organizace</v>
          </cell>
          <cell r="O1051">
            <v>281</v>
          </cell>
          <cell r="Q1051" t="str">
            <v>Petrov</v>
          </cell>
          <cell r="R1051" t="str">
            <v>ANO</v>
          </cell>
        </row>
        <row r="1052">
          <cell r="A1052">
            <v>600115780</v>
          </cell>
          <cell r="B1052">
            <v>600115780</v>
          </cell>
          <cell r="C1052" t="str">
            <v>75021200</v>
          </cell>
          <cell r="D1052">
            <v>1</v>
          </cell>
          <cell r="E1052">
            <v>75021200</v>
          </cell>
          <cell r="F1052" t="str">
            <v>Jihomoravský kraj</v>
          </cell>
          <cell r="G1052" t="str">
            <v xml:space="preserve">Hodonín </v>
          </cell>
          <cell r="H1052">
            <v>75</v>
          </cell>
          <cell r="I1052" t="str">
            <v>SEJOY</v>
          </cell>
          <cell r="J1052">
            <v>16.690000000000001</v>
          </cell>
          <cell r="K1052">
            <v>1251.75</v>
          </cell>
          <cell r="L1052" t="str">
            <v/>
          </cell>
          <cell r="M1052" t="str">
            <v>Základní škola a Mateřská škola Starý Poddvorov, příspěvková organizace</v>
          </cell>
          <cell r="O1052">
            <v>173</v>
          </cell>
          <cell r="Q1052" t="str">
            <v>Starý Poddvorov</v>
          </cell>
          <cell r="R1052" t="str">
            <v>ANO</v>
          </cell>
        </row>
        <row r="1053">
          <cell r="A1053">
            <v>600115801</v>
          </cell>
          <cell r="B1053">
            <v>600115801</v>
          </cell>
          <cell r="C1053" t="str">
            <v>71010327</v>
          </cell>
          <cell r="D1053">
            <v>1</v>
          </cell>
          <cell r="E1053">
            <v>71010327</v>
          </cell>
          <cell r="F1053" t="str">
            <v>Jihomoravský kraj</v>
          </cell>
          <cell r="G1053" t="str">
            <v xml:space="preserve">Hodonín </v>
          </cell>
          <cell r="H1053">
            <v>125</v>
          </cell>
          <cell r="I1053" t="str">
            <v>SEJOY</v>
          </cell>
          <cell r="J1053">
            <v>16.690000000000001</v>
          </cell>
          <cell r="K1053">
            <v>2086.25</v>
          </cell>
          <cell r="L1053" t="str">
            <v/>
          </cell>
          <cell r="M1053" t="str">
            <v>Základní škola a Mateřská škola Sudoměřice, okres Hodonín, příspěvková organizace</v>
          </cell>
          <cell r="O1053">
            <v>29</v>
          </cell>
          <cell r="Q1053" t="str">
            <v>Sudoměřice</v>
          </cell>
          <cell r="R1053" t="str">
            <v>ANO</v>
          </cell>
        </row>
        <row r="1054">
          <cell r="A1054">
            <v>600115887</v>
          </cell>
          <cell r="B1054">
            <v>600115887</v>
          </cell>
          <cell r="C1054" t="str">
            <v>70943044</v>
          </cell>
          <cell r="D1054">
            <v>1</v>
          </cell>
          <cell r="E1054">
            <v>70943044</v>
          </cell>
          <cell r="F1054" t="str">
            <v>Jihomoravský kraj</v>
          </cell>
          <cell r="G1054" t="str">
            <v xml:space="preserve">Hodonín </v>
          </cell>
          <cell r="H1054">
            <v>525</v>
          </cell>
          <cell r="I1054" t="str">
            <v>SEJOY</v>
          </cell>
          <cell r="J1054">
            <v>16.690000000000001</v>
          </cell>
          <cell r="K1054">
            <v>8762.25</v>
          </cell>
          <cell r="L1054" t="str">
            <v/>
          </cell>
          <cell r="M1054" t="str">
            <v>Základní škola a mateřská škola Dolní Bojanovice, okres Hodonín příspěvková organizace</v>
          </cell>
          <cell r="N1054" t="str">
            <v>Školní</v>
          </cell>
          <cell r="O1054">
            <v>195</v>
          </cell>
          <cell r="Q1054" t="str">
            <v>Dolní Bojanovice</v>
          </cell>
          <cell r="R1054" t="str">
            <v>ANO</v>
          </cell>
        </row>
        <row r="1055">
          <cell r="A1055">
            <v>600115895</v>
          </cell>
          <cell r="B1055">
            <v>600115895</v>
          </cell>
          <cell r="C1055" t="str">
            <v>70284857</v>
          </cell>
          <cell r="D1055">
            <v>1</v>
          </cell>
          <cell r="E1055">
            <v>70284857</v>
          </cell>
          <cell r="F1055" t="str">
            <v>Jihomoravský kraj</v>
          </cell>
          <cell r="G1055" t="str">
            <v xml:space="preserve">Hodonín </v>
          </cell>
          <cell r="H1055">
            <v>500</v>
          </cell>
          <cell r="I1055" t="str">
            <v>SEJOY</v>
          </cell>
          <cell r="J1055">
            <v>16.690000000000001</v>
          </cell>
          <cell r="K1055">
            <v>8345</v>
          </cell>
          <cell r="L1055" t="str">
            <v/>
          </cell>
          <cell r="M1055" t="str">
            <v>Základní škola Hodonín, Mírové náměstí 19, příspěvková organizace</v>
          </cell>
          <cell r="N1055" t="str">
            <v>Mírové nám.</v>
          </cell>
          <cell r="O1055">
            <v>2244</v>
          </cell>
          <cell r="P1055">
            <v>19</v>
          </cell>
          <cell r="Q1055" t="str">
            <v>Hodonín</v>
          </cell>
          <cell r="R1055" t="str">
            <v>ANO</v>
          </cell>
        </row>
        <row r="1056">
          <cell r="A1056">
            <v>600115941</v>
          </cell>
          <cell r="B1056">
            <v>600115941</v>
          </cell>
          <cell r="C1056" t="str">
            <v>75023369</v>
          </cell>
          <cell r="D1056">
            <v>1</v>
          </cell>
          <cell r="E1056">
            <v>75023369</v>
          </cell>
          <cell r="F1056" t="str">
            <v>Jihomoravský kraj</v>
          </cell>
          <cell r="G1056" t="str">
            <v xml:space="preserve">Hodonín </v>
          </cell>
          <cell r="H1056">
            <v>275</v>
          </cell>
          <cell r="I1056" t="str">
            <v>SEJOY</v>
          </cell>
          <cell r="J1056">
            <v>16.690000000000001</v>
          </cell>
          <cell r="K1056">
            <v>4589.75</v>
          </cell>
          <cell r="L1056" t="str">
            <v/>
          </cell>
          <cell r="M1056" t="str">
            <v>Základní škola a Mateřská škola Jaroslava Dobrovolského, Lužice, příspěvková organizace</v>
          </cell>
          <cell r="N1056" t="str">
            <v>Velkomoravská</v>
          </cell>
          <cell r="O1056">
            <v>220</v>
          </cell>
          <cell r="P1056">
            <v>264</v>
          </cell>
          <cell r="Q1056" t="str">
            <v>Lužice</v>
          </cell>
          <cell r="R1056" t="str">
            <v>ANO</v>
          </cell>
        </row>
        <row r="1057">
          <cell r="A1057">
            <v>600115950</v>
          </cell>
          <cell r="B1057">
            <v>600115950</v>
          </cell>
          <cell r="C1057" t="str">
            <v>75020441</v>
          </cell>
          <cell r="D1057">
            <v>1</v>
          </cell>
          <cell r="E1057">
            <v>75020441</v>
          </cell>
          <cell r="F1057" t="str">
            <v>Jihomoravský kraj</v>
          </cell>
          <cell r="G1057" t="str">
            <v xml:space="preserve">Hodonín </v>
          </cell>
          <cell r="H1057">
            <v>300</v>
          </cell>
          <cell r="I1057" t="str">
            <v>SEJOY</v>
          </cell>
          <cell r="J1057">
            <v>16.690000000000001</v>
          </cell>
          <cell r="K1057">
            <v>5007</v>
          </cell>
          <cell r="L1057" t="str">
            <v/>
          </cell>
          <cell r="M1057" t="str">
            <v>Základní škola a mateřská škola, Mikulčice, příspěvková organizace</v>
          </cell>
          <cell r="O1057">
            <v>555</v>
          </cell>
          <cell r="Q1057" t="str">
            <v>Mikulčice</v>
          </cell>
          <cell r="R1057" t="str">
            <v>ANO</v>
          </cell>
        </row>
        <row r="1058">
          <cell r="A1058">
            <v>600116000</v>
          </cell>
          <cell r="B1058">
            <v>600116000</v>
          </cell>
          <cell r="C1058" t="str">
            <v>70915121</v>
          </cell>
          <cell r="D1058">
            <v>1</v>
          </cell>
          <cell r="E1058">
            <v>70915121</v>
          </cell>
          <cell r="F1058" t="str">
            <v>Jihomoravský kraj</v>
          </cell>
          <cell r="G1058" t="str">
            <v xml:space="preserve">Hodonín </v>
          </cell>
          <cell r="H1058">
            <v>350</v>
          </cell>
          <cell r="I1058" t="str">
            <v>SEJOY</v>
          </cell>
          <cell r="J1058">
            <v>16.690000000000001</v>
          </cell>
          <cell r="K1058">
            <v>5841.5</v>
          </cell>
          <cell r="L1058" t="str">
            <v/>
          </cell>
          <cell r="M1058" t="str">
            <v>Základní škola a Mateřská škola Prušánky, okres Hodonín, příspěvková organizace</v>
          </cell>
          <cell r="O1058">
            <v>289</v>
          </cell>
          <cell r="Q1058" t="str">
            <v>Prušánky</v>
          </cell>
          <cell r="R1058" t="str">
            <v>ANO</v>
          </cell>
        </row>
        <row r="1059">
          <cell r="A1059">
            <v>600116018</v>
          </cell>
          <cell r="B1059">
            <v>600116018</v>
          </cell>
          <cell r="C1059" t="str">
            <v>61392871</v>
          </cell>
          <cell r="D1059">
            <v>1</v>
          </cell>
          <cell r="E1059">
            <v>61392871</v>
          </cell>
          <cell r="F1059" t="str">
            <v>Jihomoravský kraj</v>
          </cell>
          <cell r="G1059" t="str">
            <v xml:space="preserve">Hodonín </v>
          </cell>
          <cell r="H1059">
            <v>325</v>
          </cell>
          <cell r="I1059" t="str">
            <v>SEJOY</v>
          </cell>
          <cell r="J1059">
            <v>16.690000000000001</v>
          </cell>
          <cell r="K1059">
            <v>5424.25</v>
          </cell>
          <cell r="L1059" t="str">
            <v/>
          </cell>
          <cell r="M1059" t="str">
            <v>Základní škola a mateřská škola Rohatec, příspěvková organizace</v>
          </cell>
          <cell r="N1059" t="str">
            <v>Školní</v>
          </cell>
          <cell r="O1059">
            <v>742</v>
          </cell>
          <cell r="P1059">
            <v>50</v>
          </cell>
          <cell r="Q1059" t="str">
            <v>Rohatec</v>
          </cell>
          <cell r="R1059" t="str">
            <v>ANO</v>
          </cell>
        </row>
        <row r="1060">
          <cell r="A1060">
            <v>600171086</v>
          </cell>
          <cell r="B1060">
            <v>600171086</v>
          </cell>
          <cell r="C1060" t="str">
            <v>00838225</v>
          </cell>
          <cell r="D1060">
            <v>1</v>
          </cell>
          <cell r="E1060">
            <v>838225</v>
          </cell>
          <cell r="F1060" t="str">
            <v>Jihomoravský kraj</v>
          </cell>
          <cell r="G1060" t="str">
            <v xml:space="preserve">Hodonín </v>
          </cell>
          <cell r="H1060">
            <v>625</v>
          </cell>
          <cell r="I1060" t="str">
            <v>SEJOY</v>
          </cell>
          <cell r="J1060">
            <v>16.690000000000001</v>
          </cell>
          <cell r="K1060">
            <v>10431.25</v>
          </cell>
          <cell r="L1060" t="str">
            <v/>
          </cell>
          <cell r="M1060" t="str">
            <v>Integrovaná střední škola Hodonín, příspěvková organizace</v>
          </cell>
          <cell r="N1060" t="str">
            <v>Lipová alej</v>
          </cell>
          <cell r="O1060">
            <v>3756</v>
          </cell>
          <cell r="P1060">
            <v>21</v>
          </cell>
          <cell r="Q1060" t="str">
            <v>Hodonín</v>
          </cell>
          <cell r="R1060" t="str">
            <v>ANO</v>
          </cell>
        </row>
        <row r="1061">
          <cell r="A1061">
            <v>618600663</v>
          </cell>
          <cell r="B1061">
            <v>618600663</v>
          </cell>
          <cell r="C1061" t="str">
            <v>65268237</v>
          </cell>
          <cell r="D1061">
            <v>1</v>
          </cell>
          <cell r="E1061">
            <v>65268237</v>
          </cell>
          <cell r="F1061" t="str">
            <v>Jihomoravský kraj</v>
          </cell>
          <cell r="G1061" t="str">
            <v xml:space="preserve">Hodonín </v>
          </cell>
          <cell r="H1061">
            <v>675</v>
          </cell>
          <cell r="I1061" t="str">
            <v>SEJOY</v>
          </cell>
          <cell r="J1061">
            <v>16.690000000000001</v>
          </cell>
          <cell r="K1061">
            <v>11265.75</v>
          </cell>
          <cell r="L1061" t="str">
            <v/>
          </cell>
          <cell r="M1061" t="str">
            <v>Základní škola Dubňany, příspěvková organizace</v>
          </cell>
          <cell r="N1061" t="str">
            <v>Hodonínská</v>
          </cell>
          <cell r="O1061">
            <v>925</v>
          </cell>
          <cell r="Q1061" t="str">
            <v>Dubňany</v>
          </cell>
          <cell r="R1061" t="str">
            <v>ANO</v>
          </cell>
        </row>
        <row r="1062">
          <cell r="A1062">
            <v>691008370</v>
          </cell>
          <cell r="B1062">
            <v>691008370</v>
          </cell>
          <cell r="C1062" t="str">
            <v>04295480</v>
          </cell>
          <cell r="D1062">
            <v>1</v>
          </cell>
          <cell r="E1062">
            <v>4295480</v>
          </cell>
          <cell r="F1062" t="str">
            <v>Jihomoravský kraj</v>
          </cell>
          <cell r="G1062" t="str">
            <v xml:space="preserve">Hodonín </v>
          </cell>
          <cell r="H1062">
            <v>100</v>
          </cell>
          <cell r="I1062" t="str">
            <v>SEJOY</v>
          </cell>
          <cell r="J1062">
            <v>16.690000000000001</v>
          </cell>
          <cell r="K1062">
            <v>1669.0000000000002</v>
          </cell>
          <cell r="L1062" t="str">
            <v/>
          </cell>
          <cell r="M1062" t="str">
            <v>Základní škola Na Pohodu</v>
          </cell>
          <cell r="N1062" t="str">
            <v>Dvorní</v>
          </cell>
          <cell r="O1062">
            <v>667</v>
          </cell>
          <cell r="P1062">
            <v>35</v>
          </cell>
          <cell r="Q1062" t="str">
            <v>Lužice</v>
          </cell>
          <cell r="R1062" t="str">
            <v>NE</v>
          </cell>
        </row>
        <row r="1063">
          <cell r="A1063">
            <v>600014291</v>
          </cell>
          <cell r="B1063">
            <v>600014291</v>
          </cell>
          <cell r="C1063" t="str">
            <v>16355474</v>
          </cell>
          <cell r="D1063">
            <v>1</v>
          </cell>
          <cell r="E1063">
            <v>16355474</v>
          </cell>
          <cell r="F1063" t="str">
            <v>Jihomoravský kraj</v>
          </cell>
          <cell r="G1063" t="str">
            <v xml:space="preserve">Břeclav </v>
          </cell>
          <cell r="H1063">
            <v>350</v>
          </cell>
          <cell r="I1063" t="str">
            <v>SEJOY</v>
          </cell>
          <cell r="J1063">
            <v>16.690000000000001</v>
          </cell>
          <cell r="K1063">
            <v>5841.5</v>
          </cell>
          <cell r="L1063" t="str">
            <v/>
          </cell>
          <cell r="M1063" t="str">
            <v>Střední odborná škola a střední odborné učiliště Hustopeče, příspěvková organizace</v>
          </cell>
          <cell r="N1063" t="str">
            <v>Masarykovo nám.</v>
          </cell>
          <cell r="O1063">
            <v>136</v>
          </cell>
          <cell r="P1063">
            <v>1</v>
          </cell>
          <cell r="Q1063" t="str">
            <v>Hustopeče</v>
          </cell>
          <cell r="R1063" t="str">
            <v>ANO</v>
          </cell>
        </row>
        <row r="1064">
          <cell r="A1064">
            <v>600014118</v>
          </cell>
          <cell r="B1064">
            <v>600014118</v>
          </cell>
          <cell r="C1064" t="str">
            <v>48455822</v>
          </cell>
          <cell r="D1064">
            <v>1</v>
          </cell>
          <cell r="E1064">
            <v>48455822</v>
          </cell>
          <cell r="F1064" t="str">
            <v>Jihomoravský kraj</v>
          </cell>
          <cell r="G1064" t="str">
            <v xml:space="preserve">Břeclav </v>
          </cell>
          <cell r="H1064">
            <v>275</v>
          </cell>
          <cell r="I1064" t="str">
            <v>SEJOY</v>
          </cell>
          <cell r="J1064">
            <v>16.690000000000001</v>
          </cell>
          <cell r="K1064">
            <v>4589.75</v>
          </cell>
          <cell r="L1064" t="str">
            <v/>
          </cell>
          <cell r="M1064" t="str">
            <v>Městské víceleté gymnázium Klobouky u Brna, příspěvková organizace</v>
          </cell>
          <cell r="N1064" t="str">
            <v>Vinařská</v>
          </cell>
          <cell r="O1064">
            <v>719</v>
          </cell>
          <cell r="P1064">
            <v>29</v>
          </cell>
          <cell r="Q1064" t="str">
            <v>Klobouky u Brna</v>
          </cell>
          <cell r="R1064" t="str">
            <v>ANO</v>
          </cell>
        </row>
        <row r="1065">
          <cell r="A1065">
            <v>600014134</v>
          </cell>
          <cell r="B1065">
            <v>600014134</v>
          </cell>
          <cell r="C1065" t="str">
            <v>60680369</v>
          </cell>
          <cell r="D1065">
            <v>1</v>
          </cell>
          <cell r="E1065">
            <v>60680369</v>
          </cell>
          <cell r="F1065" t="str">
            <v>Jihomoravský kraj</v>
          </cell>
          <cell r="G1065" t="str">
            <v xml:space="preserve">Břeclav </v>
          </cell>
          <cell r="H1065">
            <v>325</v>
          </cell>
          <cell r="I1065" t="str">
            <v>SEJOY</v>
          </cell>
          <cell r="J1065">
            <v>16.690000000000001</v>
          </cell>
          <cell r="K1065">
            <v>5424.25</v>
          </cell>
          <cell r="L1065" t="str">
            <v/>
          </cell>
          <cell r="M1065" t="str">
            <v>Gymnázium T. G. Masaryka Hustopeče, příspěvková organizace</v>
          </cell>
          <cell r="N1065" t="str">
            <v>Dukelské nám.</v>
          </cell>
          <cell r="O1065">
            <v>31</v>
          </cell>
          <cell r="P1065">
            <v>7</v>
          </cell>
          <cell r="Q1065" t="str">
            <v>Hustopeče</v>
          </cell>
          <cell r="R1065" t="str">
            <v>ANO</v>
          </cell>
        </row>
        <row r="1066">
          <cell r="A1066">
            <v>600025276</v>
          </cell>
          <cell r="B1066">
            <v>600025276</v>
          </cell>
          <cell r="C1066" t="str">
            <v>70839034</v>
          </cell>
          <cell r="D1066">
            <v>1</v>
          </cell>
          <cell r="E1066">
            <v>70839034</v>
          </cell>
          <cell r="F1066" t="str">
            <v>Jihomoravský kraj</v>
          </cell>
          <cell r="G1066" t="str">
            <v xml:space="preserve">Břeclav </v>
          </cell>
          <cell r="H1066">
            <v>100</v>
          </cell>
          <cell r="I1066" t="str">
            <v>SEJOY</v>
          </cell>
          <cell r="J1066">
            <v>16.690000000000001</v>
          </cell>
          <cell r="K1066">
            <v>1669.0000000000002</v>
          </cell>
          <cell r="L1066" t="str">
            <v/>
          </cell>
          <cell r="M1066" t="str">
            <v>Základní škola a praktická škola Hustopeče, příspěvková organizace</v>
          </cell>
          <cell r="N1066" t="str">
            <v>Šafaříkova</v>
          </cell>
          <cell r="O1066">
            <v>999</v>
          </cell>
          <cell r="P1066">
            <v>24</v>
          </cell>
          <cell r="Q1066" t="str">
            <v>Hustopeče</v>
          </cell>
          <cell r="R1066" t="str">
            <v>ANO</v>
          </cell>
        </row>
        <row r="1067">
          <cell r="A1067">
            <v>600111814</v>
          </cell>
          <cell r="B1067">
            <v>600111814</v>
          </cell>
          <cell r="C1067" t="str">
            <v>75024331</v>
          </cell>
          <cell r="D1067">
            <v>1</v>
          </cell>
          <cell r="E1067">
            <v>75024331</v>
          </cell>
          <cell r="F1067" t="str">
            <v>Jihomoravský kraj</v>
          </cell>
          <cell r="G1067" t="str">
            <v xml:space="preserve">Břeclav </v>
          </cell>
          <cell r="H1067">
            <v>50</v>
          </cell>
          <cell r="I1067" t="str">
            <v>SEJOY</v>
          </cell>
          <cell r="J1067">
            <v>16.690000000000001</v>
          </cell>
          <cell r="K1067">
            <v>834.50000000000011</v>
          </cell>
          <cell r="L1067" t="str">
            <v/>
          </cell>
          <cell r="M1067" t="str">
            <v>Základní škola a mateřská škola, Němčičky, okres Břeclav, příspěvková organizace</v>
          </cell>
          <cell r="O1067">
            <v>113</v>
          </cell>
          <cell r="Q1067" t="str">
            <v>Němčičky</v>
          </cell>
          <cell r="R1067" t="str">
            <v>ANO</v>
          </cell>
        </row>
        <row r="1068">
          <cell r="A1068">
            <v>600112128</v>
          </cell>
          <cell r="B1068">
            <v>600112128</v>
          </cell>
          <cell r="C1068" t="str">
            <v>70915351</v>
          </cell>
          <cell r="D1068">
            <v>1</v>
          </cell>
          <cell r="E1068">
            <v>70915351</v>
          </cell>
          <cell r="F1068" t="str">
            <v>Jihomoravský kraj</v>
          </cell>
          <cell r="G1068" t="str">
            <v xml:space="preserve">Břeclav </v>
          </cell>
          <cell r="H1068">
            <v>75</v>
          </cell>
          <cell r="I1068" t="str">
            <v>SEJOY</v>
          </cell>
          <cell r="J1068">
            <v>16.690000000000001</v>
          </cell>
          <cell r="K1068">
            <v>1251.75</v>
          </cell>
          <cell r="L1068" t="str">
            <v/>
          </cell>
          <cell r="M1068" t="str">
            <v>Základní škola a Mateřská škola Boleradice, okres Břeclav - příspěvková organizace</v>
          </cell>
          <cell r="O1068">
            <v>57</v>
          </cell>
          <cell r="Q1068" t="str">
            <v>Boleradice</v>
          </cell>
          <cell r="R1068" t="str">
            <v>ANO</v>
          </cell>
        </row>
        <row r="1069">
          <cell r="A1069">
            <v>600112136</v>
          </cell>
          <cell r="B1069">
            <v>600112136</v>
          </cell>
          <cell r="C1069" t="str">
            <v>70436479</v>
          </cell>
          <cell r="D1069">
            <v>1</v>
          </cell>
          <cell r="E1069">
            <v>70436479</v>
          </cell>
          <cell r="F1069" t="str">
            <v>Jihomoravský kraj</v>
          </cell>
          <cell r="G1069" t="str">
            <v xml:space="preserve">Břeclav </v>
          </cell>
          <cell r="H1069">
            <v>75</v>
          </cell>
          <cell r="I1069" t="str">
            <v>SEJOY</v>
          </cell>
          <cell r="J1069">
            <v>16.690000000000001</v>
          </cell>
          <cell r="K1069">
            <v>1251.75</v>
          </cell>
          <cell r="L1069" t="str">
            <v/>
          </cell>
          <cell r="M1069" t="str">
            <v>Základní škola a Mateřská škola Brumovice, okres Břeclav, příspěvková organizace</v>
          </cell>
          <cell r="O1069">
            <v>140</v>
          </cell>
          <cell r="Q1069" t="str">
            <v>Brumovice</v>
          </cell>
          <cell r="R1069" t="str">
            <v>ANO</v>
          </cell>
        </row>
        <row r="1070">
          <cell r="A1070">
            <v>600112152</v>
          </cell>
          <cell r="B1070">
            <v>600112152</v>
          </cell>
          <cell r="C1070" t="str">
            <v>70940126</v>
          </cell>
          <cell r="D1070">
            <v>1</v>
          </cell>
          <cell r="E1070">
            <v>70940126</v>
          </cell>
          <cell r="F1070" t="str">
            <v>Jihomoravský kraj</v>
          </cell>
          <cell r="G1070" t="str">
            <v xml:space="preserve">Břeclav </v>
          </cell>
          <cell r="H1070">
            <v>100</v>
          </cell>
          <cell r="I1070" t="str">
            <v>SEJOY</v>
          </cell>
          <cell r="J1070">
            <v>16.690000000000001</v>
          </cell>
          <cell r="K1070">
            <v>1669.0000000000002</v>
          </cell>
          <cell r="L1070" t="str">
            <v/>
          </cell>
          <cell r="M1070" t="str">
            <v>Základní škola a Mateřská škola Krumvíř, okres Břeclav, příspěvková organizace</v>
          </cell>
          <cell r="O1070">
            <v>23</v>
          </cell>
          <cell r="Q1070" t="str">
            <v>Krumvíř</v>
          </cell>
          <cell r="R1070" t="str">
            <v>ANO</v>
          </cell>
        </row>
        <row r="1071">
          <cell r="A1071">
            <v>600112161</v>
          </cell>
          <cell r="B1071">
            <v>600112161</v>
          </cell>
          <cell r="C1071" t="str">
            <v>70979626</v>
          </cell>
          <cell r="D1071">
            <v>1</v>
          </cell>
          <cell r="E1071">
            <v>70979626</v>
          </cell>
          <cell r="F1071" t="str">
            <v>Jihomoravský kraj</v>
          </cell>
          <cell r="G1071" t="str">
            <v xml:space="preserve">Břeclav </v>
          </cell>
          <cell r="H1071">
            <v>100</v>
          </cell>
          <cell r="I1071" t="str">
            <v>SEJOY</v>
          </cell>
          <cell r="J1071">
            <v>16.690000000000001</v>
          </cell>
          <cell r="K1071">
            <v>1669.0000000000002</v>
          </cell>
          <cell r="L1071" t="str">
            <v/>
          </cell>
          <cell r="M1071" t="str">
            <v>Základní škola Křepice, okres Břeclav, příspěvková organizace</v>
          </cell>
          <cell r="O1071">
            <v>217</v>
          </cell>
          <cell r="Q1071" t="str">
            <v>Křepice</v>
          </cell>
          <cell r="R1071" t="str">
            <v>ANO</v>
          </cell>
        </row>
        <row r="1072">
          <cell r="A1072">
            <v>600112187</v>
          </cell>
          <cell r="B1072">
            <v>600112187</v>
          </cell>
          <cell r="C1072" t="str">
            <v>75020548</v>
          </cell>
          <cell r="D1072">
            <v>1</v>
          </cell>
          <cell r="E1072">
            <v>75020548</v>
          </cell>
          <cell r="F1072" t="str">
            <v>Jihomoravský kraj</v>
          </cell>
          <cell r="G1072" t="str">
            <v xml:space="preserve">Břeclav </v>
          </cell>
          <cell r="H1072">
            <v>75</v>
          </cell>
          <cell r="I1072" t="str">
            <v>SEJOY</v>
          </cell>
          <cell r="J1072">
            <v>16.690000000000001</v>
          </cell>
          <cell r="K1072">
            <v>1251.75</v>
          </cell>
          <cell r="L1072" t="str">
            <v/>
          </cell>
          <cell r="M1072" t="str">
            <v>Základní škola a Mateřská škola Popice, okres Břeclav, příspěvková organizace</v>
          </cell>
          <cell r="N1072" t="str">
            <v>Hlavní</v>
          </cell>
          <cell r="O1072">
            <v>85</v>
          </cell>
          <cell r="Q1072" t="str">
            <v>Popice</v>
          </cell>
          <cell r="R1072" t="str">
            <v>ANO</v>
          </cell>
        </row>
        <row r="1073">
          <cell r="A1073">
            <v>600112195</v>
          </cell>
          <cell r="B1073">
            <v>600112195</v>
          </cell>
          <cell r="C1073" t="str">
            <v>70979375</v>
          </cell>
          <cell r="D1073">
            <v>1</v>
          </cell>
          <cell r="E1073">
            <v>70979375</v>
          </cell>
          <cell r="F1073" t="str">
            <v>Jihomoravský kraj</v>
          </cell>
          <cell r="G1073" t="str">
            <v xml:space="preserve">Břeclav </v>
          </cell>
          <cell r="H1073">
            <v>50</v>
          </cell>
          <cell r="I1073" t="str">
            <v>SEJOY</v>
          </cell>
          <cell r="J1073">
            <v>16.690000000000001</v>
          </cell>
          <cell r="K1073">
            <v>834.50000000000011</v>
          </cell>
          <cell r="L1073" t="str">
            <v/>
          </cell>
          <cell r="M1073" t="str">
            <v>Základní škola Pouzdřany, okres Břeclav, příspěvková organizace</v>
          </cell>
          <cell r="N1073" t="str">
            <v>Stepní</v>
          </cell>
          <cell r="O1073">
            <v>279</v>
          </cell>
          <cell r="Q1073" t="str">
            <v>Pouzdřany</v>
          </cell>
          <cell r="R1073" t="str">
            <v>ANO</v>
          </cell>
        </row>
        <row r="1074">
          <cell r="A1074">
            <v>600112209</v>
          </cell>
          <cell r="B1074">
            <v>600112209</v>
          </cell>
          <cell r="C1074" t="str">
            <v>70867984</v>
          </cell>
          <cell r="D1074">
            <v>1</v>
          </cell>
          <cell r="E1074">
            <v>70867984</v>
          </cell>
          <cell r="F1074" t="str">
            <v>Jihomoravský kraj</v>
          </cell>
          <cell r="G1074" t="str">
            <v xml:space="preserve">Břeclav </v>
          </cell>
          <cell r="H1074">
            <v>125</v>
          </cell>
          <cell r="I1074" t="str">
            <v>SEJOY</v>
          </cell>
          <cell r="J1074">
            <v>16.690000000000001</v>
          </cell>
          <cell r="K1074">
            <v>2086.25</v>
          </cell>
          <cell r="L1074" t="str">
            <v/>
          </cell>
          <cell r="M1074" t="str">
            <v>Základní škola a Mateřská škola Uherčice, okres Břeclav</v>
          </cell>
          <cell r="O1074">
            <v>24</v>
          </cell>
          <cell r="Q1074" t="str">
            <v>Uherčice</v>
          </cell>
          <cell r="R1074" t="str">
            <v>ANO</v>
          </cell>
        </row>
        <row r="1075">
          <cell r="A1075">
            <v>600112217</v>
          </cell>
          <cell r="B1075">
            <v>600112217</v>
          </cell>
          <cell r="C1075" t="str">
            <v>70965994</v>
          </cell>
          <cell r="D1075">
            <v>1</v>
          </cell>
          <cell r="E1075">
            <v>70965994</v>
          </cell>
          <cell r="F1075" t="str">
            <v>Jihomoravský kraj</v>
          </cell>
          <cell r="G1075" t="str">
            <v xml:space="preserve">Břeclav </v>
          </cell>
          <cell r="H1075">
            <v>100</v>
          </cell>
          <cell r="I1075" t="str">
            <v>SEJOY</v>
          </cell>
          <cell r="J1075">
            <v>16.690000000000001</v>
          </cell>
          <cell r="K1075">
            <v>1669.0000000000002</v>
          </cell>
          <cell r="L1075" t="str">
            <v/>
          </cell>
          <cell r="M1075" t="str">
            <v>Základní škola Vrbice, okres Břeclav, příspěvková organizace</v>
          </cell>
          <cell r="O1075">
            <v>239</v>
          </cell>
          <cell r="Q1075" t="str">
            <v>Vrbice</v>
          </cell>
          <cell r="R1075" t="str">
            <v>ANO</v>
          </cell>
        </row>
        <row r="1076">
          <cell r="A1076">
            <v>600112241</v>
          </cell>
          <cell r="B1076">
            <v>600112241</v>
          </cell>
          <cell r="C1076" t="str">
            <v>70880646</v>
          </cell>
          <cell r="D1076">
            <v>1</v>
          </cell>
          <cell r="E1076">
            <v>70880646</v>
          </cell>
          <cell r="F1076" t="str">
            <v>Jihomoravský kraj</v>
          </cell>
          <cell r="G1076" t="str">
            <v xml:space="preserve">Břeclav </v>
          </cell>
          <cell r="H1076">
            <v>100</v>
          </cell>
          <cell r="I1076" t="str">
            <v>SEJOY</v>
          </cell>
          <cell r="J1076">
            <v>16.690000000000001</v>
          </cell>
          <cell r="K1076">
            <v>1669.0000000000002</v>
          </cell>
          <cell r="L1076" t="str">
            <v/>
          </cell>
          <cell r="M1076" t="str">
            <v>Základní škola a Mateřská škola Bořetice, okres Břeclav, příspěvková organizace</v>
          </cell>
          <cell r="O1076">
            <v>112</v>
          </cell>
          <cell r="Q1076" t="str">
            <v>Bořetice</v>
          </cell>
          <cell r="R1076" t="str">
            <v>ANO</v>
          </cell>
        </row>
        <row r="1077">
          <cell r="A1077">
            <v>600112268</v>
          </cell>
          <cell r="B1077">
            <v>600112268</v>
          </cell>
          <cell r="C1077" t="str">
            <v>75022001</v>
          </cell>
          <cell r="D1077">
            <v>1</v>
          </cell>
          <cell r="E1077">
            <v>75022001</v>
          </cell>
          <cell r="F1077" t="str">
            <v>Jihomoravský kraj</v>
          </cell>
          <cell r="G1077" t="str">
            <v xml:space="preserve">Břeclav </v>
          </cell>
          <cell r="H1077">
            <v>350</v>
          </cell>
          <cell r="I1077" t="str">
            <v>SEJOY</v>
          </cell>
          <cell r="J1077">
            <v>16.690000000000001</v>
          </cell>
          <cell r="K1077">
            <v>5841.5</v>
          </cell>
          <cell r="L1077" t="str">
            <v/>
          </cell>
          <cell r="M1077" t="str">
            <v>Základní škola a mateřská škola Šitbořice, příspěvková organizace</v>
          </cell>
          <cell r="N1077" t="str">
            <v>Nikolčická</v>
          </cell>
          <cell r="O1077">
            <v>531</v>
          </cell>
          <cell r="Q1077" t="str">
            <v>Šitbořice</v>
          </cell>
          <cell r="R1077" t="str">
            <v>ANO</v>
          </cell>
        </row>
        <row r="1078">
          <cell r="A1078">
            <v>600112373</v>
          </cell>
          <cell r="B1078">
            <v>600112373</v>
          </cell>
          <cell r="C1078" t="str">
            <v>49137077</v>
          </cell>
          <cell r="D1078">
            <v>1</v>
          </cell>
          <cell r="E1078">
            <v>49137077</v>
          </cell>
          <cell r="F1078" t="str">
            <v>Jihomoravský kraj</v>
          </cell>
          <cell r="G1078" t="str">
            <v xml:space="preserve">Břeclav </v>
          </cell>
          <cell r="H1078">
            <v>875</v>
          </cell>
          <cell r="I1078" t="str">
            <v>SEJOY</v>
          </cell>
          <cell r="J1078">
            <v>16.690000000000001</v>
          </cell>
          <cell r="K1078">
            <v>14603.750000000002</v>
          </cell>
          <cell r="L1078" t="str">
            <v/>
          </cell>
          <cell r="M1078" t="str">
            <v>Základní škola Hustopeče, Komenského 163/2, okres Břeclav, příspěvková organizace</v>
          </cell>
          <cell r="N1078" t="str">
            <v>Komenského</v>
          </cell>
          <cell r="O1078">
            <v>163</v>
          </cell>
          <cell r="P1078">
            <v>2</v>
          </cell>
          <cell r="Q1078" t="str">
            <v>Hustopeče</v>
          </cell>
          <cell r="R1078" t="str">
            <v>ANO</v>
          </cell>
        </row>
        <row r="1079">
          <cell r="A1079">
            <v>600112381</v>
          </cell>
          <cell r="B1079">
            <v>600112381</v>
          </cell>
          <cell r="C1079" t="str">
            <v>71009868</v>
          </cell>
          <cell r="D1079">
            <v>1</v>
          </cell>
          <cell r="E1079">
            <v>71009868</v>
          </cell>
          <cell r="F1079" t="str">
            <v>Jihomoravský kraj</v>
          </cell>
          <cell r="G1079" t="str">
            <v xml:space="preserve">Břeclav </v>
          </cell>
          <cell r="H1079">
            <v>525</v>
          </cell>
          <cell r="I1079" t="str">
            <v>SEJOY</v>
          </cell>
          <cell r="J1079">
            <v>16.690000000000001</v>
          </cell>
          <cell r="K1079">
            <v>8762.25</v>
          </cell>
          <cell r="L1079" t="str">
            <v/>
          </cell>
          <cell r="M1079" t="str">
            <v>Základní škola Hustopeče, Nádražní 4, okres Břeclav</v>
          </cell>
          <cell r="N1079" t="str">
            <v>Nádražní</v>
          </cell>
          <cell r="O1079">
            <v>175</v>
          </cell>
          <cell r="P1079">
            <v>4</v>
          </cell>
          <cell r="Q1079" t="str">
            <v>Hustopeče</v>
          </cell>
          <cell r="R1079" t="str">
            <v>ANO</v>
          </cell>
        </row>
        <row r="1080">
          <cell r="A1080">
            <v>600112390</v>
          </cell>
          <cell r="B1080">
            <v>600112390</v>
          </cell>
          <cell r="C1080" t="str">
            <v>48452688</v>
          </cell>
          <cell r="D1080">
            <v>1</v>
          </cell>
          <cell r="E1080">
            <v>48452688</v>
          </cell>
          <cell r="F1080" t="str">
            <v>Jihomoravský kraj</v>
          </cell>
          <cell r="G1080" t="str">
            <v xml:space="preserve">Břeclav </v>
          </cell>
          <cell r="H1080">
            <v>575</v>
          </cell>
          <cell r="I1080" t="str">
            <v>SEJOY</v>
          </cell>
          <cell r="J1080">
            <v>16.690000000000001</v>
          </cell>
          <cell r="K1080">
            <v>9596.75</v>
          </cell>
          <cell r="L1080" t="str">
            <v/>
          </cell>
          <cell r="M1080" t="str">
            <v>Základní škola Klobouky u Brna, příspěvková organizace</v>
          </cell>
          <cell r="N1080" t="str">
            <v>Vinařská</v>
          </cell>
          <cell r="O1080">
            <v>719</v>
          </cell>
          <cell r="P1080">
            <v>29</v>
          </cell>
          <cell r="Q1080" t="str">
            <v>Klobouky u Brna</v>
          </cell>
          <cell r="R1080" t="str">
            <v>ANO</v>
          </cell>
        </row>
        <row r="1081">
          <cell r="A1081">
            <v>600112454</v>
          </cell>
          <cell r="B1081">
            <v>600112454</v>
          </cell>
          <cell r="C1081" t="str">
            <v>70838046</v>
          </cell>
          <cell r="D1081">
            <v>1</v>
          </cell>
          <cell r="E1081">
            <v>70838046</v>
          </cell>
          <cell r="F1081" t="str">
            <v>Jihomoravský kraj</v>
          </cell>
          <cell r="G1081" t="str">
            <v xml:space="preserve">Břeclav </v>
          </cell>
          <cell r="H1081">
            <v>200</v>
          </cell>
          <cell r="I1081" t="str">
            <v>SEJOY</v>
          </cell>
          <cell r="J1081">
            <v>16.690000000000001</v>
          </cell>
          <cell r="K1081">
            <v>3338.0000000000005</v>
          </cell>
          <cell r="L1081" t="str">
            <v/>
          </cell>
          <cell r="M1081" t="str">
            <v>Základní škola a Mateřská škola Nikolčice, příspěvková organizace</v>
          </cell>
          <cell r="O1081">
            <v>79</v>
          </cell>
          <cell r="Q1081" t="str">
            <v>Nikolčice</v>
          </cell>
          <cell r="R1081" t="str">
            <v>ANO</v>
          </cell>
        </row>
        <row r="1082">
          <cell r="A1082">
            <v>600112497</v>
          </cell>
          <cell r="B1082">
            <v>600112497</v>
          </cell>
          <cell r="C1082" t="str">
            <v>70826129</v>
          </cell>
          <cell r="D1082">
            <v>1</v>
          </cell>
          <cell r="E1082">
            <v>70826129</v>
          </cell>
          <cell r="F1082" t="str">
            <v>Jihomoravský kraj</v>
          </cell>
          <cell r="G1082" t="str">
            <v xml:space="preserve">Břeclav </v>
          </cell>
          <cell r="H1082">
            <v>175</v>
          </cell>
          <cell r="I1082" t="str">
            <v>SEJOY</v>
          </cell>
          <cell r="J1082">
            <v>16.690000000000001</v>
          </cell>
          <cell r="K1082">
            <v>2920.75</v>
          </cell>
          <cell r="L1082" t="str">
            <v/>
          </cell>
          <cell r="M1082" t="str">
            <v>Základní škola a Mateřská škola Šakvice, příspěvková organizace</v>
          </cell>
          <cell r="N1082" t="str">
            <v>Hlavní</v>
          </cell>
          <cell r="O1082">
            <v>41</v>
          </cell>
          <cell r="Q1082" t="str">
            <v>Šakvice</v>
          </cell>
          <cell r="R1082" t="str">
            <v>ANO</v>
          </cell>
        </row>
        <row r="1083">
          <cell r="A1083">
            <v>600112535</v>
          </cell>
          <cell r="B1083">
            <v>600112535</v>
          </cell>
          <cell r="C1083" t="str">
            <v>60680008</v>
          </cell>
          <cell r="D1083">
            <v>1</v>
          </cell>
          <cell r="E1083">
            <v>60680008</v>
          </cell>
          <cell r="F1083" t="str">
            <v>Jihomoravský kraj</v>
          </cell>
          <cell r="G1083" t="str">
            <v xml:space="preserve">Břeclav </v>
          </cell>
          <cell r="H1083">
            <v>375</v>
          </cell>
          <cell r="I1083" t="str">
            <v>SEJOY</v>
          </cell>
          <cell r="J1083">
            <v>16.690000000000001</v>
          </cell>
          <cell r="K1083">
            <v>6258.7500000000009</v>
          </cell>
          <cell r="L1083" t="str">
            <v/>
          </cell>
          <cell r="M1083" t="str">
            <v>Základní škola Velké Němčice, okres Břeclav, příspěvková organizace</v>
          </cell>
          <cell r="N1083" t="str">
            <v>Školní</v>
          </cell>
          <cell r="O1083">
            <v>105</v>
          </cell>
          <cell r="Q1083" t="str">
            <v>Velké Němčice</v>
          </cell>
          <cell r="R1083" t="str">
            <v>ANO</v>
          </cell>
        </row>
        <row r="1084">
          <cell r="A1084">
            <v>600112543</v>
          </cell>
          <cell r="B1084">
            <v>600112543</v>
          </cell>
          <cell r="C1084" t="str">
            <v>70878421</v>
          </cell>
          <cell r="D1084">
            <v>1</v>
          </cell>
          <cell r="E1084">
            <v>70878421</v>
          </cell>
          <cell r="F1084" t="str">
            <v>Jihomoravský kraj</v>
          </cell>
          <cell r="G1084" t="str">
            <v xml:space="preserve">Břeclav </v>
          </cell>
          <cell r="H1084">
            <v>450</v>
          </cell>
          <cell r="I1084" t="str">
            <v>SEJOY</v>
          </cell>
          <cell r="J1084">
            <v>16.690000000000001</v>
          </cell>
          <cell r="K1084">
            <v>7510.5000000000009</v>
          </cell>
          <cell r="L1084" t="str">
            <v/>
          </cell>
          <cell r="M1084" t="str">
            <v>Základní škola Velké Pavlovice okres Břeclav, příspěvková organizace</v>
          </cell>
          <cell r="N1084" t="str">
            <v>Náměstí 9. května</v>
          </cell>
          <cell r="O1084">
            <v>46</v>
          </cell>
          <cell r="P1084">
            <v>2</v>
          </cell>
          <cell r="Q1084" t="str">
            <v>Velké Pavlovice</v>
          </cell>
          <cell r="R1084" t="str">
            <v>ANO</v>
          </cell>
        </row>
        <row r="1085">
          <cell r="A1085">
            <v>600112586</v>
          </cell>
          <cell r="B1085">
            <v>600112586</v>
          </cell>
          <cell r="C1085" t="str">
            <v>75024004</v>
          </cell>
          <cell r="D1085">
            <v>1</v>
          </cell>
          <cell r="E1085">
            <v>75024004</v>
          </cell>
          <cell r="F1085" t="str">
            <v>Jihomoravský kraj</v>
          </cell>
          <cell r="G1085" t="str">
            <v xml:space="preserve">Břeclav </v>
          </cell>
          <cell r="H1085">
            <v>50</v>
          </cell>
          <cell r="I1085" t="str">
            <v>SEJOY</v>
          </cell>
          <cell r="J1085">
            <v>16.690000000000001</v>
          </cell>
          <cell r="K1085">
            <v>834.50000000000011</v>
          </cell>
          <cell r="L1085" t="str">
            <v/>
          </cell>
          <cell r="M1085" t="str">
            <v>Základní škola a mateřská škola Borkovany, okres Břeclav, příspěvová organizace</v>
          </cell>
          <cell r="O1085">
            <v>49</v>
          </cell>
          <cell r="Q1085" t="str">
            <v>Borkovany</v>
          </cell>
          <cell r="R1085" t="str">
            <v>ANO</v>
          </cell>
        </row>
        <row r="1086">
          <cell r="A1086">
            <v>600112594</v>
          </cell>
          <cell r="B1086">
            <v>600112594</v>
          </cell>
          <cell r="C1086" t="str">
            <v>70914320</v>
          </cell>
          <cell r="D1086">
            <v>1</v>
          </cell>
          <cell r="E1086">
            <v>70914320</v>
          </cell>
          <cell r="F1086" t="str">
            <v>Jihomoravský kraj</v>
          </cell>
          <cell r="G1086" t="str">
            <v xml:space="preserve">Břeclav </v>
          </cell>
          <cell r="H1086">
            <v>100</v>
          </cell>
          <cell r="I1086" t="str">
            <v>SEJOY</v>
          </cell>
          <cell r="J1086">
            <v>16.690000000000001</v>
          </cell>
          <cell r="K1086">
            <v>1669.0000000000002</v>
          </cell>
          <cell r="L1086" t="str">
            <v/>
          </cell>
          <cell r="M1086" t="str">
            <v>Základní škola a Mateřská škola Starovičky, okres Břeclav, příspěvková organizace</v>
          </cell>
          <cell r="O1086">
            <v>123</v>
          </cell>
          <cell r="Q1086" t="str">
            <v>Starovičky</v>
          </cell>
          <cell r="R1086" t="str">
            <v>ANO</v>
          </cell>
        </row>
        <row r="1087">
          <cell r="A1087">
            <v>600112659</v>
          </cell>
          <cell r="B1087">
            <v>600112659</v>
          </cell>
          <cell r="C1087" t="str">
            <v>63402939</v>
          </cell>
          <cell r="D1087">
            <v>1</v>
          </cell>
          <cell r="E1087">
            <v>63402939</v>
          </cell>
          <cell r="F1087" t="str">
            <v>Jihomoravský kraj</v>
          </cell>
          <cell r="G1087" t="str">
            <v xml:space="preserve">Břeclav </v>
          </cell>
          <cell r="H1087">
            <v>350</v>
          </cell>
          <cell r="I1087" t="str">
            <v>SEJOY</v>
          </cell>
          <cell r="J1087">
            <v>16.690000000000001</v>
          </cell>
          <cell r="K1087">
            <v>5841.5</v>
          </cell>
          <cell r="L1087" t="str">
            <v/>
          </cell>
          <cell r="M1087" t="str">
            <v>Základní škola Kobylí, okres Břeclav, příspěvková organizace</v>
          </cell>
          <cell r="O1087">
            <v>661</v>
          </cell>
          <cell r="Q1087" t="str">
            <v>Kobylí</v>
          </cell>
          <cell r="R1087" t="str">
            <v>ANO</v>
          </cell>
        </row>
        <row r="1088">
          <cell r="A1088">
            <v>650071409</v>
          </cell>
          <cell r="B1088">
            <v>650071409</v>
          </cell>
          <cell r="C1088" t="str">
            <v>71219978</v>
          </cell>
          <cell r="D1088">
            <v>1</v>
          </cell>
          <cell r="E1088">
            <v>71219978</v>
          </cell>
          <cell r="F1088" t="str">
            <v>Jihomoravský kraj</v>
          </cell>
          <cell r="G1088" t="str">
            <v xml:space="preserve">Břeclav </v>
          </cell>
          <cell r="H1088">
            <v>300</v>
          </cell>
          <cell r="I1088" t="str">
            <v>SEJOY</v>
          </cell>
          <cell r="J1088">
            <v>16.690000000000001</v>
          </cell>
          <cell r="K1088">
            <v>5007</v>
          </cell>
          <cell r="L1088" t="str">
            <v/>
          </cell>
          <cell r="M1088" t="str">
            <v>Městská střední odborná škola, Klobouky u Brna, nám. Míru 6, příspěvková organizace</v>
          </cell>
          <cell r="N1088" t="str">
            <v>nám. Míru</v>
          </cell>
          <cell r="O1088">
            <v>101</v>
          </cell>
          <cell r="P1088">
            <v>6</v>
          </cell>
          <cell r="Q1088" t="str">
            <v>Klobouky u Brna</v>
          </cell>
          <cell r="R1088" t="str">
            <v>ANO</v>
          </cell>
        </row>
        <row r="1089">
          <cell r="A1089">
            <v>650071484</v>
          </cell>
          <cell r="B1089">
            <v>650071484</v>
          </cell>
          <cell r="C1089" t="str">
            <v>71220321</v>
          </cell>
          <cell r="D1089">
            <v>1</v>
          </cell>
          <cell r="E1089">
            <v>71220321</v>
          </cell>
          <cell r="F1089" t="str">
            <v>Jihomoravský kraj</v>
          </cell>
          <cell r="G1089" t="str">
            <v xml:space="preserve">Břeclav </v>
          </cell>
          <cell r="H1089">
            <v>350</v>
          </cell>
          <cell r="I1089" t="str">
            <v>SEJOY</v>
          </cell>
          <cell r="J1089">
            <v>16.690000000000001</v>
          </cell>
          <cell r="K1089">
            <v>5841.5</v>
          </cell>
          <cell r="L1089" t="str">
            <v/>
          </cell>
          <cell r="M1089" t="str">
            <v>Gymnázium, Velké Pavlovice, Pod Školou 10, příspěvková organizace</v>
          </cell>
          <cell r="N1089" t="str">
            <v>Pod Školou</v>
          </cell>
          <cell r="O1089">
            <v>10</v>
          </cell>
          <cell r="P1089">
            <v>10</v>
          </cell>
          <cell r="Q1089" t="str">
            <v>Velké Pavlovice</v>
          </cell>
          <cell r="R1089" t="str">
            <v>ANO</v>
          </cell>
        </row>
        <row r="1090">
          <cell r="A1090">
            <v>600014053</v>
          </cell>
          <cell r="B1090">
            <v>600014053</v>
          </cell>
          <cell r="C1090" t="str">
            <v>66596769</v>
          </cell>
          <cell r="D1090">
            <v>1</v>
          </cell>
          <cell r="E1090">
            <v>66596769</v>
          </cell>
          <cell r="F1090" t="str">
            <v>Jihomoravský kraj</v>
          </cell>
          <cell r="G1090" t="str">
            <v xml:space="preserve">Brno-venkov </v>
          </cell>
          <cell r="H1090">
            <v>425</v>
          </cell>
          <cell r="I1090" t="str">
            <v>SEJOY</v>
          </cell>
          <cell r="J1090">
            <v>16.690000000000001</v>
          </cell>
          <cell r="K1090">
            <v>7093.2500000000009</v>
          </cell>
          <cell r="L1090" t="str">
            <v/>
          </cell>
          <cell r="M1090" t="str">
            <v>Gymnázium Jana Blahoslava Ivančice, příspěvková organizace</v>
          </cell>
          <cell r="N1090" t="str">
            <v>Lány</v>
          </cell>
          <cell r="O1090">
            <v>859</v>
          </cell>
          <cell r="P1090">
            <v>2</v>
          </cell>
          <cell r="Q1090" t="str">
            <v>Ivančice</v>
          </cell>
          <cell r="R1090" t="str">
            <v>ANO</v>
          </cell>
        </row>
        <row r="1091">
          <cell r="A1091">
            <v>600025128</v>
          </cell>
          <cell r="B1091">
            <v>600025128</v>
          </cell>
          <cell r="C1091" t="str">
            <v>70840661</v>
          </cell>
          <cell r="D1091">
            <v>1</v>
          </cell>
          <cell r="E1091">
            <v>70840661</v>
          </cell>
          <cell r="F1091" t="str">
            <v>Jihomoravský kraj</v>
          </cell>
          <cell r="G1091" t="str">
            <v xml:space="preserve">Brno-venkov </v>
          </cell>
          <cell r="H1091">
            <v>125</v>
          </cell>
          <cell r="I1091" t="str">
            <v>SEJOY</v>
          </cell>
          <cell r="J1091">
            <v>16.690000000000001</v>
          </cell>
          <cell r="K1091">
            <v>2086.25</v>
          </cell>
          <cell r="L1091" t="str">
            <v/>
          </cell>
          <cell r="M1091" t="str">
            <v>Mateřská škola a základní škola Ivančice, příspěvková organizace</v>
          </cell>
          <cell r="N1091" t="str">
            <v>Široká</v>
          </cell>
          <cell r="O1091">
            <v>484</v>
          </cell>
          <cell r="P1091">
            <v>42</v>
          </cell>
          <cell r="Q1091" t="str">
            <v>Ivančice</v>
          </cell>
          <cell r="R1091" t="str">
            <v>ANO</v>
          </cell>
        </row>
        <row r="1092">
          <cell r="A1092">
            <v>600110478</v>
          </cell>
          <cell r="B1092">
            <v>600110478</v>
          </cell>
          <cell r="C1092" t="str">
            <v>70981345</v>
          </cell>
          <cell r="D1092">
            <v>1</v>
          </cell>
          <cell r="E1092">
            <v>70981345</v>
          </cell>
          <cell r="F1092" t="str">
            <v>Jihomoravský kraj</v>
          </cell>
          <cell r="G1092" t="str">
            <v xml:space="preserve">Brno-venkov </v>
          </cell>
          <cell r="H1092">
            <v>75</v>
          </cell>
          <cell r="I1092" t="str">
            <v>SEJOY</v>
          </cell>
          <cell r="J1092">
            <v>16.690000000000001</v>
          </cell>
          <cell r="K1092">
            <v>1251.75</v>
          </cell>
          <cell r="L1092" t="str">
            <v/>
          </cell>
          <cell r="M1092" t="str">
            <v>Základní škola a mateřská škola Ketkovice, okres Brno-venkov, příspěvková organizace</v>
          </cell>
          <cell r="O1092">
            <v>146</v>
          </cell>
          <cell r="Q1092" t="str">
            <v>Ketkovice</v>
          </cell>
          <cell r="R1092" t="str">
            <v>ANO</v>
          </cell>
        </row>
        <row r="1093">
          <cell r="A1093">
            <v>600110486</v>
          </cell>
          <cell r="B1093">
            <v>600110486</v>
          </cell>
          <cell r="C1093" t="str">
            <v>49458787</v>
          </cell>
          <cell r="D1093">
            <v>1</v>
          </cell>
          <cell r="E1093">
            <v>49458787</v>
          </cell>
          <cell r="F1093" t="str">
            <v>Jihomoravský kraj</v>
          </cell>
          <cell r="G1093" t="str">
            <v xml:space="preserve">Brno-venkov </v>
          </cell>
          <cell r="H1093">
            <v>600</v>
          </cell>
          <cell r="I1093" t="str">
            <v>SEJOY</v>
          </cell>
          <cell r="J1093">
            <v>16.690000000000001</v>
          </cell>
          <cell r="K1093">
            <v>10014</v>
          </cell>
          <cell r="L1093" t="str">
            <v/>
          </cell>
          <cell r="M1093" t="str">
            <v>Základní škola a mateřská škola Dolní Kounice, příspěvková organizace</v>
          </cell>
          <cell r="N1093" t="str">
            <v>Smetanova</v>
          </cell>
          <cell r="O1093">
            <v>547</v>
          </cell>
          <cell r="P1093">
            <v>2</v>
          </cell>
          <cell r="Q1093" t="str">
            <v>Dolní Kounice</v>
          </cell>
          <cell r="R1093" t="str">
            <v>ANO</v>
          </cell>
        </row>
        <row r="1094">
          <cell r="A1094">
            <v>600110885</v>
          </cell>
          <cell r="B1094">
            <v>600110885</v>
          </cell>
          <cell r="C1094" t="str">
            <v>70880859</v>
          </cell>
          <cell r="D1094">
            <v>1</v>
          </cell>
          <cell r="E1094">
            <v>70880859</v>
          </cell>
          <cell r="F1094" t="str">
            <v>Jihomoravský kraj</v>
          </cell>
          <cell r="G1094" t="str">
            <v xml:space="preserve">Brno-venkov </v>
          </cell>
          <cell r="H1094">
            <v>50</v>
          </cell>
          <cell r="I1094" t="str">
            <v>SEJOY</v>
          </cell>
          <cell r="J1094">
            <v>16.690000000000001</v>
          </cell>
          <cell r="K1094">
            <v>834.50000000000011</v>
          </cell>
          <cell r="L1094" t="str">
            <v/>
          </cell>
          <cell r="M1094" t="str">
            <v>Základní škola Pravlov, příspěvková organizace</v>
          </cell>
          <cell r="O1094">
            <v>100</v>
          </cell>
          <cell r="Q1094" t="str">
            <v>Pravlov</v>
          </cell>
          <cell r="R1094" t="str">
            <v>ANO</v>
          </cell>
        </row>
        <row r="1095">
          <cell r="A1095">
            <v>600110729</v>
          </cell>
          <cell r="B1095">
            <v>600110729</v>
          </cell>
          <cell r="C1095" t="str">
            <v>70852022</v>
          </cell>
          <cell r="D1095">
            <v>1</v>
          </cell>
          <cell r="E1095">
            <v>70852022</v>
          </cell>
          <cell r="F1095" t="str">
            <v>Jihomoravský kraj</v>
          </cell>
          <cell r="G1095" t="str">
            <v xml:space="preserve">Brno-venkov </v>
          </cell>
          <cell r="H1095">
            <v>250</v>
          </cell>
          <cell r="I1095" t="str">
            <v>SEJOY</v>
          </cell>
          <cell r="J1095">
            <v>16.690000000000001</v>
          </cell>
          <cell r="K1095">
            <v>4172.5</v>
          </cell>
          <cell r="L1095" t="str">
            <v/>
          </cell>
          <cell r="M1095" t="str">
            <v>Základní škola a mateřská škola, Ivančice - Němčice, okres Brno - venkov</v>
          </cell>
          <cell r="N1095" t="str">
            <v>Školní</v>
          </cell>
          <cell r="O1095">
            <v>230</v>
          </cell>
          <cell r="P1095">
            <v>34</v>
          </cell>
          <cell r="Q1095" t="str">
            <v>Ivančice</v>
          </cell>
          <cell r="R1095" t="str">
            <v>ANO</v>
          </cell>
        </row>
        <row r="1096">
          <cell r="A1096">
            <v>600110770</v>
          </cell>
          <cell r="B1096">
            <v>600110770</v>
          </cell>
          <cell r="C1096" t="str">
            <v>70918767</v>
          </cell>
          <cell r="D1096">
            <v>1</v>
          </cell>
          <cell r="E1096">
            <v>70918767</v>
          </cell>
          <cell r="F1096" t="str">
            <v>Jihomoravský kraj</v>
          </cell>
          <cell r="G1096" t="str">
            <v xml:space="preserve">Brno-venkov </v>
          </cell>
          <cell r="H1096">
            <v>750</v>
          </cell>
          <cell r="I1096" t="str">
            <v>SEJOY</v>
          </cell>
          <cell r="J1096">
            <v>16.690000000000001</v>
          </cell>
          <cell r="K1096">
            <v>12517.500000000002</v>
          </cell>
          <cell r="L1096" t="str">
            <v/>
          </cell>
          <cell r="M1096" t="str">
            <v>Základní škola T. G. Masaryka Ivančice, Na Brněnce 1, okres Brno-venkov, příspěvková organizace</v>
          </cell>
          <cell r="N1096" t="str">
            <v>Na Brněnce</v>
          </cell>
          <cell r="O1096">
            <v>545</v>
          </cell>
          <cell r="P1096">
            <v>1</v>
          </cell>
          <cell r="Q1096" t="str">
            <v>Ivančice</v>
          </cell>
          <cell r="R1096" t="str">
            <v>ANO</v>
          </cell>
        </row>
        <row r="1097">
          <cell r="A1097">
            <v>600110800</v>
          </cell>
          <cell r="B1097">
            <v>600110800</v>
          </cell>
          <cell r="C1097" t="str">
            <v>65265530</v>
          </cell>
          <cell r="D1097">
            <v>1</v>
          </cell>
          <cell r="E1097">
            <v>65265530</v>
          </cell>
          <cell r="F1097" t="str">
            <v>Jihomoravský kraj</v>
          </cell>
          <cell r="G1097" t="str">
            <v xml:space="preserve">Brno-venkov </v>
          </cell>
          <cell r="H1097">
            <v>125</v>
          </cell>
          <cell r="I1097" t="str">
            <v>SEJOY</v>
          </cell>
          <cell r="J1097">
            <v>16.690000000000001</v>
          </cell>
          <cell r="K1097">
            <v>2086.25</v>
          </cell>
          <cell r="L1097" t="str">
            <v/>
          </cell>
          <cell r="M1097" t="str">
            <v>Základní škola a mateřská škola, Ivančice - Řeznovice, okres Brno-venkov</v>
          </cell>
          <cell r="O1097">
            <v>88</v>
          </cell>
          <cell r="Q1097" t="str">
            <v>Ivančice</v>
          </cell>
          <cell r="R1097" t="str">
            <v>ANO</v>
          </cell>
        </row>
        <row r="1098">
          <cell r="A1098">
            <v>600110842</v>
          </cell>
          <cell r="B1098">
            <v>600110842</v>
          </cell>
          <cell r="C1098" t="str">
            <v>75023628</v>
          </cell>
          <cell r="D1098">
            <v>1</v>
          </cell>
          <cell r="E1098">
            <v>75023628</v>
          </cell>
          <cell r="F1098" t="str">
            <v>Jihomoravský kraj</v>
          </cell>
          <cell r="G1098" t="str">
            <v xml:space="preserve">Brno-venkov </v>
          </cell>
          <cell r="H1098">
            <v>50</v>
          </cell>
          <cell r="I1098" t="str">
            <v>SEJOY</v>
          </cell>
          <cell r="J1098">
            <v>16.690000000000001</v>
          </cell>
          <cell r="K1098">
            <v>834.50000000000011</v>
          </cell>
          <cell r="L1098" t="str">
            <v/>
          </cell>
          <cell r="M1098" t="str">
            <v>Základní škola a mateřská škola Moravské Bránice, okres Brno-venkov, příspěvková organizace</v>
          </cell>
          <cell r="O1098">
            <v>74</v>
          </cell>
          <cell r="Q1098" t="str">
            <v>Moravské Bránice</v>
          </cell>
          <cell r="R1098" t="str">
            <v>ANO</v>
          </cell>
        </row>
        <row r="1099">
          <cell r="A1099">
            <v>600110851</v>
          </cell>
          <cell r="B1099">
            <v>600110851</v>
          </cell>
          <cell r="C1099" t="str">
            <v>75003805</v>
          </cell>
          <cell r="D1099">
            <v>1</v>
          </cell>
          <cell r="E1099">
            <v>75003805</v>
          </cell>
          <cell r="F1099" t="str">
            <v>Jihomoravský kraj</v>
          </cell>
          <cell r="G1099" t="str">
            <v xml:space="preserve">Brno-venkov </v>
          </cell>
          <cell r="H1099">
            <v>75</v>
          </cell>
          <cell r="I1099" t="str">
            <v>SEJOY</v>
          </cell>
          <cell r="J1099">
            <v>16.690000000000001</v>
          </cell>
          <cell r="K1099">
            <v>1251.75</v>
          </cell>
          <cell r="L1099" t="str">
            <v/>
          </cell>
          <cell r="M1099" t="str">
            <v>Základní škola a Mateřská škola Nová Ves, okres Brno-venkov příspěvková organizace</v>
          </cell>
          <cell r="O1099">
            <v>18</v>
          </cell>
          <cell r="Q1099" t="str">
            <v>Nová Ves</v>
          </cell>
          <cell r="R1099" t="str">
            <v>ANO</v>
          </cell>
        </row>
        <row r="1100">
          <cell r="A1100">
            <v>600110869</v>
          </cell>
          <cell r="B1100">
            <v>600110869</v>
          </cell>
          <cell r="C1100" t="str">
            <v>49458795</v>
          </cell>
          <cell r="D1100">
            <v>1</v>
          </cell>
          <cell r="E1100">
            <v>49458795</v>
          </cell>
          <cell r="F1100" t="str">
            <v>Jihomoravský kraj</v>
          </cell>
          <cell r="G1100" t="str">
            <v xml:space="preserve">Brno-venkov </v>
          </cell>
          <cell r="H1100">
            <v>50</v>
          </cell>
          <cell r="I1100" t="str">
            <v>SEJOY</v>
          </cell>
          <cell r="J1100">
            <v>16.690000000000001</v>
          </cell>
          <cell r="K1100">
            <v>834.50000000000011</v>
          </cell>
          <cell r="L1100" t="str">
            <v/>
          </cell>
          <cell r="M1100" t="str">
            <v>Jubilejní základní škola Masarykova a mateřská škola, Nové Bránice</v>
          </cell>
          <cell r="O1100">
            <v>131</v>
          </cell>
          <cell r="Q1100" t="str">
            <v>Nové Bránice</v>
          </cell>
          <cell r="R1100" t="str">
            <v>ANO</v>
          </cell>
        </row>
        <row r="1101">
          <cell r="A1101">
            <v>600111041</v>
          </cell>
          <cell r="B1101">
            <v>600111041</v>
          </cell>
          <cell r="C1101" t="str">
            <v>70919453</v>
          </cell>
          <cell r="D1101">
            <v>1</v>
          </cell>
          <cell r="E1101">
            <v>70919453</v>
          </cell>
          <cell r="F1101" t="str">
            <v>Jihomoravský kraj</v>
          </cell>
          <cell r="G1101" t="str">
            <v xml:space="preserve">Brno-venkov </v>
          </cell>
          <cell r="H1101">
            <v>575</v>
          </cell>
          <cell r="I1101" t="str">
            <v>SEJOY</v>
          </cell>
          <cell r="J1101">
            <v>16.690000000000001</v>
          </cell>
          <cell r="K1101">
            <v>9596.75</v>
          </cell>
          <cell r="L1101" t="str">
            <v/>
          </cell>
          <cell r="M1101" t="str">
            <v>Základní škola Vladimíra Menšíka Ivančice, okres Brno-venkov</v>
          </cell>
          <cell r="N1101" t="str">
            <v>Růžová</v>
          </cell>
          <cell r="O1101">
            <v>149</v>
          </cell>
          <cell r="P1101">
            <v>7</v>
          </cell>
          <cell r="Q1101" t="str">
            <v>Ivančice</v>
          </cell>
          <cell r="R1101" t="str">
            <v>ANO</v>
          </cell>
        </row>
        <row r="1102">
          <cell r="A1102">
            <v>600111105</v>
          </cell>
          <cell r="B1102">
            <v>600111105</v>
          </cell>
          <cell r="C1102" t="str">
            <v>49459619</v>
          </cell>
          <cell r="D1102">
            <v>1</v>
          </cell>
          <cell r="E1102">
            <v>49459619</v>
          </cell>
          <cell r="F1102" t="str">
            <v>Jihomoravský kraj</v>
          </cell>
          <cell r="G1102" t="str">
            <v xml:space="preserve">Brno-venkov </v>
          </cell>
          <cell r="H1102">
            <v>525</v>
          </cell>
          <cell r="I1102" t="str">
            <v>SEJOY</v>
          </cell>
          <cell r="J1102">
            <v>16.690000000000001</v>
          </cell>
          <cell r="K1102">
            <v>8762.25</v>
          </cell>
          <cell r="L1102" t="str">
            <v/>
          </cell>
          <cell r="M1102" t="str">
            <v>Základní škola Oslavany, okres Brno-venkov</v>
          </cell>
          <cell r="N1102" t="str">
            <v>Hlavní</v>
          </cell>
          <cell r="O1102">
            <v>850</v>
          </cell>
          <cell r="P1102">
            <v>43</v>
          </cell>
          <cell r="Q1102" t="str">
            <v>Oslavany</v>
          </cell>
          <cell r="R1102" t="str">
            <v>ANO</v>
          </cell>
        </row>
        <row r="1103">
          <cell r="A1103">
            <v>600111318</v>
          </cell>
          <cell r="B1103">
            <v>600111318</v>
          </cell>
          <cell r="C1103" t="str">
            <v>70999503</v>
          </cell>
          <cell r="D1103">
            <v>1</v>
          </cell>
          <cell r="E1103">
            <v>70999503</v>
          </cell>
          <cell r="F1103" t="str">
            <v>Jihomoravský kraj</v>
          </cell>
          <cell r="G1103" t="str">
            <v xml:space="preserve">Brno-venkov </v>
          </cell>
          <cell r="H1103">
            <v>300</v>
          </cell>
          <cell r="I1103" t="str">
            <v>SEJOY</v>
          </cell>
          <cell r="J1103">
            <v>16.690000000000001</v>
          </cell>
          <cell r="K1103">
            <v>5007</v>
          </cell>
          <cell r="L1103" t="str">
            <v/>
          </cell>
          <cell r="M1103" t="str">
            <v>Základní škola a mateřská škola Neslovice, okres Brno-venkov, příspěvková organizace</v>
          </cell>
          <cell r="N1103" t="str">
            <v>Hlavní</v>
          </cell>
          <cell r="O1103">
            <v>71</v>
          </cell>
          <cell r="Q1103" t="str">
            <v>Neslovice</v>
          </cell>
          <cell r="R1103" t="str">
            <v>ANO</v>
          </cell>
        </row>
        <row r="1104">
          <cell r="A1104">
            <v>600014029</v>
          </cell>
          <cell r="B1104">
            <v>600014029</v>
          </cell>
          <cell r="C1104" t="str">
            <v>47917865</v>
          </cell>
          <cell r="D1104">
            <v>1</v>
          </cell>
          <cell r="E1104">
            <v>47917865</v>
          </cell>
          <cell r="F1104" t="str">
            <v>Jihomoravský kraj</v>
          </cell>
          <cell r="G1104" t="str">
            <v xml:space="preserve">Brno-venkov </v>
          </cell>
          <cell r="H1104">
            <v>350</v>
          </cell>
          <cell r="I1104" t="str">
            <v>SEJOY</v>
          </cell>
          <cell r="J1104">
            <v>16.690000000000001</v>
          </cell>
          <cell r="K1104">
            <v>5841.5</v>
          </cell>
          <cell r="L1104" t="str">
            <v/>
          </cell>
          <cell r="M1104" t="str">
            <v>Střední odborná škola a Střední odborné učiliště Kuřim, s.r.o.</v>
          </cell>
          <cell r="N1104" t="str">
            <v>Křížkovského</v>
          </cell>
          <cell r="O1104">
            <v>48</v>
          </cell>
          <cell r="P1104">
            <v>2</v>
          </cell>
          <cell r="Q1104" t="str">
            <v>Kuřim</v>
          </cell>
          <cell r="R1104" t="str">
            <v>NE</v>
          </cell>
        </row>
        <row r="1105">
          <cell r="A1105">
            <v>600109879</v>
          </cell>
          <cell r="B1105">
            <v>600109879</v>
          </cell>
          <cell r="C1105" t="str">
            <v>75002981</v>
          </cell>
          <cell r="D1105">
            <v>1</v>
          </cell>
          <cell r="E1105">
            <v>75002981</v>
          </cell>
          <cell r="F1105" t="str">
            <v>Jihomoravský kraj</v>
          </cell>
          <cell r="G1105" t="str">
            <v xml:space="preserve">Brno-venkov </v>
          </cell>
          <cell r="H1105">
            <v>75</v>
          </cell>
          <cell r="I1105" t="str">
            <v>SEJOY</v>
          </cell>
          <cell r="J1105">
            <v>16.690000000000001</v>
          </cell>
          <cell r="K1105">
            <v>1251.75</v>
          </cell>
          <cell r="L1105" t="str">
            <v/>
          </cell>
          <cell r="M1105" t="str">
            <v>Základní škola a mateřská škola Chudčice, okres Brno - venkov, příspěvková organizace</v>
          </cell>
          <cell r="O1105">
            <v>19</v>
          </cell>
          <cell r="Q1105" t="str">
            <v>Chudčice</v>
          </cell>
          <cell r="R1105" t="str">
            <v>ANO</v>
          </cell>
        </row>
        <row r="1106">
          <cell r="A1106">
            <v>600110494</v>
          </cell>
          <cell r="B1106">
            <v>600110494</v>
          </cell>
          <cell r="C1106" t="str">
            <v>49457888</v>
          </cell>
          <cell r="D1106">
            <v>1</v>
          </cell>
          <cell r="E1106">
            <v>49457888</v>
          </cell>
          <cell r="F1106" t="str">
            <v>Jihomoravský kraj</v>
          </cell>
          <cell r="G1106" t="str">
            <v xml:space="preserve">Brno-venkov </v>
          </cell>
          <cell r="H1106">
            <v>750</v>
          </cell>
          <cell r="I1106" t="str">
            <v>SEJOY</v>
          </cell>
          <cell r="J1106">
            <v>16.690000000000001</v>
          </cell>
          <cell r="K1106">
            <v>12517.500000000002</v>
          </cell>
          <cell r="L1106" t="str">
            <v/>
          </cell>
          <cell r="M1106" t="str">
            <v>Základní škola Kuřim, Tyršova 1255, okres Brno-venkov, příspěvková organizace</v>
          </cell>
          <cell r="N1106" t="str">
            <v>Tyršova</v>
          </cell>
          <cell r="O1106">
            <v>1255</v>
          </cell>
          <cell r="P1106">
            <v>56</v>
          </cell>
          <cell r="Q1106" t="str">
            <v>Kuřim</v>
          </cell>
          <cell r="R1106" t="str">
            <v>ANO</v>
          </cell>
        </row>
        <row r="1107">
          <cell r="A1107">
            <v>600110591</v>
          </cell>
          <cell r="B1107">
            <v>600110591</v>
          </cell>
          <cell r="C1107" t="str">
            <v>70875481</v>
          </cell>
          <cell r="D1107">
            <v>1</v>
          </cell>
          <cell r="E1107">
            <v>70875481</v>
          </cell>
          <cell r="F1107" t="str">
            <v>Jihomoravský kraj</v>
          </cell>
          <cell r="G1107" t="str">
            <v xml:space="preserve">Brno-venkov </v>
          </cell>
          <cell r="H1107">
            <v>100</v>
          </cell>
          <cell r="I1107" t="str">
            <v>SEJOY</v>
          </cell>
          <cell r="J1107">
            <v>16.690000000000001</v>
          </cell>
          <cell r="K1107">
            <v>1669.0000000000002</v>
          </cell>
          <cell r="L1107" t="str">
            <v/>
          </cell>
          <cell r="M1107" t="str">
            <v>Základní škola a Mateřská škola Moravské Knínice, okres Brno-venkov, příspěvková organizace</v>
          </cell>
          <cell r="N1107" t="str">
            <v>Kuřimská</v>
          </cell>
          <cell r="O1107">
            <v>99</v>
          </cell>
          <cell r="Q1107" t="str">
            <v>Moravské Knínice</v>
          </cell>
          <cell r="R1107" t="str">
            <v>ANO</v>
          </cell>
        </row>
        <row r="1108">
          <cell r="A1108">
            <v>600110664</v>
          </cell>
          <cell r="B1108">
            <v>600110664</v>
          </cell>
          <cell r="C1108" t="str">
            <v>75003759</v>
          </cell>
          <cell r="D1108">
            <v>1</v>
          </cell>
          <cell r="E1108">
            <v>75003759</v>
          </cell>
          <cell r="F1108" t="str">
            <v>Jihomoravský kraj</v>
          </cell>
          <cell r="G1108" t="str">
            <v xml:space="preserve">Brno-venkov </v>
          </cell>
          <cell r="H1108">
            <v>150</v>
          </cell>
          <cell r="I1108" t="str">
            <v>SEJOY</v>
          </cell>
          <cell r="J1108">
            <v>16.690000000000001</v>
          </cell>
          <cell r="K1108">
            <v>2503.5</v>
          </cell>
          <cell r="L1108" t="str">
            <v/>
          </cell>
          <cell r="M1108" t="str">
            <v>Základní škola a mateřská škola Rozdrojovice, okr. Brno-venkov, příspěvková organizace</v>
          </cell>
          <cell r="N1108" t="str">
            <v>Šafránka</v>
          </cell>
          <cell r="O1108">
            <v>54</v>
          </cell>
          <cell r="Q1108" t="str">
            <v>Rozdrojovice</v>
          </cell>
          <cell r="R1108" t="str">
            <v>ANO</v>
          </cell>
        </row>
        <row r="1109">
          <cell r="A1109">
            <v>600110702</v>
          </cell>
          <cell r="B1109">
            <v>600110702</v>
          </cell>
          <cell r="C1109" t="str">
            <v>75023211</v>
          </cell>
          <cell r="D1109">
            <v>1</v>
          </cell>
          <cell r="E1109">
            <v>75023211</v>
          </cell>
          <cell r="F1109" t="str">
            <v>Jihomoravský kraj</v>
          </cell>
          <cell r="G1109" t="str">
            <v xml:space="preserve">Brno-venkov </v>
          </cell>
          <cell r="H1109">
            <v>200</v>
          </cell>
          <cell r="I1109" t="str">
            <v>SEJOY</v>
          </cell>
          <cell r="J1109">
            <v>16.690000000000001</v>
          </cell>
          <cell r="K1109">
            <v>3338.0000000000005</v>
          </cell>
          <cell r="L1109" t="str">
            <v/>
          </cell>
          <cell r="M1109" t="str">
            <v>Základní škola Čebín, okres Brno-venkov, příspěvková organizace</v>
          </cell>
          <cell r="O1109">
            <v>118</v>
          </cell>
          <cell r="Q1109" t="str">
            <v>Čebín</v>
          </cell>
          <cell r="R1109" t="str">
            <v>ANO</v>
          </cell>
        </row>
        <row r="1110">
          <cell r="A1110">
            <v>600110737</v>
          </cell>
          <cell r="B1110">
            <v>600110737</v>
          </cell>
          <cell r="C1110" t="str">
            <v>75021871</v>
          </cell>
          <cell r="D1110">
            <v>1</v>
          </cell>
          <cell r="E1110">
            <v>75021871</v>
          </cell>
          <cell r="F1110" t="str">
            <v>Jihomoravský kraj</v>
          </cell>
          <cell r="G1110" t="str">
            <v xml:space="preserve">Brno-venkov </v>
          </cell>
          <cell r="H1110">
            <v>200</v>
          </cell>
          <cell r="I1110" t="str">
            <v>SEJOY</v>
          </cell>
          <cell r="J1110">
            <v>16.690000000000001</v>
          </cell>
          <cell r="K1110">
            <v>3338.0000000000005</v>
          </cell>
          <cell r="L1110" t="str">
            <v/>
          </cell>
          <cell r="M1110" t="str">
            <v>Základní škola a mateřská škola, Lelekovice, okres Brno-venkov, příspěvková organizace</v>
          </cell>
          <cell r="N1110" t="str">
            <v>Hlavní</v>
          </cell>
          <cell r="O1110">
            <v>102</v>
          </cell>
          <cell r="P1110">
            <v>32</v>
          </cell>
          <cell r="Q1110" t="str">
            <v>Lelekovice</v>
          </cell>
          <cell r="R1110" t="str">
            <v>ANO</v>
          </cell>
        </row>
        <row r="1111">
          <cell r="A1111">
            <v>600111059</v>
          </cell>
          <cell r="B1111">
            <v>600111059</v>
          </cell>
          <cell r="C1111" t="str">
            <v>70988285</v>
          </cell>
          <cell r="D1111">
            <v>1</v>
          </cell>
          <cell r="E1111">
            <v>70988285</v>
          </cell>
          <cell r="F1111" t="str">
            <v>Jihomoravský kraj</v>
          </cell>
          <cell r="G1111" t="str">
            <v xml:space="preserve">Brno-venkov </v>
          </cell>
          <cell r="H1111">
            <v>1025</v>
          </cell>
          <cell r="I1111" t="str">
            <v>SEJOY</v>
          </cell>
          <cell r="J1111">
            <v>16.690000000000001</v>
          </cell>
          <cell r="K1111">
            <v>17107.25</v>
          </cell>
          <cell r="L1111" t="str">
            <v/>
          </cell>
          <cell r="M1111" t="str">
            <v>Základní škola, Kuřim, Jungmannova 813, okres Brno - venkov, příspěvková organizace</v>
          </cell>
          <cell r="N1111" t="str">
            <v>Jungmannova</v>
          </cell>
          <cell r="O1111">
            <v>813</v>
          </cell>
          <cell r="P1111">
            <v>5</v>
          </cell>
          <cell r="Q1111" t="str">
            <v>Kuřim</v>
          </cell>
          <cell r="R1111" t="str">
            <v>ANO</v>
          </cell>
        </row>
        <row r="1112">
          <cell r="A1112">
            <v>600111164</v>
          </cell>
          <cell r="B1112">
            <v>600111164</v>
          </cell>
          <cell r="C1112" t="str">
            <v>70982970</v>
          </cell>
          <cell r="D1112">
            <v>1</v>
          </cell>
          <cell r="E1112">
            <v>70982970</v>
          </cell>
          <cell r="F1112" t="str">
            <v>Jihomoravský kraj</v>
          </cell>
          <cell r="G1112" t="str">
            <v xml:space="preserve">Brno-venkov </v>
          </cell>
          <cell r="H1112">
            <v>675</v>
          </cell>
          <cell r="I1112" t="str">
            <v>SEJOY</v>
          </cell>
          <cell r="J1112">
            <v>16.690000000000001</v>
          </cell>
          <cell r="K1112">
            <v>11265.75</v>
          </cell>
          <cell r="L1112" t="str">
            <v/>
          </cell>
          <cell r="M1112" t="str">
            <v>Základní škola, Veverská Bítýška, okres Brno-venkov, příspěvková organizace</v>
          </cell>
          <cell r="N1112" t="str">
            <v>náměstí Na Městečku</v>
          </cell>
          <cell r="O1112">
            <v>51</v>
          </cell>
          <cell r="Q1112" t="str">
            <v>Veverská Bítýška</v>
          </cell>
          <cell r="R1112" t="str">
            <v>ANO</v>
          </cell>
        </row>
        <row r="1113">
          <cell r="A1113">
            <v>691013101</v>
          </cell>
          <cell r="B1113">
            <v>691013101</v>
          </cell>
          <cell r="C1113" t="str">
            <v>07488866</v>
          </cell>
          <cell r="D1113">
            <v>1</v>
          </cell>
          <cell r="E1113">
            <v>7488866</v>
          </cell>
          <cell r="F1113" t="str">
            <v>Jihomoravský kraj</v>
          </cell>
          <cell r="G1113" t="str">
            <v xml:space="preserve">Brno-venkov </v>
          </cell>
          <cell r="H1113">
            <v>75</v>
          </cell>
          <cell r="I1113" t="str">
            <v>SEJOY</v>
          </cell>
          <cell r="J1113">
            <v>16.690000000000001</v>
          </cell>
          <cell r="K1113">
            <v>1251.75</v>
          </cell>
          <cell r="L1113" t="str">
            <v/>
          </cell>
          <cell r="M1113" t="str">
            <v>Základní škola DiviZna, z.ú.</v>
          </cell>
          <cell r="N1113" t="str">
            <v>Havlíčkova</v>
          </cell>
          <cell r="O1113">
            <v>508</v>
          </cell>
          <cell r="P1113">
            <v>33</v>
          </cell>
          <cell r="Q1113" t="str">
            <v>Kuřim</v>
          </cell>
          <cell r="R1113" t="str">
            <v>NE</v>
          </cell>
        </row>
        <row r="1114">
          <cell r="A1114">
            <v>600014533</v>
          </cell>
          <cell r="B1114">
            <v>600014533</v>
          </cell>
          <cell r="C1114" t="str">
            <v>00559148</v>
          </cell>
          <cell r="D1114">
            <v>1</v>
          </cell>
          <cell r="E1114">
            <v>559148</v>
          </cell>
          <cell r="F1114" t="str">
            <v>Jihomoravský kraj</v>
          </cell>
          <cell r="G1114" t="str">
            <v xml:space="preserve">Hodonín </v>
          </cell>
          <cell r="H1114">
            <v>725</v>
          </cell>
          <cell r="I1114" t="str">
            <v>SEJOY</v>
          </cell>
          <cell r="J1114">
            <v>16.690000000000001</v>
          </cell>
          <cell r="K1114">
            <v>12100.250000000002</v>
          </cell>
          <cell r="L1114" t="str">
            <v/>
          </cell>
          <cell r="M1114" t="str">
            <v>Klvaňovo gymnázium a střední zdravotnická škola Kyjov, příspěvková organizace</v>
          </cell>
          <cell r="N1114" t="str">
            <v>třída Komenského</v>
          </cell>
          <cell r="O1114">
            <v>549</v>
          </cell>
          <cell r="P1114">
            <v>23</v>
          </cell>
          <cell r="Q1114" t="str">
            <v>Kyjov</v>
          </cell>
          <cell r="R1114" t="str">
            <v>ANO</v>
          </cell>
        </row>
        <row r="1115">
          <cell r="A1115">
            <v>600014614</v>
          </cell>
          <cell r="B1115">
            <v>600014614</v>
          </cell>
          <cell r="C1115" t="str">
            <v>00053155</v>
          </cell>
          <cell r="D1115">
            <v>1</v>
          </cell>
          <cell r="E1115">
            <v>53155</v>
          </cell>
          <cell r="F1115" t="str">
            <v>Jihomoravský kraj</v>
          </cell>
          <cell r="G1115" t="str">
            <v xml:space="preserve">Hodonín </v>
          </cell>
          <cell r="H1115">
            <v>575</v>
          </cell>
          <cell r="I1115" t="str">
            <v>SEJOY</v>
          </cell>
          <cell r="J1115">
            <v>16.690000000000001</v>
          </cell>
          <cell r="K1115">
            <v>9596.75</v>
          </cell>
          <cell r="L1115" t="str">
            <v/>
          </cell>
          <cell r="M1115" t="str">
            <v>Střední škola gastronomie, hotelnictví a lesnictví Bzenec, příspěvková organizace</v>
          </cell>
          <cell r="N1115" t="str">
            <v>náměstí Svobody</v>
          </cell>
          <cell r="O1115">
            <v>318</v>
          </cell>
          <cell r="Q1115" t="str">
            <v>Bzenec</v>
          </cell>
          <cell r="R1115" t="str">
            <v>ANO</v>
          </cell>
        </row>
        <row r="1116">
          <cell r="A1116">
            <v>600014649</v>
          </cell>
          <cell r="B1116">
            <v>600014649</v>
          </cell>
          <cell r="C1116" t="str">
            <v>00053163</v>
          </cell>
          <cell r="D1116">
            <v>1</v>
          </cell>
          <cell r="E1116">
            <v>53163</v>
          </cell>
          <cell r="F1116" t="str">
            <v>Jihomoravský kraj</v>
          </cell>
          <cell r="G1116" t="str">
            <v xml:space="preserve">Hodonín </v>
          </cell>
          <cell r="H1116">
            <v>625</v>
          </cell>
          <cell r="I1116" t="str">
            <v>SEJOY</v>
          </cell>
          <cell r="J1116">
            <v>16.690000000000001</v>
          </cell>
          <cell r="K1116">
            <v>10431.25</v>
          </cell>
          <cell r="L1116" t="str">
            <v/>
          </cell>
          <cell r="M1116" t="str">
            <v>Střední odborné učiliště Kyjov, příspěvková organizace</v>
          </cell>
          <cell r="N1116" t="str">
            <v>Havlíčkova</v>
          </cell>
          <cell r="O1116">
            <v>1223</v>
          </cell>
          <cell r="P1116">
            <v>17</v>
          </cell>
          <cell r="Q1116" t="str">
            <v>Kyjov</v>
          </cell>
          <cell r="R1116" t="str">
            <v>ANO</v>
          </cell>
        </row>
        <row r="1117">
          <cell r="A1117">
            <v>600025438</v>
          </cell>
          <cell r="B1117">
            <v>600025438</v>
          </cell>
          <cell r="C1117" t="str">
            <v>69651914</v>
          </cell>
          <cell r="D1117">
            <v>1</v>
          </cell>
          <cell r="E1117">
            <v>69651914</v>
          </cell>
          <cell r="F1117" t="str">
            <v>Jihomoravský kraj</v>
          </cell>
          <cell r="G1117" t="str">
            <v xml:space="preserve">Hodonín </v>
          </cell>
          <cell r="H1117">
            <v>75</v>
          </cell>
          <cell r="I1117" t="str">
            <v>SEJOY</v>
          </cell>
          <cell r="J1117">
            <v>16.690000000000001</v>
          </cell>
          <cell r="K1117">
            <v>1251.75</v>
          </cell>
          <cell r="L1117" t="str">
            <v/>
          </cell>
          <cell r="M1117" t="str">
            <v>Základní škola speciální, praktická škola a dětský domov Vřesovice, příspěvková organizace</v>
          </cell>
          <cell r="O1117">
            <v>243</v>
          </cell>
          <cell r="Q1117" t="str">
            <v>Vřesovice</v>
          </cell>
          <cell r="R1117" t="str">
            <v>ANO</v>
          </cell>
        </row>
        <row r="1118">
          <cell r="A1118">
            <v>600025501</v>
          </cell>
          <cell r="B1118">
            <v>600025501</v>
          </cell>
          <cell r="C1118" t="str">
            <v>00567043</v>
          </cell>
          <cell r="D1118">
            <v>1</v>
          </cell>
          <cell r="E1118">
            <v>567043</v>
          </cell>
          <cell r="F1118" t="str">
            <v>Jihomoravský kraj</v>
          </cell>
          <cell r="G1118" t="str">
            <v xml:space="preserve">Hodonín </v>
          </cell>
          <cell r="H1118">
            <v>125</v>
          </cell>
          <cell r="I1118" t="str">
            <v>SEJOY</v>
          </cell>
          <cell r="J1118">
            <v>16.690000000000001</v>
          </cell>
          <cell r="K1118">
            <v>2086.25</v>
          </cell>
          <cell r="L1118" t="str">
            <v/>
          </cell>
          <cell r="M1118" t="str">
            <v>Mateřská škola a základní škola Kyjov, Školní, příspěvková organizace</v>
          </cell>
          <cell r="N1118" t="str">
            <v>Školní</v>
          </cell>
          <cell r="O1118">
            <v>3208</v>
          </cell>
          <cell r="P1118">
            <v>51</v>
          </cell>
          <cell r="Q1118" t="str">
            <v>Kyjov</v>
          </cell>
          <cell r="R1118" t="str">
            <v>ANO</v>
          </cell>
        </row>
        <row r="1119">
          <cell r="A1119">
            <v>600025519</v>
          </cell>
          <cell r="B1119">
            <v>600025519</v>
          </cell>
          <cell r="C1119" t="str">
            <v>70284849</v>
          </cell>
          <cell r="D1119">
            <v>1</v>
          </cell>
          <cell r="E1119">
            <v>70284849</v>
          </cell>
          <cell r="F1119" t="str">
            <v>Jihomoravský kraj</v>
          </cell>
          <cell r="G1119" t="str">
            <v xml:space="preserve">Hodonín </v>
          </cell>
          <cell r="H1119">
            <v>100</v>
          </cell>
          <cell r="I1119" t="str">
            <v>SEJOY</v>
          </cell>
          <cell r="J1119">
            <v>16.690000000000001</v>
          </cell>
          <cell r="K1119">
            <v>1669.0000000000002</v>
          </cell>
          <cell r="L1119" t="str">
            <v/>
          </cell>
          <cell r="M1119" t="str">
            <v>Mateřská škola a základní škola Kyjov, Za Humny, příspěvková organizace</v>
          </cell>
          <cell r="N1119" t="str">
            <v>Za Humny</v>
          </cell>
          <cell r="O1119">
            <v>3304</v>
          </cell>
          <cell r="P1119">
            <v>46</v>
          </cell>
          <cell r="Q1119" t="str">
            <v>Kyjov</v>
          </cell>
          <cell r="R1119" t="str">
            <v>ANO</v>
          </cell>
        </row>
        <row r="1120">
          <cell r="A1120">
            <v>600115135</v>
          </cell>
          <cell r="B1120">
            <v>600115135</v>
          </cell>
          <cell r="C1120" t="str">
            <v>70987131</v>
          </cell>
          <cell r="D1120">
            <v>1</v>
          </cell>
          <cell r="E1120">
            <v>70987131</v>
          </cell>
          <cell r="F1120" t="str">
            <v>Jihomoravský kraj</v>
          </cell>
          <cell r="G1120" t="str">
            <v xml:space="preserve">Hodonín </v>
          </cell>
          <cell r="H1120">
            <v>50</v>
          </cell>
          <cell r="I1120" t="str">
            <v>SEJOY</v>
          </cell>
          <cell r="J1120">
            <v>16.690000000000001</v>
          </cell>
          <cell r="K1120">
            <v>834.50000000000011</v>
          </cell>
          <cell r="L1120" t="str">
            <v/>
          </cell>
          <cell r="M1120" t="str">
            <v>Základní škola a Mateřská škola, Lovčice, okres Hodonín, příspěvková organizace</v>
          </cell>
          <cell r="O1120">
            <v>119</v>
          </cell>
          <cell r="Q1120" t="str">
            <v>Lovčice</v>
          </cell>
          <cell r="R1120" t="str">
            <v>ANO</v>
          </cell>
        </row>
        <row r="1121">
          <cell r="A1121">
            <v>600115496</v>
          </cell>
          <cell r="B1121">
            <v>600115496</v>
          </cell>
          <cell r="C1121" t="str">
            <v>70993611</v>
          </cell>
          <cell r="D1121">
            <v>1</v>
          </cell>
          <cell r="E1121">
            <v>70993611</v>
          </cell>
          <cell r="F1121" t="str">
            <v>Jihomoravský kraj</v>
          </cell>
          <cell r="G1121" t="str">
            <v xml:space="preserve">Hodonín </v>
          </cell>
          <cell r="H1121">
            <v>125</v>
          </cell>
          <cell r="I1121" t="str">
            <v>SEJOY</v>
          </cell>
          <cell r="J1121">
            <v>16.690000000000001</v>
          </cell>
          <cell r="K1121">
            <v>2086.25</v>
          </cell>
          <cell r="L1121" t="str">
            <v/>
          </cell>
          <cell r="M1121" t="str">
            <v>Základní škola a Mateřská škola Jana Ámose Komenského 696 47 Žeravice 37 okres Hodonín příspěvková organizace</v>
          </cell>
          <cell r="O1121">
            <v>37</v>
          </cell>
          <cell r="Q1121" t="str">
            <v>Žeravice</v>
          </cell>
          <cell r="R1121" t="str">
            <v>ANO</v>
          </cell>
        </row>
        <row r="1122">
          <cell r="A1122">
            <v>600115500</v>
          </cell>
          <cell r="B1122">
            <v>600115500</v>
          </cell>
          <cell r="C1122" t="str">
            <v>48847721</v>
          </cell>
          <cell r="D1122">
            <v>1</v>
          </cell>
          <cell r="E1122">
            <v>48847721</v>
          </cell>
          <cell r="F1122" t="str">
            <v>Jihomoravský kraj</v>
          </cell>
          <cell r="G1122" t="str">
            <v xml:space="preserve">Hodonín </v>
          </cell>
          <cell r="H1122">
            <v>1100</v>
          </cell>
          <cell r="I1122" t="str">
            <v>SEJOY</v>
          </cell>
          <cell r="J1122">
            <v>16.690000000000001</v>
          </cell>
          <cell r="K1122">
            <v>18359</v>
          </cell>
          <cell r="L1122" t="str">
            <v/>
          </cell>
          <cell r="M1122" t="str">
            <v>Základní škola J. A. Komenského, příspěvková organizace města Kyjova</v>
          </cell>
          <cell r="N1122" t="str">
            <v>Újezd</v>
          </cell>
          <cell r="O1122">
            <v>990</v>
          </cell>
          <cell r="P1122">
            <v>2</v>
          </cell>
          <cell r="Q1122" t="str">
            <v>Kyjov</v>
          </cell>
          <cell r="R1122" t="str">
            <v>ANO</v>
          </cell>
        </row>
        <row r="1123">
          <cell r="A1123">
            <v>600115526</v>
          </cell>
          <cell r="B1123">
            <v>600115526</v>
          </cell>
          <cell r="C1123" t="str">
            <v>70998086</v>
          </cell>
          <cell r="D1123">
            <v>1</v>
          </cell>
          <cell r="E1123">
            <v>70998086</v>
          </cell>
          <cell r="F1123" t="str">
            <v>Jihomoravský kraj</v>
          </cell>
          <cell r="G1123" t="str">
            <v xml:space="preserve">Hodonín </v>
          </cell>
          <cell r="H1123">
            <v>150</v>
          </cell>
          <cell r="I1123" t="str">
            <v>SEJOY</v>
          </cell>
          <cell r="J1123">
            <v>16.690000000000001</v>
          </cell>
          <cell r="K1123">
            <v>2503.5</v>
          </cell>
          <cell r="L1123" t="str">
            <v/>
          </cell>
          <cell r="M1123" t="str">
            <v>Základní škola a mateřská škola, Ježov, příspěvková organizace</v>
          </cell>
          <cell r="O1123">
            <v>50</v>
          </cell>
          <cell r="Q1123" t="str">
            <v>Ježov</v>
          </cell>
          <cell r="R1123" t="str">
            <v>ANO</v>
          </cell>
        </row>
        <row r="1124">
          <cell r="A1124">
            <v>600115534</v>
          </cell>
          <cell r="B1124">
            <v>600115534</v>
          </cell>
          <cell r="C1124" t="str">
            <v>70924538</v>
          </cell>
          <cell r="D1124">
            <v>1</v>
          </cell>
          <cell r="E1124">
            <v>70924538</v>
          </cell>
          <cell r="F1124" t="str">
            <v>Jihomoravský kraj</v>
          </cell>
          <cell r="G1124" t="str">
            <v xml:space="preserve">Hodonín </v>
          </cell>
          <cell r="H1124">
            <v>350</v>
          </cell>
          <cell r="I1124" t="str">
            <v>SEJOY</v>
          </cell>
          <cell r="J1124">
            <v>16.690000000000001</v>
          </cell>
          <cell r="K1124">
            <v>5841.5</v>
          </cell>
          <cell r="L1124" t="str">
            <v/>
          </cell>
          <cell r="M1124" t="str">
            <v>Základní škola a Mateřská škola Žarošice, okres Hodonín, příspěvková organizace</v>
          </cell>
          <cell r="O1124">
            <v>321</v>
          </cell>
          <cell r="Q1124" t="str">
            <v>Žarošice</v>
          </cell>
          <cell r="R1124" t="str">
            <v>ANO</v>
          </cell>
        </row>
        <row r="1125">
          <cell r="A1125">
            <v>600115585</v>
          </cell>
          <cell r="B1125">
            <v>600115585</v>
          </cell>
          <cell r="C1125" t="str">
            <v>48847682</v>
          </cell>
          <cell r="D1125">
            <v>1</v>
          </cell>
          <cell r="E1125">
            <v>48847682</v>
          </cell>
          <cell r="F1125" t="str">
            <v>Jihomoravský kraj</v>
          </cell>
          <cell r="G1125" t="str">
            <v xml:space="preserve">Hodonín </v>
          </cell>
          <cell r="H1125">
            <v>600</v>
          </cell>
          <cell r="I1125" t="str">
            <v>SEJOY</v>
          </cell>
          <cell r="J1125">
            <v>16.690000000000001</v>
          </cell>
          <cell r="K1125">
            <v>10014</v>
          </cell>
          <cell r="L1125" t="str">
            <v/>
          </cell>
          <cell r="M1125" t="str">
            <v>Masarykova základní škola Vracov, příspěvková organizace</v>
          </cell>
          <cell r="N1125" t="str">
            <v>Komenského</v>
          </cell>
          <cell r="O1125">
            <v>950</v>
          </cell>
          <cell r="Q1125" t="str">
            <v>Vracov</v>
          </cell>
          <cell r="R1125" t="str">
            <v>ANO</v>
          </cell>
        </row>
        <row r="1126">
          <cell r="A1126">
            <v>600115607</v>
          </cell>
          <cell r="B1126">
            <v>600115607</v>
          </cell>
          <cell r="C1126" t="str">
            <v>48847747</v>
          </cell>
          <cell r="D1126">
            <v>1</v>
          </cell>
          <cell r="E1126">
            <v>48847747</v>
          </cell>
          <cell r="F1126" t="str">
            <v>Jihomoravský kraj</v>
          </cell>
          <cell r="G1126" t="str">
            <v xml:space="preserve">Hodonín </v>
          </cell>
          <cell r="H1126">
            <v>650</v>
          </cell>
          <cell r="I1126" t="str">
            <v>SEJOY</v>
          </cell>
          <cell r="J1126">
            <v>16.690000000000001</v>
          </cell>
          <cell r="K1126">
            <v>10848.5</v>
          </cell>
          <cell r="L1126" t="str">
            <v/>
          </cell>
          <cell r="M1126" t="str">
            <v>Základní škola a Mateřská škola Dr. Joklíka, příspěvková organizace města Kyjova</v>
          </cell>
          <cell r="N1126" t="str">
            <v>Sídliště U Vodojemu</v>
          </cell>
          <cell r="O1126">
            <v>1261</v>
          </cell>
          <cell r="P1126">
            <v>18</v>
          </cell>
          <cell r="Q1126" t="str">
            <v>Kyjov</v>
          </cell>
          <cell r="R1126" t="str">
            <v>ANO</v>
          </cell>
        </row>
        <row r="1127">
          <cell r="A1127">
            <v>600115674</v>
          </cell>
          <cell r="B1127">
            <v>600115674</v>
          </cell>
          <cell r="C1127" t="str">
            <v>49939840</v>
          </cell>
          <cell r="D1127">
            <v>1</v>
          </cell>
          <cell r="E1127">
            <v>49939840</v>
          </cell>
          <cell r="F1127" t="str">
            <v>Jihomoravský kraj</v>
          </cell>
          <cell r="G1127" t="str">
            <v xml:space="preserve">Hodonín </v>
          </cell>
          <cell r="H1127">
            <v>525</v>
          </cell>
          <cell r="I1127" t="str">
            <v>SEJOY</v>
          </cell>
          <cell r="J1127">
            <v>16.690000000000001</v>
          </cell>
          <cell r="K1127">
            <v>8762.25</v>
          </cell>
          <cell r="L1127" t="str">
            <v/>
          </cell>
          <cell r="M1127" t="str">
            <v>Základní škola a mateřská škola Bzenec, příspěvková organizace</v>
          </cell>
          <cell r="N1127" t="str">
            <v>Olšovská</v>
          </cell>
          <cell r="O1127">
            <v>1428</v>
          </cell>
          <cell r="Q1127" t="str">
            <v>Bzenec</v>
          </cell>
          <cell r="R1127" t="str">
            <v>ANO</v>
          </cell>
        </row>
        <row r="1128">
          <cell r="A1128">
            <v>600115712</v>
          </cell>
          <cell r="B1128">
            <v>600115712</v>
          </cell>
          <cell r="C1128" t="str">
            <v>71003754</v>
          </cell>
          <cell r="D1128">
            <v>1</v>
          </cell>
          <cell r="E1128">
            <v>71003754</v>
          </cell>
          <cell r="F1128" t="str">
            <v>Jihomoravský kraj</v>
          </cell>
          <cell r="G1128" t="str">
            <v xml:space="preserve">Hodonín </v>
          </cell>
          <cell r="H1128">
            <v>150</v>
          </cell>
          <cell r="I1128" t="str">
            <v>SEJOY</v>
          </cell>
          <cell r="J1128">
            <v>16.690000000000001</v>
          </cell>
          <cell r="K1128">
            <v>2503.5</v>
          </cell>
          <cell r="L1128" t="str">
            <v/>
          </cell>
          <cell r="M1128" t="str">
            <v>Základní škola a Mateřská škola Domanín, okres Hodonín</v>
          </cell>
          <cell r="O1128">
            <v>256</v>
          </cell>
          <cell r="Q1128" t="str">
            <v>Domanín</v>
          </cell>
          <cell r="R1128" t="str">
            <v>ANO</v>
          </cell>
        </row>
        <row r="1129">
          <cell r="A1129">
            <v>600115747</v>
          </cell>
          <cell r="B1129">
            <v>600115747</v>
          </cell>
          <cell r="C1129" t="str">
            <v>75022435</v>
          </cell>
          <cell r="D1129">
            <v>1</v>
          </cell>
          <cell r="E1129">
            <v>75022435</v>
          </cell>
          <cell r="F1129" t="str">
            <v>Jihomoravský kraj</v>
          </cell>
          <cell r="G1129" t="str">
            <v xml:space="preserve">Hodonín </v>
          </cell>
          <cell r="H1129">
            <v>75</v>
          </cell>
          <cell r="I1129" t="str">
            <v>SEJOY</v>
          </cell>
          <cell r="J1129">
            <v>16.690000000000001</v>
          </cell>
          <cell r="K1129">
            <v>1251.75</v>
          </cell>
          <cell r="L1129" t="str">
            <v/>
          </cell>
          <cell r="M1129" t="str">
            <v>Základní škola a mateřská škola Kostelec, okres Hodonín, příspěvková organizace</v>
          </cell>
          <cell r="O1129">
            <v>3</v>
          </cell>
          <cell r="Q1129" t="str">
            <v>Kostelec</v>
          </cell>
          <cell r="R1129" t="str">
            <v>ANO</v>
          </cell>
        </row>
        <row r="1130">
          <cell r="A1130">
            <v>600115755</v>
          </cell>
          <cell r="B1130">
            <v>600115755</v>
          </cell>
          <cell r="C1130" t="str">
            <v>71009825</v>
          </cell>
          <cell r="D1130">
            <v>1</v>
          </cell>
          <cell r="E1130">
            <v>71009825</v>
          </cell>
          <cell r="F1130" t="str">
            <v>Jihomoravský kraj</v>
          </cell>
          <cell r="G1130" t="str">
            <v xml:space="preserve">Hodonín </v>
          </cell>
          <cell r="H1130">
            <v>75</v>
          </cell>
          <cell r="I1130" t="str">
            <v>SEJOY</v>
          </cell>
          <cell r="J1130">
            <v>16.690000000000001</v>
          </cell>
          <cell r="K1130">
            <v>1251.75</v>
          </cell>
          <cell r="L1130" t="str">
            <v/>
          </cell>
          <cell r="M1130" t="str">
            <v>Základní škola a Mateřská škola Moravany, okres Hodonín, příspěvková organizace</v>
          </cell>
          <cell r="O1130">
            <v>72</v>
          </cell>
          <cell r="Q1130" t="str">
            <v>Moravany</v>
          </cell>
          <cell r="R1130" t="str">
            <v>ANO</v>
          </cell>
        </row>
        <row r="1131">
          <cell r="A1131">
            <v>600115763</v>
          </cell>
          <cell r="B1131">
            <v>600115763</v>
          </cell>
          <cell r="C1131" t="str">
            <v>71002154</v>
          </cell>
          <cell r="D1131">
            <v>1</v>
          </cell>
          <cell r="E1131">
            <v>71002154</v>
          </cell>
          <cell r="F1131" t="str">
            <v>Jihomoravský kraj</v>
          </cell>
          <cell r="G1131" t="str">
            <v xml:space="preserve">Hodonín </v>
          </cell>
          <cell r="H1131">
            <v>25</v>
          </cell>
          <cell r="I1131" t="str">
            <v>SEJOY</v>
          </cell>
          <cell r="J1131">
            <v>16.690000000000001</v>
          </cell>
          <cell r="K1131">
            <v>417.25000000000006</v>
          </cell>
          <cell r="L1131" t="str">
            <v/>
          </cell>
          <cell r="M1131" t="str">
            <v>Základní škola a Mateřská škola Nechvalín, okres Hodonín</v>
          </cell>
          <cell r="O1131">
            <v>16</v>
          </cell>
          <cell r="Q1131" t="str">
            <v>Nechvalín</v>
          </cell>
          <cell r="R1131" t="str">
            <v>ANO</v>
          </cell>
        </row>
        <row r="1132">
          <cell r="A1132">
            <v>600115798</v>
          </cell>
          <cell r="B1132">
            <v>600115798</v>
          </cell>
          <cell r="C1132" t="str">
            <v>70989699</v>
          </cell>
          <cell r="D1132">
            <v>1</v>
          </cell>
          <cell r="E1132">
            <v>70989699</v>
          </cell>
          <cell r="F1132" t="str">
            <v>Jihomoravský kraj</v>
          </cell>
          <cell r="G1132" t="str">
            <v xml:space="preserve">Hodonín </v>
          </cell>
          <cell r="H1132">
            <v>100</v>
          </cell>
          <cell r="I1132" t="str">
            <v>SEJOY</v>
          </cell>
          <cell r="J1132">
            <v>16.690000000000001</v>
          </cell>
          <cell r="K1132">
            <v>1669.0000000000002</v>
          </cell>
          <cell r="L1132" t="str">
            <v/>
          </cell>
          <cell r="M1132" t="str">
            <v>Základní škola a mateřská škola Sobůlky, okres Hodonín, příspěvková organizace</v>
          </cell>
          <cell r="O1132">
            <v>280</v>
          </cell>
          <cell r="Q1132" t="str">
            <v>Sobůlky</v>
          </cell>
          <cell r="R1132" t="str">
            <v>ANO</v>
          </cell>
        </row>
        <row r="1133">
          <cell r="A1133">
            <v>600115828</v>
          </cell>
          <cell r="B1133">
            <v>600115828</v>
          </cell>
          <cell r="C1133" t="str">
            <v>70995273</v>
          </cell>
          <cell r="D1133">
            <v>1</v>
          </cell>
          <cell r="E1133">
            <v>70995273</v>
          </cell>
          <cell r="F1133" t="str">
            <v>Jihomoravský kraj</v>
          </cell>
          <cell r="G1133" t="str">
            <v xml:space="preserve">Hodonín </v>
          </cell>
          <cell r="H1133">
            <v>175</v>
          </cell>
          <cell r="I1133" t="str">
            <v>SEJOY</v>
          </cell>
          <cell r="J1133">
            <v>16.690000000000001</v>
          </cell>
          <cell r="K1133">
            <v>2920.75</v>
          </cell>
          <cell r="L1133" t="str">
            <v/>
          </cell>
          <cell r="M1133" t="str">
            <v>Základní škola Vacenovice, příspěvková organizace</v>
          </cell>
          <cell r="N1133" t="str">
            <v>Na Dědině</v>
          </cell>
          <cell r="O1133">
            <v>41</v>
          </cell>
          <cell r="Q1133" t="str">
            <v>Vacenovice</v>
          </cell>
          <cell r="R1133" t="str">
            <v>ANO</v>
          </cell>
        </row>
        <row r="1134">
          <cell r="A1134">
            <v>600115836</v>
          </cell>
          <cell r="B1134">
            <v>600115836</v>
          </cell>
          <cell r="C1134" t="str">
            <v>70299668</v>
          </cell>
          <cell r="D1134">
            <v>1</v>
          </cell>
          <cell r="E1134">
            <v>70299668</v>
          </cell>
          <cell r="F1134" t="str">
            <v>Jihomoravský kraj</v>
          </cell>
          <cell r="G1134" t="str">
            <v xml:space="preserve">Hodonín </v>
          </cell>
          <cell r="H1134">
            <v>125</v>
          </cell>
          <cell r="I1134" t="str">
            <v>SEJOY</v>
          </cell>
          <cell r="J1134">
            <v>16.690000000000001</v>
          </cell>
          <cell r="K1134">
            <v>2086.25</v>
          </cell>
          <cell r="L1134" t="str">
            <v/>
          </cell>
          <cell r="M1134" t="str">
            <v>Základní škola a Mateřská škola MUDr. K. A. Macháčka,Vlkoš, příspěvková organizace</v>
          </cell>
          <cell r="O1134">
            <v>285</v>
          </cell>
          <cell r="Q1134" t="str">
            <v>Vlkoš</v>
          </cell>
          <cell r="R1134" t="str">
            <v>ANO</v>
          </cell>
        </row>
        <row r="1135">
          <cell r="A1135">
            <v>600115852</v>
          </cell>
          <cell r="B1135">
            <v>600115852</v>
          </cell>
          <cell r="C1135" t="str">
            <v>70993297</v>
          </cell>
          <cell r="D1135">
            <v>1</v>
          </cell>
          <cell r="E1135">
            <v>70993297</v>
          </cell>
          <cell r="F1135" t="str">
            <v>Jihomoravský kraj</v>
          </cell>
          <cell r="G1135" t="str">
            <v xml:space="preserve">Hodonín </v>
          </cell>
          <cell r="H1135">
            <v>175</v>
          </cell>
          <cell r="I1135" t="str">
            <v>SEJOY</v>
          </cell>
          <cell r="J1135">
            <v>16.690000000000001</v>
          </cell>
          <cell r="K1135">
            <v>2920.75</v>
          </cell>
          <cell r="L1135" t="str">
            <v/>
          </cell>
          <cell r="M1135" t="str">
            <v>Základní škola a Mateřská škola Archlebov, příspěvková organizace</v>
          </cell>
          <cell r="O1135">
            <v>357</v>
          </cell>
          <cell r="Q1135" t="str">
            <v>Archlebov</v>
          </cell>
          <cell r="R1135" t="str">
            <v>ANO</v>
          </cell>
        </row>
        <row r="1136">
          <cell r="A1136">
            <v>600115879</v>
          </cell>
          <cell r="B1136">
            <v>600115879</v>
          </cell>
          <cell r="C1136" t="str">
            <v>70995711</v>
          </cell>
          <cell r="D1136">
            <v>1</v>
          </cell>
          <cell r="E1136">
            <v>70995711</v>
          </cell>
          <cell r="F1136" t="str">
            <v>Jihomoravský kraj</v>
          </cell>
          <cell r="G1136" t="str">
            <v xml:space="preserve">Hodonín </v>
          </cell>
          <cell r="H1136">
            <v>275</v>
          </cell>
          <cell r="I1136" t="str">
            <v>SEJOY</v>
          </cell>
          <cell r="J1136">
            <v>16.690000000000001</v>
          </cell>
          <cell r="K1136">
            <v>4589.75</v>
          </cell>
          <cell r="L1136" t="str">
            <v/>
          </cell>
          <cell r="M1136" t="str">
            <v>Základní škola a mateřská škola Dambořice, okres Hodonín, příspěvková organizace</v>
          </cell>
          <cell r="N1136" t="str">
            <v>Farní</v>
          </cell>
          <cell r="O1136">
            <v>466</v>
          </cell>
          <cell r="Q1136" t="str">
            <v>Dambořice</v>
          </cell>
          <cell r="R1136" t="str">
            <v>ANO</v>
          </cell>
        </row>
        <row r="1137">
          <cell r="A1137">
            <v>600115909</v>
          </cell>
          <cell r="B1137">
            <v>600115909</v>
          </cell>
          <cell r="C1137" t="str">
            <v>70995753</v>
          </cell>
          <cell r="D1137">
            <v>1</v>
          </cell>
          <cell r="E1137">
            <v>70995753</v>
          </cell>
          <cell r="F1137" t="str">
            <v>Jihomoravský kraj</v>
          </cell>
          <cell r="G1137" t="str">
            <v xml:space="preserve">Hodonín </v>
          </cell>
          <cell r="H1137">
            <v>400</v>
          </cell>
          <cell r="I1137" t="str">
            <v>SEJOY</v>
          </cell>
          <cell r="J1137">
            <v>16.690000000000001</v>
          </cell>
          <cell r="K1137">
            <v>6676.0000000000009</v>
          </cell>
          <cell r="L1137" t="str">
            <v/>
          </cell>
          <cell r="M1137" t="str">
            <v>Základní škola T. G. Masaryka a Mateřská škola, Hovorany, příspěvková organizace</v>
          </cell>
          <cell r="O1137">
            <v>594</v>
          </cell>
          <cell r="Q1137" t="str">
            <v>Hovorany</v>
          </cell>
          <cell r="R1137" t="str">
            <v>ANO</v>
          </cell>
        </row>
        <row r="1138">
          <cell r="A1138">
            <v>600115968</v>
          </cell>
          <cell r="B1138">
            <v>600115968</v>
          </cell>
          <cell r="C1138" t="str">
            <v>70284351</v>
          </cell>
          <cell r="D1138">
            <v>1</v>
          </cell>
          <cell r="E1138">
            <v>70284351</v>
          </cell>
          <cell r="F1138" t="str">
            <v>Jihomoravský kraj</v>
          </cell>
          <cell r="G1138" t="str">
            <v xml:space="preserve">Hodonín </v>
          </cell>
          <cell r="H1138">
            <v>300</v>
          </cell>
          <cell r="I1138" t="str">
            <v>SEJOY</v>
          </cell>
          <cell r="J1138">
            <v>16.690000000000001</v>
          </cell>
          <cell r="K1138">
            <v>5007</v>
          </cell>
          <cell r="L1138" t="str">
            <v/>
          </cell>
          <cell r="M1138" t="str">
            <v>Základní škola a mateřská škola Milotice, okres Hodonín</v>
          </cell>
          <cell r="N1138" t="str">
            <v>Školní</v>
          </cell>
          <cell r="O1138">
            <v>375</v>
          </cell>
          <cell r="Q1138" t="str">
            <v>Milotice</v>
          </cell>
          <cell r="R1138" t="str">
            <v>ANO</v>
          </cell>
        </row>
        <row r="1139">
          <cell r="A1139">
            <v>600115984</v>
          </cell>
          <cell r="B1139">
            <v>600115984</v>
          </cell>
          <cell r="C1139" t="str">
            <v>75023172</v>
          </cell>
          <cell r="D1139">
            <v>1</v>
          </cell>
          <cell r="E1139">
            <v>75023172</v>
          </cell>
          <cell r="F1139" t="str">
            <v>Jihomoravský kraj</v>
          </cell>
          <cell r="G1139" t="str">
            <v xml:space="preserve">Hodonín </v>
          </cell>
          <cell r="H1139">
            <v>150</v>
          </cell>
          <cell r="I1139" t="str">
            <v>SEJOY</v>
          </cell>
          <cell r="J1139">
            <v>16.690000000000001</v>
          </cell>
          <cell r="K1139">
            <v>2503.5</v>
          </cell>
          <cell r="L1139" t="str">
            <v/>
          </cell>
          <cell r="M1139" t="str">
            <v>Základní škola a Mateřská škola Nenkovice, okres Hodonín, příspěvková organizace</v>
          </cell>
          <cell r="O1139">
            <v>222</v>
          </cell>
          <cell r="Q1139" t="str">
            <v>Nenkovice</v>
          </cell>
          <cell r="R1139" t="str">
            <v>ANO</v>
          </cell>
        </row>
        <row r="1140">
          <cell r="A1140">
            <v>600116034</v>
          </cell>
          <cell r="B1140">
            <v>600116034</v>
          </cell>
          <cell r="C1140" t="str">
            <v>70938482</v>
          </cell>
          <cell r="D1140">
            <v>1</v>
          </cell>
          <cell r="E1140">
            <v>70938482</v>
          </cell>
          <cell r="F1140" t="str">
            <v>Jihomoravský kraj</v>
          </cell>
          <cell r="G1140" t="str">
            <v xml:space="preserve">Hodonín </v>
          </cell>
          <cell r="H1140">
            <v>475</v>
          </cell>
          <cell r="I1140" t="str">
            <v>SEJOY</v>
          </cell>
          <cell r="J1140">
            <v>16.690000000000001</v>
          </cell>
          <cell r="K1140">
            <v>7927.7500000000009</v>
          </cell>
          <cell r="L1140" t="str">
            <v/>
          </cell>
          <cell r="M1140" t="str">
            <v>Základní škola a Mateřská škola Svatobořice-Mistřín, okres Hodonín, příspěvková organizace</v>
          </cell>
          <cell r="N1140" t="str">
            <v>Hlavní</v>
          </cell>
          <cell r="O1140">
            <v>871</v>
          </cell>
          <cell r="P1140">
            <v>198</v>
          </cell>
          <cell r="Q1140" t="str">
            <v>Svatobořice-Mistřín</v>
          </cell>
          <cell r="R1140" t="str">
            <v>ANO</v>
          </cell>
        </row>
        <row r="1141">
          <cell r="A1141">
            <v>600116042</v>
          </cell>
          <cell r="B1141">
            <v>600116042</v>
          </cell>
          <cell r="C1141" t="str">
            <v>70995346</v>
          </cell>
          <cell r="D1141">
            <v>1</v>
          </cell>
          <cell r="E1141">
            <v>70995346</v>
          </cell>
          <cell r="F1141" t="str">
            <v>Jihomoravský kraj</v>
          </cell>
          <cell r="G1141" t="str">
            <v xml:space="preserve">Hodonín </v>
          </cell>
          <cell r="H1141">
            <v>200</v>
          </cell>
          <cell r="I1141" t="str">
            <v>SEJOY</v>
          </cell>
          <cell r="J1141">
            <v>16.690000000000001</v>
          </cell>
          <cell r="K1141">
            <v>3338.0000000000005</v>
          </cell>
          <cell r="L1141" t="str">
            <v/>
          </cell>
          <cell r="M1141" t="str">
            <v>Základní škola T. G. Masaryka Šardice, okres Hodonín, příspěvková organizace</v>
          </cell>
          <cell r="O1141">
            <v>521</v>
          </cell>
          <cell r="Q1141" t="str">
            <v>Šardice</v>
          </cell>
          <cell r="R1141" t="str">
            <v>ANO</v>
          </cell>
        </row>
        <row r="1142">
          <cell r="A1142">
            <v>600116085</v>
          </cell>
          <cell r="B1142">
            <v>600116085</v>
          </cell>
          <cell r="C1142" t="str">
            <v>62812947</v>
          </cell>
          <cell r="D1142">
            <v>1</v>
          </cell>
          <cell r="E1142">
            <v>62812947</v>
          </cell>
          <cell r="F1142" t="str">
            <v>Jihomoravský kraj</v>
          </cell>
          <cell r="G1142" t="str">
            <v xml:space="preserve">Hodonín </v>
          </cell>
          <cell r="H1142">
            <v>400</v>
          </cell>
          <cell r="I1142" t="str">
            <v>SEJOY</v>
          </cell>
          <cell r="J1142">
            <v>16.690000000000001</v>
          </cell>
          <cell r="K1142">
            <v>6676.0000000000009</v>
          </cell>
          <cell r="L1142" t="str">
            <v/>
          </cell>
          <cell r="M1142" t="str">
            <v>Masarykova základní škola Ždánice, příspěvková organizace</v>
          </cell>
          <cell r="N1142" t="str">
            <v>Městečko</v>
          </cell>
          <cell r="O1142">
            <v>18</v>
          </cell>
          <cell r="Q1142" t="str">
            <v>Ždánice</v>
          </cell>
          <cell r="R1142" t="str">
            <v>ANO</v>
          </cell>
        </row>
        <row r="1143">
          <cell r="A1143">
            <v>600116093</v>
          </cell>
          <cell r="B1143">
            <v>600116093</v>
          </cell>
          <cell r="C1143" t="str">
            <v>75024080</v>
          </cell>
          <cell r="D1143">
            <v>1</v>
          </cell>
          <cell r="E1143">
            <v>75024080</v>
          </cell>
          <cell r="F1143" t="str">
            <v>Jihomoravský kraj</v>
          </cell>
          <cell r="G1143" t="str">
            <v xml:space="preserve">Hodonín </v>
          </cell>
          <cell r="H1143">
            <v>50</v>
          </cell>
          <cell r="I1143" t="str">
            <v>SEJOY</v>
          </cell>
          <cell r="J1143">
            <v>16.690000000000001</v>
          </cell>
          <cell r="K1143">
            <v>834.50000000000011</v>
          </cell>
          <cell r="L1143" t="str">
            <v/>
          </cell>
          <cell r="M1143" t="str">
            <v>Základní škola a Mateřská škola Strážovice, okres Hodonín, příspěvková organizace</v>
          </cell>
          <cell r="O1143">
            <v>36</v>
          </cell>
          <cell r="Q1143" t="str">
            <v>Strážovice</v>
          </cell>
          <cell r="R1143" t="str">
            <v>ANO</v>
          </cell>
        </row>
        <row r="1144">
          <cell r="A1144">
            <v>600116107</v>
          </cell>
          <cell r="B1144">
            <v>600116107</v>
          </cell>
          <cell r="C1144" t="str">
            <v>70982309</v>
          </cell>
          <cell r="D1144">
            <v>1</v>
          </cell>
          <cell r="E1144">
            <v>70982309</v>
          </cell>
          <cell r="F1144" t="str">
            <v>Jihomoravský kraj</v>
          </cell>
          <cell r="G1144" t="str">
            <v xml:space="preserve">Hodonín </v>
          </cell>
          <cell r="H1144">
            <v>50</v>
          </cell>
          <cell r="I1144" t="str">
            <v>SEJOY</v>
          </cell>
          <cell r="J1144">
            <v>16.690000000000001</v>
          </cell>
          <cell r="K1144">
            <v>834.50000000000011</v>
          </cell>
          <cell r="L1144" t="str">
            <v/>
          </cell>
          <cell r="M1144" t="str">
            <v>Základní škola a Mateřská škola Kyjov - Bohuslavice, příspěvková organizace města Kyjova</v>
          </cell>
          <cell r="O1144">
            <v>4177</v>
          </cell>
          <cell r="Q1144" t="str">
            <v>Kyjov</v>
          </cell>
          <cell r="R1144" t="str">
            <v>ANO</v>
          </cell>
        </row>
        <row r="1145">
          <cell r="A1145">
            <v>600116115</v>
          </cell>
          <cell r="B1145">
            <v>600116115</v>
          </cell>
          <cell r="C1145" t="str">
            <v>71008942</v>
          </cell>
          <cell r="D1145">
            <v>1</v>
          </cell>
          <cell r="E1145">
            <v>71008942</v>
          </cell>
          <cell r="F1145" t="str">
            <v>Jihomoravský kraj</v>
          </cell>
          <cell r="G1145" t="str">
            <v xml:space="preserve">Hodonín </v>
          </cell>
          <cell r="H1145">
            <v>75</v>
          </cell>
          <cell r="I1145" t="str">
            <v>SEJOY</v>
          </cell>
          <cell r="J1145">
            <v>16.690000000000001</v>
          </cell>
          <cell r="K1145">
            <v>1251.75</v>
          </cell>
          <cell r="L1145" t="str">
            <v/>
          </cell>
          <cell r="M1145" t="str">
            <v>Základní škola a mateřská škola Uhřice, okres Hodonín</v>
          </cell>
          <cell r="O1145">
            <v>90</v>
          </cell>
          <cell r="Q1145" t="str">
            <v>Uhřice</v>
          </cell>
          <cell r="R1145" t="str">
            <v>ANO</v>
          </cell>
        </row>
        <row r="1146">
          <cell r="A1146">
            <v>600116123</v>
          </cell>
          <cell r="B1146">
            <v>600116123</v>
          </cell>
          <cell r="C1146" t="str">
            <v>70984042</v>
          </cell>
          <cell r="D1146">
            <v>1</v>
          </cell>
          <cell r="E1146">
            <v>70984042</v>
          </cell>
          <cell r="F1146" t="str">
            <v>Jihomoravský kraj</v>
          </cell>
          <cell r="G1146" t="str">
            <v xml:space="preserve">Hodonín </v>
          </cell>
          <cell r="H1146">
            <v>50</v>
          </cell>
          <cell r="I1146" t="str">
            <v>SEJOY</v>
          </cell>
          <cell r="J1146">
            <v>16.690000000000001</v>
          </cell>
          <cell r="K1146">
            <v>834.50000000000011</v>
          </cell>
          <cell r="L1146" t="str">
            <v/>
          </cell>
          <cell r="M1146" t="str">
            <v>Základní škola a mateřská škola Bukovany, okres Hodonín, příspěvková organizace</v>
          </cell>
          <cell r="O1146">
            <v>132</v>
          </cell>
          <cell r="Q1146" t="str">
            <v>Bukovany</v>
          </cell>
          <cell r="R1146" t="str">
            <v>ANO</v>
          </cell>
        </row>
        <row r="1147">
          <cell r="A1147">
            <v>600171094</v>
          </cell>
          <cell r="B1147">
            <v>600171094</v>
          </cell>
          <cell r="C1147" t="str">
            <v>00838217</v>
          </cell>
          <cell r="D1147">
            <v>1</v>
          </cell>
          <cell r="E1147">
            <v>838217</v>
          </cell>
          <cell r="F1147" t="str">
            <v>Jihomoravský kraj</v>
          </cell>
          <cell r="G1147" t="str">
            <v xml:space="preserve">Hodonín </v>
          </cell>
          <cell r="H1147">
            <v>375</v>
          </cell>
          <cell r="I1147" t="str">
            <v>SEJOY</v>
          </cell>
          <cell r="J1147">
            <v>16.690000000000001</v>
          </cell>
          <cell r="K1147">
            <v>6258.7500000000009</v>
          </cell>
          <cell r="L1147" t="str">
            <v/>
          </cell>
          <cell r="M1147" t="str">
            <v>Střední škola automobilní Kyjov, příspěvková organizace</v>
          </cell>
          <cell r="N1147" t="str">
            <v>Nádražní</v>
          </cell>
          <cell r="O1147">
            <v>471</v>
          </cell>
          <cell r="P1147">
            <v>48</v>
          </cell>
          <cell r="Q1147" t="str">
            <v>Kyjov</v>
          </cell>
          <cell r="R1147" t="str">
            <v>ANO</v>
          </cell>
        </row>
        <row r="1148">
          <cell r="A1148">
            <v>691013853</v>
          </cell>
          <cell r="B1148">
            <v>691013853</v>
          </cell>
          <cell r="C1148" t="str">
            <v>08849510</v>
          </cell>
          <cell r="D1148">
            <v>1</v>
          </cell>
          <cell r="E1148">
            <v>8849510</v>
          </cell>
          <cell r="F1148" t="str">
            <v>Jihomoravský kraj</v>
          </cell>
          <cell r="G1148" t="str">
            <v xml:space="preserve">Hodonín </v>
          </cell>
          <cell r="H1148">
            <v>50</v>
          </cell>
          <cell r="I1148" t="str">
            <v>SEJOY</v>
          </cell>
          <cell r="J1148">
            <v>16.690000000000001</v>
          </cell>
          <cell r="K1148">
            <v>834.50000000000011</v>
          </cell>
          <cell r="L1148" t="str">
            <v/>
          </cell>
          <cell r="M1148" t="str">
            <v>Základní škola Montessori Kyjov</v>
          </cell>
          <cell r="N1148" t="str">
            <v>Karla Čapka</v>
          </cell>
          <cell r="O1148">
            <v>2290</v>
          </cell>
          <cell r="P1148">
            <v>10</v>
          </cell>
          <cell r="Q1148" t="str">
            <v>Kyjov</v>
          </cell>
          <cell r="R1148" t="str">
            <v>NE</v>
          </cell>
        </row>
        <row r="1149">
          <cell r="A1149">
            <v>600014151</v>
          </cell>
          <cell r="B1149">
            <v>600014151</v>
          </cell>
          <cell r="C1149" t="str">
            <v>60680377</v>
          </cell>
          <cell r="D1149">
            <v>1</v>
          </cell>
          <cell r="E1149">
            <v>60680377</v>
          </cell>
          <cell r="F1149" t="str">
            <v>Jihomoravský kraj</v>
          </cell>
          <cell r="G1149" t="str">
            <v xml:space="preserve">Břeclav </v>
          </cell>
          <cell r="H1149">
            <v>575</v>
          </cell>
          <cell r="I1149" t="str">
            <v>SEJOY</v>
          </cell>
          <cell r="J1149">
            <v>16.690000000000001</v>
          </cell>
          <cell r="K1149">
            <v>9596.75</v>
          </cell>
          <cell r="L1149" t="str">
            <v/>
          </cell>
          <cell r="M1149" t="str">
            <v>Gymnázium a střední odborná škola Mikulov, příspěvková organizace</v>
          </cell>
          <cell r="N1149" t="str">
            <v>Komenského</v>
          </cell>
          <cell r="O1149">
            <v>273</v>
          </cell>
          <cell r="P1149">
            <v>7</v>
          </cell>
          <cell r="Q1149" t="str">
            <v>Mikulov</v>
          </cell>
          <cell r="R1149" t="str">
            <v>ANO</v>
          </cell>
        </row>
        <row r="1150">
          <cell r="A1150">
            <v>600025284</v>
          </cell>
          <cell r="B1150">
            <v>600025284</v>
          </cell>
          <cell r="C1150" t="str">
            <v>70838763</v>
          </cell>
          <cell r="D1150">
            <v>1</v>
          </cell>
          <cell r="E1150">
            <v>70838763</v>
          </cell>
          <cell r="F1150" t="str">
            <v>Jihomoravský kraj</v>
          </cell>
          <cell r="G1150" t="str">
            <v xml:space="preserve">Břeclav </v>
          </cell>
          <cell r="H1150">
            <v>75</v>
          </cell>
          <cell r="I1150" t="str">
            <v>SEJOY</v>
          </cell>
          <cell r="J1150">
            <v>16.690000000000001</v>
          </cell>
          <cell r="K1150">
            <v>1251.75</v>
          </cell>
          <cell r="L1150" t="str">
            <v/>
          </cell>
          <cell r="M1150" t="str">
            <v>Základní škola Mikulov, Školní, příspěvková organizace</v>
          </cell>
          <cell r="N1150" t="str">
            <v>Školní</v>
          </cell>
          <cell r="O1150">
            <v>184</v>
          </cell>
          <cell r="P1150">
            <v>1</v>
          </cell>
          <cell r="Q1150" t="str">
            <v>Mikulov</v>
          </cell>
          <cell r="R1150" t="str">
            <v>ANO</v>
          </cell>
        </row>
        <row r="1151">
          <cell r="A1151">
            <v>600112110</v>
          </cell>
          <cell r="B1151">
            <v>600112110</v>
          </cell>
          <cell r="C1151" t="str">
            <v>69749779</v>
          </cell>
          <cell r="D1151">
            <v>1</v>
          </cell>
          <cell r="E1151">
            <v>69749779</v>
          </cell>
          <cell r="F1151" t="str">
            <v>Jihomoravský kraj</v>
          </cell>
          <cell r="G1151" t="str">
            <v xml:space="preserve">Břeclav </v>
          </cell>
          <cell r="H1151">
            <v>50</v>
          </cell>
          <cell r="I1151" t="str">
            <v>SEJOY</v>
          </cell>
          <cell r="J1151">
            <v>16.690000000000001</v>
          </cell>
          <cell r="K1151">
            <v>834.50000000000011</v>
          </cell>
          <cell r="L1151" t="str">
            <v/>
          </cell>
          <cell r="M1151" t="str">
            <v>Základní škola a Mateřská škola Sedlec, okres Břeclav, příspěvková organizace</v>
          </cell>
          <cell r="O1151">
            <v>101</v>
          </cell>
          <cell r="Q1151" t="str">
            <v>Sedlec</v>
          </cell>
          <cell r="R1151" t="str">
            <v>ANO</v>
          </cell>
        </row>
        <row r="1152">
          <cell r="A1152">
            <v>600112179</v>
          </cell>
          <cell r="B1152">
            <v>600112179</v>
          </cell>
          <cell r="C1152" t="str">
            <v>75022656</v>
          </cell>
          <cell r="D1152">
            <v>1</v>
          </cell>
          <cell r="E1152">
            <v>75022656</v>
          </cell>
          <cell r="F1152" t="str">
            <v>Jihomoravský kraj</v>
          </cell>
          <cell r="G1152" t="str">
            <v xml:space="preserve">Břeclav </v>
          </cell>
          <cell r="H1152">
            <v>125</v>
          </cell>
          <cell r="I1152" t="str">
            <v>SEJOY</v>
          </cell>
          <cell r="J1152">
            <v>16.690000000000001</v>
          </cell>
          <cell r="K1152">
            <v>2086.25</v>
          </cell>
          <cell r="L1152" t="str">
            <v/>
          </cell>
          <cell r="M1152" t="str">
            <v>Základní škola Novosedly, okres Břeclav, příspěvková organizace</v>
          </cell>
          <cell r="O1152">
            <v>3</v>
          </cell>
          <cell r="Q1152" t="str">
            <v>Novosedly</v>
          </cell>
          <cell r="R1152" t="str">
            <v>ANO</v>
          </cell>
        </row>
        <row r="1153">
          <cell r="A1153">
            <v>600112322</v>
          </cell>
          <cell r="B1153">
            <v>600112322</v>
          </cell>
          <cell r="C1153" t="str">
            <v>71007580</v>
          </cell>
          <cell r="D1153">
            <v>1</v>
          </cell>
          <cell r="E1153">
            <v>71007580</v>
          </cell>
          <cell r="F1153" t="str">
            <v>Jihomoravský kraj</v>
          </cell>
          <cell r="G1153" t="str">
            <v xml:space="preserve">Břeclav </v>
          </cell>
          <cell r="H1153">
            <v>250</v>
          </cell>
          <cell r="I1153" t="str">
            <v>SEJOY</v>
          </cell>
          <cell r="J1153">
            <v>16.690000000000001</v>
          </cell>
          <cell r="K1153">
            <v>4172.5</v>
          </cell>
          <cell r="L1153" t="str">
            <v/>
          </cell>
          <cell r="M1153" t="str">
            <v>Základní škola Březí, okres Břeclav, příspěvková organizace</v>
          </cell>
          <cell r="N1153" t="str">
            <v>Školní</v>
          </cell>
          <cell r="O1153">
            <v>194</v>
          </cell>
          <cell r="Q1153" t="str">
            <v>Březí</v>
          </cell>
          <cell r="R1153" t="str">
            <v>ANO</v>
          </cell>
        </row>
        <row r="1154">
          <cell r="A1154">
            <v>600112331</v>
          </cell>
          <cell r="B1154">
            <v>600112331</v>
          </cell>
          <cell r="C1154" t="str">
            <v>75020866</v>
          </cell>
          <cell r="D1154">
            <v>1</v>
          </cell>
          <cell r="E1154">
            <v>75020866</v>
          </cell>
          <cell r="F1154" t="str">
            <v>Jihomoravský kraj</v>
          </cell>
          <cell r="G1154" t="str">
            <v xml:space="preserve">Břeclav </v>
          </cell>
          <cell r="H1154">
            <v>275</v>
          </cell>
          <cell r="I1154" t="str">
            <v>SEJOY</v>
          </cell>
          <cell r="J1154">
            <v>16.690000000000001</v>
          </cell>
          <cell r="K1154">
            <v>4589.75</v>
          </cell>
          <cell r="L1154" t="str">
            <v/>
          </cell>
          <cell r="M1154" t="str">
            <v>Základní škola a Mateřská škola Dolní Dunajovice, příspěvková organizace</v>
          </cell>
          <cell r="N1154" t="str">
            <v>Hlavní</v>
          </cell>
          <cell r="O1154">
            <v>82</v>
          </cell>
          <cell r="Q1154" t="str">
            <v>Dolní Dunajovice</v>
          </cell>
          <cell r="R1154" t="str">
            <v>ANO</v>
          </cell>
        </row>
        <row r="1155">
          <cell r="A1155">
            <v>600112349</v>
          </cell>
          <cell r="B1155">
            <v>600112349</v>
          </cell>
          <cell r="C1155" t="str">
            <v>70901554</v>
          </cell>
          <cell r="D1155">
            <v>1</v>
          </cell>
          <cell r="E1155">
            <v>70901554</v>
          </cell>
          <cell r="F1155" t="str">
            <v>Jihomoravský kraj</v>
          </cell>
          <cell r="G1155" t="str">
            <v xml:space="preserve">Břeclav </v>
          </cell>
          <cell r="H1155">
            <v>375</v>
          </cell>
          <cell r="I1155" t="str">
            <v>SEJOY</v>
          </cell>
          <cell r="J1155">
            <v>16.690000000000001</v>
          </cell>
          <cell r="K1155">
            <v>6258.7500000000009</v>
          </cell>
          <cell r="L1155" t="str">
            <v/>
          </cell>
          <cell r="M1155" t="str">
            <v>Základní škola Dolní Věstonice, okres Břeclav</v>
          </cell>
          <cell r="O1155">
            <v>84</v>
          </cell>
          <cell r="Q1155" t="str">
            <v>Dolní Věstonice</v>
          </cell>
          <cell r="R1155" t="str">
            <v>ANO</v>
          </cell>
        </row>
        <row r="1156">
          <cell r="A1156">
            <v>600112357</v>
          </cell>
          <cell r="B1156">
            <v>600112357</v>
          </cell>
          <cell r="C1156" t="str">
            <v>70282790</v>
          </cell>
          <cell r="D1156">
            <v>1</v>
          </cell>
          <cell r="E1156">
            <v>70282790</v>
          </cell>
          <cell r="F1156" t="str">
            <v>Jihomoravský kraj</v>
          </cell>
          <cell r="G1156" t="str">
            <v xml:space="preserve">Břeclav </v>
          </cell>
          <cell r="H1156">
            <v>400</v>
          </cell>
          <cell r="I1156" t="str">
            <v>SEJOY</v>
          </cell>
          <cell r="J1156">
            <v>16.690000000000001</v>
          </cell>
          <cell r="K1156">
            <v>6676.0000000000009</v>
          </cell>
          <cell r="L1156" t="str">
            <v/>
          </cell>
          <cell r="M1156" t="str">
            <v>Základní škola a mateřská škola Drnholec, okres Břeclav, příspěvková organizace</v>
          </cell>
          <cell r="N1156" t="str">
            <v>Svatoplukova</v>
          </cell>
          <cell r="O1156">
            <v>277</v>
          </cell>
          <cell r="P1156">
            <v>2</v>
          </cell>
          <cell r="Q1156" t="str">
            <v>Drnholec</v>
          </cell>
          <cell r="R1156" t="str">
            <v>ANO</v>
          </cell>
        </row>
        <row r="1157">
          <cell r="A1157">
            <v>600112420</v>
          </cell>
          <cell r="B1157">
            <v>600112420</v>
          </cell>
          <cell r="C1157" t="str">
            <v>70262179</v>
          </cell>
          <cell r="D1157">
            <v>1</v>
          </cell>
          <cell r="E1157">
            <v>70262179</v>
          </cell>
          <cell r="F1157" t="str">
            <v>Jihomoravský kraj</v>
          </cell>
          <cell r="G1157" t="str">
            <v xml:space="preserve">Břeclav </v>
          </cell>
          <cell r="H1157">
            <v>675</v>
          </cell>
          <cell r="I1157" t="str">
            <v>SEJOY</v>
          </cell>
          <cell r="J1157">
            <v>16.690000000000001</v>
          </cell>
          <cell r="K1157">
            <v>11265.75</v>
          </cell>
          <cell r="L1157" t="str">
            <v/>
          </cell>
          <cell r="M1157" t="str">
            <v>Základní škola Mikulov, Valtická 3, příspěvková organizace</v>
          </cell>
          <cell r="N1157" t="str">
            <v>Valtická</v>
          </cell>
          <cell r="O1157">
            <v>845</v>
          </cell>
          <cell r="P1157">
            <v>3</v>
          </cell>
          <cell r="Q1157" t="str">
            <v>Mikulov</v>
          </cell>
          <cell r="R1157" t="str">
            <v>ANO</v>
          </cell>
        </row>
        <row r="1158">
          <cell r="A1158">
            <v>600112667</v>
          </cell>
          <cell r="B1158">
            <v>600112667</v>
          </cell>
          <cell r="C1158" t="str">
            <v>70279055</v>
          </cell>
          <cell r="D1158">
            <v>1</v>
          </cell>
          <cell r="E1158">
            <v>70279055</v>
          </cell>
          <cell r="F1158" t="str">
            <v>Jihomoravský kraj</v>
          </cell>
          <cell r="G1158" t="str">
            <v xml:space="preserve">Břeclav </v>
          </cell>
          <cell r="H1158">
            <v>575</v>
          </cell>
          <cell r="I1158" t="str">
            <v>SEJOY</v>
          </cell>
          <cell r="J1158">
            <v>16.690000000000001</v>
          </cell>
          <cell r="K1158">
            <v>9596.75</v>
          </cell>
          <cell r="L1158" t="str">
            <v/>
          </cell>
          <cell r="M1158" t="str">
            <v>Základní škola Mikulov, Hraničářů 617 E, příspěvková organizace</v>
          </cell>
          <cell r="N1158" t="str">
            <v>Hraničářů</v>
          </cell>
          <cell r="O1158">
            <v>69</v>
          </cell>
          <cell r="P1158" t="str">
            <v>617e</v>
          </cell>
          <cell r="Q1158" t="str">
            <v>Mikulov</v>
          </cell>
          <cell r="R1158" t="str">
            <v>ANO</v>
          </cell>
        </row>
        <row r="1159">
          <cell r="A1159">
            <v>651039428</v>
          </cell>
          <cell r="B1159">
            <v>651039428</v>
          </cell>
          <cell r="C1159" t="str">
            <v>27661172</v>
          </cell>
          <cell r="D1159">
            <v>1</v>
          </cell>
          <cell r="E1159">
            <v>27661172</v>
          </cell>
          <cell r="F1159" t="str">
            <v>Jihomoravský kraj</v>
          </cell>
          <cell r="G1159" t="str">
            <v xml:space="preserve">Břeclav </v>
          </cell>
          <cell r="H1159">
            <v>75</v>
          </cell>
          <cell r="I1159" t="str">
            <v>SEJOY</v>
          </cell>
          <cell r="J1159">
            <v>16.690000000000001</v>
          </cell>
          <cell r="K1159">
            <v>1251.75</v>
          </cell>
          <cell r="L1159" t="str">
            <v/>
          </cell>
          <cell r="M1159" t="str">
            <v>Soukromá střední průmyslová škola Břeclav, spol. s r.o. CULTUS</v>
          </cell>
          <cell r="O1159">
            <v>101</v>
          </cell>
          <cell r="Q1159" t="str">
            <v>Sedlec</v>
          </cell>
          <cell r="R1159" t="str">
            <v>NE</v>
          </cell>
        </row>
        <row r="1160">
          <cell r="A1160">
            <v>600015726</v>
          </cell>
          <cell r="B1160">
            <v>600015726</v>
          </cell>
          <cell r="C1160" t="str">
            <v>49438875</v>
          </cell>
          <cell r="D1160">
            <v>1</v>
          </cell>
          <cell r="E1160">
            <v>49438875</v>
          </cell>
          <cell r="F1160" t="str">
            <v>Jihomoravský kraj</v>
          </cell>
          <cell r="G1160" t="str">
            <v xml:space="preserve">Znojmo </v>
          </cell>
          <cell r="H1160">
            <v>225</v>
          </cell>
          <cell r="I1160" t="str">
            <v>SEJOY</v>
          </cell>
          <cell r="J1160">
            <v>16.690000000000001</v>
          </cell>
          <cell r="K1160">
            <v>3755.2500000000005</v>
          </cell>
          <cell r="L1160" t="str">
            <v/>
          </cell>
          <cell r="M1160" t="str">
            <v>Gymnázium Moravský Krumlov, příspěvková organizace</v>
          </cell>
          <cell r="N1160" t="str">
            <v>Smetanova</v>
          </cell>
          <cell r="O1160">
            <v>168</v>
          </cell>
          <cell r="Q1160" t="str">
            <v>Moravský Krumlov</v>
          </cell>
          <cell r="R1160" t="str">
            <v>ANO</v>
          </cell>
        </row>
        <row r="1161">
          <cell r="A1161">
            <v>600015793</v>
          </cell>
          <cell r="B1161">
            <v>600015793</v>
          </cell>
          <cell r="C1161" t="str">
            <v>00055166</v>
          </cell>
          <cell r="D1161">
            <v>1</v>
          </cell>
          <cell r="E1161">
            <v>55166</v>
          </cell>
          <cell r="F1161" t="str">
            <v>Jihomoravský kraj</v>
          </cell>
          <cell r="G1161" t="str">
            <v xml:space="preserve">Znojmo </v>
          </cell>
          <cell r="H1161">
            <v>700</v>
          </cell>
          <cell r="I1161" t="str">
            <v>SEJOY</v>
          </cell>
          <cell r="J1161">
            <v>16.690000000000001</v>
          </cell>
          <cell r="K1161">
            <v>11683</v>
          </cell>
          <cell r="L1161" t="str">
            <v/>
          </cell>
          <cell r="M1161" t="str">
            <v>Střední škola dopravy, obchodu a služeb Moravský Krumlov, příspěvková organizace</v>
          </cell>
          <cell r="N1161" t="str">
            <v>nám. Klášterní</v>
          </cell>
          <cell r="O1161">
            <v>127</v>
          </cell>
          <cell r="Q1161" t="str">
            <v>Moravský Krumlov</v>
          </cell>
          <cell r="R1161" t="str">
            <v>ANO</v>
          </cell>
        </row>
        <row r="1162">
          <cell r="A1162">
            <v>600127397</v>
          </cell>
          <cell r="B1162">
            <v>600127397</v>
          </cell>
          <cell r="C1162" t="str">
            <v>70997233</v>
          </cell>
          <cell r="D1162">
            <v>1</v>
          </cell>
          <cell r="E1162">
            <v>70997233</v>
          </cell>
          <cell r="F1162" t="str">
            <v>Jihomoravský kraj</v>
          </cell>
          <cell r="G1162" t="str">
            <v xml:space="preserve">Znojmo </v>
          </cell>
          <cell r="H1162">
            <v>125</v>
          </cell>
          <cell r="I1162" t="str">
            <v>SEJOY</v>
          </cell>
          <cell r="J1162">
            <v>16.690000000000001</v>
          </cell>
          <cell r="K1162">
            <v>2086.25</v>
          </cell>
          <cell r="L1162" t="str">
            <v/>
          </cell>
          <cell r="M1162" t="str">
            <v>Základní škola, Hostěradice, okres Znojmo</v>
          </cell>
          <cell r="O1162">
            <v>36</v>
          </cell>
          <cell r="Q1162" t="str">
            <v>Hostěradice</v>
          </cell>
          <cell r="R1162" t="str">
            <v>ANO</v>
          </cell>
        </row>
        <row r="1163">
          <cell r="A1163">
            <v>600127214</v>
          </cell>
          <cell r="B1163">
            <v>600127214</v>
          </cell>
          <cell r="C1163" t="str">
            <v>70285136</v>
          </cell>
          <cell r="D1163">
            <v>1</v>
          </cell>
          <cell r="E1163">
            <v>70285136</v>
          </cell>
          <cell r="F1163" t="str">
            <v>Jihomoravský kraj</v>
          </cell>
          <cell r="G1163" t="str">
            <v xml:space="preserve">Znojmo </v>
          </cell>
          <cell r="H1163">
            <v>75</v>
          </cell>
          <cell r="I1163" t="str">
            <v>SEJOY</v>
          </cell>
          <cell r="J1163">
            <v>16.690000000000001</v>
          </cell>
          <cell r="K1163">
            <v>1251.75</v>
          </cell>
          <cell r="L1163" t="str">
            <v/>
          </cell>
          <cell r="M1163" t="str">
            <v>Základní škola a Mateřská škola Dolní Dubňany, okres Znojmo</v>
          </cell>
          <cell r="O1163">
            <v>74</v>
          </cell>
          <cell r="Q1163" t="str">
            <v>Dolní Dubňany</v>
          </cell>
          <cell r="R1163" t="str">
            <v>ANO</v>
          </cell>
        </row>
        <row r="1164">
          <cell r="A1164">
            <v>600127265</v>
          </cell>
          <cell r="B1164">
            <v>600127265</v>
          </cell>
          <cell r="C1164" t="str">
            <v>71012966</v>
          </cell>
          <cell r="D1164">
            <v>1</v>
          </cell>
          <cell r="E1164">
            <v>71012966</v>
          </cell>
          <cell r="F1164" t="str">
            <v>Jihomoravský kraj</v>
          </cell>
          <cell r="G1164" t="str">
            <v xml:space="preserve">Znojmo </v>
          </cell>
          <cell r="H1164">
            <v>50</v>
          </cell>
          <cell r="I1164" t="str">
            <v>SEJOY</v>
          </cell>
          <cell r="J1164">
            <v>16.690000000000001</v>
          </cell>
          <cell r="K1164">
            <v>834.50000000000011</v>
          </cell>
          <cell r="L1164" t="str">
            <v/>
          </cell>
          <cell r="M1164" t="str">
            <v>Základní škola, Lesonice, okres Znojmo, příspěvková organizace</v>
          </cell>
          <cell r="O1164">
            <v>73</v>
          </cell>
          <cell r="Q1164" t="str">
            <v>Lesonice</v>
          </cell>
          <cell r="R1164" t="str">
            <v>ANO</v>
          </cell>
        </row>
        <row r="1165">
          <cell r="A1165">
            <v>600127303</v>
          </cell>
          <cell r="B1165">
            <v>600127303</v>
          </cell>
          <cell r="C1165" t="str">
            <v>71001778</v>
          </cell>
          <cell r="D1165">
            <v>1</v>
          </cell>
          <cell r="E1165">
            <v>71001778</v>
          </cell>
          <cell r="F1165" t="str">
            <v>Jihomoravský kraj</v>
          </cell>
          <cell r="G1165" t="str">
            <v xml:space="preserve">Znojmo </v>
          </cell>
          <cell r="H1165">
            <v>50</v>
          </cell>
          <cell r="I1165" t="str">
            <v>SEJOY</v>
          </cell>
          <cell r="J1165">
            <v>16.690000000000001</v>
          </cell>
          <cell r="K1165">
            <v>834.50000000000011</v>
          </cell>
          <cell r="L1165" t="str">
            <v/>
          </cell>
          <cell r="M1165" t="str">
            <v>Základní škola a Mateřská škola, Skalice, okres Znojmo, příspěvková organizace</v>
          </cell>
          <cell r="O1165">
            <v>108</v>
          </cell>
          <cell r="Q1165" t="str">
            <v>Skalice</v>
          </cell>
          <cell r="R1165" t="str">
            <v>ANO</v>
          </cell>
        </row>
        <row r="1166">
          <cell r="A1166">
            <v>600127338</v>
          </cell>
          <cell r="B1166">
            <v>600127338</v>
          </cell>
          <cell r="C1166" t="str">
            <v>70992045</v>
          </cell>
          <cell r="D1166">
            <v>1</v>
          </cell>
          <cell r="E1166">
            <v>70992045</v>
          </cell>
          <cell r="F1166" t="str">
            <v>Jihomoravský kraj</v>
          </cell>
          <cell r="G1166" t="str">
            <v xml:space="preserve">Znojmo </v>
          </cell>
          <cell r="H1166">
            <v>25</v>
          </cell>
          <cell r="I1166" t="str">
            <v>SEJOY</v>
          </cell>
          <cell r="J1166">
            <v>16.690000000000001</v>
          </cell>
          <cell r="K1166">
            <v>417.25000000000006</v>
          </cell>
          <cell r="L1166" t="str">
            <v/>
          </cell>
          <cell r="M1166" t="str">
            <v>Základní škola a Mateřská škola Tavíkovice, okres Znojmo, příspěvková organizace</v>
          </cell>
          <cell r="O1166">
            <v>62</v>
          </cell>
          <cell r="Q1166" t="str">
            <v>Tavíkovice</v>
          </cell>
          <cell r="R1166" t="str">
            <v>ANO</v>
          </cell>
        </row>
        <row r="1167">
          <cell r="A1167">
            <v>600127362</v>
          </cell>
          <cell r="B1167">
            <v>600127362</v>
          </cell>
          <cell r="C1167" t="str">
            <v>70998159</v>
          </cell>
          <cell r="D1167">
            <v>1</v>
          </cell>
          <cell r="E1167">
            <v>70998159</v>
          </cell>
          <cell r="F1167" t="str">
            <v>Jihomoravský kraj</v>
          </cell>
          <cell r="G1167" t="str">
            <v xml:space="preserve">Znojmo </v>
          </cell>
          <cell r="H1167">
            <v>75</v>
          </cell>
          <cell r="I1167" t="str">
            <v>SEJOY</v>
          </cell>
          <cell r="J1167">
            <v>16.690000000000001</v>
          </cell>
          <cell r="K1167">
            <v>1251.75</v>
          </cell>
          <cell r="L1167" t="str">
            <v/>
          </cell>
          <cell r="M1167" t="str">
            <v>Mateřská škola a Základní škola Vedrovice, okres Znojmo, příspěvková organizace</v>
          </cell>
          <cell r="O1167">
            <v>325</v>
          </cell>
          <cell r="Q1167" t="str">
            <v>Vedrovice</v>
          </cell>
          <cell r="R1167" t="str">
            <v>ANO</v>
          </cell>
        </row>
        <row r="1168">
          <cell r="A1168">
            <v>600127613</v>
          </cell>
          <cell r="B1168">
            <v>600127613</v>
          </cell>
          <cell r="C1168" t="str">
            <v>49438000</v>
          </cell>
          <cell r="D1168">
            <v>1</v>
          </cell>
          <cell r="E1168">
            <v>49438000</v>
          </cell>
          <cell r="F1168" t="str">
            <v>Jihomoravský kraj</v>
          </cell>
          <cell r="G1168" t="str">
            <v xml:space="preserve">Znojmo </v>
          </cell>
          <cell r="H1168">
            <v>625</v>
          </cell>
          <cell r="I1168" t="str">
            <v>SEJOY</v>
          </cell>
          <cell r="J1168">
            <v>16.690000000000001</v>
          </cell>
          <cell r="K1168">
            <v>10431.25</v>
          </cell>
          <cell r="L1168" t="str">
            <v/>
          </cell>
          <cell r="M1168" t="str">
            <v>Základní škola, Miroslav, okres Znojmo, příspěvková organizace</v>
          </cell>
          <cell r="N1168" t="str">
            <v>Třináctky</v>
          </cell>
          <cell r="O1168">
            <v>135</v>
          </cell>
          <cell r="P1168">
            <v>19</v>
          </cell>
          <cell r="Q1168" t="str">
            <v>Miroslav</v>
          </cell>
          <cell r="R1168" t="str">
            <v>ANO</v>
          </cell>
        </row>
        <row r="1169">
          <cell r="A1169">
            <v>600127621</v>
          </cell>
          <cell r="B1169">
            <v>600127621</v>
          </cell>
          <cell r="C1169" t="str">
            <v>49439324</v>
          </cell>
          <cell r="D1169">
            <v>1</v>
          </cell>
          <cell r="E1169">
            <v>49439324</v>
          </cell>
          <cell r="F1169" t="str">
            <v>Jihomoravský kraj</v>
          </cell>
          <cell r="G1169" t="str">
            <v xml:space="preserve">Znojmo </v>
          </cell>
          <cell r="H1169">
            <v>600</v>
          </cell>
          <cell r="I1169" t="str">
            <v>SEJOY</v>
          </cell>
          <cell r="J1169">
            <v>16.690000000000001</v>
          </cell>
          <cell r="K1169">
            <v>10014</v>
          </cell>
          <cell r="L1169" t="str">
            <v/>
          </cell>
          <cell r="M1169" t="str">
            <v>Základní škola, Moravský Krumlov, náměstí Klášterní 134, okres Znojmo, příspěvková organizace</v>
          </cell>
          <cell r="N1169" t="str">
            <v>nám. Klášterní</v>
          </cell>
          <cell r="O1169">
            <v>134</v>
          </cell>
          <cell r="Q1169" t="str">
            <v>Moravský Krumlov</v>
          </cell>
          <cell r="R1169" t="str">
            <v>ANO</v>
          </cell>
        </row>
        <row r="1170">
          <cell r="A1170">
            <v>600127630</v>
          </cell>
          <cell r="B1170">
            <v>600127630</v>
          </cell>
          <cell r="C1170" t="str">
            <v>75022451</v>
          </cell>
          <cell r="D1170">
            <v>1</v>
          </cell>
          <cell r="E1170">
            <v>75022451</v>
          </cell>
          <cell r="F1170" t="str">
            <v>Jihomoravský kraj</v>
          </cell>
          <cell r="G1170" t="str">
            <v xml:space="preserve">Znojmo </v>
          </cell>
          <cell r="H1170">
            <v>300</v>
          </cell>
          <cell r="I1170" t="str">
            <v>SEJOY</v>
          </cell>
          <cell r="J1170">
            <v>16.690000000000001</v>
          </cell>
          <cell r="K1170">
            <v>5007</v>
          </cell>
          <cell r="L1170" t="str">
            <v/>
          </cell>
          <cell r="M1170" t="str">
            <v>Základní škola a Mateřská škola, Olbramovice, okres Znojmo, příspěvková organizace</v>
          </cell>
          <cell r="O1170">
            <v>125</v>
          </cell>
          <cell r="Q1170" t="str">
            <v>Olbramovice</v>
          </cell>
          <cell r="R1170" t="str">
            <v>ANO</v>
          </cell>
        </row>
        <row r="1171">
          <cell r="A1171">
            <v>600127681</v>
          </cell>
          <cell r="B1171">
            <v>600127681</v>
          </cell>
          <cell r="C1171" t="str">
            <v>71011269</v>
          </cell>
          <cell r="D1171">
            <v>1</v>
          </cell>
          <cell r="E1171">
            <v>71011269</v>
          </cell>
          <cell r="F1171" t="str">
            <v>Jihomoravský kraj</v>
          </cell>
          <cell r="G1171" t="str">
            <v xml:space="preserve">Znojmo </v>
          </cell>
          <cell r="H1171">
            <v>150</v>
          </cell>
          <cell r="I1171" t="str">
            <v>SEJOY</v>
          </cell>
          <cell r="J1171">
            <v>16.690000000000001</v>
          </cell>
          <cell r="K1171">
            <v>2503.5</v>
          </cell>
          <cell r="L1171" t="str">
            <v/>
          </cell>
          <cell r="M1171" t="str">
            <v>Základní škola, Vémyslice, okres Znojmo, příspěvková organizace</v>
          </cell>
          <cell r="O1171">
            <v>213</v>
          </cell>
          <cell r="Q1171" t="str">
            <v>Vémyslice</v>
          </cell>
          <cell r="R1171" t="str">
            <v>ANO</v>
          </cell>
        </row>
        <row r="1172">
          <cell r="A1172">
            <v>600127770</v>
          </cell>
          <cell r="B1172">
            <v>600127770</v>
          </cell>
          <cell r="C1172" t="str">
            <v>70995087</v>
          </cell>
          <cell r="D1172">
            <v>1</v>
          </cell>
          <cell r="E1172">
            <v>70995087</v>
          </cell>
          <cell r="F1172" t="str">
            <v>Jihomoravský kraj</v>
          </cell>
          <cell r="G1172" t="str">
            <v xml:space="preserve">Znojmo </v>
          </cell>
          <cell r="H1172">
            <v>375</v>
          </cell>
          <cell r="I1172" t="str">
            <v>SEJOY</v>
          </cell>
          <cell r="J1172">
            <v>16.690000000000001</v>
          </cell>
          <cell r="K1172">
            <v>6258.7500000000009</v>
          </cell>
          <cell r="L1172" t="str">
            <v/>
          </cell>
          <cell r="M1172" t="str">
            <v>Základní škola, Moravský Krumlov, Ivančická 218, okres Znojmo, příspěvková organizace</v>
          </cell>
          <cell r="N1172" t="str">
            <v>Ivančická</v>
          </cell>
          <cell r="O1172">
            <v>218</v>
          </cell>
          <cell r="Q1172" t="str">
            <v>Moravský Krumlov</v>
          </cell>
          <cell r="R1172" t="str">
            <v>ANO</v>
          </cell>
        </row>
        <row r="1173">
          <cell r="A1173">
            <v>600127788</v>
          </cell>
          <cell r="B1173">
            <v>600127788</v>
          </cell>
          <cell r="C1173" t="str">
            <v>70997969</v>
          </cell>
          <cell r="D1173">
            <v>1</v>
          </cell>
          <cell r="E1173">
            <v>70997969</v>
          </cell>
          <cell r="F1173" t="str">
            <v>Jihomoravský kraj</v>
          </cell>
          <cell r="G1173" t="str">
            <v xml:space="preserve">Znojmo </v>
          </cell>
          <cell r="H1173">
            <v>25</v>
          </cell>
          <cell r="I1173" t="str">
            <v>SEJOY</v>
          </cell>
          <cell r="J1173">
            <v>16.690000000000001</v>
          </cell>
          <cell r="K1173">
            <v>417.25000000000006</v>
          </cell>
          <cell r="L1173" t="str">
            <v/>
          </cell>
          <cell r="M1173" t="str">
            <v>Základní škola a Mateřská škola, Trstěnice, okres Znojmo, příspěvková organizace</v>
          </cell>
          <cell r="O1173">
            <v>200</v>
          </cell>
          <cell r="Q1173" t="str">
            <v>Trstěnice</v>
          </cell>
          <cell r="R1173" t="str">
            <v>ANO</v>
          </cell>
        </row>
        <row r="1174">
          <cell r="A1174">
            <v>600127796</v>
          </cell>
          <cell r="B1174">
            <v>600127796</v>
          </cell>
          <cell r="C1174" t="str">
            <v>71010670</v>
          </cell>
          <cell r="D1174">
            <v>1</v>
          </cell>
          <cell r="E1174">
            <v>71010670</v>
          </cell>
          <cell r="F1174" t="str">
            <v>Jihomoravský kraj</v>
          </cell>
          <cell r="G1174" t="str">
            <v xml:space="preserve">Znojmo </v>
          </cell>
          <cell r="H1174">
            <v>25</v>
          </cell>
          <cell r="I1174" t="str">
            <v>SEJOY</v>
          </cell>
          <cell r="J1174">
            <v>16.690000000000001</v>
          </cell>
          <cell r="K1174">
            <v>417.25000000000006</v>
          </cell>
          <cell r="L1174" t="str">
            <v/>
          </cell>
          <cell r="M1174" t="str">
            <v>Základní škola a Mateřská škola, Bohutice, okres Znojmo, příspěvková organizace</v>
          </cell>
          <cell r="O1174">
            <v>10</v>
          </cell>
          <cell r="Q1174" t="str">
            <v>Bohutice</v>
          </cell>
          <cell r="R1174" t="str">
            <v>ANO</v>
          </cell>
        </row>
        <row r="1175">
          <cell r="A1175">
            <v>600127800</v>
          </cell>
          <cell r="B1175">
            <v>600127800</v>
          </cell>
          <cell r="C1175" t="str">
            <v>71011595</v>
          </cell>
          <cell r="D1175">
            <v>1</v>
          </cell>
          <cell r="E1175">
            <v>71011595</v>
          </cell>
          <cell r="F1175" t="str">
            <v>Jihomoravský kraj</v>
          </cell>
          <cell r="G1175" t="str">
            <v xml:space="preserve">Znojmo </v>
          </cell>
          <cell r="H1175">
            <v>50</v>
          </cell>
          <cell r="I1175" t="str">
            <v>SEJOY</v>
          </cell>
          <cell r="J1175">
            <v>16.690000000000001</v>
          </cell>
          <cell r="K1175">
            <v>834.50000000000011</v>
          </cell>
          <cell r="L1175" t="str">
            <v/>
          </cell>
          <cell r="M1175" t="str">
            <v>Základní škola a Mateřská škola, Rybníky, okres Znojmo, příspěvková organizace</v>
          </cell>
          <cell r="O1175">
            <v>55</v>
          </cell>
          <cell r="Q1175" t="str">
            <v>Rybníky</v>
          </cell>
          <cell r="R1175" t="str">
            <v>ANO</v>
          </cell>
        </row>
        <row r="1176">
          <cell r="A1176">
            <v>600127818</v>
          </cell>
          <cell r="B1176">
            <v>600127818</v>
          </cell>
          <cell r="C1176" t="str">
            <v>75022214</v>
          </cell>
          <cell r="D1176">
            <v>1</v>
          </cell>
          <cell r="E1176">
            <v>75022214</v>
          </cell>
          <cell r="F1176" t="str">
            <v>Jihomoravský kraj</v>
          </cell>
          <cell r="G1176" t="str">
            <v xml:space="preserve">Znojmo </v>
          </cell>
          <cell r="H1176">
            <v>25</v>
          </cell>
          <cell r="I1176" t="str">
            <v>SEJOY</v>
          </cell>
          <cell r="J1176">
            <v>16.690000000000001</v>
          </cell>
          <cell r="K1176">
            <v>417.25000000000006</v>
          </cell>
          <cell r="L1176" t="str">
            <v/>
          </cell>
          <cell r="M1176" t="str">
            <v>Základní škola a Mateřská škola Suchohrdly u Miroslavi, příspěvková organizace</v>
          </cell>
          <cell r="O1176">
            <v>120</v>
          </cell>
          <cell r="Q1176" t="str">
            <v>Suchohrdly u Miroslavi</v>
          </cell>
          <cell r="R1176" t="str">
            <v>ANO</v>
          </cell>
        </row>
        <row r="1177">
          <cell r="A1177">
            <v>600127834</v>
          </cell>
          <cell r="B1177">
            <v>600127834</v>
          </cell>
          <cell r="C1177" t="str">
            <v>75021781</v>
          </cell>
          <cell r="D1177">
            <v>1</v>
          </cell>
          <cell r="E1177">
            <v>75021781</v>
          </cell>
          <cell r="F1177" t="str">
            <v>Jihomoravský kraj</v>
          </cell>
          <cell r="G1177" t="str">
            <v xml:space="preserve">Znojmo </v>
          </cell>
          <cell r="H1177">
            <v>75</v>
          </cell>
          <cell r="I1177" t="str">
            <v>SEJOY</v>
          </cell>
          <cell r="J1177">
            <v>16.690000000000001</v>
          </cell>
          <cell r="K1177">
            <v>1251.75</v>
          </cell>
          <cell r="L1177" t="str">
            <v/>
          </cell>
          <cell r="M1177" t="str">
            <v>Základní škola a Mateřská škola, Jezeřany-Maršovice, okres Znojmo, příspěvková organizace</v>
          </cell>
          <cell r="O1177">
            <v>143</v>
          </cell>
          <cell r="Q1177" t="str">
            <v>Jezeřany-Maršovice</v>
          </cell>
          <cell r="R1177" t="str">
            <v>ANO</v>
          </cell>
        </row>
        <row r="1178">
          <cell r="A1178">
            <v>600127842</v>
          </cell>
          <cell r="B1178">
            <v>600127842</v>
          </cell>
          <cell r="C1178" t="str">
            <v>70996296</v>
          </cell>
          <cell r="D1178">
            <v>1</v>
          </cell>
          <cell r="E1178">
            <v>70996296</v>
          </cell>
          <cell r="F1178" t="str">
            <v>Jihomoravský kraj</v>
          </cell>
          <cell r="G1178" t="str">
            <v xml:space="preserve">Znojmo </v>
          </cell>
          <cell r="H1178">
            <v>75</v>
          </cell>
          <cell r="I1178" t="str">
            <v>SEJOY</v>
          </cell>
          <cell r="J1178">
            <v>16.690000000000001</v>
          </cell>
          <cell r="K1178">
            <v>1251.75</v>
          </cell>
          <cell r="L1178" t="str">
            <v/>
          </cell>
          <cell r="M1178" t="str">
            <v>Základní škola, Jiřice u Miroslavi, okres Znojmo, příspěvková organizace</v>
          </cell>
          <cell r="O1178">
            <v>87</v>
          </cell>
          <cell r="Q1178" t="str">
            <v>Jiřice u Miroslavi</v>
          </cell>
          <cell r="R1178" t="str">
            <v>ANO</v>
          </cell>
        </row>
        <row r="1179">
          <cell r="A1179">
            <v>600025241</v>
          </cell>
          <cell r="B1179">
            <v>600025241</v>
          </cell>
          <cell r="C1179" t="str">
            <v>60680300</v>
          </cell>
          <cell r="D1179">
            <v>1</v>
          </cell>
          <cell r="E1179">
            <v>60680300</v>
          </cell>
          <cell r="F1179" t="str">
            <v>Jihomoravský kraj</v>
          </cell>
          <cell r="G1179" t="str">
            <v xml:space="preserve">Brno-venkov </v>
          </cell>
          <cell r="H1179">
            <v>150</v>
          </cell>
          <cell r="I1179" t="str">
            <v>SEJOY</v>
          </cell>
          <cell r="J1179">
            <v>16.690000000000001</v>
          </cell>
          <cell r="K1179">
            <v>2503.5</v>
          </cell>
          <cell r="L1179" t="str">
            <v/>
          </cell>
          <cell r="M1179" t="str">
            <v>Odborné učiliště Cvrčovice, příspěvková organizace</v>
          </cell>
          <cell r="O1179">
            <v>131</v>
          </cell>
          <cell r="Q1179" t="str">
            <v>Cvrčovice</v>
          </cell>
          <cell r="R1179" t="str">
            <v>ANO</v>
          </cell>
        </row>
        <row r="1180">
          <cell r="A1180">
            <v>600112608</v>
          </cell>
          <cell r="B1180">
            <v>600112608</v>
          </cell>
          <cell r="C1180" t="str">
            <v>49963520</v>
          </cell>
          <cell r="D1180">
            <v>1</v>
          </cell>
          <cell r="E1180">
            <v>49963520</v>
          </cell>
          <cell r="F1180" t="str">
            <v>Jihomoravský kraj</v>
          </cell>
          <cell r="G1180" t="str">
            <v xml:space="preserve">Brno-venkov </v>
          </cell>
          <cell r="H1180">
            <v>75</v>
          </cell>
          <cell r="I1180" t="str">
            <v>SEJOY</v>
          </cell>
          <cell r="J1180">
            <v>16.690000000000001</v>
          </cell>
          <cell r="K1180">
            <v>1251.75</v>
          </cell>
          <cell r="L1180" t="str">
            <v/>
          </cell>
          <cell r="M1180" t="str">
            <v>Základní škola a mateřská škola Ivaň</v>
          </cell>
          <cell r="O1180">
            <v>73</v>
          </cell>
          <cell r="Q1180" t="str">
            <v>Ivaň</v>
          </cell>
          <cell r="R1180" t="str">
            <v>ANO</v>
          </cell>
        </row>
        <row r="1181">
          <cell r="A1181">
            <v>600112471</v>
          </cell>
          <cell r="B1181">
            <v>600112471</v>
          </cell>
          <cell r="C1181" t="str">
            <v>65268687</v>
          </cell>
          <cell r="D1181">
            <v>1</v>
          </cell>
          <cell r="E1181">
            <v>65268687</v>
          </cell>
          <cell r="F1181" t="str">
            <v>Jihomoravský kraj</v>
          </cell>
          <cell r="G1181" t="str">
            <v xml:space="preserve">Brno-venkov </v>
          </cell>
          <cell r="H1181">
            <v>1100</v>
          </cell>
          <cell r="I1181" t="str">
            <v>SEJOY</v>
          </cell>
          <cell r="J1181">
            <v>16.690000000000001</v>
          </cell>
          <cell r="K1181">
            <v>18359</v>
          </cell>
          <cell r="L1181" t="str">
            <v/>
          </cell>
          <cell r="M1181" t="str">
            <v>Základní škola a Mateřská škola Pohořelice, příspěvková organizace</v>
          </cell>
          <cell r="N1181" t="str">
            <v>Dlouhá</v>
          </cell>
          <cell r="O1181">
            <v>35</v>
          </cell>
          <cell r="Q1181" t="str">
            <v>Pohořelice</v>
          </cell>
          <cell r="R1181" t="str">
            <v>ANO</v>
          </cell>
        </row>
        <row r="1182">
          <cell r="A1182">
            <v>600112551</v>
          </cell>
          <cell r="B1182">
            <v>600112551</v>
          </cell>
          <cell r="C1182" t="str">
            <v>70499969</v>
          </cell>
          <cell r="D1182">
            <v>1</v>
          </cell>
          <cell r="E1182">
            <v>70499969</v>
          </cell>
          <cell r="F1182" t="str">
            <v>Jihomoravský kraj</v>
          </cell>
          <cell r="G1182" t="str">
            <v xml:space="preserve">Brno-venkov </v>
          </cell>
          <cell r="H1182">
            <v>125</v>
          </cell>
          <cell r="I1182" t="str">
            <v>SEJOY</v>
          </cell>
          <cell r="J1182">
            <v>16.690000000000001</v>
          </cell>
          <cell r="K1182">
            <v>2086.25</v>
          </cell>
          <cell r="L1182" t="str">
            <v/>
          </cell>
          <cell r="M1182" t="str">
            <v>Základní škola a Mateřská škola Vlasatice, příspěvková organizace</v>
          </cell>
          <cell r="O1182">
            <v>3</v>
          </cell>
          <cell r="Q1182" t="str">
            <v>Vlasatice</v>
          </cell>
          <cell r="R1182" t="str">
            <v>ANO</v>
          </cell>
        </row>
        <row r="1183">
          <cell r="A1183">
            <v>600112560</v>
          </cell>
          <cell r="B1183">
            <v>600112560</v>
          </cell>
          <cell r="C1183" t="str">
            <v>68729928</v>
          </cell>
          <cell r="D1183">
            <v>1</v>
          </cell>
          <cell r="E1183">
            <v>68729928</v>
          </cell>
          <cell r="F1183" t="str">
            <v>Jihomoravský kraj</v>
          </cell>
          <cell r="G1183" t="str">
            <v xml:space="preserve">Brno-venkov </v>
          </cell>
          <cell r="H1183">
            <v>450</v>
          </cell>
          <cell r="I1183" t="str">
            <v>SEJOY</v>
          </cell>
          <cell r="J1183">
            <v>16.690000000000001</v>
          </cell>
          <cell r="K1183">
            <v>7510.5000000000009</v>
          </cell>
          <cell r="L1183" t="str">
            <v/>
          </cell>
          <cell r="M1183" t="str">
            <v>Základní škola a Mateřská škola Vranovice, příspěvková organizace</v>
          </cell>
          <cell r="N1183" t="str">
            <v>Masarykova</v>
          </cell>
          <cell r="O1183">
            <v>178</v>
          </cell>
          <cell r="Q1183" t="str">
            <v>Vranovice</v>
          </cell>
          <cell r="R1183" t="str">
            <v>ANO</v>
          </cell>
        </row>
        <row r="1184">
          <cell r="A1184">
            <v>600112616</v>
          </cell>
          <cell r="B1184">
            <v>600112616</v>
          </cell>
          <cell r="C1184" t="str">
            <v>70877076</v>
          </cell>
          <cell r="D1184">
            <v>1</v>
          </cell>
          <cell r="E1184">
            <v>70877076</v>
          </cell>
          <cell r="F1184" t="str">
            <v>Jihomoravský kraj</v>
          </cell>
          <cell r="G1184" t="str">
            <v xml:space="preserve">Brno-venkov </v>
          </cell>
          <cell r="H1184">
            <v>75</v>
          </cell>
          <cell r="I1184" t="str">
            <v>SEJOY</v>
          </cell>
          <cell r="J1184">
            <v>16.690000000000001</v>
          </cell>
          <cell r="K1184">
            <v>1251.75</v>
          </cell>
          <cell r="L1184" t="str">
            <v/>
          </cell>
          <cell r="M1184" t="str">
            <v>Základní škola a Mateřská škola Přibice, příspěvková organizace</v>
          </cell>
          <cell r="O1184">
            <v>46</v>
          </cell>
          <cell r="Q1184" t="str">
            <v>Přibice</v>
          </cell>
          <cell r="R1184" t="str">
            <v>ANO</v>
          </cell>
        </row>
        <row r="1185">
          <cell r="A1185">
            <v>600127346</v>
          </cell>
          <cell r="B1185">
            <v>600127346</v>
          </cell>
          <cell r="C1185" t="str">
            <v>71011285</v>
          </cell>
          <cell r="D1185">
            <v>1</v>
          </cell>
          <cell r="E1185">
            <v>71011285</v>
          </cell>
          <cell r="F1185" t="str">
            <v>Jihomoravský kraj</v>
          </cell>
          <cell r="G1185" t="str">
            <v xml:space="preserve">Brno-venkov </v>
          </cell>
          <cell r="H1185">
            <v>75</v>
          </cell>
          <cell r="I1185" t="str">
            <v>SEJOY</v>
          </cell>
          <cell r="J1185">
            <v>16.690000000000001</v>
          </cell>
          <cell r="K1185">
            <v>1251.75</v>
          </cell>
          <cell r="L1185" t="str">
            <v/>
          </cell>
          <cell r="M1185" t="str">
            <v>Základní škola a Mateřská škola Troskotovice, příspěvková organizace</v>
          </cell>
          <cell r="O1185">
            <v>160</v>
          </cell>
          <cell r="Q1185" t="str">
            <v>Troskotovice</v>
          </cell>
          <cell r="R1185" t="str">
            <v>ANO</v>
          </cell>
        </row>
        <row r="1186">
          <cell r="A1186">
            <v>600127494</v>
          </cell>
          <cell r="B1186">
            <v>600127494</v>
          </cell>
          <cell r="C1186" t="str">
            <v>75021315</v>
          </cell>
          <cell r="D1186">
            <v>1</v>
          </cell>
          <cell r="E1186">
            <v>75021315</v>
          </cell>
          <cell r="F1186" t="str">
            <v>Jihomoravský kraj</v>
          </cell>
          <cell r="G1186" t="str">
            <v xml:space="preserve">Brno-venkov </v>
          </cell>
          <cell r="H1186">
            <v>275</v>
          </cell>
          <cell r="I1186" t="str">
            <v>SEJOY</v>
          </cell>
          <cell r="J1186">
            <v>16.690000000000001</v>
          </cell>
          <cell r="K1186">
            <v>4589.75</v>
          </cell>
          <cell r="L1186" t="str">
            <v/>
          </cell>
          <cell r="M1186" t="str">
            <v>Základní škola a Mateřská škola, Loděnice, příspěvková organizace</v>
          </cell>
          <cell r="O1186">
            <v>134</v>
          </cell>
          <cell r="Q1186" t="str">
            <v>Loděnice</v>
          </cell>
          <cell r="R1186" t="str">
            <v>ANO</v>
          </cell>
        </row>
        <row r="1187">
          <cell r="A1187">
            <v>600013987</v>
          </cell>
          <cell r="B1187">
            <v>600013987</v>
          </cell>
          <cell r="C1187" t="str">
            <v>49459899</v>
          </cell>
          <cell r="D1187">
            <v>1</v>
          </cell>
          <cell r="E1187">
            <v>49459899</v>
          </cell>
          <cell r="F1187" t="str">
            <v>Jihomoravský kraj</v>
          </cell>
          <cell r="G1187" t="str">
            <v xml:space="preserve">Brno-venkov </v>
          </cell>
          <cell r="H1187">
            <v>375</v>
          </cell>
          <cell r="I1187" t="str">
            <v>SEJOY</v>
          </cell>
          <cell r="J1187">
            <v>16.690000000000001</v>
          </cell>
          <cell r="K1187">
            <v>6258.7500000000009</v>
          </cell>
          <cell r="L1187" t="str">
            <v/>
          </cell>
          <cell r="M1187" t="str">
            <v>Gymnázium T. G. Masaryka Zastávka, příspěvková organizace</v>
          </cell>
          <cell r="N1187" t="str">
            <v>U Školy</v>
          </cell>
          <cell r="O1187">
            <v>39</v>
          </cell>
          <cell r="Q1187" t="str">
            <v>Zastávka</v>
          </cell>
          <cell r="R1187" t="str">
            <v>ANO</v>
          </cell>
        </row>
        <row r="1188">
          <cell r="A1188">
            <v>600110982</v>
          </cell>
          <cell r="B1188">
            <v>600110982</v>
          </cell>
          <cell r="C1188" t="str">
            <v>49461311</v>
          </cell>
          <cell r="D1188">
            <v>1</v>
          </cell>
          <cell r="E1188">
            <v>49461311</v>
          </cell>
          <cell r="F1188" t="str">
            <v>Jihomoravský kraj</v>
          </cell>
          <cell r="G1188" t="str">
            <v xml:space="preserve">Brno-venkov </v>
          </cell>
          <cell r="H1188">
            <v>200</v>
          </cell>
          <cell r="I1188" t="str">
            <v>SEJOY</v>
          </cell>
          <cell r="J1188">
            <v>16.690000000000001</v>
          </cell>
          <cell r="K1188">
            <v>3338.0000000000005</v>
          </cell>
          <cell r="L1188" t="str">
            <v/>
          </cell>
          <cell r="M1188" t="str">
            <v>Základní škola Říčany</v>
          </cell>
          <cell r="N1188" t="str">
            <v>nám. Osvobození</v>
          </cell>
          <cell r="O1188">
            <v>145</v>
          </cell>
          <cell r="Q1188" t="str">
            <v>Říčany</v>
          </cell>
          <cell r="R1188" t="str">
            <v>ANO</v>
          </cell>
        </row>
        <row r="1189">
          <cell r="A1189">
            <v>600110559</v>
          </cell>
          <cell r="B1189">
            <v>600110559</v>
          </cell>
          <cell r="C1189" t="str">
            <v>70994099</v>
          </cell>
          <cell r="D1189">
            <v>1</v>
          </cell>
          <cell r="E1189">
            <v>70994099</v>
          </cell>
          <cell r="F1189" t="str">
            <v>Jihomoravský kraj</v>
          </cell>
          <cell r="G1189" t="str">
            <v xml:space="preserve">Brno-venkov </v>
          </cell>
          <cell r="H1189">
            <v>300</v>
          </cell>
          <cell r="I1189" t="str">
            <v>SEJOY</v>
          </cell>
          <cell r="J1189">
            <v>16.690000000000001</v>
          </cell>
          <cell r="K1189">
            <v>5007</v>
          </cell>
          <cell r="L1189" t="str">
            <v/>
          </cell>
          <cell r="M1189" t="str">
            <v>Základní škola, Zbraslav, okres Brno-venkov, příspěvková organizace</v>
          </cell>
          <cell r="N1189" t="str">
            <v>Komenského</v>
          </cell>
          <cell r="O1189">
            <v>280</v>
          </cell>
          <cell r="Q1189" t="str">
            <v>Zbraslav</v>
          </cell>
          <cell r="R1189" t="str">
            <v>ANO</v>
          </cell>
        </row>
        <row r="1190">
          <cell r="A1190">
            <v>600110711</v>
          </cell>
          <cell r="B1190">
            <v>600110711</v>
          </cell>
          <cell r="C1190" t="str">
            <v>70981892</v>
          </cell>
          <cell r="D1190">
            <v>1</v>
          </cell>
          <cell r="E1190">
            <v>70981892</v>
          </cell>
          <cell r="F1190" t="str">
            <v>Jihomoravský kraj</v>
          </cell>
          <cell r="G1190" t="str">
            <v xml:space="preserve">Brno-venkov </v>
          </cell>
          <cell r="H1190">
            <v>125</v>
          </cell>
          <cell r="I1190" t="str">
            <v>SEJOY</v>
          </cell>
          <cell r="J1190">
            <v>16.690000000000001</v>
          </cell>
          <cell r="K1190">
            <v>2086.25</v>
          </cell>
          <cell r="L1190" t="str">
            <v/>
          </cell>
          <cell r="M1190" t="str">
            <v>Základní škola a Mateřská škola, Domašov, okres Brno-venkov, příspěvková organizace</v>
          </cell>
          <cell r="N1190" t="str">
            <v>Na Náměstí</v>
          </cell>
          <cell r="O1190">
            <v>48</v>
          </cell>
          <cell r="Q1190" t="str">
            <v>Domašov</v>
          </cell>
          <cell r="R1190" t="str">
            <v>ANO</v>
          </cell>
        </row>
        <row r="1191">
          <cell r="A1191">
            <v>600110931</v>
          </cell>
          <cell r="B1191">
            <v>600110931</v>
          </cell>
          <cell r="C1191" t="str">
            <v>70990891</v>
          </cell>
          <cell r="D1191">
            <v>1</v>
          </cell>
          <cell r="E1191">
            <v>70990891</v>
          </cell>
          <cell r="F1191" t="str">
            <v>Jihomoravský kraj</v>
          </cell>
          <cell r="G1191" t="str">
            <v xml:space="preserve">Brno-venkov </v>
          </cell>
          <cell r="H1191">
            <v>75</v>
          </cell>
          <cell r="I1191" t="str">
            <v>SEJOY</v>
          </cell>
          <cell r="J1191">
            <v>16.690000000000001</v>
          </cell>
          <cell r="K1191">
            <v>1251.75</v>
          </cell>
          <cell r="L1191" t="str">
            <v/>
          </cell>
          <cell r="M1191" t="str">
            <v>Základní škola Veverské Knínice, okres Brno-venkov, příspěvková organizace</v>
          </cell>
          <cell r="O1191">
            <v>44</v>
          </cell>
          <cell r="Q1191" t="str">
            <v>Veverské Knínice</v>
          </cell>
          <cell r="R1191" t="str">
            <v>ANO</v>
          </cell>
        </row>
        <row r="1192">
          <cell r="A1192">
            <v>600110940</v>
          </cell>
          <cell r="B1192">
            <v>600110940</v>
          </cell>
          <cell r="C1192" t="str">
            <v>71005587</v>
          </cell>
          <cell r="D1192">
            <v>1</v>
          </cell>
          <cell r="E1192">
            <v>71005587</v>
          </cell>
          <cell r="F1192" t="str">
            <v>Jihomoravský kraj</v>
          </cell>
          <cell r="G1192" t="str">
            <v xml:space="preserve">Brno-venkov </v>
          </cell>
          <cell r="H1192">
            <v>100</v>
          </cell>
          <cell r="I1192" t="str">
            <v>SEJOY</v>
          </cell>
          <cell r="J1192">
            <v>16.690000000000001</v>
          </cell>
          <cell r="K1192">
            <v>1669.0000000000002</v>
          </cell>
          <cell r="L1192" t="str">
            <v/>
          </cell>
          <cell r="M1192" t="str">
            <v>Základní škola a Mateřská škola Zakřany</v>
          </cell>
          <cell r="O1192">
            <v>134</v>
          </cell>
          <cell r="Q1192" t="str">
            <v>Zakřany</v>
          </cell>
          <cell r="R1192" t="str">
            <v>ANO</v>
          </cell>
        </row>
        <row r="1193">
          <cell r="A1193">
            <v>600111016</v>
          </cell>
          <cell r="B1193">
            <v>600111016</v>
          </cell>
          <cell r="C1193" t="str">
            <v>70979049</v>
          </cell>
          <cell r="D1193">
            <v>1</v>
          </cell>
          <cell r="E1193">
            <v>70979049</v>
          </cell>
          <cell r="F1193" t="str">
            <v>Jihomoravský kraj</v>
          </cell>
          <cell r="G1193" t="str">
            <v xml:space="preserve">Brno-venkov </v>
          </cell>
          <cell r="H1193">
            <v>350</v>
          </cell>
          <cell r="I1193" t="str">
            <v>SEJOY</v>
          </cell>
          <cell r="J1193">
            <v>16.690000000000001</v>
          </cell>
          <cell r="K1193">
            <v>5841.5</v>
          </cell>
          <cell r="L1193" t="str">
            <v/>
          </cell>
          <cell r="M1193" t="str">
            <v>Základní škola a Mateřská škola, Ostrovačice, okres Brno-venkov, příspěvková organizace</v>
          </cell>
          <cell r="N1193" t="str">
            <v>Ríšova</v>
          </cell>
          <cell r="O1193">
            <v>43</v>
          </cell>
          <cell r="Q1193" t="str">
            <v>Ostrovačice</v>
          </cell>
          <cell r="R1193" t="str">
            <v>ANO</v>
          </cell>
        </row>
        <row r="1194">
          <cell r="A1194">
            <v>600111130</v>
          </cell>
          <cell r="B1194">
            <v>600111130</v>
          </cell>
          <cell r="C1194" t="str">
            <v>70876843</v>
          </cell>
          <cell r="D1194">
            <v>1</v>
          </cell>
          <cell r="E1194">
            <v>70876843</v>
          </cell>
          <cell r="F1194" t="str">
            <v>Jihomoravský kraj</v>
          </cell>
          <cell r="G1194" t="str">
            <v xml:space="preserve">Brno-venkov </v>
          </cell>
          <cell r="H1194">
            <v>975</v>
          </cell>
          <cell r="I1194" t="str">
            <v>SEJOY</v>
          </cell>
          <cell r="J1194">
            <v>16.690000000000001</v>
          </cell>
          <cell r="K1194">
            <v>16272.750000000002</v>
          </cell>
          <cell r="L1194" t="str">
            <v/>
          </cell>
          <cell r="M1194" t="str">
            <v>Základní škola Rosice, příspěvková organizace</v>
          </cell>
          <cell r="N1194" t="str">
            <v>Pod Zahrádkami</v>
          </cell>
          <cell r="O1194">
            <v>120</v>
          </cell>
          <cell r="Q1194" t="str">
            <v>Rosice</v>
          </cell>
          <cell r="R1194" t="str">
            <v>ANO</v>
          </cell>
        </row>
        <row r="1195">
          <cell r="A1195">
            <v>600111172</v>
          </cell>
          <cell r="B1195">
            <v>600111172</v>
          </cell>
          <cell r="C1195" t="str">
            <v>49461541</v>
          </cell>
          <cell r="D1195">
            <v>1</v>
          </cell>
          <cell r="E1195">
            <v>49461541</v>
          </cell>
          <cell r="F1195" t="str">
            <v>Jihomoravský kraj</v>
          </cell>
          <cell r="G1195" t="str">
            <v xml:space="preserve">Brno-venkov </v>
          </cell>
          <cell r="H1195">
            <v>575</v>
          </cell>
          <cell r="I1195" t="str">
            <v>SEJOY</v>
          </cell>
          <cell r="J1195">
            <v>16.690000000000001</v>
          </cell>
          <cell r="K1195">
            <v>9596.75</v>
          </cell>
          <cell r="L1195" t="str">
            <v/>
          </cell>
          <cell r="M1195" t="str">
            <v>Základní škola a Mateřská škola T. G. Masaryka Zastávka, příspěvková organizace</v>
          </cell>
          <cell r="N1195" t="str">
            <v>U Školy</v>
          </cell>
          <cell r="O1195">
            <v>181</v>
          </cell>
          <cell r="Q1195" t="str">
            <v>Zastávka</v>
          </cell>
          <cell r="R1195" t="str">
            <v>ANO</v>
          </cell>
        </row>
        <row r="1196">
          <cell r="A1196">
            <v>600111181</v>
          </cell>
          <cell r="B1196">
            <v>600111181</v>
          </cell>
          <cell r="C1196" t="str">
            <v>71007628</v>
          </cell>
          <cell r="D1196">
            <v>1</v>
          </cell>
          <cell r="E1196">
            <v>71007628</v>
          </cell>
          <cell r="F1196" t="str">
            <v>Jihomoravský kraj</v>
          </cell>
          <cell r="G1196" t="str">
            <v xml:space="preserve">Brno-venkov </v>
          </cell>
          <cell r="H1196">
            <v>525</v>
          </cell>
          <cell r="I1196" t="str">
            <v>SEJOY</v>
          </cell>
          <cell r="J1196">
            <v>16.690000000000001</v>
          </cell>
          <cell r="K1196">
            <v>8762.25</v>
          </cell>
          <cell r="L1196" t="str">
            <v/>
          </cell>
          <cell r="M1196" t="str">
            <v>Základní škola Zbýšov, okres Brno-venkov, příspěvková organizace</v>
          </cell>
          <cell r="N1196" t="str">
            <v>J. A. Komenského</v>
          </cell>
          <cell r="O1196">
            <v>473</v>
          </cell>
          <cell r="Q1196" t="str">
            <v>Zbýšov</v>
          </cell>
          <cell r="R1196" t="str">
            <v>ANO</v>
          </cell>
        </row>
        <row r="1197">
          <cell r="A1197">
            <v>600111270</v>
          </cell>
          <cell r="B1197">
            <v>600111270</v>
          </cell>
          <cell r="C1197" t="str">
            <v>71007946</v>
          </cell>
          <cell r="D1197">
            <v>1</v>
          </cell>
          <cell r="E1197">
            <v>71007946</v>
          </cell>
          <cell r="F1197" t="str">
            <v>Jihomoravský kraj</v>
          </cell>
          <cell r="G1197" t="str">
            <v xml:space="preserve">Brno-venkov </v>
          </cell>
          <cell r="H1197">
            <v>50</v>
          </cell>
          <cell r="I1197" t="str">
            <v>SEJOY</v>
          </cell>
          <cell r="J1197">
            <v>16.690000000000001</v>
          </cell>
          <cell r="K1197">
            <v>834.50000000000011</v>
          </cell>
          <cell r="L1197" t="str">
            <v/>
          </cell>
          <cell r="M1197" t="str">
            <v>Základní škola a mateřská škola, Příbram na Moravě, okres Brno-venkov, příspěvková organizace</v>
          </cell>
          <cell r="O1197">
            <v>102</v>
          </cell>
          <cell r="Q1197" t="str">
            <v>Příbram na Moravě</v>
          </cell>
          <cell r="R1197" t="str">
            <v>ANO</v>
          </cell>
        </row>
        <row r="1198">
          <cell r="A1198">
            <v>651031567</v>
          </cell>
          <cell r="B1198">
            <v>651031567</v>
          </cell>
          <cell r="C1198" t="str">
            <v>75081521</v>
          </cell>
          <cell r="D1198">
            <v>1</v>
          </cell>
          <cell r="E1198">
            <v>75081521</v>
          </cell>
          <cell r="F1198" t="str">
            <v>Jihomoravský kraj</v>
          </cell>
          <cell r="G1198" t="str">
            <v xml:space="preserve">Brno-venkov </v>
          </cell>
          <cell r="H1198">
            <v>50</v>
          </cell>
          <cell r="I1198" t="str">
            <v>SEJOY</v>
          </cell>
          <cell r="J1198">
            <v>16.690000000000001</v>
          </cell>
          <cell r="K1198">
            <v>834.50000000000011</v>
          </cell>
          <cell r="L1198" t="str">
            <v/>
          </cell>
          <cell r="M1198" t="str">
            <v>Základní škola a Mateřská škola Vysoké Popovice, okres Brno-venkov, příspěvková organizace</v>
          </cell>
          <cell r="O1198">
            <v>188</v>
          </cell>
          <cell r="Q1198" t="str">
            <v>Vysoké Popovice</v>
          </cell>
          <cell r="R1198" t="str">
            <v>ANO</v>
          </cell>
        </row>
        <row r="1199">
          <cell r="A1199">
            <v>600125505</v>
          </cell>
          <cell r="B1199">
            <v>600125505</v>
          </cell>
          <cell r="C1199" t="str">
            <v>75021617</v>
          </cell>
          <cell r="D1199">
            <v>1</v>
          </cell>
          <cell r="E1199">
            <v>75021617</v>
          </cell>
          <cell r="F1199" t="str">
            <v>Jihomoravský kraj</v>
          </cell>
          <cell r="G1199" t="str">
            <v xml:space="preserve">Vyškov </v>
          </cell>
          <cell r="H1199">
            <v>100</v>
          </cell>
          <cell r="I1199" t="str">
            <v>SEJOY</v>
          </cell>
          <cell r="J1199">
            <v>16.690000000000001</v>
          </cell>
          <cell r="K1199">
            <v>1669.0000000000002</v>
          </cell>
          <cell r="L1199" t="str">
            <v/>
          </cell>
          <cell r="M1199" t="str">
            <v>Základní škola a Mateřská škola Bošovice, okres Vyškov, příspěvková organizace</v>
          </cell>
          <cell r="O1199">
            <v>106</v>
          </cell>
          <cell r="Q1199" t="str">
            <v>Bošovice</v>
          </cell>
          <cell r="R1199" t="str">
            <v>ANO</v>
          </cell>
        </row>
        <row r="1200">
          <cell r="A1200">
            <v>600125556</v>
          </cell>
          <cell r="B1200">
            <v>600125556</v>
          </cell>
          <cell r="C1200" t="str">
            <v>70993301</v>
          </cell>
          <cell r="D1200">
            <v>1</v>
          </cell>
          <cell r="E1200">
            <v>70993301</v>
          </cell>
          <cell r="F1200" t="str">
            <v>Jihomoravský kraj</v>
          </cell>
          <cell r="G1200" t="str">
            <v xml:space="preserve">Vyškov </v>
          </cell>
          <cell r="H1200">
            <v>100</v>
          </cell>
          <cell r="I1200" t="str">
            <v>SEJOY</v>
          </cell>
          <cell r="J1200">
            <v>16.690000000000001</v>
          </cell>
          <cell r="K1200">
            <v>1669.0000000000002</v>
          </cell>
          <cell r="L1200" t="str">
            <v/>
          </cell>
          <cell r="M1200" t="str">
            <v>Základní škola Hodějice, okres Vyškov, příspěvková organizace</v>
          </cell>
          <cell r="O1200">
            <v>230</v>
          </cell>
          <cell r="Q1200" t="str">
            <v>Hodějice</v>
          </cell>
          <cell r="R1200" t="str">
            <v>ANO</v>
          </cell>
        </row>
        <row r="1201">
          <cell r="A1201">
            <v>600125572</v>
          </cell>
          <cell r="B1201">
            <v>600125572</v>
          </cell>
          <cell r="C1201" t="str">
            <v>70994188</v>
          </cell>
          <cell r="D1201">
            <v>1</v>
          </cell>
          <cell r="E1201">
            <v>70994188</v>
          </cell>
          <cell r="F1201" t="str">
            <v>Jihomoravský kraj</v>
          </cell>
          <cell r="G1201" t="str">
            <v xml:space="preserve">Vyškov </v>
          </cell>
          <cell r="H1201">
            <v>50</v>
          </cell>
          <cell r="I1201" t="str">
            <v>SEJOY</v>
          </cell>
          <cell r="J1201">
            <v>16.690000000000001</v>
          </cell>
          <cell r="K1201">
            <v>834.50000000000011</v>
          </cell>
          <cell r="L1201" t="str">
            <v/>
          </cell>
          <cell r="M1201" t="str">
            <v>Základní škola a Mateřská škola, Hrušky, okres Vyškov, příspěvková organizace</v>
          </cell>
          <cell r="O1201">
            <v>69</v>
          </cell>
          <cell r="Q1201" t="str">
            <v>Hrušky</v>
          </cell>
          <cell r="R1201" t="str">
            <v>ANO</v>
          </cell>
        </row>
        <row r="1202">
          <cell r="A1202">
            <v>600125581</v>
          </cell>
          <cell r="B1202">
            <v>600125581</v>
          </cell>
          <cell r="C1202" t="str">
            <v>70983640</v>
          </cell>
          <cell r="D1202">
            <v>1</v>
          </cell>
          <cell r="E1202">
            <v>70983640</v>
          </cell>
          <cell r="F1202" t="str">
            <v>Jihomoravský kraj</v>
          </cell>
          <cell r="G1202" t="str">
            <v xml:space="preserve">Vyškov </v>
          </cell>
          <cell r="H1202">
            <v>50</v>
          </cell>
          <cell r="I1202" t="str">
            <v>SEJOY</v>
          </cell>
          <cell r="J1202">
            <v>16.690000000000001</v>
          </cell>
          <cell r="K1202">
            <v>834.50000000000011</v>
          </cell>
          <cell r="L1202" t="str">
            <v/>
          </cell>
          <cell r="M1202" t="str">
            <v>Základní škola a Mateřská škola Kobeřice u Brna, okres Vyškov, příspěvková organizace</v>
          </cell>
          <cell r="N1202" t="str">
            <v>Beneška</v>
          </cell>
          <cell r="O1202">
            <v>181</v>
          </cell>
          <cell r="Q1202" t="str">
            <v>Kobeřice u Brna</v>
          </cell>
          <cell r="R1202" t="str">
            <v>ANO</v>
          </cell>
        </row>
        <row r="1203">
          <cell r="A1203">
            <v>600125629</v>
          </cell>
          <cell r="B1203">
            <v>600125629</v>
          </cell>
          <cell r="C1203" t="str">
            <v>70984069</v>
          </cell>
          <cell r="D1203">
            <v>1</v>
          </cell>
          <cell r="E1203">
            <v>70984069</v>
          </cell>
          <cell r="F1203" t="str">
            <v>Jihomoravský kraj</v>
          </cell>
          <cell r="G1203" t="str">
            <v xml:space="preserve">Vyškov </v>
          </cell>
          <cell r="H1203">
            <v>50</v>
          </cell>
          <cell r="I1203" t="str">
            <v>SEJOY</v>
          </cell>
          <cell r="J1203">
            <v>16.690000000000001</v>
          </cell>
          <cell r="K1203">
            <v>834.50000000000011</v>
          </cell>
          <cell r="L1203" t="str">
            <v/>
          </cell>
          <cell r="M1203" t="str">
            <v>Základní škola a Mateřská škola Milešovice, okres Vyškov, příspěvková organizace</v>
          </cell>
          <cell r="N1203" t="str">
            <v>Milešovice 112</v>
          </cell>
          <cell r="Q1203" t="str">
            <v>Otnice</v>
          </cell>
          <cell r="R1203" t="str">
            <v>ANO</v>
          </cell>
        </row>
        <row r="1204">
          <cell r="A1204">
            <v>600125645</v>
          </cell>
          <cell r="B1204">
            <v>600125645</v>
          </cell>
          <cell r="C1204" t="str">
            <v>75023318</v>
          </cell>
          <cell r="D1204">
            <v>1</v>
          </cell>
          <cell r="E1204">
            <v>75023318</v>
          </cell>
          <cell r="F1204" t="str">
            <v>Jihomoravský kraj</v>
          </cell>
          <cell r="G1204" t="str">
            <v xml:space="preserve">Vyškov </v>
          </cell>
          <cell r="H1204">
            <v>75</v>
          </cell>
          <cell r="I1204" t="str">
            <v>SEJOY</v>
          </cell>
          <cell r="J1204">
            <v>16.690000000000001</v>
          </cell>
          <cell r="K1204">
            <v>1251.75</v>
          </cell>
          <cell r="L1204" t="str">
            <v/>
          </cell>
          <cell r="M1204" t="str">
            <v>Základní škola a Mateřská škola Němčany, okres Vyškov, příspěvková organizace</v>
          </cell>
          <cell r="O1204">
            <v>37</v>
          </cell>
          <cell r="Q1204" t="str">
            <v>Němčany</v>
          </cell>
          <cell r="R1204" t="str">
            <v>ANO</v>
          </cell>
        </row>
        <row r="1205">
          <cell r="A1205">
            <v>600125670</v>
          </cell>
          <cell r="B1205">
            <v>600125670</v>
          </cell>
          <cell r="C1205" t="str">
            <v>75024365</v>
          </cell>
          <cell r="D1205">
            <v>1</v>
          </cell>
          <cell r="E1205">
            <v>75024365</v>
          </cell>
          <cell r="F1205" t="str">
            <v>Jihomoravský kraj</v>
          </cell>
          <cell r="G1205" t="str">
            <v xml:space="preserve">Vyškov </v>
          </cell>
          <cell r="H1205">
            <v>75</v>
          </cell>
          <cell r="I1205" t="str">
            <v>SEJOY</v>
          </cell>
          <cell r="J1205">
            <v>16.690000000000001</v>
          </cell>
          <cell r="K1205">
            <v>1251.75</v>
          </cell>
          <cell r="L1205" t="str">
            <v/>
          </cell>
          <cell r="M1205" t="str">
            <v>Základní škola a Mateřská škola Nížkovice, okres Vyškov, příspěvková organizace</v>
          </cell>
          <cell r="O1205">
            <v>164</v>
          </cell>
          <cell r="Q1205" t="str">
            <v>Nížkovice</v>
          </cell>
          <cell r="R1205" t="str">
            <v>ANO</v>
          </cell>
        </row>
        <row r="1206">
          <cell r="A1206">
            <v>600125742</v>
          </cell>
          <cell r="B1206">
            <v>600125742</v>
          </cell>
          <cell r="C1206" t="str">
            <v>70990514</v>
          </cell>
          <cell r="D1206">
            <v>1</v>
          </cell>
          <cell r="E1206">
            <v>70990514</v>
          </cell>
          <cell r="F1206" t="str">
            <v>Jihomoravský kraj</v>
          </cell>
          <cell r="G1206" t="str">
            <v xml:space="preserve">Vyškov </v>
          </cell>
          <cell r="H1206">
            <v>75</v>
          </cell>
          <cell r="I1206" t="str">
            <v>SEJOY</v>
          </cell>
          <cell r="J1206">
            <v>16.690000000000001</v>
          </cell>
          <cell r="K1206">
            <v>1251.75</v>
          </cell>
          <cell r="L1206" t="str">
            <v/>
          </cell>
          <cell r="M1206" t="str">
            <v>Základní škola a Mateřská škola Velešovice, příspěvková organizace</v>
          </cell>
          <cell r="O1206">
            <v>181</v>
          </cell>
          <cell r="Q1206" t="str">
            <v>Velešovice</v>
          </cell>
          <cell r="R1206" t="str">
            <v>ANO</v>
          </cell>
        </row>
        <row r="1207">
          <cell r="A1207">
            <v>600125769</v>
          </cell>
          <cell r="B1207">
            <v>600125769</v>
          </cell>
          <cell r="C1207" t="str">
            <v>71005013</v>
          </cell>
          <cell r="D1207">
            <v>1</v>
          </cell>
          <cell r="E1207">
            <v>71005013</v>
          </cell>
          <cell r="F1207" t="str">
            <v>Jihomoravský kraj</v>
          </cell>
          <cell r="G1207" t="str">
            <v xml:space="preserve">Vyškov </v>
          </cell>
          <cell r="H1207">
            <v>125</v>
          </cell>
          <cell r="I1207" t="str">
            <v>SEJOY</v>
          </cell>
          <cell r="J1207">
            <v>16.690000000000001</v>
          </cell>
          <cell r="K1207">
            <v>2086.25</v>
          </cell>
          <cell r="L1207" t="str">
            <v/>
          </cell>
          <cell r="M1207" t="str">
            <v>Základní škola a mateřská škola Holubice, okres Vyškov, příspěvková organizace</v>
          </cell>
          <cell r="O1207">
            <v>20</v>
          </cell>
          <cell r="Q1207" t="str">
            <v>Holubice</v>
          </cell>
          <cell r="R1207" t="str">
            <v>ANO</v>
          </cell>
        </row>
        <row r="1208">
          <cell r="A1208">
            <v>600125858</v>
          </cell>
          <cell r="B1208">
            <v>600125858</v>
          </cell>
          <cell r="C1208" t="str">
            <v>46270922</v>
          </cell>
          <cell r="D1208">
            <v>1</v>
          </cell>
          <cell r="E1208">
            <v>46270922</v>
          </cell>
          <cell r="F1208" t="str">
            <v>Jihomoravský kraj</v>
          </cell>
          <cell r="G1208" t="str">
            <v xml:space="preserve">Vyškov </v>
          </cell>
          <cell r="H1208">
            <v>375</v>
          </cell>
          <cell r="I1208" t="str">
            <v>SEJOY</v>
          </cell>
          <cell r="J1208">
            <v>16.690000000000001</v>
          </cell>
          <cell r="K1208">
            <v>6258.7500000000009</v>
          </cell>
          <cell r="L1208" t="str">
            <v/>
          </cell>
          <cell r="M1208" t="str">
            <v>Základní škola a Mateřská škola Křenovice, okres Vyškov</v>
          </cell>
          <cell r="N1208" t="str">
            <v>Školní</v>
          </cell>
          <cell r="O1208">
            <v>140</v>
          </cell>
          <cell r="Q1208" t="str">
            <v>Křenovice</v>
          </cell>
          <cell r="R1208" t="str">
            <v>ANO</v>
          </cell>
        </row>
        <row r="1209">
          <cell r="A1209">
            <v>600125866</v>
          </cell>
          <cell r="B1209">
            <v>600125866</v>
          </cell>
          <cell r="C1209" t="str">
            <v>46270868</v>
          </cell>
          <cell r="D1209">
            <v>1</v>
          </cell>
          <cell r="E1209">
            <v>46270868</v>
          </cell>
          <cell r="F1209" t="str">
            <v>Jihomoravský kraj</v>
          </cell>
          <cell r="G1209" t="str">
            <v xml:space="preserve">Vyškov </v>
          </cell>
          <cell r="H1209">
            <v>475</v>
          </cell>
          <cell r="I1209" t="str">
            <v>SEJOY</v>
          </cell>
          <cell r="J1209">
            <v>16.690000000000001</v>
          </cell>
          <cell r="K1209">
            <v>7927.7500000000009</v>
          </cell>
          <cell r="L1209" t="str">
            <v/>
          </cell>
          <cell r="M1209" t="str">
            <v>Základní škola a Mateřská škola, Otnice, příspěvková organizace</v>
          </cell>
          <cell r="N1209" t="str">
            <v>Školní</v>
          </cell>
          <cell r="O1209">
            <v>352</v>
          </cell>
          <cell r="Q1209" t="str">
            <v>Otnice</v>
          </cell>
          <cell r="R1209" t="str">
            <v>ANO</v>
          </cell>
        </row>
        <row r="1210">
          <cell r="A1210">
            <v>600125882</v>
          </cell>
          <cell r="B1210">
            <v>600125882</v>
          </cell>
          <cell r="C1210" t="str">
            <v>46270931</v>
          </cell>
          <cell r="D1210">
            <v>1</v>
          </cell>
          <cell r="E1210">
            <v>46270931</v>
          </cell>
          <cell r="F1210" t="str">
            <v>Jihomoravský kraj</v>
          </cell>
          <cell r="G1210" t="str">
            <v xml:space="preserve">Vyškov </v>
          </cell>
          <cell r="H1210">
            <v>1025</v>
          </cell>
          <cell r="I1210" t="str">
            <v>SEJOY</v>
          </cell>
          <cell r="J1210">
            <v>16.690000000000001</v>
          </cell>
          <cell r="K1210">
            <v>17107.25</v>
          </cell>
          <cell r="L1210" t="str">
            <v/>
          </cell>
          <cell r="M1210" t="str">
            <v>Základní škola Komenského Slavkov u Brna, příspěvková organizace</v>
          </cell>
          <cell r="N1210" t="str">
            <v>Komenského náměstí</v>
          </cell>
          <cell r="O1210">
            <v>495</v>
          </cell>
          <cell r="Q1210" t="str">
            <v>Slavkov u Brna</v>
          </cell>
          <cell r="R1210" t="str">
            <v>ANO</v>
          </cell>
        </row>
        <row r="1211">
          <cell r="A1211">
            <v>600125891</v>
          </cell>
          <cell r="B1211">
            <v>600125891</v>
          </cell>
          <cell r="C1211" t="str">
            <v>46270949</v>
          </cell>
          <cell r="D1211">
            <v>1</v>
          </cell>
          <cell r="E1211">
            <v>46270949</v>
          </cell>
          <cell r="F1211" t="str">
            <v>Jihomoravský kraj</v>
          </cell>
          <cell r="G1211" t="str">
            <v xml:space="preserve">Vyškov </v>
          </cell>
          <cell r="H1211">
            <v>600</v>
          </cell>
          <cell r="I1211" t="str">
            <v>SEJOY</v>
          </cell>
          <cell r="J1211">
            <v>16.690000000000001</v>
          </cell>
          <cell r="K1211">
            <v>10014</v>
          </cell>
          <cell r="L1211" t="str">
            <v/>
          </cell>
          <cell r="M1211" t="str">
            <v>Základní škola Tyršova Slavkov u Brna, příspěvková organizace</v>
          </cell>
          <cell r="N1211" t="str">
            <v>Tyršova</v>
          </cell>
          <cell r="O1211">
            <v>977</v>
          </cell>
          <cell r="Q1211" t="str">
            <v>Slavkov u Brna</v>
          </cell>
          <cell r="R1211" t="str">
            <v>ANO</v>
          </cell>
        </row>
        <row r="1212">
          <cell r="A1212">
            <v>600125971</v>
          </cell>
          <cell r="B1212">
            <v>600125971</v>
          </cell>
          <cell r="C1212" t="str">
            <v>75024250</v>
          </cell>
          <cell r="D1212">
            <v>1</v>
          </cell>
          <cell r="E1212">
            <v>75024250</v>
          </cell>
          <cell r="F1212" t="str">
            <v>Jihomoravský kraj</v>
          </cell>
          <cell r="G1212" t="str">
            <v xml:space="preserve">Vyškov </v>
          </cell>
          <cell r="H1212">
            <v>75</v>
          </cell>
          <cell r="I1212" t="str">
            <v>SEJOY</v>
          </cell>
          <cell r="J1212">
            <v>16.690000000000001</v>
          </cell>
          <cell r="K1212">
            <v>1251.75</v>
          </cell>
          <cell r="L1212" t="str">
            <v/>
          </cell>
          <cell r="M1212" t="str">
            <v>Mateřská škola a Základní škola Heršpice, okres Vyškov, příspěvková organizace</v>
          </cell>
          <cell r="O1212">
            <v>17</v>
          </cell>
          <cell r="Q1212" t="str">
            <v>Heršpice</v>
          </cell>
          <cell r="R1212" t="str">
            <v>ANO</v>
          </cell>
        </row>
        <row r="1213">
          <cell r="A1213">
            <v>600126030</v>
          </cell>
          <cell r="B1213">
            <v>600126030</v>
          </cell>
          <cell r="C1213" t="str">
            <v>46271074</v>
          </cell>
          <cell r="D1213">
            <v>1</v>
          </cell>
          <cell r="E1213">
            <v>46271074</v>
          </cell>
          <cell r="F1213" t="str">
            <v>Jihomoravský kraj</v>
          </cell>
          <cell r="G1213" t="str">
            <v xml:space="preserve">Vyškov </v>
          </cell>
          <cell r="H1213">
            <v>450</v>
          </cell>
          <cell r="I1213" t="str">
            <v>SEJOY</v>
          </cell>
          <cell r="J1213">
            <v>16.690000000000001</v>
          </cell>
          <cell r="K1213">
            <v>7510.5000000000009</v>
          </cell>
          <cell r="L1213" t="str">
            <v/>
          </cell>
          <cell r="M1213" t="str">
            <v>Základní škola a mateřská škola Šaratice, příspěvková organizace</v>
          </cell>
          <cell r="N1213" t="str">
            <v>Náves</v>
          </cell>
          <cell r="O1213">
            <v>96</v>
          </cell>
          <cell r="Q1213" t="str">
            <v>Šaratice</v>
          </cell>
          <cell r="R1213" t="str">
            <v>ANO</v>
          </cell>
        </row>
        <row r="1214">
          <cell r="A1214">
            <v>600171141</v>
          </cell>
          <cell r="B1214">
            <v>600171141</v>
          </cell>
          <cell r="C1214" t="str">
            <v>49408381</v>
          </cell>
          <cell r="D1214">
            <v>1</v>
          </cell>
          <cell r="E1214">
            <v>49408381</v>
          </cell>
          <cell r="F1214" t="str">
            <v>Jihomoravský kraj</v>
          </cell>
          <cell r="G1214" t="str">
            <v xml:space="preserve">Vyškov </v>
          </cell>
          <cell r="H1214">
            <v>775</v>
          </cell>
          <cell r="I1214" t="str">
            <v>SEJOY</v>
          </cell>
          <cell r="J1214">
            <v>16.690000000000001</v>
          </cell>
          <cell r="K1214">
            <v>12934.750000000002</v>
          </cell>
          <cell r="L1214" t="str">
            <v/>
          </cell>
          <cell r="M1214" t="str">
            <v>Integrovaná střední škola Slavkov u Brna, příspěvková organizace</v>
          </cell>
          <cell r="N1214" t="str">
            <v>Tyršova</v>
          </cell>
          <cell r="O1214">
            <v>479</v>
          </cell>
          <cell r="Q1214" t="str">
            <v>Slavkov u Brna</v>
          </cell>
          <cell r="R1214" t="str">
            <v>ANO</v>
          </cell>
        </row>
        <row r="1215">
          <cell r="A1215">
            <v>650072031</v>
          </cell>
          <cell r="B1215">
            <v>650072031</v>
          </cell>
          <cell r="C1215" t="str">
            <v>71197770</v>
          </cell>
          <cell r="D1215">
            <v>1</v>
          </cell>
          <cell r="E1215">
            <v>71197770</v>
          </cell>
          <cell r="F1215" t="str">
            <v>Jihomoravský kraj</v>
          </cell>
          <cell r="G1215" t="str">
            <v xml:space="preserve">Vyškov </v>
          </cell>
          <cell r="H1215">
            <v>75</v>
          </cell>
          <cell r="I1215" t="str">
            <v>SEJOY</v>
          </cell>
          <cell r="J1215">
            <v>16.690000000000001</v>
          </cell>
          <cell r="K1215">
            <v>1251.75</v>
          </cell>
          <cell r="L1215" t="str">
            <v/>
          </cell>
          <cell r="M1215" t="str">
            <v>Základní škola a praktická škola, Slavkov u Brna, příspěvková organizace</v>
          </cell>
          <cell r="N1215" t="str">
            <v>Malinovského</v>
          </cell>
          <cell r="O1215">
            <v>280</v>
          </cell>
          <cell r="Q1215" t="str">
            <v>Slavkov u Brna</v>
          </cell>
          <cell r="R1215" t="str">
            <v>ANO</v>
          </cell>
        </row>
        <row r="1216">
          <cell r="A1216">
            <v>691006270</v>
          </cell>
          <cell r="B1216">
            <v>691006270</v>
          </cell>
          <cell r="C1216" t="str">
            <v>02900041</v>
          </cell>
          <cell r="D1216">
            <v>1</v>
          </cell>
          <cell r="E1216">
            <v>2900041</v>
          </cell>
          <cell r="F1216" t="str">
            <v>Jihomoravský kraj</v>
          </cell>
          <cell r="G1216" t="str">
            <v xml:space="preserve">Brno-venkov </v>
          </cell>
          <cell r="H1216">
            <v>100</v>
          </cell>
          <cell r="I1216" t="str">
            <v>SEJOY</v>
          </cell>
          <cell r="J1216">
            <v>16.690000000000001</v>
          </cell>
          <cell r="K1216">
            <v>1669.0000000000002</v>
          </cell>
          <cell r="L1216" t="str">
            <v/>
          </cell>
          <cell r="M1216" t="str">
            <v>Základní škola Ježek bez klece</v>
          </cell>
          <cell r="O1216">
            <v>61</v>
          </cell>
          <cell r="Q1216" t="str">
            <v>Mokrá-Horákov</v>
          </cell>
          <cell r="R1216" t="str">
            <v>NE</v>
          </cell>
        </row>
        <row r="1217">
          <cell r="A1217">
            <v>600014061</v>
          </cell>
          <cell r="B1217">
            <v>600014061</v>
          </cell>
          <cell r="C1217" t="str">
            <v>49461249</v>
          </cell>
          <cell r="D1217">
            <v>1</v>
          </cell>
          <cell r="E1217">
            <v>49461249</v>
          </cell>
          <cell r="F1217" t="str">
            <v>Jihomoravský kraj</v>
          </cell>
          <cell r="G1217" t="str">
            <v xml:space="preserve">Brno-venkov </v>
          </cell>
          <cell r="H1217">
            <v>325</v>
          </cell>
          <cell r="I1217" t="str">
            <v>SEJOY</v>
          </cell>
          <cell r="J1217">
            <v>16.690000000000001</v>
          </cell>
          <cell r="K1217">
            <v>5424.25</v>
          </cell>
          <cell r="L1217" t="str">
            <v/>
          </cell>
          <cell r="M1217" t="str">
            <v>Gymnázium a základní umělecká škola Šlapanice, příspěvková organizace</v>
          </cell>
          <cell r="N1217" t="str">
            <v>Riegrova</v>
          </cell>
          <cell r="O1217">
            <v>40</v>
          </cell>
          <cell r="P1217">
            <v>17</v>
          </cell>
          <cell r="Q1217" t="str">
            <v>Šlapanice</v>
          </cell>
          <cell r="R1217" t="str">
            <v>ANO</v>
          </cell>
        </row>
        <row r="1218">
          <cell r="A1218">
            <v>600025144</v>
          </cell>
          <cell r="B1218">
            <v>600025144</v>
          </cell>
          <cell r="C1218" t="str">
            <v>70842663</v>
          </cell>
          <cell r="D1218">
            <v>1</v>
          </cell>
          <cell r="E1218">
            <v>70842663</v>
          </cell>
          <cell r="F1218" t="str">
            <v>Jihomoravský kraj</v>
          </cell>
          <cell r="G1218" t="str">
            <v xml:space="preserve">Brno-venkov </v>
          </cell>
          <cell r="H1218">
            <v>125</v>
          </cell>
          <cell r="I1218" t="str">
            <v>SEJOY</v>
          </cell>
          <cell r="J1218">
            <v>16.690000000000001</v>
          </cell>
          <cell r="K1218">
            <v>2086.25</v>
          </cell>
          <cell r="L1218" t="str">
            <v/>
          </cell>
          <cell r="M1218" t="str">
            <v>Základní škola Želešice, Sadová, příspěvková organizace</v>
          </cell>
          <cell r="N1218" t="str">
            <v>Sadová</v>
          </cell>
          <cell r="O1218">
            <v>530</v>
          </cell>
          <cell r="Q1218" t="str">
            <v>Želešice</v>
          </cell>
          <cell r="R1218" t="str">
            <v>ANO</v>
          </cell>
        </row>
        <row r="1219">
          <cell r="A1219">
            <v>600106420</v>
          </cell>
          <cell r="B1219">
            <v>600106420</v>
          </cell>
          <cell r="C1219" t="str">
            <v>75020858</v>
          </cell>
          <cell r="D1219">
            <v>1</v>
          </cell>
          <cell r="E1219">
            <v>75020858</v>
          </cell>
          <cell r="F1219" t="str">
            <v>Jihomoravský kraj</v>
          </cell>
          <cell r="G1219" t="str">
            <v xml:space="preserve">Brno-venkov </v>
          </cell>
          <cell r="H1219">
            <v>150</v>
          </cell>
          <cell r="I1219" t="str">
            <v>SEJOY</v>
          </cell>
          <cell r="J1219">
            <v>16.690000000000001</v>
          </cell>
          <cell r="K1219">
            <v>2503.5</v>
          </cell>
          <cell r="L1219" t="str">
            <v/>
          </cell>
          <cell r="M1219" t="str">
            <v>Základní škola a mateřská škola Březina, příspěvková organizace</v>
          </cell>
          <cell r="O1219">
            <v>50</v>
          </cell>
          <cell r="Q1219" t="str">
            <v>Březina</v>
          </cell>
          <cell r="R1219" t="str">
            <v>ANO</v>
          </cell>
        </row>
        <row r="1220">
          <cell r="A1220">
            <v>600110508</v>
          </cell>
          <cell r="B1220">
            <v>600110508</v>
          </cell>
          <cell r="C1220" t="str">
            <v>71011528</v>
          </cell>
          <cell r="D1220">
            <v>1</v>
          </cell>
          <cell r="E1220">
            <v>71011528</v>
          </cell>
          <cell r="F1220" t="str">
            <v>Jihomoravský kraj</v>
          </cell>
          <cell r="G1220" t="str">
            <v xml:space="preserve">Brno-venkov </v>
          </cell>
          <cell r="H1220">
            <v>625</v>
          </cell>
          <cell r="I1220" t="str">
            <v>SEJOY</v>
          </cell>
          <cell r="J1220">
            <v>16.690000000000001</v>
          </cell>
          <cell r="K1220">
            <v>10431.25</v>
          </cell>
          <cell r="L1220" t="str">
            <v/>
          </cell>
          <cell r="M1220" t="str">
            <v>Základní škola a Mateřská škola Střelice, okres Brno-venkov, příspěvková organizace</v>
          </cell>
          <cell r="N1220" t="str">
            <v>Komenského</v>
          </cell>
          <cell r="O1220">
            <v>585</v>
          </cell>
          <cell r="P1220">
            <v>2</v>
          </cell>
          <cell r="Q1220" t="str">
            <v>Střelice</v>
          </cell>
          <cell r="R1220" t="str">
            <v>ANO</v>
          </cell>
        </row>
        <row r="1221">
          <cell r="A1221">
            <v>600110516</v>
          </cell>
          <cell r="B1221">
            <v>600110516</v>
          </cell>
          <cell r="C1221" t="str">
            <v>75023920</v>
          </cell>
          <cell r="D1221">
            <v>1</v>
          </cell>
          <cell r="E1221">
            <v>75023920</v>
          </cell>
          <cell r="F1221" t="str">
            <v>Jihomoravský kraj</v>
          </cell>
          <cell r="G1221" t="str">
            <v xml:space="preserve">Brno-venkov </v>
          </cell>
          <cell r="H1221">
            <v>1450</v>
          </cell>
          <cell r="I1221" t="str">
            <v>SEJOY</v>
          </cell>
          <cell r="J1221">
            <v>16.690000000000001</v>
          </cell>
          <cell r="K1221">
            <v>24200.500000000004</v>
          </cell>
          <cell r="L1221" t="str">
            <v/>
          </cell>
          <cell r="M1221" t="str">
            <v>Základní škola, Šlapanice, okres Brno-venkov, příspěvková organizace</v>
          </cell>
          <cell r="N1221" t="str">
            <v>Masarykovo náměstí</v>
          </cell>
          <cell r="O1221">
            <v>1594</v>
          </cell>
          <cell r="P1221">
            <v>16</v>
          </cell>
          <cell r="Q1221" t="str">
            <v>Šlapanice</v>
          </cell>
          <cell r="R1221" t="str">
            <v>ANO</v>
          </cell>
        </row>
        <row r="1222">
          <cell r="A1222">
            <v>600110541</v>
          </cell>
          <cell r="B1222">
            <v>600110541</v>
          </cell>
          <cell r="C1222" t="str">
            <v>70990794</v>
          </cell>
          <cell r="D1222">
            <v>1</v>
          </cell>
          <cell r="E1222">
            <v>70990794</v>
          </cell>
          <cell r="F1222" t="str">
            <v>Jihomoravský kraj</v>
          </cell>
          <cell r="G1222" t="str">
            <v xml:space="preserve">Brno-venkov </v>
          </cell>
          <cell r="H1222">
            <v>575</v>
          </cell>
          <cell r="I1222" t="str">
            <v>SEJOY</v>
          </cell>
          <cell r="J1222">
            <v>16.690000000000001</v>
          </cell>
          <cell r="K1222">
            <v>9596.75</v>
          </cell>
          <cell r="L1222" t="str">
            <v/>
          </cell>
          <cell r="M1222" t="str">
            <v>Základní škola Újezd u Brna, okres Brno-venkov, příspěvková organizace</v>
          </cell>
          <cell r="N1222" t="str">
            <v>Školní</v>
          </cell>
          <cell r="O1222">
            <v>284</v>
          </cell>
          <cell r="Q1222" t="str">
            <v>Újezd u Brna</v>
          </cell>
          <cell r="R1222" t="str">
            <v>ANO</v>
          </cell>
        </row>
        <row r="1223">
          <cell r="A1223">
            <v>600110567</v>
          </cell>
          <cell r="B1223">
            <v>600110567</v>
          </cell>
          <cell r="C1223" t="str">
            <v>70998825</v>
          </cell>
          <cell r="D1223">
            <v>1</v>
          </cell>
          <cell r="E1223">
            <v>70998825</v>
          </cell>
          <cell r="F1223" t="str">
            <v>Jihomoravský kraj</v>
          </cell>
          <cell r="G1223" t="str">
            <v xml:space="preserve">Brno-venkov </v>
          </cell>
          <cell r="H1223">
            <v>150</v>
          </cell>
          <cell r="I1223" t="str">
            <v>SEJOY</v>
          </cell>
          <cell r="J1223">
            <v>16.690000000000001</v>
          </cell>
          <cell r="K1223">
            <v>2503.5</v>
          </cell>
          <cell r="L1223" t="str">
            <v/>
          </cell>
          <cell r="M1223" t="str">
            <v>Základní škola a Mateřská škola Blažovice, příspěvková organizace</v>
          </cell>
          <cell r="N1223" t="str">
            <v>Nádražní</v>
          </cell>
          <cell r="O1223">
            <v>7</v>
          </cell>
          <cell r="Q1223" t="str">
            <v>Blažovice</v>
          </cell>
          <cell r="R1223" t="str">
            <v>ANO</v>
          </cell>
        </row>
        <row r="1224">
          <cell r="A1224">
            <v>600110583</v>
          </cell>
          <cell r="B1224">
            <v>600110583</v>
          </cell>
          <cell r="C1224" t="str">
            <v>75024241</v>
          </cell>
          <cell r="D1224">
            <v>1</v>
          </cell>
          <cell r="E1224">
            <v>75024241</v>
          </cell>
          <cell r="F1224" t="str">
            <v>Jihomoravský kraj</v>
          </cell>
          <cell r="G1224" t="str">
            <v xml:space="preserve">Brno-venkov </v>
          </cell>
          <cell r="H1224">
            <v>100</v>
          </cell>
          <cell r="I1224" t="str">
            <v>SEJOY</v>
          </cell>
          <cell r="J1224">
            <v>16.690000000000001</v>
          </cell>
          <cell r="K1224">
            <v>1669.0000000000002</v>
          </cell>
          <cell r="L1224" t="str">
            <v/>
          </cell>
          <cell r="M1224" t="str">
            <v>Základní škola, Jiříkovice, okres Brno-venkov, příspěvková organizace</v>
          </cell>
          <cell r="N1224" t="str">
            <v>Blažovská</v>
          </cell>
          <cell r="O1224">
            <v>79</v>
          </cell>
          <cell r="Q1224" t="str">
            <v>Jiříkovice</v>
          </cell>
          <cell r="R1224" t="str">
            <v>ANO</v>
          </cell>
        </row>
        <row r="1225">
          <cell r="A1225">
            <v>600110613</v>
          </cell>
          <cell r="B1225">
            <v>600110613</v>
          </cell>
          <cell r="C1225" t="str">
            <v>70997152</v>
          </cell>
          <cell r="D1225">
            <v>1</v>
          </cell>
          <cell r="E1225">
            <v>70997152</v>
          </cell>
          <cell r="F1225" t="str">
            <v>Jihomoravský kraj</v>
          </cell>
          <cell r="G1225" t="str">
            <v xml:space="preserve">Brno-venkov </v>
          </cell>
          <cell r="H1225">
            <v>125</v>
          </cell>
          <cell r="I1225" t="str">
            <v>SEJOY</v>
          </cell>
          <cell r="J1225">
            <v>16.690000000000001</v>
          </cell>
          <cell r="K1225">
            <v>2086.25</v>
          </cell>
          <cell r="L1225" t="str">
            <v/>
          </cell>
          <cell r="M1225" t="str">
            <v>Základní škola a Mateřská škola Podolí, příspěvková organizace</v>
          </cell>
          <cell r="O1225">
            <v>23</v>
          </cell>
          <cell r="Q1225" t="str">
            <v>Podolí</v>
          </cell>
          <cell r="R1225" t="str">
            <v>ANO</v>
          </cell>
        </row>
        <row r="1226">
          <cell r="A1226">
            <v>600110621</v>
          </cell>
          <cell r="B1226">
            <v>600110621</v>
          </cell>
          <cell r="C1226" t="str">
            <v>75024284</v>
          </cell>
          <cell r="D1226">
            <v>1</v>
          </cell>
          <cell r="E1226">
            <v>75024284</v>
          </cell>
          <cell r="F1226" t="str">
            <v>Jihomoravský kraj</v>
          </cell>
          <cell r="G1226" t="str">
            <v xml:space="preserve">Brno-venkov </v>
          </cell>
          <cell r="H1226">
            <v>50</v>
          </cell>
          <cell r="I1226" t="str">
            <v>SEJOY</v>
          </cell>
          <cell r="J1226">
            <v>16.690000000000001</v>
          </cell>
          <cell r="K1226">
            <v>834.50000000000011</v>
          </cell>
          <cell r="L1226" t="str">
            <v/>
          </cell>
          <cell r="M1226" t="str">
            <v>Základní škola Popůvky, příspěvková organizace, Brno-venkov</v>
          </cell>
          <cell r="N1226" t="str">
            <v>Školní</v>
          </cell>
          <cell r="O1226">
            <v>63</v>
          </cell>
          <cell r="P1226">
            <v>9</v>
          </cell>
          <cell r="Q1226" t="str">
            <v>Popůvky</v>
          </cell>
          <cell r="R1226" t="str">
            <v>ANO</v>
          </cell>
        </row>
        <row r="1227">
          <cell r="A1227">
            <v>600110630</v>
          </cell>
          <cell r="B1227">
            <v>600110630</v>
          </cell>
          <cell r="C1227" t="str">
            <v>70499870</v>
          </cell>
          <cell r="D1227">
            <v>1</v>
          </cell>
          <cell r="E1227">
            <v>70499870</v>
          </cell>
          <cell r="F1227" t="str">
            <v>Jihomoravský kraj</v>
          </cell>
          <cell r="G1227" t="str">
            <v xml:space="preserve">Brno-venkov </v>
          </cell>
          <cell r="H1227">
            <v>75</v>
          </cell>
          <cell r="I1227" t="str">
            <v>SEJOY</v>
          </cell>
          <cell r="J1227">
            <v>16.690000000000001</v>
          </cell>
          <cell r="K1227">
            <v>1251.75</v>
          </cell>
          <cell r="L1227" t="str">
            <v/>
          </cell>
          <cell r="M1227" t="str">
            <v>Základní škola a Mateřská škola Prace, okres Brno-venkov, příspěvková organizace</v>
          </cell>
          <cell r="N1227" t="str">
            <v>Školní</v>
          </cell>
          <cell r="O1227">
            <v>109</v>
          </cell>
          <cell r="Q1227" t="str">
            <v>Prace</v>
          </cell>
          <cell r="R1227" t="str">
            <v>ANO</v>
          </cell>
        </row>
        <row r="1228">
          <cell r="A1228">
            <v>600110648</v>
          </cell>
          <cell r="B1228">
            <v>600110648</v>
          </cell>
          <cell r="C1228" t="str">
            <v>70995141</v>
          </cell>
          <cell r="D1228">
            <v>1</v>
          </cell>
          <cell r="E1228">
            <v>70995141</v>
          </cell>
          <cell r="F1228" t="str">
            <v>Jihomoravský kraj</v>
          </cell>
          <cell r="G1228" t="str">
            <v xml:space="preserve">Brno-venkov </v>
          </cell>
          <cell r="H1228">
            <v>75</v>
          </cell>
          <cell r="I1228" t="str">
            <v>SEJOY</v>
          </cell>
          <cell r="J1228">
            <v>16.690000000000001</v>
          </cell>
          <cell r="K1228">
            <v>1251.75</v>
          </cell>
          <cell r="L1228" t="str">
            <v/>
          </cell>
          <cell r="M1228" t="str">
            <v>Základní škola a Mateřská škola Radostice, okres Brno - venkov, příspěvková organizace</v>
          </cell>
          <cell r="N1228" t="str">
            <v>Školní</v>
          </cell>
          <cell r="O1228">
            <v>80</v>
          </cell>
          <cell r="Q1228" t="str">
            <v>Radostice</v>
          </cell>
          <cell r="R1228" t="str">
            <v>ANO</v>
          </cell>
        </row>
        <row r="1229">
          <cell r="A1229">
            <v>600110672</v>
          </cell>
          <cell r="B1229">
            <v>600110672</v>
          </cell>
          <cell r="C1229" t="str">
            <v>75022621</v>
          </cell>
          <cell r="D1229">
            <v>1</v>
          </cell>
          <cell r="E1229">
            <v>75022621</v>
          </cell>
          <cell r="F1229" t="str">
            <v>Jihomoravský kraj</v>
          </cell>
          <cell r="G1229" t="str">
            <v xml:space="preserve">Brno-venkov </v>
          </cell>
          <cell r="H1229">
            <v>150</v>
          </cell>
          <cell r="I1229" t="str">
            <v>SEJOY</v>
          </cell>
          <cell r="J1229">
            <v>16.690000000000001</v>
          </cell>
          <cell r="K1229">
            <v>2503.5</v>
          </cell>
          <cell r="L1229" t="str">
            <v/>
          </cell>
          <cell r="M1229" t="str">
            <v>Základní škola a Mateřská škola Telnice, okres Brno-venkov, příspěvková organizace</v>
          </cell>
          <cell r="N1229" t="str">
            <v>Masarykovo náměstí</v>
          </cell>
          <cell r="O1229">
            <v>4</v>
          </cell>
          <cell r="Q1229" t="str">
            <v>Telnice</v>
          </cell>
          <cell r="R1229" t="str">
            <v>ANO</v>
          </cell>
        </row>
        <row r="1230">
          <cell r="A1230">
            <v>600110745</v>
          </cell>
          <cell r="B1230">
            <v>600110745</v>
          </cell>
          <cell r="C1230" t="str">
            <v>71003762</v>
          </cell>
          <cell r="D1230">
            <v>1</v>
          </cell>
          <cell r="E1230">
            <v>71003762</v>
          </cell>
          <cell r="F1230" t="str">
            <v>Jihomoravský kraj</v>
          </cell>
          <cell r="G1230" t="str">
            <v xml:space="preserve">Brno-venkov </v>
          </cell>
          <cell r="H1230">
            <v>50</v>
          </cell>
          <cell r="I1230" t="str">
            <v>SEJOY</v>
          </cell>
          <cell r="J1230">
            <v>16.690000000000001</v>
          </cell>
          <cell r="K1230">
            <v>834.50000000000011</v>
          </cell>
          <cell r="L1230" t="str">
            <v/>
          </cell>
          <cell r="M1230" t="str">
            <v>Základní škola a Mateřská škola Silůvky, okres Brno-venkov, příspěvková organizace</v>
          </cell>
          <cell r="N1230" t="str">
            <v>Sokolská</v>
          </cell>
          <cell r="O1230">
            <v>81</v>
          </cell>
          <cell r="Q1230" t="str">
            <v>Silůvky</v>
          </cell>
          <cell r="R1230" t="str">
            <v>ANO</v>
          </cell>
        </row>
        <row r="1231">
          <cell r="A1231">
            <v>600110796</v>
          </cell>
          <cell r="B1231">
            <v>600110796</v>
          </cell>
          <cell r="C1231" t="str">
            <v>70299641</v>
          </cell>
          <cell r="D1231">
            <v>1</v>
          </cell>
          <cell r="E1231">
            <v>70299641</v>
          </cell>
          <cell r="F1231" t="str">
            <v>Jihomoravský kraj</v>
          </cell>
          <cell r="G1231" t="str">
            <v xml:space="preserve">Brno-venkov </v>
          </cell>
          <cell r="H1231">
            <v>150</v>
          </cell>
          <cell r="I1231" t="str">
            <v>SEJOY</v>
          </cell>
          <cell r="J1231">
            <v>16.690000000000001</v>
          </cell>
          <cell r="K1231">
            <v>2503.5</v>
          </cell>
          <cell r="L1231" t="str">
            <v/>
          </cell>
          <cell r="M1231" t="str">
            <v>Základní škola a mateřská škola Babice nad Svitavou</v>
          </cell>
          <cell r="O1231">
            <v>139</v>
          </cell>
          <cell r="Q1231" t="str">
            <v>Babice nad Svitavou</v>
          </cell>
          <cell r="R1231" t="str">
            <v>ANO</v>
          </cell>
        </row>
        <row r="1232">
          <cell r="A1232">
            <v>600110818</v>
          </cell>
          <cell r="B1232">
            <v>600110818</v>
          </cell>
          <cell r="C1232" t="str">
            <v>75023016</v>
          </cell>
          <cell r="D1232">
            <v>1</v>
          </cell>
          <cell r="E1232">
            <v>75023016</v>
          </cell>
          <cell r="F1232" t="str">
            <v>Jihomoravský kraj</v>
          </cell>
          <cell r="G1232" t="str">
            <v xml:space="preserve">Brno-venkov </v>
          </cell>
          <cell r="H1232">
            <v>125</v>
          </cell>
          <cell r="I1232" t="str">
            <v>SEJOY</v>
          </cell>
          <cell r="J1232">
            <v>16.690000000000001</v>
          </cell>
          <cell r="K1232">
            <v>2086.25</v>
          </cell>
          <cell r="L1232" t="str">
            <v/>
          </cell>
          <cell r="M1232" t="str">
            <v>Základní škola a Mateřská škola Kobylnice, příspěvková organizace</v>
          </cell>
          <cell r="N1232" t="str">
            <v>Na Budínku</v>
          </cell>
          <cell r="O1232">
            <v>80</v>
          </cell>
          <cell r="Q1232" t="str">
            <v>Kobylnice</v>
          </cell>
          <cell r="R1232" t="str">
            <v>ANO</v>
          </cell>
        </row>
        <row r="1233">
          <cell r="A1233">
            <v>600110893</v>
          </cell>
          <cell r="B1233">
            <v>600110893</v>
          </cell>
          <cell r="C1233" t="str">
            <v>71001581</v>
          </cell>
          <cell r="D1233">
            <v>1</v>
          </cell>
          <cell r="E1233">
            <v>71001581</v>
          </cell>
          <cell r="F1233" t="str">
            <v>Jihomoravský kraj</v>
          </cell>
          <cell r="G1233" t="str">
            <v xml:space="preserve">Brno-venkov </v>
          </cell>
          <cell r="H1233">
            <v>75</v>
          </cell>
          <cell r="I1233" t="str">
            <v>SEJOY</v>
          </cell>
          <cell r="J1233">
            <v>16.690000000000001</v>
          </cell>
          <cell r="K1233">
            <v>1251.75</v>
          </cell>
          <cell r="L1233" t="str">
            <v/>
          </cell>
          <cell r="M1233" t="str">
            <v>Základní škola a Mateřská škola Prštice, okres Brno-venkov, příspěvková organizace</v>
          </cell>
          <cell r="N1233" t="str">
            <v>Hlavní</v>
          </cell>
          <cell r="O1233">
            <v>13</v>
          </cell>
          <cell r="Q1233" t="str">
            <v>Prštice</v>
          </cell>
          <cell r="R1233" t="str">
            <v>ANO</v>
          </cell>
        </row>
        <row r="1234">
          <cell r="A1234">
            <v>600110923</v>
          </cell>
          <cell r="B1234">
            <v>600110923</v>
          </cell>
          <cell r="C1234" t="str">
            <v>75023181</v>
          </cell>
          <cell r="D1234">
            <v>1</v>
          </cell>
          <cell r="E1234">
            <v>75023181</v>
          </cell>
          <cell r="F1234" t="str">
            <v>Jihomoravský kraj</v>
          </cell>
          <cell r="G1234" t="str">
            <v xml:space="preserve">Brno-venkov </v>
          </cell>
          <cell r="H1234">
            <v>175</v>
          </cell>
          <cell r="I1234" t="str">
            <v>SEJOY</v>
          </cell>
          <cell r="J1234">
            <v>16.690000000000001</v>
          </cell>
          <cell r="K1234">
            <v>2920.75</v>
          </cell>
          <cell r="L1234" t="str">
            <v/>
          </cell>
          <cell r="M1234" t="str">
            <v>Základní škola a mateřská škola Troubsko, okres Brno-venkov, příspěvková organizace</v>
          </cell>
          <cell r="N1234" t="str">
            <v>Školní</v>
          </cell>
          <cell r="O1234">
            <v>11</v>
          </cell>
          <cell r="P1234">
            <v>22</v>
          </cell>
          <cell r="Q1234" t="str">
            <v>Troubsko</v>
          </cell>
          <cell r="R1234" t="str">
            <v>ANO</v>
          </cell>
        </row>
        <row r="1235">
          <cell r="A1235">
            <v>600110974</v>
          </cell>
          <cell r="B1235">
            <v>600110974</v>
          </cell>
          <cell r="C1235" t="str">
            <v>71010980</v>
          </cell>
          <cell r="D1235">
            <v>1</v>
          </cell>
          <cell r="E1235">
            <v>71010980</v>
          </cell>
          <cell r="F1235" t="str">
            <v>Jihomoravský kraj</v>
          </cell>
          <cell r="G1235" t="str">
            <v xml:space="preserve">Brno-venkov </v>
          </cell>
          <cell r="H1235">
            <v>200</v>
          </cell>
          <cell r="I1235" t="str">
            <v>SEJOY</v>
          </cell>
          <cell r="J1235">
            <v>16.690000000000001</v>
          </cell>
          <cell r="K1235">
            <v>3338.0000000000005</v>
          </cell>
          <cell r="L1235" t="str">
            <v/>
          </cell>
          <cell r="M1235" t="str">
            <v>Základní škola Moravany, okres Brno-venkov, příspěvková organizace</v>
          </cell>
          <cell r="N1235" t="str">
            <v>Školní</v>
          </cell>
          <cell r="O1235">
            <v>36</v>
          </cell>
          <cell r="P1235">
            <v>10</v>
          </cell>
          <cell r="Q1235" t="str">
            <v>Moravany</v>
          </cell>
          <cell r="R1235" t="str">
            <v>ANO</v>
          </cell>
        </row>
        <row r="1236">
          <cell r="A1236">
            <v>600110991</v>
          </cell>
          <cell r="B1236">
            <v>600110991</v>
          </cell>
          <cell r="C1236" t="str">
            <v>49458884</v>
          </cell>
          <cell r="D1236">
            <v>1</v>
          </cell>
          <cell r="E1236">
            <v>49458884</v>
          </cell>
          <cell r="F1236" t="str">
            <v>Jihomoravský kraj</v>
          </cell>
          <cell r="G1236" t="str">
            <v xml:space="preserve">Brno-venkov </v>
          </cell>
          <cell r="H1236">
            <v>175</v>
          </cell>
          <cell r="I1236" t="str">
            <v>SEJOY</v>
          </cell>
          <cell r="J1236">
            <v>16.690000000000001</v>
          </cell>
          <cell r="K1236">
            <v>2920.75</v>
          </cell>
          <cell r="L1236" t="str">
            <v/>
          </cell>
          <cell r="M1236" t="str">
            <v>Základní škola a Mateřská škola Viničné Šumice, okres Brno-venkov, příspěvková organizace</v>
          </cell>
          <cell r="O1236">
            <v>42</v>
          </cell>
          <cell r="Q1236" t="str">
            <v>Viničné Šumice</v>
          </cell>
          <cell r="R1236" t="str">
            <v>ANO</v>
          </cell>
        </row>
        <row r="1237">
          <cell r="A1237">
            <v>600111008</v>
          </cell>
          <cell r="B1237">
            <v>600111008</v>
          </cell>
          <cell r="C1237" t="str">
            <v>71001689</v>
          </cell>
          <cell r="D1237">
            <v>1</v>
          </cell>
          <cell r="E1237">
            <v>71001689</v>
          </cell>
          <cell r="F1237" t="str">
            <v>Jihomoravský kraj</v>
          </cell>
          <cell r="G1237" t="str">
            <v xml:space="preserve">Brno-venkov </v>
          </cell>
          <cell r="H1237">
            <v>325</v>
          </cell>
          <cell r="I1237" t="str">
            <v>SEJOY</v>
          </cell>
          <cell r="J1237">
            <v>16.690000000000001</v>
          </cell>
          <cell r="K1237">
            <v>5424.25</v>
          </cell>
          <cell r="L1237" t="str">
            <v/>
          </cell>
          <cell r="M1237" t="str">
            <v>Základní škola a Mateřská škola Kanice, okr. Brno-venkov, příspěvková organizace</v>
          </cell>
          <cell r="O1237">
            <v>135</v>
          </cell>
          <cell r="Q1237" t="str">
            <v>Kanice</v>
          </cell>
          <cell r="R1237" t="str">
            <v>ANO</v>
          </cell>
        </row>
        <row r="1238">
          <cell r="A1238">
            <v>600111024</v>
          </cell>
          <cell r="B1238">
            <v>600111024</v>
          </cell>
          <cell r="C1238" t="str">
            <v>71001883</v>
          </cell>
          <cell r="D1238">
            <v>1</v>
          </cell>
          <cell r="E1238">
            <v>71001883</v>
          </cell>
          <cell r="F1238" t="str">
            <v>Jihomoravský kraj</v>
          </cell>
          <cell r="G1238" t="str">
            <v xml:space="preserve">Brno-venkov </v>
          </cell>
          <cell r="H1238">
            <v>925</v>
          </cell>
          <cell r="I1238" t="str">
            <v>SEJOY</v>
          </cell>
          <cell r="J1238">
            <v>16.690000000000001</v>
          </cell>
          <cell r="K1238">
            <v>15438.250000000002</v>
          </cell>
          <cell r="L1238" t="str">
            <v/>
          </cell>
          <cell r="M1238" t="str">
            <v>Základní škola Bílovice nad Svitavou, okres Brno-venkov, příspěvková organizace</v>
          </cell>
          <cell r="N1238" t="str">
            <v>Komenského</v>
          </cell>
          <cell r="O1238">
            <v>151</v>
          </cell>
          <cell r="Q1238" t="str">
            <v>Bílovice nad Svitavou</v>
          </cell>
          <cell r="R1238" t="str">
            <v>ANO</v>
          </cell>
        </row>
        <row r="1239">
          <cell r="A1239">
            <v>600111075</v>
          </cell>
          <cell r="B1239">
            <v>600111075</v>
          </cell>
          <cell r="C1239" t="str">
            <v>75023326</v>
          </cell>
          <cell r="D1239">
            <v>1</v>
          </cell>
          <cell r="E1239">
            <v>75023326</v>
          </cell>
          <cell r="F1239" t="str">
            <v>Jihomoravský kraj</v>
          </cell>
          <cell r="G1239" t="str">
            <v xml:space="preserve">Brno-venkov </v>
          </cell>
          <cell r="H1239">
            <v>725</v>
          </cell>
          <cell r="I1239" t="str">
            <v>SEJOY</v>
          </cell>
          <cell r="J1239">
            <v>16.690000000000001</v>
          </cell>
          <cell r="K1239">
            <v>12100.250000000002</v>
          </cell>
          <cell r="L1239" t="str">
            <v/>
          </cell>
          <cell r="M1239" t="str">
            <v>Základní škola Modřice, okres Brno-venkov, příspěvková organizace</v>
          </cell>
          <cell r="N1239" t="str">
            <v>Benešova</v>
          </cell>
          <cell r="O1239">
            <v>332</v>
          </cell>
          <cell r="Q1239" t="str">
            <v>Modřice</v>
          </cell>
          <cell r="R1239" t="str">
            <v>ANO</v>
          </cell>
        </row>
        <row r="1240">
          <cell r="A1240">
            <v>600111083</v>
          </cell>
          <cell r="B1240">
            <v>600111083</v>
          </cell>
          <cell r="C1240" t="str">
            <v>49458876</v>
          </cell>
          <cell r="D1240">
            <v>1</v>
          </cell>
          <cell r="E1240">
            <v>49458876</v>
          </cell>
          <cell r="F1240" t="str">
            <v>Jihomoravský kraj</v>
          </cell>
          <cell r="G1240" t="str">
            <v xml:space="preserve">Brno-venkov </v>
          </cell>
          <cell r="H1240">
            <v>550</v>
          </cell>
          <cell r="I1240" t="str">
            <v>SEJOY</v>
          </cell>
          <cell r="J1240">
            <v>16.690000000000001</v>
          </cell>
          <cell r="K1240">
            <v>9179.5</v>
          </cell>
          <cell r="L1240" t="str">
            <v/>
          </cell>
          <cell r="M1240" t="str">
            <v>Základní škola Mokrá-Horákov, příspěvková organizace</v>
          </cell>
          <cell r="O1240">
            <v>352</v>
          </cell>
          <cell r="Q1240" t="str">
            <v>Mokrá-Horákov</v>
          </cell>
          <cell r="R1240" t="str">
            <v>ANO</v>
          </cell>
        </row>
        <row r="1241">
          <cell r="A1241">
            <v>600111091</v>
          </cell>
          <cell r="B1241">
            <v>600111091</v>
          </cell>
          <cell r="C1241" t="str">
            <v>49458949</v>
          </cell>
          <cell r="D1241">
            <v>1</v>
          </cell>
          <cell r="E1241">
            <v>49458949</v>
          </cell>
          <cell r="F1241" t="str">
            <v>Jihomoravský kraj</v>
          </cell>
          <cell r="G1241" t="str">
            <v xml:space="preserve">Brno-venkov </v>
          </cell>
          <cell r="H1241">
            <v>675</v>
          </cell>
          <cell r="I1241" t="str">
            <v>SEJOY</v>
          </cell>
          <cell r="J1241">
            <v>16.690000000000001</v>
          </cell>
          <cell r="K1241">
            <v>11265.75</v>
          </cell>
          <cell r="L1241" t="str">
            <v/>
          </cell>
          <cell r="M1241" t="str">
            <v>Základní škola a Mateřská škola Ořechov, okres Brno-venkov, příspěvková organizace</v>
          </cell>
          <cell r="N1241" t="str">
            <v>Komenského</v>
          </cell>
          <cell r="O1241">
            <v>703</v>
          </cell>
          <cell r="P1241">
            <v>2</v>
          </cell>
          <cell r="Q1241" t="str">
            <v>Ořechov</v>
          </cell>
          <cell r="R1241" t="str">
            <v>ANO</v>
          </cell>
        </row>
        <row r="1242">
          <cell r="A1242">
            <v>600111113</v>
          </cell>
          <cell r="B1242">
            <v>600111113</v>
          </cell>
          <cell r="C1242" t="str">
            <v>49459724</v>
          </cell>
          <cell r="D1242">
            <v>1</v>
          </cell>
          <cell r="E1242">
            <v>49459724</v>
          </cell>
          <cell r="F1242" t="str">
            <v>Jihomoravský kraj</v>
          </cell>
          <cell r="G1242" t="str">
            <v xml:space="preserve">Brno-venkov </v>
          </cell>
          <cell r="H1242">
            <v>800</v>
          </cell>
          <cell r="I1242" t="str">
            <v>SEJOY</v>
          </cell>
          <cell r="J1242">
            <v>16.690000000000001</v>
          </cell>
          <cell r="K1242">
            <v>13352.000000000002</v>
          </cell>
          <cell r="L1242" t="str">
            <v/>
          </cell>
          <cell r="M1242" t="str">
            <v>Základní škola a mateřská škola Pozořice, příspěvková organizace</v>
          </cell>
          <cell r="N1242" t="str">
            <v>U školy</v>
          </cell>
          <cell r="O1242">
            <v>386</v>
          </cell>
          <cell r="Q1242" t="str">
            <v>Pozořice</v>
          </cell>
          <cell r="R1242" t="str">
            <v>ANO</v>
          </cell>
        </row>
        <row r="1243">
          <cell r="A1243">
            <v>600111148</v>
          </cell>
          <cell r="B1243">
            <v>600111148</v>
          </cell>
          <cell r="C1243" t="str">
            <v>70499977</v>
          </cell>
          <cell r="D1243">
            <v>1</v>
          </cell>
          <cell r="E1243">
            <v>70499977</v>
          </cell>
          <cell r="F1243" t="str">
            <v>Jihomoravský kraj</v>
          </cell>
          <cell r="G1243" t="str">
            <v xml:space="preserve">Brno-venkov </v>
          </cell>
          <cell r="H1243">
            <v>425</v>
          </cell>
          <cell r="I1243" t="str">
            <v>SEJOY</v>
          </cell>
          <cell r="J1243">
            <v>16.690000000000001</v>
          </cell>
          <cell r="K1243">
            <v>7093.2500000000009</v>
          </cell>
          <cell r="L1243" t="str">
            <v/>
          </cell>
          <cell r="M1243" t="str">
            <v>Základní škola Sokolnice, okres Brno-venkov, příspěvková organizace</v>
          </cell>
          <cell r="N1243" t="str">
            <v>Masarykova</v>
          </cell>
          <cell r="O1243">
            <v>20</v>
          </cell>
          <cell r="Q1243" t="str">
            <v>Sokolnice</v>
          </cell>
          <cell r="R1243" t="str">
            <v>ANO</v>
          </cell>
        </row>
        <row r="1244">
          <cell r="A1244">
            <v>600111199</v>
          </cell>
          <cell r="B1244">
            <v>600111199</v>
          </cell>
          <cell r="C1244" t="str">
            <v>49459767</v>
          </cell>
          <cell r="D1244">
            <v>1</v>
          </cell>
          <cell r="E1244">
            <v>49459767</v>
          </cell>
          <cell r="F1244" t="str">
            <v>Jihomoravský kraj</v>
          </cell>
          <cell r="G1244" t="str">
            <v xml:space="preserve">Brno-venkov </v>
          </cell>
          <cell r="H1244">
            <v>275</v>
          </cell>
          <cell r="I1244" t="str">
            <v>SEJOY</v>
          </cell>
          <cell r="J1244">
            <v>16.690000000000001</v>
          </cell>
          <cell r="K1244">
            <v>4589.75</v>
          </cell>
          <cell r="L1244" t="str">
            <v/>
          </cell>
          <cell r="M1244" t="str">
            <v>Základní škola a Mateřská škola Želešice, příspěvková organizace</v>
          </cell>
          <cell r="N1244" t="str">
            <v>24. dubna</v>
          </cell>
          <cell r="O1244">
            <v>270</v>
          </cell>
          <cell r="Q1244" t="str">
            <v>Želešice</v>
          </cell>
          <cell r="R1244" t="str">
            <v>ANO</v>
          </cell>
        </row>
        <row r="1245">
          <cell r="A1245">
            <v>600111229</v>
          </cell>
          <cell r="B1245">
            <v>600111229</v>
          </cell>
          <cell r="C1245" t="str">
            <v>70873232</v>
          </cell>
          <cell r="D1245">
            <v>1</v>
          </cell>
          <cell r="E1245">
            <v>70873232</v>
          </cell>
          <cell r="F1245" t="str">
            <v>Jihomoravský kraj</v>
          </cell>
          <cell r="G1245" t="str">
            <v xml:space="preserve">Brno-venkov </v>
          </cell>
          <cell r="H1245">
            <v>150</v>
          </cell>
          <cell r="I1245" t="str">
            <v>SEJOY</v>
          </cell>
          <cell r="J1245">
            <v>16.690000000000001</v>
          </cell>
          <cell r="K1245">
            <v>2503.5</v>
          </cell>
          <cell r="L1245" t="str">
            <v/>
          </cell>
          <cell r="M1245" t="str">
            <v>Základní škola a Mateřská škola Vranov, okres Brno-venkov</v>
          </cell>
          <cell r="O1245">
            <v>85</v>
          </cell>
          <cell r="Q1245" t="str">
            <v>Vranov</v>
          </cell>
          <cell r="R1245" t="str">
            <v>ANO</v>
          </cell>
        </row>
        <row r="1246">
          <cell r="A1246">
            <v>600111237</v>
          </cell>
          <cell r="B1246">
            <v>600111237</v>
          </cell>
          <cell r="C1246" t="str">
            <v>71008322</v>
          </cell>
          <cell r="D1246">
            <v>1</v>
          </cell>
          <cell r="E1246">
            <v>71008322</v>
          </cell>
          <cell r="F1246" t="str">
            <v>Jihomoravský kraj</v>
          </cell>
          <cell r="G1246" t="str">
            <v xml:space="preserve">Brno-venkov </v>
          </cell>
          <cell r="H1246">
            <v>125</v>
          </cell>
          <cell r="I1246" t="str">
            <v>SEJOY</v>
          </cell>
          <cell r="J1246">
            <v>16.690000000000001</v>
          </cell>
          <cell r="K1246">
            <v>2086.25</v>
          </cell>
          <cell r="L1246" t="str">
            <v/>
          </cell>
          <cell r="M1246" t="str">
            <v>Základní škola a mateřská škola Sivice, okres Brno-venkov, příspěvková organizace</v>
          </cell>
          <cell r="O1246">
            <v>131</v>
          </cell>
          <cell r="Q1246" t="str">
            <v>Sivice</v>
          </cell>
          <cell r="R1246" t="str">
            <v>ANO</v>
          </cell>
        </row>
        <row r="1247">
          <cell r="A1247">
            <v>600111245</v>
          </cell>
          <cell r="B1247">
            <v>600111245</v>
          </cell>
          <cell r="C1247" t="str">
            <v>71000453</v>
          </cell>
          <cell r="D1247">
            <v>1</v>
          </cell>
          <cell r="E1247">
            <v>71000453</v>
          </cell>
          <cell r="F1247" t="str">
            <v>Jihomoravský kraj</v>
          </cell>
          <cell r="G1247" t="str">
            <v xml:space="preserve">Brno-venkov </v>
          </cell>
          <cell r="H1247">
            <v>175</v>
          </cell>
          <cell r="I1247" t="str">
            <v>SEJOY</v>
          </cell>
          <cell r="J1247">
            <v>16.690000000000001</v>
          </cell>
          <cell r="K1247">
            <v>2920.75</v>
          </cell>
          <cell r="L1247" t="str">
            <v/>
          </cell>
          <cell r="M1247" t="str">
            <v>Mateřská škola a Základní škola Ostopovice, okres Brno-venkov, příspěvková organizace</v>
          </cell>
          <cell r="N1247" t="str">
            <v>Školní</v>
          </cell>
          <cell r="O1247">
            <v>2</v>
          </cell>
          <cell r="P1247">
            <v>18</v>
          </cell>
          <cell r="Q1247" t="str">
            <v>Ostopovice</v>
          </cell>
          <cell r="R1247" t="str">
            <v>ANO</v>
          </cell>
        </row>
        <row r="1248">
          <cell r="A1248">
            <v>600111261</v>
          </cell>
          <cell r="B1248">
            <v>600111261</v>
          </cell>
          <cell r="C1248" t="str">
            <v>49459473</v>
          </cell>
          <cell r="D1248">
            <v>1</v>
          </cell>
          <cell r="E1248">
            <v>49459473</v>
          </cell>
          <cell r="F1248" t="str">
            <v>Jihomoravský kraj</v>
          </cell>
          <cell r="G1248" t="str">
            <v xml:space="preserve">Brno-venkov </v>
          </cell>
          <cell r="H1248">
            <v>125</v>
          </cell>
          <cell r="I1248" t="str">
            <v>SEJOY</v>
          </cell>
          <cell r="J1248">
            <v>16.690000000000001</v>
          </cell>
          <cell r="K1248">
            <v>2086.25</v>
          </cell>
          <cell r="L1248" t="str">
            <v/>
          </cell>
          <cell r="M1248" t="str">
            <v>Základní škola a mateřská škola Ochoz u Brna, okres Brno-venkov</v>
          </cell>
          <cell r="N1248" t="str">
            <v>Brněnská</v>
          </cell>
          <cell r="O1248">
            <v>75</v>
          </cell>
          <cell r="Q1248" t="str">
            <v>Ochoz u Brna</v>
          </cell>
          <cell r="R1248" t="str">
            <v>ANO</v>
          </cell>
        </row>
        <row r="1249">
          <cell r="A1249">
            <v>600111288</v>
          </cell>
          <cell r="B1249">
            <v>600111288</v>
          </cell>
          <cell r="C1249" t="str">
            <v>70875472</v>
          </cell>
          <cell r="D1249">
            <v>1</v>
          </cell>
          <cell r="E1249">
            <v>70875472</v>
          </cell>
          <cell r="F1249" t="str">
            <v>Jihomoravský kraj</v>
          </cell>
          <cell r="G1249" t="str">
            <v xml:space="preserve">Brno-venkov </v>
          </cell>
          <cell r="H1249">
            <v>125</v>
          </cell>
          <cell r="I1249" t="str">
            <v>SEJOY</v>
          </cell>
          <cell r="J1249">
            <v>16.690000000000001</v>
          </cell>
          <cell r="K1249">
            <v>2086.25</v>
          </cell>
          <cell r="L1249" t="str">
            <v/>
          </cell>
          <cell r="M1249" t="str">
            <v>Základní škola Tvarožná, příspěvková organizace</v>
          </cell>
          <cell r="O1249">
            <v>176</v>
          </cell>
          <cell r="Q1249" t="str">
            <v>Tvarožná</v>
          </cell>
          <cell r="R1249" t="str">
            <v>ANO</v>
          </cell>
        </row>
        <row r="1250">
          <cell r="A1250">
            <v>600171035</v>
          </cell>
          <cell r="B1250">
            <v>600171035</v>
          </cell>
          <cell r="C1250" t="str">
            <v>00380407</v>
          </cell>
          <cell r="D1250">
            <v>1</v>
          </cell>
          <cell r="E1250">
            <v>380407</v>
          </cell>
          <cell r="F1250" t="str">
            <v>Jihomoravský kraj</v>
          </cell>
          <cell r="G1250" t="str">
            <v xml:space="preserve">Brno-venkov </v>
          </cell>
          <cell r="H1250">
            <v>475</v>
          </cell>
          <cell r="I1250" t="str">
            <v>SEJOY</v>
          </cell>
          <cell r="J1250">
            <v>16.690000000000001</v>
          </cell>
          <cell r="K1250">
            <v>7927.7500000000009</v>
          </cell>
          <cell r="L1250" t="str">
            <v/>
          </cell>
          <cell r="M1250" t="str">
            <v>Střední škola elektrotechnická a energetická Sokolnice, příspěvková organizace</v>
          </cell>
          <cell r="N1250" t="str">
            <v>Učiliště</v>
          </cell>
          <cell r="O1250">
            <v>496</v>
          </cell>
          <cell r="Q1250" t="str">
            <v>Sokolnice</v>
          </cell>
          <cell r="R1250" t="str">
            <v>ANO</v>
          </cell>
        </row>
        <row r="1251">
          <cell r="A1251">
            <v>600014011</v>
          </cell>
          <cell r="B1251">
            <v>600014011</v>
          </cell>
          <cell r="C1251" t="str">
            <v>00053198</v>
          </cell>
          <cell r="D1251">
            <v>1</v>
          </cell>
          <cell r="E1251">
            <v>53198</v>
          </cell>
          <cell r="F1251" t="str">
            <v>Jihomoravský kraj</v>
          </cell>
          <cell r="G1251" t="str">
            <v xml:space="preserve">Brno-venkov </v>
          </cell>
          <cell r="H1251">
            <v>150</v>
          </cell>
          <cell r="I1251" t="str">
            <v>SEJOY</v>
          </cell>
          <cell r="J1251">
            <v>16.690000000000001</v>
          </cell>
          <cell r="K1251">
            <v>2503.5</v>
          </cell>
          <cell r="L1251" t="str">
            <v/>
          </cell>
          <cell r="M1251" t="str">
            <v>Střední škola a základní škola Tišnov, příspěvková organizace</v>
          </cell>
          <cell r="N1251" t="str">
            <v>nám. Míru</v>
          </cell>
          <cell r="O1251">
            <v>22</v>
          </cell>
          <cell r="Q1251" t="str">
            <v>Tišnov</v>
          </cell>
          <cell r="R1251" t="str">
            <v>ANO</v>
          </cell>
        </row>
        <row r="1252">
          <cell r="A1252">
            <v>600014070</v>
          </cell>
          <cell r="B1252">
            <v>600014070</v>
          </cell>
          <cell r="C1252" t="str">
            <v>49459881</v>
          </cell>
          <cell r="D1252">
            <v>1</v>
          </cell>
          <cell r="E1252">
            <v>49459881</v>
          </cell>
          <cell r="F1252" t="str">
            <v>Jihomoravský kraj</v>
          </cell>
          <cell r="G1252" t="str">
            <v xml:space="preserve">Brno-venkov </v>
          </cell>
          <cell r="H1252">
            <v>575</v>
          </cell>
          <cell r="I1252" t="str">
            <v>SEJOY</v>
          </cell>
          <cell r="J1252">
            <v>16.690000000000001</v>
          </cell>
          <cell r="K1252">
            <v>9596.75</v>
          </cell>
          <cell r="L1252" t="str">
            <v/>
          </cell>
          <cell r="M1252" t="str">
            <v>Gymnázium Tišnov, příspěvková organizace</v>
          </cell>
          <cell r="N1252" t="str">
            <v>Na Hrádku</v>
          </cell>
          <cell r="O1252">
            <v>20</v>
          </cell>
          <cell r="Q1252" t="str">
            <v>Tišnov</v>
          </cell>
          <cell r="R1252" t="str">
            <v>ANO</v>
          </cell>
        </row>
        <row r="1253">
          <cell r="A1253">
            <v>600013286</v>
          </cell>
          <cell r="B1253">
            <v>600013286</v>
          </cell>
          <cell r="C1253" t="str">
            <v>62073257</v>
          </cell>
          <cell r="D1253">
            <v>1</v>
          </cell>
          <cell r="E1253">
            <v>62073257</v>
          </cell>
          <cell r="F1253" t="str">
            <v>Jihomoravský kraj</v>
          </cell>
          <cell r="G1253" t="str">
            <v xml:space="preserve">Brno-venkov </v>
          </cell>
          <cell r="H1253">
            <v>250</v>
          </cell>
          <cell r="I1253" t="str">
            <v>SEJOY</v>
          </cell>
          <cell r="J1253">
            <v>16.690000000000001</v>
          </cell>
          <cell r="K1253">
            <v>4172.5</v>
          </cell>
          <cell r="L1253" t="str">
            <v/>
          </cell>
          <cell r="M1253" t="str">
            <v>Střední odborná škola Fortika, příspěvková organizace</v>
          </cell>
          <cell r="N1253" t="str">
            <v>Tišnovská</v>
          </cell>
          <cell r="O1253">
            <v>15</v>
          </cell>
          <cell r="Q1253" t="str">
            <v>Lomnice</v>
          </cell>
          <cell r="R1253" t="str">
            <v>ANO</v>
          </cell>
        </row>
        <row r="1254">
          <cell r="A1254">
            <v>600105938</v>
          </cell>
          <cell r="B1254">
            <v>600105938</v>
          </cell>
          <cell r="C1254" t="str">
            <v>62072692</v>
          </cell>
          <cell r="D1254">
            <v>1</v>
          </cell>
          <cell r="E1254">
            <v>62072692</v>
          </cell>
          <cell r="F1254" t="str">
            <v>Jihomoravský kraj</v>
          </cell>
          <cell r="G1254" t="str">
            <v xml:space="preserve">Brno-venkov </v>
          </cell>
          <cell r="H1254">
            <v>25</v>
          </cell>
          <cell r="I1254" t="str">
            <v>SEJOY</v>
          </cell>
          <cell r="J1254">
            <v>16.690000000000001</v>
          </cell>
          <cell r="K1254">
            <v>417.25000000000006</v>
          </cell>
          <cell r="L1254" t="str">
            <v/>
          </cell>
          <cell r="M1254" t="str">
            <v>Základní škola Brumov</v>
          </cell>
          <cell r="O1254">
            <v>51</v>
          </cell>
          <cell r="Q1254" t="str">
            <v>Brumov</v>
          </cell>
          <cell r="R1254" t="str">
            <v>ANO</v>
          </cell>
        </row>
        <row r="1255">
          <cell r="A1255">
            <v>600106276</v>
          </cell>
          <cell r="B1255">
            <v>600106276</v>
          </cell>
          <cell r="C1255" t="str">
            <v>62072951</v>
          </cell>
          <cell r="D1255">
            <v>1</v>
          </cell>
          <cell r="E1255">
            <v>62072951</v>
          </cell>
          <cell r="F1255" t="str">
            <v>Jihomoravský kraj</v>
          </cell>
          <cell r="G1255" t="str">
            <v xml:space="preserve">Brno-venkov </v>
          </cell>
          <cell r="H1255">
            <v>375</v>
          </cell>
          <cell r="I1255" t="str">
            <v>SEJOY</v>
          </cell>
          <cell r="J1255">
            <v>16.690000000000001</v>
          </cell>
          <cell r="K1255">
            <v>6258.7500000000009</v>
          </cell>
          <cell r="L1255" t="str">
            <v/>
          </cell>
          <cell r="M1255" t="str">
            <v>Základní škola, Základní umělecká škola a Mateřská škola Lomnice</v>
          </cell>
          <cell r="N1255" t="str">
            <v>Tišnovská</v>
          </cell>
          <cell r="O1255">
            <v>362</v>
          </cell>
          <cell r="Q1255" t="str">
            <v>Lomnice</v>
          </cell>
          <cell r="R1255" t="str">
            <v>ANO</v>
          </cell>
        </row>
        <row r="1256">
          <cell r="A1256">
            <v>600110524</v>
          </cell>
          <cell r="B1256">
            <v>600110524</v>
          </cell>
          <cell r="C1256" t="str">
            <v>49459708</v>
          </cell>
          <cell r="D1256">
            <v>1</v>
          </cell>
          <cell r="E1256">
            <v>49459708</v>
          </cell>
          <cell r="F1256" t="str">
            <v>Jihomoravský kraj</v>
          </cell>
          <cell r="G1256" t="str">
            <v xml:space="preserve">Brno-venkov </v>
          </cell>
          <cell r="H1256">
            <v>900</v>
          </cell>
          <cell r="I1256" t="str">
            <v>SEJOY</v>
          </cell>
          <cell r="J1256">
            <v>16.690000000000001</v>
          </cell>
          <cell r="K1256">
            <v>15021.000000000002</v>
          </cell>
          <cell r="L1256" t="str">
            <v/>
          </cell>
          <cell r="M1256" t="str">
            <v>Základní škola Tišnov, Smíškova, příspěvková organizace</v>
          </cell>
          <cell r="N1256" t="str">
            <v>Smíškova</v>
          </cell>
          <cell r="O1256">
            <v>840</v>
          </cell>
          <cell r="Q1256" t="str">
            <v>Tišnov</v>
          </cell>
          <cell r="R1256" t="str">
            <v>ANO</v>
          </cell>
        </row>
        <row r="1257">
          <cell r="A1257">
            <v>600110532</v>
          </cell>
          <cell r="B1257">
            <v>600110532</v>
          </cell>
          <cell r="C1257" t="str">
            <v>70283940</v>
          </cell>
          <cell r="D1257">
            <v>1</v>
          </cell>
          <cell r="E1257">
            <v>70283940</v>
          </cell>
          <cell r="F1257" t="str">
            <v>Jihomoravský kraj</v>
          </cell>
          <cell r="G1257" t="str">
            <v xml:space="preserve">Brno-venkov </v>
          </cell>
          <cell r="H1257">
            <v>1300</v>
          </cell>
          <cell r="I1257" t="str">
            <v>SEJOY</v>
          </cell>
          <cell r="J1257">
            <v>16.690000000000001</v>
          </cell>
          <cell r="K1257">
            <v>21697</v>
          </cell>
          <cell r="L1257" t="str">
            <v/>
          </cell>
          <cell r="M1257" t="str">
            <v>Základní škola Tišnov, nám. 28. října, příspěvková organizace</v>
          </cell>
          <cell r="N1257" t="str">
            <v>nám. 28. října</v>
          </cell>
          <cell r="O1257">
            <v>1708</v>
          </cell>
          <cell r="Q1257" t="str">
            <v>Tišnov</v>
          </cell>
          <cell r="R1257" t="str">
            <v>ANO</v>
          </cell>
        </row>
        <row r="1258">
          <cell r="A1258">
            <v>600110753</v>
          </cell>
          <cell r="B1258">
            <v>600110753</v>
          </cell>
          <cell r="C1258" t="str">
            <v>71003380</v>
          </cell>
          <cell r="D1258">
            <v>1</v>
          </cell>
          <cell r="E1258">
            <v>71003380</v>
          </cell>
          <cell r="F1258" t="str">
            <v>Jihomoravský kraj</v>
          </cell>
          <cell r="G1258" t="str">
            <v xml:space="preserve">Brno-venkov </v>
          </cell>
          <cell r="H1258">
            <v>25</v>
          </cell>
          <cell r="I1258" t="str">
            <v>SEJOY</v>
          </cell>
          <cell r="J1258">
            <v>16.690000000000001</v>
          </cell>
          <cell r="K1258">
            <v>417.25000000000006</v>
          </cell>
          <cell r="L1258" t="str">
            <v/>
          </cell>
          <cell r="M1258" t="str">
            <v>Základní škola a Mateřská škola, Sentice, okres Brno-venkov, příspěvková organizace</v>
          </cell>
          <cell r="O1258">
            <v>71</v>
          </cell>
          <cell r="Q1258" t="str">
            <v>Sentice</v>
          </cell>
          <cell r="R1258" t="str">
            <v>ANO</v>
          </cell>
        </row>
        <row r="1259">
          <cell r="A1259">
            <v>600110761</v>
          </cell>
          <cell r="B1259">
            <v>600110761</v>
          </cell>
          <cell r="C1259" t="str">
            <v>70996512</v>
          </cell>
          <cell r="D1259">
            <v>1</v>
          </cell>
          <cell r="E1259">
            <v>70996512</v>
          </cell>
          <cell r="F1259" t="str">
            <v>Jihomoravský kraj</v>
          </cell>
          <cell r="G1259" t="str">
            <v xml:space="preserve">Brno-venkov </v>
          </cell>
          <cell r="H1259">
            <v>150</v>
          </cell>
          <cell r="I1259" t="str">
            <v>SEJOY</v>
          </cell>
          <cell r="J1259">
            <v>16.690000000000001</v>
          </cell>
          <cell r="K1259">
            <v>2503.5</v>
          </cell>
          <cell r="L1259" t="str">
            <v/>
          </cell>
          <cell r="M1259" t="str">
            <v>Základní škola a Mateřská škola, Předklášteří, okres Brno-venkov, příspěvková organizace</v>
          </cell>
          <cell r="N1259" t="str">
            <v>Komenského</v>
          </cell>
          <cell r="O1259">
            <v>1097</v>
          </cell>
          <cell r="Q1259" t="str">
            <v>Předklášteří</v>
          </cell>
          <cell r="R1259" t="str">
            <v>ANO</v>
          </cell>
        </row>
        <row r="1260">
          <cell r="A1260">
            <v>600110826</v>
          </cell>
          <cell r="B1260">
            <v>600110826</v>
          </cell>
          <cell r="C1260" t="str">
            <v>70991219</v>
          </cell>
          <cell r="D1260">
            <v>1</v>
          </cell>
          <cell r="E1260">
            <v>70991219</v>
          </cell>
          <cell r="F1260" t="str">
            <v>Jihomoravský kraj</v>
          </cell>
          <cell r="G1260" t="str">
            <v xml:space="preserve">Brno-venkov </v>
          </cell>
          <cell r="H1260">
            <v>75</v>
          </cell>
          <cell r="I1260" t="str">
            <v>SEJOY</v>
          </cell>
          <cell r="J1260">
            <v>16.690000000000001</v>
          </cell>
          <cell r="K1260">
            <v>1251.75</v>
          </cell>
          <cell r="L1260" t="str">
            <v/>
          </cell>
          <cell r="M1260" t="str">
            <v>Základní škola a mateřská škola Lažánky, okres Brno - venkov, příspěvková organizace</v>
          </cell>
          <cell r="O1260">
            <v>59</v>
          </cell>
          <cell r="Q1260" t="str">
            <v>Lažánky</v>
          </cell>
          <cell r="R1260" t="str">
            <v>ANO</v>
          </cell>
        </row>
        <row r="1261">
          <cell r="A1261">
            <v>600111032</v>
          </cell>
          <cell r="B1261">
            <v>600111032</v>
          </cell>
          <cell r="C1261" t="str">
            <v>75003082</v>
          </cell>
          <cell r="D1261">
            <v>1</v>
          </cell>
          <cell r="E1261">
            <v>75003082</v>
          </cell>
          <cell r="F1261" t="str">
            <v>Jihomoravský kraj</v>
          </cell>
          <cell r="G1261" t="str">
            <v xml:space="preserve">Brno-venkov </v>
          </cell>
          <cell r="H1261">
            <v>350</v>
          </cell>
          <cell r="I1261" t="str">
            <v>SEJOY</v>
          </cell>
          <cell r="J1261">
            <v>16.690000000000001</v>
          </cell>
          <cell r="K1261">
            <v>5841.5</v>
          </cell>
          <cell r="L1261" t="str">
            <v/>
          </cell>
          <cell r="M1261" t="str">
            <v>Základní škola a Mateřská škola, Deblín, okres Brno-venkov, příspěvková organizace</v>
          </cell>
          <cell r="O1261">
            <v>277</v>
          </cell>
          <cell r="Q1261" t="str">
            <v>Deblín</v>
          </cell>
          <cell r="R1261" t="str">
            <v>ANO</v>
          </cell>
        </row>
        <row r="1262">
          <cell r="A1262">
            <v>600111326</v>
          </cell>
          <cell r="B1262">
            <v>600111326</v>
          </cell>
          <cell r="C1262" t="str">
            <v>70942528</v>
          </cell>
          <cell r="D1262">
            <v>1</v>
          </cell>
          <cell r="E1262">
            <v>70942528</v>
          </cell>
          <cell r="F1262" t="str">
            <v>Jihomoravský kraj</v>
          </cell>
          <cell r="G1262" t="str">
            <v xml:space="preserve">Brno-venkov </v>
          </cell>
          <cell r="H1262">
            <v>675</v>
          </cell>
          <cell r="I1262" t="str">
            <v>SEJOY</v>
          </cell>
          <cell r="J1262">
            <v>16.690000000000001</v>
          </cell>
          <cell r="K1262">
            <v>11265.75</v>
          </cell>
          <cell r="L1262" t="str">
            <v/>
          </cell>
          <cell r="M1262" t="str">
            <v>Základní škola a Mateřská škola T. G. Masaryka Drásov, příspěvková organizace</v>
          </cell>
          <cell r="O1262">
            <v>167</v>
          </cell>
          <cell r="Q1262" t="str">
            <v>Drásov</v>
          </cell>
          <cell r="R1262" t="str">
            <v>ANO</v>
          </cell>
        </row>
        <row r="1263">
          <cell r="A1263">
            <v>600130118</v>
          </cell>
          <cell r="B1263">
            <v>600130118</v>
          </cell>
          <cell r="C1263" t="str">
            <v>70877165</v>
          </cell>
          <cell r="D1263">
            <v>1</v>
          </cell>
          <cell r="E1263">
            <v>70877165</v>
          </cell>
          <cell r="F1263" t="str">
            <v>Jihomoravský kraj</v>
          </cell>
          <cell r="G1263" t="str">
            <v xml:space="preserve">Brno-venkov </v>
          </cell>
          <cell r="H1263">
            <v>350</v>
          </cell>
          <cell r="I1263" t="str">
            <v>SEJOY</v>
          </cell>
          <cell r="J1263">
            <v>16.690000000000001</v>
          </cell>
          <cell r="K1263">
            <v>5841.5</v>
          </cell>
          <cell r="L1263" t="str">
            <v/>
          </cell>
          <cell r="M1263" t="str">
            <v>Základní škola a Mateřská škola Dolní Loučky, okres Brno-venkov, příspěvková organizace</v>
          </cell>
          <cell r="O1263">
            <v>207</v>
          </cell>
          <cell r="Q1263" t="str">
            <v>Dolní Loučky</v>
          </cell>
          <cell r="R1263" t="str">
            <v>ANO</v>
          </cell>
        </row>
        <row r="1264">
          <cell r="A1264">
            <v>600130177</v>
          </cell>
          <cell r="B1264">
            <v>600130177</v>
          </cell>
          <cell r="C1264" t="str">
            <v>43380107</v>
          </cell>
          <cell r="D1264">
            <v>1</v>
          </cell>
          <cell r="E1264">
            <v>43380107</v>
          </cell>
          <cell r="F1264" t="str">
            <v>Jihomoravský kraj</v>
          </cell>
          <cell r="G1264" t="str">
            <v xml:space="preserve">Brno-venkov </v>
          </cell>
          <cell r="H1264">
            <v>275</v>
          </cell>
          <cell r="I1264" t="str">
            <v>SEJOY</v>
          </cell>
          <cell r="J1264">
            <v>16.690000000000001</v>
          </cell>
          <cell r="K1264">
            <v>4589.75</v>
          </cell>
          <cell r="L1264" t="str">
            <v/>
          </cell>
          <cell r="M1264" t="str">
            <v>Základní škola a Mateřská škola Nedvědice, okres Brno-venkov, příspěvková organizace</v>
          </cell>
          <cell r="O1264">
            <v>80</v>
          </cell>
          <cell r="Q1264" t="str">
            <v>Nedvědice</v>
          </cell>
          <cell r="R1264" t="str">
            <v>ANO</v>
          </cell>
        </row>
        <row r="1265">
          <cell r="A1265">
            <v>600130550</v>
          </cell>
          <cell r="B1265">
            <v>600130550</v>
          </cell>
          <cell r="C1265" t="str">
            <v>75021544</v>
          </cell>
          <cell r="D1265">
            <v>1</v>
          </cell>
          <cell r="E1265">
            <v>75021544</v>
          </cell>
          <cell r="F1265" t="str">
            <v>Jihomoravský kraj</v>
          </cell>
          <cell r="G1265" t="str">
            <v xml:space="preserve">Brno-venkov </v>
          </cell>
          <cell r="H1265">
            <v>75</v>
          </cell>
          <cell r="I1265" t="str">
            <v>SEJOY</v>
          </cell>
          <cell r="J1265">
            <v>16.690000000000001</v>
          </cell>
          <cell r="K1265">
            <v>1251.75</v>
          </cell>
          <cell r="L1265" t="str">
            <v/>
          </cell>
          <cell r="M1265" t="str">
            <v>Základní škola a Mateřská škola Katov, příspěvková organizace</v>
          </cell>
          <cell r="O1265">
            <v>11</v>
          </cell>
          <cell r="Q1265" t="str">
            <v>Katov</v>
          </cell>
          <cell r="R1265" t="str">
            <v>ANO</v>
          </cell>
        </row>
        <row r="1266">
          <cell r="A1266">
            <v>600130401</v>
          </cell>
          <cell r="B1266">
            <v>600130401</v>
          </cell>
          <cell r="C1266" t="str">
            <v>75022508</v>
          </cell>
          <cell r="D1266">
            <v>1</v>
          </cell>
          <cell r="E1266">
            <v>75022508</v>
          </cell>
          <cell r="F1266" t="str">
            <v>Jihomoravský kraj</v>
          </cell>
          <cell r="G1266" t="str">
            <v xml:space="preserve">Brno-venkov </v>
          </cell>
          <cell r="H1266">
            <v>125</v>
          </cell>
          <cell r="I1266" t="str">
            <v>SEJOY</v>
          </cell>
          <cell r="J1266">
            <v>16.690000000000001</v>
          </cell>
          <cell r="K1266">
            <v>2086.25</v>
          </cell>
          <cell r="L1266" t="str">
            <v/>
          </cell>
          <cell r="M1266" t="str">
            <v>Základní škola a Mateřská škola Doubravník, okres Brno-venkov, příspěvková organizace</v>
          </cell>
          <cell r="O1266">
            <v>107</v>
          </cell>
          <cell r="Q1266" t="str">
            <v>Doubravník</v>
          </cell>
          <cell r="R1266" t="str">
            <v>ANO</v>
          </cell>
        </row>
        <row r="1267">
          <cell r="A1267">
            <v>600130509</v>
          </cell>
          <cell r="B1267">
            <v>600130509</v>
          </cell>
          <cell r="C1267" t="str">
            <v>70983879</v>
          </cell>
          <cell r="D1267">
            <v>1</v>
          </cell>
          <cell r="E1267">
            <v>70983879</v>
          </cell>
          <cell r="F1267" t="str">
            <v>Jihomoravský kraj</v>
          </cell>
          <cell r="G1267" t="str">
            <v xml:space="preserve">Brno-venkov </v>
          </cell>
          <cell r="H1267">
            <v>50</v>
          </cell>
          <cell r="I1267" t="str">
            <v>SEJOY</v>
          </cell>
          <cell r="J1267">
            <v>16.690000000000001</v>
          </cell>
          <cell r="K1267">
            <v>834.50000000000011</v>
          </cell>
          <cell r="L1267" t="str">
            <v/>
          </cell>
          <cell r="M1267" t="str">
            <v>Základní škola a Mateřská škola Olší, okres Brno- venkov</v>
          </cell>
          <cell r="O1267">
            <v>14</v>
          </cell>
          <cell r="Q1267" t="str">
            <v>Olší</v>
          </cell>
          <cell r="R1267" t="str">
            <v>ANO</v>
          </cell>
        </row>
        <row r="1268">
          <cell r="A1268">
            <v>650012771</v>
          </cell>
          <cell r="B1268">
            <v>650012771</v>
          </cell>
          <cell r="C1268" t="str">
            <v>70940584</v>
          </cell>
          <cell r="D1268">
            <v>1</v>
          </cell>
          <cell r="E1268">
            <v>70940584</v>
          </cell>
          <cell r="F1268" t="str">
            <v>Jihomoravský kraj</v>
          </cell>
          <cell r="G1268" t="str">
            <v xml:space="preserve">Brno-venkov </v>
          </cell>
          <cell r="H1268">
            <v>150</v>
          </cell>
          <cell r="I1268" t="str">
            <v>SEJOY</v>
          </cell>
          <cell r="J1268">
            <v>16.690000000000001</v>
          </cell>
          <cell r="K1268">
            <v>2503.5</v>
          </cell>
          <cell r="L1268" t="str">
            <v/>
          </cell>
          <cell r="M1268" t="str">
            <v>Základní škola a Mateřská škola Václava Havla Žďárec, okres Brno-venkov</v>
          </cell>
          <cell r="O1268">
            <v>28</v>
          </cell>
          <cell r="Q1268" t="str">
            <v>Žďárec</v>
          </cell>
          <cell r="R1268" t="str">
            <v>ANO</v>
          </cell>
        </row>
        <row r="1269">
          <cell r="A1269">
            <v>691013802</v>
          </cell>
          <cell r="B1269">
            <v>691013802</v>
          </cell>
          <cell r="C1269" t="str">
            <v>08839026</v>
          </cell>
          <cell r="D1269">
            <v>1</v>
          </cell>
          <cell r="E1269">
            <v>8839026</v>
          </cell>
          <cell r="F1269" t="str">
            <v>Jihomoravský kraj</v>
          </cell>
          <cell r="G1269" t="str">
            <v xml:space="preserve">Brno-venkov </v>
          </cell>
          <cell r="H1269">
            <v>25</v>
          </cell>
          <cell r="I1269" t="str">
            <v>SEJOY</v>
          </cell>
          <cell r="J1269">
            <v>16.690000000000001</v>
          </cell>
          <cell r="K1269">
            <v>417.25000000000006</v>
          </cell>
          <cell r="L1269" t="str">
            <v/>
          </cell>
          <cell r="M1269" t="str">
            <v>Základní škola CoLibri</v>
          </cell>
          <cell r="O1269">
            <v>215</v>
          </cell>
          <cell r="Q1269" t="str">
            <v>Sentice</v>
          </cell>
          <cell r="R1269" t="str">
            <v>NE</v>
          </cell>
        </row>
        <row r="1270">
          <cell r="A1270">
            <v>691007586</v>
          </cell>
          <cell r="B1270">
            <v>691007586</v>
          </cell>
          <cell r="C1270" t="str">
            <v>03798798</v>
          </cell>
          <cell r="D1270">
            <v>1</v>
          </cell>
          <cell r="E1270">
            <v>3798798</v>
          </cell>
          <cell r="F1270" t="str">
            <v>Jihomoravský kraj</v>
          </cell>
          <cell r="G1270" t="str">
            <v xml:space="preserve">Brno-venkov </v>
          </cell>
          <cell r="H1270">
            <v>0</v>
          </cell>
          <cell r="I1270" t="str">
            <v>SEJOY</v>
          </cell>
          <cell r="J1270">
            <v>16.690000000000001</v>
          </cell>
          <cell r="K1270">
            <v>0</v>
          </cell>
          <cell r="L1270">
            <v>44543</v>
          </cell>
          <cell r="M1270" t="str">
            <v>Základní škola ZaHRAda</v>
          </cell>
          <cell r="N1270" t="str">
            <v>Riegrova</v>
          </cell>
          <cell r="O1270">
            <v>312</v>
          </cell>
          <cell r="Q1270" t="str">
            <v>Tišnov</v>
          </cell>
          <cell r="R1270" t="str">
            <v>NE</v>
          </cell>
        </row>
        <row r="1271">
          <cell r="A1271">
            <v>600014690</v>
          </cell>
          <cell r="B1271">
            <v>600014690</v>
          </cell>
          <cell r="C1271" t="str">
            <v>00837385</v>
          </cell>
          <cell r="D1271">
            <v>1</v>
          </cell>
          <cell r="E1271">
            <v>837385</v>
          </cell>
          <cell r="F1271" t="str">
            <v>Jihomoravský kraj</v>
          </cell>
          <cell r="G1271" t="str">
            <v xml:space="preserve">Hodonín </v>
          </cell>
          <cell r="H1271">
            <v>575</v>
          </cell>
          <cell r="I1271" t="str">
            <v>SEJOY</v>
          </cell>
          <cell r="J1271">
            <v>16.690000000000001</v>
          </cell>
          <cell r="K1271">
            <v>9596.75</v>
          </cell>
          <cell r="L1271" t="str">
            <v/>
          </cell>
          <cell r="M1271" t="str">
            <v>Střední škola Strážnice, příspěvková organizace</v>
          </cell>
          <cell r="N1271" t="str">
            <v>J. Skácela</v>
          </cell>
          <cell r="O1271">
            <v>890</v>
          </cell>
          <cell r="Q1271" t="str">
            <v>Strážnice</v>
          </cell>
          <cell r="R1271" t="str">
            <v>ANO</v>
          </cell>
        </row>
        <row r="1272">
          <cell r="A1272">
            <v>600014541</v>
          </cell>
          <cell r="B1272">
            <v>600014541</v>
          </cell>
          <cell r="C1272" t="str">
            <v>61742902</v>
          </cell>
          <cell r="D1272">
            <v>1</v>
          </cell>
          <cell r="E1272">
            <v>61742902</v>
          </cell>
          <cell r="F1272" t="str">
            <v>Jihomoravský kraj</v>
          </cell>
          <cell r="G1272" t="str">
            <v xml:space="preserve">Hodonín </v>
          </cell>
          <cell r="H1272">
            <v>525</v>
          </cell>
          <cell r="I1272" t="str">
            <v>SEJOY</v>
          </cell>
          <cell r="J1272">
            <v>16.690000000000001</v>
          </cell>
          <cell r="K1272">
            <v>8762.25</v>
          </cell>
          <cell r="L1272" t="str">
            <v/>
          </cell>
          <cell r="M1272" t="str">
            <v>Purkyňovo gymnázium, Strážnice, Masarykova 379, příspěvková organizace</v>
          </cell>
          <cell r="N1272" t="str">
            <v>Masarykova</v>
          </cell>
          <cell r="O1272">
            <v>379</v>
          </cell>
          <cell r="Q1272" t="str">
            <v>Strážnice</v>
          </cell>
          <cell r="R1272" t="str">
            <v>ANO</v>
          </cell>
        </row>
        <row r="1273">
          <cell r="A1273">
            <v>600014622</v>
          </cell>
          <cell r="B1273">
            <v>600014622</v>
          </cell>
          <cell r="C1273" t="str">
            <v>00566438</v>
          </cell>
          <cell r="D1273">
            <v>1</v>
          </cell>
          <cell r="E1273">
            <v>566438</v>
          </cell>
          <cell r="F1273" t="str">
            <v>Jihomoravský kraj</v>
          </cell>
          <cell r="G1273" t="str">
            <v xml:space="preserve">Hodonín </v>
          </cell>
          <cell r="H1273">
            <v>450</v>
          </cell>
          <cell r="I1273" t="str">
            <v>SEJOY</v>
          </cell>
          <cell r="J1273">
            <v>16.690000000000001</v>
          </cell>
          <cell r="K1273">
            <v>7510.5000000000009</v>
          </cell>
          <cell r="L1273" t="str">
            <v/>
          </cell>
          <cell r="M1273" t="str">
            <v>Obchodní akademie a Střední odborné učiliště Veselí nad Moravou, příspěvková organizace</v>
          </cell>
          <cell r="N1273" t="str">
            <v>Kollárova</v>
          </cell>
          <cell r="O1273">
            <v>1669</v>
          </cell>
          <cell r="Q1273" t="str">
            <v>Veselí nad Moravou</v>
          </cell>
          <cell r="R1273" t="str">
            <v>ANO</v>
          </cell>
        </row>
        <row r="1274">
          <cell r="A1274">
            <v>600014665</v>
          </cell>
          <cell r="B1274">
            <v>600014665</v>
          </cell>
          <cell r="C1274" t="str">
            <v>25342193</v>
          </cell>
          <cell r="D1274">
            <v>1</v>
          </cell>
          <cell r="E1274">
            <v>25342193</v>
          </cell>
          <cell r="F1274" t="str">
            <v>Jihomoravský kraj</v>
          </cell>
          <cell r="G1274" t="str">
            <v xml:space="preserve">Hodonín </v>
          </cell>
          <cell r="H1274">
            <v>300</v>
          </cell>
          <cell r="I1274" t="str">
            <v>SEJOY</v>
          </cell>
          <cell r="J1274">
            <v>16.690000000000001</v>
          </cell>
          <cell r="K1274">
            <v>5007</v>
          </cell>
          <cell r="L1274" t="str">
            <v/>
          </cell>
          <cell r="M1274" t="str">
            <v>Veřejnosprávní akademie a střední škola, s.r.o.</v>
          </cell>
          <cell r="N1274" t="str">
            <v>náměstí Svobody</v>
          </cell>
          <cell r="O1274">
            <v>494</v>
          </cell>
          <cell r="Q1274" t="str">
            <v>Strážnice</v>
          </cell>
          <cell r="R1274" t="str">
            <v>NE</v>
          </cell>
        </row>
        <row r="1275">
          <cell r="A1275">
            <v>600025471</v>
          </cell>
          <cell r="B1275">
            <v>600025471</v>
          </cell>
          <cell r="C1275" t="str">
            <v>70840385</v>
          </cell>
          <cell r="D1275">
            <v>1</v>
          </cell>
          <cell r="E1275">
            <v>70840385</v>
          </cell>
          <cell r="F1275" t="str">
            <v>Jihomoravský kraj</v>
          </cell>
          <cell r="G1275" t="str">
            <v xml:space="preserve">Hodonín </v>
          </cell>
          <cell r="H1275">
            <v>100</v>
          </cell>
          <cell r="I1275" t="str">
            <v>SEJOY</v>
          </cell>
          <cell r="J1275">
            <v>16.690000000000001</v>
          </cell>
          <cell r="K1275">
            <v>1669.0000000000002</v>
          </cell>
          <cell r="L1275" t="str">
            <v/>
          </cell>
          <cell r="M1275" t="str">
            <v>Základní škola a praktická škola Veselí nad Moravou, příspěvková organizace</v>
          </cell>
          <cell r="N1275" t="str">
            <v>Kollárova</v>
          </cell>
          <cell r="O1275">
            <v>1045</v>
          </cell>
          <cell r="Q1275" t="str">
            <v>Veselí nad Moravou</v>
          </cell>
          <cell r="R1275" t="str">
            <v>ANO</v>
          </cell>
        </row>
        <row r="1276">
          <cell r="A1276">
            <v>600115569</v>
          </cell>
          <cell r="B1276">
            <v>600115569</v>
          </cell>
          <cell r="C1276" t="str">
            <v>48846856</v>
          </cell>
          <cell r="D1276">
            <v>1</v>
          </cell>
          <cell r="E1276">
            <v>48846856</v>
          </cell>
          <cell r="F1276" t="str">
            <v>Jihomoravský kraj</v>
          </cell>
          <cell r="G1276" t="str">
            <v xml:space="preserve">Hodonín </v>
          </cell>
          <cell r="H1276">
            <v>600</v>
          </cell>
          <cell r="I1276" t="str">
            <v>SEJOY</v>
          </cell>
          <cell r="J1276">
            <v>16.690000000000001</v>
          </cell>
          <cell r="K1276">
            <v>10014</v>
          </cell>
          <cell r="L1276" t="str">
            <v/>
          </cell>
          <cell r="M1276" t="str">
            <v>Základní škola Veselí nad Moravou, Hutník 1456, okres Hodonín, příspěvková organizace</v>
          </cell>
          <cell r="N1276" t="str">
            <v>Hutník</v>
          </cell>
          <cell r="O1276">
            <v>1456</v>
          </cell>
          <cell r="Q1276" t="str">
            <v>Veselí nad Moravou</v>
          </cell>
          <cell r="R1276" t="str">
            <v>ANO</v>
          </cell>
        </row>
        <row r="1277">
          <cell r="A1277">
            <v>600115658</v>
          </cell>
          <cell r="B1277">
            <v>600115658</v>
          </cell>
          <cell r="C1277" t="str">
            <v>49418971</v>
          </cell>
          <cell r="D1277">
            <v>1</v>
          </cell>
          <cell r="E1277">
            <v>49418971</v>
          </cell>
          <cell r="F1277" t="str">
            <v>Jihomoravský kraj</v>
          </cell>
          <cell r="G1277" t="str">
            <v xml:space="preserve">Hodonín </v>
          </cell>
          <cell r="H1277">
            <v>425</v>
          </cell>
          <cell r="I1277" t="str">
            <v>SEJOY</v>
          </cell>
          <cell r="J1277">
            <v>16.690000000000001</v>
          </cell>
          <cell r="K1277">
            <v>7093.2500000000009</v>
          </cell>
          <cell r="L1277" t="str">
            <v/>
          </cell>
          <cell r="M1277" t="str">
            <v>Základní škola Strážnice, Školní 283, okres Hodonín, příspěvková organizace</v>
          </cell>
          <cell r="N1277" t="str">
            <v>Školní</v>
          </cell>
          <cell r="O1277">
            <v>283</v>
          </cell>
          <cell r="Q1277" t="str">
            <v>Strážnice</v>
          </cell>
          <cell r="R1277" t="str">
            <v>ANO</v>
          </cell>
        </row>
        <row r="1278">
          <cell r="A1278">
            <v>600115682</v>
          </cell>
          <cell r="B1278">
            <v>600115682</v>
          </cell>
          <cell r="C1278" t="str">
            <v>75023091</v>
          </cell>
          <cell r="D1278">
            <v>1</v>
          </cell>
          <cell r="E1278">
            <v>75023091</v>
          </cell>
          <cell r="F1278" t="str">
            <v>Jihomoravský kraj</v>
          </cell>
          <cell r="G1278" t="str">
            <v xml:space="preserve">Hodonín </v>
          </cell>
          <cell r="H1278">
            <v>50</v>
          </cell>
          <cell r="I1278" t="str">
            <v>SEJOY</v>
          </cell>
          <cell r="J1278">
            <v>16.690000000000001</v>
          </cell>
          <cell r="K1278">
            <v>834.50000000000011</v>
          </cell>
          <cell r="L1278" t="str">
            <v/>
          </cell>
          <cell r="M1278" t="str">
            <v>Základní škola a Mateřská škola Radějov, okres Hodonín, příspěvková organizace</v>
          </cell>
          <cell r="O1278">
            <v>1</v>
          </cell>
          <cell r="Q1278" t="str">
            <v>Radějov</v>
          </cell>
          <cell r="R1278" t="str">
            <v>ANO</v>
          </cell>
        </row>
        <row r="1279">
          <cell r="A1279">
            <v>600115721</v>
          </cell>
          <cell r="B1279">
            <v>600115721</v>
          </cell>
          <cell r="C1279" t="str">
            <v>71003495</v>
          </cell>
          <cell r="D1279">
            <v>1</v>
          </cell>
          <cell r="E1279">
            <v>71003495</v>
          </cell>
          <cell r="F1279" t="str">
            <v>Jihomoravský kraj</v>
          </cell>
          <cell r="G1279" t="str">
            <v xml:space="preserve">Hodonín </v>
          </cell>
          <cell r="H1279">
            <v>50</v>
          </cell>
          <cell r="I1279" t="str">
            <v>SEJOY</v>
          </cell>
          <cell r="J1279">
            <v>16.690000000000001</v>
          </cell>
          <cell r="K1279">
            <v>834.50000000000011</v>
          </cell>
          <cell r="L1279" t="str">
            <v/>
          </cell>
          <cell r="M1279" t="str">
            <v>Základní škola a mateřská škola, Javorník, okres Hodonín, příspěvková organizace</v>
          </cell>
          <cell r="O1279">
            <v>260</v>
          </cell>
          <cell r="Q1279" t="str">
            <v>Javorník</v>
          </cell>
          <cell r="R1279" t="str">
            <v>ANO</v>
          </cell>
        </row>
        <row r="1280">
          <cell r="A1280">
            <v>600115739</v>
          </cell>
          <cell r="B1280">
            <v>600115739</v>
          </cell>
          <cell r="C1280" t="str">
            <v>75020009</v>
          </cell>
          <cell r="D1280">
            <v>1</v>
          </cell>
          <cell r="E1280">
            <v>75020009</v>
          </cell>
          <cell r="F1280" t="str">
            <v>Jihomoravský kraj</v>
          </cell>
          <cell r="G1280" t="str">
            <v xml:space="preserve">Hodonín </v>
          </cell>
          <cell r="H1280">
            <v>175</v>
          </cell>
          <cell r="I1280" t="str">
            <v>SEJOY</v>
          </cell>
          <cell r="J1280">
            <v>16.690000000000001</v>
          </cell>
          <cell r="K1280">
            <v>2920.75</v>
          </cell>
          <cell r="L1280" t="str">
            <v/>
          </cell>
          <cell r="M1280" t="str">
            <v>Základní škola a Mateřská škola Kněždub, okres Hodonín, příspěvková organizace</v>
          </cell>
          <cell r="O1280">
            <v>148</v>
          </cell>
          <cell r="Q1280" t="str">
            <v>Kněždub</v>
          </cell>
          <cell r="R1280" t="str">
            <v>ANO</v>
          </cell>
        </row>
        <row r="1281">
          <cell r="A1281">
            <v>600115861</v>
          </cell>
          <cell r="B1281">
            <v>600115861</v>
          </cell>
          <cell r="C1281" t="str">
            <v>70943133</v>
          </cell>
          <cell r="D1281">
            <v>1</v>
          </cell>
          <cell r="E1281">
            <v>70943133</v>
          </cell>
          <cell r="F1281" t="str">
            <v>Jihomoravský kraj</v>
          </cell>
          <cell r="G1281" t="str">
            <v xml:space="preserve">Hodonín </v>
          </cell>
          <cell r="H1281">
            <v>275</v>
          </cell>
          <cell r="I1281" t="str">
            <v>SEJOY</v>
          </cell>
          <cell r="J1281">
            <v>16.690000000000001</v>
          </cell>
          <cell r="K1281">
            <v>4589.75</v>
          </cell>
          <cell r="L1281" t="str">
            <v/>
          </cell>
          <cell r="M1281" t="str">
            <v>Základní škola a mateřská škola Blatnice pod Svatým Antonínkem, okres Hodonín, příspěvková organizace</v>
          </cell>
          <cell r="O1281">
            <v>650</v>
          </cell>
          <cell r="Q1281" t="str">
            <v>Blatnice pod Svatým Antonínkem</v>
          </cell>
          <cell r="R1281" t="str">
            <v>ANO</v>
          </cell>
        </row>
        <row r="1282">
          <cell r="A1282">
            <v>600115917</v>
          </cell>
          <cell r="B1282">
            <v>600115917</v>
          </cell>
          <cell r="C1282" t="str">
            <v>75024381</v>
          </cell>
          <cell r="D1282">
            <v>1</v>
          </cell>
          <cell r="E1282">
            <v>75024381</v>
          </cell>
          <cell r="F1282" t="str">
            <v>Jihomoravský kraj</v>
          </cell>
          <cell r="G1282" t="str">
            <v xml:space="preserve">Hodonín </v>
          </cell>
          <cell r="H1282">
            <v>325</v>
          </cell>
          <cell r="I1282" t="str">
            <v>SEJOY</v>
          </cell>
          <cell r="J1282">
            <v>16.690000000000001</v>
          </cell>
          <cell r="K1282">
            <v>5424.25</v>
          </cell>
          <cell r="L1282" t="str">
            <v/>
          </cell>
          <cell r="M1282" t="str">
            <v>Základní škola a mateřská škola Joži Uprky Hroznová Lhota, okres Hodonín, příspěvková organizace</v>
          </cell>
          <cell r="O1282">
            <v>318</v>
          </cell>
          <cell r="Q1282" t="str">
            <v>Hroznová Lhota</v>
          </cell>
          <cell r="R1282" t="str">
            <v>ANO</v>
          </cell>
        </row>
        <row r="1283">
          <cell r="A1283">
            <v>600115925</v>
          </cell>
          <cell r="B1283">
            <v>600115925</v>
          </cell>
          <cell r="C1283" t="str">
            <v>71000283</v>
          </cell>
          <cell r="D1283">
            <v>1</v>
          </cell>
          <cell r="E1283">
            <v>71000283</v>
          </cell>
          <cell r="F1283" t="str">
            <v>Jihomoravský kraj</v>
          </cell>
          <cell r="G1283" t="str">
            <v xml:space="preserve">Hodonín </v>
          </cell>
          <cell r="H1283">
            <v>150</v>
          </cell>
          <cell r="I1283" t="str">
            <v>SEJOY</v>
          </cell>
          <cell r="J1283">
            <v>16.690000000000001</v>
          </cell>
          <cell r="K1283">
            <v>2503.5</v>
          </cell>
          <cell r="L1283" t="str">
            <v/>
          </cell>
          <cell r="M1283" t="str">
            <v>Základní škola Kuželov, okres Hodonín, příspěvková organizace</v>
          </cell>
          <cell r="O1283">
            <v>1</v>
          </cell>
          <cell r="Q1283" t="str">
            <v>Kuželov</v>
          </cell>
          <cell r="R1283" t="str">
            <v>ANO</v>
          </cell>
        </row>
        <row r="1284">
          <cell r="A1284">
            <v>600115933</v>
          </cell>
          <cell r="B1284">
            <v>600115933</v>
          </cell>
          <cell r="C1284" t="str">
            <v>75023377</v>
          </cell>
          <cell r="D1284">
            <v>1</v>
          </cell>
          <cell r="E1284">
            <v>75023377</v>
          </cell>
          <cell r="F1284" t="str">
            <v>Jihomoravský kraj</v>
          </cell>
          <cell r="G1284" t="str">
            <v xml:space="preserve">Hodonín </v>
          </cell>
          <cell r="H1284">
            <v>225</v>
          </cell>
          <cell r="I1284" t="str">
            <v>SEJOY</v>
          </cell>
          <cell r="J1284">
            <v>16.690000000000001</v>
          </cell>
          <cell r="K1284">
            <v>3755.2500000000005</v>
          </cell>
          <cell r="L1284" t="str">
            <v/>
          </cell>
          <cell r="M1284" t="str">
            <v>Základní škola a mateřská škola Jaromíra Hlubíka Lipov, okres Hodonín, příspěvková organizace</v>
          </cell>
          <cell r="O1284">
            <v>199</v>
          </cell>
          <cell r="Q1284" t="str">
            <v>Lipov</v>
          </cell>
          <cell r="R1284" t="str">
            <v>ANO</v>
          </cell>
        </row>
        <row r="1285">
          <cell r="A1285">
            <v>600115976</v>
          </cell>
          <cell r="B1285">
            <v>600115976</v>
          </cell>
          <cell r="C1285" t="str">
            <v>75021161</v>
          </cell>
          <cell r="D1285">
            <v>1</v>
          </cell>
          <cell r="E1285">
            <v>75021161</v>
          </cell>
          <cell r="F1285" t="str">
            <v>Jihomoravský kraj</v>
          </cell>
          <cell r="G1285" t="str">
            <v xml:space="preserve">Hodonín </v>
          </cell>
          <cell r="H1285">
            <v>300</v>
          </cell>
          <cell r="I1285" t="str">
            <v>SEJOY</v>
          </cell>
          <cell r="J1285">
            <v>16.690000000000001</v>
          </cell>
          <cell r="K1285">
            <v>5007</v>
          </cell>
          <cell r="L1285" t="str">
            <v/>
          </cell>
          <cell r="M1285" t="str">
            <v>Základní škola a Mateřská škola, Moravský Písek, příspěvková organizace</v>
          </cell>
          <cell r="N1285" t="str">
            <v>Velkomoravská</v>
          </cell>
          <cell r="O1285">
            <v>168</v>
          </cell>
          <cell r="Q1285" t="str">
            <v>Moravský Písek</v>
          </cell>
          <cell r="R1285" t="str">
            <v>ANO</v>
          </cell>
        </row>
        <row r="1286">
          <cell r="A1286">
            <v>600115992</v>
          </cell>
          <cell r="B1286">
            <v>600115992</v>
          </cell>
          <cell r="C1286" t="str">
            <v>75024292</v>
          </cell>
          <cell r="D1286">
            <v>1</v>
          </cell>
          <cell r="E1286">
            <v>75024292</v>
          </cell>
          <cell r="F1286" t="str">
            <v>Jihomoravský kraj</v>
          </cell>
          <cell r="G1286" t="str">
            <v xml:space="preserve">Hodonín </v>
          </cell>
          <cell r="H1286">
            <v>50</v>
          </cell>
          <cell r="I1286" t="str">
            <v>SEJOY</v>
          </cell>
          <cell r="J1286">
            <v>16.690000000000001</v>
          </cell>
          <cell r="K1286">
            <v>834.50000000000011</v>
          </cell>
          <cell r="L1286" t="str">
            <v/>
          </cell>
          <cell r="M1286" t="str">
            <v>Základní škola a mateřská škola Nová Lhota, okres Hodonín, příspěvková organizace</v>
          </cell>
          <cell r="O1286">
            <v>241</v>
          </cell>
          <cell r="Q1286" t="str">
            <v>Nová Lhota</v>
          </cell>
          <cell r="R1286" t="str">
            <v>ANO</v>
          </cell>
        </row>
        <row r="1287">
          <cell r="A1287">
            <v>600116026</v>
          </cell>
          <cell r="B1287">
            <v>600116026</v>
          </cell>
          <cell r="C1287" t="str">
            <v>70945730</v>
          </cell>
          <cell r="D1287">
            <v>1</v>
          </cell>
          <cell r="E1287">
            <v>70945730</v>
          </cell>
          <cell r="F1287" t="str">
            <v>Jihomoravský kraj</v>
          </cell>
          <cell r="G1287" t="str">
            <v xml:space="preserve">Hodonín </v>
          </cell>
          <cell r="H1287">
            <v>475</v>
          </cell>
          <cell r="I1287" t="str">
            <v>SEJOY</v>
          </cell>
          <cell r="J1287">
            <v>16.690000000000001</v>
          </cell>
          <cell r="K1287">
            <v>7927.7500000000009</v>
          </cell>
          <cell r="L1287" t="str">
            <v/>
          </cell>
          <cell r="M1287" t="str">
            <v>Základní škola M. Kudeříkové Strážnice, Příční 1365, příspěvková organizace</v>
          </cell>
          <cell r="N1287" t="str">
            <v>Příční</v>
          </cell>
          <cell r="O1287">
            <v>1365</v>
          </cell>
          <cell r="Q1287" t="str">
            <v>Strážnice</v>
          </cell>
          <cell r="R1287" t="str">
            <v>ANO</v>
          </cell>
        </row>
        <row r="1288">
          <cell r="A1288">
            <v>600116051</v>
          </cell>
          <cell r="B1288">
            <v>600116051</v>
          </cell>
          <cell r="C1288" t="str">
            <v>70943001</v>
          </cell>
          <cell r="D1288">
            <v>1</v>
          </cell>
          <cell r="E1288">
            <v>70943001</v>
          </cell>
          <cell r="F1288" t="str">
            <v>Jihomoravský kraj</v>
          </cell>
          <cell r="G1288" t="str">
            <v xml:space="preserve">Hodonín </v>
          </cell>
          <cell r="H1288">
            <v>325</v>
          </cell>
          <cell r="I1288" t="str">
            <v>SEJOY</v>
          </cell>
          <cell r="J1288">
            <v>16.690000000000001</v>
          </cell>
          <cell r="K1288">
            <v>5424.25</v>
          </cell>
          <cell r="L1288" t="str">
            <v/>
          </cell>
          <cell r="M1288" t="str">
            <v>Masarykova základní škola Velká nad Veličkou, příspěvková organizace</v>
          </cell>
          <cell r="O1288">
            <v>461</v>
          </cell>
          <cell r="Q1288" t="str">
            <v>Velká nad Veličkou</v>
          </cell>
          <cell r="R1288" t="str">
            <v>ANO</v>
          </cell>
        </row>
        <row r="1289">
          <cell r="A1289">
            <v>600116077</v>
          </cell>
          <cell r="B1289">
            <v>600116077</v>
          </cell>
          <cell r="C1289" t="str">
            <v>70992169</v>
          </cell>
          <cell r="D1289">
            <v>1</v>
          </cell>
          <cell r="E1289">
            <v>70992169</v>
          </cell>
          <cell r="F1289" t="str">
            <v>Jihomoravský kraj</v>
          </cell>
          <cell r="G1289" t="str">
            <v xml:space="preserve">Hodonín </v>
          </cell>
          <cell r="H1289">
            <v>375</v>
          </cell>
          <cell r="I1289" t="str">
            <v>SEJOY</v>
          </cell>
          <cell r="J1289">
            <v>16.690000000000001</v>
          </cell>
          <cell r="K1289">
            <v>6258.7500000000009</v>
          </cell>
          <cell r="L1289" t="str">
            <v/>
          </cell>
          <cell r="M1289" t="str">
            <v>Základní škola Vnorovy, okres Hodonín, příspěvková organizace</v>
          </cell>
          <cell r="N1289" t="str">
            <v>Hlavní</v>
          </cell>
          <cell r="O1289">
            <v>17</v>
          </cell>
          <cell r="Q1289" t="str">
            <v>Vnorovy</v>
          </cell>
          <cell r="R1289" t="str">
            <v>ANO</v>
          </cell>
        </row>
        <row r="1290">
          <cell r="A1290">
            <v>600116131</v>
          </cell>
          <cell r="B1290">
            <v>600116131</v>
          </cell>
          <cell r="C1290" t="str">
            <v>75023768</v>
          </cell>
          <cell r="D1290">
            <v>1</v>
          </cell>
          <cell r="E1290">
            <v>75023768</v>
          </cell>
          <cell r="F1290" t="str">
            <v>Jihomoravský kraj</v>
          </cell>
          <cell r="G1290" t="str">
            <v xml:space="preserve">Hodonín </v>
          </cell>
          <cell r="H1290">
            <v>75</v>
          </cell>
          <cell r="I1290" t="str">
            <v>SEJOY</v>
          </cell>
          <cell r="J1290">
            <v>16.690000000000001</v>
          </cell>
          <cell r="K1290">
            <v>1251.75</v>
          </cell>
          <cell r="L1290" t="str">
            <v/>
          </cell>
          <cell r="M1290" t="str">
            <v>Základní škola a mateřská škola Louka, okres Hodonín, příspěvková organizace</v>
          </cell>
          <cell r="O1290">
            <v>52</v>
          </cell>
          <cell r="Q1290" t="str">
            <v>Louka</v>
          </cell>
          <cell r="R1290" t="str">
            <v>ANO</v>
          </cell>
        </row>
        <row r="1291">
          <cell r="A1291">
            <v>651040604</v>
          </cell>
          <cell r="B1291">
            <v>651040604</v>
          </cell>
          <cell r="C1291" t="str">
            <v>71340939</v>
          </cell>
          <cell r="D1291">
            <v>1</v>
          </cell>
          <cell r="E1291">
            <v>71340939</v>
          </cell>
          <cell r="F1291" t="str">
            <v>Jihomoravský kraj</v>
          </cell>
          <cell r="G1291" t="str">
            <v xml:space="preserve">Hodonín </v>
          </cell>
          <cell r="H1291">
            <v>675</v>
          </cell>
          <cell r="I1291" t="str">
            <v>SEJOY</v>
          </cell>
          <cell r="J1291">
            <v>16.690000000000001</v>
          </cell>
          <cell r="K1291">
            <v>11265.75</v>
          </cell>
          <cell r="L1291" t="str">
            <v/>
          </cell>
          <cell r="M1291" t="str">
            <v>Církevní základní škola ve Veselí nad Moravou</v>
          </cell>
          <cell r="N1291" t="str">
            <v>Školní</v>
          </cell>
          <cell r="O1291">
            <v>698</v>
          </cell>
          <cell r="Q1291" t="str">
            <v>Veselí nad Moravou</v>
          </cell>
          <cell r="R1291" t="str">
            <v>NE</v>
          </cell>
        </row>
        <row r="1292">
          <cell r="A1292">
            <v>691004111</v>
          </cell>
          <cell r="B1292">
            <v>691004111</v>
          </cell>
          <cell r="C1292" t="str">
            <v>72554304</v>
          </cell>
          <cell r="D1292">
            <v>1</v>
          </cell>
          <cell r="E1292">
            <v>72554304</v>
          </cell>
          <cell r="F1292" t="str">
            <v>Jihomoravský kraj</v>
          </cell>
          <cell r="G1292" t="str">
            <v xml:space="preserve">Hodonín </v>
          </cell>
          <cell r="H1292">
            <v>75</v>
          </cell>
          <cell r="I1292" t="str">
            <v>SEJOY</v>
          </cell>
          <cell r="J1292">
            <v>16.690000000000001</v>
          </cell>
          <cell r="K1292">
            <v>1251.75</v>
          </cell>
          <cell r="L1292" t="str">
            <v/>
          </cell>
          <cell r="M1292" t="str">
            <v>Základní škola Tvarožná Lhota, příspěvková organizace</v>
          </cell>
          <cell r="O1292">
            <v>275</v>
          </cell>
          <cell r="Q1292" t="str">
            <v>Tvarožná Lhota</v>
          </cell>
          <cell r="R1292" t="str">
            <v>ANO</v>
          </cell>
        </row>
        <row r="1293">
          <cell r="A1293">
            <v>600015629</v>
          </cell>
          <cell r="B1293">
            <v>600015629</v>
          </cell>
          <cell r="C1293" t="str">
            <v>00559270</v>
          </cell>
          <cell r="D1293">
            <v>1</v>
          </cell>
          <cell r="E1293">
            <v>559270</v>
          </cell>
          <cell r="F1293" t="str">
            <v>Jihomoravský kraj</v>
          </cell>
          <cell r="G1293" t="str">
            <v xml:space="preserve">Vyškov </v>
          </cell>
          <cell r="H1293">
            <v>950</v>
          </cell>
          <cell r="I1293" t="str">
            <v>SEJOY</v>
          </cell>
          <cell r="J1293">
            <v>16.690000000000001</v>
          </cell>
          <cell r="K1293">
            <v>15855.500000000002</v>
          </cell>
          <cell r="L1293" t="str">
            <v/>
          </cell>
          <cell r="M1293" t="str">
            <v>Gymnázium a Střední odborná škola zdravotnická a ekonomická Vyškov, příspěvková organizace</v>
          </cell>
          <cell r="N1293" t="str">
            <v>Komenského</v>
          </cell>
          <cell r="O1293">
            <v>16</v>
          </cell>
          <cell r="P1293">
            <v>5</v>
          </cell>
          <cell r="Q1293" t="str">
            <v>Vyškov</v>
          </cell>
          <cell r="R1293" t="str">
            <v>ANO</v>
          </cell>
        </row>
        <row r="1294">
          <cell r="A1294">
            <v>600015670</v>
          </cell>
          <cell r="B1294">
            <v>600015670</v>
          </cell>
          <cell r="C1294" t="str">
            <v>13692933</v>
          </cell>
          <cell r="D1294">
            <v>1</v>
          </cell>
          <cell r="E1294">
            <v>13692933</v>
          </cell>
          <cell r="F1294" t="str">
            <v>Jihomoravský kraj</v>
          </cell>
          <cell r="G1294" t="str">
            <v xml:space="preserve">Vyškov </v>
          </cell>
          <cell r="H1294">
            <v>475</v>
          </cell>
          <cell r="I1294" t="str">
            <v>SEJOY</v>
          </cell>
          <cell r="J1294">
            <v>16.690000000000001</v>
          </cell>
          <cell r="K1294">
            <v>7927.7500000000009</v>
          </cell>
          <cell r="L1294" t="str">
            <v/>
          </cell>
          <cell r="M1294" t="str">
            <v>Střední odborná škola a Střední odborné učiliště Vyškov, příspěvková organizace</v>
          </cell>
          <cell r="N1294" t="str">
            <v>Sochorova</v>
          </cell>
          <cell r="O1294">
            <v>552</v>
          </cell>
          <cell r="P1294">
            <v>15</v>
          </cell>
          <cell r="Q1294" t="str">
            <v>Vyškov</v>
          </cell>
          <cell r="R1294" t="str">
            <v>ANO</v>
          </cell>
        </row>
        <row r="1295">
          <cell r="A1295">
            <v>600025811</v>
          </cell>
          <cell r="B1295">
            <v>600025811</v>
          </cell>
          <cell r="C1295" t="str">
            <v>70843082</v>
          </cell>
          <cell r="D1295">
            <v>1</v>
          </cell>
          <cell r="E1295">
            <v>70843082</v>
          </cell>
          <cell r="F1295" t="str">
            <v>Jihomoravský kraj</v>
          </cell>
          <cell r="G1295" t="str">
            <v xml:space="preserve">Vyškov </v>
          </cell>
          <cell r="H1295">
            <v>125</v>
          </cell>
          <cell r="I1295" t="str">
            <v>SEJOY</v>
          </cell>
          <cell r="J1295">
            <v>16.690000000000001</v>
          </cell>
          <cell r="K1295">
            <v>2086.25</v>
          </cell>
          <cell r="L1295" t="str">
            <v/>
          </cell>
          <cell r="M1295" t="str">
            <v>Mateřská škola, základní škola a střední škola Vyškov, příspěvková organizace</v>
          </cell>
          <cell r="N1295" t="str">
            <v>Sídliště Osvobození</v>
          </cell>
          <cell r="O1295">
            <v>681</v>
          </cell>
          <cell r="P1295">
            <v>55</v>
          </cell>
          <cell r="Q1295" t="str">
            <v>Vyškov</v>
          </cell>
          <cell r="R1295" t="str">
            <v>ANO</v>
          </cell>
        </row>
        <row r="1296">
          <cell r="A1296">
            <v>600125831</v>
          </cell>
          <cell r="B1296">
            <v>600125831</v>
          </cell>
          <cell r="C1296" t="str">
            <v>46271091</v>
          </cell>
          <cell r="D1296">
            <v>1</v>
          </cell>
          <cell r="E1296">
            <v>46271091</v>
          </cell>
          <cell r="F1296" t="str">
            <v>Jihomoravský kraj</v>
          </cell>
          <cell r="G1296" t="str">
            <v xml:space="preserve">Vyškov </v>
          </cell>
          <cell r="H1296">
            <v>450</v>
          </cell>
          <cell r="I1296" t="str">
            <v>SEJOY</v>
          </cell>
          <cell r="J1296">
            <v>16.690000000000001</v>
          </cell>
          <cell r="K1296">
            <v>7510.5000000000009</v>
          </cell>
          <cell r="L1296" t="str">
            <v/>
          </cell>
          <cell r="M1296" t="str">
            <v>Základní škola Drnovice, okres Vyškov</v>
          </cell>
          <cell r="O1296">
            <v>109</v>
          </cell>
          <cell r="Q1296" t="str">
            <v>Drnovice</v>
          </cell>
          <cell r="R1296" t="str">
            <v>ANO</v>
          </cell>
        </row>
        <row r="1297">
          <cell r="A1297">
            <v>600125874</v>
          </cell>
          <cell r="B1297">
            <v>600125874</v>
          </cell>
          <cell r="C1297" t="str">
            <v>46270906</v>
          </cell>
          <cell r="D1297">
            <v>1</v>
          </cell>
          <cell r="E1297">
            <v>46270906</v>
          </cell>
          <cell r="F1297" t="str">
            <v>Jihomoravský kraj</v>
          </cell>
          <cell r="G1297" t="str">
            <v xml:space="preserve">Vyškov </v>
          </cell>
          <cell r="H1297">
            <v>875</v>
          </cell>
          <cell r="I1297" t="str">
            <v>SEJOY</v>
          </cell>
          <cell r="J1297">
            <v>16.690000000000001</v>
          </cell>
          <cell r="K1297">
            <v>14603.750000000002</v>
          </cell>
          <cell r="L1297" t="str">
            <v/>
          </cell>
          <cell r="M1297" t="str">
            <v>Základní škola Rousínov, okres Vyškov</v>
          </cell>
          <cell r="N1297" t="str">
            <v>Habrovanská</v>
          </cell>
          <cell r="O1297">
            <v>312</v>
          </cell>
          <cell r="P1297">
            <v>3</v>
          </cell>
          <cell r="Q1297" t="str">
            <v>Rousínov</v>
          </cell>
          <cell r="R1297" t="str">
            <v>ANO</v>
          </cell>
        </row>
        <row r="1298">
          <cell r="A1298">
            <v>600125483</v>
          </cell>
          <cell r="B1298">
            <v>600125483</v>
          </cell>
          <cell r="C1298" t="str">
            <v>46271007</v>
          </cell>
          <cell r="D1298">
            <v>1</v>
          </cell>
          <cell r="E1298">
            <v>46271007</v>
          </cell>
          <cell r="F1298" t="str">
            <v>Jihomoravský kraj</v>
          </cell>
          <cell r="G1298" t="str">
            <v xml:space="preserve">Vyškov </v>
          </cell>
          <cell r="H1298">
            <v>1050</v>
          </cell>
          <cell r="I1298" t="str">
            <v>SEJOY</v>
          </cell>
          <cell r="J1298">
            <v>16.690000000000001</v>
          </cell>
          <cell r="K1298">
            <v>17524.5</v>
          </cell>
          <cell r="L1298" t="str">
            <v/>
          </cell>
          <cell r="M1298" t="str">
            <v>Základní škola Vyškov, Nádražní 5, příspěvková organizace</v>
          </cell>
          <cell r="N1298" t="str">
            <v>Nádražní</v>
          </cell>
          <cell r="O1298">
            <v>5</v>
          </cell>
          <cell r="P1298">
            <v>5</v>
          </cell>
          <cell r="Q1298" t="str">
            <v>Vyškov</v>
          </cell>
          <cell r="R1298" t="str">
            <v>ANO</v>
          </cell>
        </row>
        <row r="1299">
          <cell r="A1299">
            <v>600125530</v>
          </cell>
          <cell r="B1299">
            <v>600125530</v>
          </cell>
          <cell r="C1299" t="str">
            <v>70993581</v>
          </cell>
          <cell r="D1299">
            <v>1</v>
          </cell>
          <cell r="E1299">
            <v>70993581</v>
          </cell>
          <cell r="F1299" t="str">
            <v>Jihomoravský kraj</v>
          </cell>
          <cell r="G1299" t="str">
            <v xml:space="preserve">Vyškov </v>
          </cell>
          <cell r="H1299">
            <v>125</v>
          </cell>
          <cell r="I1299" t="str">
            <v>SEJOY</v>
          </cell>
          <cell r="J1299">
            <v>16.690000000000001</v>
          </cell>
          <cell r="K1299">
            <v>2086.25</v>
          </cell>
          <cell r="L1299" t="str">
            <v/>
          </cell>
          <cell r="M1299" t="str">
            <v>Základní škola a Mateřská škola Habrovany, příspěvková organizace</v>
          </cell>
          <cell r="O1299">
            <v>189</v>
          </cell>
          <cell r="Q1299" t="str">
            <v>Habrovany</v>
          </cell>
          <cell r="R1299" t="str">
            <v>ANO</v>
          </cell>
        </row>
        <row r="1300">
          <cell r="A1300">
            <v>600125548</v>
          </cell>
          <cell r="B1300">
            <v>600125548</v>
          </cell>
          <cell r="C1300" t="str">
            <v>70987971</v>
          </cell>
          <cell r="D1300">
            <v>1</v>
          </cell>
          <cell r="E1300">
            <v>70987971</v>
          </cell>
          <cell r="F1300" t="str">
            <v>Jihomoravský kraj</v>
          </cell>
          <cell r="G1300" t="str">
            <v xml:space="preserve">Vyškov </v>
          </cell>
          <cell r="H1300">
            <v>50</v>
          </cell>
          <cell r="I1300" t="str">
            <v>SEJOY</v>
          </cell>
          <cell r="J1300">
            <v>16.690000000000001</v>
          </cell>
          <cell r="K1300">
            <v>834.50000000000011</v>
          </cell>
          <cell r="L1300" t="str">
            <v/>
          </cell>
          <cell r="M1300" t="str">
            <v>Základní škola a Mateřská škola Hlubočany, okres Vyškov</v>
          </cell>
          <cell r="O1300">
            <v>105</v>
          </cell>
          <cell r="Q1300" t="str">
            <v>Hlubočany</v>
          </cell>
          <cell r="R1300" t="str">
            <v>ANO</v>
          </cell>
        </row>
        <row r="1301">
          <cell r="A1301">
            <v>600125564</v>
          </cell>
          <cell r="B1301">
            <v>600125564</v>
          </cell>
          <cell r="C1301" t="str">
            <v>70987602</v>
          </cell>
          <cell r="D1301">
            <v>1</v>
          </cell>
          <cell r="E1301">
            <v>70987602</v>
          </cell>
          <cell r="F1301" t="str">
            <v>Jihomoravský kraj</v>
          </cell>
          <cell r="G1301" t="str">
            <v xml:space="preserve">Vyškov </v>
          </cell>
          <cell r="H1301">
            <v>50</v>
          </cell>
          <cell r="I1301" t="str">
            <v>SEJOY</v>
          </cell>
          <cell r="J1301">
            <v>16.690000000000001</v>
          </cell>
          <cell r="K1301">
            <v>834.50000000000011</v>
          </cell>
          <cell r="L1301" t="str">
            <v/>
          </cell>
          <cell r="M1301" t="str">
            <v>Základní škola Hoštice - Heroltice, okres Vyškov, příspěvková organizace</v>
          </cell>
          <cell r="O1301">
            <v>68</v>
          </cell>
          <cell r="Q1301" t="str">
            <v>Hoštice-Heroltice</v>
          </cell>
          <cell r="R1301" t="str">
            <v>ANO</v>
          </cell>
        </row>
        <row r="1302">
          <cell r="A1302">
            <v>600125599</v>
          </cell>
          <cell r="B1302">
            <v>600125599</v>
          </cell>
          <cell r="C1302" t="str">
            <v>70997306</v>
          </cell>
          <cell r="D1302">
            <v>1</v>
          </cell>
          <cell r="E1302">
            <v>70997306</v>
          </cell>
          <cell r="F1302" t="str">
            <v>Jihomoravský kraj</v>
          </cell>
          <cell r="G1302" t="str">
            <v xml:space="preserve">Vyškov </v>
          </cell>
          <cell r="H1302">
            <v>100</v>
          </cell>
          <cell r="I1302" t="str">
            <v>SEJOY</v>
          </cell>
          <cell r="J1302">
            <v>16.690000000000001</v>
          </cell>
          <cell r="K1302">
            <v>1669.0000000000002</v>
          </cell>
          <cell r="L1302" t="str">
            <v/>
          </cell>
          <cell r="M1302" t="str">
            <v>Základní škola Komořany, okres Vyškov, příspěvková organizace</v>
          </cell>
          <cell r="O1302">
            <v>125</v>
          </cell>
          <cell r="Q1302" t="str">
            <v>Komořany</v>
          </cell>
          <cell r="R1302" t="str">
            <v>ANO</v>
          </cell>
        </row>
        <row r="1303">
          <cell r="A1303">
            <v>600125696</v>
          </cell>
          <cell r="B1303">
            <v>600125696</v>
          </cell>
          <cell r="C1303" t="str">
            <v>71001298</v>
          </cell>
          <cell r="D1303">
            <v>1</v>
          </cell>
          <cell r="E1303">
            <v>71001298</v>
          </cell>
          <cell r="F1303" t="str">
            <v>Jihomoravský kraj</v>
          </cell>
          <cell r="G1303" t="str">
            <v xml:space="preserve">Vyškov </v>
          </cell>
          <cell r="H1303">
            <v>25</v>
          </cell>
          <cell r="I1303" t="str">
            <v>SEJOY</v>
          </cell>
          <cell r="J1303">
            <v>16.690000000000001</v>
          </cell>
          <cell r="K1303">
            <v>417.25000000000006</v>
          </cell>
          <cell r="L1303" t="str">
            <v/>
          </cell>
          <cell r="M1303" t="str">
            <v>Základní škola Rostěnice - Zvonovice, okres Vyškov, příspěvková organizace</v>
          </cell>
          <cell r="O1303">
            <v>98</v>
          </cell>
          <cell r="Q1303" t="str">
            <v>Rostěnice-Zvonovice</v>
          </cell>
          <cell r="R1303" t="str">
            <v>ANO</v>
          </cell>
        </row>
        <row r="1304">
          <cell r="A1304">
            <v>600125726</v>
          </cell>
          <cell r="B1304">
            <v>600125726</v>
          </cell>
          <cell r="C1304" t="str">
            <v>70988269</v>
          </cell>
          <cell r="D1304">
            <v>1</v>
          </cell>
          <cell r="E1304">
            <v>70988269</v>
          </cell>
          <cell r="F1304" t="str">
            <v>Jihomoravský kraj</v>
          </cell>
          <cell r="G1304" t="str">
            <v xml:space="preserve">Vyškov </v>
          </cell>
          <cell r="H1304">
            <v>75</v>
          </cell>
          <cell r="I1304" t="str">
            <v>SEJOY</v>
          </cell>
          <cell r="J1304">
            <v>16.690000000000001</v>
          </cell>
          <cell r="K1304">
            <v>1251.75</v>
          </cell>
          <cell r="L1304" t="str">
            <v/>
          </cell>
          <cell r="M1304" t="str">
            <v>Základní škola a Mateřská škola Tučapy, okres Vyškov, příspěvková organizace</v>
          </cell>
          <cell r="O1304">
            <v>116</v>
          </cell>
          <cell r="Q1304" t="str">
            <v>Tučapy</v>
          </cell>
          <cell r="R1304" t="str">
            <v>ANO</v>
          </cell>
        </row>
        <row r="1305">
          <cell r="A1305">
            <v>600125751</v>
          </cell>
          <cell r="B1305">
            <v>600125751</v>
          </cell>
          <cell r="C1305" t="str">
            <v>70989842</v>
          </cell>
          <cell r="D1305">
            <v>1</v>
          </cell>
          <cell r="E1305">
            <v>70989842</v>
          </cell>
          <cell r="F1305" t="str">
            <v>Jihomoravský kraj</v>
          </cell>
          <cell r="G1305" t="str">
            <v xml:space="preserve">Vyškov </v>
          </cell>
          <cell r="H1305">
            <v>75</v>
          </cell>
          <cell r="I1305" t="str">
            <v>SEJOY</v>
          </cell>
          <cell r="J1305">
            <v>16.690000000000001</v>
          </cell>
          <cell r="K1305">
            <v>1251.75</v>
          </cell>
          <cell r="L1305" t="str">
            <v/>
          </cell>
          <cell r="M1305" t="str">
            <v>Základní škola a Mateřská škola Nemojany, okres Vyškov, příspěvková organizace</v>
          </cell>
          <cell r="O1305">
            <v>113</v>
          </cell>
          <cell r="Q1305" t="str">
            <v>Nemojany</v>
          </cell>
          <cell r="R1305" t="str">
            <v>ANO</v>
          </cell>
        </row>
        <row r="1306">
          <cell r="A1306">
            <v>600125777</v>
          </cell>
          <cell r="B1306">
            <v>600125777</v>
          </cell>
          <cell r="C1306" t="str">
            <v>70988749</v>
          </cell>
          <cell r="D1306">
            <v>1</v>
          </cell>
          <cell r="E1306">
            <v>70988749</v>
          </cell>
          <cell r="F1306" t="str">
            <v>Jihomoravský kraj</v>
          </cell>
          <cell r="G1306" t="str">
            <v xml:space="preserve">Vyškov </v>
          </cell>
          <cell r="H1306">
            <v>125</v>
          </cell>
          <cell r="I1306" t="str">
            <v>SEJOY</v>
          </cell>
          <cell r="J1306">
            <v>16.690000000000001</v>
          </cell>
          <cell r="K1306">
            <v>2086.25</v>
          </cell>
          <cell r="L1306" t="str">
            <v/>
          </cell>
          <cell r="M1306" t="str">
            <v>Základní škola a mateřská škola Švábenice, okres Vyškov, příspěvková organizace</v>
          </cell>
          <cell r="O1306">
            <v>330</v>
          </cell>
          <cell r="Q1306" t="str">
            <v>Švábenice</v>
          </cell>
          <cell r="R1306" t="str">
            <v>ANO</v>
          </cell>
        </row>
        <row r="1307">
          <cell r="A1307">
            <v>600125785</v>
          </cell>
          <cell r="B1307">
            <v>600125785</v>
          </cell>
          <cell r="C1307" t="str">
            <v>49408496</v>
          </cell>
          <cell r="D1307">
            <v>1</v>
          </cell>
          <cell r="E1307">
            <v>49408496</v>
          </cell>
          <cell r="F1307" t="str">
            <v>Jihomoravský kraj</v>
          </cell>
          <cell r="G1307" t="str">
            <v xml:space="preserve">Vyškov </v>
          </cell>
          <cell r="H1307">
            <v>150</v>
          </cell>
          <cell r="I1307" t="str">
            <v>SEJOY</v>
          </cell>
          <cell r="J1307">
            <v>16.690000000000001</v>
          </cell>
          <cell r="K1307">
            <v>2503.5</v>
          </cell>
          <cell r="L1307" t="str">
            <v/>
          </cell>
          <cell r="M1307" t="str">
            <v>Základní škola Vyškov, Na Vyhlídce 12, příspěvková organizace</v>
          </cell>
          <cell r="N1307" t="str">
            <v>Na Vyhlídce</v>
          </cell>
          <cell r="O1307">
            <v>456</v>
          </cell>
          <cell r="P1307">
            <v>12</v>
          </cell>
          <cell r="Q1307" t="str">
            <v>Vyškov</v>
          </cell>
          <cell r="R1307" t="str">
            <v>ANO</v>
          </cell>
        </row>
        <row r="1308">
          <cell r="A1308">
            <v>600125840</v>
          </cell>
          <cell r="B1308">
            <v>600125840</v>
          </cell>
          <cell r="C1308" t="str">
            <v>46270876</v>
          </cell>
          <cell r="D1308">
            <v>1</v>
          </cell>
          <cell r="E1308">
            <v>46270876</v>
          </cell>
          <cell r="F1308" t="str">
            <v>Jihomoravský kraj</v>
          </cell>
          <cell r="G1308" t="str">
            <v xml:space="preserve">Vyškov </v>
          </cell>
          <cell r="H1308">
            <v>450</v>
          </cell>
          <cell r="I1308" t="str">
            <v>SEJOY</v>
          </cell>
          <cell r="J1308">
            <v>16.690000000000001</v>
          </cell>
          <cell r="K1308">
            <v>7510.5000000000009</v>
          </cell>
          <cell r="L1308" t="str">
            <v/>
          </cell>
          <cell r="M1308" t="str">
            <v>Základní škola Ivanovice na Hané, okres Vyškov</v>
          </cell>
          <cell r="N1308" t="str">
            <v>Tyršova</v>
          </cell>
          <cell r="O1308">
            <v>218</v>
          </cell>
          <cell r="P1308">
            <v>4</v>
          </cell>
          <cell r="Q1308" t="str">
            <v>Ivanovice na Hané</v>
          </cell>
          <cell r="R1308" t="str">
            <v>ANO</v>
          </cell>
        </row>
        <row r="1309">
          <cell r="A1309">
            <v>600125904</v>
          </cell>
          <cell r="B1309">
            <v>600125904</v>
          </cell>
          <cell r="C1309" t="str">
            <v>46271040</v>
          </cell>
          <cell r="D1309">
            <v>1</v>
          </cell>
          <cell r="E1309">
            <v>46271040</v>
          </cell>
          <cell r="F1309" t="str">
            <v>Jihomoravský kraj</v>
          </cell>
          <cell r="G1309" t="str">
            <v xml:space="preserve">Vyškov </v>
          </cell>
          <cell r="H1309">
            <v>450</v>
          </cell>
          <cell r="I1309" t="str">
            <v>SEJOY</v>
          </cell>
          <cell r="J1309">
            <v>16.690000000000001</v>
          </cell>
          <cell r="K1309">
            <v>7510.5000000000009</v>
          </cell>
          <cell r="L1309" t="str">
            <v/>
          </cell>
          <cell r="M1309" t="str">
            <v>Základní škola Vyškov, Morávkova 40, příspěvková organizace</v>
          </cell>
          <cell r="N1309" t="str">
            <v>Morávkova</v>
          </cell>
          <cell r="O1309">
            <v>492</v>
          </cell>
          <cell r="P1309">
            <v>40</v>
          </cell>
          <cell r="Q1309" t="str">
            <v>Vyškov</v>
          </cell>
          <cell r="R1309" t="str">
            <v>ANO</v>
          </cell>
        </row>
        <row r="1310">
          <cell r="A1310">
            <v>600125947</v>
          </cell>
          <cell r="B1310">
            <v>600125947</v>
          </cell>
          <cell r="C1310" t="str">
            <v>46271180</v>
          </cell>
          <cell r="D1310">
            <v>1</v>
          </cell>
          <cell r="E1310">
            <v>46271180</v>
          </cell>
          <cell r="F1310" t="str">
            <v>Jihomoravský kraj</v>
          </cell>
          <cell r="G1310" t="str">
            <v xml:space="preserve">Vyškov </v>
          </cell>
          <cell r="H1310">
            <v>850</v>
          </cell>
          <cell r="I1310" t="str">
            <v>SEJOY</v>
          </cell>
          <cell r="J1310">
            <v>16.690000000000001</v>
          </cell>
          <cell r="K1310">
            <v>14186.500000000002</v>
          </cell>
          <cell r="L1310" t="str">
            <v/>
          </cell>
          <cell r="M1310" t="str">
            <v>Základní škola Vyškov, Tyršova 4, příspěvková organizace</v>
          </cell>
          <cell r="N1310" t="str">
            <v>Tyršova</v>
          </cell>
          <cell r="O1310">
            <v>664</v>
          </cell>
          <cell r="P1310">
            <v>4</v>
          </cell>
          <cell r="Q1310" t="str">
            <v>Vyškov</v>
          </cell>
          <cell r="R1310" t="str">
            <v>ANO</v>
          </cell>
        </row>
        <row r="1311">
          <cell r="A1311">
            <v>600125980</v>
          </cell>
          <cell r="B1311">
            <v>600125980</v>
          </cell>
          <cell r="C1311" t="str">
            <v>70984620</v>
          </cell>
          <cell r="D1311">
            <v>1</v>
          </cell>
          <cell r="E1311">
            <v>70984620</v>
          </cell>
          <cell r="F1311" t="str">
            <v>Jihomoravský kraj</v>
          </cell>
          <cell r="G1311" t="str">
            <v xml:space="preserve">Vyškov </v>
          </cell>
          <cell r="H1311">
            <v>75</v>
          </cell>
          <cell r="I1311" t="str">
            <v>SEJOY</v>
          </cell>
          <cell r="J1311">
            <v>16.690000000000001</v>
          </cell>
          <cell r="K1311">
            <v>1251.75</v>
          </cell>
          <cell r="L1311" t="str">
            <v/>
          </cell>
          <cell r="M1311" t="str">
            <v>Základní škola, Moravské Málkovice, okres Vyškov, příspěvková organizace</v>
          </cell>
          <cell r="O1311">
            <v>16</v>
          </cell>
          <cell r="Q1311" t="str">
            <v>Moravské Málkovice</v>
          </cell>
          <cell r="R1311" t="str">
            <v>ANO</v>
          </cell>
        </row>
        <row r="1312">
          <cell r="A1312">
            <v>600125998</v>
          </cell>
          <cell r="B1312">
            <v>600125998</v>
          </cell>
          <cell r="C1312" t="str">
            <v>70984891</v>
          </cell>
          <cell r="D1312">
            <v>1</v>
          </cell>
          <cell r="E1312">
            <v>70984891</v>
          </cell>
          <cell r="F1312" t="str">
            <v>Jihomoravský kraj</v>
          </cell>
          <cell r="G1312" t="str">
            <v xml:space="preserve">Vyškov </v>
          </cell>
          <cell r="H1312">
            <v>75</v>
          </cell>
          <cell r="I1312" t="str">
            <v>SEJOY</v>
          </cell>
          <cell r="J1312">
            <v>16.690000000000001</v>
          </cell>
          <cell r="K1312">
            <v>1251.75</v>
          </cell>
          <cell r="L1312" t="str">
            <v/>
          </cell>
          <cell r="M1312" t="str">
            <v>Základní škola a Mateřská škola Moravské Prusy, příspěvková organizace</v>
          </cell>
          <cell r="O1312">
            <v>175</v>
          </cell>
          <cell r="Q1312" t="str">
            <v>Prusy-Boškůvky</v>
          </cell>
          <cell r="R1312" t="str">
            <v>ANO</v>
          </cell>
        </row>
        <row r="1313">
          <cell r="A1313">
            <v>600126005</v>
          </cell>
          <cell r="B1313">
            <v>600126005</v>
          </cell>
          <cell r="C1313" t="str">
            <v>47409908</v>
          </cell>
          <cell r="D1313">
            <v>1</v>
          </cell>
          <cell r="E1313">
            <v>47409908</v>
          </cell>
          <cell r="F1313" t="str">
            <v>Jihomoravský kraj</v>
          </cell>
          <cell r="G1313" t="str">
            <v xml:space="preserve">Vyškov </v>
          </cell>
          <cell r="H1313">
            <v>225</v>
          </cell>
          <cell r="I1313" t="str">
            <v>SEJOY</v>
          </cell>
          <cell r="J1313">
            <v>16.690000000000001</v>
          </cell>
          <cell r="K1313">
            <v>3755.2500000000005</v>
          </cell>
          <cell r="L1313" t="str">
            <v/>
          </cell>
          <cell r="M1313" t="str">
            <v>Základní škola a mateřská škola Podomí</v>
          </cell>
          <cell r="O1313">
            <v>155</v>
          </cell>
          <cell r="Q1313" t="str">
            <v>Podomí</v>
          </cell>
          <cell r="R1313" t="str">
            <v>ANO</v>
          </cell>
        </row>
        <row r="1314">
          <cell r="A1314">
            <v>600126013</v>
          </cell>
          <cell r="B1314">
            <v>600126013</v>
          </cell>
          <cell r="C1314" t="str">
            <v>46271139</v>
          </cell>
          <cell r="D1314">
            <v>1</v>
          </cell>
          <cell r="E1314">
            <v>46271139</v>
          </cell>
          <cell r="F1314" t="str">
            <v>Jihomoravský kraj</v>
          </cell>
          <cell r="G1314" t="str">
            <v xml:space="preserve">Vyškov </v>
          </cell>
          <cell r="H1314">
            <v>225</v>
          </cell>
          <cell r="I1314" t="str">
            <v>SEJOY</v>
          </cell>
          <cell r="J1314">
            <v>16.690000000000001</v>
          </cell>
          <cell r="K1314">
            <v>3755.2500000000005</v>
          </cell>
          <cell r="L1314" t="str">
            <v/>
          </cell>
          <cell r="M1314" t="str">
            <v>Základní škola a mateřská škola Bohdalice, okres Vyškov, příspěvková organizace</v>
          </cell>
          <cell r="O1314">
            <v>1</v>
          </cell>
          <cell r="Q1314" t="str">
            <v>Bohdalice-Pavlovice</v>
          </cell>
          <cell r="R1314" t="str">
            <v>ANO</v>
          </cell>
        </row>
        <row r="1315">
          <cell r="A1315">
            <v>600126021</v>
          </cell>
          <cell r="B1315">
            <v>600126021</v>
          </cell>
          <cell r="C1315" t="str">
            <v>46271015</v>
          </cell>
          <cell r="D1315">
            <v>1</v>
          </cell>
          <cell r="E1315">
            <v>46271015</v>
          </cell>
          <cell r="F1315" t="str">
            <v>Jihomoravský kraj</v>
          </cell>
          <cell r="G1315" t="str">
            <v xml:space="preserve">Vyškov </v>
          </cell>
          <cell r="H1315">
            <v>400</v>
          </cell>
          <cell r="I1315" t="str">
            <v>SEJOY</v>
          </cell>
          <cell r="J1315">
            <v>16.690000000000001</v>
          </cell>
          <cell r="K1315">
            <v>6676.0000000000009</v>
          </cell>
          <cell r="L1315" t="str">
            <v/>
          </cell>
          <cell r="M1315" t="str">
            <v>Základní škola a Mateřská škola, Pustiměř, okres Vyškov</v>
          </cell>
          <cell r="O1315">
            <v>207</v>
          </cell>
          <cell r="Q1315" t="str">
            <v>Pustiměř</v>
          </cell>
          <cell r="R1315" t="str">
            <v>ANO</v>
          </cell>
        </row>
        <row r="1316">
          <cell r="A1316">
            <v>600126048</v>
          </cell>
          <cell r="B1316">
            <v>600126048</v>
          </cell>
          <cell r="C1316" t="str">
            <v>46270981</v>
          </cell>
          <cell r="D1316">
            <v>1</v>
          </cell>
          <cell r="E1316">
            <v>46270981</v>
          </cell>
          <cell r="F1316" t="str">
            <v>Jihomoravský kraj</v>
          </cell>
          <cell r="G1316" t="str">
            <v xml:space="preserve">Vyškov </v>
          </cell>
          <cell r="H1316">
            <v>450</v>
          </cell>
          <cell r="I1316" t="str">
            <v>SEJOY</v>
          </cell>
          <cell r="J1316">
            <v>16.690000000000001</v>
          </cell>
          <cell r="K1316">
            <v>7510.5000000000009</v>
          </cell>
          <cell r="L1316" t="str">
            <v/>
          </cell>
          <cell r="M1316" t="str">
            <v>Základní škola a Mateřská škola Vyškov, Letní pole, příspěvková organizace</v>
          </cell>
          <cell r="N1316" t="str">
            <v>Sídliště Osvobození</v>
          </cell>
          <cell r="O1316">
            <v>682</v>
          </cell>
          <cell r="P1316">
            <v>56</v>
          </cell>
          <cell r="Q1316" t="str">
            <v>Vyškov</v>
          </cell>
          <cell r="R1316" t="str">
            <v>ANO</v>
          </cell>
        </row>
        <row r="1317">
          <cell r="A1317">
            <v>600126064</v>
          </cell>
          <cell r="B1317">
            <v>600126064</v>
          </cell>
          <cell r="C1317" t="str">
            <v>42660556</v>
          </cell>
          <cell r="D1317">
            <v>1</v>
          </cell>
          <cell r="E1317">
            <v>42660556</v>
          </cell>
          <cell r="F1317" t="str">
            <v>Jihomoravský kraj</v>
          </cell>
          <cell r="G1317" t="str">
            <v xml:space="preserve">Vyškov </v>
          </cell>
          <cell r="H1317">
            <v>900</v>
          </cell>
          <cell r="I1317" t="str">
            <v>SEJOY</v>
          </cell>
          <cell r="J1317">
            <v>16.690000000000001</v>
          </cell>
          <cell r="K1317">
            <v>15021.000000000002</v>
          </cell>
          <cell r="L1317" t="str">
            <v/>
          </cell>
          <cell r="M1317" t="str">
            <v>Základní škola Vyškov, Purkyňova 39, příspěvková organizace</v>
          </cell>
          <cell r="N1317" t="str">
            <v>Purkyňova</v>
          </cell>
          <cell r="O1317">
            <v>308</v>
          </cell>
          <cell r="P1317">
            <v>39</v>
          </cell>
          <cell r="Q1317" t="str">
            <v>Vyškov</v>
          </cell>
          <cell r="R1317" t="str">
            <v>ANO</v>
          </cell>
        </row>
        <row r="1318">
          <cell r="A1318">
            <v>691008094</v>
          </cell>
          <cell r="B1318">
            <v>691008094</v>
          </cell>
          <cell r="C1318" t="str">
            <v>04084454</v>
          </cell>
          <cell r="D1318">
            <v>1</v>
          </cell>
          <cell r="E1318">
            <v>4084454</v>
          </cell>
          <cell r="F1318" t="str">
            <v>Jihomoravský kraj</v>
          </cell>
          <cell r="G1318" t="str">
            <v xml:space="preserve">Vyškov </v>
          </cell>
          <cell r="H1318">
            <v>125</v>
          </cell>
          <cell r="I1318" t="str">
            <v>SEJOY</v>
          </cell>
          <cell r="J1318">
            <v>16.690000000000001</v>
          </cell>
          <cell r="K1318">
            <v>2086.25</v>
          </cell>
          <cell r="L1318" t="str">
            <v/>
          </cell>
          <cell r="M1318" t="str">
            <v>Základní škola Prameny</v>
          </cell>
          <cell r="O1318">
            <v>230</v>
          </cell>
          <cell r="Q1318" t="str">
            <v>Rousínov</v>
          </cell>
          <cell r="R1318" t="str">
            <v>NE</v>
          </cell>
        </row>
        <row r="1319">
          <cell r="A1319">
            <v>600019985</v>
          </cell>
          <cell r="B1319">
            <v>600019985</v>
          </cell>
          <cell r="C1319" t="str">
            <v>00638081</v>
          </cell>
          <cell r="D1319">
            <v>1</v>
          </cell>
          <cell r="E1319">
            <v>638081</v>
          </cell>
          <cell r="F1319" t="str">
            <v>Jihomoravský kraj</v>
          </cell>
          <cell r="G1319" t="str">
            <v xml:space="preserve">Znojmo </v>
          </cell>
          <cell r="H1319">
            <v>250</v>
          </cell>
          <cell r="I1319" t="str">
            <v>SEJOY</v>
          </cell>
          <cell r="J1319">
            <v>16.690000000000001</v>
          </cell>
          <cell r="K1319">
            <v>4172.5</v>
          </cell>
          <cell r="L1319" t="str">
            <v/>
          </cell>
          <cell r="M1319" t="str">
            <v>Střední zdravotnická škola a Vyšší odborná škola zdravotnická Znojmo, příspěvková organizace</v>
          </cell>
          <cell r="N1319" t="str">
            <v>Jana Palacha</v>
          </cell>
          <cell r="O1319">
            <v>956</v>
          </cell>
          <cell r="P1319">
            <v>8</v>
          </cell>
          <cell r="Q1319" t="str">
            <v>Znojmo</v>
          </cell>
          <cell r="R1319" t="str">
            <v>ANO</v>
          </cell>
        </row>
        <row r="1320">
          <cell r="A1320">
            <v>600127273</v>
          </cell>
          <cell r="B1320">
            <v>600127273</v>
          </cell>
          <cell r="C1320" t="str">
            <v>71001441</v>
          </cell>
          <cell r="D1320">
            <v>1</v>
          </cell>
          <cell r="E1320">
            <v>71001441</v>
          </cell>
          <cell r="F1320" t="str">
            <v>Jihomoravský kraj</v>
          </cell>
          <cell r="G1320" t="str">
            <v xml:space="preserve">Znojmo </v>
          </cell>
          <cell r="H1320">
            <v>75</v>
          </cell>
          <cell r="I1320" t="str">
            <v>SEJOY</v>
          </cell>
          <cell r="J1320">
            <v>16.690000000000001</v>
          </cell>
          <cell r="K1320">
            <v>1251.75</v>
          </cell>
          <cell r="L1320" t="str">
            <v/>
          </cell>
          <cell r="M1320" t="str">
            <v>Základní škola, Mašovice, okres Znojmo</v>
          </cell>
          <cell r="O1320">
            <v>124</v>
          </cell>
          <cell r="Q1320" t="str">
            <v>Mašovice</v>
          </cell>
          <cell r="R1320" t="str">
            <v>ANO</v>
          </cell>
        </row>
        <row r="1321">
          <cell r="A1321">
            <v>600015700</v>
          </cell>
          <cell r="B1321">
            <v>600015700</v>
          </cell>
          <cell r="C1321" t="str">
            <v>49438867</v>
          </cell>
          <cell r="D1321">
            <v>1</v>
          </cell>
          <cell r="E1321">
            <v>49438867</v>
          </cell>
          <cell r="F1321" t="str">
            <v>Jihomoravský kraj</v>
          </cell>
          <cell r="G1321" t="str">
            <v xml:space="preserve">Znojmo </v>
          </cell>
          <cell r="H1321">
            <v>600</v>
          </cell>
          <cell r="I1321" t="str">
            <v>SEJOY</v>
          </cell>
          <cell r="J1321">
            <v>16.690000000000001</v>
          </cell>
          <cell r="K1321">
            <v>10014</v>
          </cell>
          <cell r="L1321" t="str">
            <v/>
          </cell>
          <cell r="M1321" t="str">
            <v>Gymnázium Dr. Karla Polesného Znojmo, příspěvková organizace</v>
          </cell>
          <cell r="N1321" t="str">
            <v>náměstí Komenského</v>
          </cell>
          <cell r="O1321">
            <v>945</v>
          </cell>
          <cell r="P1321">
            <v>4</v>
          </cell>
          <cell r="Q1321" t="str">
            <v>Znojmo</v>
          </cell>
          <cell r="R1321" t="str">
            <v>ANO</v>
          </cell>
        </row>
        <row r="1322">
          <cell r="A1322">
            <v>600015718</v>
          </cell>
          <cell r="B1322">
            <v>600015718</v>
          </cell>
          <cell r="C1322" t="str">
            <v>00530506</v>
          </cell>
          <cell r="D1322">
            <v>1</v>
          </cell>
          <cell r="E1322">
            <v>530506</v>
          </cell>
          <cell r="F1322" t="str">
            <v>Jihomoravský kraj</v>
          </cell>
          <cell r="G1322" t="str">
            <v xml:space="preserve">Znojmo </v>
          </cell>
          <cell r="H1322">
            <v>375</v>
          </cell>
          <cell r="I1322" t="str">
            <v>SEJOY</v>
          </cell>
          <cell r="J1322">
            <v>16.690000000000001</v>
          </cell>
          <cell r="K1322">
            <v>6258.7500000000009</v>
          </cell>
          <cell r="L1322" t="str">
            <v/>
          </cell>
          <cell r="M1322" t="str">
            <v>Střední škola technická Znojmo, příspěvková organizace</v>
          </cell>
          <cell r="N1322" t="str">
            <v>Uhelná</v>
          </cell>
          <cell r="O1322">
            <v>3264</v>
          </cell>
          <cell r="P1322">
            <v>6</v>
          </cell>
          <cell r="Q1322" t="str">
            <v>Znojmo</v>
          </cell>
          <cell r="R1322" t="str">
            <v>ANO</v>
          </cell>
        </row>
        <row r="1323">
          <cell r="A1323">
            <v>600015751</v>
          </cell>
          <cell r="B1323">
            <v>600015751</v>
          </cell>
          <cell r="C1323" t="str">
            <v>00055301</v>
          </cell>
          <cell r="D1323">
            <v>1</v>
          </cell>
          <cell r="E1323">
            <v>55301</v>
          </cell>
          <cell r="F1323" t="str">
            <v>Jihomoravský kraj</v>
          </cell>
          <cell r="G1323" t="str">
            <v xml:space="preserve">Znojmo </v>
          </cell>
          <cell r="H1323">
            <v>675</v>
          </cell>
          <cell r="I1323" t="str">
            <v>SEJOY</v>
          </cell>
          <cell r="J1323">
            <v>16.690000000000001</v>
          </cell>
          <cell r="K1323">
            <v>11265.75</v>
          </cell>
          <cell r="L1323" t="str">
            <v/>
          </cell>
          <cell r="M1323" t="str">
            <v>Střední odborná škola Znojmo, Dvořákova, příspěvková organizace</v>
          </cell>
          <cell r="N1323" t="str">
            <v>Dvořákova</v>
          </cell>
          <cell r="O1323">
            <v>1594</v>
          </cell>
          <cell r="P1323">
            <v>19</v>
          </cell>
          <cell r="Q1323" t="str">
            <v>Znojmo</v>
          </cell>
          <cell r="R1323" t="str">
            <v>ANO</v>
          </cell>
        </row>
        <row r="1324">
          <cell r="A1324">
            <v>600015785</v>
          </cell>
          <cell r="B1324">
            <v>600015785</v>
          </cell>
          <cell r="C1324" t="str">
            <v>49438816</v>
          </cell>
          <cell r="D1324">
            <v>1</v>
          </cell>
          <cell r="E1324">
            <v>49438816</v>
          </cell>
          <cell r="F1324" t="str">
            <v>Jihomoravský kraj</v>
          </cell>
          <cell r="G1324" t="str">
            <v xml:space="preserve">Znojmo </v>
          </cell>
          <cell r="H1324">
            <v>975</v>
          </cell>
          <cell r="I1324" t="str">
            <v>SEJOY</v>
          </cell>
          <cell r="J1324">
            <v>16.690000000000001</v>
          </cell>
          <cell r="K1324">
            <v>16272.750000000002</v>
          </cell>
          <cell r="L1324" t="str">
            <v/>
          </cell>
          <cell r="M1324" t="str">
            <v>Gymnázium, Střední pedagogická škola, Obchodní akademie a Jazyková škola s právem státní jazykové zkoušky Znojmo, příspěvková organizace</v>
          </cell>
          <cell r="N1324" t="str">
            <v>Pontassievská</v>
          </cell>
          <cell r="O1324">
            <v>350</v>
          </cell>
          <cell r="P1324">
            <v>3</v>
          </cell>
          <cell r="Q1324" t="str">
            <v>Znojmo</v>
          </cell>
          <cell r="R1324" t="str">
            <v>ANO</v>
          </cell>
        </row>
        <row r="1325">
          <cell r="A1325">
            <v>600015815</v>
          </cell>
          <cell r="B1325">
            <v>600015815</v>
          </cell>
          <cell r="C1325" t="str">
            <v>47900211</v>
          </cell>
          <cell r="D1325">
            <v>1</v>
          </cell>
          <cell r="E1325">
            <v>47900211</v>
          </cell>
          <cell r="F1325" t="str">
            <v>Jihomoravský kraj</v>
          </cell>
          <cell r="G1325" t="str">
            <v xml:space="preserve">Znojmo </v>
          </cell>
          <cell r="H1325">
            <v>1075</v>
          </cell>
          <cell r="I1325" t="str">
            <v>SEJOY</v>
          </cell>
          <cell r="J1325">
            <v>16.690000000000001</v>
          </cell>
          <cell r="K1325">
            <v>17941.75</v>
          </cell>
          <cell r="L1325" t="str">
            <v/>
          </cell>
          <cell r="M1325" t="str">
            <v>Střední odborné učiliště a Střední odborná škola SČMSD, Znojmo, s.r.o.</v>
          </cell>
          <cell r="N1325" t="str">
            <v>Přímětická</v>
          </cell>
          <cell r="O1325">
            <v>1812</v>
          </cell>
          <cell r="P1325">
            <v>50</v>
          </cell>
          <cell r="Q1325" t="str">
            <v>Znojmo</v>
          </cell>
          <cell r="R1325" t="str">
            <v>NE</v>
          </cell>
        </row>
        <row r="1326">
          <cell r="A1326">
            <v>600025896</v>
          </cell>
          <cell r="B1326">
            <v>600025896</v>
          </cell>
          <cell r="C1326" t="str">
            <v>67011748</v>
          </cell>
          <cell r="D1326">
            <v>1</v>
          </cell>
          <cell r="E1326">
            <v>67011748</v>
          </cell>
          <cell r="F1326" t="str">
            <v>Jihomoravský kraj</v>
          </cell>
          <cell r="G1326" t="str">
            <v xml:space="preserve">Znojmo </v>
          </cell>
          <cell r="H1326">
            <v>200</v>
          </cell>
          <cell r="I1326" t="str">
            <v>SEJOY</v>
          </cell>
          <cell r="J1326">
            <v>16.690000000000001</v>
          </cell>
          <cell r="K1326">
            <v>3338.0000000000005</v>
          </cell>
          <cell r="L1326" t="str">
            <v/>
          </cell>
          <cell r="M1326" t="str">
            <v>Mateřská škola, základní škola a praktická škola Znojmo, příspěvková organizace</v>
          </cell>
          <cell r="N1326" t="str">
            <v>Horní Česká</v>
          </cell>
          <cell r="O1326">
            <v>247</v>
          </cell>
          <cell r="P1326">
            <v>15</v>
          </cell>
          <cell r="Q1326" t="str">
            <v>Znojmo</v>
          </cell>
          <cell r="R1326" t="str">
            <v>ANO</v>
          </cell>
        </row>
        <row r="1327">
          <cell r="A1327">
            <v>600127591</v>
          </cell>
          <cell r="B1327">
            <v>600127591</v>
          </cell>
          <cell r="C1327" t="str">
            <v>49438026</v>
          </cell>
          <cell r="D1327">
            <v>1</v>
          </cell>
          <cell r="E1327">
            <v>49438026</v>
          </cell>
          <cell r="F1327" t="str">
            <v>Jihomoravský kraj</v>
          </cell>
          <cell r="G1327" t="str">
            <v xml:space="preserve">Znojmo </v>
          </cell>
          <cell r="H1327">
            <v>175</v>
          </cell>
          <cell r="I1327" t="str">
            <v>SEJOY</v>
          </cell>
          <cell r="J1327">
            <v>16.690000000000001</v>
          </cell>
          <cell r="K1327">
            <v>2920.75</v>
          </cell>
          <cell r="L1327" t="str">
            <v/>
          </cell>
          <cell r="M1327" t="str">
            <v>Základní škola Lubnice, okres Znojmo, příspěvková organizace</v>
          </cell>
          <cell r="O1327">
            <v>20</v>
          </cell>
          <cell r="Q1327" t="str">
            <v>Lubnice</v>
          </cell>
          <cell r="R1327" t="str">
            <v>ANO</v>
          </cell>
        </row>
        <row r="1328">
          <cell r="A1328">
            <v>600127516</v>
          </cell>
          <cell r="B1328">
            <v>600127516</v>
          </cell>
          <cell r="C1328" t="str">
            <v>71005030</v>
          </cell>
          <cell r="D1328">
            <v>1</v>
          </cell>
          <cell r="E1328">
            <v>71005030</v>
          </cell>
          <cell r="F1328" t="str">
            <v>Jihomoravský kraj</v>
          </cell>
          <cell r="G1328" t="str">
            <v xml:space="preserve">Znojmo </v>
          </cell>
          <cell r="H1328">
            <v>175</v>
          </cell>
          <cell r="I1328" t="str">
            <v>SEJOY</v>
          </cell>
          <cell r="J1328">
            <v>16.690000000000001</v>
          </cell>
          <cell r="K1328">
            <v>2920.75</v>
          </cell>
          <cell r="L1328" t="str">
            <v/>
          </cell>
          <cell r="M1328" t="str">
            <v>Základní škola, Želetice, okres Znojmo</v>
          </cell>
          <cell r="O1328">
            <v>161</v>
          </cell>
          <cell r="Q1328" t="str">
            <v>Želetice</v>
          </cell>
          <cell r="R1328" t="str">
            <v>ANO</v>
          </cell>
        </row>
        <row r="1329">
          <cell r="A1329">
            <v>600127907</v>
          </cell>
          <cell r="B1329">
            <v>600127907</v>
          </cell>
          <cell r="C1329" t="str">
            <v>70991472</v>
          </cell>
          <cell r="D1329">
            <v>1</v>
          </cell>
          <cell r="E1329">
            <v>70991472</v>
          </cell>
          <cell r="F1329" t="str">
            <v>Jihomoravský kraj</v>
          </cell>
          <cell r="G1329" t="str">
            <v xml:space="preserve">Znojmo </v>
          </cell>
          <cell r="H1329">
            <v>75</v>
          </cell>
          <cell r="I1329" t="str">
            <v>SEJOY</v>
          </cell>
          <cell r="J1329">
            <v>16.690000000000001</v>
          </cell>
          <cell r="K1329">
            <v>1251.75</v>
          </cell>
          <cell r="L1329" t="str">
            <v/>
          </cell>
          <cell r="M1329" t="str">
            <v>Základní škola, Práče, okres Znojmo - příspěvková organizace</v>
          </cell>
          <cell r="O1329">
            <v>84</v>
          </cell>
          <cell r="Q1329" t="str">
            <v>Práče</v>
          </cell>
          <cell r="R1329" t="str">
            <v>ANO</v>
          </cell>
        </row>
        <row r="1330">
          <cell r="A1330">
            <v>600126668</v>
          </cell>
          <cell r="B1330">
            <v>600126668</v>
          </cell>
          <cell r="C1330" t="str">
            <v>70989974</v>
          </cell>
          <cell r="D1330">
            <v>1</v>
          </cell>
          <cell r="E1330">
            <v>70989974</v>
          </cell>
          <cell r="F1330" t="str">
            <v>Jihomoravský kraj</v>
          </cell>
          <cell r="G1330" t="str">
            <v xml:space="preserve">Znojmo </v>
          </cell>
          <cell r="H1330">
            <v>75</v>
          </cell>
          <cell r="I1330" t="str">
            <v>SEJOY</v>
          </cell>
          <cell r="J1330">
            <v>16.690000000000001</v>
          </cell>
          <cell r="K1330">
            <v>1251.75</v>
          </cell>
          <cell r="L1330" t="str">
            <v/>
          </cell>
          <cell r="M1330" t="str">
            <v>Základní škola a Mateřská škola Kuchařovice, příspěvková organizace</v>
          </cell>
          <cell r="N1330" t="str">
            <v>Okružní</v>
          </cell>
          <cell r="O1330">
            <v>297</v>
          </cell>
          <cell r="Q1330" t="str">
            <v>Kuchařovice</v>
          </cell>
          <cell r="R1330" t="str">
            <v>ANO</v>
          </cell>
        </row>
        <row r="1331">
          <cell r="A1331">
            <v>600127222</v>
          </cell>
          <cell r="B1331">
            <v>600127222</v>
          </cell>
          <cell r="C1331" t="str">
            <v>71008756</v>
          </cell>
          <cell r="D1331">
            <v>1</v>
          </cell>
          <cell r="E1331">
            <v>71008756</v>
          </cell>
          <cell r="F1331" t="str">
            <v>Jihomoravský kraj</v>
          </cell>
          <cell r="G1331" t="str">
            <v xml:space="preserve">Znojmo </v>
          </cell>
          <cell r="H1331">
            <v>50</v>
          </cell>
          <cell r="I1331" t="str">
            <v>SEJOY</v>
          </cell>
          <cell r="J1331">
            <v>16.690000000000001</v>
          </cell>
          <cell r="K1331">
            <v>834.50000000000011</v>
          </cell>
          <cell r="L1331" t="str">
            <v/>
          </cell>
          <cell r="M1331" t="str">
            <v>Základní škola a mateřská škola, Hluboké Mašůvky, příspěvková organizace</v>
          </cell>
          <cell r="O1331">
            <v>157</v>
          </cell>
          <cell r="Q1331" t="str">
            <v>Hluboké Mašůvky</v>
          </cell>
          <cell r="R1331" t="str">
            <v>ANO</v>
          </cell>
        </row>
        <row r="1332">
          <cell r="A1332">
            <v>600127249</v>
          </cell>
          <cell r="B1332">
            <v>600127249</v>
          </cell>
          <cell r="C1332" t="str">
            <v>71005234</v>
          </cell>
          <cell r="D1332">
            <v>1</v>
          </cell>
          <cell r="E1332">
            <v>71005234</v>
          </cell>
          <cell r="F1332" t="str">
            <v>Jihomoravský kraj</v>
          </cell>
          <cell r="G1332" t="str">
            <v xml:space="preserve">Znojmo </v>
          </cell>
          <cell r="H1332">
            <v>50</v>
          </cell>
          <cell r="I1332" t="str">
            <v>SEJOY</v>
          </cell>
          <cell r="J1332">
            <v>16.690000000000001</v>
          </cell>
          <cell r="K1332">
            <v>834.50000000000011</v>
          </cell>
          <cell r="L1332" t="str">
            <v/>
          </cell>
          <cell r="M1332" t="str">
            <v>Základní škola a Mateřská škola, Horní Dunajovice, okres Znojmo, příspěvková organizace</v>
          </cell>
          <cell r="O1332">
            <v>184</v>
          </cell>
          <cell r="Q1332" t="str">
            <v>Horní Dunajovice</v>
          </cell>
          <cell r="R1332" t="str">
            <v>ANO</v>
          </cell>
        </row>
        <row r="1333">
          <cell r="A1333">
            <v>600127257</v>
          </cell>
          <cell r="B1333">
            <v>600127257</v>
          </cell>
          <cell r="C1333" t="str">
            <v>75021625</v>
          </cell>
          <cell r="D1333">
            <v>1</v>
          </cell>
          <cell r="E1333">
            <v>75021625</v>
          </cell>
          <cell r="F1333" t="str">
            <v>Jihomoravský kraj</v>
          </cell>
          <cell r="G1333" t="str">
            <v xml:space="preserve">Znojmo </v>
          </cell>
          <cell r="H1333">
            <v>50</v>
          </cell>
          <cell r="I1333" t="str">
            <v>SEJOY</v>
          </cell>
          <cell r="J1333">
            <v>16.690000000000001</v>
          </cell>
          <cell r="K1333">
            <v>834.50000000000011</v>
          </cell>
          <cell r="L1333" t="str">
            <v/>
          </cell>
          <cell r="M1333" t="str">
            <v>Základní škola a mateřská škola, Hostim, okres Znojmo, příspěvková organizace</v>
          </cell>
          <cell r="O1333">
            <v>90</v>
          </cell>
          <cell r="Q1333" t="str">
            <v>Hostim</v>
          </cell>
          <cell r="R1333" t="str">
            <v>ANO</v>
          </cell>
        </row>
        <row r="1334">
          <cell r="A1334">
            <v>600127281</v>
          </cell>
          <cell r="B1334">
            <v>600127281</v>
          </cell>
          <cell r="C1334" t="str">
            <v>71010581</v>
          </cell>
          <cell r="D1334">
            <v>1</v>
          </cell>
          <cell r="E1334">
            <v>71010581</v>
          </cell>
          <cell r="F1334" t="str">
            <v>Jihomoravský kraj</v>
          </cell>
          <cell r="G1334" t="str">
            <v xml:space="preserve">Znojmo </v>
          </cell>
          <cell r="H1334">
            <v>50</v>
          </cell>
          <cell r="I1334" t="str">
            <v>SEJOY</v>
          </cell>
          <cell r="J1334">
            <v>16.690000000000001</v>
          </cell>
          <cell r="K1334">
            <v>834.50000000000011</v>
          </cell>
          <cell r="L1334" t="str">
            <v/>
          </cell>
          <cell r="M1334" t="str">
            <v>Základní škola a Mateřská škola Oleksovice, okres Znojmo, příspěvková organizace</v>
          </cell>
          <cell r="O1334">
            <v>70</v>
          </cell>
          <cell r="Q1334" t="str">
            <v>Oleksovice</v>
          </cell>
          <cell r="R1334" t="str">
            <v>ANO</v>
          </cell>
        </row>
        <row r="1335">
          <cell r="A1335">
            <v>600127290</v>
          </cell>
          <cell r="B1335">
            <v>600127290</v>
          </cell>
          <cell r="C1335" t="str">
            <v>75021293</v>
          </cell>
          <cell r="D1335">
            <v>1</v>
          </cell>
          <cell r="E1335">
            <v>75021293</v>
          </cell>
          <cell r="F1335" t="str">
            <v>Jihomoravský kraj</v>
          </cell>
          <cell r="G1335" t="str">
            <v xml:space="preserve">Znojmo </v>
          </cell>
          <cell r="H1335">
            <v>50</v>
          </cell>
          <cell r="I1335" t="str">
            <v>SEJOY</v>
          </cell>
          <cell r="J1335">
            <v>16.690000000000001</v>
          </cell>
          <cell r="K1335">
            <v>834.50000000000011</v>
          </cell>
          <cell r="L1335" t="str">
            <v/>
          </cell>
          <cell r="M1335" t="str">
            <v>Základní škola a Mateřská škola, Pavlice, okres Znojmo</v>
          </cell>
          <cell r="O1335">
            <v>79</v>
          </cell>
          <cell r="Q1335" t="str">
            <v>Pavlice</v>
          </cell>
          <cell r="R1335" t="str">
            <v>ANO</v>
          </cell>
        </row>
        <row r="1336">
          <cell r="A1336">
            <v>600127311</v>
          </cell>
          <cell r="B1336">
            <v>600127311</v>
          </cell>
          <cell r="C1336" t="str">
            <v>71000917</v>
          </cell>
          <cell r="D1336">
            <v>1</v>
          </cell>
          <cell r="E1336">
            <v>71000917</v>
          </cell>
          <cell r="F1336" t="str">
            <v>Jihomoravský kraj</v>
          </cell>
          <cell r="G1336" t="str">
            <v xml:space="preserve">Znojmo </v>
          </cell>
          <cell r="H1336">
            <v>125</v>
          </cell>
          <cell r="I1336" t="str">
            <v>SEJOY</v>
          </cell>
          <cell r="J1336">
            <v>16.690000000000001</v>
          </cell>
          <cell r="K1336">
            <v>2086.25</v>
          </cell>
          <cell r="L1336" t="str">
            <v/>
          </cell>
          <cell r="M1336" t="str">
            <v>Základní škola, Strachotice, okres Znojmo, příspěvková organizace</v>
          </cell>
          <cell r="O1336">
            <v>71</v>
          </cell>
          <cell r="Q1336" t="str">
            <v>Strachotice</v>
          </cell>
          <cell r="R1336" t="str">
            <v>ANO</v>
          </cell>
        </row>
        <row r="1337">
          <cell r="A1337">
            <v>600127320</v>
          </cell>
          <cell r="B1337">
            <v>600127320</v>
          </cell>
          <cell r="C1337" t="str">
            <v>75022079</v>
          </cell>
          <cell r="D1337">
            <v>1</v>
          </cell>
          <cell r="E1337">
            <v>75022079</v>
          </cell>
          <cell r="F1337" t="str">
            <v>Jihomoravský kraj</v>
          </cell>
          <cell r="G1337" t="str">
            <v xml:space="preserve">Znojmo </v>
          </cell>
          <cell r="H1337">
            <v>50</v>
          </cell>
          <cell r="I1337" t="str">
            <v>SEJOY</v>
          </cell>
          <cell r="J1337">
            <v>16.690000000000001</v>
          </cell>
          <cell r="K1337">
            <v>834.50000000000011</v>
          </cell>
          <cell r="L1337" t="str">
            <v/>
          </cell>
          <cell r="M1337" t="str">
            <v>Základní škola a Mateřská škola, Štítary, příspěvková organizace</v>
          </cell>
          <cell r="O1337">
            <v>191</v>
          </cell>
          <cell r="Q1337" t="str">
            <v>Štítary</v>
          </cell>
          <cell r="R1337" t="str">
            <v>ANO</v>
          </cell>
        </row>
        <row r="1338">
          <cell r="A1338">
            <v>600127354</v>
          </cell>
          <cell r="B1338">
            <v>600127354</v>
          </cell>
          <cell r="C1338" t="str">
            <v>70992274</v>
          </cell>
          <cell r="D1338">
            <v>1</v>
          </cell>
          <cell r="E1338">
            <v>70992274</v>
          </cell>
          <cell r="F1338" t="str">
            <v>Jihomoravský kraj</v>
          </cell>
          <cell r="G1338" t="str">
            <v xml:space="preserve">Znojmo </v>
          </cell>
          <cell r="H1338">
            <v>100</v>
          </cell>
          <cell r="I1338" t="str">
            <v>SEJOY</v>
          </cell>
          <cell r="J1338">
            <v>16.690000000000001</v>
          </cell>
          <cell r="K1338">
            <v>1669.0000000000002</v>
          </cell>
          <cell r="L1338" t="str">
            <v/>
          </cell>
          <cell r="M1338" t="str">
            <v>Základní škola a Mateřská škola, Únanov, příspěvková organizace, okres Znojmo</v>
          </cell>
          <cell r="O1338">
            <v>56</v>
          </cell>
          <cell r="Q1338" t="str">
            <v>Únanov</v>
          </cell>
          <cell r="R1338" t="str">
            <v>ANO</v>
          </cell>
        </row>
        <row r="1339">
          <cell r="A1339">
            <v>600127401</v>
          </cell>
          <cell r="B1339">
            <v>600127401</v>
          </cell>
          <cell r="C1339" t="str">
            <v>70990336</v>
          </cell>
          <cell r="D1339">
            <v>1</v>
          </cell>
          <cell r="E1339">
            <v>70990336</v>
          </cell>
          <cell r="F1339" t="str">
            <v>Jihomoravský kraj</v>
          </cell>
          <cell r="G1339" t="str">
            <v xml:space="preserve">Znojmo </v>
          </cell>
          <cell r="H1339">
            <v>75</v>
          </cell>
          <cell r="I1339" t="str">
            <v>SEJOY</v>
          </cell>
          <cell r="J1339">
            <v>16.690000000000001</v>
          </cell>
          <cell r="K1339">
            <v>1251.75</v>
          </cell>
          <cell r="L1339" t="str">
            <v/>
          </cell>
          <cell r="M1339" t="str">
            <v>Základní škola a Mateřská škola, Hrabětice, příspěvková organizace</v>
          </cell>
          <cell r="N1339" t="str">
            <v>Kostelní</v>
          </cell>
          <cell r="O1339">
            <v>216</v>
          </cell>
          <cell r="Q1339" t="str">
            <v>Hrabětice</v>
          </cell>
          <cell r="R1339" t="str">
            <v>ANO</v>
          </cell>
        </row>
        <row r="1340">
          <cell r="A1340">
            <v>600127419</v>
          </cell>
          <cell r="B1340">
            <v>600127419</v>
          </cell>
          <cell r="C1340" t="str">
            <v>70989648</v>
          </cell>
          <cell r="D1340">
            <v>1</v>
          </cell>
          <cell r="E1340">
            <v>70989648</v>
          </cell>
          <cell r="F1340" t="str">
            <v>Jihomoravský kraj</v>
          </cell>
          <cell r="G1340" t="str">
            <v xml:space="preserve">Znojmo </v>
          </cell>
          <cell r="H1340">
            <v>75</v>
          </cell>
          <cell r="I1340" t="str">
            <v>SEJOY</v>
          </cell>
          <cell r="J1340">
            <v>16.690000000000001</v>
          </cell>
          <cell r="K1340">
            <v>1251.75</v>
          </cell>
          <cell r="L1340" t="str">
            <v/>
          </cell>
          <cell r="M1340" t="str">
            <v>Základní škola a Mateřská škola, Hrádek, okres Znojmo, příspěvková organizace</v>
          </cell>
          <cell r="O1340">
            <v>53</v>
          </cell>
          <cell r="Q1340" t="str">
            <v>Hrádek</v>
          </cell>
          <cell r="R1340" t="str">
            <v>ANO</v>
          </cell>
        </row>
        <row r="1341">
          <cell r="A1341">
            <v>600127451</v>
          </cell>
          <cell r="B1341">
            <v>600127451</v>
          </cell>
          <cell r="C1341" t="str">
            <v>71012222</v>
          </cell>
          <cell r="D1341">
            <v>1</v>
          </cell>
          <cell r="E1341">
            <v>71012222</v>
          </cell>
          <cell r="F1341" t="str">
            <v>Jihomoravský kraj</v>
          </cell>
          <cell r="G1341" t="str">
            <v xml:space="preserve">Znojmo </v>
          </cell>
          <cell r="H1341">
            <v>125</v>
          </cell>
          <cell r="I1341" t="str">
            <v>SEJOY</v>
          </cell>
          <cell r="J1341">
            <v>16.690000000000001</v>
          </cell>
          <cell r="K1341">
            <v>2086.25</v>
          </cell>
          <cell r="L1341" t="str">
            <v/>
          </cell>
          <cell r="M1341" t="str">
            <v>Základní škola a Mateřská škola, Dobšice, okres Znojmo, příspěvková organizace</v>
          </cell>
          <cell r="N1341" t="str">
            <v>Brněnská</v>
          </cell>
          <cell r="O1341">
            <v>52</v>
          </cell>
          <cell r="Q1341" t="str">
            <v>Dobšice</v>
          </cell>
          <cell r="R1341" t="str">
            <v>ANO</v>
          </cell>
        </row>
        <row r="1342">
          <cell r="A1342">
            <v>600127486</v>
          </cell>
          <cell r="B1342">
            <v>600127486</v>
          </cell>
          <cell r="C1342" t="str">
            <v>70999708</v>
          </cell>
          <cell r="D1342">
            <v>1</v>
          </cell>
          <cell r="E1342">
            <v>70999708</v>
          </cell>
          <cell r="F1342" t="str">
            <v>Jihomoravský kraj</v>
          </cell>
          <cell r="G1342" t="str">
            <v xml:space="preserve">Znojmo </v>
          </cell>
          <cell r="H1342">
            <v>350</v>
          </cell>
          <cell r="I1342" t="str">
            <v>SEJOY</v>
          </cell>
          <cell r="J1342">
            <v>16.690000000000001</v>
          </cell>
          <cell r="K1342">
            <v>5841.5</v>
          </cell>
          <cell r="L1342" t="str">
            <v/>
          </cell>
          <cell r="M1342" t="str">
            <v>Základní škola a mateřská škola, Kravsko, příspěvková organizace</v>
          </cell>
          <cell r="O1342">
            <v>169</v>
          </cell>
          <cell r="Q1342" t="str">
            <v>Kravsko</v>
          </cell>
          <cell r="R1342" t="str">
            <v>ANO</v>
          </cell>
        </row>
        <row r="1343">
          <cell r="A1343">
            <v>600127508</v>
          </cell>
          <cell r="B1343">
            <v>600127508</v>
          </cell>
          <cell r="C1343" t="str">
            <v>75022320</v>
          </cell>
          <cell r="D1343">
            <v>1</v>
          </cell>
          <cell r="E1343">
            <v>75022320</v>
          </cell>
          <cell r="F1343" t="str">
            <v>Jihomoravský kraj</v>
          </cell>
          <cell r="G1343" t="str">
            <v xml:space="preserve">Znojmo </v>
          </cell>
          <cell r="H1343">
            <v>225</v>
          </cell>
          <cell r="I1343" t="str">
            <v>SEJOY</v>
          </cell>
          <cell r="J1343">
            <v>16.690000000000001</v>
          </cell>
          <cell r="K1343">
            <v>3755.2500000000005</v>
          </cell>
          <cell r="L1343" t="str">
            <v/>
          </cell>
          <cell r="M1343" t="str">
            <v>Základní škola a Mateřská škola, Šumná, okres Znojmo, příspěvková organizace</v>
          </cell>
          <cell r="O1343">
            <v>92</v>
          </cell>
          <cell r="Q1343" t="str">
            <v>Šumná</v>
          </cell>
          <cell r="R1343" t="str">
            <v>ANO</v>
          </cell>
        </row>
        <row r="1344">
          <cell r="A1344">
            <v>600127524</v>
          </cell>
          <cell r="B1344">
            <v>600127524</v>
          </cell>
          <cell r="C1344" t="str">
            <v>75024101</v>
          </cell>
          <cell r="D1344">
            <v>1</v>
          </cell>
          <cell r="E1344">
            <v>75024101</v>
          </cell>
          <cell r="F1344" t="str">
            <v>Jihomoravský kraj</v>
          </cell>
          <cell r="G1344" t="str">
            <v xml:space="preserve">Znojmo </v>
          </cell>
          <cell r="H1344">
            <v>0</v>
          </cell>
          <cell r="I1344" t="str">
            <v>SEJOY</v>
          </cell>
          <cell r="J1344">
            <v>16.690000000000001</v>
          </cell>
          <cell r="K1344">
            <v>0</v>
          </cell>
          <cell r="L1344">
            <v>44536</v>
          </cell>
          <cell r="M1344" t="str">
            <v>Základní škola a mateřská škola, Blížkovice, okr. Znojmo příspěvková organizace</v>
          </cell>
          <cell r="O1344">
            <v>220</v>
          </cell>
          <cell r="Q1344" t="str">
            <v>Blížkovice</v>
          </cell>
          <cell r="R1344" t="str">
            <v>ANO</v>
          </cell>
        </row>
        <row r="1345">
          <cell r="A1345">
            <v>600127532</v>
          </cell>
          <cell r="B1345">
            <v>600127532</v>
          </cell>
          <cell r="C1345" t="str">
            <v>75023105</v>
          </cell>
          <cell r="D1345">
            <v>1</v>
          </cell>
          <cell r="E1345">
            <v>75023105</v>
          </cell>
          <cell r="F1345" t="str">
            <v>Jihomoravský kraj</v>
          </cell>
          <cell r="G1345" t="str">
            <v xml:space="preserve">Znojmo </v>
          </cell>
          <cell r="H1345">
            <v>375</v>
          </cell>
          <cell r="I1345" t="str">
            <v>SEJOY</v>
          </cell>
          <cell r="J1345">
            <v>16.690000000000001</v>
          </cell>
          <cell r="K1345">
            <v>6258.7500000000009</v>
          </cell>
          <cell r="L1345" t="str">
            <v/>
          </cell>
          <cell r="M1345" t="str">
            <v>Základní škola a mateřská škola, Božice, příspěvková organizace</v>
          </cell>
          <cell r="O1345">
            <v>393</v>
          </cell>
          <cell r="Q1345" t="str">
            <v>Božice</v>
          </cell>
          <cell r="R1345" t="str">
            <v>ANO</v>
          </cell>
        </row>
        <row r="1346">
          <cell r="A1346">
            <v>600127541</v>
          </cell>
          <cell r="B1346">
            <v>600127541</v>
          </cell>
          <cell r="C1346" t="str">
            <v>70998205</v>
          </cell>
          <cell r="D1346">
            <v>1</v>
          </cell>
          <cell r="E1346">
            <v>70998205</v>
          </cell>
          <cell r="F1346" t="str">
            <v>Jihomoravský kraj</v>
          </cell>
          <cell r="G1346" t="str">
            <v xml:space="preserve">Znojmo </v>
          </cell>
          <cell r="H1346">
            <v>225</v>
          </cell>
          <cell r="I1346" t="str">
            <v>SEJOY</v>
          </cell>
          <cell r="J1346">
            <v>16.690000000000001</v>
          </cell>
          <cell r="K1346">
            <v>3755.2500000000005</v>
          </cell>
          <cell r="L1346" t="str">
            <v/>
          </cell>
          <cell r="M1346" t="str">
            <v>Základní škola, Dyjákovice, okres Znojmo, příspěvková organizace</v>
          </cell>
          <cell r="O1346">
            <v>234</v>
          </cell>
          <cell r="Q1346" t="str">
            <v>Dyjákovice</v>
          </cell>
          <cell r="R1346" t="str">
            <v>ANO</v>
          </cell>
        </row>
        <row r="1347">
          <cell r="A1347">
            <v>600127559</v>
          </cell>
          <cell r="B1347">
            <v>600127559</v>
          </cell>
          <cell r="C1347" t="str">
            <v>75023415</v>
          </cell>
          <cell r="D1347">
            <v>1</v>
          </cell>
          <cell r="E1347">
            <v>75023415</v>
          </cell>
          <cell r="F1347" t="str">
            <v>Jihomoravský kraj</v>
          </cell>
          <cell r="G1347" t="str">
            <v xml:space="preserve">Znojmo </v>
          </cell>
          <cell r="H1347">
            <v>200</v>
          </cell>
          <cell r="I1347" t="str">
            <v>SEJOY</v>
          </cell>
          <cell r="J1347">
            <v>16.690000000000001</v>
          </cell>
          <cell r="K1347">
            <v>3338.0000000000005</v>
          </cell>
          <cell r="L1347" t="str">
            <v/>
          </cell>
          <cell r="M1347" t="str">
            <v>Základní škola a Mateřská škola, Hevlín, příspěvková organizace</v>
          </cell>
          <cell r="O1347">
            <v>225</v>
          </cell>
          <cell r="Q1347" t="str">
            <v>Hevlín</v>
          </cell>
          <cell r="R1347" t="str">
            <v>ANO</v>
          </cell>
        </row>
        <row r="1348">
          <cell r="A1348">
            <v>600127567</v>
          </cell>
          <cell r="B1348">
            <v>600127567</v>
          </cell>
          <cell r="C1348" t="str">
            <v>75024039</v>
          </cell>
          <cell r="D1348">
            <v>1</v>
          </cell>
          <cell r="E1348">
            <v>75024039</v>
          </cell>
          <cell r="F1348" t="str">
            <v>Jihomoravský kraj</v>
          </cell>
          <cell r="G1348" t="str">
            <v xml:space="preserve">Znojmo </v>
          </cell>
          <cell r="H1348">
            <v>625</v>
          </cell>
          <cell r="I1348" t="str">
            <v>SEJOY</v>
          </cell>
          <cell r="J1348">
            <v>16.690000000000001</v>
          </cell>
          <cell r="K1348">
            <v>10431.25</v>
          </cell>
          <cell r="L1348" t="str">
            <v/>
          </cell>
          <cell r="M1348" t="str">
            <v>Základní škola, Hrušovany nad Jevišovkou, okres Znojmo, příspěvková organizace</v>
          </cell>
          <cell r="N1348" t="str">
            <v>Nádražní</v>
          </cell>
          <cell r="O1348">
            <v>461</v>
          </cell>
          <cell r="Q1348" t="str">
            <v>Hrušovany nad Jevišovkou</v>
          </cell>
          <cell r="R1348" t="str">
            <v>ANO</v>
          </cell>
        </row>
        <row r="1349">
          <cell r="A1349">
            <v>600127575</v>
          </cell>
          <cell r="B1349">
            <v>600127575</v>
          </cell>
          <cell r="C1349" t="str">
            <v>70993866</v>
          </cell>
          <cell r="D1349">
            <v>1</v>
          </cell>
          <cell r="E1349">
            <v>70993866</v>
          </cell>
          <cell r="F1349" t="str">
            <v>Jihomoravský kraj</v>
          </cell>
          <cell r="G1349" t="str">
            <v xml:space="preserve">Znojmo </v>
          </cell>
          <cell r="H1349">
            <v>225</v>
          </cell>
          <cell r="I1349" t="str">
            <v>SEJOY</v>
          </cell>
          <cell r="J1349">
            <v>16.690000000000001</v>
          </cell>
          <cell r="K1349">
            <v>3755.2500000000005</v>
          </cell>
          <cell r="L1349" t="str">
            <v/>
          </cell>
          <cell r="M1349" t="str">
            <v>Základní škola a Mateřská škola, Jaroslavice, okres Znojmo, příspěvková organizace</v>
          </cell>
          <cell r="N1349" t="str">
            <v>Školní</v>
          </cell>
          <cell r="O1349">
            <v>83</v>
          </cell>
          <cell r="Q1349" t="str">
            <v>Jaroslavice</v>
          </cell>
          <cell r="R1349" t="str">
            <v>ANO</v>
          </cell>
        </row>
        <row r="1350">
          <cell r="A1350">
            <v>600127583</v>
          </cell>
          <cell r="B1350">
            <v>600127583</v>
          </cell>
          <cell r="C1350" t="str">
            <v>70989605</v>
          </cell>
          <cell r="D1350">
            <v>1</v>
          </cell>
          <cell r="E1350">
            <v>70989605</v>
          </cell>
          <cell r="F1350" t="str">
            <v>Jihomoravský kraj</v>
          </cell>
          <cell r="G1350" t="str">
            <v xml:space="preserve">Znojmo </v>
          </cell>
          <cell r="H1350">
            <v>300</v>
          </cell>
          <cell r="I1350" t="str">
            <v>SEJOY</v>
          </cell>
          <cell r="J1350">
            <v>16.690000000000001</v>
          </cell>
          <cell r="K1350">
            <v>5007</v>
          </cell>
          <cell r="L1350" t="str">
            <v/>
          </cell>
          <cell r="M1350" t="str">
            <v>Základní škola a Mateřská škola, Jevišovice, okres Znojmo</v>
          </cell>
          <cell r="O1350">
            <v>34</v>
          </cell>
          <cell r="Q1350" t="str">
            <v>Jevišovice</v>
          </cell>
          <cell r="R1350" t="str">
            <v>ANO</v>
          </cell>
        </row>
        <row r="1351">
          <cell r="A1351">
            <v>600127605</v>
          </cell>
          <cell r="B1351">
            <v>600127605</v>
          </cell>
          <cell r="C1351" t="str">
            <v>75002434</v>
          </cell>
          <cell r="D1351">
            <v>1</v>
          </cell>
          <cell r="E1351">
            <v>75002434</v>
          </cell>
          <cell r="F1351" t="str">
            <v>Jihomoravský kraj</v>
          </cell>
          <cell r="G1351" t="str">
            <v xml:space="preserve">Znojmo </v>
          </cell>
          <cell r="H1351">
            <v>225</v>
          </cell>
          <cell r="I1351" t="str">
            <v>SEJOY</v>
          </cell>
          <cell r="J1351">
            <v>16.690000000000001</v>
          </cell>
          <cell r="K1351">
            <v>3755.2500000000005</v>
          </cell>
          <cell r="L1351" t="str">
            <v/>
          </cell>
          <cell r="M1351" t="str">
            <v>Základní škola a Mateřská škola, Mikulovice u Znojma, příspěvková organizace</v>
          </cell>
          <cell r="O1351">
            <v>134</v>
          </cell>
          <cell r="Q1351" t="str">
            <v>Mikulovice</v>
          </cell>
          <cell r="R1351" t="str">
            <v>ANO</v>
          </cell>
        </row>
        <row r="1352">
          <cell r="A1352">
            <v>600127648</v>
          </cell>
          <cell r="B1352">
            <v>600127648</v>
          </cell>
          <cell r="C1352" t="str">
            <v>70994765</v>
          </cell>
          <cell r="D1352">
            <v>1</v>
          </cell>
          <cell r="E1352">
            <v>70994765</v>
          </cell>
          <cell r="F1352" t="str">
            <v>Jihomoravský kraj</v>
          </cell>
          <cell r="G1352" t="str">
            <v xml:space="preserve">Znojmo </v>
          </cell>
          <cell r="H1352">
            <v>525</v>
          </cell>
          <cell r="I1352" t="str">
            <v>SEJOY</v>
          </cell>
          <cell r="J1352">
            <v>16.690000000000001</v>
          </cell>
          <cell r="K1352">
            <v>8762.25</v>
          </cell>
          <cell r="L1352" t="str">
            <v/>
          </cell>
          <cell r="M1352" t="str">
            <v>Základní škola, Prosiměřice, okres Znojmo, příspěvková organizace</v>
          </cell>
          <cell r="O1352">
            <v>151</v>
          </cell>
          <cell r="Q1352" t="str">
            <v>Prosiměřice</v>
          </cell>
          <cell r="R1352" t="str">
            <v>ANO</v>
          </cell>
        </row>
        <row r="1353">
          <cell r="A1353">
            <v>600127656</v>
          </cell>
          <cell r="B1353">
            <v>600127656</v>
          </cell>
          <cell r="C1353" t="str">
            <v>70993106</v>
          </cell>
          <cell r="D1353">
            <v>1</v>
          </cell>
          <cell r="E1353">
            <v>70993106</v>
          </cell>
          <cell r="F1353" t="str">
            <v>Jihomoravský kraj</v>
          </cell>
          <cell r="G1353" t="str">
            <v xml:space="preserve">Znojmo </v>
          </cell>
          <cell r="H1353">
            <v>250</v>
          </cell>
          <cell r="I1353" t="str">
            <v>SEJOY</v>
          </cell>
          <cell r="J1353">
            <v>16.690000000000001</v>
          </cell>
          <cell r="K1353">
            <v>4172.5</v>
          </cell>
          <cell r="L1353" t="str">
            <v/>
          </cell>
          <cell r="M1353" t="str">
            <v>Základní škola a Mateřská škola, Šanov, okres Znojmo, příspěvková organizace</v>
          </cell>
          <cell r="N1353" t="str">
            <v>Komenského</v>
          </cell>
          <cell r="O1353">
            <v>241</v>
          </cell>
          <cell r="Q1353" t="str">
            <v>Šanov</v>
          </cell>
          <cell r="R1353" t="str">
            <v>ANO</v>
          </cell>
        </row>
        <row r="1354">
          <cell r="A1354">
            <v>600127664</v>
          </cell>
          <cell r="B1354">
            <v>600127664</v>
          </cell>
          <cell r="C1354" t="str">
            <v>70992380</v>
          </cell>
          <cell r="D1354">
            <v>1</v>
          </cell>
          <cell r="E1354">
            <v>70992380</v>
          </cell>
          <cell r="F1354" t="str">
            <v>Jihomoravský kraj</v>
          </cell>
          <cell r="G1354" t="str">
            <v xml:space="preserve">Znojmo </v>
          </cell>
          <cell r="H1354">
            <v>200</v>
          </cell>
          <cell r="I1354" t="str">
            <v>SEJOY</v>
          </cell>
          <cell r="J1354">
            <v>16.690000000000001</v>
          </cell>
          <cell r="K1354">
            <v>3338.0000000000005</v>
          </cell>
          <cell r="L1354" t="str">
            <v/>
          </cell>
          <cell r="M1354" t="str">
            <v>Základní škola, Šatov, okres Znojmo, příspěvková organizace</v>
          </cell>
          <cell r="O1354">
            <v>398</v>
          </cell>
          <cell r="Q1354" t="str">
            <v>Šatov</v>
          </cell>
          <cell r="R1354" t="str">
            <v>ANO</v>
          </cell>
        </row>
        <row r="1355">
          <cell r="A1355">
            <v>600127672</v>
          </cell>
          <cell r="B1355">
            <v>600127672</v>
          </cell>
          <cell r="C1355" t="str">
            <v>70992959</v>
          </cell>
          <cell r="D1355">
            <v>1</v>
          </cell>
          <cell r="E1355">
            <v>70992959</v>
          </cell>
          <cell r="F1355" t="str">
            <v>Jihomoravský kraj</v>
          </cell>
          <cell r="G1355" t="str">
            <v xml:space="preserve">Znojmo </v>
          </cell>
          <cell r="H1355">
            <v>575</v>
          </cell>
          <cell r="I1355" t="str">
            <v>SEJOY</v>
          </cell>
          <cell r="J1355">
            <v>16.690000000000001</v>
          </cell>
          <cell r="K1355">
            <v>9596.75</v>
          </cell>
          <cell r="L1355" t="str">
            <v/>
          </cell>
          <cell r="M1355" t="str">
            <v>Základní škola a Mateřská škola, Tasovice, okres Znojmo, příspěvková organizace</v>
          </cell>
          <cell r="O1355">
            <v>374</v>
          </cell>
          <cell r="Q1355" t="str">
            <v>Tasovice</v>
          </cell>
          <cell r="R1355" t="str">
            <v>ANO</v>
          </cell>
        </row>
        <row r="1356">
          <cell r="A1356">
            <v>600127699</v>
          </cell>
          <cell r="B1356">
            <v>600127699</v>
          </cell>
          <cell r="C1356" t="str">
            <v>71013032</v>
          </cell>
          <cell r="D1356">
            <v>1</v>
          </cell>
          <cell r="E1356">
            <v>71013032</v>
          </cell>
          <cell r="F1356" t="str">
            <v>Jihomoravský kraj</v>
          </cell>
          <cell r="G1356" t="str">
            <v xml:space="preserve">Znojmo </v>
          </cell>
          <cell r="H1356">
            <v>150</v>
          </cell>
          <cell r="I1356" t="str">
            <v>SEJOY</v>
          </cell>
          <cell r="J1356">
            <v>16.690000000000001</v>
          </cell>
          <cell r="K1356">
            <v>2503.5</v>
          </cell>
          <cell r="L1356" t="str">
            <v/>
          </cell>
          <cell r="M1356" t="str">
            <v>Základní škola, Vranov nad Dyjí, okres Znojmo, příspěvková organizace</v>
          </cell>
          <cell r="N1356" t="str">
            <v>Komenského stezka</v>
          </cell>
          <cell r="O1356">
            <v>157</v>
          </cell>
          <cell r="Q1356" t="str">
            <v>Vranov nad Dyjí</v>
          </cell>
          <cell r="R1356" t="str">
            <v>ANO</v>
          </cell>
        </row>
        <row r="1357">
          <cell r="A1357">
            <v>600127711</v>
          </cell>
          <cell r="B1357">
            <v>600127711</v>
          </cell>
          <cell r="C1357" t="str">
            <v>70921211</v>
          </cell>
          <cell r="D1357">
            <v>1</v>
          </cell>
          <cell r="E1357">
            <v>70921211</v>
          </cell>
          <cell r="F1357" t="str">
            <v>Jihomoravský kraj</v>
          </cell>
          <cell r="G1357" t="str">
            <v xml:space="preserve">Znojmo </v>
          </cell>
          <cell r="H1357">
            <v>650</v>
          </cell>
          <cell r="I1357" t="str">
            <v>SEJOY</v>
          </cell>
          <cell r="J1357">
            <v>16.690000000000001</v>
          </cell>
          <cell r="K1357">
            <v>10848.5</v>
          </cell>
          <cell r="L1357" t="str">
            <v/>
          </cell>
          <cell r="M1357" t="str">
            <v>Základní škola, Znojmo, Václavské náměstí 8, příspěvková organizace</v>
          </cell>
          <cell r="N1357" t="str">
            <v>Václavské náměstí</v>
          </cell>
          <cell r="O1357">
            <v>133</v>
          </cell>
          <cell r="P1357">
            <v>8</v>
          </cell>
          <cell r="Q1357" t="str">
            <v>Znojmo</v>
          </cell>
          <cell r="R1357" t="str">
            <v>ANO</v>
          </cell>
        </row>
        <row r="1358">
          <cell r="A1358">
            <v>600127729</v>
          </cell>
          <cell r="B1358">
            <v>600127729</v>
          </cell>
          <cell r="C1358" t="str">
            <v>45669716</v>
          </cell>
          <cell r="D1358">
            <v>1</v>
          </cell>
          <cell r="E1358">
            <v>45669716</v>
          </cell>
          <cell r="F1358" t="str">
            <v>Jihomoravský kraj</v>
          </cell>
          <cell r="G1358" t="str">
            <v xml:space="preserve">Znojmo </v>
          </cell>
          <cell r="H1358">
            <v>975</v>
          </cell>
          <cell r="I1358" t="str">
            <v>SEJOY</v>
          </cell>
          <cell r="J1358">
            <v>16.690000000000001</v>
          </cell>
          <cell r="K1358">
            <v>16272.750000000002</v>
          </cell>
          <cell r="L1358" t="str">
            <v/>
          </cell>
          <cell r="M1358" t="str">
            <v>Základní škola a Mateřská škola, Znojmo, Pražská 98</v>
          </cell>
          <cell r="N1358" t="str">
            <v>Pražská</v>
          </cell>
          <cell r="O1358">
            <v>2808</v>
          </cell>
          <cell r="P1358">
            <v>98</v>
          </cell>
          <cell r="Q1358" t="str">
            <v>Znojmo</v>
          </cell>
          <cell r="R1358" t="str">
            <v>ANO</v>
          </cell>
        </row>
        <row r="1359">
          <cell r="A1359">
            <v>600127737</v>
          </cell>
          <cell r="B1359">
            <v>600127737</v>
          </cell>
          <cell r="C1359" t="str">
            <v>45671303</v>
          </cell>
          <cell r="D1359">
            <v>1</v>
          </cell>
          <cell r="E1359">
            <v>45671303</v>
          </cell>
          <cell r="F1359" t="str">
            <v>Jihomoravský kraj</v>
          </cell>
          <cell r="G1359" t="str">
            <v xml:space="preserve">Znojmo </v>
          </cell>
          <cell r="H1359">
            <v>925</v>
          </cell>
          <cell r="I1359" t="str">
            <v>SEJOY</v>
          </cell>
          <cell r="J1359">
            <v>16.690000000000001</v>
          </cell>
          <cell r="K1359">
            <v>15438.250000000002</v>
          </cell>
          <cell r="L1359" t="str">
            <v/>
          </cell>
          <cell r="M1359" t="str">
            <v>Základní škola, Znojmo, náměstí Republiky 9</v>
          </cell>
          <cell r="N1359" t="str">
            <v>náměstí Republiky</v>
          </cell>
          <cell r="O1359">
            <v>902</v>
          </cell>
          <cell r="P1359">
            <v>9</v>
          </cell>
          <cell r="Q1359" t="str">
            <v>Znojmo</v>
          </cell>
          <cell r="R1359" t="str">
            <v>ANO</v>
          </cell>
        </row>
        <row r="1360">
          <cell r="A1360">
            <v>600127745</v>
          </cell>
          <cell r="B1360">
            <v>600127745</v>
          </cell>
          <cell r="C1360" t="str">
            <v>45671311</v>
          </cell>
          <cell r="D1360">
            <v>1</v>
          </cell>
          <cell r="E1360">
            <v>45671311</v>
          </cell>
          <cell r="F1360" t="str">
            <v>Jihomoravský kraj</v>
          </cell>
          <cell r="G1360" t="str">
            <v xml:space="preserve">Znojmo </v>
          </cell>
          <cell r="H1360">
            <v>1125</v>
          </cell>
          <cell r="I1360" t="str">
            <v>SEJOY</v>
          </cell>
          <cell r="J1360">
            <v>16.690000000000001</v>
          </cell>
          <cell r="K1360">
            <v>18776.25</v>
          </cell>
          <cell r="L1360" t="str">
            <v/>
          </cell>
          <cell r="M1360" t="str">
            <v>Základní škola, Znojmo, Mládeže 3, příspěvková organizace</v>
          </cell>
          <cell r="N1360" t="str">
            <v>Mládeže</v>
          </cell>
          <cell r="O1360">
            <v>1000</v>
          </cell>
          <cell r="P1360">
            <v>3</v>
          </cell>
          <cell r="Q1360" t="str">
            <v>Znojmo</v>
          </cell>
          <cell r="R1360" t="str">
            <v>ANO</v>
          </cell>
        </row>
        <row r="1361">
          <cell r="A1361">
            <v>600127826</v>
          </cell>
          <cell r="B1361">
            <v>600127826</v>
          </cell>
          <cell r="C1361" t="str">
            <v>70940843</v>
          </cell>
          <cell r="D1361">
            <v>1</v>
          </cell>
          <cell r="E1361">
            <v>70940843</v>
          </cell>
          <cell r="F1361" t="str">
            <v>Jihomoravský kraj</v>
          </cell>
          <cell r="G1361" t="str">
            <v xml:space="preserve">Znojmo </v>
          </cell>
          <cell r="H1361">
            <v>775</v>
          </cell>
          <cell r="I1361" t="str">
            <v>SEJOY</v>
          </cell>
          <cell r="J1361">
            <v>16.690000000000001</v>
          </cell>
          <cell r="K1361">
            <v>12934.750000000002</v>
          </cell>
          <cell r="L1361" t="str">
            <v/>
          </cell>
          <cell r="M1361" t="str">
            <v>Základní škola Prokopa Diviše a Mateřská škola, Znojmo - Přímětice 569</v>
          </cell>
          <cell r="N1361" t="str">
            <v>Ke Škole</v>
          </cell>
          <cell r="O1361">
            <v>569</v>
          </cell>
          <cell r="P1361">
            <v>15</v>
          </cell>
          <cell r="Q1361" t="str">
            <v>Znojmo</v>
          </cell>
          <cell r="R1361" t="str">
            <v>ANO</v>
          </cell>
        </row>
        <row r="1362">
          <cell r="A1362">
            <v>600127851</v>
          </cell>
          <cell r="B1362">
            <v>600127851</v>
          </cell>
          <cell r="C1362" t="str">
            <v>70980837</v>
          </cell>
          <cell r="D1362">
            <v>1</v>
          </cell>
          <cell r="E1362">
            <v>70980837</v>
          </cell>
          <cell r="F1362" t="str">
            <v>Jihomoravský kraj</v>
          </cell>
          <cell r="G1362" t="str">
            <v xml:space="preserve">Znojmo </v>
          </cell>
          <cell r="H1362">
            <v>50</v>
          </cell>
          <cell r="I1362" t="str">
            <v>SEJOY</v>
          </cell>
          <cell r="J1362">
            <v>16.690000000000001</v>
          </cell>
          <cell r="K1362">
            <v>834.50000000000011</v>
          </cell>
          <cell r="L1362" t="str">
            <v/>
          </cell>
          <cell r="M1362" t="str">
            <v>Základní škola a mateřská škola, Citonice, okres Znojmo, příspěvková organizace</v>
          </cell>
          <cell r="O1362">
            <v>100</v>
          </cell>
          <cell r="Q1362" t="str">
            <v>Citonice</v>
          </cell>
          <cell r="R1362" t="str">
            <v>ANO</v>
          </cell>
        </row>
        <row r="1363">
          <cell r="A1363">
            <v>600127877</v>
          </cell>
          <cell r="B1363">
            <v>600127877</v>
          </cell>
          <cell r="C1363" t="str">
            <v>71001476</v>
          </cell>
          <cell r="D1363">
            <v>1</v>
          </cell>
          <cell r="E1363">
            <v>71001476</v>
          </cell>
          <cell r="F1363" t="str">
            <v>Jihomoravský kraj</v>
          </cell>
          <cell r="G1363" t="str">
            <v xml:space="preserve">Znojmo </v>
          </cell>
          <cell r="H1363">
            <v>275</v>
          </cell>
          <cell r="I1363" t="str">
            <v>SEJOY</v>
          </cell>
          <cell r="J1363">
            <v>16.690000000000001</v>
          </cell>
          <cell r="K1363">
            <v>4589.75</v>
          </cell>
          <cell r="L1363" t="str">
            <v/>
          </cell>
          <cell r="M1363" t="str">
            <v>Základní škola a Mateřská škola, Višňové, okres Znojmo, příspěvková organizace</v>
          </cell>
          <cell r="O1363">
            <v>228</v>
          </cell>
          <cell r="Q1363" t="str">
            <v>Višňové</v>
          </cell>
          <cell r="R1363" t="str">
            <v>ANO</v>
          </cell>
        </row>
        <row r="1364">
          <cell r="A1364">
            <v>600127915</v>
          </cell>
          <cell r="B1364">
            <v>600127915</v>
          </cell>
          <cell r="C1364" t="str">
            <v>75008882</v>
          </cell>
          <cell r="D1364">
            <v>1</v>
          </cell>
          <cell r="E1364">
            <v>75008882</v>
          </cell>
          <cell r="F1364" t="str">
            <v>Jihomoravský kraj</v>
          </cell>
          <cell r="G1364" t="str">
            <v xml:space="preserve">Znojmo </v>
          </cell>
          <cell r="H1364">
            <v>75</v>
          </cell>
          <cell r="I1364" t="str">
            <v>SEJOY</v>
          </cell>
          <cell r="J1364">
            <v>16.690000000000001</v>
          </cell>
          <cell r="K1364">
            <v>1251.75</v>
          </cell>
          <cell r="L1364" t="str">
            <v/>
          </cell>
          <cell r="M1364" t="str">
            <v>Základní škola a Mateřská škola, Břežany, okres Znojmo, příspěvková organizace</v>
          </cell>
          <cell r="O1364">
            <v>174</v>
          </cell>
          <cell r="Q1364" t="str">
            <v>Břežany</v>
          </cell>
          <cell r="R1364" t="str">
            <v>ANO</v>
          </cell>
        </row>
        <row r="1365">
          <cell r="A1365">
            <v>650041135</v>
          </cell>
          <cell r="B1365">
            <v>650041135</v>
          </cell>
          <cell r="C1365" t="str">
            <v>75003872</v>
          </cell>
          <cell r="D1365">
            <v>1</v>
          </cell>
          <cell r="E1365">
            <v>75003872</v>
          </cell>
          <cell r="F1365" t="str">
            <v>Jihomoravský kraj</v>
          </cell>
          <cell r="G1365" t="str">
            <v xml:space="preserve">Znojmo </v>
          </cell>
          <cell r="H1365">
            <v>375</v>
          </cell>
          <cell r="I1365" t="str">
            <v>SEJOY</v>
          </cell>
          <cell r="J1365">
            <v>16.690000000000001</v>
          </cell>
          <cell r="K1365">
            <v>6258.7500000000009</v>
          </cell>
          <cell r="L1365" t="str">
            <v/>
          </cell>
          <cell r="M1365" t="str">
            <v>Základní škola a Mateřská škola Vrbovec</v>
          </cell>
          <cell r="O1365">
            <v>143</v>
          </cell>
          <cell r="Q1365" t="str">
            <v>Vrbovec</v>
          </cell>
          <cell r="R1365" t="str">
            <v>ANO</v>
          </cell>
        </row>
        <row r="1366">
          <cell r="A1366">
            <v>650071603</v>
          </cell>
          <cell r="B1366">
            <v>650071603</v>
          </cell>
          <cell r="C1366" t="str">
            <v>71217860</v>
          </cell>
          <cell r="D1366">
            <v>1</v>
          </cell>
          <cell r="E1366">
            <v>71217860</v>
          </cell>
          <cell r="F1366" t="str">
            <v>Jihomoravský kraj</v>
          </cell>
          <cell r="G1366" t="str">
            <v xml:space="preserve">Znojmo </v>
          </cell>
          <cell r="H1366">
            <v>1225</v>
          </cell>
          <cell r="I1366" t="str">
            <v>SEJOY</v>
          </cell>
          <cell r="J1366">
            <v>16.690000000000001</v>
          </cell>
          <cell r="K1366">
            <v>20445.25</v>
          </cell>
          <cell r="L1366" t="str">
            <v/>
          </cell>
          <cell r="M1366" t="str">
            <v>Základní škola JUDr. Josefa Mareše a Mateřská škola, Znojmo, Klášterní 2, příspěvková organizace</v>
          </cell>
          <cell r="N1366" t="str">
            <v>Klášterní</v>
          </cell>
          <cell r="O1366">
            <v>3301</v>
          </cell>
          <cell r="P1366">
            <v>2</v>
          </cell>
          <cell r="Q1366" t="str">
            <v>Znojmo</v>
          </cell>
          <cell r="R1366" t="str">
            <v>ANO</v>
          </cell>
        </row>
        <row r="1367">
          <cell r="A1367">
            <v>691010927</v>
          </cell>
          <cell r="B1367">
            <v>691010927</v>
          </cell>
          <cell r="C1367" t="str">
            <v>06199348</v>
          </cell>
          <cell r="D1367">
            <v>1</v>
          </cell>
          <cell r="E1367">
            <v>6199348</v>
          </cell>
          <cell r="F1367" t="str">
            <v>Jihomoravský kraj</v>
          </cell>
          <cell r="G1367" t="str">
            <v xml:space="preserve">Znojmo </v>
          </cell>
          <cell r="H1367">
            <v>150</v>
          </cell>
          <cell r="I1367" t="str">
            <v>SEJOY</v>
          </cell>
          <cell r="J1367">
            <v>16.690000000000001</v>
          </cell>
          <cell r="K1367">
            <v>2503.5</v>
          </cell>
          <cell r="L1367" t="str">
            <v/>
          </cell>
          <cell r="M1367" t="str">
            <v>Základní škola Suchohrdly, příspěvková organizace</v>
          </cell>
          <cell r="N1367" t="str">
            <v>Školní</v>
          </cell>
          <cell r="O1367">
            <v>195</v>
          </cell>
          <cell r="Q1367" t="str">
            <v>Suchohrdly</v>
          </cell>
          <cell r="R1367" t="str">
            <v>ANO</v>
          </cell>
        </row>
        <row r="1368">
          <cell r="A1368">
            <v>600014096</v>
          </cell>
          <cell r="B1368">
            <v>600014096</v>
          </cell>
          <cell r="C1368" t="str">
            <v>00055468</v>
          </cell>
          <cell r="D1368">
            <v>1</v>
          </cell>
          <cell r="E1368">
            <v>55468</v>
          </cell>
          <cell r="F1368" t="str">
            <v>Jihomoravský kraj</v>
          </cell>
          <cell r="G1368" t="str">
            <v xml:space="preserve">Brno-venkov </v>
          </cell>
          <cell r="H1368">
            <v>575</v>
          </cell>
          <cell r="I1368" t="str">
            <v>SEJOY</v>
          </cell>
          <cell r="J1368">
            <v>16.690000000000001</v>
          </cell>
          <cell r="K1368">
            <v>9596.75</v>
          </cell>
          <cell r="L1368" t="str">
            <v/>
          </cell>
          <cell r="M1368" t="str">
            <v>Střední zahradnická škola Rajhrad, příspěvková organizace</v>
          </cell>
          <cell r="N1368" t="str">
            <v>Masarykova</v>
          </cell>
          <cell r="O1368">
            <v>198</v>
          </cell>
          <cell r="Q1368" t="str">
            <v>Rajhrad</v>
          </cell>
          <cell r="R1368" t="str">
            <v>ANO</v>
          </cell>
        </row>
        <row r="1369">
          <cell r="A1369">
            <v>600014100</v>
          </cell>
          <cell r="B1369">
            <v>600014100</v>
          </cell>
          <cell r="C1369" t="str">
            <v>49459171</v>
          </cell>
          <cell r="D1369">
            <v>1</v>
          </cell>
          <cell r="E1369">
            <v>49459171</v>
          </cell>
          <cell r="F1369" t="str">
            <v>Jihomoravský kraj</v>
          </cell>
          <cell r="G1369" t="str">
            <v xml:space="preserve">Brno-venkov </v>
          </cell>
          <cell r="H1369">
            <v>275</v>
          </cell>
          <cell r="I1369" t="str">
            <v>SEJOY</v>
          </cell>
          <cell r="J1369">
            <v>16.690000000000001</v>
          </cell>
          <cell r="K1369">
            <v>4589.75</v>
          </cell>
          <cell r="L1369" t="str">
            <v/>
          </cell>
          <cell r="M1369" t="str">
            <v>Gymnázium Židlochovice, příspěvková organizace</v>
          </cell>
          <cell r="N1369" t="str">
            <v>Tyršova</v>
          </cell>
          <cell r="O1369">
            <v>400</v>
          </cell>
          <cell r="Q1369" t="str">
            <v>Židlochovice</v>
          </cell>
          <cell r="R1369" t="str">
            <v>ANO</v>
          </cell>
        </row>
        <row r="1370">
          <cell r="A1370">
            <v>600110575</v>
          </cell>
          <cell r="B1370">
            <v>600110575</v>
          </cell>
          <cell r="C1370" t="str">
            <v>75022630</v>
          </cell>
          <cell r="D1370">
            <v>1</v>
          </cell>
          <cell r="E1370">
            <v>75022630</v>
          </cell>
          <cell r="F1370" t="str">
            <v>Jihomoravský kraj</v>
          </cell>
          <cell r="G1370" t="str">
            <v xml:space="preserve">Brno-venkov </v>
          </cell>
          <cell r="H1370">
            <v>150</v>
          </cell>
          <cell r="I1370" t="str">
            <v>SEJOY</v>
          </cell>
          <cell r="J1370">
            <v>16.690000000000001</v>
          </cell>
          <cell r="K1370">
            <v>2503.5</v>
          </cell>
          <cell r="L1370" t="str">
            <v/>
          </cell>
          <cell r="M1370" t="str">
            <v>Základní škola a Mateřská škola Holasice, okres Brno-venkov</v>
          </cell>
          <cell r="N1370" t="str">
            <v>Palackého</v>
          </cell>
          <cell r="O1370">
            <v>24</v>
          </cell>
          <cell r="Q1370" t="str">
            <v>Holasice</v>
          </cell>
          <cell r="R1370" t="str">
            <v>ANO</v>
          </cell>
        </row>
        <row r="1371">
          <cell r="A1371">
            <v>600110605</v>
          </cell>
          <cell r="B1371">
            <v>600110605</v>
          </cell>
          <cell r="C1371" t="str">
            <v>70983585</v>
          </cell>
          <cell r="D1371">
            <v>1</v>
          </cell>
          <cell r="E1371">
            <v>70983585</v>
          </cell>
          <cell r="F1371" t="str">
            <v>Jihomoravský kraj</v>
          </cell>
          <cell r="G1371" t="str">
            <v xml:space="preserve">Brno-venkov </v>
          </cell>
          <cell r="H1371">
            <v>100</v>
          </cell>
          <cell r="I1371" t="str">
            <v>SEJOY</v>
          </cell>
          <cell r="J1371">
            <v>16.690000000000001</v>
          </cell>
          <cell r="K1371">
            <v>1669.0000000000002</v>
          </cell>
          <cell r="L1371" t="str">
            <v/>
          </cell>
          <cell r="M1371" t="str">
            <v>Základní škola a mateřská škola Moutnice, okres Brno-venkov, příspěvková organizace</v>
          </cell>
          <cell r="O1371">
            <v>113</v>
          </cell>
          <cell r="Q1371" t="str">
            <v>Moutnice</v>
          </cell>
          <cell r="R1371" t="str">
            <v>ANO</v>
          </cell>
        </row>
        <row r="1372">
          <cell r="A1372">
            <v>600110699</v>
          </cell>
          <cell r="B1372">
            <v>600110699</v>
          </cell>
          <cell r="C1372" t="str">
            <v>75023482</v>
          </cell>
          <cell r="D1372">
            <v>1</v>
          </cell>
          <cell r="E1372">
            <v>75023482</v>
          </cell>
          <cell r="F1372" t="str">
            <v>Jihomoravský kraj</v>
          </cell>
          <cell r="G1372" t="str">
            <v xml:space="preserve">Brno-venkov </v>
          </cell>
          <cell r="H1372">
            <v>0</v>
          </cell>
          <cell r="I1372" t="str">
            <v>SEJOY</v>
          </cell>
          <cell r="J1372">
            <v>16.690000000000001</v>
          </cell>
          <cell r="K1372">
            <v>0</v>
          </cell>
          <cell r="L1372">
            <v>44536</v>
          </cell>
          <cell r="M1372" t="str">
            <v>Základní škola a Mateřská škola, Žatčany, příspěvková organizace</v>
          </cell>
          <cell r="O1372">
            <v>20</v>
          </cell>
          <cell r="Q1372" t="str">
            <v>Žatčany</v>
          </cell>
          <cell r="R1372" t="str">
            <v>ANO</v>
          </cell>
        </row>
        <row r="1373">
          <cell r="A1373">
            <v>600110788</v>
          </cell>
          <cell r="B1373">
            <v>600110788</v>
          </cell>
          <cell r="C1373" t="str">
            <v>75001527</v>
          </cell>
          <cell r="D1373">
            <v>1</v>
          </cell>
          <cell r="E1373">
            <v>75001527</v>
          </cell>
          <cell r="F1373" t="str">
            <v>Jihomoravský kraj</v>
          </cell>
          <cell r="G1373" t="str">
            <v xml:space="preserve">Brno-venkov </v>
          </cell>
          <cell r="H1373">
            <v>50</v>
          </cell>
          <cell r="I1373" t="str">
            <v>SEJOY</v>
          </cell>
          <cell r="J1373">
            <v>16.690000000000001</v>
          </cell>
          <cell r="K1373">
            <v>834.50000000000011</v>
          </cell>
          <cell r="L1373" t="str">
            <v/>
          </cell>
          <cell r="M1373" t="str">
            <v>Základní škola a mateřská škola Přísnotice, příspěvková organizace, okres Brno-venkov</v>
          </cell>
          <cell r="N1373" t="str">
            <v>Za Kostelem</v>
          </cell>
          <cell r="O1373">
            <v>2</v>
          </cell>
          <cell r="Q1373" t="str">
            <v>Přísnotice</v>
          </cell>
          <cell r="R1373" t="str">
            <v>ANO</v>
          </cell>
        </row>
        <row r="1374">
          <cell r="A1374">
            <v>600110834</v>
          </cell>
          <cell r="B1374">
            <v>600110834</v>
          </cell>
          <cell r="C1374" t="str">
            <v>71003177</v>
          </cell>
          <cell r="D1374">
            <v>1</v>
          </cell>
          <cell r="E1374">
            <v>71003177</v>
          </cell>
          <cell r="F1374" t="str">
            <v>Jihomoravský kraj</v>
          </cell>
          <cell r="G1374" t="str">
            <v xml:space="preserve">Brno-venkov </v>
          </cell>
          <cell r="H1374">
            <v>75</v>
          </cell>
          <cell r="I1374" t="str">
            <v>SEJOY</v>
          </cell>
          <cell r="J1374">
            <v>16.690000000000001</v>
          </cell>
          <cell r="K1374">
            <v>1251.75</v>
          </cell>
          <cell r="L1374" t="str">
            <v/>
          </cell>
          <cell r="M1374" t="str">
            <v>Základní škola a Mateřská škola Medlov, okres Brno-venkov, příspěvková organizace</v>
          </cell>
          <cell r="O1374">
            <v>12</v>
          </cell>
          <cell r="Q1374" t="str">
            <v>Medlov</v>
          </cell>
          <cell r="R1374" t="str">
            <v>ANO</v>
          </cell>
        </row>
        <row r="1375">
          <cell r="A1375">
            <v>600110877</v>
          </cell>
          <cell r="B1375">
            <v>600110877</v>
          </cell>
          <cell r="C1375" t="str">
            <v>71004033</v>
          </cell>
          <cell r="D1375">
            <v>1</v>
          </cell>
          <cell r="E1375">
            <v>71004033</v>
          </cell>
          <cell r="F1375" t="str">
            <v>Jihomoravský kraj</v>
          </cell>
          <cell r="G1375" t="str">
            <v xml:space="preserve">Brno-venkov </v>
          </cell>
          <cell r="H1375">
            <v>100</v>
          </cell>
          <cell r="I1375" t="str">
            <v>SEJOY</v>
          </cell>
          <cell r="J1375">
            <v>16.690000000000001</v>
          </cell>
          <cell r="K1375">
            <v>1669.0000000000002</v>
          </cell>
          <cell r="L1375" t="str">
            <v/>
          </cell>
          <cell r="M1375" t="str">
            <v>Základní škola Opatovice, okres Brno-venkov, příspěvková organizace</v>
          </cell>
          <cell r="N1375" t="str">
            <v>Malé dráhy</v>
          </cell>
          <cell r="O1375">
            <v>66</v>
          </cell>
          <cell r="Q1375" t="str">
            <v>Opatovice</v>
          </cell>
          <cell r="R1375" t="str">
            <v>ANO</v>
          </cell>
        </row>
        <row r="1376">
          <cell r="A1376">
            <v>600110907</v>
          </cell>
          <cell r="B1376">
            <v>600110907</v>
          </cell>
          <cell r="C1376" t="str">
            <v>49459759</v>
          </cell>
          <cell r="D1376">
            <v>1</v>
          </cell>
          <cell r="E1376">
            <v>49459759</v>
          </cell>
          <cell r="F1376" t="str">
            <v>Jihomoravský kraj</v>
          </cell>
          <cell r="G1376" t="str">
            <v xml:space="preserve">Brno-venkov </v>
          </cell>
          <cell r="H1376">
            <v>150</v>
          </cell>
          <cell r="I1376" t="str">
            <v>SEJOY</v>
          </cell>
          <cell r="J1376">
            <v>16.690000000000001</v>
          </cell>
          <cell r="K1376">
            <v>2503.5</v>
          </cell>
          <cell r="L1376" t="str">
            <v/>
          </cell>
          <cell r="M1376" t="str">
            <v>Základní škola Rajhradice, okres Brno-venkov, příspěvková organizace</v>
          </cell>
          <cell r="N1376" t="str">
            <v>Hlavní</v>
          </cell>
          <cell r="O1376">
            <v>36</v>
          </cell>
          <cell r="Q1376" t="str">
            <v>Rajhradice</v>
          </cell>
          <cell r="R1376" t="str">
            <v>ANO</v>
          </cell>
        </row>
        <row r="1377">
          <cell r="A1377">
            <v>600110915</v>
          </cell>
          <cell r="B1377">
            <v>600110915</v>
          </cell>
          <cell r="C1377" t="str">
            <v>75024063</v>
          </cell>
          <cell r="D1377">
            <v>1</v>
          </cell>
          <cell r="E1377">
            <v>75024063</v>
          </cell>
          <cell r="F1377" t="str">
            <v>Jihomoravský kraj</v>
          </cell>
          <cell r="G1377" t="str">
            <v xml:space="preserve">Brno-venkov </v>
          </cell>
          <cell r="H1377">
            <v>275</v>
          </cell>
          <cell r="I1377" t="str">
            <v>SEJOY</v>
          </cell>
          <cell r="J1377">
            <v>16.690000000000001</v>
          </cell>
          <cell r="K1377">
            <v>4589.75</v>
          </cell>
          <cell r="L1377" t="str">
            <v/>
          </cell>
          <cell r="M1377" t="str">
            <v>Základní škola a mateřská škola Syrovice, okres Brno-venkov, příspěvková organizace</v>
          </cell>
          <cell r="O1377">
            <v>152</v>
          </cell>
          <cell r="Q1377" t="str">
            <v>Syrovice</v>
          </cell>
          <cell r="R1377" t="str">
            <v>ANO</v>
          </cell>
        </row>
        <row r="1378">
          <cell r="A1378">
            <v>600110958</v>
          </cell>
          <cell r="B1378">
            <v>600110958</v>
          </cell>
          <cell r="C1378" t="str">
            <v>65264843</v>
          </cell>
          <cell r="D1378">
            <v>1</v>
          </cell>
          <cell r="E1378">
            <v>65264843</v>
          </cell>
          <cell r="F1378" t="str">
            <v>Jihomoravský kraj</v>
          </cell>
          <cell r="G1378" t="str">
            <v xml:space="preserve">Brno-venkov </v>
          </cell>
          <cell r="H1378">
            <v>175</v>
          </cell>
          <cell r="I1378" t="str">
            <v>SEJOY</v>
          </cell>
          <cell r="J1378">
            <v>16.690000000000001</v>
          </cell>
          <cell r="K1378">
            <v>2920.75</v>
          </cell>
          <cell r="L1378" t="str">
            <v/>
          </cell>
          <cell r="M1378" t="str">
            <v>Základní škola a Mateřská škola Žabčice, okres Brno-venkov, příspěvková organizace</v>
          </cell>
          <cell r="N1378" t="str">
            <v>Školní</v>
          </cell>
          <cell r="O1378">
            <v>447</v>
          </cell>
          <cell r="Q1378" t="str">
            <v>Žabčice</v>
          </cell>
          <cell r="R1378" t="str">
            <v>ANO</v>
          </cell>
        </row>
        <row r="1379">
          <cell r="A1379">
            <v>600110966</v>
          </cell>
          <cell r="B1379">
            <v>600110966</v>
          </cell>
          <cell r="C1379" t="str">
            <v>75023245</v>
          </cell>
          <cell r="D1379">
            <v>1</v>
          </cell>
          <cell r="E1379">
            <v>75023245</v>
          </cell>
          <cell r="F1379" t="str">
            <v>Jihomoravský kraj</v>
          </cell>
          <cell r="G1379" t="str">
            <v xml:space="preserve">Brno-venkov </v>
          </cell>
          <cell r="H1379">
            <v>300</v>
          </cell>
          <cell r="I1379" t="str">
            <v>SEJOY</v>
          </cell>
          <cell r="J1379">
            <v>16.690000000000001</v>
          </cell>
          <cell r="K1379">
            <v>5007</v>
          </cell>
          <cell r="L1379" t="str">
            <v/>
          </cell>
          <cell r="M1379" t="str">
            <v>Základní škola T. G. Masaryka Hrušovany u Brna, okr. Brno-venkov, příspěvková organizace</v>
          </cell>
          <cell r="N1379" t="str">
            <v>Masarykova</v>
          </cell>
          <cell r="O1379">
            <v>167</v>
          </cell>
          <cell r="Q1379" t="str">
            <v>Hrušovany u Brna</v>
          </cell>
          <cell r="R1379" t="str">
            <v>ANO</v>
          </cell>
        </row>
        <row r="1380">
          <cell r="A1380">
            <v>600111067</v>
          </cell>
          <cell r="B1380">
            <v>600111067</v>
          </cell>
          <cell r="C1380" t="str">
            <v>70997012</v>
          </cell>
          <cell r="D1380">
            <v>1</v>
          </cell>
          <cell r="E1380">
            <v>70997012</v>
          </cell>
          <cell r="F1380" t="str">
            <v>Jihomoravský kraj</v>
          </cell>
          <cell r="G1380" t="str">
            <v xml:space="preserve">Brno-venkov </v>
          </cell>
          <cell r="H1380">
            <v>325</v>
          </cell>
          <cell r="I1380" t="str">
            <v>SEJOY</v>
          </cell>
          <cell r="J1380">
            <v>16.690000000000001</v>
          </cell>
          <cell r="K1380">
            <v>5424.25</v>
          </cell>
          <cell r="L1380" t="str">
            <v/>
          </cell>
          <cell r="M1380" t="str">
            <v>Základní škola Měnín, okres Brno-venkov, příspěvková organizace</v>
          </cell>
          <cell r="O1380">
            <v>32</v>
          </cell>
          <cell r="Q1380" t="str">
            <v>Měnín</v>
          </cell>
          <cell r="R1380" t="str">
            <v>ANO</v>
          </cell>
        </row>
        <row r="1381">
          <cell r="A1381">
            <v>600111121</v>
          </cell>
          <cell r="B1381">
            <v>600111121</v>
          </cell>
          <cell r="C1381" t="str">
            <v>71000135</v>
          </cell>
          <cell r="D1381">
            <v>1</v>
          </cell>
          <cell r="E1381">
            <v>71000135</v>
          </cell>
          <cell r="F1381" t="str">
            <v>Jihomoravský kraj</v>
          </cell>
          <cell r="G1381" t="str">
            <v xml:space="preserve">Brno-venkov </v>
          </cell>
          <cell r="H1381">
            <v>875</v>
          </cell>
          <cell r="I1381" t="str">
            <v>SEJOY</v>
          </cell>
          <cell r="J1381">
            <v>16.690000000000001</v>
          </cell>
          <cell r="K1381">
            <v>14603.750000000002</v>
          </cell>
          <cell r="L1381" t="str">
            <v/>
          </cell>
          <cell r="M1381" t="str">
            <v>Základní škola T.G. Masaryka Rajhrad, okres Brno-venkov, příspěvková organizace</v>
          </cell>
          <cell r="N1381" t="str">
            <v>Havlíčkova</v>
          </cell>
          <cell r="O1381">
            <v>452</v>
          </cell>
          <cell r="Q1381" t="str">
            <v>Rajhrad</v>
          </cell>
          <cell r="R1381" t="str">
            <v>ANO</v>
          </cell>
        </row>
        <row r="1382">
          <cell r="A1382">
            <v>600111156</v>
          </cell>
          <cell r="B1382">
            <v>600111156</v>
          </cell>
          <cell r="C1382" t="str">
            <v>75023296</v>
          </cell>
          <cell r="D1382">
            <v>1</v>
          </cell>
          <cell r="E1382">
            <v>75023296</v>
          </cell>
          <cell r="F1382" t="str">
            <v>Jihomoravský kraj</v>
          </cell>
          <cell r="G1382" t="str">
            <v xml:space="preserve">Brno-venkov </v>
          </cell>
          <cell r="H1382">
            <v>300</v>
          </cell>
          <cell r="I1382" t="str">
            <v>SEJOY</v>
          </cell>
          <cell r="J1382">
            <v>16.690000000000001</v>
          </cell>
          <cell r="K1382">
            <v>5007</v>
          </cell>
          <cell r="L1382" t="str">
            <v/>
          </cell>
          <cell r="M1382" t="str">
            <v>Základní škola a mateřská škola Těšany, okres Brno-venkov, příspěvková organizace</v>
          </cell>
          <cell r="O1382">
            <v>305</v>
          </cell>
          <cell r="Q1382" t="str">
            <v>Těšany</v>
          </cell>
          <cell r="R1382" t="str">
            <v>ANO</v>
          </cell>
        </row>
        <row r="1383">
          <cell r="A1383">
            <v>600111202</v>
          </cell>
          <cell r="B1383">
            <v>600111202</v>
          </cell>
          <cell r="C1383" t="str">
            <v>70999384</v>
          </cell>
          <cell r="D1383">
            <v>1</v>
          </cell>
          <cell r="E1383">
            <v>70999384</v>
          </cell>
          <cell r="F1383" t="str">
            <v>Jihomoravský kraj</v>
          </cell>
          <cell r="G1383" t="str">
            <v xml:space="preserve">Brno-venkov </v>
          </cell>
          <cell r="H1383">
            <v>175</v>
          </cell>
          <cell r="I1383" t="str">
            <v>SEJOY</v>
          </cell>
          <cell r="J1383">
            <v>16.690000000000001</v>
          </cell>
          <cell r="K1383">
            <v>2920.75</v>
          </cell>
          <cell r="L1383" t="str">
            <v/>
          </cell>
          <cell r="M1383" t="str">
            <v>Základní škola a Mateřská škola Bratčice, okres Brno-venkov, příspěvková organizace</v>
          </cell>
          <cell r="O1383">
            <v>69</v>
          </cell>
          <cell r="Q1383" t="str">
            <v>Bratčice</v>
          </cell>
          <cell r="R1383" t="str">
            <v>ANO</v>
          </cell>
        </row>
        <row r="1384">
          <cell r="A1384">
            <v>600111211</v>
          </cell>
          <cell r="B1384">
            <v>600111211</v>
          </cell>
          <cell r="C1384" t="str">
            <v>71010009</v>
          </cell>
          <cell r="D1384">
            <v>1</v>
          </cell>
          <cell r="E1384">
            <v>71010009</v>
          </cell>
          <cell r="F1384" t="str">
            <v>Jihomoravský kraj</v>
          </cell>
          <cell r="G1384" t="str">
            <v xml:space="preserve">Brno-venkov </v>
          </cell>
          <cell r="H1384">
            <v>100</v>
          </cell>
          <cell r="I1384" t="str">
            <v>SEJOY</v>
          </cell>
          <cell r="J1384">
            <v>16.690000000000001</v>
          </cell>
          <cell r="K1384">
            <v>1669.0000000000002</v>
          </cell>
          <cell r="L1384" t="str">
            <v/>
          </cell>
          <cell r="M1384" t="str">
            <v>Základní škola a Mateřská škola, Vojkovice, okres Brno-venkov, příspěvková organizace</v>
          </cell>
          <cell r="N1384" t="str">
            <v>Nádražní</v>
          </cell>
          <cell r="O1384">
            <v>169</v>
          </cell>
          <cell r="Q1384" t="str">
            <v>Vojkovice</v>
          </cell>
          <cell r="R1384" t="str">
            <v>ANO</v>
          </cell>
        </row>
        <row r="1385">
          <cell r="A1385">
            <v>600111253</v>
          </cell>
          <cell r="B1385">
            <v>600111253</v>
          </cell>
          <cell r="C1385" t="str">
            <v>65265734</v>
          </cell>
          <cell r="D1385">
            <v>1</v>
          </cell>
          <cell r="E1385">
            <v>65265734</v>
          </cell>
          <cell r="F1385" t="str">
            <v>Jihomoravský kraj</v>
          </cell>
          <cell r="G1385" t="str">
            <v xml:space="preserve">Brno-venkov </v>
          </cell>
          <cell r="H1385">
            <v>100</v>
          </cell>
          <cell r="I1385" t="str">
            <v>SEJOY</v>
          </cell>
          <cell r="J1385">
            <v>16.690000000000001</v>
          </cell>
          <cell r="K1385">
            <v>1669.0000000000002</v>
          </cell>
          <cell r="L1385" t="str">
            <v/>
          </cell>
          <cell r="M1385" t="str">
            <v>Základní škola a mateřská škola Nosislav, okres Brno-venkov, příspěvková organizace</v>
          </cell>
          <cell r="N1385" t="str">
            <v>Komenského</v>
          </cell>
          <cell r="O1385">
            <v>127</v>
          </cell>
          <cell r="Q1385" t="str">
            <v>Nosislav</v>
          </cell>
          <cell r="R1385" t="str">
            <v>ANO</v>
          </cell>
        </row>
        <row r="1386">
          <cell r="A1386">
            <v>600111300</v>
          </cell>
          <cell r="B1386">
            <v>600111300</v>
          </cell>
          <cell r="C1386" t="str">
            <v>71005251</v>
          </cell>
          <cell r="D1386">
            <v>1</v>
          </cell>
          <cell r="E1386">
            <v>71005251</v>
          </cell>
          <cell r="F1386" t="str">
            <v>Jihomoravský kraj</v>
          </cell>
          <cell r="G1386" t="str">
            <v xml:space="preserve">Brno-venkov </v>
          </cell>
          <cell r="H1386">
            <v>200</v>
          </cell>
          <cell r="I1386" t="str">
            <v>SEJOY</v>
          </cell>
          <cell r="J1386">
            <v>16.690000000000001</v>
          </cell>
          <cell r="K1386">
            <v>3338.0000000000005</v>
          </cell>
          <cell r="L1386" t="str">
            <v/>
          </cell>
          <cell r="M1386" t="str">
            <v>Základní škola, Blučina, okres Brno-venkov, příspěvková organizace</v>
          </cell>
          <cell r="N1386" t="str">
            <v>Komenského</v>
          </cell>
          <cell r="O1386">
            <v>19</v>
          </cell>
          <cell r="Q1386" t="str">
            <v>Blučina</v>
          </cell>
          <cell r="R1386" t="str">
            <v>ANO</v>
          </cell>
        </row>
        <row r="1387">
          <cell r="A1387">
            <v>600111334</v>
          </cell>
          <cell r="B1387">
            <v>600111334</v>
          </cell>
          <cell r="C1387" t="str">
            <v>71001514</v>
          </cell>
          <cell r="D1387">
            <v>1</v>
          </cell>
          <cell r="E1387">
            <v>71001514</v>
          </cell>
          <cell r="F1387" t="str">
            <v>Jihomoravský kraj</v>
          </cell>
          <cell r="G1387" t="str">
            <v xml:space="preserve">Brno-venkov </v>
          </cell>
          <cell r="H1387">
            <v>1325</v>
          </cell>
          <cell r="I1387" t="str">
            <v>SEJOY</v>
          </cell>
          <cell r="J1387">
            <v>16.690000000000001</v>
          </cell>
          <cell r="K1387">
            <v>22114.25</v>
          </cell>
          <cell r="L1387" t="str">
            <v/>
          </cell>
          <cell r="M1387" t="str">
            <v>Základní škola Židlochovice, okres Brno-venkov, příspěvková organizace</v>
          </cell>
          <cell r="N1387" t="str">
            <v>Tyršova</v>
          </cell>
          <cell r="O1387">
            <v>611</v>
          </cell>
          <cell r="Q1387" t="str">
            <v>Židlochovice</v>
          </cell>
          <cell r="R1387" t="str">
            <v>ANO</v>
          </cell>
        </row>
        <row r="1388">
          <cell r="A1388">
            <v>650045017</v>
          </cell>
          <cell r="B1388">
            <v>650045017</v>
          </cell>
          <cell r="C1388" t="str">
            <v>71162488</v>
          </cell>
          <cell r="D1388">
            <v>1</v>
          </cell>
          <cell r="E1388">
            <v>71162488</v>
          </cell>
          <cell r="F1388" t="str">
            <v>Jihomoravský kraj</v>
          </cell>
          <cell r="G1388" t="str">
            <v xml:space="preserve">Brno-venkov </v>
          </cell>
          <cell r="H1388">
            <v>75</v>
          </cell>
          <cell r="I1388" t="str">
            <v>SEJOY</v>
          </cell>
          <cell r="J1388">
            <v>16.690000000000001</v>
          </cell>
          <cell r="K1388">
            <v>1251.75</v>
          </cell>
          <cell r="L1388" t="str">
            <v/>
          </cell>
          <cell r="M1388" t="str">
            <v>Základní škola a mateřská škola Unkovice, příspěvková organizace, okres Brno-venkov</v>
          </cell>
          <cell r="O1388">
            <v>28</v>
          </cell>
          <cell r="Q1388" t="str">
            <v>Unkovice</v>
          </cell>
          <cell r="R1388" t="str">
            <v>ANO</v>
          </cell>
        </row>
        <row r="1389">
          <cell r="A1389">
            <v>600008975</v>
          </cell>
          <cell r="B1389">
            <v>600008975</v>
          </cell>
          <cell r="C1389" t="str">
            <v>47723416</v>
          </cell>
          <cell r="D1389">
            <v>1</v>
          </cell>
          <cell r="E1389">
            <v>47723416</v>
          </cell>
          <cell r="F1389" t="str">
            <v>Karlovarský kraj</v>
          </cell>
          <cell r="G1389" t="str">
            <v xml:space="preserve">Cheb </v>
          </cell>
          <cell r="H1389">
            <v>400</v>
          </cell>
          <cell r="I1389" t="str">
            <v>SEJOY</v>
          </cell>
          <cell r="J1389">
            <v>16.690000000000001</v>
          </cell>
          <cell r="K1389">
            <v>6676.0000000000009</v>
          </cell>
          <cell r="L1389" t="str">
            <v/>
          </cell>
          <cell r="M1389" t="str">
            <v>Gymnázium Aš, příspěvková organizace</v>
          </cell>
          <cell r="N1389" t="str">
            <v>Hlavní</v>
          </cell>
          <cell r="O1389">
            <v>2514</v>
          </cell>
          <cell r="P1389">
            <v>106</v>
          </cell>
          <cell r="Q1389" t="str">
            <v>Aš</v>
          </cell>
          <cell r="R1389" t="str">
            <v>ANO</v>
          </cell>
        </row>
        <row r="1390">
          <cell r="A1390">
            <v>600066339</v>
          </cell>
          <cell r="B1390">
            <v>600066339</v>
          </cell>
          <cell r="C1390" t="str">
            <v>70976473</v>
          </cell>
          <cell r="D1390">
            <v>1</v>
          </cell>
          <cell r="E1390">
            <v>70976473</v>
          </cell>
          <cell r="F1390" t="str">
            <v>Karlovarský kraj</v>
          </cell>
          <cell r="G1390" t="str">
            <v xml:space="preserve">Cheb </v>
          </cell>
          <cell r="H1390">
            <v>675</v>
          </cell>
          <cell r="I1390" t="str">
            <v>SEJOY</v>
          </cell>
          <cell r="J1390">
            <v>16.690000000000001</v>
          </cell>
          <cell r="K1390">
            <v>11265.75</v>
          </cell>
          <cell r="L1390" t="str">
            <v/>
          </cell>
          <cell r="M1390" t="str">
            <v>Základní škola Aš, Kamenná 152, okres Cheb</v>
          </cell>
          <cell r="N1390" t="str">
            <v>Kamenná</v>
          </cell>
          <cell r="O1390">
            <v>152</v>
          </cell>
          <cell r="P1390">
            <v>2</v>
          </cell>
          <cell r="Q1390" t="str">
            <v>Aš</v>
          </cell>
          <cell r="R1390" t="str">
            <v>ANO</v>
          </cell>
        </row>
        <row r="1391">
          <cell r="A1391">
            <v>600066347</v>
          </cell>
          <cell r="B1391">
            <v>600066347</v>
          </cell>
          <cell r="C1391" t="str">
            <v>70976481</v>
          </cell>
          <cell r="D1391">
            <v>1</v>
          </cell>
          <cell r="E1391">
            <v>70976481</v>
          </cell>
          <cell r="F1391" t="str">
            <v>Karlovarský kraj</v>
          </cell>
          <cell r="G1391" t="str">
            <v xml:space="preserve">Cheb </v>
          </cell>
          <cell r="H1391">
            <v>650</v>
          </cell>
          <cell r="I1391" t="str">
            <v>SEJOY</v>
          </cell>
          <cell r="J1391">
            <v>16.690000000000001</v>
          </cell>
          <cell r="K1391">
            <v>10848.5</v>
          </cell>
          <cell r="L1391" t="str">
            <v/>
          </cell>
          <cell r="M1391" t="str">
            <v>Základní škola Aš, Hlávkova 26, okres Cheb</v>
          </cell>
          <cell r="N1391" t="str">
            <v>Hlávkova</v>
          </cell>
          <cell r="O1391">
            <v>1472</v>
          </cell>
          <cell r="P1391">
            <v>26</v>
          </cell>
          <cell r="Q1391" t="str">
            <v>Aš</v>
          </cell>
          <cell r="R1391" t="str">
            <v>ANO</v>
          </cell>
        </row>
        <row r="1392">
          <cell r="A1392">
            <v>600066355</v>
          </cell>
          <cell r="B1392">
            <v>600066355</v>
          </cell>
          <cell r="C1392" t="str">
            <v>70976490</v>
          </cell>
          <cell r="D1392">
            <v>1</v>
          </cell>
          <cell r="E1392">
            <v>70976490</v>
          </cell>
          <cell r="F1392" t="str">
            <v>Karlovarský kraj</v>
          </cell>
          <cell r="G1392" t="str">
            <v xml:space="preserve">Cheb </v>
          </cell>
          <cell r="H1392">
            <v>400</v>
          </cell>
          <cell r="I1392" t="str">
            <v>SEJOY</v>
          </cell>
          <cell r="J1392">
            <v>16.690000000000001</v>
          </cell>
          <cell r="K1392">
            <v>6676.0000000000009</v>
          </cell>
          <cell r="L1392" t="str">
            <v/>
          </cell>
          <cell r="M1392" t="str">
            <v>Základní škola a mateřská škola Aš, Okružní 57, okres Cheb, příspěvková organizace</v>
          </cell>
          <cell r="N1392" t="str">
            <v>Okružní</v>
          </cell>
          <cell r="O1392">
            <v>1580</v>
          </cell>
          <cell r="P1392">
            <v>57</v>
          </cell>
          <cell r="Q1392" t="str">
            <v>Aš</v>
          </cell>
          <cell r="R1392" t="str">
            <v>ANO</v>
          </cell>
        </row>
        <row r="1393">
          <cell r="A1393">
            <v>600066380</v>
          </cell>
          <cell r="B1393">
            <v>600066380</v>
          </cell>
          <cell r="C1393" t="str">
            <v>75010895</v>
          </cell>
          <cell r="D1393">
            <v>1</v>
          </cell>
          <cell r="E1393">
            <v>75010895</v>
          </cell>
          <cell r="F1393" t="str">
            <v>Karlovarský kraj</v>
          </cell>
          <cell r="G1393" t="str">
            <v xml:space="preserve">Cheb </v>
          </cell>
          <cell r="H1393">
            <v>225</v>
          </cell>
          <cell r="I1393" t="str">
            <v>SEJOY</v>
          </cell>
          <cell r="J1393">
            <v>16.690000000000001</v>
          </cell>
          <cell r="K1393">
            <v>3755.2500000000005</v>
          </cell>
          <cell r="L1393" t="str">
            <v/>
          </cell>
          <cell r="M1393" t="str">
            <v>Základní škola a mateřská škola Hazlov, okres Cheb, příspěvková organizace</v>
          </cell>
          <cell r="O1393">
            <v>119</v>
          </cell>
          <cell r="Q1393" t="str">
            <v>Hazlov</v>
          </cell>
          <cell r="R1393" t="str">
            <v>ANO</v>
          </cell>
        </row>
        <row r="1394">
          <cell r="A1394">
            <v>600066398</v>
          </cell>
          <cell r="B1394">
            <v>600066398</v>
          </cell>
          <cell r="C1394" t="str">
            <v>60611405</v>
          </cell>
          <cell r="D1394">
            <v>1</v>
          </cell>
          <cell r="E1394">
            <v>60611405</v>
          </cell>
          <cell r="F1394" t="str">
            <v>Karlovarský kraj</v>
          </cell>
          <cell r="G1394" t="str">
            <v xml:space="preserve">Cheb </v>
          </cell>
          <cell r="H1394">
            <v>250</v>
          </cell>
          <cell r="I1394" t="str">
            <v>SEJOY</v>
          </cell>
          <cell r="J1394">
            <v>16.690000000000001</v>
          </cell>
          <cell r="K1394">
            <v>4172.5</v>
          </cell>
          <cell r="L1394" t="str">
            <v/>
          </cell>
          <cell r="M1394" t="str">
            <v>Základní škola Hranice, okres Cheb</v>
          </cell>
          <cell r="N1394" t="str">
            <v>Husova</v>
          </cell>
          <cell r="O1394">
            <v>414</v>
          </cell>
          <cell r="Q1394" t="str">
            <v>Hranice</v>
          </cell>
          <cell r="R1394" t="str">
            <v>ANO</v>
          </cell>
        </row>
        <row r="1395">
          <cell r="A1395">
            <v>600066584</v>
          </cell>
          <cell r="B1395">
            <v>600066584</v>
          </cell>
          <cell r="C1395" t="str">
            <v>68781580</v>
          </cell>
          <cell r="D1395">
            <v>1</v>
          </cell>
          <cell r="E1395">
            <v>68781580</v>
          </cell>
          <cell r="F1395" t="str">
            <v>Karlovarský kraj</v>
          </cell>
          <cell r="G1395" t="str">
            <v xml:space="preserve">Cheb </v>
          </cell>
          <cell r="H1395">
            <v>150</v>
          </cell>
          <cell r="I1395" t="str">
            <v>SEJOY</v>
          </cell>
          <cell r="J1395">
            <v>16.690000000000001</v>
          </cell>
          <cell r="K1395">
            <v>2503.5</v>
          </cell>
          <cell r="L1395" t="str">
            <v/>
          </cell>
          <cell r="M1395" t="str">
            <v>Základní škola a střední škola Aš, příspěvková organizace</v>
          </cell>
          <cell r="N1395" t="str">
            <v>Studentská</v>
          </cell>
          <cell r="O1395">
            <v>1612</v>
          </cell>
          <cell r="P1395">
            <v>13</v>
          </cell>
          <cell r="Q1395" t="str">
            <v>Aš</v>
          </cell>
          <cell r="R1395" t="str">
            <v>ANO</v>
          </cell>
        </row>
        <row r="1396">
          <cell r="A1396">
            <v>600019632</v>
          </cell>
          <cell r="B1396">
            <v>600019632</v>
          </cell>
          <cell r="C1396" t="str">
            <v>00669733</v>
          </cell>
          <cell r="D1396">
            <v>1</v>
          </cell>
          <cell r="E1396">
            <v>669733</v>
          </cell>
          <cell r="F1396" t="str">
            <v>Karlovarský kraj</v>
          </cell>
          <cell r="G1396" t="str">
            <v xml:space="preserve">Cheb </v>
          </cell>
          <cell r="H1396">
            <v>250</v>
          </cell>
          <cell r="I1396" t="str">
            <v>SEJOY</v>
          </cell>
          <cell r="J1396">
            <v>16.690000000000001</v>
          </cell>
          <cell r="K1396">
            <v>4172.5</v>
          </cell>
          <cell r="L1396" t="str">
            <v/>
          </cell>
          <cell r="M1396" t="str">
            <v>Střední zdravotnická škola a vyšší odborná škola Cheb, příspěvková organizace</v>
          </cell>
          <cell r="N1396" t="str">
            <v>Hradební</v>
          </cell>
          <cell r="O1396">
            <v>58</v>
          </cell>
          <cell r="P1396">
            <v>10</v>
          </cell>
          <cell r="Q1396" t="str">
            <v>Cheb</v>
          </cell>
          <cell r="R1396" t="str">
            <v>ANO</v>
          </cell>
        </row>
        <row r="1397">
          <cell r="A1397">
            <v>600009009</v>
          </cell>
          <cell r="B1397">
            <v>600009009</v>
          </cell>
          <cell r="C1397" t="str">
            <v>47723386</v>
          </cell>
          <cell r="D1397">
            <v>1</v>
          </cell>
          <cell r="E1397">
            <v>47723386</v>
          </cell>
          <cell r="F1397" t="str">
            <v>Karlovarský kraj</v>
          </cell>
          <cell r="G1397" t="str">
            <v xml:space="preserve">Cheb </v>
          </cell>
          <cell r="H1397">
            <v>600</v>
          </cell>
          <cell r="I1397" t="str">
            <v>SEJOY</v>
          </cell>
          <cell r="J1397">
            <v>16.690000000000001</v>
          </cell>
          <cell r="K1397">
            <v>10014</v>
          </cell>
          <cell r="L1397" t="str">
            <v/>
          </cell>
          <cell r="M1397" t="str">
            <v>Gymnázium Cheb, příspěvková organizace</v>
          </cell>
          <cell r="N1397" t="str">
            <v>Nerudova</v>
          </cell>
          <cell r="O1397">
            <v>2283</v>
          </cell>
          <cell r="P1397">
            <v>7</v>
          </cell>
          <cell r="Q1397" t="str">
            <v>Cheb</v>
          </cell>
          <cell r="R1397" t="str">
            <v>ANO</v>
          </cell>
        </row>
        <row r="1398">
          <cell r="A1398">
            <v>600009076</v>
          </cell>
          <cell r="B1398">
            <v>600009076</v>
          </cell>
          <cell r="C1398" t="str">
            <v>25249355</v>
          </cell>
          <cell r="D1398">
            <v>1</v>
          </cell>
          <cell r="E1398">
            <v>25249355</v>
          </cell>
          <cell r="F1398" t="str">
            <v>Karlovarský kraj</v>
          </cell>
          <cell r="G1398" t="str">
            <v xml:space="preserve">Cheb </v>
          </cell>
          <cell r="H1398">
            <v>350</v>
          </cell>
          <cell r="I1398" t="str">
            <v>SEJOY</v>
          </cell>
          <cell r="J1398">
            <v>16.690000000000001</v>
          </cell>
          <cell r="K1398">
            <v>5841.5</v>
          </cell>
          <cell r="L1398" t="str">
            <v/>
          </cell>
          <cell r="M1398" t="str">
            <v>Svobodná chebská škola, základní škola a gymnázium s.r.o.</v>
          </cell>
          <cell r="N1398" t="str">
            <v>Jánské náměstí</v>
          </cell>
          <cell r="O1398">
            <v>256</v>
          </cell>
          <cell r="P1398">
            <v>15</v>
          </cell>
          <cell r="Q1398" t="str">
            <v>Cheb</v>
          </cell>
          <cell r="R1398" t="str">
            <v>NE</v>
          </cell>
        </row>
        <row r="1399">
          <cell r="A1399">
            <v>600066002</v>
          </cell>
          <cell r="B1399">
            <v>600066002</v>
          </cell>
          <cell r="C1399" t="str">
            <v>70987840</v>
          </cell>
          <cell r="D1399">
            <v>1</v>
          </cell>
          <cell r="E1399">
            <v>70987840</v>
          </cell>
          <cell r="F1399" t="str">
            <v>Karlovarský kraj</v>
          </cell>
          <cell r="G1399" t="str">
            <v xml:space="preserve">Cheb </v>
          </cell>
          <cell r="H1399">
            <v>50</v>
          </cell>
          <cell r="I1399" t="str">
            <v>SEJOY</v>
          </cell>
          <cell r="J1399">
            <v>16.690000000000001</v>
          </cell>
          <cell r="K1399">
            <v>834.50000000000011</v>
          </cell>
          <cell r="L1399" t="str">
            <v/>
          </cell>
          <cell r="M1399" t="str">
            <v>Mateřská škola a Základní škola Nový Kostel, okres Cheb, příspěvková organizace</v>
          </cell>
          <cell r="O1399">
            <v>84</v>
          </cell>
          <cell r="Q1399" t="str">
            <v>Nový Kostel</v>
          </cell>
          <cell r="R1399" t="str">
            <v>ANO</v>
          </cell>
        </row>
        <row r="1400">
          <cell r="A1400">
            <v>600066231</v>
          </cell>
          <cell r="B1400">
            <v>600066231</v>
          </cell>
          <cell r="C1400" t="str">
            <v>75004852</v>
          </cell>
          <cell r="D1400">
            <v>1</v>
          </cell>
          <cell r="E1400">
            <v>75004852</v>
          </cell>
          <cell r="F1400" t="str">
            <v>Karlovarský kraj</v>
          </cell>
          <cell r="G1400" t="str">
            <v xml:space="preserve">Cheb </v>
          </cell>
          <cell r="H1400">
            <v>25</v>
          </cell>
          <cell r="I1400" t="str">
            <v>SEJOY</v>
          </cell>
          <cell r="J1400">
            <v>16.690000000000001</v>
          </cell>
          <cell r="K1400">
            <v>417.25000000000006</v>
          </cell>
          <cell r="L1400" t="str">
            <v/>
          </cell>
          <cell r="M1400" t="str">
            <v>Základní škola a mateřská škola Lipová, okres Cheb</v>
          </cell>
          <cell r="O1400">
            <v>128</v>
          </cell>
          <cell r="Q1400" t="str">
            <v>Lipová</v>
          </cell>
          <cell r="R1400" t="str">
            <v>ANO</v>
          </cell>
        </row>
        <row r="1401">
          <cell r="A1401">
            <v>600066240</v>
          </cell>
          <cell r="B1401">
            <v>600066240</v>
          </cell>
          <cell r="C1401" t="str">
            <v>71010696</v>
          </cell>
          <cell r="D1401">
            <v>1</v>
          </cell>
          <cell r="E1401">
            <v>71010696</v>
          </cell>
          <cell r="F1401" t="str">
            <v>Karlovarský kraj</v>
          </cell>
          <cell r="G1401" t="str">
            <v xml:space="preserve">Cheb </v>
          </cell>
          <cell r="H1401">
            <v>25</v>
          </cell>
          <cell r="I1401" t="str">
            <v>SEJOY</v>
          </cell>
          <cell r="J1401">
            <v>16.690000000000001</v>
          </cell>
          <cell r="K1401">
            <v>417.25000000000006</v>
          </cell>
          <cell r="L1401" t="str">
            <v/>
          </cell>
          <cell r="M1401" t="str">
            <v>Základní škola a mateřská škola Milhostov, okres Cheb</v>
          </cell>
          <cell r="O1401">
            <v>69</v>
          </cell>
          <cell r="Q1401" t="str">
            <v>Milhostov</v>
          </cell>
          <cell r="R1401" t="str">
            <v>ANO</v>
          </cell>
        </row>
        <row r="1402">
          <cell r="A1402">
            <v>600066274</v>
          </cell>
          <cell r="B1402">
            <v>600066274</v>
          </cell>
          <cell r="C1402" t="str">
            <v>70987181</v>
          </cell>
          <cell r="D1402">
            <v>1</v>
          </cell>
          <cell r="E1402">
            <v>70987181</v>
          </cell>
          <cell r="F1402" t="str">
            <v>Karlovarský kraj</v>
          </cell>
          <cell r="G1402" t="str">
            <v xml:space="preserve">Cheb </v>
          </cell>
          <cell r="H1402">
            <v>575</v>
          </cell>
          <cell r="I1402" t="str">
            <v>SEJOY</v>
          </cell>
          <cell r="J1402">
            <v>16.690000000000001</v>
          </cell>
          <cell r="K1402">
            <v>9596.75</v>
          </cell>
          <cell r="L1402" t="str">
            <v/>
          </cell>
          <cell r="M1402" t="str">
            <v>2. základní škola Cheb, Májová 14, příspěvková organizace</v>
          </cell>
          <cell r="N1402" t="str">
            <v>Májová</v>
          </cell>
          <cell r="O1402">
            <v>252</v>
          </cell>
          <cell r="P1402">
            <v>14</v>
          </cell>
          <cell r="Q1402" t="str">
            <v>Cheb</v>
          </cell>
          <cell r="R1402" t="str">
            <v>ANO</v>
          </cell>
        </row>
        <row r="1403">
          <cell r="A1403">
            <v>600066282</v>
          </cell>
          <cell r="B1403">
            <v>600066282</v>
          </cell>
          <cell r="C1403" t="str">
            <v>70987165</v>
          </cell>
          <cell r="D1403">
            <v>1</v>
          </cell>
          <cell r="E1403">
            <v>70987165</v>
          </cell>
          <cell r="F1403" t="str">
            <v>Karlovarský kraj</v>
          </cell>
          <cell r="G1403" t="str">
            <v xml:space="preserve">Cheb </v>
          </cell>
          <cell r="H1403">
            <v>450</v>
          </cell>
          <cell r="I1403" t="str">
            <v>SEJOY</v>
          </cell>
          <cell r="J1403">
            <v>16.690000000000001</v>
          </cell>
          <cell r="K1403">
            <v>7510.5000000000009</v>
          </cell>
          <cell r="L1403" t="str">
            <v/>
          </cell>
          <cell r="M1403" t="str">
            <v>3. základní škola Cheb, Malé náměstí 3, příspěvková organizace</v>
          </cell>
          <cell r="N1403" t="str">
            <v>Malé náměstí</v>
          </cell>
          <cell r="O1403">
            <v>2287</v>
          </cell>
          <cell r="P1403">
            <v>3</v>
          </cell>
          <cell r="Q1403" t="str">
            <v>Cheb</v>
          </cell>
          <cell r="R1403" t="str">
            <v>ANO</v>
          </cell>
        </row>
        <row r="1404">
          <cell r="A1404">
            <v>600066291</v>
          </cell>
          <cell r="B1404">
            <v>600066291</v>
          </cell>
          <cell r="C1404" t="str">
            <v>70987475</v>
          </cell>
          <cell r="D1404">
            <v>1</v>
          </cell>
          <cell r="E1404">
            <v>70987475</v>
          </cell>
          <cell r="F1404" t="str">
            <v>Karlovarský kraj</v>
          </cell>
          <cell r="G1404" t="str">
            <v xml:space="preserve">Cheb </v>
          </cell>
          <cell r="H1404">
            <v>700</v>
          </cell>
          <cell r="I1404" t="str">
            <v>SEJOY</v>
          </cell>
          <cell r="J1404">
            <v>16.690000000000001</v>
          </cell>
          <cell r="K1404">
            <v>11683</v>
          </cell>
          <cell r="L1404" t="str">
            <v/>
          </cell>
          <cell r="M1404" t="str">
            <v>4. základní škola Cheb, Hradební 14, příspěvková organizace</v>
          </cell>
          <cell r="N1404" t="str">
            <v>Hradební</v>
          </cell>
          <cell r="O1404">
            <v>52</v>
          </cell>
          <cell r="P1404">
            <v>14</v>
          </cell>
          <cell r="Q1404" t="str">
            <v>Cheb</v>
          </cell>
          <cell r="R1404" t="str">
            <v>ANO</v>
          </cell>
        </row>
        <row r="1405">
          <cell r="A1405">
            <v>600066304</v>
          </cell>
          <cell r="B1405">
            <v>600066304</v>
          </cell>
          <cell r="C1405" t="str">
            <v>70987459</v>
          </cell>
          <cell r="D1405">
            <v>1</v>
          </cell>
          <cell r="E1405">
            <v>70987459</v>
          </cell>
          <cell r="F1405" t="str">
            <v>Karlovarský kraj</v>
          </cell>
          <cell r="G1405" t="str">
            <v xml:space="preserve">Cheb </v>
          </cell>
          <cell r="H1405">
            <v>775</v>
          </cell>
          <cell r="I1405" t="str">
            <v>SEJOY</v>
          </cell>
          <cell r="J1405">
            <v>16.690000000000001</v>
          </cell>
          <cell r="K1405">
            <v>12934.750000000002</v>
          </cell>
          <cell r="L1405" t="str">
            <v/>
          </cell>
          <cell r="M1405" t="str">
            <v>5. základní škola Cheb, Matěje Kopeckého 1, příspěvková organizace</v>
          </cell>
          <cell r="N1405" t="str">
            <v>Matěje Kopeckého</v>
          </cell>
          <cell r="O1405">
            <v>1160</v>
          </cell>
          <cell r="P1405">
            <v>1</v>
          </cell>
          <cell r="Q1405" t="str">
            <v>Cheb</v>
          </cell>
          <cell r="R1405" t="str">
            <v>ANO</v>
          </cell>
        </row>
        <row r="1406">
          <cell r="A1406">
            <v>600066312</v>
          </cell>
          <cell r="B1406">
            <v>600066312</v>
          </cell>
          <cell r="C1406" t="str">
            <v>70987441</v>
          </cell>
          <cell r="D1406">
            <v>1</v>
          </cell>
          <cell r="E1406">
            <v>70987441</v>
          </cell>
          <cell r="F1406" t="str">
            <v>Karlovarský kraj</v>
          </cell>
          <cell r="G1406" t="str">
            <v xml:space="preserve">Cheb </v>
          </cell>
          <cell r="H1406">
            <v>675</v>
          </cell>
          <cell r="I1406" t="str">
            <v>SEJOY</v>
          </cell>
          <cell r="J1406">
            <v>16.690000000000001</v>
          </cell>
          <cell r="K1406">
            <v>11265.75</v>
          </cell>
          <cell r="L1406" t="str">
            <v/>
          </cell>
          <cell r="M1406" t="str">
            <v>6. základní škola Cheb, Obětí nacismu 16, příspěvková organizace</v>
          </cell>
          <cell r="N1406" t="str">
            <v>Obětí nacismu</v>
          </cell>
          <cell r="O1406">
            <v>1127</v>
          </cell>
          <cell r="P1406">
            <v>16</v>
          </cell>
          <cell r="Q1406" t="str">
            <v>Cheb</v>
          </cell>
          <cell r="R1406" t="str">
            <v>ANO</v>
          </cell>
        </row>
        <row r="1407">
          <cell r="A1407">
            <v>600066321</v>
          </cell>
          <cell r="B1407">
            <v>600066321</v>
          </cell>
          <cell r="C1407" t="str">
            <v>70987211</v>
          </cell>
          <cell r="D1407">
            <v>1</v>
          </cell>
          <cell r="E1407">
            <v>70987211</v>
          </cell>
          <cell r="F1407" t="str">
            <v>Karlovarský kraj</v>
          </cell>
          <cell r="G1407" t="str">
            <v xml:space="preserve">Cheb </v>
          </cell>
          <cell r="H1407">
            <v>500</v>
          </cell>
          <cell r="I1407" t="str">
            <v>SEJOY</v>
          </cell>
          <cell r="J1407">
            <v>16.690000000000001</v>
          </cell>
          <cell r="K1407">
            <v>8345</v>
          </cell>
          <cell r="L1407" t="str">
            <v/>
          </cell>
          <cell r="M1407" t="str">
            <v>1. základní škola Cheb, Americká 36, příspěvková organizace</v>
          </cell>
          <cell r="N1407" t="str">
            <v>Americká</v>
          </cell>
          <cell r="O1407">
            <v>1453</v>
          </cell>
          <cell r="P1407">
            <v>36</v>
          </cell>
          <cell r="Q1407" t="str">
            <v>Cheb</v>
          </cell>
          <cell r="R1407" t="str">
            <v>ANO</v>
          </cell>
        </row>
        <row r="1408">
          <cell r="A1408">
            <v>600066371</v>
          </cell>
          <cell r="B1408">
            <v>600066371</v>
          </cell>
          <cell r="C1408" t="str">
            <v>47721006</v>
          </cell>
          <cell r="D1408">
            <v>1</v>
          </cell>
          <cell r="E1408">
            <v>47721006</v>
          </cell>
          <cell r="F1408" t="str">
            <v>Karlovarský kraj</v>
          </cell>
          <cell r="G1408" t="str">
            <v xml:space="preserve">Cheb </v>
          </cell>
          <cell r="H1408">
            <v>900</v>
          </cell>
          <cell r="I1408" t="str">
            <v>SEJOY</v>
          </cell>
          <cell r="J1408">
            <v>16.690000000000001</v>
          </cell>
          <cell r="K1408">
            <v>15021.000000000002</v>
          </cell>
          <cell r="L1408" t="str">
            <v/>
          </cell>
          <cell r="M1408" t="str">
            <v>Základní škola Františkovy Lázně, Česká 39/1</v>
          </cell>
          <cell r="N1408" t="str">
            <v>Česká</v>
          </cell>
          <cell r="O1408">
            <v>39</v>
          </cell>
          <cell r="P1408">
            <v>1</v>
          </cell>
          <cell r="Q1408" t="str">
            <v>Františkovy Lázně</v>
          </cell>
          <cell r="R1408" t="str">
            <v>ANO</v>
          </cell>
        </row>
        <row r="1409">
          <cell r="A1409">
            <v>600066410</v>
          </cell>
          <cell r="B1409">
            <v>600066410</v>
          </cell>
          <cell r="C1409" t="str">
            <v>60611464</v>
          </cell>
          <cell r="D1409">
            <v>1</v>
          </cell>
          <cell r="E1409">
            <v>60611464</v>
          </cell>
          <cell r="F1409" t="str">
            <v>Karlovarský kraj</v>
          </cell>
          <cell r="G1409" t="str">
            <v xml:space="preserve">Cheb </v>
          </cell>
          <cell r="H1409">
            <v>275</v>
          </cell>
          <cell r="I1409" t="str">
            <v>SEJOY</v>
          </cell>
          <cell r="J1409">
            <v>16.690000000000001</v>
          </cell>
          <cell r="K1409">
            <v>4589.75</v>
          </cell>
          <cell r="L1409" t="str">
            <v/>
          </cell>
          <cell r="M1409" t="str">
            <v>Základní škola Luby, okres Cheb, příspěvková organizace</v>
          </cell>
          <cell r="N1409" t="str">
            <v>Masarykova</v>
          </cell>
          <cell r="O1409">
            <v>195</v>
          </cell>
          <cell r="Q1409" t="str">
            <v>Luby</v>
          </cell>
          <cell r="R1409" t="str">
            <v>ANO</v>
          </cell>
        </row>
        <row r="1410">
          <cell r="A1410">
            <v>600066452</v>
          </cell>
          <cell r="B1410">
            <v>600066452</v>
          </cell>
          <cell r="C1410" t="str">
            <v>75006561</v>
          </cell>
          <cell r="D1410">
            <v>1</v>
          </cell>
          <cell r="E1410">
            <v>75006561</v>
          </cell>
          <cell r="F1410" t="str">
            <v>Karlovarský kraj</v>
          </cell>
          <cell r="G1410" t="str">
            <v xml:space="preserve">Cheb </v>
          </cell>
          <cell r="H1410">
            <v>250</v>
          </cell>
          <cell r="I1410" t="str">
            <v>SEJOY</v>
          </cell>
          <cell r="J1410">
            <v>16.690000000000001</v>
          </cell>
          <cell r="K1410">
            <v>4172.5</v>
          </cell>
          <cell r="L1410" t="str">
            <v/>
          </cell>
          <cell r="M1410" t="str">
            <v>Základní škola Skalná, příspěvková organizace</v>
          </cell>
          <cell r="N1410" t="str">
            <v>Sportovní</v>
          </cell>
          <cell r="O1410">
            <v>260</v>
          </cell>
          <cell r="Q1410" t="str">
            <v>Skalná</v>
          </cell>
          <cell r="R1410" t="str">
            <v>ANO</v>
          </cell>
        </row>
        <row r="1411">
          <cell r="A1411">
            <v>600066509</v>
          </cell>
          <cell r="B1411">
            <v>600066509</v>
          </cell>
          <cell r="C1411" t="str">
            <v>75006235</v>
          </cell>
          <cell r="D1411">
            <v>1</v>
          </cell>
          <cell r="E1411">
            <v>75006235</v>
          </cell>
          <cell r="F1411" t="str">
            <v>Karlovarský kraj</v>
          </cell>
          <cell r="G1411" t="str">
            <v xml:space="preserve">Cheb </v>
          </cell>
          <cell r="H1411">
            <v>50</v>
          </cell>
          <cell r="I1411" t="str">
            <v>SEJOY</v>
          </cell>
          <cell r="J1411">
            <v>16.690000000000001</v>
          </cell>
          <cell r="K1411">
            <v>834.50000000000011</v>
          </cell>
          <cell r="L1411" t="str">
            <v/>
          </cell>
          <cell r="M1411" t="str">
            <v>Základní škola a mateřská škola Libá, okres Cheb, příspěvková organizace</v>
          </cell>
          <cell r="O1411">
            <v>225</v>
          </cell>
          <cell r="Q1411" t="str">
            <v>Libá</v>
          </cell>
          <cell r="R1411" t="str">
            <v>ANO</v>
          </cell>
        </row>
        <row r="1412">
          <cell r="A1412">
            <v>600066517</v>
          </cell>
          <cell r="B1412">
            <v>600066517</v>
          </cell>
          <cell r="C1412" t="str">
            <v>75005239</v>
          </cell>
          <cell r="D1412">
            <v>1</v>
          </cell>
          <cell r="E1412">
            <v>75005239</v>
          </cell>
          <cell r="F1412" t="str">
            <v>Karlovarský kraj</v>
          </cell>
          <cell r="G1412" t="str">
            <v xml:space="preserve">Cheb </v>
          </cell>
          <cell r="H1412">
            <v>250</v>
          </cell>
          <cell r="I1412" t="str">
            <v>SEJOY</v>
          </cell>
          <cell r="J1412">
            <v>16.690000000000001</v>
          </cell>
          <cell r="K1412">
            <v>4172.5</v>
          </cell>
          <cell r="L1412" t="str">
            <v/>
          </cell>
          <cell r="M1412" t="str">
            <v>Základní škola a mateřská škola Dolní Žandov, okres Cheb, příspěvková organizace</v>
          </cell>
          <cell r="O1412">
            <v>37</v>
          </cell>
          <cell r="Q1412" t="str">
            <v>Dolní Žandov</v>
          </cell>
          <cell r="R1412" t="str">
            <v>ANO</v>
          </cell>
        </row>
        <row r="1413">
          <cell r="A1413">
            <v>600066525</v>
          </cell>
          <cell r="B1413">
            <v>600066525</v>
          </cell>
          <cell r="C1413" t="str">
            <v>71001930</v>
          </cell>
          <cell r="D1413">
            <v>1</v>
          </cell>
          <cell r="E1413">
            <v>71001930</v>
          </cell>
          <cell r="F1413" t="str">
            <v>Karlovarský kraj</v>
          </cell>
          <cell r="G1413" t="str">
            <v xml:space="preserve">Cheb </v>
          </cell>
          <cell r="H1413">
            <v>250</v>
          </cell>
          <cell r="I1413" t="str">
            <v>SEJOY</v>
          </cell>
          <cell r="J1413">
            <v>16.690000000000001</v>
          </cell>
          <cell r="K1413">
            <v>4172.5</v>
          </cell>
          <cell r="L1413" t="str">
            <v/>
          </cell>
          <cell r="M1413" t="str">
            <v>Základní škola a mateřská škola Plesná, příspěvková organizace</v>
          </cell>
          <cell r="N1413" t="str">
            <v>Školní</v>
          </cell>
          <cell r="O1413">
            <v>254</v>
          </cell>
          <cell r="Q1413" t="str">
            <v>Plesná</v>
          </cell>
          <cell r="R1413" t="str">
            <v>ANO</v>
          </cell>
        </row>
        <row r="1414">
          <cell r="A1414">
            <v>600066622</v>
          </cell>
          <cell r="B1414">
            <v>600066622</v>
          </cell>
          <cell r="C1414" t="str">
            <v>70987238</v>
          </cell>
          <cell r="D1414">
            <v>1</v>
          </cell>
          <cell r="E1414">
            <v>70987238</v>
          </cell>
          <cell r="F1414" t="str">
            <v>Karlovarský kraj</v>
          </cell>
          <cell r="G1414" t="str">
            <v xml:space="preserve">Cheb </v>
          </cell>
          <cell r="H1414">
            <v>250</v>
          </cell>
          <cell r="I1414" t="str">
            <v>SEJOY</v>
          </cell>
          <cell r="J1414">
            <v>16.690000000000001</v>
          </cell>
          <cell r="K1414">
            <v>4172.5</v>
          </cell>
          <cell r="L1414" t="str">
            <v/>
          </cell>
          <cell r="M1414" t="str">
            <v>Základní škola Cheb, Kostelní náměstí 14, příspěvková organizace</v>
          </cell>
          <cell r="N1414" t="str">
            <v>Kostelní náměstí</v>
          </cell>
          <cell r="O1414">
            <v>185</v>
          </cell>
          <cell r="P1414">
            <v>14</v>
          </cell>
          <cell r="Q1414" t="str">
            <v>Cheb</v>
          </cell>
          <cell r="R1414" t="str">
            <v>ANO</v>
          </cell>
        </row>
        <row r="1415">
          <cell r="A1415">
            <v>600170462</v>
          </cell>
          <cell r="B1415">
            <v>600170462</v>
          </cell>
          <cell r="C1415" t="str">
            <v>00077461</v>
          </cell>
          <cell r="D1415">
            <v>1</v>
          </cell>
          <cell r="E1415">
            <v>77461</v>
          </cell>
          <cell r="F1415" t="str">
            <v>Karlovarský kraj</v>
          </cell>
          <cell r="G1415" t="str">
            <v xml:space="preserve">Cheb </v>
          </cell>
          <cell r="H1415">
            <v>1525</v>
          </cell>
          <cell r="I1415" t="str">
            <v>SEJOY</v>
          </cell>
          <cell r="J1415">
            <v>16.690000000000001</v>
          </cell>
          <cell r="K1415">
            <v>25452.250000000004</v>
          </cell>
          <cell r="L1415" t="str">
            <v/>
          </cell>
          <cell r="M1415" t="str">
            <v>Integrovaná střední škola Cheb, příspěvková organizace</v>
          </cell>
          <cell r="N1415" t="str">
            <v>Obrněné brigády</v>
          </cell>
          <cell r="O1415">
            <v>2258</v>
          </cell>
          <cell r="P1415">
            <v>6</v>
          </cell>
          <cell r="Q1415" t="str">
            <v>Cheb</v>
          </cell>
          <cell r="R1415" t="str">
            <v>ANO</v>
          </cell>
        </row>
        <row r="1416">
          <cell r="A1416">
            <v>691015121</v>
          </cell>
          <cell r="B1416">
            <v>691015121</v>
          </cell>
          <cell r="C1416">
            <v>11689307</v>
          </cell>
          <cell r="D1416">
            <v>1</v>
          </cell>
          <cell r="E1416">
            <v>11689307</v>
          </cell>
          <cell r="F1416" t="str">
            <v>Karlovarský kraj</v>
          </cell>
          <cell r="G1416" t="str">
            <v>Cheb</v>
          </cell>
          <cell r="H1416">
            <v>125</v>
          </cell>
          <cell r="I1416" t="str">
            <v>SEJOY</v>
          </cell>
          <cell r="J1416">
            <v>16.690000000000001</v>
          </cell>
          <cell r="K1416">
            <v>2086.25</v>
          </cell>
          <cell r="L1416" t="str">
            <v/>
          </cell>
          <cell r="M1416" t="str">
            <v>Waldorfská základní škola a mateřská škola Cheb</v>
          </cell>
          <cell r="N1416" t="str">
            <v>Jesenická</v>
          </cell>
          <cell r="O1416" t="str">
            <v>405</v>
          </cell>
          <cell r="P1416" t="str">
            <v>4</v>
          </cell>
          <cell r="Q1416" t="str">
            <v>Cheb</v>
          </cell>
          <cell r="R1416" t="str">
            <v>NE</v>
          </cell>
        </row>
        <row r="1417">
          <cell r="A1417">
            <v>600009203</v>
          </cell>
          <cell r="B1417">
            <v>600009203</v>
          </cell>
          <cell r="C1417" t="str">
            <v>00077135</v>
          </cell>
          <cell r="D1417">
            <v>1</v>
          </cell>
          <cell r="E1417">
            <v>77135</v>
          </cell>
          <cell r="F1417" t="str">
            <v>Karlovarský kraj</v>
          </cell>
          <cell r="G1417" t="str">
            <v xml:space="preserve">Karlovy Vary </v>
          </cell>
          <cell r="H1417">
            <v>325</v>
          </cell>
          <cell r="I1417" t="str">
            <v>SEJOY</v>
          </cell>
          <cell r="J1417">
            <v>16.690000000000001</v>
          </cell>
          <cell r="K1417">
            <v>5424.25</v>
          </cell>
          <cell r="L1417" t="str">
            <v/>
          </cell>
          <cell r="M1417" t="str">
            <v>Střední uměleckoprůmyslová škola keramická a sklářská Karlovy Vary, příspěvková organizace</v>
          </cell>
          <cell r="N1417" t="str">
            <v>nám. 17. listopadu</v>
          </cell>
          <cell r="O1417">
            <v>710</v>
          </cell>
          <cell r="P1417">
            <v>12</v>
          </cell>
          <cell r="Q1417" t="str">
            <v>Karlovy Vary</v>
          </cell>
          <cell r="R1417" t="str">
            <v>ANO</v>
          </cell>
        </row>
        <row r="1418">
          <cell r="A1418">
            <v>600019641</v>
          </cell>
          <cell r="B1418">
            <v>600019641</v>
          </cell>
          <cell r="C1418" t="str">
            <v>00669709</v>
          </cell>
          <cell r="D1418">
            <v>1</v>
          </cell>
          <cell r="E1418">
            <v>669709</v>
          </cell>
          <cell r="F1418" t="str">
            <v>Karlovarský kraj</v>
          </cell>
          <cell r="G1418" t="str">
            <v xml:space="preserve">Karlovy Vary </v>
          </cell>
          <cell r="H1418">
            <v>550</v>
          </cell>
          <cell r="I1418" t="str">
            <v>SEJOY</v>
          </cell>
          <cell r="J1418">
            <v>16.690000000000001</v>
          </cell>
          <cell r="K1418">
            <v>9179.5</v>
          </cell>
          <cell r="L1418" t="str">
            <v/>
          </cell>
          <cell r="M1418" t="str">
            <v>Střední zdravotnická škola a vyšší odborná škola zdravotnická Karlovy Vary, příspěvková organizace</v>
          </cell>
          <cell r="N1418" t="str">
            <v>Poděbradská</v>
          </cell>
          <cell r="O1418">
            <v>1247</v>
          </cell>
          <cell r="P1418">
            <v>2</v>
          </cell>
          <cell r="Q1418" t="str">
            <v>Karlovy Vary</v>
          </cell>
          <cell r="R1418" t="str">
            <v>ANO</v>
          </cell>
        </row>
        <row r="1419">
          <cell r="A1419">
            <v>600022854</v>
          </cell>
          <cell r="B1419">
            <v>600022854</v>
          </cell>
          <cell r="C1419" t="str">
            <v>66362725</v>
          </cell>
          <cell r="D1419">
            <v>1</v>
          </cell>
          <cell r="E1419">
            <v>66362725</v>
          </cell>
          <cell r="F1419" t="str">
            <v>Karlovarský kraj</v>
          </cell>
          <cell r="G1419" t="str">
            <v xml:space="preserve">Karlovy Vary </v>
          </cell>
          <cell r="H1419">
            <v>375</v>
          </cell>
          <cell r="I1419" t="str">
            <v>SEJOY</v>
          </cell>
          <cell r="J1419">
            <v>16.690000000000001</v>
          </cell>
          <cell r="K1419">
            <v>6258.7500000000009</v>
          </cell>
          <cell r="L1419" t="str">
            <v/>
          </cell>
          <cell r="M1419" t="str">
            <v>Základní škola a střední škola Karlovy Vary, příspěvková organizace</v>
          </cell>
          <cell r="N1419" t="str">
            <v>Vančurova</v>
          </cell>
          <cell r="O1419">
            <v>83</v>
          </cell>
          <cell r="P1419">
            <v>2</v>
          </cell>
          <cell r="Q1419" t="str">
            <v>Karlovy Vary</v>
          </cell>
          <cell r="R1419" t="str">
            <v>ANO</v>
          </cell>
        </row>
        <row r="1420">
          <cell r="A1420">
            <v>600009106</v>
          </cell>
          <cell r="B1420">
            <v>600009106</v>
          </cell>
          <cell r="C1420" t="str">
            <v>00520055</v>
          </cell>
          <cell r="D1420">
            <v>1</v>
          </cell>
          <cell r="E1420">
            <v>520055</v>
          </cell>
          <cell r="F1420" t="str">
            <v>Karlovarský kraj</v>
          </cell>
          <cell r="G1420" t="str">
            <v xml:space="preserve">Karlovy Vary </v>
          </cell>
          <cell r="H1420">
            <v>650</v>
          </cell>
          <cell r="I1420" t="str">
            <v>SEJOY</v>
          </cell>
          <cell r="J1420">
            <v>16.690000000000001</v>
          </cell>
          <cell r="K1420">
            <v>10848.5</v>
          </cell>
          <cell r="L1420" t="str">
            <v/>
          </cell>
          <cell r="M1420" t="str">
            <v>Střední škola stravování a služeb Karlovy Vary, příspěvková organizace</v>
          </cell>
          <cell r="N1420" t="str">
            <v>Ondřejská</v>
          </cell>
          <cell r="O1420">
            <v>1122</v>
          </cell>
          <cell r="P1420">
            <v>56</v>
          </cell>
          <cell r="Q1420" t="str">
            <v>Karlovy Vary</v>
          </cell>
          <cell r="R1420" t="str">
            <v>ANO</v>
          </cell>
        </row>
        <row r="1421">
          <cell r="A1421">
            <v>600009122</v>
          </cell>
          <cell r="B1421">
            <v>600009122</v>
          </cell>
          <cell r="C1421" t="str">
            <v>49753789</v>
          </cell>
          <cell r="D1421">
            <v>1</v>
          </cell>
          <cell r="E1421">
            <v>49753789</v>
          </cell>
          <cell r="F1421" t="str">
            <v>Karlovarský kraj</v>
          </cell>
          <cell r="G1421" t="str">
            <v xml:space="preserve">Karlovy Vary </v>
          </cell>
          <cell r="H1421">
            <v>575</v>
          </cell>
          <cell r="I1421" t="str">
            <v>SEJOY</v>
          </cell>
          <cell r="J1421">
            <v>16.690000000000001</v>
          </cell>
          <cell r="K1421">
            <v>9596.75</v>
          </cell>
          <cell r="L1421" t="str">
            <v/>
          </cell>
          <cell r="M1421" t="str">
            <v>Střední pedagogická škola, gymnázium a vyšší odborná škola Karlovy Vary, příspěvková organizace</v>
          </cell>
          <cell r="N1421" t="str">
            <v>Lidická</v>
          </cell>
          <cell r="O1421">
            <v>455</v>
          </cell>
          <cell r="P1421">
            <v>40</v>
          </cell>
          <cell r="Q1421" t="str">
            <v>Karlovy Vary</v>
          </cell>
          <cell r="R1421" t="str">
            <v>ANO</v>
          </cell>
        </row>
        <row r="1422">
          <cell r="A1422">
            <v>600009190</v>
          </cell>
          <cell r="B1422">
            <v>600009190</v>
          </cell>
          <cell r="C1422" t="str">
            <v>63553597</v>
          </cell>
          <cell r="D1422">
            <v>1</v>
          </cell>
          <cell r="E1422">
            <v>63553597</v>
          </cell>
          <cell r="F1422" t="str">
            <v>Karlovarský kraj</v>
          </cell>
          <cell r="G1422" t="str">
            <v xml:space="preserve">Karlovy Vary </v>
          </cell>
          <cell r="H1422">
            <v>200</v>
          </cell>
          <cell r="I1422" t="str">
            <v>SEJOY</v>
          </cell>
          <cell r="J1422">
            <v>16.690000000000001</v>
          </cell>
          <cell r="K1422">
            <v>3338.0000000000005</v>
          </cell>
          <cell r="L1422" t="str">
            <v/>
          </cell>
          <cell r="M1422" t="str">
            <v>Obchodní akademie, vyšší odborná škola cestovního ruchu a jazyková škola s právem státní jazykové zkoušky Karlovy Vary, příspěvková organizace</v>
          </cell>
          <cell r="N1422" t="str">
            <v>Bezručova</v>
          </cell>
          <cell r="O1422">
            <v>1312</v>
          </cell>
          <cell r="P1422">
            <v>17</v>
          </cell>
          <cell r="Q1422" t="str">
            <v>Karlovy Vary</v>
          </cell>
          <cell r="R1422" t="str">
            <v>ANO</v>
          </cell>
        </row>
        <row r="1423">
          <cell r="A1423">
            <v>600009211</v>
          </cell>
          <cell r="B1423">
            <v>600009211</v>
          </cell>
          <cell r="C1423" t="str">
            <v>25210564</v>
          </cell>
          <cell r="D1423">
            <v>1</v>
          </cell>
          <cell r="E1423">
            <v>25210564</v>
          </cell>
          <cell r="F1423" t="str">
            <v>Karlovarský kraj</v>
          </cell>
          <cell r="G1423" t="str">
            <v xml:space="preserve">Karlovy Vary </v>
          </cell>
          <cell r="H1423">
            <v>175</v>
          </cell>
          <cell r="I1423" t="str">
            <v>SEJOY</v>
          </cell>
          <cell r="J1423">
            <v>16.690000000000001</v>
          </cell>
          <cell r="K1423">
            <v>2920.75</v>
          </cell>
          <cell r="L1423" t="str">
            <v/>
          </cell>
          <cell r="M1423" t="str">
            <v>Soukromá obchodní akademie Podnikatel, spol. s r.o.</v>
          </cell>
          <cell r="N1423" t="str">
            <v>nám. V. Řezáče</v>
          </cell>
          <cell r="O1423">
            <v>136</v>
          </cell>
          <cell r="P1423">
            <v>5</v>
          </cell>
          <cell r="Q1423" t="str">
            <v>Karlovy Vary</v>
          </cell>
          <cell r="R1423" t="str">
            <v>NE</v>
          </cell>
        </row>
        <row r="1424">
          <cell r="A1424">
            <v>600009238</v>
          </cell>
          <cell r="B1424">
            <v>600009238</v>
          </cell>
          <cell r="C1424" t="str">
            <v>25207768</v>
          </cell>
          <cell r="D1424">
            <v>1</v>
          </cell>
          <cell r="E1424">
            <v>25207768</v>
          </cell>
          <cell r="F1424" t="str">
            <v>Karlovarský kraj</v>
          </cell>
          <cell r="G1424" t="str">
            <v xml:space="preserve">Karlovy Vary </v>
          </cell>
          <cell r="H1424">
            <v>300</v>
          </cell>
          <cell r="I1424" t="str">
            <v>SEJOY</v>
          </cell>
          <cell r="J1424">
            <v>16.690000000000001</v>
          </cell>
          <cell r="K1424">
            <v>5007</v>
          </cell>
          <cell r="L1424" t="str">
            <v/>
          </cell>
          <cell r="M1424" t="str">
            <v>Střední odborná škola Karlovy Vary, s.r.o.</v>
          </cell>
          <cell r="N1424" t="str">
            <v>Konečná</v>
          </cell>
          <cell r="O1424">
            <v>908</v>
          </cell>
          <cell r="P1424">
            <v>21</v>
          </cell>
          <cell r="Q1424" t="str">
            <v>Karlovy Vary</v>
          </cell>
          <cell r="R1424" t="str">
            <v>NE</v>
          </cell>
        </row>
        <row r="1425">
          <cell r="A1425">
            <v>600009262</v>
          </cell>
          <cell r="B1425">
            <v>600009262</v>
          </cell>
          <cell r="C1425" t="str">
            <v>70845417</v>
          </cell>
          <cell r="D1425">
            <v>1</v>
          </cell>
          <cell r="E1425">
            <v>70845417</v>
          </cell>
          <cell r="F1425" t="str">
            <v>Karlovarský kraj</v>
          </cell>
          <cell r="G1425" t="str">
            <v xml:space="preserve">Karlovy Vary </v>
          </cell>
          <cell r="H1425">
            <v>500</v>
          </cell>
          <cell r="I1425" t="str">
            <v>SEJOY</v>
          </cell>
          <cell r="J1425">
            <v>16.690000000000001</v>
          </cell>
          <cell r="K1425">
            <v>8345</v>
          </cell>
          <cell r="L1425" t="str">
            <v/>
          </cell>
          <cell r="M1425" t="str">
            <v>První české gymnázium v Karlových Varech, příspěvková organizace</v>
          </cell>
          <cell r="N1425" t="str">
            <v>Národní</v>
          </cell>
          <cell r="O1425">
            <v>445</v>
          </cell>
          <cell r="P1425">
            <v>25</v>
          </cell>
          <cell r="Q1425" t="str">
            <v>Karlovy Vary</v>
          </cell>
          <cell r="R1425" t="str">
            <v>ANO</v>
          </cell>
        </row>
        <row r="1426">
          <cell r="A1426">
            <v>600009271</v>
          </cell>
          <cell r="B1426">
            <v>600009271</v>
          </cell>
          <cell r="C1426" t="str">
            <v>49754050</v>
          </cell>
          <cell r="D1426">
            <v>1</v>
          </cell>
          <cell r="E1426">
            <v>49754050</v>
          </cell>
          <cell r="F1426" t="str">
            <v>Karlovarský kraj</v>
          </cell>
          <cell r="G1426" t="str">
            <v xml:space="preserve">Karlovy Vary </v>
          </cell>
          <cell r="H1426">
            <v>125</v>
          </cell>
          <cell r="I1426" t="str">
            <v>SEJOY</v>
          </cell>
          <cell r="J1426">
            <v>16.690000000000001</v>
          </cell>
          <cell r="K1426">
            <v>2086.25</v>
          </cell>
          <cell r="L1426" t="str">
            <v/>
          </cell>
          <cell r="M1426" t="str">
            <v>Střední lesnická škola Žlutice, příspěvková organizace</v>
          </cell>
          <cell r="N1426" t="str">
            <v>Žižkov</v>
          </cell>
          <cell r="O1426">
            <v>345</v>
          </cell>
          <cell r="Q1426" t="str">
            <v>Žlutice</v>
          </cell>
          <cell r="R1426" t="str">
            <v>ANO</v>
          </cell>
        </row>
        <row r="1427">
          <cell r="A1427">
            <v>600009301</v>
          </cell>
          <cell r="B1427">
            <v>600009301</v>
          </cell>
          <cell r="C1427" t="str">
            <v>00574384</v>
          </cell>
          <cell r="D1427">
            <v>1</v>
          </cell>
          <cell r="E1427">
            <v>574384</v>
          </cell>
          <cell r="F1427" t="str">
            <v>Karlovarský kraj</v>
          </cell>
          <cell r="G1427" t="str">
            <v xml:space="preserve">Karlovy Vary </v>
          </cell>
          <cell r="H1427">
            <v>175</v>
          </cell>
          <cell r="I1427" t="str">
            <v>SEJOY</v>
          </cell>
          <cell r="J1427">
            <v>16.690000000000001</v>
          </cell>
          <cell r="K1427">
            <v>2920.75</v>
          </cell>
          <cell r="L1427" t="str">
            <v/>
          </cell>
          <cell r="M1427" t="str">
            <v>Střední škola logistická Dalovice, příspěvková organizace</v>
          </cell>
          <cell r="N1427" t="str">
            <v>Hlavní</v>
          </cell>
          <cell r="O1427">
            <v>114</v>
          </cell>
          <cell r="P1427">
            <v>29</v>
          </cell>
          <cell r="Q1427" t="str">
            <v>Dalovice</v>
          </cell>
          <cell r="R1427" t="str">
            <v>ANO</v>
          </cell>
        </row>
        <row r="1428">
          <cell r="A1428">
            <v>600009319</v>
          </cell>
          <cell r="B1428">
            <v>600009319</v>
          </cell>
          <cell r="C1428" t="str">
            <v>00669725</v>
          </cell>
          <cell r="D1428">
            <v>1</v>
          </cell>
          <cell r="E1428">
            <v>669725</v>
          </cell>
          <cell r="F1428" t="str">
            <v>Karlovarský kraj</v>
          </cell>
          <cell r="G1428" t="str">
            <v xml:space="preserve">Karlovy Vary </v>
          </cell>
          <cell r="H1428">
            <v>475</v>
          </cell>
          <cell r="I1428" t="str">
            <v>SEJOY</v>
          </cell>
          <cell r="J1428">
            <v>16.690000000000001</v>
          </cell>
          <cell r="K1428">
            <v>7927.7500000000009</v>
          </cell>
          <cell r="L1428" t="str">
            <v/>
          </cell>
          <cell r="M1428" t="str">
            <v>Střední odborná škola stavební Karlovy Vary, příspěvková organizace</v>
          </cell>
          <cell r="N1428" t="str">
            <v>nám. K. Sabiny</v>
          </cell>
          <cell r="O1428">
            <v>159</v>
          </cell>
          <cell r="P1428">
            <v>16</v>
          </cell>
          <cell r="Q1428" t="str">
            <v>Karlovy Vary</v>
          </cell>
          <cell r="R1428" t="str">
            <v>ANO</v>
          </cell>
        </row>
        <row r="1429">
          <cell r="A1429">
            <v>600067211</v>
          </cell>
          <cell r="B1429">
            <v>600067211</v>
          </cell>
          <cell r="C1429" t="str">
            <v>00872296</v>
          </cell>
          <cell r="D1429">
            <v>1</v>
          </cell>
          <cell r="E1429">
            <v>872296</v>
          </cell>
          <cell r="F1429" t="str">
            <v>Karlovarský kraj</v>
          </cell>
          <cell r="G1429" t="str">
            <v xml:space="preserve">Karlovy Vary </v>
          </cell>
          <cell r="H1429">
            <v>625</v>
          </cell>
          <cell r="I1429" t="str">
            <v>SEJOY</v>
          </cell>
          <cell r="J1429">
            <v>16.690000000000001</v>
          </cell>
          <cell r="K1429">
            <v>10431.25</v>
          </cell>
          <cell r="L1429" t="str">
            <v/>
          </cell>
          <cell r="M1429" t="str">
            <v>Základní škola jazyků Karlovy Vary, příspěvková organizace</v>
          </cell>
          <cell r="N1429" t="str">
            <v>Libušina</v>
          </cell>
          <cell r="O1429">
            <v>1032</v>
          </cell>
          <cell r="P1429">
            <v>31</v>
          </cell>
          <cell r="Q1429" t="str">
            <v>Karlovy Vary</v>
          </cell>
          <cell r="R1429" t="str">
            <v>ANO</v>
          </cell>
        </row>
        <row r="1430">
          <cell r="A1430">
            <v>600067220</v>
          </cell>
          <cell r="B1430">
            <v>600067220</v>
          </cell>
          <cell r="C1430" t="str">
            <v>70895201</v>
          </cell>
          <cell r="D1430">
            <v>1</v>
          </cell>
          <cell r="E1430">
            <v>70895201</v>
          </cell>
          <cell r="F1430" t="str">
            <v>Karlovarský kraj</v>
          </cell>
          <cell r="G1430" t="str">
            <v xml:space="preserve">Karlovy Vary </v>
          </cell>
          <cell r="H1430">
            <v>125</v>
          </cell>
          <cell r="I1430" t="str">
            <v>SEJOY</v>
          </cell>
          <cell r="J1430">
            <v>16.690000000000001</v>
          </cell>
          <cell r="K1430">
            <v>2086.25</v>
          </cell>
          <cell r="L1430" t="str">
            <v/>
          </cell>
          <cell r="M1430" t="str">
            <v>Základní škola Kolová, okres Karlovy Vary, příspěvková organizace</v>
          </cell>
          <cell r="O1430">
            <v>97</v>
          </cell>
          <cell r="Q1430" t="str">
            <v>Kolová</v>
          </cell>
          <cell r="R1430" t="str">
            <v>ANO</v>
          </cell>
        </row>
        <row r="1431">
          <cell r="A1431">
            <v>600067238</v>
          </cell>
          <cell r="B1431">
            <v>600067238</v>
          </cell>
          <cell r="C1431" t="str">
            <v>47701412</v>
          </cell>
          <cell r="D1431">
            <v>1</v>
          </cell>
          <cell r="E1431">
            <v>47701412</v>
          </cell>
          <cell r="F1431" t="str">
            <v>Karlovarský kraj</v>
          </cell>
          <cell r="G1431" t="str">
            <v xml:space="preserve">Karlovy Vary </v>
          </cell>
          <cell r="H1431">
            <v>400</v>
          </cell>
          <cell r="I1431" t="str">
            <v>SEJOY</v>
          </cell>
          <cell r="J1431">
            <v>16.690000000000001</v>
          </cell>
          <cell r="K1431">
            <v>6676.0000000000009</v>
          </cell>
          <cell r="L1431" t="str">
            <v/>
          </cell>
          <cell r="M1431" t="str">
            <v>Základní škola a základní umělecká škola Žlutice, příspěvková organizace</v>
          </cell>
          <cell r="N1431" t="str">
            <v>Poděbradova</v>
          </cell>
          <cell r="O1431">
            <v>307</v>
          </cell>
          <cell r="Q1431" t="str">
            <v>Žlutice</v>
          </cell>
          <cell r="R1431" t="str">
            <v>ANO</v>
          </cell>
        </row>
        <row r="1432">
          <cell r="A1432">
            <v>600067301</v>
          </cell>
          <cell r="B1432">
            <v>600067301</v>
          </cell>
          <cell r="C1432" t="str">
            <v>49753754</v>
          </cell>
          <cell r="D1432">
            <v>1</v>
          </cell>
          <cell r="E1432">
            <v>49753754</v>
          </cell>
          <cell r="F1432" t="str">
            <v>Karlovarský kraj</v>
          </cell>
          <cell r="G1432" t="str">
            <v xml:space="preserve">Karlovy Vary </v>
          </cell>
          <cell r="H1432">
            <v>575</v>
          </cell>
          <cell r="I1432" t="str">
            <v>SEJOY</v>
          </cell>
          <cell r="J1432">
            <v>16.690000000000001</v>
          </cell>
          <cell r="K1432">
            <v>9596.75</v>
          </cell>
          <cell r="L1432" t="str">
            <v/>
          </cell>
          <cell r="M1432" t="str">
            <v>Základní škola Karlovy Vary, Konečná 25, příspěvková organizace</v>
          </cell>
          <cell r="N1432" t="str">
            <v>Konečná</v>
          </cell>
          <cell r="O1432">
            <v>917</v>
          </cell>
          <cell r="P1432">
            <v>25</v>
          </cell>
          <cell r="Q1432" t="str">
            <v>Karlovy Vary</v>
          </cell>
          <cell r="R1432" t="str">
            <v>ANO</v>
          </cell>
        </row>
        <row r="1433">
          <cell r="A1433">
            <v>600067319</v>
          </cell>
          <cell r="B1433">
            <v>600067319</v>
          </cell>
          <cell r="C1433" t="str">
            <v>60610751</v>
          </cell>
          <cell r="D1433">
            <v>1</v>
          </cell>
          <cell r="E1433">
            <v>60610751</v>
          </cell>
          <cell r="F1433" t="str">
            <v>Karlovarský kraj</v>
          </cell>
          <cell r="G1433" t="str">
            <v xml:space="preserve">Karlovy Vary </v>
          </cell>
          <cell r="H1433">
            <v>25</v>
          </cell>
          <cell r="I1433" t="str">
            <v>SEJOY</v>
          </cell>
          <cell r="J1433">
            <v>16.690000000000001</v>
          </cell>
          <cell r="K1433">
            <v>417.25000000000006</v>
          </cell>
          <cell r="L1433" t="str">
            <v/>
          </cell>
          <cell r="M1433" t="str">
            <v>Základní škola a mateřská škola Útvina, okres Karlovy Vary, příspěvková organizace</v>
          </cell>
          <cell r="O1433">
            <v>153</v>
          </cell>
          <cell r="Q1433" t="str">
            <v>Útvina</v>
          </cell>
          <cell r="R1433" t="str">
            <v>ANO</v>
          </cell>
        </row>
        <row r="1434">
          <cell r="A1434">
            <v>600067343</v>
          </cell>
          <cell r="B1434">
            <v>600067343</v>
          </cell>
          <cell r="C1434" t="str">
            <v>75006219</v>
          </cell>
          <cell r="D1434">
            <v>1</v>
          </cell>
          <cell r="E1434">
            <v>75006219</v>
          </cell>
          <cell r="F1434" t="str">
            <v>Karlovarský kraj</v>
          </cell>
          <cell r="G1434" t="str">
            <v xml:space="preserve">Karlovy Vary </v>
          </cell>
          <cell r="H1434">
            <v>50</v>
          </cell>
          <cell r="I1434" t="str">
            <v>SEJOY</v>
          </cell>
          <cell r="J1434">
            <v>16.690000000000001</v>
          </cell>
          <cell r="K1434">
            <v>834.50000000000011</v>
          </cell>
          <cell r="L1434" t="str">
            <v/>
          </cell>
          <cell r="M1434" t="str">
            <v>Základní škola a mateřská škola Valeč, okres Karlovy Vary, příspěvková organizace</v>
          </cell>
          <cell r="N1434" t="str">
            <v>Podbořanská</v>
          </cell>
          <cell r="O1434">
            <v>32</v>
          </cell>
          <cell r="Q1434" t="str">
            <v>Valeč</v>
          </cell>
          <cell r="R1434" t="str">
            <v>ANO</v>
          </cell>
        </row>
        <row r="1435">
          <cell r="A1435">
            <v>600067378</v>
          </cell>
          <cell r="B1435">
            <v>600067378</v>
          </cell>
          <cell r="C1435" t="str">
            <v>60611821</v>
          </cell>
          <cell r="D1435">
            <v>1</v>
          </cell>
          <cell r="E1435">
            <v>60611821</v>
          </cell>
          <cell r="F1435" t="str">
            <v>Karlovarský kraj</v>
          </cell>
          <cell r="G1435" t="str">
            <v xml:space="preserve">Karlovy Vary </v>
          </cell>
          <cell r="H1435">
            <v>25</v>
          </cell>
          <cell r="I1435" t="str">
            <v>SEJOY</v>
          </cell>
          <cell r="J1435">
            <v>16.690000000000001</v>
          </cell>
          <cell r="K1435">
            <v>417.25000000000006</v>
          </cell>
          <cell r="L1435" t="str">
            <v/>
          </cell>
          <cell r="M1435" t="str">
            <v>Základní škola a Mateřská škola Štědrá, okres Karlovy Vary příspěvková organizace</v>
          </cell>
          <cell r="O1435">
            <v>49</v>
          </cell>
          <cell r="Q1435" t="str">
            <v>Štědrá</v>
          </cell>
          <cell r="R1435" t="str">
            <v>ANO</v>
          </cell>
        </row>
        <row r="1436">
          <cell r="A1436">
            <v>600067416</v>
          </cell>
          <cell r="B1436">
            <v>600067416</v>
          </cell>
          <cell r="C1436" t="str">
            <v>70933782</v>
          </cell>
          <cell r="D1436">
            <v>1</v>
          </cell>
          <cell r="E1436">
            <v>70933782</v>
          </cell>
          <cell r="F1436" t="str">
            <v>Karlovarský kraj</v>
          </cell>
          <cell r="G1436" t="str">
            <v xml:space="preserve">Karlovy Vary </v>
          </cell>
          <cell r="H1436">
            <v>800</v>
          </cell>
          <cell r="I1436" t="str">
            <v>SEJOY</v>
          </cell>
          <cell r="J1436">
            <v>16.690000000000001</v>
          </cell>
          <cell r="K1436">
            <v>13352.000000000002</v>
          </cell>
          <cell r="L1436" t="str">
            <v/>
          </cell>
          <cell r="M1436" t="str">
            <v>Základní škola Jana Amose Komenského, Karlovy Vary, Kollárova 19, příspěvková organizace</v>
          </cell>
          <cell r="N1436" t="str">
            <v>Kollárova</v>
          </cell>
          <cell r="O1436">
            <v>553</v>
          </cell>
          <cell r="P1436">
            <v>19</v>
          </cell>
          <cell r="Q1436" t="str">
            <v>Karlovy Vary</v>
          </cell>
          <cell r="R1436" t="str">
            <v>ANO</v>
          </cell>
        </row>
        <row r="1437">
          <cell r="A1437">
            <v>600067424</v>
          </cell>
          <cell r="B1437">
            <v>600067424</v>
          </cell>
          <cell r="C1437" t="str">
            <v>70933774</v>
          </cell>
          <cell r="D1437">
            <v>1</v>
          </cell>
          <cell r="E1437">
            <v>70933774</v>
          </cell>
          <cell r="F1437" t="str">
            <v>Karlovarský kraj</v>
          </cell>
          <cell r="G1437" t="str">
            <v xml:space="preserve">Karlovy Vary </v>
          </cell>
          <cell r="H1437">
            <v>350</v>
          </cell>
          <cell r="I1437" t="str">
            <v>SEJOY</v>
          </cell>
          <cell r="J1437">
            <v>16.690000000000001</v>
          </cell>
          <cell r="K1437">
            <v>5841.5</v>
          </cell>
          <cell r="L1437" t="str">
            <v/>
          </cell>
          <cell r="M1437" t="str">
            <v>Základní škola Karlovy Vary, 1. máje 1, příspěvková organizace</v>
          </cell>
          <cell r="N1437" t="str">
            <v>1. máje</v>
          </cell>
          <cell r="O1437">
            <v>58</v>
          </cell>
          <cell r="P1437">
            <v>1</v>
          </cell>
          <cell r="Q1437" t="str">
            <v>Karlovy Vary</v>
          </cell>
          <cell r="R1437" t="str">
            <v>ANO</v>
          </cell>
        </row>
        <row r="1438">
          <cell r="A1438">
            <v>600067432</v>
          </cell>
          <cell r="B1438">
            <v>600067432</v>
          </cell>
          <cell r="C1438" t="str">
            <v>70933758</v>
          </cell>
          <cell r="D1438">
            <v>1</v>
          </cell>
          <cell r="E1438">
            <v>70933758</v>
          </cell>
          <cell r="F1438" t="str">
            <v>Karlovarský kraj</v>
          </cell>
          <cell r="G1438" t="str">
            <v xml:space="preserve">Karlovy Vary </v>
          </cell>
          <cell r="H1438">
            <v>825</v>
          </cell>
          <cell r="I1438" t="str">
            <v>SEJOY</v>
          </cell>
          <cell r="J1438">
            <v>16.690000000000001</v>
          </cell>
          <cell r="K1438">
            <v>13769.250000000002</v>
          </cell>
          <cell r="L1438" t="str">
            <v/>
          </cell>
          <cell r="M1438" t="str">
            <v>Základní škola Karlovy Vary, Poštovní 19, příspěvková organizace</v>
          </cell>
          <cell r="N1438" t="str">
            <v>Poštovní</v>
          </cell>
          <cell r="O1438">
            <v>1743</v>
          </cell>
          <cell r="P1438">
            <v>19</v>
          </cell>
          <cell r="Q1438" t="str">
            <v>Karlovy Vary</v>
          </cell>
          <cell r="R1438" t="str">
            <v>ANO</v>
          </cell>
        </row>
        <row r="1439">
          <cell r="A1439">
            <v>600067441</v>
          </cell>
          <cell r="B1439">
            <v>600067441</v>
          </cell>
          <cell r="C1439" t="str">
            <v>70933766</v>
          </cell>
          <cell r="D1439">
            <v>1</v>
          </cell>
          <cell r="E1439">
            <v>70933766</v>
          </cell>
          <cell r="F1439" t="str">
            <v>Karlovarský kraj</v>
          </cell>
          <cell r="G1439" t="str">
            <v xml:space="preserve">Karlovy Vary </v>
          </cell>
          <cell r="H1439">
            <v>500</v>
          </cell>
          <cell r="I1439" t="str">
            <v>SEJOY</v>
          </cell>
          <cell r="J1439">
            <v>16.690000000000001</v>
          </cell>
          <cell r="K1439">
            <v>8345</v>
          </cell>
          <cell r="L1439" t="str">
            <v/>
          </cell>
          <cell r="M1439" t="str">
            <v>Základní škola Dukelských hrdinů Karlovy Vary, Moskevská 25, příspěvková organizace</v>
          </cell>
          <cell r="N1439" t="str">
            <v>Moskevská</v>
          </cell>
          <cell r="O1439">
            <v>1117</v>
          </cell>
          <cell r="P1439">
            <v>25</v>
          </cell>
          <cell r="Q1439" t="str">
            <v>Karlovy Vary</v>
          </cell>
          <cell r="R1439" t="str">
            <v>ANO</v>
          </cell>
        </row>
        <row r="1440">
          <cell r="A1440">
            <v>600067459</v>
          </cell>
          <cell r="B1440">
            <v>600067459</v>
          </cell>
          <cell r="C1440" t="str">
            <v>70989290</v>
          </cell>
          <cell r="D1440">
            <v>1</v>
          </cell>
          <cell r="E1440">
            <v>70989290</v>
          </cell>
          <cell r="F1440" t="str">
            <v>Karlovarský kraj</v>
          </cell>
          <cell r="G1440" t="str">
            <v xml:space="preserve">Karlovy Vary </v>
          </cell>
          <cell r="H1440">
            <v>300</v>
          </cell>
          <cell r="I1440" t="str">
            <v>SEJOY</v>
          </cell>
          <cell r="J1440">
            <v>16.690000000000001</v>
          </cell>
          <cell r="K1440">
            <v>5007</v>
          </cell>
          <cell r="L1440" t="str">
            <v/>
          </cell>
          <cell r="M1440" t="str">
            <v>Základní škola a mateřská škola Dalovice, okr. K. Vary, příspěvková organizace</v>
          </cell>
          <cell r="N1440" t="str">
            <v>U Potoka</v>
          </cell>
          <cell r="O1440">
            <v>120</v>
          </cell>
          <cell r="Q1440" t="str">
            <v>Dalovice</v>
          </cell>
          <cell r="R1440" t="str">
            <v>ANO</v>
          </cell>
        </row>
        <row r="1441">
          <cell r="A1441">
            <v>600067467</v>
          </cell>
          <cell r="B1441">
            <v>600067467</v>
          </cell>
          <cell r="C1441" t="str">
            <v>60611057</v>
          </cell>
          <cell r="D1441">
            <v>1</v>
          </cell>
          <cell r="E1441">
            <v>60611057</v>
          </cell>
          <cell r="F1441" t="str">
            <v>Karlovarský kraj</v>
          </cell>
          <cell r="G1441" t="str">
            <v xml:space="preserve">Karlovy Vary </v>
          </cell>
          <cell r="H1441">
            <v>575</v>
          </cell>
          <cell r="I1441" t="str">
            <v>SEJOY</v>
          </cell>
          <cell r="J1441">
            <v>16.690000000000001</v>
          </cell>
          <cell r="K1441">
            <v>9596.75</v>
          </cell>
          <cell r="L1441" t="str">
            <v/>
          </cell>
          <cell r="M1441" t="str">
            <v>Základní škola Nejdek, Karlovarská, příspěvková organizace</v>
          </cell>
          <cell r="N1441" t="str">
            <v>Karlovarská</v>
          </cell>
          <cell r="O1441">
            <v>1189</v>
          </cell>
          <cell r="Q1441" t="str">
            <v>Nejdek</v>
          </cell>
          <cell r="R1441" t="str">
            <v>ANO</v>
          </cell>
        </row>
        <row r="1442">
          <cell r="A1442">
            <v>600067475</v>
          </cell>
          <cell r="B1442">
            <v>600067475</v>
          </cell>
          <cell r="C1442" t="str">
            <v>70939454</v>
          </cell>
          <cell r="D1442">
            <v>1</v>
          </cell>
          <cell r="E1442">
            <v>70939454</v>
          </cell>
          <cell r="F1442" t="str">
            <v>Karlovarský kraj</v>
          </cell>
          <cell r="G1442" t="str">
            <v xml:space="preserve">Karlovy Vary </v>
          </cell>
          <cell r="H1442">
            <v>475</v>
          </cell>
          <cell r="I1442" t="str">
            <v>SEJOY</v>
          </cell>
          <cell r="J1442">
            <v>16.690000000000001</v>
          </cell>
          <cell r="K1442">
            <v>7927.7500000000009</v>
          </cell>
          <cell r="L1442" t="str">
            <v/>
          </cell>
          <cell r="M1442" t="str">
            <v>Základní škola Nová Role, příspěvková organizace</v>
          </cell>
          <cell r="N1442" t="str">
            <v>Školní</v>
          </cell>
          <cell r="O1442">
            <v>232</v>
          </cell>
          <cell r="P1442">
            <v>2</v>
          </cell>
          <cell r="Q1442" t="str">
            <v>Nová Role</v>
          </cell>
          <cell r="R1442" t="str">
            <v>ANO</v>
          </cell>
        </row>
        <row r="1443">
          <cell r="A1443">
            <v>600067491</v>
          </cell>
          <cell r="B1443">
            <v>600067491</v>
          </cell>
          <cell r="C1443" t="str">
            <v>70995826</v>
          </cell>
          <cell r="D1443">
            <v>1</v>
          </cell>
          <cell r="E1443">
            <v>70995826</v>
          </cell>
          <cell r="F1443" t="str">
            <v>Karlovarský kraj</v>
          </cell>
          <cell r="G1443" t="str">
            <v xml:space="preserve">Karlovy Vary </v>
          </cell>
          <cell r="H1443">
            <v>550</v>
          </cell>
          <cell r="I1443" t="str">
            <v>SEJOY</v>
          </cell>
          <cell r="J1443">
            <v>16.690000000000001</v>
          </cell>
          <cell r="K1443">
            <v>9179.5</v>
          </cell>
          <cell r="L1443" t="str">
            <v/>
          </cell>
          <cell r="M1443" t="str">
            <v>Základní škola Toužim, příspěvková organizace</v>
          </cell>
          <cell r="N1443" t="str">
            <v>Plzeňská</v>
          </cell>
          <cell r="O1443">
            <v>395</v>
          </cell>
          <cell r="Q1443" t="str">
            <v>Toužim</v>
          </cell>
          <cell r="R1443" t="str">
            <v>ANO</v>
          </cell>
        </row>
        <row r="1444">
          <cell r="A1444">
            <v>600067521</v>
          </cell>
          <cell r="B1444">
            <v>600067521</v>
          </cell>
          <cell r="C1444" t="str">
            <v>70990492</v>
          </cell>
          <cell r="D1444">
            <v>1</v>
          </cell>
          <cell r="E1444">
            <v>70990492</v>
          </cell>
          <cell r="F1444" t="str">
            <v>Karlovarský kraj</v>
          </cell>
          <cell r="G1444" t="str">
            <v xml:space="preserve">Karlovy Vary </v>
          </cell>
          <cell r="H1444">
            <v>25</v>
          </cell>
          <cell r="I1444" t="str">
            <v>SEJOY</v>
          </cell>
          <cell r="J1444">
            <v>16.690000000000001</v>
          </cell>
          <cell r="K1444">
            <v>417.25000000000006</v>
          </cell>
          <cell r="L1444" t="str">
            <v/>
          </cell>
          <cell r="M1444" t="str">
            <v>Základní škola a mateřská škola Chyše, okres Karlovy Vary</v>
          </cell>
          <cell r="N1444" t="str">
            <v>Na Špičáku</v>
          </cell>
          <cell r="O1444">
            <v>292</v>
          </cell>
          <cell r="Q1444" t="str">
            <v>Chyše</v>
          </cell>
          <cell r="R1444" t="str">
            <v>ANO</v>
          </cell>
        </row>
        <row r="1445">
          <cell r="A1445">
            <v>600067530</v>
          </cell>
          <cell r="B1445">
            <v>600067530</v>
          </cell>
          <cell r="C1445" t="str">
            <v>70991545</v>
          </cell>
          <cell r="D1445">
            <v>1</v>
          </cell>
          <cell r="E1445">
            <v>70991545</v>
          </cell>
          <cell r="F1445" t="str">
            <v>Karlovarský kraj</v>
          </cell>
          <cell r="G1445" t="str">
            <v xml:space="preserve">Karlovy Vary </v>
          </cell>
          <cell r="H1445">
            <v>250</v>
          </cell>
          <cell r="I1445" t="str">
            <v>SEJOY</v>
          </cell>
          <cell r="J1445">
            <v>16.690000000000001</v>
          </cell>
          <cell r="K1445">
            <v>4172.5</v>
          </cell>
          <cell r="L1445" t="str">
            <v/>
          </cell>
          <cell r="M1445" t="str">
            <v>Základní škola Bochov, okres Karlovy Vary</v>
          </cell>
          <cell r="N1445" t="str">
            <v>Okružní</v>
          </cell>
          <cell r="O1445">
            <v>367</v>
          </cell>
          <cell r="Q1445" t="str">
            <v>Bochov</v>
          </cell>
          <cell r="R1445" t="str">
            <v>ANO</v>
          </cell>
        </row>
        <row r="1446">
          <cell r="A1446">
            <v>600067556</v>
          </cell>
          <cell r="B1446">
            <v>600067556</v>
          </cell>
          <cell r="C1446" t="str">
            <v>69983160</v>
          </cell>
          <cell r="D1446">
            <v>1</v>
          </cell>
          <cell r="E1446">
            <v>69983160</v>
          </cell>
          <cell r="F1446" t="str">
            <v>Karlovarský kraj</v>
          </cell>
          <cell r="G1446" t="str">
            <v xml:space="preserve">Karlovy Vary </v>
          </cell>
          <cell r="H1446">
            <v>25</v>
          </cell>
          <cell r="I1446" t="str">
            <v>SEJOY</v>
          </cell>
          <cell r="J1446">
            <v>16.690000000000001</v>
          </cell>
          <cell r="K1446">
            <v>417.25000000000006</v>
          </cell>
          <cell r="L1446" t="str">
            <v/>
          </cell>
          <cell r="M1446" t="str">
            <v>Základní škola a mateřská škola Božičany, okres Karlovy Vary, příspěvková organizace</v>
          </cell>
          <cell r="O1446">
            <v>76</v>
          </cell>
          <cell r="Q1446" t="str">
            <v>Božičany</v>
          </cell>
          <cell r="R1446" t="str">
            <v>ANO</v>
          </cell>
        </row>
        <row r="1447">
          <cell r="A1447">
            <v>600067599</v>
          </cell>
          <cell r="B1447">
            <v>600067599</v>
          </cell>
          <cell r="C1447" t="str">
            <v>49751751</v>
          </cell>
          <cell r="D1447">
            <v>1</v>
          </cell>
          <cell r="E1447">
            <v>49751751</v>
          </cell>
          <cell r="F1447" t="str">
            <v>Karlovarský kraj</v>
          </cell>
          <cell r="G1447" t="str">
            <v xml:space="preserve">Karlovy Vary </v>
          </cell>
          <cell r="H1447">
            <v>900</v>
          </cell>
          <cell r="I1447" t="str">
            <v>SEJOY</v>
          </cell>
          <cell r="J1447">
            <v>16.690000000000001</v>
          </cell>
          <cell r="K1447">
            <v>15021.000000000002</v>
          </cell>
          <cell r="L1447" t="str">
            <v/>
          </cell>
          <cell r="M1447" t="str">
            <v>Základní škola Karlovy Vary, Truhlářská 19, příspěvková organizace</v>
          </cell>
          <cell r="N1447" t="str">
            <v>Truhlářská</v>
          </cell>
          <cell r="O1447">
            <v>681</v>
          </cell>
          <cell r="P1447">
            <v>19</v>
          </cell>
          <cell r="Q1447" t="str">
            <v>Karlovy Vary</v>
          </cell>
          <cell r="R1447" t="str">
            <v>ANO</v>
          </cell>
        </row>
        <row r="1448">
          <cell r="A1448">
            <v>600067602</v>
          </cell>
          <cell r="B1448">
            <v>600067602</v>
          </cell>
          <cell r="C1448" t="str">
            <v>69979359</v>
          </cell>
          <cell r="D1448">
            <v>1</v>
          </cell>
          <cell r="E1448">
            <v>69979359</v>
          </cell>
          <cell r="F1448" t="str">
            <v>Karlovarský kraj</v>
          </cell>
          <cell r="G1448" t="str">
            <v xml:space="preserve">Karlovy Vary </v>
          </cell>
          <cell r="H1448">
            <v>650</v>
          </cell>
          <cell r="I1448" t="str">
            <v>SEJOY</v>
          </cell>
          <cell r="J1448">
            <v>16.690000000000001</v>
          </cell>
          <cell r="K1448">
            <v>10848.5</v>
          </cell>
          <cell r="L1448" t="str">
            <v/>
          </cell>
          <cell r="M1448" t="str">
            <v>Základní škola Karlovy Vary, Krušnohorská 11, příspěvková organizace</v>
          </cell>
          <cell r="N1448" t="str">
            <v>Krušnohorská</v>
          </cell>
          <cell r="O1448">
            <v>735</v>
          </cell>
          <cell r="P1448">
            <v>11</v>
          </cell>
          <cell r="Q1448" t="str">
            <v>Karlovy Vary</v>
          </cell>
          <cell r="R1448" t="str">
            <v>ANO</v>
          </cell>
        </row>
        <row r="1449">
          <cell r="A1449">
            <v>600067629</v>
          </cell>
          <cell r="B1449">
            <v>600067629</v>
          </cell>
          <cell r="C1449" t="str">
            <v>60611049</v>
          </cell>
          <cell r="D1449">
            <v>1</v>
          </cell>
          <cell r="E1449">
            <v>60611049</v>
          </cell>
          <cell r="F1449" t="str">
            <v>Karlovarský kraj</v>
          </cell>
          <cell r="G1449" t="str">
            <v xml:space="preserve">Karlovy Vary </v>
          </cell>
          <cell r="H1449">
            <v>475</v>
          </cell>
          <cell r="I1449" t="str">
            <v>SEJOY</v>
          </cell>
          <cell r="J1449">
            <v>16.690000000000001</v>
          </cell>
          <cell r="K1449">
            <v>7927.7500000000009</v>
          </cell>
          <cell r="L1449" t="str">
            <v/>
          </cell>
          <cell r="M1449" t="str">
            <v>Základní škola Nejdek, náměstí Karla IV., příspěvková organizace</v>
          </cell>
          <cell r="N1449" t="str">
            <v>náměstí Karla IV.</v>
          </cell>
          <cell r="O1449">
            <v>423</v>
          </cell>
          <cell r="Q1449" t="str">
            <v>Nejdek</v>
          </cell>
          <cell r="R1449" t="str">
            <v>ANO</v>
          </cell>
        </row>
        <row r="1450">
          <cell r="A1450">
            <v>600067645</v>
          </cell>
          <cell r="B1450">
            <v>600067645</v>
          </cell>
          <cell r="C1450" t="str">
            <v>75006529</v>
          </cell>
          <cell r="D1450">
            <v>1</v>
          </cell>
          <cell r="E1450">
            <v>75006529</v>
          </cell>
          <cell r="F1450" t="str">
            <v>Karlovarský kraj</v>
          </cell>
          <cell r="G1450" t="str">
            <v xml:space="preserve">Karlovy Vary </v>
          </cell>
          <cell r="H1450">
            <v>200</v>
          </cell>
          <cell r="I1450" t="str">
            <v>SEJOY</v>
          </cell>
          <cell r="J1450">
            <v>16.690000000000001</v>
          </cell>
          <cell r="K1450">
            <v>3338.0000000000005</v>
          </cell>
          <cell r="L1450" t="str">
            <v/>
          </cell>
          <cell r="M1450" t="str">
            <v>Základní škola a mateřská škola Kyselka, okres Karlovy Vary, příspěvková organizace</v>
          </cell>
          <cell r="O1450">
            <v>75</v>
          </cell>
          <cell r="Q1450" t="str">
            <v>Kyselka</v>
          </cell>
          <cell r="R1450" t="str">
            <v>ANO</v>
          </cell>
        </row>
        <row r="1451">
          <cell r="A1451">
            <v>600067653</v>
          </cell>
          <cell r="B1451">
            <v>600067653</v>
          </cell>
          <cell r="C1451" t="str">
            <v>60610395</v>
          </cell>
          <cell r="D1451">
            <v>1</v>
          </cell>
          <cell r="E1451">
            <v>60610395</v>
          </cell>
          <cell r="F1451" t="str">
            <v>Karlovarský kraj</v>
          </cell>
          <cell r="G1451" t="str">
            <v xml:space="preserve">Karlovy Vary </v>
          </cell>
          <cell r="H1451">
            <v>150</v>
          </cell>
          <cell r="I1451" t="str">
            <v>SEJOY</v>
          </cell>
          <cell r="J1451">
            <v>16.690000000000001</v>
          </cell>
          <cell r="K1451">
            <v>2503.5</v>
          </cell>
          <cell r="L1451" t="str">
            <v/>
          </cell>
          <cell r="M1451" t="str">
            <v>Základní škola a mateřská škola Bečov nad Teplou, okres Karlovy Vary, příspěvková organizace</v>
          </cell>
          <cell r="N1451" t="str">
            <v>Školní</v>
          </cell>
          <cell r="O1451">
            <v>152</v>
          </cell>
          <cell r="Q1451" t="str">
            <v>Bečov nad Teplou</v>
          </cell>
          <cell r="R1451" t="str">
            <v>ANO</v>
          </cell>
        </row>
        <row r="1452">
          <cell r="A1452">
            <v>600067661</v>
          </cell>
          <cell r="B1452">
            <v>600067661</v>
          </cell>
          <cell r="C1452" t="str">
            <v>49752626</v>
          </cell>
          <cell r="D1452">
            <v>1</v>
          </cell>
          <cell r="E1452">
            <v>49752626</v>
          </cell>
          <cell r="F1452" t="str">
            <v>Karlovarský kraj</v>
          </cell>
          <cell r="G1452" t="str">
            <v xml:space="preserve">Karlovy Vary </v>
          </cell>
          <cell r="H1452">
            <v>600</v>
          </cell>
          <cell r="I1452" t="str">
            <v>SEJOY</v>
          </cell>
          <cell r="J1452">
            <v>16.690000000000001</v>
          </cell>
          <cell r="K1452">
            <v>10014</v>
          </cell>
          <cell r="L1452" t="str">
            <v/>
          </cell>
          <cell r="M1452" t="str">
            <v>Základní škola a Základní umělecká škola Karlovy Vary, Šmeralova 336/15, příspěvková organizace</v>
          </cell>
          <cell r="N1452" t="str">
            <v>Šmeralova</v>
          </cell>
          <cell r="O1452">
            <v>336</v>
          </cell>
          <cell r="P1452">
            <v>15</v>
          </cell>
          <cell r="Q1452" t="str">
            <v>Karlovy Vary</v>
          </cell>
          <cell r="R1452" t="str">
            <v>ANO</v>
          </cell>
        </row>
        <row r="1453">
          <cell r="A1453">
            <v>600067700</v>
          </cell>
          <cell r="B1453">
            <v>600067700</v>
          </cell>
          <cell r="C1453" t="str">
            <v>60611448</v>
          </cell>
          <cell r="D1453">
            <v>1</v>
          </cell>
          <cell r="E1453">
            <v>60611448</v>
          </cell>
          <cell r="F1453" t="str">
            <v>Karlovarský kraj</v>
          </cell>
          <cell r="G1453" t="str">
            <v xml:space="preserve">Karlovy Vary </v>
          </cell>
          <cell r="H1453">
            <v>100</v>
          </cell>
          <cell r="I1453" t="str">
            <v>SEJOY</v>
          </cell>
          <cell r="J1453">
            <v>16.690000000000001</v>
          </cell>
          <cell r="K1453">
            <v>1669.0000000000002</v>
          </cell>
          <cell r="L1453" t="str">
            <v/>
          </cell>
          <cell r="M1453" t="str">
            <v>Základní škola a mateřská škola Toužim, příspěvková organizace</v>
          </cell>
          <cell r="N1453" t="str">
            <v>Plzeňská</v>
          </cell>
          <cell r="O1453">
            <v>395</v>
          </cell>
          <cell r="Q1453" t="str">
            <v>Toužim</v>
          </cell>
          <cell r="R1453" t="str">
            <v>ANO</v>
          </cell>
        </row>
        <row r="1454">
          <cell r="A1454">
            <v>600067718</v>
          </cell>
          <cell r="B1454">
            <v>600067718</v>
          </cell>
          <cell r="C1454" t="str">
            <v>70993246</v>
          </cell>
          <cell r="D1454">
            <v>1</v>
          </cell>
          <cell r="E1454">
            <v>70993246</v>
          </cell>
          <cell r="F1454" t="str">
            <v>Karlovarský kraj</v>
          </cell>
          <cell r="G1454" t="str">
            <v xml:space="preserve">Karlovy Vary </v>
          </cell>
          <cell r="H1454">
            <v>100</v>
          </cell>
          <cell r="I1454" t="str">
            <v>SEJOY</v>
          </cell>
          <cell r="J1454">
            <v>16.690000000000001</v>
          </cell>
          <cell r="K1454">
            <v>1669.0000000000002</v>
          </cell>
          <cell r="L1454" t="str">
            <v/>
          </cell>
          <cell r="M1454" t="str">
            <v>Základní škola pro žáky se specifickými poruchami učení Karlovy Vary, příspěvková organizace</v>
          </cell>
          <cell r="N1454" t="str">
            <v>Mozartova</v>
          </cell>
          <cell r="O1454">
            <v>346</v>
          </cell>
          <cell r="P1454">
            <v>7</v>
          </cell>
          <cell r="Q1454" t="str">
            <v>Karlovy Vary</v>
          </cell>
          <cell r="R1454" t="str">
            <v>ANO</v>
          </cell>
        </row>
        <row r="1455">
          <cell r="A1455">
            <v>600067726</v>
          </cell>
          <cell r="B1455">
            <v>600067726</v>
          </cell>
          <cell r="C1455" t="str">
            <v>70991529</v>
          </cell>
          <cell r="D1455">
            <v>1</v>
          </cell>
          <cell r="E1455">
            <v>70991529</v>
          </cell>
          <cell r="F1455" t="str">
            <v>Karlovarský kraj</v>
          </cell>
          <cell r="G1455" t="str">
            <v xml:space="preserve">Karlovy Vary </v>
          </cell>
          <cell r="H1455">
            <v>50</v>
          </cell>
          <cell r="I1455" t="str">
            <v>SEJOY</v>
          </cell>
          <cell r="J1455">
            <v>16.690000000000001</v>
          </cell>
          <cell r="K1455">
            <v>834.50000000000011</v>
          </cell>
          <cell r="L1455" t="str">
            <v/>
          </cell>
          <cell r="M1455" t="str">
            <v>2. základní škola Bochov, příspěvková organizace</v>
          </cell>
          <cell r="N1455" t="str">
            <v>Okružní</v>
          </cell>
          <cell r="O1455">
            <v>367</v>
          </cell>
          <cell r="Q1455" t="str">
            <v>Bochov</v>
          </cell>
          <cell r="R1455" t="str">
            <v>ANO</v>
          </cell>
        </row>
        <row r="1456">
          <cell r="A1456">
            <v>650003969</v>
          </cell>
          <cell r="B1456">
            <v>650003969</v>
          </cell>
          <cell r="C1456" t="str">
            <v>26325233</v>
          </cell>
          <cell r="D1456">
            <v>1</v>
          </cell>
          <cell r="E1456">
            <v>26325233</v>
          </cell>
          <cell r="F1456" t="str">
            <v>Karlovarský kraj</v>
          </cell>
          <cell r="G1456" t="str">
            <v xml:space="preserve">Karlovy Vary </v>
          </cell>
          <cell r="H1456">
            <v>325</v>
          </cell>
          <cell r="I1456" t="str">
            <v>SEJOY</v>
          </cell>
          <cell r="J1456">
            <v>16.690000000000001</v>
          </cell>
          <cell r="K1456">
            <v>5424.25</v>
          </cell>
          <cell r="L1456" t="str">
            <v/>
          </cell>
          <cell r="M1456" t="str">
            <v>TRIVIS - Střední škola veřejnoprávní Karlovy Vary, s.r.o.</v>
          </cell>
          <cell r="N1456" t="str">
            <v>T. G. Masaryka</v>
          </cell>
          <cell r="O1456">
            <v>559</v>
          </cell>
          <cell r="P1456">
            <v>1</v>
          </cell>
          <cell r="Q1456" t="str">
            <v>Karlovy Vary</v>
          </cell>
          <cell r="R1456" t="str">
            <v>NE</v>
          </cell>
        </row>
        <row r="1457">
          <cell r="A1457">
            <v>651009227</v>
          </cell>
          <cell r="B1457">
            <v>651009227</v>
          </cell>
          <cell r="C1457" t="str">
            <v>71340696</v>
          </cell>
          <cell r="D1457">
            <v>1</v>
          </cell>
          <cell r="E1457">
            <v>71340696</v>
          </cell>
          <cell r="F1457" t="str">
            <v>Karlovarský kraj</v>
          </cell>
          <cell r="G1457" t="str">
            <v xml:space="preserve">Karlovy Vary </v>
          </cell>
          <cell r="H1457">
            <v>300</v>
          </cell>
          <cell r="I1457" t="str">
            <v>SEJOY</v>
          </cell>
          <cell r="J1457">
            <v>16.690000000000001</v>
          </cell>
          <cell r="K1457">
            <v>5007</v>
          </cell>
          <cell r="L1457" t="str">
            <v/>
          </cell>
          <cell r="M1457" t="str">
            <v>Základní škola a mateřská škola Regionu Karlovarský venkov</v>
          </cell>
          <cell r="O1457">
            <v>32</v>
          </cell>
          <cell r="Q1457" t="str">
            <v>Sadov</v>
          </cell>
          <cell r="R1457" t="str">
            <v>NE</v>
          </cell>
        </row>
        <row r="1458">
          <cell r="A1458">
            <v>691004005</v>
          </cell>
          <cell r="B1458">
            <v>691004005</v>
          </cell>
          <cell r="C1458" t="str">
            <v>29125812</v>
          </cell>
          <cell r="D1458">
            <v>1</v>
          </cell>
          <cell r="E1458">
            <v>29125812</v>
          </cell>
          <cell r="F1458" t="str">
            <v>Karlovarský kraj</v>
          </cell>
          <cell r="G1458" t="str">
            <v xml:space="preserve">Karlovy Vary </v>
          </cell>
          <cell r="H1458">
            <v>200</v>
          </cell>
          <cell r="I1458" t="str">
            <v>SEJOY</v>
          </cell>
          <cell r="J1458">
            <v>16.690000000000001</v>
          </cell>
          <cell r="K1458">
            <v>3338.0000000000005</v>
          </cell>
          <cell r="L1458" t="str">
            <v/>
          </cell>
          <cell r="M1458" t="str">
            <v>Waldorfská základní škola a mateřská škola Wlaštovka Karlovy Vary o.p.s.</v>
          </cell>
          <cell r="N1458" t="str">
            <v>Modenská</v>
          </cell>
          <cell r="O1458">
            <v>150</v>
          </cell>
          <cell r="P1458">
            <v>15</v>
          </cell>
          <cell r="Q1458" t="str">
            <v>Karlovy Vary</v>
          </cell>
          <cell r="R1458" t="str">
            <v>NE</v>
          </cell>
        </row>
        <row r="1459">
          <cell r="A1459">
            <v>691004269</v>
          </cell>
          <cell r="B1459">
            <v>691004269</v>
          </cell>
          <cell r="C1459" t="str">
            <v>29125162</v>
          </cell>
          <cell r="D1459">
            <v>1</v>
          </cell>
          <cell r="E1459">
            <v>29125162</v>
          </cell>
          <cell r="F1459" t="str">
            <v>Karlovarský kraj</v>
          </cell>
          <cell r="G1459" t="str">
            <v xml:space="preserve">Karlovy Vary </v>
          </cell>
          <cell r="H1459">
            <v>75</v>
          </cell>
          <cell r="I1459" t="str">
            <v>SEJOY</v>
          </cell>
          <cell r="J1459">
            <v>16.690000000000001</v>
          </cell>
          <cell r="K1459">
            <v>1251.75</v>
          </cell>
          <cell r="L1459" t="str">
            <v/>
          </cell>
          <cell r="M1459" t="str">
            <v>Základní škola, mateřská škola a dětské jesle Moudrá sova s.r.o.</v>
          </cell>
          <cell r="N1459" t="str">
            <v>Studentská</v>
          </cell>
          <cell r="O1459">
            <v>312</v>
          </cell>
          <cell r="P1459">
            <v>65</v>
          </cell>
          <cell r="Q1459" t="str">
            <v>Karlovy Vary</v>
          </cell>
          <cell r="R1459" t="str">
            <v>NE</v>
          </cell>
        </row>
        <row r="1460">
          <cell r="A1460">
            <v>600073017</v>
          </cell>
          <cell r="B1460">
            <v>600073017</v>
          </cell>
          <cell r="C1460" t="str">
            <v>69979847</v>
          </cell>
          <cell r="D1460">
            <v>1</v>
          </cell>
          <cell r="E1460">
            <v>69979847</v>
          </cell>
          <cell r="F1460" t="str">
            <v>Karlovarský kraj</v>
          </cell>
          <cell r="G1460" t="str">
            <v xml:space="preserve">Sokolov </v>
          </cell>
          <cell r="H1460">
            <v>625</v>
          </cell>
          <cell r="I1460" t="str">
            <v>SEJOY</v>
          </cell>
          <cell r="J1460">
            <v>16.690000000000001</v>
          </cell>
          <cell r="K1460">
            <v>10431.25</v>
          </cell>
          <cell r="L1460" t="str">
            <v/>
          </cell>
          <cell r="M1460" t="str">
            <v>Střední škola, základní škola a mateřská škola Kraslice, příspěvková organizace</v>
          </cell>
          <cell r="N1460" t="str">
            <v>Havlíčkova</v>
          </cell>
          <cell r="O1460">
            <v>1717</v>
          </cell>
          <cell r="Q1460" t="str">
            <v>Kraslice</v>
          </cell>
          <cell r="R1460" t="str">
            <v>ANO</v>
          </cell>
        </row>
        <row r="1461">
          <cell r="A1461">
            <v>600073025</v>
          </cell>
          <cell r="B1461">
            <v>600073025</v>
          </cell>
          <cell r="C1461" t="str">
            <v>70984841</v>
          </cell>
          <cell r="D1461">
            <v>1</v>
          </cell>
          <cell r="E1461">
            <v>70984841</v>
          </cell>
          <cell r="F1461" t="str">
            <v>Karlovarský kraj</v>
          </cell>
          <cell r="G1461" t="str">
            <v xml:space="preserve">Sokolov </v>
          </cell>
          <cell r="H1461">
            <v>600</v>
          </cell>
          <cell r="I1461" t="str">
            <v>SEJOY</v>
          </cell>
          <cell r="J1461">
            <v>16.690000000000001</v>
          </cell>
          <cell r="K1461">
            <v>10014</v>
          </cell>
          <cell r="L1461" t="str">
            <v/>
          </cell>
          <cell r="M1461" t="str">
            <v>Základní škola Kraslice, Dukelská 1122, příspěvková organizace</v>
          </cell>
          <cell r="N1461" t="str">
            <v>Dukelská</v>
          </cell>
          <cell r="O1461">
            <v>1122</v>
          </cell>
          <cell r="P1461">
            <v>53</v>
          </cell>
          <cell r="Q1461" t="str">
            <v>Kraslice</v>
          </cell>
          <cell r="R1461" t="str">
            <v>ANO</v>
          </cell>
        </row>
        <row r="1462">
          <cell r="A1462">
            <v>600073084</v>
          </cell>
          <cell r="B1462">
            <v>600073084</v>
          </cell>
          <cell r="C1462" t="str">
            <v>70945128</v>
          </cell>
          <cell r="D1462">
            <v>1</v>
          </cell>
          <cell r="E1462">
            <v>70945128</v>
          </cell>
          <cell r="F1462" t="str">
            <v>Karlovarský kraj</v>
          </cell>
          <cell r="G1462" t="str">
            <v xml:space="preserve">Sokolov </v>
          </cell>
          <cell r="H1462">
            <v>225</v>
          </cell>
          <cell r="I1462" t="str">
            <v>SEJOY</v>
          </cell>
          <cell r="J1462">
            <v>16.690000000000001</v>
          </cell>
          <cell r="K1462">
            <v>3755.2500000000005</v>
          </cell>
          <cell r="L1462" t="str">
            <v/>
          </cell>
          <cell r="M1462" t="str">
            <v>Základní škola a mateřská škola Rotava, příspěvková organizace</v>
          </cell>
          <cell r="N1462" t="str">
            <v>Nová Plzeň</v>
          </cell>
          <cell r="O1462">
            <v>673</v>
          </cell>
          <cell r="Q1462" t="str">
            <v>Rotava</v>
          </cell>
          <cell r="R1462" t="str">
            <v>ANO</v>
          </cell>
        </row>
        <row r="1463">
          <cell r="A1463">
            <v>600073289</v>
          </cell>
          <cell r="B1463">
            <v>600073289</v>
          </cell>
          <cell r="C1463" t="str">
            <v>70984859</v>
          </cell>
          <cell r="D1463">
            <v>1</v>
          </cell>
          <cell r="E1463">
            <v>70984859</v>
          </cell>
          <cell r="F1463" t="str">
            <v>Karlovarský kraj</v>
          </cell>
          <cell r="G1463" t="str">
            <v xml:space="preserve">Sokolov </v>
          </cell>
          <cell r="H1463">
            <v>125</v>
          </cell>
          <cell r="I1463" t="str">
            <v>SEJOY</v>
          </cell>
          <cell r="J1463">
            <v>16.690000000000001</v>
          </cell>
          <cell r="K1463">
            <v>2086.25</v>
          </cell>
          <cell r="L1463" t="str">
            <v/>
          </cell>
          <cell r="M1463" t="str">
            <v>Základní škola Kraslice, Opletalova 1121, příspěvková organizace</v>
          </cell>
          <cell r="N1463" t="str">
            <v>Opletalova</v>
          </cell>
          <cell r="O1463">
            <v>1121</v>
          </cell>
          <cell r="P1463">
            <v>1</v>
          </cell>
          <cell r="Q1463" t="str">
            <v>Kraslice</v>
          </cell>
          <cell r="R1463" t="str">
            <v>ANO</v>
          </cell>
        </row>
        <row r="1464">
          <cell r="A1464">
            <v>650015002</v>
          </cell>
          <cell r="B1464">
            <v>650015002</v>
          </cell>
          <cell r="C1464" t="str">
            <v>70980951</v>
          </cell>
          <cell r="D1464">
            <v>1</v>
          </cell>
          <cell r="E1464">
            <v>70980951</v>
          </cell>
          <cell r="F1464" t="str">
            <v>Karlovarský kraj</v>
          </cell>
          <cell r="G1464" t="str">
            <v xml:space="preserve">Sokolov </v>
          </cell>
          <cell r="H1464">
            <v>200</v>
          </cell>
          <cell r="I1464" t="str">
            <v>SEJOY</v>
          </cell>
          <cell r="J1464">
            <v>16.690000000000001</v>
          </cell>
          <cell r="K1464">
            <v>3338.0000000000005</v>
          </cell>
          <cell r="L1464" t="str">
            <v/>
          </cell>
          <cell r="M1464" t="str">
            <v>Základní škola a mateřská škola Oloví, příspěvková organizace</v>
          </cell>
          <cell r="N1464" t="str">
            <v>Smetanova</v>
          </cell>
          <cell r="O1464">
            <v>1</v>
          </cell>
          <cell r="Q1464" t="str">
            <v>Oloví</v>
          </cell>
          <cell r="R1464" t="str">
            <v>ANO</v>
          </cell>
        </row>
        <row r="1465">
          <cell r="A1465">
            <v>600008991</v>
          </cell>
          <cell r="B1465">
            <v>600008991</v>
          </cell>
          <cell r="C1465" t="str">
            <v>47723394</v>
          </cell>
          <cell r="D1465">
            <v>1</v>
          </cell>
          <cell r="E1465">
            <v>47723394</v>
          </cell>
          <cell r="F1465" t="str">
            <v>Karlovarský kraj</v>
          </cell>
          <cell r="G1465" t="str">
            <v xml:space="preserve">Cheb </v>
          </cell>
          <cell r="H1465">
            <v>400</v>
          </cell>
          <cell r="I1465" t="str">
            <v>SEJOY</v>
          </cell>
          <cell r="J1465">
            <v>16.690000000000001</v>
          </cell>
          <cell r="K1465">
            <v>6676.0000000000009</v>
          </cell>
          <cell r="L1465" t="str">
            <v/>
          </cell>
          <cell r="M1465" t="str">
            <v>Gymnázium a obchodní akademie Mariánské Lázně, příspěvková organizace</v>
          </cell>
          <cell r="N1465" t="str">
            <v>Ruská</v>
          </cell>
          <cell r="O1465">
            <v>355</v>
          </cell>
          <cell r="P1465">
            <v>7</v>
          </cell>
          <cell r="Q1465" t="str">
            <v>Mariánské Lázně</v>
          </cell>
          <cell r="R1465" t="str">
            <v>ANO</v>
          </cell>
        </row>
        <row r="1466">
          <cell r="A1466">
            <v>600009033</v>
          </cell>
          <cell r="B1466">
            <v>600009033</v>
          </cell>
          <cell r="C1466" t="str">
            <v>00077119</v>
          </cell>
          <cell r="D1466">
            <v>1</v>
          </cell>
          <cell r="E1466">
            <v>77119</v>
          </cell>
          <cell r="F1466" t="str">
            <v>Karlovarský kraj</v>
          </cell>
          <cell r="G1466" t="str">
            <v xml:space="preserve">Cheb </v>
          </cell>
          <cell r="H1466">
            <v>300</v>
          </cell>
          <cell r="I1466" t="str">
            <v>SEJOY</v>
          </cell>
          <cell r="J1466">
            <v>16.690000000000001</v>
          </cell>
          <cell r="K1466">
            <v>5007</v>
          </cell>
          <cell r="L1466" t="str">
            <v/>
          </cell>
          <cell r="M1466" t="str">
            <v>Hotelová škola Mariánské Lázně, příspěvková organizace</v>
          </cell>
          <cell r="N1466" t="str">
            <v>Komenského</v>
          </cell>
          <cell r="O1466">
            <v>449</v>
          </cell>
          <cell r="P1466">
            <v>2</v>
          </cell>
          <cell r="Q1466" t="str">
            <v>Mariánské Lázně</v>
          </cell>
          <cell r="R1466" t="str">
            <v>ANO</v>
          </cell>
        </row>
        <row r="1467">
          <cell r="A1467">
            <v>600066266</v>
          </cell>
          <cell r="B1467">
            <v>600066266</v>
          </cell>
          <cell r="C1467" t="str">
            <v>70998221</v>
          </cell>
          <cell r="D1467">
            <v>1</v>
          </cell>
          <cell r="E1467">
            <v>70998221</v>
          </cell>
          <cell r="F1467" t="str">
            <v>Karlovarský kraj</v>
          </cell>
          <cell r="G1467" t="str">
            <v xml:space="preserve">Cheb </v>
          </cell>
          <cell r="H1467">
            <v>125</v>
          </cell>
          <cell r="I1467" t="str">
            <v>SEJOY</v>
          </cell>
          <cell r="J1467">
            <v>16.690000000000001</v>
          </cell>
          <cell r="K1467">
            <v>2086.25</v>
          </cell>
          <cell r="L1467" t="str">
            <v/>
          </cell>
          <cell r="M1467" t="str">
            <v>Základní škola a Mateřská škola Drmoul, okres Cheb, příspěvková organizace</v>
          </cell>
          <cell r="N1467" t="str">
            <v>Školní</v>
          </cell>
          <cell r="O1467">
            <v>26</v>
          </cell>
          <cell r="Q1467" t="str">
            <v>Drmoul</v>
          </cell>
          <cell r="R1467" t="str">
            <v>ANO</v>
          </cell>
        </row>
        <row r="1468">
          <cell r="A1468">
            <v>600066401</v>
          </cell>
          <cell r="B1468">
            <v>600066401</v>
          </cell>
          <cell r="C1468" t="str">
            <v>60610981</v>
          </cell>
          <cell r="D1468">
            <v>1</v>
          </cell>
          <cell r="E1468">
            <v>60610981</v>
          </cell>
          <cell r="F1468" t="str">
            <v>Karlovarský kraj</v>
          </cell>
          <cell r="G1468" t="str">
            <v xml:space="preserve">Cheb </v>
          </cell>
          <cell r="H1468">
            <v>175</v>
          </cell>
          <cell r="I1468" t="str">
            <v>SEJOY</v>
          </cell>
          <cell r="J1468">
            <v>16.690000000000001</v>
          </cell>
          <cell r="K1468">
            <v>2920.75</v>
          </cell>
          <cell r="L1468" t="str">
            <v/>
          </cell>
          <cell r="M1468" t="str">
            <v>Základní škola a mateřská škola Lázně Kynžvart, okres Cheb, příspěvková organizace</v>
          </cell>
          <cell r="N1468" t="str">
            <v>K Rybníku</v>
          </cell>
          <cell r="O1468">
            <v>346</v>
          </cell>
          <cell r="Q1468" t="str">
            <v>Lázně Kynžvart</v>
          </cell>
          <cell r="R1468" t="str">
            <v>ANO</v>
          </cell>
        </row>
        <row r="1469">
          <cell r="A1469">
            <v>600066428</v>
          </cell>
          <cell r="B1469">
            <v>600066428</v>
          </cell>
          <cell r="C1469" t="str">
            <v>47723505</v>
          </cell>
          <cell r="D1469">
            <v>1</v>
          </cell>
          <cell r="E1469">
            <v>47723505</v>
          </cell>
          <cell r="F1469" t="str">
            <v>Karlovarský kraj</v>
          </cell>
          <cell r="G1469" t="str">
            <v xml:space="preserve">Cheb </v>
          </cell>
          <cell r="H1469">
            <v>1000</v>
          </cell>
          <cell r="I1469" t="str">
            <v>SEJOY</v>
          </cell>
          <cell r="J1469">
            <v>16.690000000000001</v>
          </cell>
          <cell r="K1469">
            <v>16690</v>
          </cell>
          <cell r="L1469" t="str">
            <v/>
          </cell>
          <cell r="M1469" t="str">
            <v>Základní škola JIH, Mariánské Lázně, Komenského 459, příspěvková organizace</v>
          </cell>
          <cell r="N1469" t="str">
            <v>Komenského</v>
          </cell>
          <cell r="O1469">
            <v>459</v>
          </cell>
          <cell r="P1469">
            <v>1</v>
          </cell>
          <cell r="Q1469" t="str">
            <v>Mariánské Lázně</v>
          </cell>
          <cell r="R1469" t="str">
            <v>ANO</v>
          </cell>
        </row>
        <row r="1470">
          <cell r="A1470">
            <v>600066436</v>
          </cell>
          <cell r="B1470">
            <v>600066436</v>
          </cell>
          <cell r="C1470" t="str">
            <v>70997543</v>
          </cell>
          <cell r="D1470">
            <v>1</v>
          </cell>
          <cell r="E1470">
            <v>70997543</v>
          </cell>
          <cell r="F1470" t="str">
            <v>Karlovarský kraj</v>
          </cell>
          <cell r="G1470" t="str">
            <v xml:space="preserve">Cheb </v>
          </cell>
          <cell r="H1470">
            <v>875</v>
          </cell>
          <cell r="I1470" t="str">
            <v>SEJOY</v>
          </cell>
          <cell r="J1470">
            <v>16.690000000000001</v>
          </cell>
          <cell r="K1470">
            <v>14603.750000000002</v>
          </cell>
          <cell r="L1470" t="str">
            <v/>
          </cell>
          <cell r="M1470" t="str">
            <v>Základní škola Úšovice, Mariánské Lázně, Školní náměstí 472, příspěvková organizace</v>
          </cell>
          <cell r="N1470" t="str">
            <v>Školní nám.</v>
          </cell>
          <cell r="O1470">
            <v>472</v>
          </cell>
          <cell r="P1470">
            <v>3</v>
          </cell>
          <cell r="Q1470" t="str">
            <v>Mariánské Lázně</v>
          </cell>
          <cell r="R1470" t="str">
            <v>ANO</v>
          </cell>
        </row>
        <row r="1471">
          <cell r="A1471">
            <v>600066479</v>
          </cell>
          <cell r="B1471">
            <v>600066479</v>
          </cell>
          <cell r="C1471" t="str">
            <v>70997187</v>
          </cell>
          <cell r="D1471">
            <v>1</v>
          </cell>
          <cell r="E1471">
            <v>70997187</v>
          </cell>
          <cell r="F1471" t="str">
            <v>Karlovarský kraj</v>
          </cell>
          <cell r="G1471" t="str">
            <v xml:space="preserve">Cheb </v>
          </cell>
          <cell r="H1471">
            <v>275</v>
          </cell>
          <cell r="I1471" t="str">
            <v>SEJOY</v>
          </cell>
          <cell r="J1471">
            <v>16.690000000000001</v>
          </cell>
          <cell r="K1471">
            <v>4589.75</v>
          </cell>
          <cell r="L1471" t="str">
            <v/>
          </cell>
          <cell r="M1471" t="str">
            <v>Základní škola Velká Hleďsebe, okres Cheb, příspěvková organizace</v>
          </cell>
          <cell r="N1471" t="str">
            <v>Pohraniční stráže</v>
          </cell>
          <cell r="O1471">
            <v>95</v>
          </cell>
          <cell r="Q1471" t="str">
            <v>Velká Hleďsebe</v>
          </cell>
          <cell r="R1471" t="str">
            <v>ANO</v>
          </cell>
        </row>
        <row r="1472">
          <cell r="A1472">
            <v>600066487</v>
          </cell>
          <cell r="B1472">
            <v>600066487</v>
          </cell>
          <cell r="C1472" t="str">
            <v>70995796</v>
          </cell>
          <cell r="D1472">
            <v>1</v>
          </cell>
          <cell r="E1472">
            <v>70995796</v>
          </cell>
          <cell r="F1472" t="str">
            <v>Karlovarský kraj</v>
          </cell>
          <cell r="G1472" t="str">
            <v xml:space="preserve">Cheb </v>
          </cell>
          <cell r="H1472">
            <v>25</v>
          </cell>
          <cell r="I1472" t="str">
            <v>SEJOY</v>
          </cell>
          <cell r="J1472">
            <v>16.690000000000001</v>
          </cell>
          <cell r="K1472">
            <v>417.25000000000006</v>
          </cell>
          <cell r="L1472" t="str">
            <v/>
          </cell>
          <cell r="M1472" t="str">
            <v>Základní škola a Mateřská škola Stará Voda, okres Cheb, příspěvková organizace</v>
          </cell>
          <cell r="O1472">
            <v>125</v>
          </cell>
          <cell r="Q1472" t="str">
            <v>Stará Voda</v>
          </cell>
          <cell r="R1472" t="str">
            <v>ANO</v>
          </cell>
        </row>
        <row r="1473">
          <cell r="A1473">
            <v>600066606</v>
          </cell>
          <cell r="B1473">
            <v>600066606</v>
          </cell>
          <cell r="C1473" t="str">
            <v>47724978</v>
          </cell>
          <cell r="D1473">
            <v>1</v>
          </cell>
          <cell r="E1473">
            <v>47724978</v>
          </cell>
          <cell r="F1473" t="str">
            <v>Karlovarský kraj</v>
          </cell>
          <cell r="G1473" t="str">
            <v xml:space="preserve">Cheb </v>
          </cell>
          <cell r="H1473">
            <v>100</v>
          </cell>
          <cell r="I1473" t="str">
            <v>SEJOY</v>
          </cell>
          <cell r="J1473">
            <v>16.690000000000001</v>
          </cell>
          <cell r="K1473">
            <v>1669.0000000000002</v>
          </cell>
          <cell r="L1473" t="str">
            <v/>
          </cell>
          <cell r="M1473" t="str">
            <v>Základní škola Vítězství Mariánské Lázně, příspěvková organizace</v>
          </cell>
          <cell r="N1473" t="str">
            <v>třída Vítězství</v>
          </cell>
          <cell r="O1473">
            <v>29</v>
          </cell>
          <cell r="P1473">
            <v>28</v>
          </cell>
          <cell r="Q1473" t="str">
            <v>Mariánské Lázně</v>
          </cell>
          <cell r="R1473" t="str">
            <v>ANO</v>
          </cell>
        </row>
        <row r="1474">
          <cell r="A1474">
            <v>650015371</v>
          </cell>
          <cell r="B1474">
            <v>650015371</v>
          </cell>
          <cell r="C1474" t="str">
            <v>70978611</v>
          </cell>
          <cell r="D1474">
            <v>1</v>
          </cell>
          <cell r="E1474">
            <v>70978611</v>
          </cell>
          <cell r="F1474" t="str">
            <v>Karlovarský kraj</v>
          </cell>
          <cell r="G1474" t="str">
            <v xml:space="preserve">Cheb </v>
          </cell>
          <cell r="H1474">
            <v>50</v>
          </cell>
          <cell r="I1474" t="str">
            <v>SEJOY</v>
          </cell>
          <cell r="J1474">
            <v>16.690000000000001</v>
          </cell>
          <cell r="K1474">
            <v>834.50000000000011</v>
          </cell>
          <cell r="L1474" t="str">
            <v/>
          </cell>
          <cell r="M1474" t="str">
            <v>Základní škola a mateřská škola Tři Sekery, okres Cheb, příspěvková organizace</v>
          </cell>
          <cell r="O1474">
            <v>79</v>
          </cell>
          <cell r="Q1474" t="str">
            <v>Tři Sekery</v>
          </cell>
          <cell r="R1474" t="str">
            <v>ANO</v>
          </cell>
        </row>
        <row r="1475">
          <cell r="A1475">
            <v>651011434</v>
          </cell>
          <cell r="B1475">
            <v>651011434</v>
          </cell>
          <cell r="C1475" t="str">
            <v>26406624</v>
          </cell>
          <cell r="D1475">
            <v>1</v>
          </cell>
          <cell r="E1475">
            <v>26406624</v>
          </cell>
          <cell r="F1475" t="str">
            <v>Karlovarský kraj</v>
          </cell>
          <cell r="G1475" t="str">
            <v xml:space="preserve">Cheb </v>
          </cell>
          <cell r="H1475">
            <v>300</v>
          </cell>
          <cell r="I1475" t="str">
            <v>SEJOY</v>
          </cell>
          <cell r="J1475">
            <v>16.690000000000001</v>
          </cell>
          <cell r="K1475">
            <v>5007</v>
          </cell>
          <cell r="L1475" t="str">
            <v/>
          </cell>
          <cell r="M1475" t="str">
            <v>JEZDECKÁ AKADEMIE - střední odborná škola Mariánské Lázně s.r.o.</v>
          </cell>
          <cell r="O1475">
            <v>569</v>
          </cell>
          <cell r="Q1475" t="str">
            <v>Mariánské Lázně</v>
          </cell>
          <cell r="R1475" t="str">
            <v>NE</v>
          </cell>
        </row>
        <row r="1476">
          <cell r="A1476">
            <v>691002991</v>
          </cell>
          <cell r="B1476">
            <v>691002991</v>
          </cell>
          <cell r="C1476" t="str">
            <v>73740420</v>
          </cell>
          <cell r="D1476">
            <v>1</v>
          </cell>
          <cell r="E1476">
            <v>73740420</v>
          </cell>
          <cell r="F1476" t="str">
            <v>Karlovarský kraj</v>
          </cell>
          <cell r="G1476" t="str">
            <v xml:space="preserve">Cheb </v>
          </cell>
          <cell r="H1476">
            <v>0</v>
          </cell>
          <cell r="I1476" t="str">
            <v>SEJOY</v>
          </cell>
          <cell r="J1476">
            <v>16.690000000000001</v>
          </cell>
          <cell r="K1476">
            <v>0</v>
          </cell>
          <cell r="L1476">
            <v>44536</v>
          </cell>
          <cell r="M1476" t="str">
            <v>Základní škola v Teplé, příspěvková organizace</v>
          </cell>
          <cell r="N1476" t="str">
            <v>Školní</v>
          </cell>
          <cell r="O1476">
            <v>258</v>
          </cell>
          <cell r="Q1476" t="str">
            <v>Teplá</v>
          </cell>
          <cell r="R1476" t="str">
            <v>ANO</v>
          </cell>
        </row>
        <row r="1477">
          <cell r="A1477">
            <v>691005001</v>
          </cell>
          <cell r="B1477">
            <v>691005001</v>
          </cell>
          <cell r="C1477" t="str">
            <v>01407104</v>
          </cell>
          <cell r="D1477">
            <v>1</v>
          </cell>
          <cell r="E1477">
            <v>1407104</v>
          </cell>
          <cell r="F1477" t="str">
            <v>Karlovarský kraj</v>
          </cell>
          <cell r="G1477" t="str">
            <v xml:space="preserve">Cheb </v>
          </cell>
          <cell r="H1477">
            <v>100</v>
          </cell>
          <cell r="I1477" t="str">
            <v>SEJOY</v>
          </cell>
          <cell r="J1477">
            <v>16.690000000000001</v>
          </cell>
          <cell r="K1477">
            <v>1669.0000000000002</v>
          </cell>
          <cell r="L1477" t="str">
            <v/>
          </cell>
          <cell r="M1477" t="str">
            <v>Základní škola a lesní mateřská škola Čtyřlístek</v>
          </cell>
          <cell r="N1477" t="str">
            <v>Poštovní</v>
          </cell>
          <cell r="O1477">
            <v>160</v>
          </cell>
          <cell r="P1477">
            <v>17</v>
          </cell>
          <cell r="Q1477" t="str">
            <v>Mariánské Lázně</v>
          </cell>
          <cell r="R1477" t="str">
            <v>NE</v>
          </cell>
        </row>
        <row r="1478">
          <cell r="A1478">
            <v>600022846</v>
          </cell>
          <cell r="B1478">
            <v>600022846</v>
          </cell>
          <cell r="C1478" t="str">
            <v>70839000</v>
          </cell>
          <cell r="D1478">
            <v>1</v>
          </cell>
          <cell r="E1478">
            <v>70839000</v>
          </cell>
          <cell r="F1478" t="str">
            <v>Karlovarský kraj</v>
          </cell>
          <cell r="G1478" t="str">
            <v xml:space="preserve">Karlovy Vary </v>
          </cell>
          <cell r="H1478">
            <v>150</v>
          </cell>
          <cell r="I1478" t="str">
            <v>SEJOY</v>
          </cell>
          <cell r="J1478">
            <v>16.690000000000001</v>
          </cell>
          <cell r="K1478">
            <v>2503.5</v>
          </cell>
          <cell r="L1478" t="str">
            <v/>
          </cell>
          <cell r="M1478" t="str">
            <v>Základní škola Ostrov, příspěvková organizace</v>
          </cell>
          <cell r="N1478" t="str">
            <v>Krušnohorská</v>
          </cell>
          <cell r="O1478">
            <v>304</v>
          </cell>
          <cell r="Q1478" t="str">
            <v>Ostrov</v>
          </cell>
          <cell r="R1478" t="str">
            <v>ANO</v>
          </cell>
        </row>
        <row r="1479">
          <cell r="A1479">
            <v>600009084</v>
          </cell>
          <cell r="B1479">
            <v>600009084</v>
          </cell>
          <cell r="C1479" t="str">
            <v>70845425</v>
          </cell>
          <cell r="D1479">
            <v>1</v>
          </cell>
          <cell r="E1479">
            <v>70845425</v>
          </cell>
          <cell r="F1479" t="str">
            <v>Karlovarský kraj</v>
          </cell>
          <cell r="G1479" t="str">
            <v xml:space="preserve">Karlovy Vary </v>
          </cell>
          <cell r="H1479">
            <v>750</v>
          </cell>
          <cell r="I1479" t="str">
            <v>SEJOY</v>
          </cell>
          <cell r="J1479">
            <v>16.690000000000001</v>
          </cell>
          <cell r="K1479">
            <v>12517.500000000002</v>
          </cell>
          <cell r="L1479" t="str">
            <v/>
          </cell>
          <cell r="M1479" t="str">
            <v>Střední průmyslová škola Ostrov, příspěvková organizace</v>
          </cell>
          <cell r="N1479" t="str">
            <v>Klínovecká</v>
          </cell>
          <cell r="O1479">
            <v>1197</v>
          </cell>
          <cell r="Q1479" t="str">
            <v>Ostrov</v>
          </cell>
          <cell r="R1479" t="str">
            <v>ANO</v>
          </cell>
        </row>
        <row r="1480">
          <cell r="A1480">
            <v>600009297</v>
          </cell>
          <cell r="B1480">
            <v>600009297</v>
          </cell>
          <cell r="C1480" t="str">
            <v>49753771</v>
          </cell>
          <cell r="D1480">
            <v>1</v>
          </cell>
          <cell r="E1480">
            <v>49753771</v>
          </cell>
          <cell r="F1480" t="str">
            <v>Karlovarský kraj</v>
          </cell>
          <cell r="G1480" t="str">
            <v xml:space="preserve">Karlovy Vary </v>
          </cell>
          <cell r="H1480">
            <v>575</v>
          </cell>
          <cell r="I1480" t="str">
            <v>SEJOY</v>
          </cell>
          <cell r="J1480">
            <v>16.690000000000001</v>
          </cell>
          <cell r="K1480">
            <v>9596.75</v>
          </cell>
          <cell r="L1480" t="str">
            <v/>
          </cell>
          <cell r="M1480" t="str">
            <v>Gymnázium Ostrov, příspěvková organizace</v>
          </cell>
          <cell r="N1480" t="str">
            <v>Studentská</v>
          </cell>
          <cell r="O1480">
            <v>1205</v>
          </cell>
          <cell r="Q1480" t="str">
            <v>Ostrov</v>
          </cell>
          <cell r="R1480" t="str">
            <v>ANO</v>
          </cell>
        </row>
        <row r="1481">
          <cell r="A1481">
            <v>600067548</v>
          </cell>
          <cell r="B1481">
            <v>600067548</v>
          </cell>
          <cell r="C1481" t="str">
            <v>71004777</v>
          </cell>
          <cell r="D1481">
            <v>1</v>
          </cell>
          <cell r="E1481">
            <v>71004777</v>
          </cell>
          <cell r="F1481" t="str">
            <v>Karlovarský kraj</v>
          </cell>
          <cell r="G1481" t="str">
            <v xml:space="preserve">Karlovy Vary </v>
          </cell>
          <cell r="H1481">
            <v>75</v>
          </cell>
          <cell r="I1481" t="str">
            <v>SEJOY</v>
          </cell>
          <cell r="J1481">
            <v>16.690000000000001</v>
          </cell>
          <cell r="K1481">
            <v>1251.75</v>
          </cell>
          <cell r="L1481" t="str">
            <v/>
          </cell>
          <cell r="M1481" t="str">
            <v>Základní škola Merklín, okres Karlovy Vary</v>
          </cell>
          <cell r="O1481">
            <v>31</v>
          </cell>
          <cell r="Q1481" t="str">
            <v>Merklín</v>
          </cell>
          <cell r="R1481" t="str">
            <v>ANO</v>
          </cell>
        </row>
        <row r="1482">
          <cell r="A1482">
            <v>600067246</v>
          </cell>
          <cell r="B1482">
            <v>600067246</v>
          </cell>
          <cell r="C1482" t="str">
            <v>47701617</v>
          </cell>
          <cell r="D1482">
            <v>1</v>
          </cell>
          <cell r="E1482">
            <v>47701617</v>
          </cell>
          <cell r="F1482" t="str">
            <v>Karlovarský kraj</v>
          </cell>
          <cell r="G1482" t="str">
            <v xml:space="preserve">Karlovy Vary </v>
          </cell>
          <cell r="H1482">
            <v>75</v>
          </cell>
          <cell r="I1482" t="str">
            <v>SEJOY</v>
          </cell>
          <cell r="J1482">
            <v>16.690000000000001</v>
          </cell>
          <cell r="K1482">
            <v>1251.75</v>
          </cell>
          <cell r="L1482" t="str">
            <v/>
          </cell>
          <cell r="M1482" t="str">
            <v>Základní škola a mateřská škola Pernink, příspěvková organizace</v>
          </cell>
          <cell r="N1482" t="str">
            <v>Karlovarská</v>
          </cell>
          <cell r="O1482">
            <v>118</v>
          </cell>
          <cell r="Q1482" t="str">
            <v>Pernink</v>
          </cell>
          <cell r="R1482" t="str">
            <v>ANO</v>
          </cell>
        </row>
        <row r="1483">
          <cell r="A1483">
            <v>600067262</v>
          </cell>
          <cell r="B1483">
            <v>600067262</v>
          </cell>
          <cell r="C1483" t="str">
            <v>49753347</v>
          </cell>
          <cell r="D1483">
            <v>1</v>
          </cell>
          <cell r="E1483">
            <v>49753347</v>
          </cell>
          <cell r="F1483" t="str">
            <v>Karlovarský kraj</v>
          </cell>
          <cell r="G1483" t="str">
            <v xml:space="preserve">Karlovy Vary </v>
          </cell>
          <cell r="H1483">
            <v>0</v>
          </cell>
          <cell r="I1483" t="str">
            <v>SEJOY</v>
          </cell>
          <cell r="J1483">
            <v>16.690000000000001</v>
          </cell>
          <cell r="K1483">
            <v>0</v>
          </cell>
          <cell r="L1483">
            <v>44564</v>
          </cell>
          <cell r="M1483" t="str">
            <v>Základní škola Ostrov, Masarykova 1289, příspěvková organizace</v>
          </cell>
          <cell r="N1483" t="str">
            <v>Masarykova</v>
          </cell>
          <cell r="O1483">
            <v>1289</v>
          </cell>
          <cell r="Q1483" t="str">
            <v>Ostrov</v>
          </cell>
          <cell r="R1483" t="str">
            <v>ANO</v>
          </cell>
        </row>
        <row r="1484">
          <cell r="A1484">
            <v>600067271</v>
          </cell>
          <cell r="B1484">
            <v>600067271</v>
          </cell>
          <cell r="C1484" t="str">
            <v>49753363</v>
          </cell>
          <cell r="D1484">
            <v>1</v>
          </cell>
          <cell r="E1484">
            <v>49753363</v>
          </cell>
          <cell r="F1484" t="str">
            <v>Karlovarský kraj</v>
          </cell>
          <cell r="G1484" t="str">
            <v xml:space="preserve">Karlovy Vary </v>
          </cell>
          <cell r="H1484">
            <v>800</v>
          </cell>
          <cell r="I1484" t="str">
            <v>SEJOY</v>
          </cell>
          <cell r="J1484">
            <v>16.690000000000001</v>
          </cell>
          <cell r="K1484">
            <v>13352.000000000002</v>
          </cell>
          <cell r="L1484" t="str">
            <v/>
          </cell>
          <cell r="M1484" t="str">
            <v>Základní škola a Mateřská škola Ostrov, Myslbekova 996, příspěvková organizace</v>
          </cell>
          <cell r="N1484" t="str">
            <v>Myslbekova</v>
          </cell>
          <cell r="O1484">
            <v>996</v>
          </cell>
          <cell r="Q1484" t="str">
            <v>Ostrov</v>
          </cell>
          <cell r="R1484" t="str">
            <v>ANO</v>
          </cell>
        </row>
        <row r="1485">
          <cell r="A1485">
            <v>600067289</v>
          </cell>
          <cell r="B1485">
            <v>600067289</v>
          </cell>
          <cell r="C1485" t="str">
            <v>49753371</v>
          </cell>
          <cell r="D1485">
            <v>1</v>
          </cell>
          <cell r="E1485">
            <v>49753371</v>
          </cell>
          <cell r="F1485" t="str">
            <v>Karlovarský kraj</v>
          </cell>
          <cell r="G1485" t="str">
            <v xml:space="preserve">Karlovy Vary </v>
          </cell>
          <cell r="H1485">
            <v>725</v>
          </cell>
          <cell r="I1485" t="str">
            <v>SEJOY</v>
          </cell>
          <cell r="J1485">
            <v>16.690000000000001</v>
          </cell>
          <cell r="K1485">
            <v>12100.250000000002</v>
          </cell>
          <cell r="L1485" t="str">
            <v/>
          </cell>
          <cell r="M1485" t="str">
            <v>Základní škola Ostrov, Májová 997, příspěvková organizace</v>
          </cell>
          <cell r="N1485" t="str">
            <v>Májová</v>
          </cell>
          <cell r="O1485">
            <v>997</v>
          </cell>
          <cell r="Q1485" t="str">
            <v>Ostrov</v>
          </cell>
          <cell r="R1485" t="str">
            <v>ANO</v>
          </cell>
        </row>
        <row r="1486">
          <cell r="A1486">
            <v>600067327</v>
          </cell>
          <cell r="B1486">
            <v>600067327</v>
          </cell>
          <cell r="C1486" t="str">
            <v>60610565</v>
          </cell>
          <cell r="D1486">
            <v>1</v>
          </cell>
          <cell r="E1486">
            <v>60610565</v>
          </cell>
          <cell r="F1486" t="str">
            <v>Karlovarský kraj</v>
          </cell>
          <cell r="G1486" t="str">
            <v xml:space="preserve">Karlovy Vary </v>
          </cell>
          <cell r="H1486">
            <v>50</v>
          </cell>
          <cell r="I1486" t="str">
            <v>SEJOY</v>
          </cell>
          <cell r="J1486">
            <v>16.690000000000001</v>
          </cell>
          <cell r="K1486">
            <v>834.50000000000011</v>
          </cell>
          <cell r="L1486" t="str">
            <v/>
          </cell>
          <cell r="M1486" t="str">
            <v>Základní škola a mateřská škola Potůčky, okres Karlovy Vary</v>
          </cell>
          <cell r="O1486">
            <v>94</v>
          </cell>
          <cell r="Q1486" t="str">
            <v>Potůčky</v>
          </cell>
          <cell r="R1486" t="str">
            <v>ANO</v>
          </cell>
        </row>
        <row r="1487">
          <cell r="A1487">
            <v>600067394</v>
          </cell>
          <cell r="B1487">
            <v>600067394</v>
          </cell>
          <cell r="C1487" t="str">
            <v>75006049</v>
          </cell>
          <cell r="D1487">
            <v>1</v>
          </cell>
          <cell r="E1487">
            <v>75006049</v>
          </cell>
          <cell r="F1487" t="str">
            <v>Karlovarský kraj</v>
          </cell>
          <cell r="G1487" t="str">
            <v xml:space="preserve">Karlovy Vary </v>
          </cell>
          <cell r="H1487">
            <v>200</v>
          </cell>
          <cell r="I1487" t="str">
            <v>SEJOY</v>
          </cell>
          <cell r="J1487">
            <v>16.690000000000001</v>
          </cell>
          <cell r="K1487">
            <v>3338.0000000000005</v>
          </cell>
          <cell r="L1487" t="str">
            <v/>
          </cell>
          <cell r="M1487" t="str">
            <v>Základní škola Hroznětín, okres Karlovy Vary</v>
          </cell>
          <cell r="N1487" t="str">
            <v>Sídliště</v>
          </cell>
          <cell r="O1487">
            <v>310</v>
          </cell>
          <cell r="Q1487" t="str">
            <v>Hroznětín</v>
          </cell>
          <cell r="R1487" t="str">
            <v>ANO</v>
          </cell>
        </row>
        <row r="1488">
          <cell r="A1488">
            <v>600067408</v>
          </cell>
          <cell r="B1488">
            <v>600067408</v>
          </cell>
          <cell r="C1488" t="str">
            <v>70981043</v>
          </cell>
          <cell r="D1488">
            <v>1</v>
          </cell>
          <cell r="E1488">
            <v>70981043</v>
          </cell>
          <cell r="F1488" t="str">
            <v>Karlovarský kraj</v>
          </cell>
          <cell r="G1488" t="str">
            <v xml:space="preserve">Karlovy Vary </v>
          </cell>
          <cell r="H1488">
            <v>225</v>
          </cell>
          <cell r="I1488" t="str">
            <v>SEJOY</v>
          </cell>
          <cell r="J1488">
            <v>16.690000000000001</v>
          </cell>
          <cell r="K1488">
            <v>3755.2500000000005</v>
          </cell>
          <cell r="L1488" t="str">
            <v/>
          </cell>
          <cell r="M1488" t="str">
            <v>Základní škola Marie Curie-Sklodowské a mateřská škola Jáchymov, příspěvková organizace</v>
          </cell>
          <cell r="N1488" t="str">
            <v>Husova</v>
          </cell>
          <cell r="O1488">
            <v>992</v>
          </cell>
          <cell r="Q1488" t="str">
            <v>Jáchymov</v>
          </cell>
          <cell r="R1488" t="str">
            <v>ANO</v>
          </cell>
        </row>
        <row r="1489">
          <cell r="A1489">
            <v>600067611</v>
          </cell>
          <cell r="B1489">
            <v>600067611</v>
          </cell>
          <cell r="C1489" t="str">
            <v>60610832</v>
          </cell>
          <cell r="D1489">
            <v>1</v>
          </cell>
          <cell r="E1489">
            <v>60610832</v>
          </cell>
          <cell r="F1489" t="str">
            <v>Karlovarský kraj</v>
          </cell>
          <cell r="G1489" t="str">
            <v xml:space="preserve">Karlovy Vary </v>
          </cell>
          <cell r="H1489">
            <v>50</v>
          </cell>
          <cell r="I1489" t="str">
            <v>SEJOY</v>
          </cell>
          <cell r="J1489">
            <v>16.690000000000001</v>
          </cell>
          <cell r="K1489">
            <v>834.50000000000011</v>
          </cell>
          <cell r="L1489" t="str">
            <v/>
          </cell>
          <cell r="M1489" t="str">
            <v>Základní škola a mateřská škola Abertamy, okres Karlovy Vary</v>
          </cell>
          <cell r="N1489" t="str">
            <v>Blatenská</v>
          </cell>
          <cell r="O1489">
            <v>425</v>
          </cell>
          <cell r="Q1489" t="str">
            <v>Abertamy</v>
          </cell>
          <cell r="R1489" t="str">
            <v>ANO</v>
          </cell>
        </row>
        <row r="1490">
          <cell r="A1490">
            <v>650016581</v>
          </cell>
          <cell r="B1490">
            <v>650016581</v>
          </cell>
          <cell r="C1490" t="str">
            <v>60610590</v>
          </cell>
          <cell r="D1490">
            <v>1</v>
          </cell>
          <cell r="E1490">
            <v>60610590</v>
          </cell>
          <cell r="F1490" t="str">
            <v>Karlovarský kraj</v>
          </cell>
          <cell r="G1490" t="str">
            <v xml:space="preserve">Karlovy Vary </v>
          </cell>
          <cell r="H1490">
            <v>25</v>
          </cell>
          <cell r="I1490" t="str">
            <v>SEJOY</v>
          </cell>
          <cell r="J1490">
            <v>16.690000000000001</v>
          </cell>
          <cell r="K1490">
            <v>417.25000000000006</v>
          </cell>
          <cell r="L1490" t="str">
            <v/>
          </cell>
          <cell r="M1490" t="str">
            <v>Základní škola a mateřská škola Horní Blatná, okres Karlovy Vary</v>
          </cell>
          <cell r="N1490" t="str">
            <v>Komenského</v>
          </cell>
          <cell r="O1490">
            <v>261</v>
          </cell>
          <cell r="Q1490" t="str">
            <v>Horní Blatná</v>
          </cell>
          <cell r="R1490" t="str">
            <v>ANO</v>
          </cell>
        </row>
        <row r="1491">
          <cell r="A1491">
            <v>691009091</v>
          </cell>
          <cell r="B1491">
            <v>691009091</v>
          </cell>
          <cell r="C1491" t="str">
            <v>04720997</v>
          </cell>
          <cell r="D1491">
            <v>1</v>
          </cell>
          <cell r="E1491">
            <v>4720997</v>
          </cell>
          <cell r="F1491" t="str">
            <v>Karlovarský kraj</v>
          </cell>
          <cell r="G1491" t="str">
            <v xml:space="preserve">Karlovy Vary </v>
          </cell>
          <cell r="H1491">
            <v>50</v>
          </cell>
          <cell r="I1491" t="str">
            <v>SEJOY</v>
          </cell>
          <cell r="J1491">
            <v>16.690000000000001</v>
          </cell>
          <cell r="K1491">
            <v>834.50000000000011</v>
          </cell>
          <cell r="L1491" t="str">
            <v/>
          </cell>
          <cell r="M1491" t="str">
            <v>Střední škola Euroinstitut v Karlovarském kraji</v>
          </cell>
          <cell r="N1491" t="str">
            <v>Husova</v>
          </cell>
          <cell r="O1491">
            <v>992</v>
          </cell>
          <cell r="Q1491" t="str">
            <v>Jáchymov</v>
          </cell>
          <cell r="R1491" t="str">
            <v>NE</v>
          </cell>
        </row>
        <row r="1492">
          <cell r="A1492">
            <v>691015091</v>
          </cell>
          <cell r="B1492">
            <v>691015091</v>
          </cell>
          <cell r="C1492" t="str">
            <v>09824529</v>
          </cell>
          <cell r="D1492">
            <v>1</v>
          </cell>
          <cell r="E1492">
            <v>9824529</v>
          </cell>
          <cell r="F1492" t="str">
            <v>Karlovarský kraj</v>
          </cell>
          <cell r="G1492" t="str">
            <v>Karlovy Vary</v>
          </cell>
          <cell r="H1492">
            <v>25</v>
          </cell>
          <cell r="I1492" t="str">
            <v>SEJOY</v>
          </cell>
          <cell r="J1492">
            <v>16.690000000000001</v>
          </cell>
          <cell r="K1492">
            <v>417.25000000000006</v>
          </cell>
          <cell r="L1492" t="str">
            <v/>
          </cell>
          <cell r="M1492" t="str">
            <v>Carlsbad Montessori School, mateřská škola a základní škola, s.r.o.</v>
          </cell>
          <cell r="N1492" t="str">
            <v>Československé armády</v>
          </cell>
          <cell r="O1492" t="str">
            <v>507</v>
          </cell>
          <cell r="Q1492" t="str">
            <v>Loket</v>
          </cell>
          <cell r="R1492" t="str">
            <v>NE</v>
          </cell>
        </row>
        <row r="1493">
          <cell r="A1493">
            <v>600009882</v>
          </cell>
          <cell r="B1493">
            <v>600009882</v>
          </cell>
          <cell r="C1493" t="str">
            <v>49767194</v>
          </cell>
          <cell r="D1493">
            <v>1</v>
          </cell>
          <cell r="E1493">
            <v>49767194</v>
          </cell>
          <cell r="F1493" t="str">
            <v>Karlovarský kraj</v>
          </cell>
          <cell r="G1493" t="str">
            <v xml:space="preserve">Sokolov </v>
          </cell>
          <cell r="H1493">
            <v>450</v>
          </cell>
          <cell r="I1493" t="str">
            <v>SEJOY</v>
          </cell>
          <cell r="J1493">
            <v>16.690000000000001</v>
          </cell>
          <cell r="K1493">
            <v>7510.5000000000009</v>
          </cell>
          <cell r="L1493" t="str">
            <v/>
          </cell>
          <cell r="M1493" t="str">
            <v>Gymnázium Sokolov a Krajské vzdělávací centrum, příspěvková organizace</v>
          </cell>
          <cell r="N1493" t="str">
            <v>Husitská</v>
          </cell>
          <cell r="O1493">
            <v>2053</v>
          </cell>
          <cell r="Q1493" t="str">
            <v>Sokolov</v>
          </cell>
          <cell r="R1493" t="str">
            <v>ANO</v>
          </cell>
        </row>
        <row r="1494">
          <cell r="A1494">
            <v>600009904</v>
          </cell>
          <cell r="B1494">
            <v>600009904</v>
          </cell>
          <cell r="C1494" t="str">
            <v>49790820</v>
          </cell>
          <cell r="D1494">
            <v>1</v>
          </cell>
          <cell r="E1494">
            <v>49790820</v>
          </cell>
          <cell r="F1494" t="str">
            <v>Karlovarský kraj</v>
          </cell>
          <cell r="G1494" t="str">
            <v xml:space="preserve">Sokolov </v>
          </cell>
          <cell r="H1494">
            <v>200</v>
          </cell>
          <cell r="I1494" t="str">
            <v>SEJOY</v>
          </cell>
          <cell r="J1494">
            <v>16.690000000000001</v>
          </cell>
          <cell r="K1494">
            <v>3338.0000000000005</v>
          </cell>
          <cell r="L1494" t="str">
            <v/>
          </cell>
          <cell r="M1494" t="str">
            <v>Soukromá obchodní akademie Sokolov, s.r.o.</v>
          </cell>
          <cell r="N1494" t="str">
            <v>Hornická</v>
          </cell>
          <cell r="O1494">
            <v>1569</v>
          </cell>
          <cell r="Q1494" t="str">
            <v>Sokolov</v>
          </cell>
          <cell r="R1494" t="str">
            <v>NE</v>
          </cell>
        </row>
        <row r="1495">
          <cell r="A1495">
            <v>600073041</v>
          </cell>
          <cell r="B1495">
            <v>600073041</v>
          </cell>
          <cell r="C1495" t="str">
            <v>70984221</v>
          </cell>
          <cell r="D1495">
            <v>1</v>
          </cell>
          <cell r="E1495">
            <v>70984221</v>
          </cell>
          <cell r="F1495" t="str">
            <v>Karlovarský kraj</v>
          </cell>
          <cell r="G1495" t="str">
            <v xml:space="preserve">Sokolov </v>
          </cell>
          <cell r="H1495">
            <v>300</v>
          </cell>
          <cell r="I1495" t="str">
            <v>SEJOY</v>
          </cell>
          <cell r="J1495">
            <v>16.690000000000001</v>
          </cell>
          <cell r="K1495">
            <v>5007</v>
          </cell>
          <cell r="L1495" t="str">
            <v/>
          </cell>
          <cell r="M1495" t="str">
            <v>Základní škola Loket, okres Sokolov</v>
          </cell>
          <cell r="N1495" t="str">
            <v>T. G. Masaryka</v>
          </cell>
          <cell r="O1495">
            <v>128</v>
          </cell>
          <cell r="P1495">
            <v>2</v>
          </cell>
          <cell r="Q1495" t="str">
            <v>Loket</v>
          </cell>
          <cell r="R1495" t="str">
            <v>ANO</v>
          </cell>
        </row>
        <row r="1496">
          <cell r="A1496">
            <v>600073050</v>
          </cell>
          <cell r="B1496">
            <v>600073050</v>
          </cell>
          <cell r="C1496" t="str">
            <v>75006936</v>
          </cell>
          <cell r="D1496">
            <v>1</v>
          </cell>
          <cell r="E1496">
            <v>75006936</v>
          </cell>
          <cell r="F1496" t="str">
            <v>Karlovarský kraj</v>
          </cell>
          <cell r="G1496" t="str">
            <v xml:space="preserve">Sokolov </v>
          </cell>
          <cell r="H1496">
            <v>275</v>
          </cell>
          <cell r="I1496" t="str">
            <v>SEJOY</v>
          </cell>
          <cell r="J1496">
            <v>16.690000000000001</v>
          </cell>
          <cell r="K1496">
            <v>4589.75</v>
          </cell>
          <cell r="L1496" t="str">
            <v/>
          </cell>
          <cell r="M1496" t="str">
            <v>Základní škola Lomnice, okres Sokolov</v>
          </cell>
          <cell r="N1496" t="str">
            <v>Školní</v>
          </cell>
          <cell r="O1496">
            <v>234</v>
          </cell>
          <cell r="Q1496" t="str">
            <v>Lomnice</v>
          </cell>
          <cell r="R1496" t="str">
            <v>ANO</v>
          </cell>
        </row>
        <row r="1497">
          <cell r="A1497">
            <v>600073092</v>
          </cell>
          <cell r="B1497">
            <v>600073092</v>
          </cell>
          <cell r="C1497" t="str">
            <v>60610689</v>
          </cell>
          <cell r="D1497">
            <v>1</v>
          </cell>
          <cell r="E1497">
            <v>60610689</v>
          </cell>
          <cell r="F1497" t="str">
            <v>Karlovarský kraj</v>
          </cell>
          <cell r="G1497" t="str">
            <v xml:space="preserve">Sokolov </v>
          </cell>
          <cell r="H1497">
            <v>150</v>
          </cell>
          <cell r="I1497" t="str">
            <v>SEJOY</v>
          </cell>
          <cell r="J1497">
            <v>16.690000000000001</v>
          </cell>
          <cell r="K1497">
            <v>2503.5</v>
          </cell>
          <cell r="L1497" t="str">
            <v/>
          </cell>
          <cell r="M1497" t="str">
            <v>Základní škola Vintířov, okres Sokolov</v>
          </cell>
          <cell r="O1497">
            <v>65</v>
          </cell>
          <cell r="Q1497" t="str">
            <v>Vintířov</v>
          </cell>
          <cell r="R1497" t="str">
            <v>ANO</v>
          </cell>
        </row>
        <row r="1498">
          <cell r="A1498">
            <v>600072843</v>
          </cell>
          <cell r="B1498">
            <v>600072843</v>
          </cell>
          <cell r="C1498" t="str">
            <v>66359180</v>
          </cell>
          <cell r="D1498">
            <v>1</v>
          </cell>
          <cell r="E1498">
            <v>66359180</v>
          </cell>
          <cell r="F1498" t="str">
            <v>Karlovarský kraj</v>
          </cell>
          <cell r="G1498" t="str">
            <v xml:space="preserve">Sokolov </v>
          </cell>
          <cell r="H1498">
            <v>525</v>
          </cell>
          <cell r="I1498" t="str">
            <v>SEJOY</v>
          </cell>
          <cell r="J1498">
            <v>16.690000000000001</v>
          </cell>
          <cell r="K1498">
            <v>8762.25</v>
          </cell>
          <cell r="L1498" t="str">
            <v/>
          </cell>
          <cell r="M1498" t="str">
            <v>Základní škola Sokolov, Křižíkova 1916</v>
          </cell>
          <cell r="N1498" t="str">
            <v>Křižíkova</v>
          </cell>
          <cell r="O1498">
            <v>1916</v>
          </cell>
          <cell r="Q1498" t="str">
            <v>Sokolov</v>
          </cell>
          <cell r="R1498" t="str">
            <v>ANO</v>
          </cell>
        </row>
        <row r="1499">
          <cell r="A1499">
            <v>600072860</v>
          </cell>
          <cell r="B1499">
            <v>600072860</v>
          </cell>
          <cell r="C1499" t="str">
            <v>69978751</v>
          </cell>
          <cell r="D1499">
            <v>1</v>
          </cell>
          <cell r="E1499">
            <v>69978751</v>
          </cell>
          <cell r="F1499" t="str">
            <v>Karlovarský kraj</v>
          </cell>
          <cell r="G1499" t="str">
            <v xml:space="preserve">Sokolov </v>
          </cell>
          <cell r="H1499">
            <v>850</v>
          </cell>
          <cell r="I1499" t="str">
            <v>SEJOY</v>
          </cell>
          <cell r="J1499">
            <v>16.690000000000001</v>
          </cell>
          <cell r="K1499">
            <v>14186.500000000002</v>
          </cell>
          <cell r="L1499" t="str">
            <v/>
          </cell>
          <cell r="M1499" t="str">
            <v>Základní škola Sokolov, Rokycanova 258</v>
          </cell>
          <cell r="N1499" t="str">
            <v>Rokycanova</v>
          </cell>
          <cell r="O1499">
            <v>258</v>
          </cell>
          <cell r="Q1499" t="str">
            <v>Sokolov</v>
          </cell>
          <cell r="R1499" t="str">
            <v>ANO</v>
          </cell>
        </row>
        <row r="1500">
          <cell r="A1500">
            <v>600072886</v>
          </cell>
          <cell r="B1500">
            <v>600072886</v>
          </cell>
          <cell r="C1500" t="str">
            <v>70995974</v>
          </cell>
          <cell r="D1500">
            <v>1</v>
          </cell>
          <cell r="E1500">
            <v>70995974</v>
          </cell>
          <cell r="F1500" t="str">
            <v>Karlovarský kraj</v>
          </cell>
          <cell r="G1500" t="str">
            <v xml:space="preserve">Sokolov </v>
          </cell>
          <cell r="H1500">
            <v>25</v>
          </cell>
          <cell r="I1500" t="str">
            <v>SEJOY</v>
          </cell>
          <cell r="J1500">
            <v>16.690000000000001</v>
          </cell>
          <cell r="K1500">
            <v>417.25000000000006</v>
          </cell>
          <cell r="L1500" t="str">
            <v/>
          </cell>
          <cell r="M1500" t="str">
            <v>Základní škola a mateřská škola Libavské Údolí, okres Sokolov</v>
          </cell>
          <cell r="O1500">
            <v>109</v>
          </cell>
          <cell r="Q1500" t="str">
            <v>Libavské Údolí</v>
          </cell>
          <cell r="R1500" t="str">
            <v>ANO</v>
          </cell>
        </row>
        <row r="1501">
          <cell r="A1501">
            <v>600072908</v>
          </cell>
          <cell r="B1501">
            <v>600072908</v>
          </cell>
          <cell r="C1501" t="str">
            <v>60611952</v>
          </cell>
          <cell r="D1501">
            <v>1</v>
          </cell>
          <cell r="E1501">
            <v>60611952</v>
          </cell>
          <cell r="F1501" t="str">
            <v>Karlovarský kraj</v>
          </cell>
          <cell r="G1501" t="str">
            <v xml:space="preserve">Sokolov </v>
          </cell>
          <cell r="H1501">
            <v>25</v>
          </cell>
          <cell r="I1501" t="str">
            <v>SEJOY</v>
          </cell>
          <cell r="J1501">
            <v>16.690000000000001</v>
          </cell>
          <cell r="K1501">
            <v>417.25000000000006</v>
          </cell>
          <cell r="L1501" t="str">
            <v/>
          </cell>
          <cell r="M1501" t="str">
            <v>Základní škola a mateřská škola Rovná, okres Sokolov, příspěvková organizace</v>
          </cell>
          <cell r="O1501">
            <v>38</v>
          </cell>
          <cell r="Q1501" t="str">
            <v>Rovná</v>
          </cell>
          <cell r="R1501" t="str">
            <v>ANO</v>
          </cell>
        </row>
        <row r="1502">
          <cell r="A1502">
            <v>600072924</v>
          </cell>
          <cell r="B1502">
            <v>600072924</v>
          </cell>
          <cell r="C1502" t="str">
            <v>69979081</v>
          </cell>
          <cell r="D1502">
            <v>1</v>
          </cell>
          <cell r="E1502">
            <v>69979081</v>
          </cell>
          <cell r="F1502" t="str">
            <v>Karlovarský kraj</v>
          </cell>
          <cell r="G1502" t="str">
            <v xml:space="preserve">Sokolov </v>
          </cell>
          <cell r="H1502">
            <v>800</v>
          </cell>
          <cell r="I1502" t="str">
            <v>SEJOY</v>
          </cell>
          <cell r="J1502">
            <v>16.690000000000001</v>
          </cell>
          <cell r="K1502">
            <v>13352.000000000002</v>
          </cell>
          <cell r="L1502" t="str">
            <v/>
          </cell>
          <cell r="M1502" t="str">
            <v>Základní škola Sokolov, Švabinského 1702</v>
          </cell>
          <cell r="N1502" t="str">
            <v>Švabinského</v>
          </cell>
          <cell r="O1502">
            <v>1702</v>
          </cell>
          <cell r="Q1502" t="str">
            <v>Sokolov</v>
          </cell>
          <cell r="R1502" t="str">
            <v>ANO</v>
          </cell>
        </row>
        <row r="1503">
          <cell r="A1503">
            <v>600072932</v>
          </cell>
          <cell r="B1503">
            <v>600072932</v>
          </cell>
          <cell r="C1503" t="str">
            <v>75006901</v>
          </cell>
          <cell r="D1503">
            <v>1</v>
          </cell>
          <cell r="E1503">
            <v>75006901</v>
          </cell>
          <cell r="F1503" t="str">
            <v>Karlovarský kraj</v>
          </cell>
          <cell r="G1503" t="str">
            <v xml:space="preserve">Sokolov </v>
          </cell>
          <cell r="H1503">
            <v>225</v>
          </cell>
          <cell r="I1503" t="str">
            <v>SEJOY</v>
          </cell>
          <cell r="J1503">
            <v>16.690000000000001</v>
          </cell>
          <cell r="K1503">
            <v>3755.2500000000005</v>
          </cell>
          <cell r="L1503" t="str">
            <v/>
          </cell>
          <cell r="M1503" t="str">
            <v>Základní škola Bukovany, okres Sokolov</v>
          </cell>
          <cell r="O1503">
            <v>146</v>
          </cell>
          <cell r="Q1503" t="str">
            <v>Bukovany</v>
          </cell>
          <cell r="R1503" t="str">
            <v>ANO</v>
          </cell>
        </row>
        <row r="1504">
          <cell r="A1504">
            <v>600072959</v>
          </cell>
          <cell r="B1504">
            <v>600072959</v>
          </cell>
          <cell r="C1504" t="str">
            <v>75006502</v>
          </cell>
          <cell r="D1504">
            <v>1</v>
          </cell>
          <cell r="E1504">
            <v>75006502</v>
          </cell>
          <cell r="F1504" t="str">
            <v>Karlovarský kraj</v>
          </cell>
          <cell r="G1504" t="str">
            <v xml:space="preserve">Sokolov </v>
          </cell>
          <cell r="H1504">
            <v>500</v>
          </cell>
          <cell r="I1504" t="str">
            <v>SEJOY</v>
          </cell>
          <cell r="J1504">
            <v>16.690000000000001</v>
          </cell>
          <cell r="K1504">
            <v>8345</v>
          </cell>
          <cell r="L1504" t="str">
            <v/>
          </cell>
          <cell r="M1504" t="str">
            <v>Základní škola Habartov, Karla Čapka 119, okres Sokolov</v>
          </cell>
          <cell r="N1504" t="str">
            <v>Karla Čapka</v>
          </cell>
          <cell r="O1504">
            <v>119</v>
          </cell>
          <cell r="Q1504" t="str">
            <v>Habartov</v>
          </cell>
          <cell r="R1504" t="str">
            <v>ANO</v>
          </cell>
        </row>
        <row r="1505">
          <cell r="A1505">
            <v>600072967</v>
          </cell>
          <cell r="B1505">
            <v>600072967</v>
          </cell>
          <cell r="C1505" t="str">
            <v>75005476</v>
          </cell>
          <cell r="D1505">
            <v>1</v>
          </cell>
          <cell r="E1505">
            <v>75005476</v>
          </cell>
          <cell r="F1505" t="str">
            <v>Karlovarský kraj</v>
          </cell>
          <cell r="G1505" t="str">
            <v xml:space="preserve">Sokolov </v>
          </cell>
          <cell r="H1505">
            <v>0</v>
          </cell>
          <cell r="I1505" t="str">
            <v>SEJOY</v>
          </cell>
          <cell r="J1505">
            <v>16.690000000000001</v>
          </cell>
          <cell r="K1505">
            <v>0</v>
          </cell>
          <cell r="L1505">
            <v>44536</v>
          </cell>
          <cell r="M1505" t="str">
            <v>Základní škola Horní Slavkov, Nádražní 683, příspěvková organizace</v>
          </cell>
          <cell r="N1505" t="str">
            <v>Nádražní</v>
          </cell>
          <cell r="O1505">
            <v>683</v>
          </cell>
          <cell r="Q1505" t="str">
            <v>Horní Slavkov</v>
          </cell>
          <cell r="R1505" t="str">
            <v>ANO</v>
          </cell>
        </row>
        <row r="1506">
          <cell r="A1506">
            <v>600072975</v>
          </cell>
          <cell r="B1506">
            <v>600072975</v>
          </cell>
          <cell r="C1506" t="str">
            <v>75005484</v>
          </cell>
          <cell r="D1506">
            <v>1</v>
          </cell>
          <cell r="E1506">
            <v>75005484</v>
          </cell>
          <cell r="F1506" t="str">
            <v>Karlovarský kraj</v>
          </cell>
          <cell r="G1506" t="str">
            <v xml:space="preserve">Sokolov </v>
          </cell>
          <cell r="H1506">
            <v>550</v>
          </cell>
          <cell r="I1506" t="str">
            <v>SEJOY</v>
          </cell>
          <cell r="J1506">
            <v>16.690000000000001</v>
          </cell>
          <cell r="K1506">
            <v>9179.5</v>
          </cell>
          <cell r="L1506" t="str">
            <v/>
          </cell>
          <cell r="M1506" t="str">
            <v>Základní škola Horní Slavkov, Školní 786, příspěvková organizace</v>
          </cell>
          <cell r="N1506" t="str">
            <v>Školní</v>
          </cell>
          <cell r="O1506">
            <v>786</v>
          </cell>
          <cell r="Q1506" t="str">
            <v>Horní Slavkov</v>
          </cell>
          <cell r="R1506" t="str">
            <v>ANO</v>
          </cell>
        </row>
        <row r="1507">
          <cell r="A1507">
            <v>600072983</v>
          </cell>
          <cell r="B1507">
            <v>600072983</v>
          </cell>
          <cell r="C1507" t="str">
            <v>60610239</v>
          </cell>
          <cell r="D1507">
            <v>1</v>
          </cell>
          <cell r="E1507">
            <v>60610239</v>
          </cell>
          <cell r="F1507" t="str">
            <v>Karlovarský kraj</v>
          </cell>
          <cell r="G1507" t="str">
            <v xml:space="preserve">Sokolov </v>
          </cell>
          <cell r="H1507">
            <v>575</v>
          </cell>
          <cell r="I1507" t="str">
            <v>SEJOY</v>
          </cell>
          <cell r="J1507">
            <v>16.690000000000001</v>
          </cell>
          <cell r="K1507">
            <v>9596.75</v>
          </cell>
          <cell r="L1507" t="str">
            <v/>
          </cell>
          <cell r="M1507" t="str">
            <v>Základní škola Chodov, Školní 697, okres Sokolov, příspěvková organizace</v>
          </cell>
          <cell r="N1507" t="str">
            <v>Školní</v>
          </cell>
          <cell r="O1507">
            <v>697</v>
          </cell>
          <cell r="Q1507" t="str">
            <v>Chodov</v>
          </cell>
          <cell r="R1507" t="str">
            <v>ANO</v>
          </cell>
        </row>
        <row r="1508">
          <cell r="A1508">
            <v>600072991</v>
          </cell>
          <cell r="B1508">
            <v>600072991</v>
          </cell>
          <cell r="C1508" t="str">
            <v>60610221</v>
          </cell>
          <cell r="D1508">
            <v>1</v>
          </cell>
          <cell r="E1508">
            <v>60610221</v>
          </cell>
          <cell r="F1508" t="str">
            <v>Karlovarský kraj</v>
          </cell>
          <cell r="G1508" t="str">
            <v xml:space="preserve">Sokolov </v>
          </cell>
          <cell r="H1508">
            <v>425</v>
          </cell>
          <cell r="I1508" t="str">
            <v>SEJOY</v>
          </cell>
          <cell r="J1508">
            <v>16.690000000000001</v>
          </cell>
          <cell r="K1508">
            <v>7093.2500000000009</v>
          </cell>
          <cell r="L1508" t="str">
            <v/>
          </cell>
          <cell r="M1508" t="str">
            <v>Základní škola Chodov, Husova 788, okres Sokolov, příspěvková organizace</v>
          </cell>
          <cell r="N1508" t="str">
            <v>Husova</v>
          </cell>
          <cell r="O1508">
            <v>788</v>
          </cell>
          <cell r="Q1508" t="str">
            <v>Chodov</v>
          </cell>
          <cell r="R1508" t="str">
            <v>ANO</v>
          </cell>
        </row>
        <row r="1509">
          <cell r="A1509">
            <v>600073009</v>
          </cell>
          <cell r="B1509">
            <v>600073009</v>
          </cell>
          <cell r="C1509" t="str">
            <v>69983534</v>
          </cell>
          <cell r="D1509">
            <v>1</v>
          </cell>
          <cell r="E1509">
            <v>69983534</v>
          </cell>
          <cell r="F1509" t="str">
            <v>Karlovarský kraj</v>
          </cell>
          <cell r="G1509" t="str">
            <v xml:space="preserve">Sokolov </v>
          </cell>
          <cell r="H1509">
            <v>175</v>
          </cell>
          <cell r="I1509" t="str">
            <v>SEJOY</v>
          </cell>
          <cell r="J1509">
            <v>16.690000000000001</v>
          </cell>
          <cell r="K1509">
            <v>2920.75</v>
          </cell>
          <cell r="L1509" t="str">
            <v/>
          </cell>
          <cell r="M1509" t="str">
            <v>Základní škola a mateřská škola Krajková, příspěvková organizace</v>
          </cell>
          <cell r="O1509">
            <v>22</v>
          </cell>
          <cell r="Q1509" t="str">
            <v>Krajková</v>
          </cell>
          <cell r="R1509" t="str">
            <v>ANO</v>
          </cell>
        </row>
        <row r="1510">
          <cell r="A1510">
            <v>600073033</v>
          </cell>
          <cell r="B1510">
            <v>600073033</v>
          </cell>
          <cell r="C1510" t="str">
            <v>69978883</v>
          </cell>
          <cell r="D1510">
            <v>1</v>
          </cell>
          <cell r="E1510">
            <v>69978883</v>
          </cell>
          <cell r="F1510" t="str">
            <v>Karlovarský kraj</v>
          </cell>
          <cell r="G1510" t="str">
            <v xml:space="preserve">Sokolov </v>
          </cell>
          <cell r="H1510">
            <v>700</v>
          </cell>
          <cell r="I1510" t="str">
            <v>SEJOY</v>
          </cell>
          <cell r="J1510">
            <v>16.690000000000001</v>
          </cell>
          <cell r="K1510">
            <v>11683</v>
          </cell>
          <cell r="L1510" t="str">
            <v/>
          </cell>
          <cell r="M1510" t="str">
            <v>Základní škola Kynšperk nad Ohří, okres Sokolov, příspěvková organizace</v>
          </cell>
          <cell r="N1510" t="str">
            <v>Jana A. Komenského</v>
          </cell>
          <cell r="O1510">
            <v>540</v>
          </cell>
          <cell r="P1510">
            <v>7</v>
          </cell>
          <cell r="Q1510" t="str">
            <v>Kynšperk nad Ohří</v>
          </cell>
          <cell r="R1510" t="str">
            <v>ANO</v>
          </cell>
        </row>
        <row r="1511">
          <cell r="A1511">
            <v>600073068</v>
          </cell>
          <cell r="B1511">
            <v>600073068</v>
          </cell>
          <cell r="C1511" t="str">
            <v>70980896</v>
          </cell>
          <cell r="D1511">
            <v>1</v>
          </cell>
          <cell r="E1511">
            <v>70980896</v>
          </cell>
          <cell r="F1511" t="str">
            <v>Karlovarský kraj</v>
          </cell>
          <cell r="G1511" t="str">
            <v xml:space="preserve">Sokolov </v>
          </cell>
          <cell r="H1511">
            <v>275</v>
          </cell>
          <cell r="I1511" t="str">
            <v>SEJOY</v>
          </cell>
          <cell r="J1511">
            <v>16.690000000000001</v>
          </cell>
          <cell r="K1511">
            <v>4589.75</v>
          </cell>
          <cell r="L1511" t="str">
            <v/>
          </cell>
          <cell r="M1511" t="str">
            <v>Základní škola Nové Sedlo, okres Sokolov, příspěvková organizace</v>
          </cell>
          <cell r="N1511" t="str">
            <v>Masarykova</v>
          </cell>
          <cell r="O1511">
            <v>425</v>
          </cell>
          <cell r="Q1511" t="str">
            <v>Nové Sedlo</v>
          </cell>
          <cell r="R1511" t="str">
            <v>ANO</v>
          </cell>
        </row>
        <row r="1512">
          <cell r="A1512">
            <v>600073106</v>
          </cell>
          <cell r="B1512">
            <v>600073106</v>
          </cell>
          <cell r="C1512" t="str">
            <v>60610441</v>
          </cell>
          <cell r="D1512">
            <v>1</v>
          </cell>
          <cell r="E1512">
            <v>60610441</v>
          </cell>
          <cell r="F1512" t="str">
            <v>Karlovarský kraj</v>
          </cell>
          <cell r="G1512" t="str">
            <v xml:space="preserve">Sokolov </v>
          </cell>
          <cell r="H1512">
            <v>75</v>
          </cell>
          <cell r="I1512" t="str">
            <v>SEJOY</v>
          </cell>
          <cell r="J1512">
            <v>16.690000000000001</v>
          </cell>
          <cell r="K1512">
            <v>1251.75</v>
          </cell>
          <cell r="L1512" t="str">
            <v/>
          </cell>
          <cell r="M1512" t="str">
            <v>Základní škola Královské Poříčí, okres Sokolov</v>
          </cell>
          <cell r="N1512" t="str">
            <v>Dlouhá</v>
          </cell>
          <cell r="O1512">
            <v>63</v>
          </cell>
          <cell r="Q1512" t="str">
            <v>Královské Poříčí</v>
          </cell>
          <cell r="R1512" t="str">
            <v>ANO</v>
          </cell>
        </row>
        <row r="1513">
          <cell r="A1513">
            <v>600073122</v>
          </cell>
          <cell r="B1513">
            <v>600073122</v>
          </cell>
          <cell r="C1513" t="str">
            <v>69979073</v>
          </cell>
          <cell r="D1513">
            <v>1</v>
          </cell>
          <cell r="E1513">
            <v>69979073</v>
          </cell>
          <cell r="F1513" t="str">
            <v>Karlovarský kraj</v>
          </cell>
          <cell r="G1513" t="str">
            <v xml:space="preserve">Sokolov </v>
          </cell>
          <cell r="H1513">
            <v>750</v>
          </cell>
          <cell r="I1513" t="str">
            <v>SEJOY</v>
          </cell>
          <cell r="J1513">
            <v>16.690000000000001</v>
          </cell>
          <cell r="K1513">
            <v>12517.500000000002</v>
          </cell>
          <cell r="L1513" t="str">
            <v/>
          </cell>
          <cell r="M1513" t="str">
            <v>Základní škola Sokolov, Pionýrů 1614</v>
          </cell>
          <cell r="N1513" t="str">
            <v>Pionýrů</v>
          </cell>
          <cell r="O1513">
            <v>1614</v>
          </cell>
          <cell r="Q1513" t="str">
            <v>Sokolov</v>
          </cell>
          <cell r="R1513" t="str">
            <v>ANO</v>
          </cell>
        </row>
        <row r="1514">
          <cell r="A1514">
            <v>600073131</v>
          </cell>
          <cell r="B1514">
            <v>600073131</v>
          </cell>
          <cell r="C1514" t="str">
            <v>60610247</v>
          </cell>
          <cell r="D1514">
            <v>1</v>
          </cell>
          <cell r="E1514">
            <v>60610247</v>
          </cell>
          <cell r="F1514" t="str">
            <v>Karlovarský kraj</v>
          </cell>
          <cell r="G1514" t="str">
            <v xml:space="preserve">Sokolov </v>
          </cell>
          <cell r="H1514">
            <v>675</v>
          </cell>
          <cell r="I1514" t="str">
            <v>SEJOY</v>
          </cell>
          <cell r="J1514">
            <v>16.690000000000001</v>
          </cell>
          <cell r="K1514">
            <v>11265.75</v>
          </cell>
          <cell r="L1514" t="str">
            <v/>
          </cell>
          <cell r="M1514" t="str">
            <v>Základní škola J. A. Komenského Chodov, Smetanova 738, okres Sokolov, příspěvková organizace</v>
          </cell>
          <cell r="N1514" t="str">
            <v>Smetanova</v>
          </cell>
          <cell r="O1514">
            <v>738</v>
          </cell>
          <cell r="Q1514" t="str">
            <v>Chodov</v>
          </cell>
          <cell r="R1514" t="str">
            <v>ANO</v>
          </cell>
        </row>
        <row r="1515">
          <cell r="A1515">
            <v>600073149</v>
          </cell>
          <cell r="B1515">
            <v>600073149</v>
          </cell>
          <cell r="C1515" t="str">
            <v>69983551</v>
          </cell>
          <cell r="D1515">
            <v>1</v>
          </cell>
          <cell r="E1515">
            <v>69983551</v>
          </cell>
          <cell r="F1515" t="str">
            <v>Karlovarský kraj</v>
          </cell>
          <cell r="G1515" t="str">
            <v xml:space="preserve">Sokolov </v>
          </cell>
          <cell r="H1515">
            <v>75</v>
          </cell>
          <cell r="I1515" t="str">
            <v>SEJOY</v>
          </cell>
          <cell r="J1515">
            <v>16.690000000000001</v>
          </cell>
          <cell r="K1515">
            <v>1251.75</v>
          </cell>
          <cell r="L1515" t="str">
            <v/>
          </cell>
          <cell r="M1515" t="str">
            <v>Základní škola a mateřská škola Svatava, příspěvková organizace</v>
          </cell>
          <cell r="N1515" t="str">
            <v>Pohraniční stráže</v>
          </cell>
          <cell r="O1515">
            <v>81</v>
          </cell>
          <cell r="Q1515" t="str">
            <v>Svatava</v>
          </cell>
          <cell r="R1515" t="str">
            <v>ANO</v>
          </cell>
        </row>
        <row r="1516">
          <cell r="A1516">
            <v>600073157</v>
          </cell>
          <cell r="B1516">
            <v>600073157</v>
          </cell>
          <cell r="C1516" t="str">
            <v>75005760</v>
          </cell>
          <cell r="D1516">
            <v>1</v>
          </cell>
          <cell r="E1516">
            <v>75005760</v>
          </cell>
          <cell r="F1516" t="str">
            <v>Karlovarský kraj</v>
          </cell>
          <cell r="G1516" t="str">
            <v xml:space="preserve">Sokolov </v>
          </cell>
          <cell r="H1516">
            <v>375</v>
          </cell>
          <cell r="I1516" t="str">
            <v>SEJOY</v>
          </cell>
          <cell r="J1516">
            <v>16.690000000000001</v>
          </cell>
          <cell r="K1516">
            <v>6258.7500000000009</v>
          </cell>
          <cell r="L1516" t="str">
            <v/>
          </cell>
          <cell r="M1516" t="str">
            <v>Základní škola Březová, okres Sokolov</v>
          </cell>
          <cell r="N1516" t="str">
            <v>Komenského</v>
          </cell>
          <cell r="O1516">
            <v>232</v>
          </cell>
          <cell r="Q1516" t="str">
            <v>Březová</v>
          </cell>
          <cell r="R1516" t="str">
            <v>ANO</v>
          </cell>
        </row>
        <row r="1517">
          <cell r="A1517">
            <v>600073246</v>
          </cell>
          <cell r="B1517">
            <v>600073246</v>
          </cell>
          <cell r="C1517" t="str">
            <v>70976368</v>
          </cell>
          <cell r="D1517">
            <v>1</v>
          </cell>
          <cell r="E1517">
            <v>70976368</v>
          </cell>
          <cell r="F1517" t="str">
            <v>Karlovarský kraj</v>
          </cell>
          <cell r="G1517" t="str">
            <v xml:space="preserve">Sokolov </v>
          </cell>
          <cell r="H1517">
            <v>225</v>
          </cell>
          <cell r="I1517" t="str">
            <v>SEJOY</v>
          </cell>
          <cell r="J1517">
            <v>16.690000000000001</v>
          </cell>
          <cell r="K1517">
            <v>3755.2500000000005</v>
          </cell>
          <cell r="L1517" t="str">
            <v/>
          </cell>
          <cell r="M1517" t="str">
            <v>Základní škola Chodov, Nejdecká 254, okres Sokolov, příspěvková organizace</v>
          </cell>
          <cell r="N1517" t="str">
            <v>Nejdecká</v>
          </cell>
          <cell r="O1517">
            <v>254</v>
          </cell>
          <cell r="Q1517" t="str">
            <v>Chodov</v>
          </cell>
          <cell r="R1517" t="str">
            <v>ANO</v>
          </cell>
        </row>
        <row r="1518">
          <cell r="A1518">
            <v>600170527</v>
          </cell>
          <cell r="B1518">
            <v>600170527</v>
          </cell>
          <cell r="C1518" t="str">
            <v>49766929</v>
          </cell>
          <cell r="D1518">
            <v>1</v>
          </cell>
          <cell r="E1518">
            <v>49766929</v>
          </cell>
          <cell r="F1518" t="str">
            <v>Karlovarský kraj</v>
          </cell>
          <cell r="G1518" t="str">
            <v xml:space="preserve">Sokolov </v>
          </cell>
          <cell r="H1518">
            <v>850</v>
          </cell>
          <cell r="I1518" t="str">
            <v>SEJOY</v>
          </cell>
          <cell r="J1518">
            <v>16.690000000000001</v>
          </cell>
          <cell r="K1518">
            <v>14186.500000000002</v>
          </cell>
          <cell r="L1518" t="str">
            <v/>
          </cell>
          <cell r="M1518" t="str">
            <v>Integrovaná střední škola technická a ekonomická Sokolov, příspěvková organizace</v>
          </cell>
          <cell r="N1518" t="str">
            <v>Jednoty</v>
          </cell>
          <cell r="O1518">
            <v>1620</v>
          </cell>
          <cell r="Q1518" t="str">
            <v>Sokolov</v>
          </cell>
          <cell r="R1518" t="str">
            <v>ANO</v>
          </cell>
        </row>
        <row r="1519">
          <cell r="A1519">
            <v>610100718</v>
          </cell>
          <cell r="B1519">
            <v>610100718</v>
          </cell>
          <cell r="C1519" t="str">
            <v>25232991</v>
          </cell>
          <cell r="D1519">
            <v>1</v>
          </cell>
          <cell r="E1519">
            <v>25232991</v>
          </cell>
          <cell r="F1519" t="str">
            <v>Karlovarský kraj</v>
          </cell>
          <cell r="G1519" t="str">
            <v xml:space="preserve">Sokolov </v>
          </cell>
          <cell r="H1519">
            <v>200</v>
          </cell>
          <cell r="I1519" t="str">
            <v>SEJOY</v>
          </cell>
          <cell r="J1519">
            <v>16.690000000000001</v>
          </cell>
          <cell r="K1519">
            <v>3338.0000000000005</v>
          </cell>
          <cell r="L1519" t="str">
            <v/>
          </cell>
          <cell r="M1519" t="str">
            <v>Škola Můj Projekt Mánesova - gymnázium, základní škola a mateřská škola s.r.o.</v>
          </cell>
          <cell r="N1519" t="str">
            <v>Mánesova</v>
          </cell>
          <cell r="O1519">
            <v>1672</v>
          </cell>
          <cell r="Q1519" t="str">
            <v>Sokolov</v>
          </cell>
          <cell r="R1519" t="str">
            <v>NE</v>
          </cell>
        </row>
        <row r="1520">
          <cell r="A1520">
            <v>615800386</v>
          </cell>
          <cell r="B1520">
            <v>615800386</v>
          </cell>
          <cell r="C1520" t="str">
            <v>69459924</v>
          </cell>
          <cell r="D1520">
            <v>1</v>
          </cell>
          <cell r="E1520">
            <v>69459924</v>
          </cell>
          <cell r="F1520" t="str">
            <v>Karlovarský kraj</v>
          </cell>
          <cell r="G1520" t="str">
            <v xml:space="preserve">Sokolov </v>
          </cell>
          <cell r="H1520">
            <v>750</v>
          </cell>
          <cell r="I1520" t="str">
            <v>SEJOY</v>
          </cell>
          <cell r="J1520">
            <v>16.690000000000001</v>
          </cell>
          <cell r="K1520">
            <v>12517.500000000002</v>
          </cell>
          <cell r="L1520" t="str">
            <v/>
          </cell>
          <cell r="M1520" t="str">
            <v>Základní škola Sokolov, Běžecká 2055</v>
          </cell>
          <cell r="N1520" t="str">
            <v>Běžecká</v>
          </cell>
          <cell r="O1520">
            <v>2055</v>
          </cell>
          <cell r="Q1520" t="str">
            <v>Sokolov</v>
          </cell>
          <cell r="R1520" t="str">
            <v>ANO</v>
          </cell>
        </row>
        <row r="1521">
          <cell r="A1521">
            <v>651012988</v>
          </cell>
          <cell r="B1521">
            <v>651012988</v>
          </cell>
          <cell r="C1521" t="str">
            <v>75059151</v>
          </cell>
          <cell r="D1521">
            <v>1</v>
          </cell>
          <cell r="E1521">
            <v>75059151</v>
          </cell>
          <cell r="F1521" t="str">
            <v>Karlovarský kraj</v>
          </cell>
          <cell r="G1521" t="str">
            <v xml:space="preserve">Sokolov </v>
          </cell>
          <cell r="H1521">
            <v>800</v>
          </cell>
          <cell r="I1521" t="str">
            <v>SEJOY</v>
          </cell>
          <cell r="J1521">
            <v>16.690000000000001</v>
          </cell>
          <cell r="K1521">
            <v>13352.000000000002</v>
          </cell>
          <cell r="L1521" t="str">
            <v/>
          </cell>
          <cell r="M1521" t="str">
            <v>Střední škola živnostenská Sokolov, příspěvková organizace</v>
          </cell>
          <cell r="N1521" t="str">
            <v>Žákovská</v>
          </cell>
          <cell r="O1521">
            <v>716</v>
          </cell>
          <cell r="Q1521" t="str">
            <v>Sokolov</v>
          </cell>
          <cell r="R1521" t="str">
            <v>ANO</v>
          </cell>
        </row>
        <row r="1522">
          <cell r="A1522">
            <v>600015891</v>
          </cell>
          <cell r="B1522">
            <v>600015891</v>
          </cell>
          <cell r="C1522" t="str">
            <v>48895504</v>
          </cell>
          <cell r="D1522">
            <v>1</v>
          </cell>
          <cell r="E1522">
            <v>48895504</v>
          </cell>
          <cell r="F1522" t="str">
            <v>Kraj Vysočina</v>
          </cell>
          <cell r="G1522" t="str">
            <v xml:space="preserve">Žďár nad Sázavou </v>
          </cell>
          <cell r="H1522">
            <v>300</v>
          </cell>
          <cell r="I1522" t="str">
            <v>SEJOY</v>
          </cell>
          <cell r="J1522">
            <v>16.690000000000001</v>
          </cell>
          <cell r="K1522">
            <v>5007</v>
          </cell>
          <cell r="L1522" t="str">
            <v/>
          </cell>
          <cell r="M1522" t="str">
            <v>Vyšší odborná škola a Střední odborná škola zemědělsko-technická Bystřice nad Pernštejnem</v>
          </cell>
          <cell r="N1522" t="str">
            <v>Dr. Veselého</v>
          </cell>
          <cell r="O1522">
            <v>343</v>
          </cell>
          <cell r="Q1522" t="str">
            <v>Bystřice nad Pernštejnem</v>
          </cell>
          <cell r="R1522" t="str">
            <v>ANO</v>
          </cell>
        </row>
        <row r="1523">
          <cell r="A1523">
            <v>600016005</v>
          </cell>
          <cell r="B1523">
            <v>600016005</v>
          </cell>
          <cell r="C1523" t="str">
            <v>48895466</v>
          </cell>
          <cell r="D1523">
            <v>1</v>
          </cell>
          <cell r="E1523">
            <v>48895466</v>
          </cell>
          <cell r="F1523" t="str">
            <v>Kraj Vysočina</v>
          </cell>
          <cell r="G1523" t="str">
            <v xml:space="preserve">Žďár nad Sázavou </v>
          </cell>
          <cell r="H1523">
            <v>350</v>
          </cell>
          <cell r="I1523" t="str">
            <v>SEJOY</v>
          </cell>
          <cell r="J1523">
            <v>16.690000000000001</v>
          </cell>
          <cell r="K1523">
            <v>5841.5</v>
          </cell>
          <cell r="L1523" t="str">
            <v/>
          </cell>
          <cell r="M1523" t="str">
            <v>Gymnázium Bystřice nad Pernštejnem</v>
          </cell>
          <cell r="N1523" t="str">
            <v>Nádražní</v>
          </cell>
          <cell r="O1523">
            <v>760</v>
          </cell>
          <cell r="Q1523" t="str">
            <v>Bystřice nad Pernštejnem</v>
          </cell>
          <cell r="R1523" t="str">
            <v>ANO</v>
          </cell>
        </row>
        <row r="1524">
          <cell r="A1524">
            <v>600025942</v>
          </cell>
          <cell r="B1524">
            <v>600025942</v>
          </cell>
          <cell r="C1524" t="str">
            <v>70832811</v>
          </cell>
          <cell r="D1524">
            <v>1</v>
          </cell>
          <cell r="E1524">
            <v>70832811</v>
          </cell>
          <cell r="F1524" t="str">
            <v>Kraj Vysočina</v>
          </cell>
          <cell r="G1524" t="str">
            <v xml:space="preserve">Žďár nad Sázavou </v>
          </cell>
          <cell r="H1524">
            <v>25</v>
          </cell>
          <cell r="I1524" t="str">
            <v>SEJOY</v>
          </cell>
          <cell r="J1524">
            <v>16.690000000000001</v>
          </cell>
          <cell r="K1524">
            <v>417.25000000000006</v>
          </cell>
          <cell r="L1524" t="str">
            <v/>
          </cell>
          <cell r="M1524" t="str">
            <v>Základní škola Bystřice nad Pernštejnem, Tyršova 106</v>
          </cell>
          <cell r="N1524" t="str">
            <v>Tyršova</v>
          </cell>
          <cell r="O1524">
            <v>106</v>
          </cell>
          <cell r="Q1524" t="str">
            <v>Bystřice nad Pernštejnem</v>
          </cell>
          <cell r="R1524" t="str">
            <v>ANO</v>
          </cell>
        </row>
        <row r="1525">
          <cell r="A1525">
            <v>600130045</v>
          </cell>
          <cell r="B1525">
            <v>600130045</v>
          </cell>
          <cell r="C1525" t="str">
            <v>70885966</v>
          </cell>
          <cell r="D1525">
            <v>1</v>
          </cell>
          <cell r="E1525">
            <v>70885966</v>
          </cell>
          <cell r="F1525" t="str">
            <v>Kraj Vysočina</v>
          </cell>
          <cell r="G1525" t="str">
            <v xml:space="preserve">Žďár nad Sázavou </v>
          </cell>
          <cell r="H1525">
            <v>200</v>
          </cell>
          <cell r="I1525" t="str">
            <v>SEJOY</v>
          </cell>
          <cell r="J1525">
            <v>16.690000000000001</v>
          </cell>
          <cell r="K1525">
            <v>3338.0000000000005</v>
          </cell>
          <cell r="L1525" t="str">
            <v/>
          </cell>
          <cell r="M1525" t="str">
            <v>Základní škola a Mateřská škola Štěpánov nad Svratkou, okres Žďár nad Sázavou, příspěvková organizace</v>
          </cell>
          <cell r="O1525">
            <v>159</v>
          </cell>
          <cell r="Q1525" t="str">
            <v>Štěpánov nad Svratkou</v>
          </cell>
          <cell r="R1525" t="str">
            <v>ANO</v>
          </cell>
        </row>
        <row r="1526">
          <cell r="A1526">
            <v>600130096</v>
          </cell>
          <cell r="B1526">
            <v>600130096</v>
          </cell>
          <cell r="C1526" t="str">
            <v>43379516</v>
          </cell>
          <cell r="D1526">
            <v>1</v>
          </cell>
          <cell r="E1526">
            <v>43379516</v>
          </cell>
          <cell r="F1526" t="str">
            <v>Kraj Vysočina</v>
          </cell>
          <cell r="G1526" t="str">
            <v xml:space="preserve">Žďár nad Sázavou </v>
          </cell>
          <cell r="H1526">
            <v>575</v>
          </cell>
          <cell r="I1526" t="str">
            <v>SEJOY</v>
          </cell>
          <cell r="J1526">
            <v>16.690000000000001</v>
          </cell>
          <cell r="K1526">
            <v>9596.75</v>
          </cell>
          <cell r="L1526" t="str">
            <v/>
          </cell>
          <cell r="M1526" t="str">
            <v>Základní škola Bystřice n. P., Nádražní 615</v>
          </cell>
          <cell r="N1526" t="str">
            <v>Nádražní</v>
          </cell>
          <cell r="O1526">
            <v>615</v>
          </cell>
          <cell r="Q1526" t="str">
            <v>Bystřice nad Pernštejnem</v>
          </cell>
          <cell r="R1526" t="str">
            <v>ANO</v>
          </cell>
        </row>
        <row r="1527">
          <cell r="A1527">
            <v>600130100</v>
          </cell>
          <cell r="B1527">
            <v>600130100</v>
          </cell>
          <cell r="C1527" t="str">
            <v>48897400</v>
          </cell>
          <cell r="D1527">
            <v>1</v>
          </cell>
          <cell r="E1527">
            <v>48897400</v>
          </cell>
          <cell r="F1527" t="str">
            <v>Kraj Vysočina</v>
          </cell>
          <cell r="G1527" t="str">
            <v xml:space="preserve">Žďár nad Sázavou </v>
          </cell>
          <cell r="H1527">
            <v>600</v>
          </cell>
          <cell r="I1527" t="str">
            <v>SEJOY</v>
          </cell>
          <cell r="J1527">
            <v>16.690000000000001</v>
          </cell>
          <cell r="K1527">
            <v>10014</v>
          </cell>
          <cell r="L1527" t="str">
            <v/>
          </cell>
          <cell r="M1527" t="str">
            <v>Základní škola T.G.Masaryka</v>
          </cell>
          <cell r="N1527" t="str">
            <v>Tyršova</v>
          </cell>
          <cell r="O1527">
            <v>409</v>
          </cell>
          <cell r="Q1527" t="str">
            <v>Bystřice nad Pernštejnem</v>
          </cell>
          <cell r="R1527" t="str">
            <v>ANO</v>
          </cell>
        </row>
        <row r="1528">
          <cell r="A1528">
            <v>600130126</v>
          </cell>
          <cell r="B1528">
            <v>600130126</v>
          </cell>
          <cell r="C1528" t="str">
            <v>43380247</v>
          </cell>
          <cell r="D1528">
            <v>1</v>
          </cell>
          <cell r="E1528">
            <v>43380247</v>
          </cell>
          <cell r="F1528" t="str">
            <v>Kraj Vysočina</v>
          </cell>
          <cell r="G1528" t="str">
            <v xml:space="preserve">Žďár nad Sázavou </v>
          </cell>
          <cell r="H1528">
            <v>175</v>
          </cell>
          <cell r="I1528" t="str">
            <v>SEJOY</v>
          </cell>
          <cell r="J1528">
            <v>16.690000000000001</v>
          </cell>
          <cell r="K1528">
            <v>2920.75</v>
          </cell>
          <cell r="L1528" t="str">
            <v/>
          </cell>
          <cell r="M1528" t="str">
            <v>Základní škola a Mateřská škola Dolní Rožínka</v>
          </cell>
          <cell r="O1528">
            <v>1</v>
          </cell>
          <cell r="Q1528" t="str">
            <v>Dolní Rožínka</v>
          </cell>
          <cell r="R1528" t="str">
            <v>ANO</v>
          </cell>
        </row>
        <row r="1529">
          <cell r="A1529">
            <v>600130231</v>
          </cell>
          <cell r="B1529">
            <v>600130231</v>
          </cell>
          <cell r="C1529" t="str">
            <v>70830754</v>
          </cell>
          <cell r="D1529">
            <v>1</v>
          </cell>
          <cell r="E1529">
            <v>70830754</v>
          </cell>
          <cell r="F1529" t="str">
            <v>Kraj Vysočina</v>
          </cell>
          <cell r="G1529" t="str">
            <v xml:space="preserve">Žďár nad Sázavou </v>
          </cell>
          <cell r="H1529">
            <v>75</v>
          </cell>
          <cell r="I1529" t="str">
            <v>SEJOY</v>
          </cell>
          <cell r="J1529">
            <v>16.690000000000001</v>
          </cell>
          <cell r="K1529">
            <v>1251.75</v>
          </cell>
          <cell r="L1529" t="str">
            <v/>
          </cell>
          <cell r="M1529" t="str">
            <v>Základní škola a Mateřská škola Rovečné</v>
          </cell>
          <cell r="O1529">
            <v>181</v>
          </cell>
          <cell r="Q1529" t="str">
            <v>Rovečné</v>
          </cell>
          <cell r="R1529" t="str">
            <v>ANO</v>
          </cell>
        </row>
        <row r="1530">
          <cell r="A1530">
            <v>600130258</v>
          </cell>
          <cell r="B1530">
            <v>600130258</v>
          </cell>
          <cell r="C1530" t="str">
            <v>70998779</v>
          </cell>
          <cell r="D1530">
            <v>1</v>
          </cell>
          <cell r="E1530">
            <v>70998779</v>
          </cell>
          <cell r="F1530" t="str">
            <v>Kraj Vysočina</v>
          </cell>
          <cell r="G1530" t="str">
            <v xml:space="preserve">Žďár nad Sázavou </v>
          </cell>
          <cell r="H1530">
            <v>175</v>
          </cell>
          <cell r="I1530" t="str">
            <v>SEJOY</v>
          </cell>
          <cell r="J1530">
            <v>16.690000000000001</v>
          </cell>
          <cell r="K1530">
            <v>2920.75</v>
          </cell>
          <cell r="L1530" t="str">
            <v/>
          </cell>
          <cell r="M1530" t="str">
            <v>Základní škola a Mateřská škola Strážek, příspěvková organizace</v>
          </cell>
          <cell r="O1530">
            <v>27</v>
          </cell>
          <cell r="Q1530" t="str">
            <v>Strážek</v>
          </cell>
          <cell r="R1530" t="str">
            <v>ANO</v>
          </cell>
        </row>
        <row r="1531">
          <cell r="A1531">
            <v>600130371</v>
          </cell>
          <cell r="B1531">
            <v>600130371</v>
          </cell>
          <cell r="C1531" t="str">
            <v>75021404</v>
          </cell>
          <cell r="D1531">
            <v>1</v>
          </cell>
          <cell r="E1531">
            <v>75021404</v>
          </cell>
          <cell r="F1531" t="str">
            <v>Kraj Vysočina</v>
          </cell>
          <cell r="G1531" t="str">
            <v xml:space="preserve">Žďár nad Sázavou </v>
          </cell>
          <cell r="H1531">
            <v>50</v>
          </cell>
          <cell r="I1531" t="str">
            <v>SEJOY</v>
          </cell>
          <cell r="J1531">
            <v>16.690000000000001</v>
          </cell>
          <cell r="K1531">
            <v>834.50000000000011</v>
          </cell>
          <cell r="L1531" t="str">
            <v/>
          </cell>
          <cell r="M1531" t="str">
            <v>Základní škola a Mateřská škola Písečné, příspěvková organizace</v>
          </cell>
          <cell r="O1531">
            <v>30</v>
          </cell>
          <cell r="Q1531" t="str">
            <v>Písečné</v>
          </cell>
          <cell r="R1531" t="str">
            <v>ANO</v>
          </cell>
        </row>
        <row r="1532">
          <cell r="A1532">
            <v>600130398</v>
          </cell>
          <cell r="B1532">
            <v>600130398</v>
          </cell>
          <cell r="C1532" t="str">
            <v>70981779</v>
          </cell>
          <cell r="D1532">
            <v>1</v>
          </cell>
          <cell r="E1532">
            <v>70981779</v>
          </cell>
          <cell r="F1532" t="str">
            <v>Kraj Vysočina</v>
          </cell>
          <cell r="G1532" t="str">
            <v xml:space="preserve">Žďár nad Sázavou </v>
          </cell>
          <cell r="H1532">
            <v>50</v>
          </cell>
          <cell r="I1532" t="str">
            <v>SEJOY</v>
          </cell>
          <cell r="J1532">
            <v>16.690000000000001</v>
          </cell>
          <cell r="K1532">
            <v>834.50000000000011</v>
          </cell>
          <cell r="L1532" t="str">
            <v/>
          </cell>
          <cell r="M1532" t="str">
            <v>Základní škola a Mateřská škola Dalečín, příspěvková organizace</v>
          </cell>
          <cell r="O1532">
            <v>107</v>
          </cell>
          <cell r="Q1532" t="str">
            <v>Dalečín</v>
          </cell>
          <cell r="R1532" t="str">
            <v>ANO</v>
          </cell>
        </row>
        <row r="1533">
          <cell r="A1533">
            <v>600130614</v>
          </cell>
          <cell r="B1533">
            <v>600130614</v>
          </cell>
          <cell r="C1533" t="str">
            <v>70981604</v>
          </cell>
          <cell r="D1533">
            <v>1</v>
          </cell>
          <cell r="E1533">
            <v>70981604</v>
          </cell>
          <cell r="F1533" t="str">
            <v>Kraj Vysočina</v>
          </cell>
          <cell r="G1533" t="str">
            <v xml:space="preserve">Žďár nad Sázavou </v>
          </cell>
          <cell r="H1533">
            <v>75</v>
          </cell>
          <cell r="I1533" t="str">
            <v>SEJOY</v>
          </cell>
          <cell r="J1533">
            <v>16.690000000000001</v>
          </cell>
          <cell r="K1533">
            <v>1251.75</v>
          </cell>
          <cell r="L1533" t="str">
            <v/>
          </cell>
          <cell r="M1533" t="str">
            <v>Základní škola a Mateřská škola Vír, okres Žďár nad Sázavou, příspěvková organizace</v>
          </cell>
          <cell r="O1533">
            <v>58</v>
          </cell>
          <cell r="Q1533" t="str">
            <v>Vír</v>
          </cell>
          <cell r="R1533" t="str">
            <v>ANO</v>
          </cell>
        </row>
        <row r="1534">
          <cell r="A1534">
            <v>600130673</v>
          </cell>
          <cell r="B1534">
            <v>600130673</v>
          </cell>
          <cell r="C1534" t="str">
            <v>75022087</v>
          </cell>
          <cell r="D1534">
            <v>1</v>
          </cell>
          <cell r="E1534">
            <v>75022087</v>
          </cell>
          <cell r="F1534" t="str">
            <v>Kraj Vysočina</v>
          </cell>
          <cell r="G1534" t="str">
            <v xml:space="preserve">Žďár nad Sázavou </v>
          </cell>
          <cell r="H1534">
            <v>50</v>
          </cell>
          <cell r="I1534" t="str">
            <v>SEJOY</v>
          </cell>
          <cell r="J1534">
            <v>16.690000000000001</v>
          </cell>
          <cell r="K1534">
            <v>834.50000000000011</v>
          </cell>
          <cell r="L1534" t="str">
            <v/>
          </cell>
          <cell r="M1534" t="str">
            <v>ZÁKLADNÍ ŠKOLA ZVOLE</v>
          </cell>
          <cell r="O1534">
            <v>84</v>
          </cell>
          <cell r="Q1534" t="str">
            <v>Zvole</v>
          </cell>
          <cell r="R1534" t="str">
            <v>ANO</v>
          </cell>
        </row>
        <row r="1535">
          <cell r="A1535">
            <v>600130703</v>
          </cell>
          <cell r="B1535">
            <v>600130703</v>
          </cell>
          <cell r="C1535" t="str">
            <v>71011757</v>
          </cell>
          <cell r="D1535">
            <v>1</v>
          </cell>
          <cell r="E1535">
            <v>71011757</v>
          </cell>
          <cell r="F1535" t="str">
            <v>Kraj Vysočina</v>
          </cell>
          <cell r="G1535" t="str">
            <v xml:space="preserve">Žďár nad Sázavou </v>
          </cell>
          <cell r="H1535">
            <v>50</v>
          </cell>
          <cell r="I1535" t="str">
            <v>SEJOY</v>
          </cell>
          <cell r="J1535">
            <v>16.690000000000001</v>
          </cell>
          <cell r="K1535">
            <v>834.50000000000011</v>
          </cell>
          <cell r="L1535" t="str">
            <v/>
          </cell>
          <cell r="M1535" t="str">
            <v>Základní škola Lísek, okres Žďár nad Sázavou</v>
          </cell>
          <cell r="O1535">
            <v>80</v>
          </cell>
          <cell r="Q1535" t="str">
            <v>Lísek</v>
          </cell>
          <cell r="R1535" t="str">
            <v>ANO</v>
          </cell>
        </row>
        <row r="1536">
          <cell r="A1536">
            <v>600130801</v>
          </cell>
          <cell r="B1536">
            <v>600130801</v>
          </cell>
          <cell r="C1536" t="str">
            <v>75020955</v>
          </cell>
          <cell r="D1536">
            <v>1</v>
          </cell>
          <cell r="E1536">
            <v>75020955</v>
          </cell>
          <cell r="F1536" t="str">
            <v>Kraj Vysočina</v>
          </cell>
          <cell r="G1536" t="str">
            <v xml:space="preserve">Žďár nad Sázavou </v>
          </cell>
          <cell r="H1536">
            <v>50</v>
          </cell>
          <cell r="I1536" t="str">
            <v>SEJOY</v>
          </cell>
          <cell r="J1536">
            <v>16.690000000000001</v>
          </cell>
          <cell r="K1536">
            <v>834.50000000000011</v>
          </cell>
          <cell r="L1536" t="str">
            <v/>
          </cell>
          <cell r="M1536" t="str">
            <v>Základní škola a Mateřská škola Unčín, příspěvková organizace</v>
          </cell>
          <cell r="O1536">
            <v>51</v>
          </cell>
          <cell r="Q1536" t="str">
            <v>Unčín</v>
          </cell>
          <cell r="R1536" t="str">
            <v>ANO</v>
          </cell>
        </row>
        <row r="1537">
          <cell r="A1537">
            <v>600130827</v>
          </cell>
          <cell r="B1537">
            <v>600130827</v>
          </cell>
          <cell r="C1537" t="str">
            <v>75022893</v>
          </cell>
          <cell r="D1537">
            <v>1</v>
          </cell>
          <cell r="E1537">
            <v>75022893</v>
          </cell>
          <cell r="F1537" t="str">
            <v>Kraj Vysočina</v>
          </cell>
          <cell r="G1537" t="str">
            <v xml:space="preserve">Žďár nad Sázavou </v>
          </cell>
          <cell r="H1537">
            <v>25</v>
          </cell>
          <cell r="I1537" t="str">
            <v>SEJOY</v>
          </cell>
          <cell r="J1537">
            <v>16.690000000000001</v>
          </cell>
          <cell r="K1537">
            <v>417.25000000000006</v>
          </cell>
          <cell r="L1537" t="str">
            <v/>
          </cell>
          <cell r="M1537" t="str">
            <v>Základní škola Prosetín a Mateřská škola Prosetín, okres Žďár nad Sázavou, příspěvková organizace</v>
          </cell>
          <cell r="O1537">
            <v>70</v>
          </cell>
          <cell r="Q1537" t="str">
            <v>Prosetín</v>
          </cell>
          <cell r="R1537" t="str">
            <v>ANO</v>
          </cell>
        </row>
        <row r="1538">
          <cell r="A1538">
            <v>600130835</v>
          </cell>
          <cell r="B1538">
            <v>600130835</v>
          </cell>
          <cell r="C1538" t="str">
            <v>70881308</v>
          </cell>
          <cell r="D1538">
            <v>1</v>
          </cell>
          <cell r="E1538">
            <v>70881308</v>
          </cell>
          <cell r="F1538" t="str">
            <v>Kraj Vysočina</v>
          </cell>
          <cell r="G1538" t="str">
            <v xml:space="preserve">Žďár nad Sázavou </v>
          </cell>
          <cell r="H1538">
            <v>50</v>
          </cell>
          <cell r="I1538" t="str">
            <v>SEJOY</v>
          </cell>
          <cell r="J1538">
            <v>16.690000000000001</v>
          </cell>
          <cell r="K1538">
            <v>834.50000000000011</v>
          </cell>
          <cell r="L1538" t="str">
            <v/>
          </cell>
          <cell r="M1538" t="str">
            <v>Základní škola Rozsochy, okres Žďár nad Sázavou, příspěvková organizace</v>
          </cell>
          <cell r="O1538">
            <v>64</v>
          </cell>
          <cell r="Q1538" t="str">
            <v>Rozsochy</v>
          </cell>
          <cell r="R1538" t="str">
            <v>ANO</v>
          </cell>
        </row>
        <row r="1539">
          <cell r="A1539">
            <v>650012097</v>
          </cell>
          <cell r="B1539">
            <v>650012097</v>
          </cell>
          <cell r="C1539" t="str">
            <v>70981761</v>
          </cell>
          <cell r="D1539">
            <v>1</v>
          </cell>
          <cell r="E1539">
            <v>70981761</v>
          </cell>
          <cell r="F1539" t="str">
            <v>Kraj Vysočina</v>
          </cell>
          <cell r="G1539" t="str">
            <v xml:space="preserve">Žďár nad Sázavou </v>
          </cell>
          <cell r="H1539">
            <v>75</v>
          </cell>
          <cell r="I1539" t="str">
            <v>SEJOY</v>
          </cell>
          <cell r="J1539">
            <v>16.690000000000001</v>
          </cell>
          <cell r="K1539">
            <v>1251.75</v>
          </cell>
          <cell r="L1539" t="str">
            <v/>
          </cell>
          <cell r="M1539" t="str">
            <v>Základní škola a Mateřská škola Rožná, okres Žďár nad Sázavou, příspěvková organizace</v>
          </cell>
          <cell r="O1539">
            <v>151</v>
          </cell>
          <cell r="Q1539" t="str">
            <v>Rožná</v>
          </cell>
          <cell r="R1539" t="str">
            <v>ANO</v>
          </cell>
        </row>
        <row r="1540">
          <cell r="A1540">
            <v>600023885</v>
          </cell>
          <cell r="B1540">
            <v>600023885</v>
          </cell>
          <cell r="C1540" t="str">
            <v>70838593</v>
          </cell>
          <cell r="D1540">
            <v>1</v>
          </cell>
          <cell r="E1540">
            <v>70838593</v>
          </cell>
          <cell r="F1540" t="str">
            <v>Kraj Vysočina</v>
          </cell>
          <cell r="G1540" t="str">
            <v xml:space="preserve">Havlíčkův Brod </v>
          </cell>
          <cell r="H1540">
            <v>125</v>
          </cell>
          <cell r="I1540" t="str">
            <v>SEJOY</v>
          </cell>
          <cell r="J1540">
            <v>16.690000000000001</v>
          </cell>
          <cell r="K1540">
            <v>2086.25</v>
          </cell>
          <cell r="L1540" t="str">
            <v/>
          </cell>
          <cell r="M1540" t="str">
            <v>Základní škola a Praktická škola, U Trojice 2104, Havlíčkův Brod</v>
          </cell>
          <cell r="N1540" t="str">
            <v>U Trojice</v>
          </cell>
          <cell r="O1540">
            <v>2104</v>
          </cell>
          <cell r="Q1540" t="str">
            <v>Havlíčkův Brod</v>
          </cell>
          <cell r="R1540" t="str">
            <v>ANO</v>
          </cell>
        </row>
        <row r="1541">
          <cell r="A1541">
            <v>600086615</v>
          </cell>
          <cell r="B1541">
            <v>600086615</v>
          </cell>
          <cell r="C1541" t="str">
            <v>70985146</v>
          </cell>
          <cell r="D1541">
            <v>1</v>
          </cell>
          <cell r="E1541">
            <v>70985146</v>
          </cell>
          <cell r="F1541" t="str">
            <v>Kraj Vysočina</v>
          </cell>
          <cell r="G1541" t="str">
            <v xml:space="preserve">Havlíčkův Brod </v>
          </cell>
          <cell r="H1541">
            <v>50</v>
          </cell>
          <cell r="I1541" t="str">
            <v>SEJOY</v>
          </cell>
          <cell r="J1541">
            <v>16.690000000000001</v>
          </cell>
          <cell r="K1541">
            <v>834.50000000000011</v>
          </cell>
          <cell r="L1541" t="str">
            <v/>
          </cell>
          <cell r="M1541" t="str">
            <v>Základní škola a mateřská škola Lučice</v>
          </cell>
          <cell r="O1541">
            <v>61</v>
          </cell>
          <cell r="Q1541" t="str">
            <v>Lučice</v>
          </cell>
          <cell r="R1541" t="str">
            <v>ANO</v>
          </cell>
        </row>
        <row r="1542">
          <cell r="A1542">
            <v>600019756</v>
          </cell>
          <cell r="B1542">
            <v>600019756</v>
          </cell>
          <cell r="C1542" t="str">
            <v>00581119</v>
          </cell>
          <cell r="D1542">
            <v>1</v>
          </cell>
          <cell r="E1542">
            <v>581119</v>
          </cell>
          <cell r="F1542" t="str">
            <v>Kraj Vysočina</v>
          </cell>
          <cell r="G1542" t="str">
            <v xml:space="preserve">Havlíčkův Brod </v>
          </cell>
          <cell r="H1542">
            <v>125</v>
          </cell>
          <cell r="I1542" t="str">
            <v>SEJOY</v>
          </cell>
          <cell r="J1542">
            <v>16.690000000000001</v>
          </cell>
          <cell r="K1542">
            <v>2086.25</v>
          </cell>
          <cell r="L1542" t="str">
            <v/>
          </cell>
          <cell r="M1542" t="str">
            <v>Střední zdravotnická škola a Vyšší odborná škola zdravotnická Havlíčkův Brod</v>
          </cell>
          <cell r="N1542" t="str">
            <v>Masarykova</v>
          </cell>
          <cell r="O1542">
            <v>2033</v>
          </cell>
          <cell r="Q1542" t="str">
            <v>Havlíčkův Brod</v>
          </cell>
          <cell r="R1542" t="str">
            <v>ANO</v>
          </cell>
        </row>
        <row r="1543">
          <cell r="A1543">
            <v>600011500</v>
          </cell>
          <cell r="B1543">
            <v>600011500</v>
          </cell>
          <cell r="C1543" t="str">
            <v>60126621</v>
          </cell>
          <cell r="D1543">
            <v>1</v>
          </cell>
          <cell r="E1543">
            <v>60126621</v>
          </cell>
          <cell r="F1543" t="str">
            <v>Kraj Vysočina</v>
          </cell>
          <cell r="G1543" t="str">
            <v xml:space="preserve">Havlíčkův Brod </v>
          </cell>
          <cell r="H1543">
            <v>500</v>
          </cell>
          <cell r="I1543" t="str">
            <v>SEJOY</v>
          </cell>
          <cell r="J1543">
            <v>16.690000000000001</v>
          </cell>
          <cell r="K1543">
            <v>8345</v>
          </cell>
          <cell r="L1543" t="str">
            <v/>
          </cell>
          <cell r="M1543" t="str">
            <v>Gymnázium Havlíčkův Brod</v>
          </cell>
          <cell r="N1543" t="str">
            <v>Štáflova</v>
          </cell>
          <cell r="O1543">
            <v>2063</v>
          </cell>
          <cell r="Q1543" t="str">
            <v>Havlíčkův Brod</v>
          </cell>
          <cell r="R1543" t="str">
            <v>ANO</v>
          </cell>
        </row>
        <row r="1544">
          <cell r="A1544">
            <v>600011551</v>
          </cell>
          <cell r="B1544">
            <v>600011551</v>
          </cell>
          <cell r="C1544" t="str">
            <v>60126698</v>
          </cell>
          <cell r="D1544">
            <v>1</v>
          </cell>
          <cell r="E1544">
            <v>60126698</v>
          </cell>
          <cell r="F1544" t="str">
            <v>Kraj Vysočina</v>
          </cell>
          <cell r="G1544" t="str">
            <v xml:space="preserve">Havlíčkův Brod </v>
          </cell>
          <cell r="H1544">
            <v>400</v>
          </cell>
          <cell r="I1544" t="str">
            <v>SEJOY</v>
          </cell>
          <cell r="J1544">
            <v>16.690000000000001</v>
          </cell>
          <cell r="K1544">
            <v>6676.0000000000009</v>
          </cell>
          <cell r="L1544" t="str">
            <v/>
          </cell>
          <cell r="M1544" t="str">
            <v>Střední průmyslová škola stavební akademika Stanislava Bechyně, Havlíčkův Brod, Jihlavská 628</v>
          </cell>
          <cell r="N1544" t="str">
            <v>Jihlavská</v>
          </cell>
          <cell r="O1544">
            <v>628</v>
          </cell>
          <cell r="Q1544" t="str">
            <v>Havlíčkův Brod</v>
          </cell>
          <cell r="R1544" t="str">
            <v>ANO</v>
          </cell>
        </row>
        <row r="1545">
          <cell r="A1545">
            <v>600086500</v>
          </cell>
          <cell r="B1545">
            <v>600086500</v>
          </cell>
          <cell r="C1545" t="str">
            <v>71004092</v>
          </cell>
          <cell r="D1545">
            <v>1</v>
          </cell>
          <cell r="E1545">
            <v>71004092</v>
          </cell>
          <cell r="F1545" t="str">
            <v>Kraj Vysočina</v>
          </cell>
          <cell r="G1545" t="str">
            <v xml:space="preserve">Havlíčkův Brod </v>
          </cell>
          <cell r="H1545">
            <v>25</v>
          </cell>
          <cell r="I1545" t="str">
            <v>SEJOY</v>
          </cell>
          <cell r="J1545">
            <v>16.690000000000001</v>
          </cell>
          <cell r="K1545">
            <v>417.25000000000006</v>
          </cell>
          <cell r="L1545" t="str">
            <v/>
          </cell>
          <cell r="M1545" t="str">
            <v>Základní škola a mateřská škola Dlouhá Ves, okres Havlíčkův Brod</v>
          </cell>
          <cell r="O1545">
            <v>69</v>
          </cell>
          <cell r="Q1545" t="str">
            <v>Dlouhá Ves</v>
          </cell>
          <cell r="R1545" t="str">
            <v>ANO</v>
          </cell>
        </row>
        <row r="1546">
          <cell r="A1546">
            <v>600086526</v>
          </cell>
          <cell r="B1546">
            <v>600086526</v>
          </cell>
          <cell r="C1546" t="str">
            <v>70985600</v>
          </cell>
          <cell r="D1546">
            <v>1</v>
          </cell>
          <cell r="E1546">
            <v>70985600</v>
          </cell>
          <cell r="F1546" t="str">
            <v>Kraj Vysočina</v>
          </cell>
          <cell r="G1546" t="str">
            <v xml:space="preserve">Havlíčkův Brod </v>
          </cell>
          <cell r="H1546">
            <v>100</v>
          </cell>
          <cell r="I1546" t="str">
            <v>SEJOY</v>
          </cell>
          <cell r="J1546">
            <v>16.690000000000001</v>
          </cell>
          <cell r="K1546">
            <v>1669.0000000000002</v>
          </cell>
          <cell r="L1546" t="str">
            <v/>
          </cell>
          <cell r="M1546" t="str">
            <v>Základní škola a mateřská škola Dolní Krupá, okres Havlíčkův Brod</v>
          </cell>
          <cell r="O1546">
            <v>8</v>
          </cell>
          <cell r="Q1546" t="str">
            <v>Dolní Krupá</v>
          </cell>
          <cell r="R1546" t="str">
            <v>ANO</v>
          </cell>
        </row>
        <row r="1547">
          <cell r="A1547">
            <v>600086534</v>
          </cell>
          <cell r="B1547">
            <v>600086534</v>
          </cell>
          <cell r="C1547" t="str">
            <v>70989257</v>
          </cell>
          <cell r="D1547">
            <v>1</v>
          </cell>
          <cell r="E1547">
            <v>70989257</v>
          </cell>
          <cell r="F1547" t="str">
            <v>Kraj Vysočina</v>
          </cell>
          <cell r="G1547" t="str">
            <v xml:space="preserve">Havlíčkův Brod </v>
          </cell>
          <cell r="H1547">
            <v>25</v>
          </cell>
          <cell r="I1547" t="str">
            <v>SEJOY</v>
          </cell>
          <cell r="J1547">
            <v>16.690000000000001</v>
          </cell>
          <cell r="K1547">
            <v>417.25000000000006</v>
          </cell>
          <cell r="L1547" t="str">
            <v/>
          </cell>
          <cell r="M1547" t="str">
            <v>Základní škola a Mateřská škola Krásná Hora, příspěvková organizace</v>
          </cell>
          <cell r="O1547">
            <v>34</v>
          </cell>
          <cell r="Q1547" t="str">
            <v>Krásná Hora</v>
          </cell>
          <cell r="R1547" t="str">
            <v>ANO</v>
          </cell>
        </row>
        <row r="1548">
          <cell r="A1548">
            <v>600086551</v>
          </cell>
          <cell r="B1548">
            <v>600086551</v>
          </cell>
          <cell r="C1548" t="str">
            <v>71001832</v>
          </cell>
          <cell r="D1548">
            <v>1</v>
          </cell>
          <cell r="E1548">
            <v>71001832</v>
          </cell>
          <cell r="F1548" t="str">
            <v>Kraj Vysočina</v>
          </cell>
          <cell r="G1548" t="str">
            <v xml:space="preserve">Havlíčkův Brod </v>
          </cell>
          <cell r="H1548">
            <v>100</v>
          </cell>
          <cell r="I1548" t="str">
            <v>SEJOY</v>
          </cell>
          <cell r="J1548">
            <v>16.690000000000001</v>
          </cell>
          <cell r="K1548">
            <v>1669.0000000000002</v>
          </cell>
          <cell r="L1548" t="str">
            <v/>
          </cell>
          <cell r="M1548" t="str">
            <v>Základní škola a mateřská škola Okrouhlice, okres Havlíčkův Brod</v>
          </cell>
          <cell r="O1548">
            <v>203</v>
          </cell>
          <cell r="Q1548" t="str">
            <v>Okrouhlice</v>
          </cell>
          <cell r="R1548" t="str">
            <v>ANO</v>
          </cell>
        </row>
        <row r="1549">
          <cell r="A1549">
            <v>600086593</v>
          </cell>
          <cell r="B1549">
            <v>600086593</v>
          </cell>
          <cell r="C1549" t="str">
            <v>70985669</v>
          </cell>
          <cell r="D1549">
            <v>1</v>
          </cell>
          <cell r="E1549">
            <v>70985669</v>
          </cell>
          <cell r="F1549" t="str">
            <v>Kraj Vysočina</v>
          </cell>
          <cell r="G1549" t="str">
            <v xml:space="preserve">Havlíčkův Brod </v>
          </cell>
          <cell r="H1549">
            <v>200</v>
          </cell>
          <cell r="I1549" t="str">
            <v>SEJOY</v>
          </cell>
          <cell r="J1549">
            <v>16.690000000000001</v>
          </cell>
          <cell r="K1549">
            <v>3338.0000000000005</v>
          </cell>
          <cell r="L1549" t="str">
            <v/>
          </cell>
          <cell r="M1549" t="str">
            <v>Základní škola a Mateřská škola Havlíčkova Borová</v>
          </cell>
          <cell r="N1549" t="str">
            <v>Náměstí</v>
          </cell>
          <cell r="O1549">
            <v>97</v>
          </cell>
          <cell r="Q1549" t="str">
            <v>Havlíčkova Borová</v>
          </cell>
          <cell r="R1549" t="str">
            <v>ANO</v>
          </cell>
        </row>
        <row r="1550">
          <cell r="A1550">
            <v>600086607</v>
          </cell>
          <cell r="B1550">
            <v>600086607</v>
          </cell>
          <cell r="C1550" t="str">
            <v>70891656</v>
          </cell>
          <cell r="D1550">
            <v>1</v>
          </cell>
          <cell r="E1550">
            <v>70891656</v>
          </cell>
          <cell r="F1550" t="str">
            <v>Kraj Vysočina</v>
          </cell>
          <cell r="G1550" t="str">
            <v xml:space="preserve">Havlíčkův Brod </v>
          </cell>
          <cell r="H1550">
            <v>300</v>
          </cell>
          <cell r="I1550" t="str">
            <v>SEJOY</v>
          </cell>
          <cell r="J1550">
            <v>16.690000000000001</v>
          </cell>
          <cell r="K1550">
            <v>5007</v>
          </cell>
          <cell r="L1550" t="str">
            <v/>
          </cell>
          <cell r="M1550" t="str">
            <v>Základní škola a Mateřská škola Bohuslava Reynka, Lípa, příspěvková organizace</v>
          </cell>
          <cell r="O1550">
            <v>66</v>
          </cell>
          <cell r="Q1550" t="str">
            <v>Lípa</v>
          </cell>
          <cell r="R1550" t="str">
            <v>ANO</v>
          </cell>
        </row>
        <row r="1551">
          <cell r="A1551">
            <v>600086631</v>
          </cell>
          <cell r="B1551">
            <v>600086631</v>
          </cell>
          <cell r="C1551" t="str">
            <v>70987882</v>
          </cell>
          <cell r="D1551">
            <v>1</v>
          </cell>
          <cell r="E1551">
            <v>70987882</v>
          </cell>
          <cell r="F1551" t="str">
            <v>Kraj Vysočina</v>
          </cell>
          <cell r="G1551" t="str">
            <v xml:space="preserve">Havlíčkův Brod </v>
          </cell>
          <cell r="H1551">
            <v>175</v>
          </cell>
          <cell r="I1551" t="str">
            <v>SEJOY</v>
          </cell>
          <cell r="J1551">
            <v>16.690000000000001</v>
          </cell>
          <cell r="K1551">
            <v>2920.75</v>
          </cell>
          <cell r="L1551" t="str">
            <v/>
          </cell>
          <cell r="M1551" t="str">
            <v>Základní škola a mateřská škola Herálec</v>
          </cell>
          <cell r="O1551">
            <v>38</v>
          </cell>
          <cell r="Q1551" t="str">
            <v>Herálec</v>
          </cell>
          <cell r="R1551" t="str">
            <v>ANO</v>
          </cell>
        </row>
        <row r="1552">
          <cell r="A1552">
            <v>600086640</v>
          </cell>
          <cell r="B1552">
            <v>600086640</v>
          </cell>
          <cell r="C1552" t="str">
            <v>70990964</v>
          </cell>
          <cell r="D1552">
            <v>1</v>
          </cell>
          <cell r="E1552">
            <v>70990964</v>
          </cell>
          <cell r="F1552" t="str">
            <v>Kraj Vysočina</v>
          </cell>
          <cell r="G1552" t="str">
            <v xml:space="preserve">Havlíčkův Brod </v>
          </cell>
          <cell r="H1552">
            <v>225</v>
          </cell>
          <cell r="I1552" t="str">
            <v>SEJOY</v>
          </cell>
          <cell r="J1552">
            <v>16.690000000000001</v>
          </cell>
          <cell r="K1552">
            <v>3755.2500000000005</v>
          </cell>
          <cell r="L1552" t="str">
            <v/>
          </cell>
          <cell r="M1552" t="str">
            <v>Základní škola a Mateřská škola Habry</v>
          </cell>
          <cell r="N1552" t="str">
            <v>V Zahradách</v>
          </cell>
          <cell r="O1552">
            <v>18</v>
          </cell>
          <cell r="Q1552" t="str">
            <v>Habry</v>
          </cell>
          <cell r="R1552" t="str">
            <v>ANO</v>
          </cell>
        </row>
        <row r="1553">
          <cell r="A1553">
            <v>600086666</v>
          </cell>
          <cell r="B1553">
            <v>600086666</v>
          </cell>
          <cell r="C1553" t="str">
            <v>70911011</v>
          </cell>
          <cell r="D1553">
            <v>1</v>
          </cell>
          <cell r="E1553">
            <v>70911011</v>
          </cell>
          <cell r="F1553" t="str">
            <v>Kraj Vysočina</v>
          </cell>
          <cell r="G1553" t="str">
            <v xml:space="preserve">Havlíčkův Brod </v>
          </cell>
          <cell r="H1553">
            <v>650</v>
          </cell>
          <cell r="I1553" t="str">
            <v>SEJOY</v>
          </cell>
          <cell r="J1553">
            <v>16.690000000000001</v>
          </cell>
          <cell r="K1553">
            <v>10848.5</v>
          </cell>
          <cell r="L1553" t="str">
            <v/>
          </cell>
          <cell r="M1553" t="str">
            <v>Základní škola Havlíčkův Brod, Štáflova 2004</v>
          </cell>
          <cell r="N1553" t="str">
            <v>Štáflova</v>
          </cell>
          <cell r="O1553">
            <v>2004</v>
          </cell>
          <cell r="Q1553" t="str">
            <v>Havlíčkův Brod</v>
          </cell>
          <cell r="R1553" t="str">
            <v>ANO</v>
          </cell>
        </row>
        <row r="1554">
          <cell r="A1554">
            <v>600086674</v>
          </cell>
          <cell r="B1554">
            <v>600086674</v>
          </cell>
          <cell r="C1554" t="str">
            <v>70911029</v>
          </cell>
          <cell r="D1554">
            <v>1</v>
          </cell>
          <cell r="E1554">
            <v>70911029</v>
          </cell>
          <cell r="F1554" t="str">
            <v>Kraj Vysočina</v>
          </cell>
          <cell r="G1554" t="str">
            <v xml:space="preserve">Havlíčkův Brod </v>
          </cell>
          <cell r="H1554">
            <v>975</v>
          </cell>
          <cell r="I1554" t="str">
            <v>SEJOY</v>
          </cell>
          <cell r="J1554">
            <v>16.690000000000001</v>
          </cell>
          <cell r="K1554">
            <v>16272.750000000002</v>
          </cell>
          <cell r="L1554" t="str">
            <v/>
          </cell>
          <cell r="M1554" t="str">
            <v>Základní škola Havlíčkův Brod, V Sadech 560</v>
          </cell>
          <cell r="N1554" t="str">
            <v>V Sadech</v>
          </cell>
          <cell r="O1554">
            <v>560</v>
          </cell>
          <cell r="Q1554" t="str">
            <v>Havlíčkův Brod</v>
          </cell>
          <cell r="R1554" t="str">
            <v>ANO</v>
          </cell>
        </row>
        <row r="1555">
          <cell r="A1555">
            <v>600086682</v>
          </cell>
          <cell r="B1555">
            <v>600086682</v>
          </cell>
          <cell r="C1555" t="str">
            <v>70910987</v>
          </cell>
          <cell r="D1555">
            <v>1</v>
          </cell>
          <cell r="E1555">
            <v>70910987</v>
          </cell>
          <cell r="F1555" t="str">
            <v>Kraj Vysočina</v>
          </cell>
          <cell r="G1555" t="str">
            <v xml:space="preserve">Havlíčkův Brod </v>
          </cell>
          <cell r="H1555">
            <v>1050</v>
          </cell>
          <cell r="I1555" t="str">
            <v>SEJOY</v>
          </cell>
          <cell r="J1555">
            <v>16.690000000000001</v>
          </cell>
          <cell r="K1555">
            <v>17524.5</v>
          </cell>
          <cell r="L1555" t="str">
            <v/>
          </cell>
          <cell r="M1555" t="str">
            <v>Základní škola a Mateřská škola Havlíčkův Brod, Wolkerova 2941</v>
          </cell>
          <cell r="N1555" t="str">
            <v>Wolkerova</v>
          </cell>
          <cell r="O1555">
            <v>2941</v>
          </cell>
          <cell r="Q1555" t="str">
            <v>Havlíčkův Brod</v>
          </cell>
          <cell r="R1555" t="str">
            <v>ANO</v>
          </cell>
        </row>
        <row r="1556">
          <cell r="A1556">
            <v>600086747</v>
          </cell>
          <cell r="B1556">
            <v>600086747</v>
          </cell>
          <cell r="C1556" t="str">
            <v>70944938</v>
          </cell>
          <cell r="D1556">
            <v>1</v>
          </cell>
          <cell r="E1556">
            <v>70944938</v>
          </cell>
          <cell r="F1556" t="str">
            <v>Kraj Vysočina</v>
          </cell>
          <cell r="G1556" t="str">
            <v xml:space="preserve">Havlíčkův Brod </v>
          </cell>
          <cell r="H1556">
            <v>825</v>
          </cell>
          <cell r="I1556" t="str">
            <v>SEJOY</v>
          </cell>
          <cell r="J1556">
            <v>16.690000000000001</v>
          </cell>
          <cell r="K1556">
            <v>13769.250000000002</v>
          </cell>
          <cell r="L1556" t="str">
            <v/>
          </cell>
          <cell r="M1556" t="str">
            <v>Základní škola Přibyslav</v>
          </cell>
          <cell r="N1556" t="str">
            <v>Česká</v>
          </cell>
          <cell r="O1556">
            <v>31</v>
          </cell>
          <cell r="Q1556" t="str">
            <v>Přibyslav</v>
          </cell>
          <cell r="R1556" t="str">
            <v>ANO</v>
          </cell>
        </row>
        <row r="1557">
          <cell r="A1557">
            <v>600086771</v>
          </cell>
          <cell r="B1557">
            <v>600086771</v>
          </cell>
          <cell r="C1557" t="str">
            <v>70986002</v>
          </cell>
          <cell r="D1557">
            <v>1</v>
          </cell>
          <cell r="E1557">
            <v>70986002</v>
          </cell>
          <cell r="F1557" t="str">
            <v>Kraj Vysočina</v>
          </cell>
          <cell r="G1557" t="str">
            <v xml:space="preserve">Havlíčkův Brod </v>
          </cell>
          <cell r="H1557">
            <v>425</v>
          </cell>
          <cell r="I1557" t="str">
            <v>SEJOY</v>
          </cell>
          <cell r="J1557">
            <v>16.690000000000001</v>
          </cell>
          <cell r="K1557">
            <v>7093.2500000000009</v>
          </cell>
          <cell r="L1557" t="str">
            <v/>
          </cell>
          <cell r="M1557" t="str">
            <v>Základní škola a Mateřská škola Golčův Jeníkov, příspěvková organizace</v>
          </cell>
          <cell r="N1557" t="str">
            <v>Mírová</v>
          </cell>
          <cell r="O1557">
            <v>253</v>
          </cell>
          <cell r="Q1557" t="str">
            <v>Golčův Jeníkov</v>
          </cell>
          <cell r="R1557" t="str">
            <v>ANO</v>
          </cell>
        </row>
        <row r="1558">
          <cell r="A1558">
            <v>600086780</v>
          </cell>
          <cell r="B1558">
            <v>600086780</v>
          </cell>
          <cell r="C1558" t="str">
            <v>70981329</v>
          </cell>
          <cell r="D1558">
            <v>1</v>
          </cell>
          <cell r="E1558">
            <v>70981329</v>
          </cell>
          <cell r="F1558" t="str">
            <v>Kraj Vysočina</v>
          </cell>
          <cell r="G1558" t="str">
            <v xml:space="preserve">Havlíčkův Brod </v>
          </cell>
          <cell r="H1558">
            <v>200</v>
          </cell>
          <cell r="I1558" t="str">
            <v>SEJOY</v>
          </cell>
          <cell r="J1558">
            <v>16.690000000000001</v>
          </cell>
          <cell r="K1558">
            <v>3338.0000000000005</v>
          </cell>
          <cell r="L1558" t="str">
            <v/>
          </cell>
          <cell r="M1558" t="str">
            <v>Základní škola a Mateřská škola Česká Bělá</v>
          </cell>
          <cell r="O1558">
            <v>300</v>
          </cell>
          <cell r="Q1558" t="str">
            <v>Česká Bělá</v>
          </cell>
          <cell r="R1558" t="str">
            <v>ANO</v>
          </cell>
        </row>
        <row r="1559">
          <cell r="A1559">
            <v>600086798</v>
          </cell>
          <cell r="B1559">
            <v>600086798</v>
          </cell>
          <cell r="C1559" t="str">
            <v>70910995</v>
          </cell>
          <cell r="D1559">
            <v>1</v>
          </cell>
          <cell r="E1559">
            <v>70910995</v>
          </cell>
          <cell r="F1559" t="str">
            <v>Kraj Vysočina</v>
          </cell>
          <cell r="G1559" t="str">
            <v xml:space="preserve">Havlíčkův Brod </v>
          </cell>
          <cell r="H1559">
            <v>375</v>
          </cell>
          <cell r="I1559" t="str">
            <v>SEJOY</v>
          </cell>
          <cell r="J1559">
            <v>16.690000000000001</v>
          </cell>
          <cell r="K1559">
            <v>6258.7500000000009</v>
          </cell>
          <cell r="L1559" t="str">
            <v/>
          </cell>
          <cell r="M1559" t="str">
            <v>Základní škola Havlíčkův Brod, Konečná 1884</v>
          </cell>
          <cell r="N1559" t="str">
            <v>Konečná</v>
          </cell>
          <cell r="O1559">
            <v>1884</v>
          </cell>
          <cell r="Q1559" t="str">
            <v>Havlíčkův Brod</v>
          </cell>
          <cell r="R1559" t="str">
            <v>ANO</v>
          </cell>
        </row>
        <row r="1560">
          <cell r="A1560">
            <v>600086844</v>
          </cell>
          <cell r="B1560">
            <v>600086844</v>
          </cell>
          <cell r="C1560" t="str">
            <v>70910961</v>
          </cell>
          <cell r="D1560">
            <v>1</v>
          </cell>
          <cell r="E1560">
            <v>70910961</v>
          </cell>
          <cell r="F1560" t="str">
            <v>Kraj Vysočina</v>
          </cell>
          <cell r="G1560" t="str">
            <v xml:space="preserve">Havlíčkův Brod </v>
          </cell>
          <cell r="H1560">
            <v>575</v>
          </cell>
          <cell r="I1560" t="str">
            <v>SEJOY</v>
          </cell>
          <cell r="J1560">
            <v>16.690000000000001</v>
          </cell>
          <cell r="K1560">
            <v>9596.75</v>
          </cell>
          <cell r="L1560" t="str">
            <v/>
          </cell>
          <cell r="M1560" t="str">
            <v>Základní škola Havlíčkův Brod, Nuselská 3240</v>
          </cell>
          <cell r="N1560" t="str">
            <v>Nuselská</v>
          </cell>
          <cell r="O1560">
            <v>3240</v>
          </cell>
          <cell r="Q1560" t="str">
            <v>Havlíčkův Brod</v>
          </cell>
          <cell r="R1560" t="str">
            <v>ANO</v>
          </cell>
        </row>
        <row r="1561">
          <cell r="A1561">
            <v>600086933</v>
          </cell>
          <cell r="B1561">
            <v>600086933</v>
          </cell>
          <cell r="C1561" t="str">
            <v>70985944</v>
          </cell>
          <cell r="D1561">
            <v>1</v>
          </cell>
          <cell r="E1561">
            <v>70985944</v>
          </cell>
          <cell r="F1561" t="str">
            <v>Kraj Vysočina</v>
          </cell>
          <cell r="G1561" t="str">
            <v xml:space="preserve">Havlíčkův Brod </v>
          </cell>
          <cell r="H1561">
            <v>75</v>
          </cell>
          <cell r="I1561" t="str">
            <v>SEJOY</v>
          </cell>
          <cell r="J1561">
            <v>16.690000000000001</v>
          </cell>
          <cell r="K1561">
            <v>1251.75</v>
          </cell>
          <cell r="L1561" t="str">
            <v/>
          </cell>
          <cell r="M1561" t="str">
            <v>Základní škola Skuhrov, okres Havlíčkův Brod</v>
          </cell>
          <cell r="O1561">
            <v>18</v>
          </cell>
          <cell r="Q1561" t="str">
            <v>Skuhrov</v>
          </cell>
          <cell r="R1561" t="str">
            <v>ANO</v>
          </cell>
        </row>
        <row r="1562">
          <cell r="A1562">
            <v>600086917</v>
          </cell>
          <cell r="B1562">
            <v>600086917</v>
          </cell>
          <cell r="C1562" t="str">
            <v>70982392</v>
          </cell>
          <cell r="D1562">
            <v>1</v>
          </cell>
          <cell r="E1562">
            <v>70982392</v>
          </cell>
          <cell r="F1562" t="str">
            <v>Kraj Vysočina</v>
          </cell>
          <cell r="G1562" t="str">
            <v xml:space="preserve">Havlíčkův Brod </v>
          </cell>
          <cell r="H1562">
            <v>25</v>
          </cell>
          <cell r="I1562" t="str">
            <v>SEJOY</v>
          </cell>
          <cell r="J1562">
            <v>16.690000000000001</v>
          </cell>
          <cell r="K1562">
            <v>417.25000000000006</v>
          </cell>
          <cell r="L1562" t="str">
            <v/>
          </cell>
          <cell r="M1562" t="str">
            <v>Základní škola a mateřská škola Rozsochatec, okres Havlíčkův Brod</v>
          </cell>
          <cell r="O1562">
            <v>54</v>
          </cell>
          <cell r="Q1562" t="str">
            <v>Rozsochatec</v>
          </cell>
          <cell r="R1562" t="str">
            <v>ANO</v>
          </cell>
        </row>
        <row r="1563">
          <cell r="A1563">
            <v>600086968</v>
          </cell>
          <cell r="B1563">
            <v>600086968</v>
          </cell>
          <cell r="C1563" t="str">
            <v>75017466</v>
          </cell>
          <cell r="D1563">
            <v>1</v>
          </cell>
          <cell r="E1563">
            <v>75017466</v>
          </cell>
          <cell r="F1563" t="str">
            <v>Kraj Vysočina</v>
          </cell>
          <cell r="G1563" t="str">
            <v xml:space="preserve">Havlíčkův Brod </v>
          </cell>
          <cell r="H1563">
            <v>75</v>
          </cell>
          <cell r="I1563" t="str">
            <v>SEJOY</v>
          </cell>
          <cell r="J1563">
            <v>16.690000000000001</v>
          </cell>
          <cell r="K1563">
            <v>1251.75</v>
          </cell>
          <cell r="L1563" t="str">
            <v/>
          </cell>
          <cell r="M1563" t="str">
            <v>Základní škola a Mateřská škola Věž</v>
          </cell>
          <cell r="O1563">
            <v>100</v>
          </cell>
          <cell r="Q1563" t="str">
            <v>Věž</v>
          </cell>
          <cell r="R1563" t="str">
            <v>ANO</v>
          </cell>
        </row>
        <row r="1564">
          <cell r="A1564">
            <v>600087000</v>
          </cell>
          <cell r="B1564">
            <v>600087000</v>
          </cell>
          <cell r="C1564" t="str">
            <v>75017687</v>
          </cell>
          <cell r="D1564">
            <v>1</v>
          </cell>
          <cell r="E1564">
            <v>75017687</v>
          </cell>
          <cell r="F1564" t="str">
            <v>Kraj Vysočina</v>
          </cell>
          <cell r="G1564" t="str">
            <v xml:space="preserve">Havlíčkův Brod </v>
          </cell>
          <cell r="H1564">
            <v>175</v>
          </cell>
          <cell r="I1564" t="str">
            <v>SEJOY</v>
          </cell>
          <cell r="J1564">
            <v>16.690000000000001</v>
          </cell>
          <cell r="K1564">
            <v>2920.75</v>
          </cell>
          <cell r="L1564" t="str">
            <v/>
          </cell>
          <cell r="M1564" t="str">
            <v>Základní škola a Mateřská škola Šlapanov, příspěvková organizace</v>
          </cell>
          <cell r="O1564">
            <v>1</v>
          </cell>
          <cell r="Q1564" t="str">
            <v>Šlapanov</v>
          </cell>
          <cell r="R1564" t="str">
            <v>ANO</v>
          </cell>
        </row>
        <row r="1565">
          <cell r="A1565">
            <v>600087042</v>
          </cell>
          <cell r="B1565">
            <v>600087042</v>
          </cell>
          <cell r="C1565" t="str">
            <v>70892857</v>
          </cell>
          <cell r="D1565">
            <v>1</v>
          </cell>
          <cell r="E1565">
            <v>70892857</v>
          </cell>
          <cell r="F1565" t="str">
            <v>Kraj Vysočina</v>
          </cell>
          <cell r="G1565" t="str">
            <v xml:space="preserve">Havlíčkův Brod </v>
          </cell>
          <cell r="H1565">
            <v>125</v>
          </cell>
          <cell r="I1565" t="str">
            <v>SEJOY</v>
          </cell>
          <cell r="J1565">
            <v>16.690000000000001</v>
          </cell>
          <cell r="K1565">
            <v>2086.25</v>
          </cell>
          <cell r="L1565" t="str">
            <v/>
          </cell>
          <cell r="M1565" t="str">
            <v>Základní škola, Základní umělecká škola a Mateřská škola Lipnice nad Sázavou</v>
          </cell>
          <cell r="O1565">
            <v>213</v>
          </cell>
          <cell r="Q1565" t="str">
            <v>Lipnice nad Sázavou</v>
          </cell>
          <cell r="R1565" t="str">
            <v>ANO</v>
          </cell>
        </row>
        <row r="1566">
          <cell r="A1566">
            <v>600170748</v>
          </cell>
          <cell r="B1566">
            <v>600170748</v>
          </cell>
          <cell r="C1566" t="str">
            <v>60126817</v>
          </cell>
          <cell r="D1566">
            <v>1</v>
          </cell>
          <cell r="E1566">
            <v>60126817</v>
          </cell>
          <cell r="F1566" t="str">
            <v>Kraj Vysočina</v>
          </cell>
          <cell r="G1566" t="str">
            <v xml:space="preserve">Havlíčkův Brod </v>
          </cell>
          <cell r="H1566">
            <v>500</v>
          </cell>
          <cell r="I1566" t="str">
            <v>SEJOY</v>
          </cell>
          <cell r="J1566">
            <v>16.690000000000001</v>
          </cell>
          <cell r="K1566">
            <v>8345</v>
          </cell>
          <cell r="L1566" t="str">
            <v/>
          </cell>
          <cell r="M1566" t="str">
            <v>Obchodní akademie a Hotelová škola Havlíčkův Brod</v>
          </cell>
          <cell r="N1566" t="str">
            <v>Bratříků</v>
          </cell>
          <cell r="O1566">
            <v>851</v>
          </cell>
          <cell r="Q1566" t="str">
            <v>Havlíčkův Brod</v>
          </cell>
          <cell r="R1566" t="str">
            <v>ANO</v>
          </cell>
        </row>
        <row r="1567">
          <cell r="A1567">
            <v>650012232</v>
          </cell>
          <cell r="B1567">
            <v>650012232</v>
          </cell>
          <cell r="C1567" t="str">
            <v>75016362</v>
          </cell>
          <cell r="D1567">
            <v>1</v>
          </cell>
          <cell r="E1567">
            <v>75016362</v>
          </cell>
          <cell r="F1567" t="str">
            <v>Kraj Vysočina</v>
          </cell>
          <cell r="G1567" t="str">
            <v xml:space="preserve">Havlíčkův Brod </v>
          </cell>
          <cell r="H1567">
            <v>325</v>
          </cell>
          <cell r="I1567" t="str">
            <v>SEJOY</v>
          </cell>
          <cell r="J1567">
            <v>16.690000000000001</v>
          </cell>
          <cell r="K1567">
            <v>5424.25</v>
          </cell>
          <cell r="L1567" t="str">
            <v/>
          </cell>
          <cell r="M1567" t="str">
            <v>Základní škola a mateřská škola Štoky, příspěvková organizace</v>
          </cell>
          <cell r="O1567">
            <v>220</v>
          </cell>
          <cell r="Q1567" t="str">
            <v>Štoky</v>
          </cell>
          <cell r="R1567" t="str">
            <v>ANO</v>
          </cell>
        </row>
        <row r="1568">
          <cell r="A1568">
            <v>650014332</v>
          </cell>
          <cell r="B1568">
            <v>650014332</v>
          </cell>
          <cell r="C1568" t="str">
            <v>75016061</v>
          </cell>
          <cell r="D1568">
            <v>1</v>
          </cell>
          <cell r="E1568">
            <v>75016061</v>
          </cell>
          <cell r="F1568" t="str">
            <v>Kraj Vysočina</v>
          </cell>
          <cell r="G1568" t="str">
            <v xml:space="preserve">Havlíčkův Brod </v>
          </cell>
          <cell r="H1568">
            <v>50</v>
          </cell>
          <cell r="I1568" t="str">
            <v>SEJOY</v>
          </cell>
          <cell r="J1568">
            <v>16.690000000000001</v>
          </cell>
          <cell r="K1568">
            <v>834.50000000000011</v>
          </cell>
          <cell r="L1568" t="str">
            <v/>
          </cell>
          <cell r="M1568" t="str">
            <v>Základní škola a mateřská škola Veselý Žďár</v>
          </cell>
          <cell r="O1568">
            <v>144</v>
          </cell>
          <cell r="Q1568" t="str">
            <v>Veselý Žďár</v>
          </cell>
          <cell r="R1568" t="str">
            <v>ANO</v>
          </cell>
        </row>
        <row r="1569">
          <cell r="A1569">
            <v>691003831</v>
          </cell>
          <cell r="B1569">
            <v>691003831</v>
          </cell>
          <cell r="C1569" t="str">
            <v>71341439</v>
          </cell>
          <cell r="D1569">
            <v>1</v>
          </cell>
          <cell r="E1569">
            <v>71341439</v>
          </cell>
          <cell r="F1569" t="str">
            <v>Kraj Vysočina</v>
          </cell>
          <cell r="G1569" t="str">
            <v xml:space="preserve">Havlíčkův Brod </v>
          </cell>
          <cell r="H1569">
            <v>100</v>
          </cell>
          <cell r="I1569" t="str">
            <v>SEJOY</v>
          </cell>
          <cell r="J1569">
            <v>16.690000000000001</v>
          </cell>
          <cell r="K1569">
            <v>1669.0000000000002</v>
          </cell>
          <cell r="L1569" t="str">
            <v/>
          </cell>
          <cell r="M1569" t="str">
            <v>Mateřská škola a Základní škola Slunečnice</v>
          </cell>
          <cell r="O1569">
            <v>113</v>
          </cell>
          <cell r="Q1569" t="str">
            <v>Okrouhlice</v>
          </cell>
          <cell r="R1569" t="str">
            <v>NE</v>
          </cell>
        </row>
        <row r="1570">
          <cell r="A1570">
            <v>691014035</v>
          </cell>
          <cell r="B1570">
            <v>691014035</v>
          </cell>
          <cell r="C1570" t="str">
            <v>08955263</v>
          </cell>
          <cell r="D1570">
            <v>1</v>
          </cell>
          <cell r="E1570">
            <v>8955263</v>
          </cell>
          <cell r="F1570" t="str">
            <v>Kraj Vysočina</v>
          </cell>
          <cell r="G1570" t="str">
            <v xml:space="preserve">Havlíčkův Brod </v>
          </cell>
          <cell r="H1570">
            <v>25</v>
          </cell>
          <cell r="I1570" t="str">
            <v>SEJOY</v>
          </cell>
          <cell r="J1570">
            <v>16.690000000000001</v>
          </cell>
          <cell r="K1570">
            <v>417.25000000000006</v>
          </cell>
          <cell r="L1570" t="str">
            <v/>
          </cell>
          <cell r="M1570" t="str">
            <v>Základní škola EQ</v>
          </cell>
          <cell r="O1570">
            <v>61</v>
          </cell>
          <cell r="Q1570" t="str">
            <v>Lípa</v>
          </cell>
          <cell r="R1570" t="str">
            <v>NE</v>
          </cell>
        </row>
        <row r="1571">
          <cell r="A1571">
            <v>600008410</v>
          </cell>
          <cell r="B1571">
            <v>600008410</v>
          </cell>
          <cell r="C1571" t="str">
            <v>62540041</v>
          </cell>
          <cell r="D1571">
            <v>1</v>
          </cell>
          <cell r="E1571">
            <v>62540041</v>
          </cell>
          <cell r="F1571" t="str">
            <v>Kraj Vysočina</v>
          </cell>
          <cell r="G1571" t="str">
            <v xml:space="preserve">Pelhřimov </v>
          </cell>
          <cell r="H1571">
            <v>325</v>
          </cell>
          <cell r="I1571" t="str">
            <v>SEJOY</v>
          </cell>
          <cell r="J1571">
            <v>16.690000000000001</v>
          </cell>
          <cell r="K1571">
            <v>5424.25</v>
          </cell>
          <cell r="L1571" t="str">
            <v/>
          </cell>
          <cell r="M1571" t="str">
            <v>Gymnázium dr. A. Hrdličky, Humpolec, Komenského 147</v>
          </cell>
          <cell r="N1571" t="str">
            <v>Komenského</v>
          </cell>
          <cell r="O1571">
            <v>147</v>
          </cell>
          <cell r="Q1571" t="str">
            <v>Humpolec</v>
          </cell>
          <cell r="R1571" t="str">
            <v>ANO</v>
          </cell>
        </row>
        <row r="1572">
          <cell r="A1572">
            <v>600008479</v>
          </cell>
          <cell r="B1572">
            <v>600008479</v>
          </cell>
          <cell r="C1572" t="str">
            <v>62540050</v>
          </cell>
          <cell r="D1572">
            <v>1</v>
          </cell>
          <cell r="E1572">
            <v>62540050</v>
          </cell>
          <cell r="F1572" t="str">
            <v>Kraj Vysočina</v>
          </cell>
          <cell r="G1572" t="str">
            <v xml:space="preserve">Pelhřimov </v>
          </cell>
          <cell r="H1572">
            <v>525</v>
          </cell>
          <cell r="I1572" t="str">
            <v>SEJOY</v>
          </cell>
          <cell r="J1572">
            <v>16.690000000000001</v>
          </cell>
          <cell r="K1572">
            <v>8762.25</v>
          </cell>
          <cell r="L1572" t="str">
            <v/>
          </cell>
          <cell r="M1572" t="str">
            <v>Česká zemědělská akademie v Humpolci, střední škola</v>
          </cell>
          <cell r="N1572" t="str">
            <v>Školní</v>
          </cell>
          <cell r="O1572">
            <v>764</v>
          </cell>
          <cell r="Q1572" t="str">
            <v>Humpolec</v>
          </cell>
          <cell r="R1572" t="str">
            <v>ANO</v>
          </cell>
        </row>
        <row r="1573">
          <cell r="A1573">
            <v>600008509</v>
          </cell>
          <cell r="B1573">
            <v>600008509</v>
          </cell>
          <cell r="C1573" t="str">
            <v>48200948</v>
          </cell>
          <cell r="D1573">
            <v>1</v>
          </cell>
          <cell r="E1573">
            <v>48200948</v>
          </cell>
          <cell r="F1573" t="str">
            <v>Kraj Vysočina</v>
          </cell>
          <cell r="G1573" t="str">
            <v xml:space="preserve">Pelhřimov </v>
          </cell>
          <cell r="H1573">
            <v>250</v>
          </cell>
          <cell r="I1573" t="str">
            <v>SEJOY</v>
          </cell>
          <cell r="J1573">
            <v>16.690000000000001</v>
          </cell>
          <cell r="K1573">
            <v>4172.5</v>
          </cell>
          <cell r="L1573" t="str">
            <v/>
          </cell>
          <cell r="M1573" t="str">
            <v>Střední škola informatiky a cestovního ruchu SČMSD Humpolec, s.r.o.</v>
          </cell>
          <cell r="N1573" t="str">
            <v>Hradská</v>
          </cell>
          <cell r="O1573">
            <v>276</v>
          </cell>
          <cell r="Q1573" t="str">
            <v>Humpolec</v>
          </cell>
          <cell r="R1573" t="str">
            <v>NE</v>
          </cell>
        </row>
        <row r="1574">
          <cell r="A1574">
            <v>600061523</v>
          </cell>
          <cell r="B1574">
            <v>600061523</v>
          </cell>
          <cell r="C1574" t="str">
            <v>75001047</v>
          </cell>
          <cell r="D1574">
            <v>1</v>
          </cell>
          <cell r="E1574">
            <v>75001047</v>
          </cell>
          <cell r="F1574" t="str">
            <v>Kraj Vysočina</v>
          </cell>
          <cell r="G1574" t="str">
            <v xml:space="preserve">Pelhřimov </v>
          </cell>
          <cell r="H1574">
            <v>225</v>
          </cell>
          <cell r="I1574" t="str">
            <v>SEJOY</v>
          </cell>
          <cell r="J1574">
            <v>16.690000000000001</v>
          </cell>
          <cell r="K1574">
            <v>3755.2500000000005</v>
          </cell>
          <cell r="L1574" t="str">
            <v/>
          </cell>
          <cell r="M1574" t="str">
            <v>Základní škola Želiv, okres Pelhřimov</v>
          </cell>
          <cell r="O1574">
            <v>220</v>
          </cell>
          <cell r="Q1574" t="str">
            <v>Želiv</v>
          </cell>
          <cell r="R1574" t="str">
            <v>ANO</v>
          </cell>
        </row>
        <row r="1575">
          <cell r="A1575">
            <v>600061507</v>
          </cell>
          <cell r="B1575">
            <v>600061507</v>
          </cell>
          <cell r="C1575" t="str">
            <v>70659249</v>
          </cell>
          <cell r="D1575">
            <v>1</v>
          </cell>
          <cell r="E1575">
            <v>70659249</v>
          </cell>
          <cell r="F1575" t="str">
            <v>Kraj Vysočina</v>
          </cell>
          <cell r="G1575" t="str">
            <v xml:space="preserve">Pelhřimov </v>
          </cell>
          <cell r="H1575">
            <v>150</v>
          </cell>
          <cell r="I1575" t="str">
            <v>SEJOY</v>
          </cell>
          <cell r="J1575">
            <v>16.690000000000001</v>
          </cell>
          <cell r="K1575">
            <v>2503.5</v>
          </cell>
          <cell r="L1575" t="str">
            <v/>
          </cell>
          <cell r="M1575" t="str">
            <v>Základní škola Senožaty, okres Pelhřimov</v>
          </cell>
          <cell r="O1575">
            <v>184</v>
          </cell>
          <cell r="Q1575" t="str">
            <v>Senožaty</v>
          </cell>
          <cell r="R1575" t="str">
            <v>ANO</v>
          </cell>
        </row>
        <row r="1576">
          <cell r="A1576">
            <v>600061264</v>
          </cell>
          <cell r="B1576">
            <v>600061264</v>
          </cell>
          <cell r="C1576" t="str">
            <v>70983801</v>
          </cell>
          <cell r="D1576">
            <v>1</v>
          </cell>
          <cell r="E1576">
            <v>70983801</v>
          </cell>
          <cell r="F1576" t="str">
            <v>Kraj Vysočina</v>
          </cell>
          <cell r="G1576" t="str">
            <v xml:space="preserve">Pelhřimov </v>
          </cell>
          <cell r="H1576">
            <v>75</v>
          </cell>
          <cell r="I1576" t="str">
            <v>SEJOY</v>
          </cell>
          <cell r="J1576">
            <v>16.690000000000001</v>
          </cell>
          <cell r="K1576">
            <v>1251.75</v>
          </cell>
          <cell r="L1576" t="str">
            <v/>
          </cell>
          <cell r="M1576" t="str">
            <v>Základní škola a Mateřská škola Čejov, okres Pelhřimov</v>
          </cell>
          <cell r="O1576">
            <v>4</v>
          </cell>
          <cell r="Q1576" t="str">
            <v>Čejov</v>
          </cell>
          <cell r="R1576" t="str">
            <v>ANO</v>
          </cell>
        </row>
        <row r="1577">
          <cell r="A1577">
            <v>600061272</v>
          </cell>
          <cell r="B1577">
            <v>600061272</v>
          </cell>
          <cell r="C1577" t="str">
            <v>70659044</v>
          </cell>
          <cell r="D1577">
            <v>1</v>
          </cell>
          <cell r="E1577">
            <v>70659044</v>
          </cell>
          <cell r="F1577" t="str">
            <v>Kraj Vysočina</v>
          </cell>
          <cell r="G1577" t="str">
            <v xml:space="preserve">Pelhřimov </v>
          </cell>
          <cell r="H1577">
            <v>100</v>
          </cell>
          <cell r="I1577" t="str">
            <v>SEJOY</v>
          </cell>
          <cell r="J1577">
            <v>16.690000000000001</v>
          </cell>
          <cell r="K1577">
            <v>1669.0000000000002</v>
          </cell>
          <cell r="L1577" t="str">
            <v/>
          </cell>
          <cell r="M1577" t="str">
            <v>Základní škola a mateřská škola Jiřice, okres Pelhřimov</v>
          </cell>
          <cell r="O1577">
            <v>44</v>
          </cell>
          <cell r="Q1577" t="str">
            <v>Jiřice</v>
          </cell>
          <cell r="R1577" t="str">
            <v>ANO</v>
          </cell>
        </row>
        <row r="1578">
          <cell r="A1578">
            <v>600061370</v>
          </cell>
          <cell r="B1578">
            <v>600061370</v>
          </cell>
          <cell r="C1578" t="str">
            <v>70504539</v>
          </cell>
          <cell r="D1578">
            <v>1</v>
          </cell>
          <cell r="E1578">
            <v>70504539</v>
          </cell>
          <cell r="F1578" t="str">
            <v>Kraj Vysočina</v>
          </cell>
          <cell r="G1578" t="str">
            <v xml:space="preserve">Pelhřimov </v>
          </cell>
          <cell r="H1578">
            <v>1175</v>
          </cell>
          <cell r="I1578" t="str">
            <v>SEJOY</v>
          </cell>
          <cell r="J1578">
            <v>16.690000000000001</v>
          </cell>
          <cell r="K1578">
            <v>19610.75</v>
          </cell>
          <cell r="L1578" t="str">
            <v/>
          </cell>
          <cell r="M1578" t="str">
            <v>Základní škola Humpolec, Hálkova 591, okres Pelhřimov</v>
          </cell>
          <cell r="N1578" t="str">
            <v>Hálkova</v>
          </cell>
          <cell r="O1578">
            <v>591</v>
          </cell>
          <cell r="Q1578" t="str">
            <v>Humpolec</v>
          </cell>
          <cell r="R1578" t="str">
            <v>ANO</v>
          </cell>
        </row>
        <row r="1579">
          <cell r="A1579">
            <v>600061540</v>
          </cell>
          <cell r="B1579">
            <v>600061540</v>
          </cell>
          <cell r="C1579" t="str">
            <v>70504547</v>
          </cell>
          <cell r="D1579">
            <v>1</v>
          </cell>
          <cell r="E1579">
            <v>70504547</v>
          </cell>
          <cell r="F1579" t="str">
            <v>Kraj Vysočina</v>
          </cell>
          <cell r="G1579" t="str">
            <v xml:space="preserve">Pelhřimov </v>
          </cell>
          <cell r="H1579">
            <v>675</v>
          </cell>
          <cell r="I1579" t="str">
            <v>SEJOY</v>
          </cell>
          <cell r="J1579">
            <v>16.690000000000001</v>
          </cell>
          <cell r="K1579">
            <v>11265.75</v>
          </cell>
          <cell r="L1579" t="str">
            <v/>
          </cell>
          <cell r="M1579" t="str">
            <v>Základní škola Humpolec, Hradská 894, okres Pelhřimov</v>
          </cell>
          <cell r="N1579" t="str">
            <v>Hradská</v>
          </cell>
          <cell r="O1579">
            <v>894</v>
          </cell>
          <cell r="Q1579" t="str">
            <v>Humpolec</v>
          </cell>
          <cell r="R1579" t="str">
            <v>ANO</v>
          </cell>
        </row>
        <row r="1580">
          <cell r="A1580">
            <v>691005427</v>
          </cell>
          <cell r="B1580">
            <v>691005427</v>
          </cell>
          <cell r="C1580" t="str">
            <v>01894722</v>
          </cell>
          <cell r="D1580">
            <v>1</v>
          </cell>
          <cell r="E1580">
            <v>1894722</v>
          </cell>
          <cell r="F1580" t="str">
            <v>Kraj Vysočina</v>
          </cell>
          <cell r="G1580" t="str">
            <v xml:space="preserve">Pelhřimov </v>
          </cell>
          <cell r="H1580">
            <v>25</v>
          </cell>
          <cell r="I1580" t="str">
            <v>SEJOY</v>
          </cell>
          <cell r="J1580">
            <v>16.690000000000001</v>
          </cell>
          <cell r="K1580">
            <v>417.25000000000006</v>
          </cell>
          <cell r="L1580" t="str">
            <v/>
          </cell>
          <cell r="M1580" t="str">
            <v>MATEŘSKÁ ŠKOLA A ZÁKLADNÍ ŠKOLA BAMBI</v>
          </cell>
          <cell r="N1580" t="str">
            <v>Školní</v>
          </cell>
          <cell r="O1580">
            <v>594</v>
          </cell>
          <cell r="Q1580" t="str">
            <v>Humpolec</v>
          </cell>
          <cell r="R1580" t="str">
            <v>NE</v>
          </cell>
        </row>
        <row r="1581">
          <cell r="A1581">
            <v>600023851</v>
          </cell>
          <cell r="B1581">
            <v>600023851</v>
          </cell>
          <cell r="C1581" t="str">
            <v>70836329</v>
          </cell>
          <cell r="D1581">
            <v>1</v>
          </cell>
          <cell r="E1581">
            <v>70836329</v>
          </cell>
          <cell r="F1581" t="str">
            <v>Kraj Vysočina</v>
          </cell>
          <cell r="G1581" t="str">
            <v xml:space="preserve">Havlíčkův Brod </v>
          </cell>
          <cell r="H1581">
            <v>100</v>
          </cell>
          <cell r="I1581" t="str">
            <v>SEJOY</v>
          </cell>
          <cell r="J1581">
            <v>16.690000000000001</v>
          </cell>
          <cell r="K1581">
            <v>1669.0000000000002</v>
          </cell>
          <cell r="L1581" t="str">
            <v/>
          </cell>
          <cell r="M1581" t="str">
            <v>Základní škola a Praktická škola Chotěboř</v>
          </cell>
          <cell r="N1581" t="str">
            <v>Hradební</v>
          </cell>
          <cell r="O1581">
            <v>529</v>
          </cell>
          <cell r="Q1581" t="str">
            <v>Chotěboř</v>
          </cell>
          <cell r="R1581" t="str">
            <v>ANO</v>
          </cell>
        </row>
        <row r="1582">
          <cell r="A1582">
            <v>600011526</v>
          </cell>
          <cell r="B1582">
            <v>600011526</v>
          </cell>
          <cell r="C1582" t="str">
            <v>60126639</v>
          </cell>
          <cell r="D1582">
            <v>1</v>
          </cell>
          <cell r="E1582">
            <v>60126639</v>
          </cell>
          <cell r="F1582" t="str">
            <v>Kraj Vysočina</v>
          </cell>
          <cell r="G1582" t="str">
            <v xml:space="preserve">Havlíčkův Brod </v>
          </cell>
          <cell r="H1582">
            <v>325</v>
          </cell>
          <cell r="I1582" t="str">
            <v>SEJOY</v>
          </cell>
          <cell r="J1582">
            <v>16.690000000000001</v>
          </cell>
          <cell r="K1582">
            <v>5424.25</v>
          </cell>
          <cell r="L1582" t="str">
            <v/>
          </cell>
          <cell r="M1582" t="str">
            <v>Gymnázium Chotěboř</v>
          </cell>
          <cell r="N1582" t="str">
            <v>Jiráskova</v>
          </cell>
          <cell r="O1582">
            <v>637</v>
          </cell>
          <cell r="Q1582" t="str">
            <v>Chotěboř</v>
          </cell>
          <cell r="R1582" t="str">
            <v>ANO</v>
          </cell>
        </row>
        <row r="1583">
          <cell r="A1583">
            <v>600011577</v>
          </cell>
          <cell r="B1583">
            <v>600011577</v>
          </cell>
          <cell r="C1583" t="str">
            <v>60126671</v>
          </cell>
          <cell r="D1583">
            <v>1</v>
          </cell>
          <cell r="E1583">
            <v>60126671</v>
          </cell>
          <cell r="F1583" t="str">
            <v>Kraj Vysočina</v>
          </cell>
          <cell r="G1583" t="str">
            <v xml:space="preserve">Havlíčkův Brod </v>
          </cell>
          <cell r="H1583">
            <v>325</v>
          </cell>
          <cell r="I1583" t="str">
            <v>SEJOY</v>
          </cell>
          <cell r="J1583">
            <v>16.690000000000001</v>
          </cell>
          <cell r="K1583">
            <v>5424.25</v>
          </cell>
          <cell r="L1583" t="str">
            <v/>
          </cell>
          <cell r="M1583" t="str">
            <v>Vyšší odborná škola, Obchodní akademie a Střední odborné učiliště technické Chotěboř</v>
          </cell>
          <cell r="N1583" t="str">
            <v>Na Valech</v>
          </cell>
          <cell r="O1583">
            <v>690</v>
          </cell>
          <cell r="Q1583" t="str">
            <v>Chotěboř</v>
          </cell>
          <cell r="R1583" t="str">
            <v>ANO</v>
          </cell>
        </row>
        <row r="1584">
          <cell r="A1584">
            <v>600086542</v>
          </cell>
          <cell r="B1584">
            <v>600086542</v>
          </cell>
          <cell r="C1584" t="str">
            <v>75017661</v>
          </cell>
          <cell r="D1584">
            <v>1</v>
          </cell>
          <cell r="E1584">
            <v>75017661</v>
          </cell>
          <cell r="F1584" t="str">
            <v>Kraj Vysočina</v>
          </cell>
          <cell r="G1584" t="str">
            <v xml:space="preserve">Havlíčkův Brod </v>
          </cell>
          <cell r="H1584">
            <v>75</v>
          </cell>
          <cell r="I1584" t="str">
            <v>SEJOY</v>
          </cell>
          <cell r="J1584">
            <v>16.690000000000001</v>
          </cell>
          <cell r="K1584">
            <v>1251.75</v>
          </cell>
          <cell r="L1584" t="str">
            <v/>
          </cell>
          <cell r="M1584" t="str">
            <v>Základní škola Nová Ves u Chotěboře, okres Havlíčkův Brod</v>
          </cell>
          <cell r="O1584">
            <v>114</v>
          </cell>
          <cell r="Q1584" t="str">
            <v>Nová Ves u Chotěboře</v>
          </cell>
          <cell r="R1584" t="str">
            <v>ANO</v>
          </cell>
        </row>
        <row r="1585">
          <cell r="A1585">
            <v>600086691</v>
          </cell>
          <cell r="B1585">
            <v>600086691</v>
          </cell>
          <cell r="C1585" t="str">
            <v>70946299</v>
          </cell>
          <cell r="D1585">
            <v>1</v>
          </cell>
          <cell r="E1585">
            <v>70946299</v>
          </cell>
          <cell r="F1585" t="str">
            <v>Kraj Vysočina</v>
          </cell>
          <cell r="G1585" t="str">
            <v xml:space="preserve">Havlíčkův Brod </v>
          </cell>
          <cell r="H1585">
            <v>575</v>
          </cell>
          <cell r="I1585" t="str">
            <v>SEJOY</v>
          </cell>
          <cell r="J1585">
            <v>16.690000000000001</v>
          </cell>
          <cell r="K1585">
            <v>9596.75</v>
          </cell>
          <cell r="L1585" t="str">
            <v/>
          </cell>
          <cell r="M1585" t="str">
            <v>Základní škola Chotěboř, Buttulova 74, okres Havlíčkův Brod</v>
          </cell>
          <cell r="N1585" t="str">
            <v>Buttulova</v>
          </cell>
          <cell r="O1585">
            <v>74</v>
          </cell>
          <cell r="Q1585" t="str">
            <v>Chotěboř</v>
          </cell>
          <cell r="R1585" t="str">
            <v>ANO</v>
          </cell>
        </row>
        <row r="1586">
          <cell r="A1586">
            <v>600086704</v>
          </cell>
          <cell r="B1586">
            <v>600086704</v>
          </cell>
          <cell r="C1586" t="str">
            <v>70946281</v>
          </cell>
          <cell r="D1586">
            <v>1</v>
          </cell>
          <cell r="E1586">
            <v>70946281</v>
          </cell>
          <cell r="F1586" t="str">
            <v>Kraj Vysočina</v>
          </cell>
          <cell r="G1586" t="str">
            <v xml:space="preserve">Havlíčkův Brod </v>
          </cell>
          <cell r="H1586">
            <v>725</v>
          </cell>
          <cell r="I1586" t="str">
            <v>SEJOY</v>
          </cell>
          <cell r="J1586">
            <v>16.690000000000001</v>
          </cell>
          <cell r="K1586">
            <v>12100.250000000002</v>
          </cell>
          <cell r="L1586" t="str">
            <v/>
          </cell>
          <cell r="M1586" t="str">
            <v>Základní škola Chotěboř, Smetanova 745, okres Havlíčkův Brod</v>
          </cell>
          <cell r="N1586" t="str">
            <v>Smetanova</v>
          </cell>
          <cell r="O1586">
            <v>745</v>
          </cell>
          <cell r="Q1586" t="str">
            <v>Chotěboř</v>
          </cell>
          <cell r="R1586" t="str">
            <v>ANO</v>
          </cell>
        </row>
        <row r="1587">
          <cell r="A1587">
            <v>600086712</v>
          </cell>
          <cell r="B1587">
            <v>600086712</v>
          </cell>
          <cell r="C1587" t="str">
            <v>71004025</v>
          </cell>
          <cell r="D1587">
            <v>1</v>
          </cell>
          <cell r="E1587">
            <v>71004025</v>
          </cell>
          <cell r="F1587" t="str">
            <v>Kraj Vysočina</v>
          </cell>
          <cell r="G1587" t="str">
            <v xml:space="preserve">Havlíčkův Brod </v>
          </cell>
          <cell r="H1587">
            <v>250</v>
          </cell>
          <cell r="I1587" t="str">
            <v>SEJOY</v>
          </cell>
          <cell r="J1587">
            <v>16.690000000000001</v>
          </cell>
          <cell r="K1587">
            <v>4172.5</v>
          </cell>
          <cell r="L1587" t="str">
            <v/>
          </cell>
          <cell r="M1587" t="str">
            <v>Základní škola Krucemburk, okres Havlíčkův Brod</v>
          </cell>
          <cell r="N1587" t="str">
            <v>Školní</v>
          </cell>
          <cell r="O1587">
            <v>440</v>
          </cell>
          <cell r="Q1587" t="str">
            <v>Krucemburk</v>
          </cell>
          <cell r="R1587" t="str">
            <v>ANO</v>
          </cell>
        </row>
        <row r="1588">
          <cell r="A1588">
            <v>600086763</v>
          </cell>
          <cell r="B1588">
            <v>600086763</v>
          </cell>
          <cell r="C1588" t="str">
            <v>70985561</v>
          </cell>
          <cell r="D1588">
            <v>1</v>
          </cell>
          <cell r="E1588">
            <v>70985561</v>
          </cell>
          <cell r="F1588" t="str">
            <v>Kraj Vysočina</v>
          </cell>
          <cell r="G1588" t="str">
            <v xml:space="preserve">Havlíčkův Brod </v>
          </cell>
          <cell r="H1588">
            <v>100</v>
          </cell>
          <cell r="I1588" t="str">
            <v>SEJOY</v>
          </cell>
          <cell r="J1588">
            <v>16.690000000000001</v>
          </cell>
          <cell r="K1588">
            <v>1669.0000000000002</v>
          </cell>
          <cell r="L1588" t="str">
            <v/>
          </cell>
          <cell r="M1588" t="str">
            <v>Základní škola a mateřská škola Vilémov, okres Havlíčkův Brod</v>
          </cell>
          <cell r="O1588">
            <v>23</v>
          </cell>
          <cell r="Q1588" t="str">
            <v>Vilémov</v>
          </cell>
          <cell r="R1588" t="str">
            <v>ANO</v>
          </cell>
        </row>
        <row r="1589">
          <cell r="A1589">
            <v>600086810</v>
          </cell>
          <cell r="B1589">
            <v>600086810</v>
          </cell>
          <cell r="C1589" t="str">
            <v>71001735</v>
          </cell>
          <cell r="D1589">
            <v>1</v>
          </cell>
          <cell r="E1589">
            <v>71001735</v>
          </cell>
          <cell r="F1589" t="str">
            <v>Kraj Vysočina</v>
          </cell>
          <cell r="G1589" t="str">
            <v xml:space="preserve">Havlíčkův Brod </v>
          </cell>
          <cell r="H1589">
            <v>125</v>
          </cell>
          <cell r="I1589" t="str">
            <v>SEJOY</v>
          </cell>
          <cell r="J1589">
            <v>16.690000000000001</v>
          </cell>
          <cell r="K1589">
            <v>2086.25</v>
          </cell>
          <cell r="L1589" t="str">
            <v/>
          </cell>
          <cell r="M1589" t="str">
            <v>Základní škola a Mateřská škola Maleč</v>
          </cell>
          <cell r="O1589">
            <v>77</v>
          </cell>
          <cell r="Q1589" t="str">
            <v>Maleč</v>
          </cell>
          <cell r="R1589" t="str">
            <v>ANO</v>
          </cell>
        </row>
        <row r="1590">
          <cell r="A1590">
            <v>600086836</v>
          </cell>
          <cell r="B1590">
            <v>600086836</v>
          </cell>
          <cell r="C1590" t="str">
            <v>70997845</v>
          </cell>
          <cell r="D1590">
            <v>1</v>
          </cell>
          <cell r="E1590">
            <v>70997845</v>
          </cell>
          <cell r="F1590" t="str">
            <v>Kraj Vysočina</v>
          </cell>
          <cell r="G1590" t="str">
            <v xml:space="preserve">Havlíčkův Brod </v>
          </cell>
          <cell r="H1590">
            <v>50</v>
          </cell>
          <cell r="I1590" t="str">
            <v>SEJOY</v>
          </cell>
          <cell r="J1590">
            <v>16.690000000000001</v>
          </cell>
          <cell r="K1590">
            <v>834.50000000000011</v>
          </cell>
          <cell r="L1590" t="str">
            <v/>
          </cell>
          <cell r="M1590" t="str">
            <v>Základní škola a Mateřská škola Oudoleň</v>
          </cell>
          <cell r="O1590">
            <v>123</v>
          </cell>
          <cell r="Q1590" t="str">
            <v>Oudoleň</v>
          </cell>
          <cell r="R1590" t="str">
            <v>ANO</v>
          </cell>
        </row>
        <row r="1591">
          <cell r="A1591">
            <v>600086909</v>
          </cell>
          <cell r="B1591">
            <v>600086909</v>
          </cell>
          <cell r="C1591" t="str">
            <v>75017041</v>
          </cell>
          <cell r="D1591">
            <v>1</v>
          </cell>
          <cell r="E1591">
            <v>75017041</v>
          </cell>
          <cell r="F1591" t="str">
            <v>Kraj Vysočina</v>
          </cell>
          <cell r="G1591" t="str">
            <v xml:space="preserve">Havlíčkův Brod </v>
          </cell>
          <cell r="H1591">
            <v>75</v>
          </cell>
          <cell r="I1591" t="str">
            <v>SEJOY</v>
          </cell>
          <cell r="J1591">
            <v>16.690000000000001</v>
          </cell>
          <cell r="K1591">
            <v>1251.75</v>
          </cell>
          <cell r="L1591" t="str">
            <v/>
          </cell>
          <cell r="M1591" t="str">
            <v>Základní škola a Mateřská škola Libice nad Doubravou</v>
          </cell>
          <cell r="N1591" t="str">
            <v>nám. Sv. Jiljí</v>
          </cell>
          <cell r="O1591">
            <v>11</v>
          </cell>
          <cell r="Q1591" t="str">
            <v>Libice nad Doubravou</v>
          </cell>
          <cell r="R1591" t="str">
            <v>ANO</v>
          </cell>
        </row>
        <row r="1592">
          <cell r="A1592">
            <v>600086941</v>
          </cell>
          <cell r="B1592">
            <v>600086941</v>
          </cell>
          <cell r="C1592" t="str">
            <v>75015072</v>
          </cell>
          <cell r="D1592">
            <v>1</v>
          </cell>
          <cell r="E1592">
            <v>75015072</v>
          </cell>
          <cell r="F1592" t="str">
            <v>Kraj Vysočina</v>
          </cell>
          <cell r="G1592" t="str">
            <v xml:space="preserve">Havlíčkův Brod </v>
          </cell>
          <cell r="H1592">
            <v>50</v>
          </cell>
          <cell r="I1592" t="str">
            <v>SEJOY</v>
          </cell>
          <cell r="J1592">
            <v>16.690000000000001</v>
          </cell>
          <cell r="K1592">
            <v>834.50000000000011</v>
          </cell>
          <cell r="L1592" t="str">
            <v/>
          </cell>
          <cell r="M1592" t="str">
            <v>Základní škola a Mateřská škola Sobíňov, okres Havlíčkův Brod</v>
          </cell>
          <cell r="O1592">
            <v>215</v>
          </cell>
          <cell r="Q1592" t="str">
            <v>Sobíňov</v>
          </cell>
          <cell r="R1592" t="str">
            <v>ANO</v>
          </cell>
        </row>
        <row r="1593">
          <cell r="A1593">
            <v>600086976</v>
          </cell>
          <cell r="B1593">
            <v>600086976</v>
          </cell>
          <cell r="C1593" t="str">
            <v>70985961</v>
          </cell>
          <cell r="D1593">
            <v>1</v>
          </cell>
          <cell r="E1593">
            <v>70985961</v>
          </cell>
          <cell r="F1593" t="str">
            <v>Kraj Vysočina</v>
          </cell>
          <cell r="G1593" t="str">
            <v xml:space="preserve">Havlíčkův Brod </v>
          </cell>
          <cell r="H1593">
            <v>50</v>
          </cell>
          <cell r="I1593" t="str">
            <v>SEJOY</v>
          </cell>
          <cell r="J1593">
            <v>16.690000000000001</v>
          </cell>
          <cell r="K1593">
            <v>834.50000000000011</v>
          </cell>
          <cell r="L1593" t="str">
            <v/>
          </cell>
          <cell r="M1593" t="str">
            <v>Základní škola a mateřská škola Uhelná Příbram</v>
          </cell>
          <cell r="O1593">
            <v>112</v>
          </cell>
          <cell r="Q1593" t="str">
            <v>Uhelná Příbram</v>
          </cell>
          <cell r="R1593" t="str">
            <v>ANO</v>
          </cell>
        </row>
        <row r="1594">
          <cell r="A1594">
            <v>600086992</v>
          </cell>
          <cell r="B1594">
            <v>600086992</v>
          </cell>
          <cell r="C1594" t="str">
            <v>70909709</v>
          </cell>
          <cell r="D1594">
            <v>1</v>
          </cell>
          <cell r="E1594">
            <v>70909709</v>
          </cell>
          <cell r="F1594" t="str">
            <v>Kraj Vysočina</v>
          </cell>
          <cell r="G1594" t="str">
            <v xml:space="preserve">Havlíčkův Brod </v>
          </cell>
          <cell r="H1594">
            <v>500</v>
          </cell>
          <cell r="I1594" t="str">
            <v>SEJOY</v>
          </cell>
          <cell r="J1594">
            <v>16.690000000000001</v>
          </cell>
          <cell r="K1594">
            <v>8345</v>
          </cell>
          <cell r="L1594" t="str">
            <v/>
          </cell>
          <cell r="M1594" t="str">
            <v>Základní škola a Mateřská škola Ždírec nad Doubravou</v>
          </cell>
          <cell r="N1594" t="str">
            <v>Chrudimská</v>
          </cell>
          <cell r="O1594">
            <v>77</v>
          </cell>
          <cell r="Q1594" t="str">
            <v>Ždírec nad Doubravou</v>
          </cell>
          <cell r="R1594" t="str">
            <v>ANO</v>
          </cell>
        </row>
        <row r="1595">
          <cell r="A1595">
            <v>691014957</v>
          </cell>
          <cell r="B1595">
            <v>691014957</v>
          </cell>
          <cell r="C1595">
            <v>11710489</v>
          </cell>
          <cell r="D1595">
            <v>1</v>
          </cell>
          <cell r="E1595">
            <v>11710489</v>
          </cell>
          <cell r="F1595" t="str">
            <v>Kraj Vysočina</v>
          </cell>
          <cell r="G1595" t="str">
            <v>Havlíčkův Brod</v>
          </cell>
          <cell r="H1595">
            <v>75</v>
          </cell>
          <cell r="I1595" t="str">
            <v>SEJOY</v>
          </cell>
          <cell r="J1595">
            <v>16.690000000000001</v>
          </cell>
          <cell r="K1595">
            <v>1251.75</v>
          </cell>
          <cell r="L1595" t="str">
            <v/>
          </cell>
          <cell r="M1595" t="str">
            <v>Základní škola Svobodná škola Chotěboř</v>
          </cell>
          <cell r="N1595" t="str">
            <v>Buttulova</v>
          </cell>
          <cell r="O1595" t="str">
            <v>193</v>
          </cell>
          <cell r="Q1595" t="str">
            <v>Chotěboř</v>
          </cell>
          <cell r="R1595" t="str">
            <v>NE</v>
          </cell>
        </row>
        <row r="1596">
          <cell r="A1596">
            <v>600014860</v>
          </cell>
          <cell r="B1596">
            <v>600014860</v>
          </cell>
          <cell r="C1596" t="str">
            <v>25348931</v>
          </cell>
          <cell r="D1596">
            <v>1</v>
          </cell>
          <cell r="E1596">
            <v>25348931</v>
          </cell>
          <cell r="F1596" t="str">
            <v>Kraj Vysočina</v>
          </cell>
          <cell r="G1596" t="str">
            <v xml:space="preserve">Jihlava </v>
          </cell>
          <cell r="H1596">
            <v>300</v>
          </cell>
          <cell r="I1596" t="str">
            <v>SEJOY</v>
          </cell>
          <cell r="J1596">
            <v>16.690000000000001</v>
          </cell>
          <cell r="K1596">
            <v>5007</v>
          </cell>
          <cell r="L1596" t="str">
            <v/>
          </cell>
          <cell r="M1596" t="str">
            <v>Škola ekonomiky a cestovního ruchu, soukromá střední odborná škola s.r.o.</v>
          </cell>
          <cell r="N1596" t="str">
            <v>Rantířovská</v>
          </cell>
          <cell r="O1596">
            <v>4375</v>
          </cell>
          <cell r="P1596">
            <v>9</v>
          </cell>
          <cell r="Q1596" t="str">
            <v>Jihlava</v>
          </cell>
          <cell r="R1596" t="str">
            <v>NE</v>
          </cell>
        </row>
        <row r="1597">
          <cell r="A1597">
            <v>600014746</v>
          </cell>
          <cell r="B1597">
            <v>600014746</v>
          </cell>
          <cell r="C1597" t="str">
            <v>60545984</v>
          </cell>
          <cell r="D1597">
            <v>1</v>
          </cell>
          <cell r="E1597">
            <v>60545984</v>
          </cell>
          <cell r="F1597" t="str">
            <v>Kraj Vysočina</v>
          </cell>
          <cell r="G1597" t="str">
            <v xml:space="preserve">Jihlava </v>
          </cell>
          <cell r="H1597">
            <v>600</v>
          </cell>
          <cell r="I1597" t="str">
            <v>SEJOY</v>
          </cell>
          <cell r="J1597">
            <v>16.690000000000001</v>
          </cell>
          <cell r="K1597">
            <v>10014</v>
          </cell>
          <cell r="L1597" t="str">
            <v/>
          </cell>
          <cell r="M1597" t="str">
            <v>Gymnázium Jihlava</v>
          </cell>
          <cell r="N1597" t="str">
            <v>Jana Masaryka</v>
          </cell>
          <cell r="O1597">
            <v>1560</v>
          </cell>
          <cell r="P1597">
            <v>1</v>
          </cell>
          <cell r="Q1597" t="str">
            <v>Jihlava</v>
          </cell>
          <cell r="R1597" t="str">
            <v>ANO</v>
          </cell>
        </row>
        <row r="1598">
          <cell r="A1598">
            <v>600014771</v>
          </cell>
          <cell r="B1598">
            <v>600014771</v>
          </cell>
          <cell r="C1598" t="str">
            <v>00380661</v>
          </cell>
          <cell r="D1598">
            <v>1</v>
          </cell>
          <cell r="E1598">
            <v>380661</v>
          </cell>
          <cell r="F1598" t="str">
            <v>Kraj Vysočina</v>
          </cell>
          <cell r="G1598" t="str">
            <v xml:space="preserve">Jihlava </v>
          </cell>
          <cell r="H1598">
            <v>175</v>
          </cell>
          <cell r="I1598" t="str">
            <v>SEJOY</v>
          </cell>
          <cell r="J1598">
            <v>16.690000000000001</v>
          </cell>
          <cell r="K1598">
            <v>2920.75</v>
          </cell>
          <cell r="L1598" t="str">
            <v/>
          </cell>
          <cell r="M1598" t="str">
            <v>Střední odborná škola sociální u Matky Boží Jihlava</v>
          </cell>
          <cell r="N1598" t="str">
            <v>Fibichova</v>
          </cell>
          <cell r="O1598">
            <v>978</v>
          </cell>
          <cell r="P1598">
            <v>67</v>
          </cell>
          <cell r="Q1598" t="str">
            <v>Jihlava</v>
          </cell>
          <cell r="R1598" t="str">
            <v>NE</v>
          </cell>
        </row>
        <row r="1599">
          <cell r="A1599">
            <v>600014827</v>
          </cell>
          <cell r="B1599">
            <v>600014827</v>
          </cell>
          <cell r="C1599" t="str">
            <v>25326384</v>
          </cell>
          <cell r="D1599">
            <v>1</v>
          </cell>
          <cell r="E1599">
            <v>25326384</v>
          </cell>
          <cell r="F1599" t="str">
            <v>Kraj Vysočina</v>
          </cell>
          <cell r="G1599" t="str">
            <v xml:space="preserve">Jihlava </v>
          </cell>
          <cell r="H1599">
            <v>150</v>
          </cell>
          <cell r="I1599" t="str">
            <v>SEJOY</v>
          </cell>
          <cell r="J1599">
            <v>16.690000000000001</v>
          </cell>
          <cell r="K1599">
            <v>2503.5</v>
          </cell>
          <cell r="L1599" t="str">
            <v/>
          </cell>
          <cell r="M1599" t="str">
            <v>Manažerská akademie - střední odborná škola, s.r.o.</v>
          </cell>
          <cell r="N1599" t="str">
            <v>Jiráskova</v>
          </cell>
          <cell r="O1599">
            <v>1559</v>
          </cell>
          <cell r="P1599">
            <v>2</v>
          </cell>
          <cell r="Q1599" t="str">
            <v>Jihlava</v>
          </cell>
          <cell r="R1599" t="str">
            <v>NE</v>
          </cell>
        </row>
        <row r="1600">
          <cell r="A1600">
            <v>600014843</v>
          </cell>
          <cell r="B1600">
            <v>600014843</v>
          </cell>
          <cell r="C1600" t="str">
            <v>60545992</v>
          </cell>
          <cell r="D1600">
            <v>1</v>
          </cell>
          <cell r="E1600">
            <v>60545992</v>
          </cell>
          <cell r="F1600" t="str">
            <v>Kraj Vysočina</v>
          </cell>
          <cell r="G1600" t="str">
            <v xml:space="preserve">Jihlava </v>
          </cell>
          <cell r="H1600">
            <v>1175</v>
          </cell>
          <cell r="I1600" t="str">
            <v>SEJOY</v>
          </cell>
          <cell r="J1600">
            <v>16.690000000000001</v>
          </cell>
          <cell r="K1600">
            <v>19610.75</v>
          </cell>
          <cell r="L1600" t="str">
            <v/>
          </cell>
          <cell r="M1600" t="str">
            <v>Střední škola průmyslová, technická a automobilní Jihlava</v>
          </cell>
          <cell r="N1600" t="str">
            <v>třída Legionářů</v>
          </cell>
          <cell r="O1600">
            <v>1572</v>
          </cell>
          <cell r="P1600">
            <v>3</v>
          </cell>
          <cell r="Q1600" t="str">
            <v>Jihlava</v>
          </cell>
          <cell r="R1600" t="str">
            <v>ANO</v>
          </cell>
        </row>
        <row r="1601">
          <cell r="A1601">
            <v>600014851</v>
          </cell>
          <cell r="B1601">
            <v>600014851</v>
          </cell>
          <cell r="C1601" t="str">
            <v>25335022</v>
          </cell>
          <cell r="D1601">
            <v>1</v>
          </cell>
          <cell r="E1601">
            <v>25335022</v>
          </cell>
          <cell r="F1601" t="str">
            <v>Kraj Vysočina</v>
          </cell>
          <cell r="G1601" t="str">
            <v xml:space="preserve">Jihlava </v>
          </cell>
          <cell r="H1601">
            <v>275</v>
          </cell>
          <cell r="I1601" t="str">
            <v>SEJOY</v>
          </cell>
          <cell r="J1601">
            <v>16.690000000000001</v>
          </cell>
          <cell r="K1601">
            <v>4589.75</v>
          </cell>
          <cell r="L1601" t="str">
            <v/>
          </cell>
          <cell r="M1601" t="str">
            <v>Soukromá vyšší odborná škola grafická a Střední umělecká škola grafická, s.r.o.</v>
          </cell>
          <cell r="N1601" t="str">
            <v>Křížová</v>
          </cell>
          <cell r="O1601">
            <v>124</v>
          </cell>
          <cell r="P1601">
            <v>18</v>
          </cell>
          <cell r="Q1601" t="str">
            <v>Jihlava</v>
          </cell>
          <cell r="R1601" t="str">
            <v>NE</v>
          </cell>
        </row>
        <row r="1602">
          <cell r="A1602">
            <v>600014894</v>
          </cell>
          <cell r="B1602">
            <v>600014894</v>
          </cell>
          <cell r="C1602" t="str">
            <v>00836591</v>
          </cell>
          <cell r="D1602">
            <v>1</v>
          </cell>
          <cell r="E1602">
            <v>836591</v>
          </cell>
          <cell r="F1602" t="str">
            <v>Kraj Vysočina</v>
          </cell>
          <cell r="G1602" t="str">
            <v xml:space="preserve">Jihlava </v>
          </cell>
          <cell r="H1602">
            <v>725</v>
          </cell>
          <cell r="I1602" t="str">
            <v>SEJOY</v>
          </cell>
          <cell r="J1602">
            <v>16.690000000000001</v>
          </cell>
          <cell r="K1602">
            <v>12100.250000000002</v>
          </cell>
          <cell r="L1602" t="str">
            <v/>
          </cell>
          <cell r="M1602" t="str">
            <v>Obchodní akademie, Vyšší odborná škola zdravotnická a Střední zdravotnická škola, Střední odborná škola služeb a Jazyková škola s právem státní jazykové zkoušky Jihlava</v>
          </cell>
          <cell r="N1602" t="str">
            <v>Karoliny Světlé</v>
          </cell>
          <cell r="O1602">
            <v>4428</v>
          </cell>
          <cell r="P1602">
            <v>2</v>
          </cell>
          <cell r="Q1602" t="str">
            <v>Jihlava</v>
          </cell>
          <cell r="R1602" t="str">
            <v>ANO</v>
          </cell>
        </row>
        <row r="1603">
          <cell r="A1603">
            <v>600014908</v>
          </cell>
          <cell r="B1603">
            <v>600014908</v>
          </cell>
          <cell r="C1603" t="str">
            <v>48461636</v>
          </cell>
          <cell r="D1603">
            <v>1</v>
          </cell>
          <cell r="E1603">
            <v>48461636</v>
          </cell>
          <cell r="F1603" t="str">
            <v>Kraj Vysočina</v>
          </cell>
          <cell r="G1603" t="str">
            <v xml:space="preserve">Jihlava </v>
          </cell>
          <cell r="H1603">
            <v>275</v>
          </cell>
          <cell r="I1603" t="str">
            <v>SEJOY</v>
          </cell>
          <cell r="J1603">
            <v>16.690000000000001</v>
          </cell>
          <cell r="K1603">
            <v>4589.75</v>
          </cell>
          <cell r="L1603" t="str">
            <v/>
          </cell>
          <cell r="M1603" t="str">
            <v>Střední odborná škola, Střední odborné učiliště a Základní škola Třešť</v>
          </cell>
          <cell r="N1603" t="str">
            <v>K Valše</v>
          </cell>
          <cell r="O1603">
            <v>1251</v>
          </cell>
          <cell r="P1603">
            <v>38</v>
          </cell>
          <cell r="Q1603" t="str">
            <v>Třešť</v>
          </cell>
          <cell r="R1603" t="str">
            <v>ANO</v>
          </cell>
        </row>
        <row r="1604">
          <cell r="A1604">
            <v>600014924</v>
          </cell>
          <cell r="B1604">
            <v>600014924</v>
          </cell>
          <cell r="C1604" t="str">
            <v>60545976</v>
          </cell>
          <cell r="D1604">
            <v>1</v>
          </cell>
          <cell r="E1604">
            <v>60545976</v>
          </cell>
          <cell r="F1604" t="str">
            <v>Kraj Vysočina</v>
          </cell>
          <cell r="G1604" t="str">
            <v xml:space="preserve">Jihlava </v>
          </cell>
          <cell r="H1604">
            <v>0</v>
          </cell>
          <cell r="I1604" t="str">
            <v>SEJOY</v>
          </cell>
          <cell r="J1604">
            <v>16.690000000000001</v>
          </cell>
          <cell r="K1604">
            <v>0</v>
          </cell>
          <cell r="L1604">
            <v>44536</v>
          </cell>
          <cell r="M1604" t="str">
            <v>Střední uměleckoprůmyslová škola Jihlava - Helenín, Hálkova 42</v>
          </cell>
          <cell r="N1604" t="str">
            <v>Hálkova</v>
          </cell>
          <cell r="O1604">
            <v>2917</v>
          </cell>
          <cell r="P1604">
            <v>42</v>
          </cell>
          <cell r="Q1604" t="str">
            <v>Jihlava</v>
          </cell>
          <cell r="R1604" t="str">
            <v>ANO</v>
          </cell>
        </row>
        <row r="1605">
          <cell r="A1605">
            <v>600014932</v>
          </cell>
          <cell r="B1605">
            <v>600014932</v>
          </cell>
          <cell r="C1605" t="str">
            <v>25571338</v>
          </cell>
          <cell r="D1605">
            <v>1</v>
          </cell>
          <cell r="E1605">
            <v>25571338</v>
          </cell>
          <cell r="F1605" t="str">
            <v>Kraj Vysočina</v>
          </cell>
          <cell r="G1605" t="str">
            <v xml:space="preserve">Jihlava </v>
          </cell>
          <cell r="H1605">
            <v>225</v>
          </cell>
          <cell r="I1605" t="str">
            <v>SEJOY</v>
          </cell>
          <cell r="J1605">
            <v>16.690000000000001</v>
          </cell>
          <cell r="K1605">
            <v>3755.2500000000005</v>
          </cell>
          <cell r="L1605" t="str">
            <v/>
          </cell>
          <cell r="M1605" t="str">
            <v>Soukromé gymnázium AD FONTES, o.p.s.</v>
          </cell>
          <cell r="N1605" t="str">
            <v>Fibichova</v>
          </cell>
          <cell r="O1605">
            <v>909</v>
          </cell>
          <cell r="P1605">
            <v>18</v>
          </cell>
          <cell r="Q1605" t="str">
            <v>Jihlava</v>
          </cell>
          <cell r="R1605" t="str">
            <v>NE</v>
          </cell>
        </row>
        <row r="1606">
          <cell r="A1606">
            <v>600001644</v>
          </cell>
          <cell r="B1606">
            <v>600001644</v>
          </cell>
          <cell r="C1606" t="str">
            <v>65766695</v>
          </cell>
          <cell r="D1606">
            <v>1</v>
          </cell>
          <cell r="E1606">
            <v>65766695</v>
          </cell>
          <cell r="F1606" t="str">
            <v>Kraj Vysočina</v>
          </cell>
          <cell r="G1606" t="str">
            <v xml:space="preserve">Jihlava </v>
          </cell>
          <cell r="H1606">
            <v>375</v>
          </cell>
          <cell r="I1606" t="str">
            <v>SEJOY</v>
          </cell>
          <cell r="J1606">
            <v>16.690000000000001</v>
          </cell>
          <cell r="K1606">
            <v>6258.7500000000009</v>
          </cell>
          <cell r="L1606" t="str">
            <v/>
          </cell>
          <cell r="M1606" t="str">
            <v>Křesťanská základní škola Jihlava</v>
          </cell>
          <cell r="N1606" t="str">
            <v>náměstí Svobody</v>
          </cell>
          <cell r="O1606">
            <v>1369</v>
          </cell>
          <cell r="P1606">
            <v>3</v>
          </cell>
          <cell r="Q1606" t="str">
            <v>Jihlava</v>
          </cell>
          <cell r="R1606" t="str">
            <v>NE</v>
          </cell>
        </row>
        <row r="1607">
          <cell r="A1607">
            <v>600087018</v>
          </cell>
          <cell r="B1607">
            <v>600087018</v>
          </cell>
          <cell r="C1607" t="str">
            <v>71003991</v>
          </cell>
          <cell r="D1607">
            <v>1</v>
          </cell>
          <cell r="E1607">
            <v>71003991</v>
          </cell>
          <cell r="F1607" t="str">
            <v>Kraj Vysočina</v>
          </cell>
          <cell r="G1607" t="str">
            <v xml:space="preserve">Havlíčkův Brod </v>
          </cell>
          <cell r="H1607">
            <v>50</v>
          </cell>
          <cell r="I1607" t="str">
            <v>SEJOY</v>
          </cell>
          <cell r="J1607">
            <v>16.690000000000001</v>
          </cell>
          <cell r="K1607">
            <v>834.50000000000011</v>
          </cell>
          <cell r="L1607" t="str">
            <v/>
          </cell>
          <cell r="M1607" t="str">
            <v>Základní škola a Mateřská škola Věžnice, příspěvková organizace</v>
          </cell>
          <cell r="O1607">
            <v>85</v>
          </cell>
          <cell r="Q1607" t="str">
            <v>Věžnice</v>
          </cell>
          <cell r="R1607" t="str">
            <v>ANO</v>
          </cell>
        </row>
        <row r="1608">
          <cell r="A1608">
            <v>600117341</v>
          </cell>
          <cell r="B1608">
            <v>600117341</v>
          </cell>
          <cell r="C1608" t="str">
            <v>48460362</v>
          </cell>
          <cell r="D1608">
            <v>1</v>
          </cell>
          <cell r="E1608">
            <v>48460362</v>
          </cell>
          <cell r="F1608" t="str">
            <v>Kraj Vysočina</v>
          </cell>
          <cell r="G1608" t="str">
            <v xml:space="preserve">Jihlava </v>
          </cell>
          <cell r="H1608">
            <v>825</v>
          </cell>
          <cell r="I1608" t="str">
            <v>SEJOY</v>
          </cell>
          <cell r="J1608">
            <v>16.690000000000001</v>
          </cell>
          <cell r="K1608">
            <v>13769.250000000002</v>
          </cell>
          <cell r="L1608" t="str">
            <v/>
          </cell>
          <cell r="M1608" t="str">
            <v>Základní škola Třešť</v>
          </cell>
          <cell r="N1608" t="str">
            <v>Josefa Hory</v>
          </cell>
          <cell r="O1608">
            <v>1050</v>
          </cell>
          <cell r="P1608">
            <v>31</v>
          </cell>
          <cell r="Q1608" t="str">
            <v>Třešť</v>
          </cell>
          <cell r="R1608" t="str">
            <v>ANO</v>
          </cell>
        </row>
        <row r="1609">
          <cell r="A1609">
            <v>600116883</v>
          </cell>
          <cell r="B1609">
            <v>600116883</v>
          </cell>
          <cell r="C1609" t="str">
            <v>71001417</v>
          </cell>
          <cell r="D1609">
            <v>1</v>
          </cell>
          <cell r="E1609">
            <v>71001417</v>
          </cell>
          <cell r="F1609" t="str">
            <v>Kraj Vysočina</v>
          </cell>
          <cell r="G1609" t="str">
            <v xml:space="preserve">Jihlava </v>
          </cell>
          <cell r="H1609">
            <v>25</v>
          </cell>
          <cell r="I1609" t="str">
            <v>SEJOY</v>
          </cell>
          <cell r="J1609">
            <v>16.690000000000001</v>
          </cell>
          <cell r="K1609">
            <v>417.25000000000006</v>
          </cell>
          <cell r="L1609" t="str">
            <v/>
          </cell>
          <cell r="M1609" t="str">
            <v>Základní škola a mateřská škola Brzkov, příspěvková organizace</v>
          </cell>
          <cell r="O1609">
            <v>39</v>
          </cell>
          <cell r="Q1609" t="str">
            <v>Brzkov</v>
          </cell>
          <cell r="R1609" t="str">
            <v>ANO</v>
          </cell>
        </row>
        <row r="1610">
          <cell r="A1610">
            <v>600116905</v>
          </cell>
          <cell r="B1610">
            <v>600116905</v>
          </cell>
          <cell r="C1610" t="str">
            <v>71010521</v>
          </cell>
          <cell r="D1610">
            <v>1</v>
          </cell>
          <cell r="E1610">
            <v>71010521</v>
          </cell>
          <cell r="F1610" t="str">
            <v>Kraj Vysočina</v>
          </cell>
          <cell r="G1610" t="str">
            <v xml:space="preserve">Jihlava </v>
          </cell>
          <cell r="H1610">
            <v>50</v>
          </cell>
          <cell r="I1610" t="str">
            <v>SEJOY</v>
          </cell>
          <cell r="J1610">
            <v>16.690000000000001</v>
          </cell>
          <cell r="K1610">
            <v>834.50000000000011</v>
          </cell>
          <cell r="L1610" t="str">
            <v/>
          </cell>
          <cell r="M1610" t="str">
            <v>Základní škola a Mateřská škola Hodice, příspěvková organizace</v>
          </cell>
          <cell r="O1610">
            <v>86</v>
          </cell>
          <cell r="Q1610" t="str">
            <v>Hodice</v>
          </cell>
          <cell r="R1610" t="str">
            <v>ANO</v>
          </cell>
        </row>
        <row r="1611">
          <cell r="A1611">
            <v>600116913</v>
          </cell>
          <cell r="B1611">
            <v>600116913</v>
          </cell>
          <cell r="C1611" t="str">
            <v>75021773</v>
          </cell>
          <cell r="D1611">
            <v>1</v>
          </cell>
          <cell r="E1611">
            <v>75021773</v>
          </cell>
          <cell r="F1611" t="str">
            <v>Kraj Vysočina</v>
          </cell>
          <cell r="G1611" t="str">
            <v xml:space="preserve">Jihlava </v>
          </cell>
          <cell r="H1611">
            <v>25</v>
          </cell>
          <cell r="I1611" t="str">
            <v>SEJOY</v>
          </cell>
          <cell r="J1611">
            <v>16.690000000000001</v>
          </cell>
          <cell r="K1611">
            <v>417.25000000000006</v>
          </cell>
          <cell r="L1611" t="str">
            <v/>
          </cell>
          <cell r="M1611" t="str">
            <v>Základní škola a mateřská škola Horní Dubenky, příspěvková organizace, okres Jihlava</v>
          </cell>
          <cell r="O1611">
            <v>135</v>
          </cell>
          <cell r="Q1611" t="str">
            <v>Horní Dubenky</v>
          </cell>
          <cell r="R1611" t="str">
            <v>ANO</v>
          </cell>
        </row>
        <row r="1612">
          <cell r="A1612">
            <v>600116921</v>
          </cell>
          <cell r="B1612">
            <v>600116921</v>
          </cell>
          <cell r="C1612" t="str">
            <v>75021048</v>
          </cell>
          <cell r="D1612">
            <v>1</v>
          </cell>
          <cell r="E1612">
            <v>75021048</v>
          </cell>
          <cell r="F1612" t="str">
            <v>Kraj Vysočina</v>
          </cell>
          <cell r="G1612" t="str">
            <v xml:space="preserve">Jihlava </v>
          </cell>
          <cell r="H1612">
            <v>50</v>
          </cell>
          <cell r="I1612" t="str">
            <v>SEJOY</v>
          </cell>
          <cell r="J1612">
            <v>16.690000000000001</v>
          </cell>
          <cell r="K1612">
            <v>834.50000000000011</v>
          </cell>
          <cell r="L1612" t="str">
            <v/>
          </cell>
          <cell r="M1612" t="str">
            <v>Základní škola a mateřská škola Jamné, příspěvková organizace</v>
          </cell>
          <cell r="O1612">
            <v>197</v>
          </cell>
          <cell r="Q1612" t="str">
            <v>Jamné</v>
          </cell>
          <cell r="R1612" t="str">
            <v>ANO</v>
          </cell>
        </row>
        <row r="1613">
          <cell r="A1613">
            <v>600116930</v>
          </cell>
          <cell r="B1613">
            <v>600116930</v>
          </cell>
          <cell r="C1613" t="str">
            <v>70988757</v>
          </cell>
          <cell r="D1613">
            <v>1</v>
          </cell>
          <cell r="E1613">
            <v>70988757</v>
          </cell>
          <cell r="F1613" t="str">
            <v>Kraj Vysočina</v>
          </cell>
          <cell r="G1613" t="str">
            <v xml:space="preserve">Jihlava </v>
          </cell>
          <cell r="H1613">
            <v>50</v>
          </cell>
          <cell r="I1613" t="str">
            <v>SEJOY</v>
          </cell>
          <cell r="J1613">
            <v>16.690000000000001</v>
          </cell>
          <cell r="K1613">
            <v>834.50000000000011</v>
          </cell>
          <cell r="L1613" t="str">
            <v/>
          </cell>
          <cell r="M1613" t="str">
            <v>Základní škola a Mateřská škola Kostelec, příspěvková organizace</v>
          </cell>
          <cell r="O1613">
            <v>87</v>
          </cell>
          <cell r="Q1613" t="str">
            <v>Kostelec</v>
          </cell>
          <cell r="R1613" t="str">
            <v>ANO</v>
          </cell>
        </row>
        <row r="1614">
          <cell r="A1614">
            <v>600116964</v>
          </cell>
          <cell r="B1614">
            <v>600116964</v>
          </cell>
          <cell r="C1614" t="str">
            <v>70986711</v>
          </cell>
          <cell r="D1614">
            <v>1</v>
          </cell>
          <cell r="E1614">
            <v>70986711</v>
          </cell>
          <cell r="F1614" t="str">
            <v>Kraj Vysočina</v>
          </cell>
          <cell r="G1614" t="str">
            <v xml:space="preserve">Jihlava </v>
          </cell>
          <cell r="H1614">
            <v>25</v>
          </cell>
          <cell r="I1614" t="str">
            <v>SEJOY</v>
          </cell>
          <cell r="J1614">
            <v>16.690000000000001</v>
          </cell>
          <cell r="K1614">
            <v>417.25000000000006</v>
          </cell>
          <cell r="L1614" t="str">
            <v/>
          </cell>
          <cell r="M1614" t="str">
            <v>Základní škola a Mateřská škola Růžená, příspěvková organizace</v>
          </cell>
          <cell r="O1614">
            <v>48</v>
          </cell>
          <cell r="Q1614" t="str">
            <v>Růžená</v>
          </cell>
          <cell r="R1614" t="str">
            <v>ANO</v>
          </cell>
        </row>
        <row r="1615">
          <cell r="A1615">
            <v>600117014</v>
          </cell>
          <cell r="B1615">
            <v>600117014</v>
          </cell>
          <cell r="C1615" t="str">
            <v>70995524</v>
          </cell>
          <cell r="D1615">
            <v>1</v>
          </cell>
          <cell r="E1615">
            <v>70995524</v>
          </cell>
          <cell r="F1615" t="str">
            <v>Kraj Vysočina</v>
          </cell>
          <cell r="G1615" t="str">
            <v xml:space="preserve">Jihlava </v>
          </cell>
          <cell r="H1615">
            <v>150</v>
          </cell>
          <cell r="I1615" t="str">
            <v>SEJOY</v>
          </cell>
          <cell r="J1615">
            <v>16.690000000000001</v>
          </cell>
          <cell r="K1615">
            <v>2503.5</v>
          </cell>
          <cell r="L1615" t="str">
            <v/>
          </cell>
          <cell r="M1615" t="str">
            <v>Základní škola a mateřská škola Vyskytná nad Jihlavou, příspěvková organizace</v>
          </cell>
          <cell r="O1615">
            <v>94</v>
          </cell>
          <cell r="Q1615" t="str">
            <v>Vyskytná nad Jihlavou</v>
          </cell>
          <cell r="R1615" t="str">
            <v>ANO</v>
          </cell>
        </row>
        <row r="1616">
          <cell r="A1616">
            <v>600117049</v>
          </cell>
          <cell r="B1616">
            <v>600117049</v>
          </cell>
          <cell r="C1616" t="str">
            <v>71002651</v>
          </cell>
          <cell r="D1616">
            <v>1</v>
          </cell>
          <cell r="E1616">
            <v>71002651</v>
          </cell>
          <cell r="F1616" t="str">
            <v>Kraj Vysočina</v>
          </cell>
          <cell r="G1616" t="str">
            <v xml:space="preserve">Jihlava </v>
          </cell>
          <cell r="H1616">
            <v>175</v>
          </cell>
          <cell r="I1616" t="str">
            <v>SEJOY</v>
          </cell>
          <cell r="J1616">
            <v>16.690000000000001</v>
          </cell>
          <cell r="K1616">
            <v>2920.75</v>
          </cell>
          <cell r="L1616" t="str">
            <v/>
          </cell>
          <cell r="M1616" t="str">
            <v>Základní škola a mateřská škola Dolní Cerekev, příspěvková organizace</v>
          </cell>
          <cell r="O1616">
            <v>26</v>
          </cell>
          <cell r="Q1616" t="str">
            <v>Dolní Cerekev</v>
          </cell>
          <cell r="R1616" t="str">
            <v>ANO</v>
          </cell>
        </row>
        <row r="1617">
          <cell r="A1617">
            <v>600117057</v>
          </cell>
          <cell r="B1617">
            <v>600117057</v>
          </cell>
          <cell r="C1617" t="str">
            <v>75022133</v>
          </cell>
          <cell r="D1617">
            <v>1</v>
          </cell>
          <cell r="E1617">
            <v>75022133</v>
          </cell>
          <cell r="F1617" t="str">
            <v>Kraj Vysočina</v>
          </cell>
          <cell r="G1617" t="str">
            <v xml:space="preserve">Jihlava </v>
          </cell>
          <cell r="H1617">
            <v>275</v>
          </cell>
          <cell r="I1617" t="str">
            <v>SEJOY</v>
          </cell>
          <cell r="J1617">
            <v>16.690000000000001</v>
          </cell>
          <cell r="K1617">
            <v>4589.75</v>
          </cell>
          <cell r="L1617" t="str">
            <v/>
          </cell>
          <cell r="M1617" t="str">
            <v>Základní škola a mateřská škola Velký Beranov, okres Jihlava, příspěvková organizace</v>
          </cell>
          <cell r="O1617">
            <v>331</v>
          </cell>
          <cell r="Q1617" t="str">
            <v>Velký Beranov</v>
          </cell>
          <cell r="R1617" t="str">
            <v>ANO</v>
          </cell>
        </row>
        <row r="1618">
          <cell r="A1618">
            <v>600117073</v>
          </cell>
          <cell r="B1618">
            <v>600117073</v>
          </cell>
          <cell r="C1618" t="str">
            <v>75024128</v>
          </cell>
          <cell r="D1618">
            <v>1</v>
          </cell>
          <cell r="E1618">
            <v>75024128</v>
          </cell>
          <cell r="F1618" t="str">
            <v>Kraj Vysočina</v>
          </cell>
          <cell r="G1618" t="str">
            <v xml:space="preserve">Jihlava </v>
          </cell>
          <cell r="H1618">
            <v>200</v>
          </cell>
          <cell r="I1618" t="str">
            <v>SEJOY</v>
          </cell>
          <cell r="J1618">
            <v>16.690000000000001</v>
          </cell>
          <cell r="K1618">
            <v>3338.0000000000005</v>
          </cell>
          <cell r="L1618" t="str">
            <v/>
          </cell>
          <cell r="M1618" t="str">
            <v>Základní škola a mateřská škola Puklice, příspěvková organizace</v>
          </cell>
          <cell r="O1618">
            <v>167</v>
          </cell>
          <cell r="Q1618" t="str">
            <v>Puklice</v>
          </cell>
          <cell r="R1618" t="str">
            <v>ANO</v>
          </cell>
        </row>
        <row r="1619">
          <cell r="A1619">
            <v>600117081</v>
          </cell>
          <cell r="B1619">
            <v>600117081</v>
          </cell>
          <cell r="C1619" t="str">
            <v>75022401</v>
          </cell>
          <cell r="D1619">
            <v>1</v>
          </cell>
          <cell r="E1619">
            <v>75022401</v>
          </cell>
          <cell r="F1619" t="str">
            <v>Kraj Vysočina</v>
          </cell>
          <cell r="G1619" t="str">
            <v xml:space="preserve">Jihlava </v>
          </cell>
          <cell r="H1619">
            <v>150</v>
          </cell>
          <cell r="I1619" t="str">
            <v>SEJOY</v>
          </cell>
          <cell r="J1619">
            <v>16.690000000000001</v>
          </cell>
          <cell r="K1619">
            <v>2503.5</v>
          </cell>
          <cell r="L1619" t="str">
            <v/>
          </cell>
          <cell r="M1619" t="str">
            <v>Základní škola a Mateřská škola Dušejov, příspěvková organizace</v>
          </cell>
          <cell r="O1619">
            <v>86</v>
          </cell>
          <cell r="Q1619" t="str">
            <v>Dušejov</v>
          </cell>
          <cell r="R1619" t="str">
            <v>ANO</v>
          </cell>
        </row>
        <row r="1620">
          <cell r="A1620">
            <v>600117090</v>
          </cell>
          <cell r="B1620">
            <v>600117090</v>
          </cell>
          <cell r="C1620" t="str">
            <v>75023512</v>
          </cell>
          <cell r="D1620">
            <v>1</v>
          </cell>
          <cell r="E1620">
            <v>75023512</v>
          </cell>
          <cell r="F1620" t="str">
            <v>Kraj Vysočina</v>
          </cell>
          <cell r="G1620" t="str">
            <v xml:space="preserve">Jihlava </v>
          </cell>
          <cell r="H1620">
            <v>400</v>
          </cell>
          <cell r="I1620" t="str">
            <v>SEJOY</v>
          </cell>
          <cell r="J1620">
            <v>16.690000000000001</v>
          </cell>
          <cell r="K1620">
            <v>6676.0000000000009</v>
          </cell>
          <cell r="L1620" t="str">
            <v/>
          </cell>
          <cell r="M1620" t="str">
            <v>Základní škola a mateřská škola Brtnice, příspěvková organizace</v>
          </cell>
          <cell r="N1620" t="str">
            <v>Školní</v>
          </cell>
          <cell r="O1620">
            <v>725</v>
          </cell>
          <cell r="Q1620" t="str">
            <v>Brtnice</v>
          </cell>
          <cell r="R1620" t="str">
            <v>ANO</v>
          </cell>
        </row>
        <row r="1621">
          <cell r="A1621">
            <v>600117103</v>
          </cell>
          <cell r="B1621">
            <v>600117103</v>
          </cell>
          <cell r="C1621" t="str">
            <v>75023024</v>
          </cell>
          <cell r="D1621">
            <v>1</v>
          </cell>
          <cell r="E1621">
            <v>75023024</v>
          </cell>
          <cell r="F1621" t="str">
            <v>Kraj Vysočina</v>
          </cell>
          <cell r="G1621" t="str">
            <v xml:space="preserve">Jihlava </v>
          </cell>
          <cell r="H1621">
            <v>1200</v>
          </cell>
          <cell r="I1621" t="str">
            <v>SEJOY</v>
          </cell>
          <cell r="J1621">
            <v>16.690000000000001</v>
          </cell>
          <cell r="K1621">
            <v>20028</v>
          </cell>
          <cell r="L1621" t="str">
            <v/>
          </cell>
          <cell r="M1621" t="str">
            <v>Základní škola a Mateřská škola Luka nad Jihlavou, příspěvková organizace</v>
          </cell>
          <cell r="N1621" t="str">
            <v>Školní</v>
          </cell>
          <cell r="O1621">
            <v>177</v>
          </cell>
          <cell r="Q1621" t="str">
            <v>Luka nad Jihlavou</v>
          </cell>
          <cell r="R1621" t="str">
            <v>ANO</v>
          </cell>
        </row>
        <row r="1622">
          <cell r="A1622">
            <v>600117111</v>
          </cell>
          <cell r="B1622">
            <v>600117111</v>
          </cell>
          <cell r="C1622" t="str">
            <v>70987556</v>
          </cell>
          <cell r="D1622">
            <v>1</v>
          </cell>
          <cell r="E1622">
            <v>70987556</v>
          </cell>
          <cell r="F1622" t="str">
            <v>Kraj Vysočina</v>
          </cell>
          <cell r="G1622" t="str">
            <v xml:space="preserve">Jihlava </v>
          </cell>
          <cell r="H1622">
            <v>250</v>
          </cell>
          <cell r="I1622" t="str">
            <v>SEJOY</v>
          </cell>
          <cell r="J1622">
            <v>16.690000000000001</v>
          </cell>
          <cell r="K1622">
            <v>4172.5</v>
          </cell>
          <cell r="L1622" t="str">
            <v/>
          </cell>
          <cell r="M1622" t="str">
            <v>Základní škola a Mateřská škola Větrný Jeníkov, příspěvková organizace</v>
          </cell>
          <cell r="O1622">
            <v>171</v>
          </cell>
          <cell r="Q1622" t="str">
            <v>Větrný Jeníkov</v>
          </cell>
          <cell r="R1622" t="str">
            <v>ANO</v>
          </cell>
        </row>
        <row r="1623">
          <cell r="A1623">
            <v>600117162</v>
          </cell>
          <cell r="B1623">
            <v>600117162</v>
          </cell>
          <cell r="C1623" t="str">
            <v>71001433</v>
          </cell>
          <cell r="D1623">
            <v>1</v>
          </cell>
          <cell r="E1623">
            <v>71001433</v>
          </cell>
          <cell r="F1623" t="str">
            <v>Kraj Vysočina</v>
          </cell>
          <cell r="G1623" t="str">
            <v xml:space="preserve">Jihlava </v>
          </cell>
          <cell r="H1623">
            <v>375</v>
          </cell>
          <cell r="I1623" t="str">
            <v>SEJOY</v>
          </cell>
          <cell r="J1623">
            <v>16.690000000000001</v>
          </cell>
          <cell r="K1623">
            <v>6258.7500000000009</v>
          </cell>
          <cell r="L1623" t="str">
            <v/>
          </cell>
          <cell r="M1623" t="str">
            <v>Základní škola a mateřská škola Dobronín, příspěvková organizace</v>
          </cell>
          <cell r="N1623" t="str">
            <v>Polenská</v>
          </cell>
          <cell r="O1623">
            <v>162</v>
          </cell>
          <cell r="P1623">
            <v>4</v>
          </cell>
          <cell r="Q1623" t="str">
            <v>Dobronín</v>
          </cell>
          <cell r="R1623" t="str">
            <v>ANO</v>
          </cell>
        </row>
        <row r="1624">
          <cell r="A1624">
            <v>600117171</v>
          </cell>
          <cell r="B1624">
            <v>600117171</v>
          </cell>
          <cell r="C1624" t="str">
            <v>75022354</v>
          </cell>
          <cell r="D1624">
            <v>1</v>
          </cell>
          <cell r="E1624">
            <v>75022354</v>
          </cell>
          <cell r="F1624" t="str">
            <v>Kraj Vysočina</v>
          </cell>
          <cell r="G1624" t="str">
            <v xml:space="preserve">Jihlava </v>
          </cell>
          <cell r="H1624">
            <v>350</v>
          </cell>
          <cell r="I1624" t="str">
            <v>SEJOY</v>
          </cell>
          <cell r="J1624">
            <v>16.690000000000001</v>
          </cell>
          <cell r="K1624">
            <v>5841.5</v>
          </cell>
          <cell r="L1624" t="str">
            <v/>
          </cell>
          <cell r="M1624" t="str">
            <v>Základní škola a Mateřská škola Kamenice, okr. Jihlava, příspěvková organizace</v>
          </cell>
          <cell r="O1624">
            <v>402</v>
          </cell>
          <cell r="Q1624" t="str">
            <v>Kamenice</v>
          </cell>
          <cell r="R1624" t="str">
            <v>ANO</v>
          </cell>
        </row>
        <row r="1625">
          <cell r="A1625">
            <v>600117197</v>
          </cell>
          <cell r="B1625">
            <v>600117197</v>
          </cell>
          <cell r="C1625" t="str">
            <v>70878846</v>
          </cell>
          <cell r="D1625">
            <v>1</v>
          </cell>
          <cell r="E1625">
            <v>70878846</v>
          </cell>
          <cell r="F1625" t="str">
            <v>Kraj Vysočina</v>
          </cell>
          <cell r="G1625" t="str">
            <v xml:space="preserve">Jihlava </v>
          </cell>
          <cell r="H1625">
            <v>500</v>
          </cell>
          <cell r="I1625" t="str">
            <v>SEJOY</v>
          </cell>
          <cell r="J1625">
            <v>16.690000000000001</v>
          </cell>
          <cell r="K1625">
            <v>8345</v>
          </cell>
          <cell r="L1625" t="str">
            <v/>
          </cell>
          <cell r="M1625" t="str">
            <v>Základní škola Jihlava, Havlíčkova 71, příspěvková organizace</v>
          </cell>
          <cell r="N1625" t="str">
            <v>Havlíčkova</v>
          </cell>
          <cell r="O1625">
            <v>234</v>
          </cell>
          <cell r="P1625">
            <v>71</v>
          </cell>
          <cell r="Q1625" t="str">
            <v>Jihlava</v>
          </cell>
          <cell r="R1625" t="str">
            <v>ANO</v>
          </cell>
        </row>
        <row r="1626">
          <cell r="A1626">
            <v>600117201</v>
          </cell>
          <cell r="B1626">
            <v>600117201</v>
          </cell>
          <cell r="C1626" t="str">
            <v>70881413</v>
          </cell>
          <cell r="D1626">
            <v>1</v>
          </cell>
          <cell r="E1626">
            <v>70881413</v>
          </cell>
          <cell r="F1626" t="str">
            <v>Kraj Vysočina</v>
          </cell>
          <cell r="G1626" t="str">
            <v xml:space="preserve">Jihlava </v>
          </cell>
          <cell r="H1626">
            <v>925</v>
          </cell>
          <cell r="I1626" t="str">
            <v>SEJOY</v>
          </cell>
          <cell r="J1626">
            <v>16.690000000000001</v>
          </cell>
          <cell r="K1626">
            <v>15438.250000000002</v>
          </cell>
          <cell r="L1626" t="str">
            <v/>
          </cell>
          <cell r="M1626" t="str">
            <v>Základní škola Jihlava, Kollárova 30, příspěvková organizace</v>
          </cell>
          <cell r="N1626" t="str">
            <v>Kollárova</v>
          </cell>
          <cell r="O1626">
            <v>2713</v>
          </cell>
          <cell r="P1626">
            <v>30</v>
          </cell>
          <cell r="Q1626" t="str">
            <v>Jihlava</v>
          </cell>
          <cell r="R1626" t="str">
            <v>ANO</v>
          </cell>
        </row>
        <row r="1627">
          <cell r="A1627">
            <v>600117219</v>
          </cell>
          <cell r="B1627">
            <v>600117219</v>
          </cell>
          <cell r="C1627" t="str">
            <v>65269870</v>
          </cell>
          <cell r="D1627">
            <v>1</v>
          </cell>
          <cell r="E1627">
            <v>65269870</v>
          </cell>
          <cell r="F1627" t="str">
            <v>Kraj Vysočina</v>
          </cell>
          <cell r="G1627" t="str">
            <v xml:space="preserve">Jihlava </v>
          </cell>
          <cell r="H1627">
            <v>1375</v>
          </cell>
          <cell r="I1627" t="str">
            <v>SEJOY</v>
          </cell>
          <cell r="J1627">
            <v>16.690000000000001</v>
          </cell>
          <cell r="K1627">
            <v>22948.75</v>
          </cell>
          <cell r="L1627" t="str">
            <v/>
          </cell>
          <cell r="M1627" t="str">
            <v>Základní škola Jihlava, Seifertova 5, příspěvková organizace</v>
          </cell>
          <cell r="N1627" t="str">
            <v>Seifertova</v>
          </cell>
          <cell r="O1627">
            <v>1426</v>
          </cell>
          <cell r="P1627">
            <v>5</v>
          </cell>
          <cell r="Q1627" t="str">
            <v>Jihlava</v>
          </cell>
          <cell r="R1627" t="str">
            <v>ANO</v>
          </cell>
        </row>
        <row r="1628">
          <cell r="A1628">
            <v>600117235</v>
          </cell>
          <cell r="B1628">
            <v>600117235</v>
          </cell>
          <cell r="C1628" t="str">
            <v>70988366</v>
          </cell>
          <cell r="D1628">
            <v>1</v>
          </cell>
          <cell r="E1628">
            <v>70988366</v>
          </cell>
          <cell r="F1628" t="str">
            <v>Kraj Vysočina</v>
          </cell>
          <cell r="G1628" t="str">
            <v xml:space="preserve">Jihlava </v>
          </cell>
          <cell r="H1628">
            <v>25</v>
          </cell>
          <cell r="I1628" t="str">
            <v>SEJOY</v>
          </cell>
          <cell r="J1628">
            <v>16.690000000000001</v>
          </cell>
          <cell r="K1628">
            <v>417.25000000000006</v>
          </cell>
          <cell r="L1628" t="str">
            <v/>
          </cell>
          <cell r="M1628" t="str">
            <v>Základní škola a Mateřská škola Kozlov, příspěvková organizace</v>
          </cell>
          <cell r="O1628">
            <v>55</v>
          </cell>
          <cell r="Q1628" t="str">
            <v>Kozlov</v>
          </cell>
          <cell r="R1628" t="str">
            <v>ANO</v>
          </cell>
        </row>
        <row r="1629">
          <cell r="A1629">
            <v>600117243</v>
          </cell>
          <cell r="B1629">
            <v>600117243</v>
          </cell>
          <cell r="C1629" t="str">
            <v>70878854</v>
          </cell>
          <cell r="D1629">
            <v>1</v>
          </cell>
          <cell r="E1629">
            <v>70878854</v>
          </cell>
          <cell r="F1629" t="str">
            <v>Kraj Vysočina</v>
          </cell>
          <cell r="G1629" t="str">
            <v xml:space="preserve">Jihlava </v>
          </cell>
          <cell r="H1629">
            <v>450</v>
          </cell>
          <cell r="I1629" t="str">
            <v>SEJOY</v>
          </cell>
          <cell r="J1629">
            <v>16.690000000000001</v>
          </cell>
          <cell r="K1629">
            <v>7510.5000000000009</v>
          </cell>
          <cell r="L1629" t="str">
            <v/>
          </cell>
          <cell r="M1629" t="str">
            <v>Základní škola Jihlava, Křížová 33, příspěvková organizace</v>
          </cell>
          <cell r="N1629" t="str">
            <v>Křížová</v>
          </cell>
          <cell r="O1629">
            <v>1367</v>
          </cell>
          <cell r="P1629">
            <v>33</v>
          </cell>
          <cell r="Q1629" t="str">
            <v>Jihlava</v>
          </cell>
          <cell r="R1629" t="str">
            <v>ANO</v>
          </cell>
        </row>
        <row r="1630">
          <cell r="A1630">
            <v>600117251</v>
          </cell>
          <cell r="B1630">
            <v>600117251</v>
          </cell>
          <cell r="C1630" t="str">
            <v>75022117</v>
          </cell>
          <cell r="D1630">
            <v>1</v>
          </cell>
          <cell r="E1630">
            <v>75022117</v>
          </cell>
          <cell r="F1630" t="str">
            <v>Kraj Vysočina</v>
          </cell>
          <cell r="G1630" t="str">
            <v xml:space="preserve">Jihlava </v>
          </cell>
          <cell r="H1630">
            <v>25</v>
          </cell>
          <cell r="I1630" t="str">
            <v>SEJOY</v>
          </cell>
          <cell r="J1630">
            <v>16.690000000000001</v>
          </cell>
          <cell r="K1630">
            <v>417.25000000000006</v>
          </cell>
          <cell r="L1630" t="str">
            <v/>
          </cell>
          <cell r="M1630" t="str">
            <v>Základní škola a mateřská škola Cejle, příspěvková organizace</v>
          </cell>
          <cell r="O1630">
            <v>116</v>
          </cell>
          <cell r="Q1630" t="str">
            <v>Cejle</v>
          </cell>
          <cell r="R1630" t="str">
            <v>ANO</v>
          </cell>
        </row>
        <row r="1631">
          <cell r="A1631">
            <v>600117278</v>
          </cell>
          <cell r="B1631">
            <v>600117278</v>
          </cell>
          <cell r="C1631" t="str">
            <v>70987351</v>
          </cell>
          <cell r="D1631">
            <v>1</v>
          </cell>
          <cell r="E1631">
            <v>70987351</v>
          </cell>
          <cell r="F1631" t="str">
            <v>Kraj Vysočina</v>
          </cell>
          <cell r="G1631" t="str">
            <v xml:space="preserve">Jihlava </v>
          </cell>
          <cell r="H1631">
            <v>50</v>
          </cell>
          <cell r="I1631" t="str">
            <v>SEJOY</v>
          </cell>
          <cell r="J1631">
            <v>16.690000000000001</v>
          </cell>
          <cell r="K1631">
            <v>834.50000000000011</v>
          </cell>
          <cell r="L1631" t="str">
            <v/>
          </cell>
          <cell r="M1631" t="str">
            <v>Základní škola a mateřská škola Pavlov, příspěvková organizace</v>
          </cell>
          <cell r="O1631">
            <v>100</v>
          </cell>
          <cell r="Q1631" t="str">
            <v>Pavlov</v>
          </cell>
          <cell r="R1631" t="str">
            <v>ANO</v>
          </cell>
        </row>
        <row r="1632">
          <cell r="A1632">
            <v>600117286</v>
          </cell>
          <cell r="B1632">
            <v>600117286</v>
          </cell>
          <cell r="C1632" t="str">
            <v>47366257</v>
          </cell>
          <cell r="D1632">
            <v>1</v>
          </cell>
          <cell r="E1632">
            <v>47366257</v>
          </cell>
          <cell r="F1632" t="str">
            <v>Kraj Vysočina</v>
          </cell>
          <cell r="G1632" t="str">
            <v xml:space="preserve">Jihlava </v>
          </cell>
          <cell r="H1632">
            <v>725</v>
          </cell>
          <cell r="I1632" t="str">
            <v>SEJOY</v>
          </cell>
          <cell r="J1632">
            <v>16.690000000000001</v>
          </cell>
          <cell r="K1632">
            <v>12100.250000000002</v>
          </cell>
          <cell r="L1632" t="str">
            <v/>
          </cell>
          <cell r="M1632" t="str">
            <v>Základní škola Jihlava, Demlova 32, příspěvková organizace</v>
          </cell>
          <cell r="N1632" t="str">
            <v>Demlova</v>
          </cell>
          <cell r="O1632">
            <v>4178</v>
          </cell>
          <cell r="P1632">
            <v>32</v>
          </cell>
          <cell r="Q1632" t="str">
            <v>Jihlava</v>
          </cell>
          <cell r="R1632" t="str">
            <v>ANO</v>
          </cell>
        </row>
        <row r="1633">
          <cell r="A1633">
            <v>600117294</v>
          </cell>
          <cell r="B1633">
            <v>600117294</v>
          </cell>
          <cell r="C1633" t="str">
            <v>47366419</v>
          </cell>
          <cell r="D1633">
            <v>1</v>
          </cell>
          <cell r="E1633">
            <v>47366419</v>
          </cell>
          <cell r="F1633" t="str">
            <v>Kraj Vysočina</v>
          </cell>
          <cell r="G1633" t="str">
            <v xml:space="preserve">Jihlava </v>
          </cell>
          <cell r="H1633">
            <v>900</v>
          </cell>
          <cell r="I1633" t="str">
            <v>SEJOY</v>
          </cell>
          <cell r="J1633">
            <v>16.690000000000001</v>
          </cell>
          <cell r="K1633">
            <v>15021.000000000002</v>
          </cell>
          <cell r="L1633" t="str">
            <v/>
          </cell>
          <cell r="M1633" t="str">
            <v>Základní škola Otokara Březiny, Jihlava, příspěvková organizace</v>
          </cell>
          <cell r="N1633" t="str">
            <v>Demlova</v>
          </cell>
          <cell r="O1633">
            <v>4765</v>
          </cell>
          <cell r="P1633">
            <v>34</v>
          </cell>
          <cell r="Q1633" t="str">
            <v>Jihlava</v>
          </cell>
          <cell r="R1633" t="str">
            <v>ANO</v>
          </cell>
        </row>
        <row r="1634">
          <cell r="A1634">
            <v>600117308</v>
          </cell>
          <cell r="B1634">
            <v>600117308</v>
          </cell>
          <cell r="C1634" t="str">
            <v>00400866</v>
          </cell>
          <cell r="D1634">
            <v>1</v>
          </cell>
          <cell r="E1634">
            <v>400866</v>
          </cell>
          <cell r="F1634" t="str">
            <v>Kraj Vysočina</v>
          </cell>
          <cell r="G1634" t="str">
            <v xml:space="preserve">Jihlava </v>
          </cell>
          <cell r="H1634">
            <v>1250</v>
          </cell>
          <cell r="I1634" t="str">
            <v>SEJOY</v>
          </cell>
          <cell r="J1634">
            <v>16.690000000000001</v>
          </cell>
          <cell r="K1634">
            <v>20862.5</v>
          </cell>
          <cell r="L1634" t="str">
            <v/>
          </cell>
          <cell r="M1634" t="str">
            <v>Základní škola Jihlava, E. Rošického 2, příspěvková organizace</v>
          </cell>
          <cell r="N1634" t="str">
            <v>Evžena Rošického</v>
          </cell>
          <cell r="O1634">
            <v>2591</v>
          </cell>
          <cell r="P1634">
            <v>2</v>
          </cell>
          <cell r="Q1634" t="str">
            <v>Jihlava</v>
          </cell>
          <cell r="R1634" t="str">
            <v>ANO</v>
          </cell>
        </row>
        <row r="1635">
          <cell r="A1635">
            <v>600117316</v>
          </cell>
          <cell r="B1635">
            <v>600117316</v>
          </cell>
          <cell r="C1635" t="str">
            <v>47366354</v>
          </cell>
          <cell r="D1635">
            <v>1</v>
          </cell>
          <cell r="E1635">
            <v>47366354</v>
          </cell>
          <cell r="F1635" t="str">
            <v>Kraj Vysočina</v>
          </cell>
          <cell r="G1635" t="str">
            <v xml:space="preserve">Jihlava </v>
          </cell>
          <cell r="H1635">
            <v>650</v>
          </cell>
          <cell r="I1635" t="str">
            <v>SEJOY</v>
          </cell>
          <cell r="J1635">
            <v>16.690000000000001</v>
          </cell>
          <cell r="K1635">
            <v>10848.5</v>
          </cell>
          <cell r="L1635" t="str">
            <v/>
          </cell>
          <cell r="M1635" t="str">
            <v>Základní škola a mateřská škola Jihlava, Nad Plovárnou 5, příspěvková organizace</v>
          </cell>
          <cell r="N1635" t="str">
            <v>Nad Plovárnou</v>
          </cell>
          <cell r="O1635">
            <v>4494</v>
          </cell>
          <cell r="P1635">
            <v>5</v>
          </cell>
          <cell r="Q1635" t="str">
            <v>Jihlava</v>
          </cell>
          <cell r="R1635" t="str">
            <v>ANO</v>
          </cell>
        </row>
        <row r="1636">
          <cell r="A1636">
            <v>600117324</v>
          </cell>
          <cell r="B1636">
            <v>600117324</v>
          </cell>
          <cell r="C1636" t="str">
            <v>47366303</v>
          </cell>
          <cell r="D1636">
            <v>1</v>
          </cell>
          <cell r="E1636">
            <v>47366303</v>
          </cell>
          <cell r="F1636" t="str">
            <v>Kraj Vysočina</v>
          </cell>
          <cell r="G1636" t="str">
            <v xml:space="preserve">Jihlava </v>
          </cell>
          <cell r="H1636">
            <v>625</v>
          </cell>
          <cell r="I1636" t="str">
            <v>SEJOY</v>
          </cell>
          <cell r="J1636">
            <v>16.690000000000001</v>
          </cell>
          <cell r="K1636">
            <v>10431.25</v>
          </cell>
          <cell r="L1636" t="str">
            <v/>
          </cell>
          <cell r="M1636" t="str">
            <v>Základní škola T.G. Masaryka, Jihlava, příspěvková organizace</v>
          </cell>
          <cell r="N1636" t="str">
            <v>Žižkova</v>
          </cell>
          <cell r="O1636">
            <v>2048</v>
          </cell>
          <cell r="P1636">
            <v>50</v>
          </cell>
          <cell r="Q1636" t="str">
            <v>Jihlava</v>
          </cell>
          <cell r="R1636" t="str">
            <v>ANO</v>
          </cell>
        </row>
        <row r="1637">
          <cell r="A1637">
            <v>600117332</v>
          </cell>
          <cell r="B1637">
            <v>600117332</v>
          </cell>
          <cell r="C1637" t="str">
            <v>48461539</v>
          </cell>
          <cell r="D1637">
            <v>1</v>
          </cell>
          <cell r="E1637">
            <v>48461539</v>
          </cell>
          <cell r="F1637" t="str">
            <v>Kraj Vysočina</v>
          </cell>
          <cell r="G1637" t="str">
            <v xml:space="preserve">Jihlava </v>
          </cell>
          <cell r="H1637">
            <v>875</v>
          </cell>
          <cell r="I1637" t="str">
            <v>SEJOY</v>
          </cell>
          <cell r="J1637">
            <v>16.690000000000001</v>
          </cell>
          <cell r="K1637">
            <v>14603.750000000002</v>
          </cell>
          <cell r="L1637" t="str">
            <v/>
          </cell>
          <cell r="M1637" t="str">
            <v>Základní škola Polná, okres Jihlava</v>
          </cell>
          <cell r="N1637" t="str">
            <v>Poděbradova</v>
          </cell>
          <cell r="O1637">
            <v>79</v>
          </cell>
          <cell r="Q1637" t="str">
            <v>Polná</v>
          </cell>
          <cell r="R1637" t="str">
            <v>ANO</v>
          </cell>
        </row>
        <row r="1638">
          <cell r="A1638">
            <v>600117383</v>
          </cell>
          <cell r="B1638">
            <v>600117383</v>
          </cell>
          <cell r="C1638" t="str">
            <v>70882223</v>
          </cell>
          <cell r="D1638">
            <v>1</v>
          </cell>
          <cell r="E1638">
            <v>70882223</v>
          </cell>
          <cell r="F1638" t="str">
            <v>Kraj Vysočina</v>
          </cell>
          <cell r="G1638" t="str">
            <v xml:space="preserve">Jihlava </v>
          </cell>
          <cell r="H1638">
            <v>200</v>
          </cell>
          <cell r="I1638" t="str">
            <v>SEJOY</v>
          </cell>
          <cell r="J1638">
            <v>16.690000000000001</v>
          </cell>
          <cell r="K1638">
            <v>3338.0000000000005</v>
          </cell>
          <cell r="L1638" t="str">
            <v/>
          </cell>
          <cell r="M1638" t="str">
            <v>Základní škola Jihlava, Jungmannova 6, příspěvková organizace</v>
          </cell>
          <cell r="N1638" t="str">
            <v>Jungmannova</v>
          </cell>
          <cell r="O1638">
            <v>3298</v>
          </cell>
          <cell r="P1638">
            <v>6</v>
          </cell>
          <cell r="Q1638" t="str">
            <v>Jihlava</v>
          </cell>
          <cell r="R1638" t="str">
            <v>ANO</v>
          </cell>
        </row>
        <row r="1639">
          <cell r="A1639">
            <v>600122204</v>
          </cell>
          <cell r="B1639">
            <v>600122204</v>
          </cell>
          <cell r="C1639" t="str">
            <v>70264732</v>
          </cell>
          <cell r="D1639">
            <v>1</v>
          </cell>
          <cell r="E1639">
            <v>70264732</v>
          </cell>
          <cell r="F1639" t="str">
            <v>Kraj Vysočina</v>
          </cell>
          <cell r="G1639" t="str">
            <v xml:space="preserve">Jihlava </v>
          </cell>
          <cell r="H1639">
            <v>200</v>
          </cell>
          <cell r="I1639" t="str">
            <v>SEJOY</v>
          </cell>
          <cell r="J1639">
            <v>16.690000000000001</v>
          </cell>
          <cell r="K1639">
            <v>3338.0000000000005</v>
          </cell>
          <cell r="L1639" t="str">
            <v/>
          </cell>
          <cell r="M1639" t="str">
            <v>Základní škola a mateřská škola Kněžice</v>
          </cell>
          <cell r="O1639">
            <v>215</v>
          </cell>
          <cell r="Q1639" t="str">
            <v>Kněžice</v>
          </cell>
          <cell r="R1639" t="str">
            <v>ANO</v>
          </cell>
        </row>
        <row r="1640">
          <cell r="A1640">
            <v>600171116</v>
          </cell>
          <cell r="B1640">
            <v>600171116</v>
          </cell>
          <cell r="C1640" t="str">
            <v>60545267</v>
          </cell>
          <cell r="D1640">
            <v>1</v>
          </cell>
          <cell r="E1640">
            <v>60545267</v>
          </cell>
          <cell r="F1640" t="str">
            <v>Kraj Vysočina</v>
          </cell>
          <cell r="G1640" t="str">
            <v xml:space="preserve">Jihlava </v>
          </cell>
          <cell r="H1640">
            <v>425</v>
          </cell>
          <cell r="I1640" t="str">
            <v>SEJOY</v>
          </cell>
          <cell r="J1640">
            <v>16.690000000000001</v>
          </cell>
          <cell r="K1640">
            <v>7093.2500000000009</v>
          </cell>
          <cell r="L1640" t="str">
            <v/>
          </cell>
          <cell r="M1640" t="str">
            <v>Střední škola stavební Jihlava</v>
          </cell>
          <cell r="N1640" t="str">
            <v>Žižkova</v>
          </cell>
          <cell r="O1640">
            <v>1939</v>
          </cell>
          <cell r="P1640">
            <v>20</v>
          </cell>
          <cell r="Q1640" t="str">
            <v>Jihlava</v>
          </cell>
          <cell r="R1640" t="str">
            <v>ANO</v>
          </cell>
        </row>
        <row r="1641">
          <cell r="A1641">
            <v>600171795</v>
          </cell>
          <cell r="B1641">
            <v>600171795</v>
          </cell>
          <cell r="C1641" t="str">
            <v>25329774</v>
          </cell>
          <cell r="D1641">
            <v>1</v>
          </cell>
          <cell r="E1641">
            <v>25329774</v>
          </cell>
          <cell r="F1641" t="str">
            <v>Kraj Vysočina</v>
          </cell>
          <cell r="G1641" t="str">
            <v xml:space="preserve">Jihlava </v>
          </cell>
          <cell r="H1641">
            <v>225</v>
          </cell>
          <cell r="I1641" t="str">
            <v>SEJOY</v>
          </cell>
          <cell r="J1641">
            <v>16.690000000000001</v>
          </cell>
          <cell r="K1641">
            <v>3755.2500000000005</v>
          </cell>
          <cell r="L1641" t="str">
            <v/>
          </cell>
          <cell r="M1641" t="str">
            <v>FARMEKO - Vyšší odborná škola zdravotnická a Střední odborná škola, s.r.o.</v>
          </cell>
          <cell r="N1641" t="str">
            <v>Znojemská</v>
          </cell>
          <cell r="O1641">
            <v>4880</v>
          </cell>
          <cell r="P1641">
            <v>76</v>
          </cell>
          <cell r="Q1641" t="str">
            <v>Jihlava</v>
          </cell>
          <cell r="R1641" t="str">
            <v>NE</v>
          </cell>
        </row>
        <row r="1642">
          <cell r="A1642">
            <v>618700684</v>
          </cell>
          <cell r="B1642">
            <v>618700684</v>
          </cell>
          <cell r="C1642" t="str">
            <v>70888396</v>
          </cell>
          <cell r="D1642">
            <v>1</v>
          </cell>
          <cell r="E1642">
            <v>70888396</v>
          </cell>
          <cell r="F1642" t="str">
            <v>Kraj Vysočina</v>
          </cell>
          <cell r="G1642" t="str">
            <v xml:space="preserve">Jihlava </v>
          </cell>
          <cell r="H1642">
            <v>125</v>
          </cell>
          <cell r="I1642" t="str">
            <v>SEJOY</v>
          </cell>
          <cell r="J1642">
            <v>16.690000000000001</v>
          </cell>
          <cell r="K1642">
            <v>2086.25</v>
          </cell>
          <cell r="L1642" t="str">
            <v/>
          </cell>
          <cell r="M1642" t="str">
            <v>Základní škola speciální a Praktická škola Jihlava, příspěvková organizace</v>
          </cell>
          <cell r="N1642" t="str">
            <v>Březinova</v>
          </cell>
          <cell r="O1642">
            <v>3659</v>
          </cell>
          <cell r="P1642">
            <v>31</v>
          </cell>
          <cell r="Q1642" t="str">
            <v>Jihlava</v>
          </cell>
          <cell r="R1642" t="str">
            <v>ANO</v>
          </cell>
        </row>
        <row r="1643">
          <cell r="A1643">
            <v>650012305</v>
          </cell>
          <cell r="B1643">
            <v>650012305</v>
          </cell>
          <cell r="C1643" t="str">
            <v>75020840</v>
          </cell>
          <cell r="D1643">
            <v>1</v>
          </cell>
          <cell r="E1643">
            <v>75020840</v>
          </cell>
          <cell r="F1643" t="str">
            <v>Kraj Vysočina</v>
          </cell>
          <cell r="G1643" t="str">
            <v xml:space="preserve">Jihlava </v>
          </cell>
          <cell r="H1643">
            <v>250</v>
          </cell>
          <cell r="I1643" t="str">
            <v>SEJOY</v>
          </cell>
          <cell r="J1643">
            <v>16.690000000000001</v>
          </cell>
          <cell r="K1643">
            <v>4172.5</v>
          </cell>
          <cell r="L1643" t="str">
            <v/>
          </cell>
          <cell r="M1643" t="str">
            <v>Základní škola a Mateřská škola Stonařov, příspěvková organizace</v>
          </cell>
          <cell r="O1643">
            <v>242</v>
          </cell>
          <cell r="Q1643" t="str">
            <v>Stonařov</v>
          </cell>
          <cell r="R1643" t="str">
            <v>ANO</v>
          </cell>
        </row>
        <row r="1644">
          <cell r="A1644">
            <v>650012372</v>
          </cell>
          <cell r="B1644">
            <v>650012372</v>
          </cell>
          <cell r="C1644" t="str">
            <v>70981795</v>
          </cell>
          <cell r="D1644">
            <v>1</v>
          </cell>
          <cell r="E1644">
            <v>70981795</v>
          </cell>
          <cell r="F1644" t="str">
            <v>Kraj Vysočina</v>
          </cell>
          <cell r="G1644" t="str">
            <v xml:space="preserve">Jihlava </v>
          </cell>
          <cell r="H1644">
            <v>325</v>
          </cell>
          <cell r="I1644" t="str">
            <v>SEJOY</v>
          </cell>
          <cell r="J1644">
            <v>16.690000000000001</v>
          </cell>
          <cell r="K1644">
            <v>5424.25</v>
          </cell>
          <cell r="L1644" t="str">
            <v/>
          </cell>
          <cell r="M1644" t="str">
            <v>Základní škola a mateřská škola Batelov, příspěvková organizace</v>
          </cell>
          <cell r="N1644" t="str">
            <v>Školní</v>
          </cell>
          <cell r="O1644">
            <v>373</v>
          </cell>
          <cell r="P1644">
            <v>2</v>
          </cell>
          <cell r="Q1644" t="str">
            <v>Batelov</v>
          </cell>
          <cell r="R1644" t="str">
            <v>ANO</v>
          </cell>
        </row>
        <row r="1645">
          <cell r="A1645">
            <v>650012453</v>
          </cell>
          <cell r="B1645">
            <v>650012453</v>
          </cell>
          <cell r="C1645" t="str">
            <v>70982716</v>
          </cell>
          <cell r="D1645">
            <v>1</v>
          </cell>
          <cell r="E1645">
            <v>70982716</v>
          </cell>
          <cell r="F1645" t="str">
            <v>Kraj Vysočina</v>
          </cell>
          <cell r="G1645" t="str">
            <v xml:space="preserve">Jihlava </v>
          </cell>
          <cell r="H1645">
            <v>25</v>
          </cell>
          <cell r="I1645" t="str">
            <v>SEJOY</v>
          </cell>
          <cell r="J1645">
            <v>16.690000000000001</v>
          </cell>
          <cell r="K1645">
            <v>417.25000000000006</v>
          </cell>
          <cell r="L1645" t="str">
            <v/>
          </cell>
          <cell r="M1645" t="str">
            <v>Základní škola a mateřská škola Dlouhá Brtnice, příspěvková organizace</v>
          </cell>
          <cell r="O1645">
            <v>84</v>
          </cell>
          <cell r="Q1645" t="str">
            <v>Dlouhá Brtnice</v>
          </cell>
          <cell r="R1645" t="str">
            <v>ANO</v>
          </cell>
        </row>
        <row r="1646">
          <cell r="A1646">
            <v>650014138</v>
          </cell>
          <cell r="B1646">
            <v>650014138</v>
          </cell>
          <cell r="C1646" t="str">
            <v>75023555</v>
          </cell>
          <cell r="D1646">
            <v>1</v>
          </cell>
          <cell r="E1646">
            <v>75023555</v>
          </cell>
          <cell r="F1646" t="str">
            <v>Kraj Vysočina</v>
          </cell>
          <cell r="G1646" t="str">
            <v xml:space="preserve">Jihlava </v>
          </cell>
          <cell r="H1646">
            <v>175</v>
          </cell>
          <cell r="I1646" t="str">
            <v>SEJOY</v>
          </cell>
          <cell r="J1646">
            <v>16.690000000000001</v>
          </cell>
          <cell r="K1646">
            <v>2920.75</v>
          </cell>
          <cell r="L1646" t="str">
            <v/>
          </cell>
          <cell r="M1646" t="str">
            <v>Základní škola a Mateřská škola Zhoř, okres Jihlava, příspěvková organizace</v>
          </cell>
          <cell r="O1646">
            <v>102</v>
          </cell>
          <cell r="Q1646" t="str">
            <v>Zhoř</v>
          </cell>
          <cell r="R1646" t="str">
            <v>ANO</v>
          </cell>
        </row>
        <row r="1647">
          <cell r="A1647">
            <v>651036232</v>
          </cell>
          <cell r="B1647">
            <v>651036232</v>
          </cell>
          <cell r="C1647" t="str">
            <v>27711234</v>
          </cell>
          <cell r="D1647">
            <v>1</v>
          </cell>
          <cell r="E1647">
            <v>27711234</v>
          </cell>
          <cell r="F1647" t="str">
            <v>Kraj Vysočina</v>
          </cell>
          <cell r="G1647" t="str">
            <v xml:space="preserve">Jihlava </v>
          </cell>
          <cell r="H1647">
            <v>350</v>
          </cell>
          <cell r="I1647" t="str">
            <v>SEJOY</v>
          </cell>
          <cell r="J1647">
            <v>16.690000000000001</v>
          </cell>
          <cell r="K1647">
            <v>5841.5</v>
          </cell>
          <cell r="L1647" t="str">
            <v/>
          </cell>
          <cell r="M1647" t="str">
            <v>TRIVIS - Střední škola veřejnoprávní a Vyšší odborná škola bezpečnosti silniční dopravy Jihlava, s.r.o.</v>
          </cell>
          <cell r="N1647" t="str">
            <v>Brněnská</v>
          </cell>
          <cell r="O1647">
            <v>2386</v>
          </cell>
          <cell r="P1647">
            <v>68</v>
          </cell>
          <cell r="Q1647" t="str">
            <v>Jihlava</v>
          </cell>
          <cell r="R1647" t="str">
            <v>NE</v>
          </cell>
        </row>
        <row r="1648">
          <cell r="A1648">
            <v>691004145</v>
          </cell>
          <cell r="B1648">
            <v>691004145</v>
          </cell>
          <cell r="C1648" t="str">
            <v>29354391</v>
          </cell>
          <cell r="D1648">
            <v>1</v>
          </cell>
          <cell r="E1648">
            <v>29354391</v>
          </cell>
          <cell r="F1648" t="str">
            <v>Kraj Vysočina</v>
          </cell>
          <cell r="G1648" t="str">
            <v xml:space="preserve">Jihlava </v>
          </cell>
          <cell r="H1648">
            <v>25</v>
          </cell>
          <cell r="I1648" t="str">
            <v>SEJOY</v>
          </cell>
          <cell r="J1648">
            <v>16.690000000000001</v>
          </cell>
          <cell r="K1648">
            <v>417.25000000000006</v>
          </cell>
          <cell r="L1648" t="str">
            <v/>
          </cell>
          <cell r="M1648" t="str">
            <v>Meruzalka-Montessori mateřská škola a základní škola v Jihlavě, o.p.s.</v>
          </cell>
          <cell r="N1648" t="str">
            <v>Havlíčkova</v>
          </cell>
          <cell r="O1648">
            <v>5628</v>
          </cell>
          <cell r="P1648">
            <v>26</v>
          </cell>
          <cell r="Q1648" t="str">
            <v>Jihlava</v>
          </cell>
          <cell r="R1648" t="str">
            <v>NE</v>
          </cell>
        </row>
        <row r="1649">
          <cell r="A1649">
            <v>691012547</v>
          </cell>
          <cell r="B1649">
            <v>691012547</v>
          </cell>
          <cell r="C1649" t="str">
            <v>06336655</v>
          </cell>
          <cell r="D1649">
            <v>1</v>
          </cell>
          <cell r="E1649">
            <v>6336655</v>
          </cell>
          <cell r="F1649" t="str">
            <v>Kraj Vysočina</v>
          </cell>
          <cell r="G1649" t="str">
            <v xml:space="preserve">Jihlava </v>
          </cell>
          <cell r="H1649">
            <v>0</v>
          </cell>
          <cell r="I1649" t="str">
            <v>SEJOY</v>
          </cell>
          <cell r="J1649">
            <v>16.690000000000001</v>
          </cell>
          <cell r="K1649">
            <v>0</v>
          </cell>
          <cell r="L1649">
            <v>44536</v>
          </cell>
          <cell r="M1649" t="str">
            <v>ScioŠkola Jihlava - základní škola, s.r.o.</v>
          </cell>
          <cell r="O1649">
            <v>52</v>
          </cell>
          <cell r="Q1649" t="str">
            <v>Jihlava</v>
          </cell>
          <cell r="R1649" t="str">
            <v>NE</v>
          </cell>
        </row>
        <row r="1650">
          <cell r="A1650">
            <v>691013357</v>
          </cell>
          <cell r="B1650">
            <v>691013357</v>
          </cell>
          <cell r="C1650" t="str">
            <v>08050775</v>
          </cell>
          <cell r="D1650">
            <v>1</v>
          </cell>
          <cell r="E1650">
            <v>8050775</v>
          </cell>
          <cell r="F1650" t="str">
            <v>Kraj Vysočina</v>
          </cell>
          <cell r="G1650" t="str">
            <v xml:space="preserve">Jihlava </v>
          </cell>
          <cell r="H1650">
            <v>100</v>
          </cell>
          <cell r="I1650" t="str">
            <v>SEJOY</v>
          </cell>
          <cell r="J1650">
            <v>16.690000000000001</v>
          </cell>
          <cell r="K1650">
            <v>1669.0000000000002</v>
          </cell>
          <cell r="L1650" t="str">
            <v/>
          </cell>
          <cell r="M1650" t="str">
            <v>Meruzalka - Montessori základní škola v Polné</v>
          </cell>
          <cell r="N1650" t="str">
            <v>Indusova</v>
          </cell>
          <cell r="O1650">
            <v>210</v>
          </cell>
          <cell r="Q1650" t="str">
            <v>Polná</v>
          </cell>
          <cell r="R1650" t="str">
            <v>NE</v>
          </cell>
        </row>
        <row r="1651">
          <cell r="A1651">
            <v>600015335</v>
          </cell>
          <cell r="B1651">
            <v>600015335</v>
          </cell>
          <cell r="C1651" t="str">
            <v>60418427</v>
          </cell>
          <cell r="D1651">
            <v>1</v>
          </cell>
          <cell r="E1651">
            <v>60418427</v>
          </cell>
          <cell r="F1651" t="str">
            <v>Kraj Vysočina</v>
          </cell>
          <cell r="G1651" t="str">
            <v xml:space="preserve">Třebíč </v>
          </cell>
          <cell r="H1651">
            <v>200</v>
          </cell>
          <cell r="I1651" t="str">
            <v>SEJOY</v>
          </cell>
          <cell r="J1651">
            <v>16.690000000000001</v>
          </cell>
          <cell r="K1651">
            <v>3338.0000000000005</v>
          </cell>
          <cell r="L1651" t="str">
            <v/>
          </cell>
          <cell r="M1651" t="str">
            <v>Gymnázium a Střední odborná škola, Moravské Budějovice, Tyršova 365</v>
          </cell>
          <cell r="N1651" t="str">
            <v>Tyršova</v>
          </cell>
          <cell r="O1651">
            <v>365</v>
          </cell>
          <cell r="Q1651" t="str">
            <v>Moravské Budějovice</v>
          </cell>
          <cell r="R1651" t="str">
            <v>ANO</v>
          </cell>
        </row>
        <row r="1652">
          <cell r="A1652">
            <v>600015408</v>
          </cell>
          <cell r="B1652">
            <v>600015408</v>
          </cell>
          <cell r="C1652" t="str">
            <v>00055069</v>
          </cell>
          <cell r="D1652">
            <v>1</v>
          </cell>
          <cell r="E1652">
            <v>55069</v>
          </cell>
          <cell r="F1652" t="str">
            <v>Kraj Vysočina</v>
          </cell>
          <cell r="G1652" t="str">
            <v xml:space="preserve">Třebíč </v>
          </cell>
          <cell r="H1652">
            <v>450</v>
          </cell>
          <cell r="I1652" t="str">
            <v>SEJOY</v>
          </cell>
          <cell r="J1652">
            <v>16.690000000000001</v>
          </cell>
          <cell r="K1652">
            <v>7510.5000000000009</v>
          </cell>
          <cell r="L1652" t="str">
            <v/>
          </cell>
          <cell r="M1652" t="str">
            <v>Střední škola řemesel a služeb Moravské Budějovice</v>
          </cell>
          <cell r="N1652" t="str">
            <v>Tovačovského sady</v>
          </cell>
          <cell r="O1652">
            <v>79</v>
          </cell>
          <cell r="Q1652" t="str">
            <v>Moravské Budějovice</v>
          </cell>
          <cell r="R1652" t="str">
            <v>ANO</v>
          </cell>
        </row>
        <row r="1653">
          <cell r="A1653">
            <v>600025691</v>
          </cell>
          <cell r="B1653">
            <v>600025691</v>
          </cell>
          <cell r="C1653" t="str">
            <v>60418494</v>
          </cell>
          <cell r="D1653">
            <v>1</v>
          </cell>
          <cell r="E1653">
            <v>60418494</v>
          </cell>
          <cell r="F1653" t="str">
            <v>Kraj Vysočina</v>
          </cell>
          <cell r="G1653" t="str">
            <v xml:space="preserve">Třebíč </v>
          </cell>
          <cell r="H1653">
            <v>175</v>
          </cell>
          <cell r="I1653" t="str">
            <v>SEJOY</v>
          </cell>
          <cell r="J1653">
            <v>16.690000000000001</v>
          </cell>
          <cell r="K1653">
            <v>2920.75</v>
          </cell>
          <cell r="L1653" t="str">
            <v/>
          </cell>
          <cell r="M1653" t="str">
            <v>Základní škola a Praktická škola Moravské Budějovice, Dobrovského 11</v>
          </cell>
          <cell r="N1653" t="str">
            <v>Dobrovského</v>
          </cell>
          <cell r="O1653">
            <v>11</v>
          </cell>
          <cell r="Q1653" t="str">
            <v>Moravské Budějovice</v>
          </cell>
          <cell r="R1653" t="str">
            <v>ANO</v>
          </cell>
        </row>
        <row r="1654">
          <cell r="A1654">
            <v>600121712</v>
          </cell>
          <cell r="B1654">
            <v>600121712</v>
          </cell>
          <cell r="C1654" t="str">
            <v>47438487</v>
          </cell>
          <cell r="D1654">
            <v>1</v>
          </cell>
          <cell r="E1654">
            <v>47438487</v>
          </cell>
          <cell r="F1654" t="str">
            <v>Kraj Vysočina</v>
          </cell>
          <cell r="G1654" t="str">
            <v xml:space="preserve">Třebíč </v>
          </cell>
          <cell r="H1654">
            <v>425</v>
          </cell>
          <cell r="I1654" t="str">
            <v>SEJOY</v>
          </cell>
          <cell r="J1654">
            <v>16.690000000000001</v>
          </cell>
          <cell r="K1654">
            <v>7093.2500000000009</v>
          </cell>
          <cell r="L1654" t="str">
            <v/>
          </cell>
          <cell r="M1654" t="str">
            <v>Základní škola Moravské Budějovice, Havlíčkova ul. 933, okres Třebíč</v>
          </cell>
          <cell r="N1654" t="str">
            <v>Havlíčkova</v>
          </cell>
          <cell r="O1654">
            <v>933</v>
          </cell>
          <cell r="Q1654" t="str">
            <v>Moravské Budějovice</v>
          </cell>
          <cell r="R1654" t="str">
            <v>ANO</v>
          </cell>
        </row>
        <row r="1655">
          <cell r="A1655">
            <v>600121721</v>
          </cell>
          <cell r="B1655">
            <v>600121721</v>
          </cell>
          <cell r="C1655" t="str">
            <v>47443456</v>
          </cell>
          <cell r="D1655">
            <v>1</v>
          </cell>
          <cell r="E1655">
            <v>47443456</v>
          </cell>
          <cell r="F1655" t="str">
            <v>Kraj Vysočina</v>
          </cell>
          <cell r="G1655" t="str">
            <v xml:space="preserve">Třebíč </v>
          </cell>
          <cell r="H1655">
            <v>700</v>
          </cell>
          <cell r="I1655" t="str">
            <v>SEJOY</v>
          </cell>
          <cell r="J1655">
            <v>16.690000000000001</v>
          </cell>
          <cell r="K1655">
            <v>11683</v>
          </cell>
          <cell r="L1655" t="str">
            <v/>
          </cell>
          <cell r="M1655" t="str">
            <v>Základní škola T. G. Masaryka Moravské Budějovice, náměstí Svobody 903, okres Třebíč</v>
          </cell>
          <cell r="N1655" t="str">
            <v>nám. Svobody</v>
          </cell>
          <cell r="O1655">
            <v>903</v>
          </cell>
          <cell r="Q1655" t="str">
            <v>Moravské Budějovice</v>
          </cell>
          <cell r="R1655" t="str">
            <v>ANO</v>
          </cell>
        </row>
        <row r="1656">
          <cell r="A1656">
            <v>600121739</v>
          </cell>
          <cell r="B1656">
            <v>600121739</v>
          </cell>
          <cell r="C1656" t="str">
            <v>47443774</v>
          </cell>
          <cell r="D1656">
            <v>1</v>
          </cell>
          <cell r="E1656">
            <v>47443774</v>
          </cell>
          <cell r="F1656" t="str">
            <v>Kraj Vysočina</v>
          </cell>
          <cell r="G1656" t="str">
            <v xml:space="preserve">Třebíč </v>
          </cell>
          <cell r="H1656">
            <v>600</v>
          </cell>
          <cell r="I1656" t="str">
            <v>SEJOY</v>
          </cell>
          <cell r="J1656">
            <v>16.690000000000001</v>
          </cell>
          <cell r="K1656">
            <v>10014</v>
          </cell>
          <cell r="L1656" t="str">
            <v/>
          </cell>
          <cell r="M1656" t="str">
            <v>Základní škola v Jemnici, příspěvková organizace</v>
          </cell>
          <cell r="N1656" t="str">
            <v>náměstí Svobody</v>
          </cell>
          <cell r="O1656">
            <v>88</v>
          </cell>
          <cell r="Q1656" t="str">
            <v>Jemnice</v>
          </cell>
          <cell r="R1656" t="str">
            <v>ANO</v>
          </cell>
        </row>
        <row r="1657">
          <cell r="A1657">
            <v>600121941</v>
          </cell>
          <cell r="B1657">
            <v>600121941</v>
          </cell>
          <cell r="C1657" t="str">
            <v>70283192</v>
          </cell>
          <cell r="D1657">
            <v>1</v>
          </cell>
          <cell r="E1657">
            <v>70283192</v>
          </cell>
          <cell r="F1657" t="str">
            <v>Kraj Vysočina</v>
          </cell>
          <cell r="G1657" t="str">
            <v xml:space="preserve">Třebíč </v>
          </cell>
          <cell r="H1657">
            <v>50</v>
          </cell>
          <cell r="I1657" t="str">
            <v>SEJOY</v>
          </cell>
          <cell r="J1657">
            <v>16.690000000000001</v>
          </cell>
          <cell r="K1657">
            <v>834.50000000000011</v>
          </cell>
          <cell r="L1657" t="str">
            <v/>
          </cell>
          <cell r="M1657" t="str">
            <v>Základní škola a Mateřská škola Dešov</v>
          </cell>
          <cell r="O1657">
            <v>105</v>
          </cell>
          <cell r="Q1657" t="str">
            <v>Dešov</v>
          </cell>
          <cell r="R1657" t="str">
            <v>ANO</v>
          </cell>
        </row>
        <row r="1658">
          <cell r="A1658">
            <v>600121755</v>
          </cell>
          <cell r="B1658">
            <v>600121755</v>
          </cell>
          <cell r="C1658" t="str">
            <v>70982376</v>
          </cell>
          <cell r="D1658">
            <v>1</v>
          </cell>
          <cell r="E1658">
            <v>70982376</v>
          </cell>
          <cell r="F1658" t="str">
            <v>Kraj Vysočina</v>
          </cell>
          <cell r="G1658" t="str">
            <v xml:space="preserve">Třebíč </v>
          </cell>
          <cell r="H1658">
            <v>25</v>
          </cell>
          <cell r="I1658" t="str">
            <v>SEJOY</v>
          </cell>
          <cell r="J1658">
            <v>16.690000000000001</v>
          </cell>
          <cell r="K1658">
            <v>417.25000000000006</v>
          </cell>
          <cell r="L1658" t="str">
            <v/>
          </cell>
          <cell r="M1658" t="str">
            <v>Základní škola a Mateřská škola Třebelovice, okres Třebíč, příspěvková organizace</v>
          </cell>
          <cell r="O1658">
            <v>54</v>
          </cell>
          <cell r="Q1658" t="str">
            <v>Třebelovice</v>
          </cell>
          <cell r="R1658" t="str">
            <v>ANO</v>
          </cell>
        </row>
        <row r="1659">
          <cell r="A1659">
            <v>600121836</v>
          </cell>
          <cell r="B1659">
            <v>600121836</v>
          </cell>
          <cell r="C1659" t="str">
            <v>75020696</v>
          </cell>
          <cell r="D1659">
            <v>1</v>
          </cell>
          <cell r="E1659">
            <v>75020696</v>
          </cell>
          <cell r="F1659" t="str">
            <v>Kraj Vysočina</v>
          </cell>
          <cell r="G1659" t="str">
            <v xml:space="preserve">Třebíč </v>
          </cell>
          <cell r="H1659">
            <v>50</v>
          </cell>
          <cell r="I1659" t="str">
            <v>SEJOY</v>
          </cell>
          <cell r="J1659">
            <v>16.690000000000001</v>
          </cell>
          <cell r="K1659">
            <v>834.50000000000011</v>
          </cell>
          <cell r="L1659" t="str">
            <v/>
          </cell>
          <cell r="M1659" t="str">
            <v>Základní škola a Mateřská škola Mladoňovice, okres Třebíč, příspěvková organizace</v>
          </cell>
          <cell r="O1659">
            <v>67</v>
          </cell>
          <cell r="Q1659" t="str">
            <v>Mladoňovice</v>
          </cell>
          <cell r="R1659" t="str">
            <v>ANO</v>
          </cell>
        </row>
        <row r="1660">
          <cell r="A1660">
            <v>600121844</v>
          </cell>
          <cell r="B1660">
            <v>600121844</v>
          </cell>
          <cell r="C1660" t="str">
            <v>75022427</v>
          </cell>
          <cell r="D1660">
            <v>1</v>
          </cell>
          <cell r="E1660">
            <v>75022427</v>
          </cell>
          <cell r="F1660" t="str">
            <v>Kraj Vysočina</v>
          </cell>
          <cell r="G1660" t="str">
            <v xml:space="preserve">Třebíč </v>
          </cell>
          <cell r="H1660">
            <v>50</v>
          </cell>
          <cell r="I1660" t="str">
            <v>SEJOY</v>
          </cell>
          <cell r="J1660">
            <v>16.690000000000001</v>
          </cell>
          <cell r="K1660">
            <v>834.50000000000011</v>
          </cell>
          <cell r="L1660" t="str">
            <v/>
          </cell>
          <cell r="M1660" t="str">
            <v>Základní škola a mateřská škola Lukov, příspěvková organizace</v>
          </cell>
          <cell r="O1660">
            <v>32</v>
          </cell>
          <cell r="Q1660" t="str">
            <v>Lukov</v>
          </cell>
          <cell r="R1660" t="str">
            <v>ANO</v>
          </cell>
        </row>
        <row r="1661">
          <cell r="A1661">
            <v>600121852</v>
          </cell>
          <cell r="B1661">
            <v>600121852</v>
          </cell>
          <cell r="C1661" t="str">
            <v>75021251</v>
          </cell>
          <cell r="D1661">
            <v>1</v>
          </cell>
          <cell r="E1661">
            <v>75021251</v>
          </cell>
          <cell r="F1661" t="str">
            <v>Kraj Vysočina</v>
          </cell>
          <cell r="G1661" t="str">
            <v xml:space="preserve">Třebíč </v>
          </cell>
          <cell r="H1661">
            <v>50</v>
          </cell>
          <cell r="I1661" t="str">
            <v>SEJOY</v>
          </cell>
          <cell r="J1661">
            <v>16.690000000000001</v>
          </cell>
          <cell r="K1661">
            <v>834.50000000000011</v>
          </cell>
          <cell r="L1661" t="str">
            <v/>
          </cell>
          <cell r="M1661" t="str">
            <v>Základní škola a Mateřská škola Litohoř, příspěvková organizace, okres Třebíč</v>
          </cell>
          <cell r="O1661">
            <v>98</v>
          </cell>
          <cell r="Q1661" t="str">
            <v>Litohoř</v>
          </cell>
          <cell r="R1661" t="str">
            <v>ANO</v>
          </cell>
        </row>
        <row r="1662">
          <cell r="A1662">
            <v>600121861</v>
          </cell>
          <cell r="B1662">
            <v>600121861</v>
          </cell>
          <cell r="C1662" t="str">
            <v>70885745</v>
          </cell>
          <cell r="D1662">
            <v>1</v>
          </cell>
          <cell r="E1662">
            <v>70885745</v>
          </cell>
          <cell r="F1662" t="str">
            <v>Kraj Vysočina</v>
          </cell>
          <cell r="G1662" t="str">
            <v xml:space="preserve">Třebíč </v>
          </cell>
          <cell r="H1662">
            <v>50</v>
          </cell>
          <cell r="I1662" t="str">
            <v>SEJOY</v>
          </cell>
          <cell r="J1662">
            <v>16.690000000000001</v>
          </cell>
          <cell r="K1662">
            <v>834.50000000000011</v>
          </cell>
          <cell r="L1662" t="str">
            <v/>
          </cell>
          <cell r="M1662" t="str">
            <v>Základní škola a mateřská škola Lesonice, okres Třebíč, příspěvková organizace</v>
          </cell>
          <cell r="O1662">
            <v>1</v>
          </cell>
          <cell r="Q1662" t="str">
            <v>Lesonice</v>
          </cell>
          <cell r="R1662" t="str">
            <v>ANO</v>
          </cell>
        </row>
        <row r="1663">
          <cell r="A1663">
            <v>600121917</v>
          </cell>
          <cell r="B1663">
            <v>600121917</v>
          </cell>
          <cell r="C1663" t="str">
            <v>75023776</v>
          </cell>
          <cell r="D1663">
            <v>1</v>
          </cell>
          <cell r="E1663">
            <v>75023776</v>
          </cell>
          <cell r="F1663" t="str">
            <v>Kraj Vysočina</v>
          </cell>
          <cell r="G1663" t="str">
            <v xml:space="preserve">Třebíč </v>
          </cell>
          <cell r="H1663">
            <v>50</v>
          </cell>
          <cell r="I1663" t="str">
            <v>SEJOY</v>
          </cell>
          <cell r="J1663">
            <v>16.690000000000001</v>
          </cell>
          <cell r="K1663">
            <v>834.50000000000011</v>
          </cell>
          <cell r="L1663" t="str">
            <v/>
          </cell>
          <cell r="M1663" t="str">
            <v>Základní škola a Mateřská škola Jakubov, příspěvková organizace</v>
          </cell>
          <cell r="O1663">
            <v>130</v>
          </cell>
          <cell r="Q1663" t="str">
            <v>Jakubov u Moravských Budějovic</v>
          </cell>
          <cell r="R1663" t="str">
            <v>ANO</v>
          </cell>
        </row>
        <row r="1664">
          <cell r="A1664">
            <v>600121968</v>
          </cell>
          <cell r="B1664">
            <v>600121968</v>
          </cell>
          <cell r="C1664" t="str">
            <v>75022869</v>
          </cell>
          <cell r="D1664">
            <v>1</v>
          </cell>
          <cell r="E1664">
            <v>75022869</v>
          </cell>
          <cell r="F1664" t="str">
            <v>Kraj Vysočina</v>
          </cell>
          <cell r="G1664" t="str">
            <v xml:space="preserve">Třebíč </v>
          </cell>
          <cell r="H1664">
            <v>50</v>
          </cell>
          <cell r="I1664" t="str">
            <v>SEJOY</v>
          </cell>
          <cell r="J1664">
            <v>16.690000000000001</v>
          </cell>
          <cell r="K1664">
            <v>834.50000000000011</v>
          </cell>
          <cell r="L1664" t="str">
            <v/>
          </cell>
          <cell r="M1664" t="str">
            <v>Základní škola a Mateřská škola Blatnice, okres Třebíč, příspěvková organizace</v>
          </cell>
          <cell r="O1664">
            <v>69</v>
          </cell>
          <cell r="Q1664" t="str">
            <v>Blatnice</v>
          </cell>
          <cell r="R1664" t="str">
            <v>ANO</v>
          </cell>
        </row>
        <row r="1665">
          <cell r="A1665">
            <v>600121992</v>
          </cell>
          <cell r="B1665">
            <v>600121992</v>
          </cell>
          <cell r="C1665" t="str">
            <v>70983909</v>
          </cell>
          <cell r="D1665">
            <v>1</v>
          </cell>
          <cell r="E1665">
            <v>70983909</v>
          </cell>
          <cell r="F1665" t="str">
            <v>Kraj Vysočina</v>
          </cell>
          <cell r="G1665" t="str">
            <v xml:space="preserve">Třebíč </v>
          </cell>
          <cell r="H1665">
            <v>100</v>
          </cell>
          <cell r="I1665" t="str">
            <v>SEJOY</v>
          </cell>
          <cell r="J1665">
            <v>16.690000000000001</v>
          </cell>
          <cell r="K1665">
            <v>1669.0000000000002</v>
          </cell>
          <cell r="L1665" t="str">
            <v/>
          </cell>
          <cell r="M1665" t="str">
            <v>Základní škola a Mateřská škola Nové Syrovice, okres Třebíč, příspěvková organizace</v>
          </cell>
          <cell r="O1665">
            <v>5</v>
          </cell>
          <cell r="Q1665" t="str">
            <v>Nové Syrovice</v>
          </cell>
          <cell r="R1665" t="str">
            <v>ANO</v>
          </cell>
        </row>
        <row r="1666">
          <cell r="A1666">
            <v>600122042</v>
          </cell>
          <cell r="B1666">
            <v>600122042</v>
          </cell>
          <cell r="C1666" t="str">
            <v>70279535</v>
          </cell>
          <cell r="D1666">
            <v>1</v>
          </cell>
          <cell r="E1666">
            <v>70279535</v>
          </cell>
          <cell r="F1666" t="str">
            <v>Kraj Vysočina</v>
          </cell>
          <cell r="G1666" t="str">
            <v xml:space="preserve">Třebíč </v>
          </cell>
          <cell r="H1666">
            <v>150</v>
          </cell>
          <cell r="I1666" t="str">
            <v>SEJOY</v>
          </cell>
          <cell r="J1666">
            <v>16.690000000000001</v>
          </cell>
          <cell r="K1666">
            <v>2503.5</v>
          </cell>
          <cell r="L1666" t="str">
            <v/>
          </cell>
          <cell r="M1666" t="str">
            <v>Základní škola a Mateřská škola DOMAMIL, příspěvková organizace</v>
          </cell>
          <cell r="O1666">
            <v>115</v>
          </cell>
          <cell r="Q1666" t="str">
            <v>Domamil</v>
          </cell>
          <cell r="R1666" t="str">
            <v>ANO</v>
          </cell>
        </row>
        <row r="1667">
          <cell r="A1667">
            <v>600122051</v>
          </cell>
          <cell r="B1667">
            <v>600122051</v>
          </cell>
          <cell r="C1667" t="str">
            <v>69749981</v>
          </cell>
          <cell r="D1667">
            <v>1</v>
          </cell>
          <cell r="E1667">
            <v>69749981</v>
          </cell>
          <cell r="F1667" t="str">
            <v>Kraj Vysočina</v>
          </cell>
          <cell r="G1667" t="str">
            <v xml:space="preserve">Třebíč </v>
          </cell>
          <cell r="H1667">
            <v>125</v>
          </cell>
          <cell r="I1667" t="str">
            <v>SEJOY</v>
          </cell>
          <cell r="J1667">
            <v>16.690000000000001</v>
          </cell>
          <cell r="K1667">
            <v>2086.25</v>
          </cell>
          <cell r="L1667" t="str">
            <v/>
          </cell>
          <cell r="M1667" t="str">
            <v>Základní škola a Mateřská škola Budkov, okres Třebíč</v>
          </cell>
          <cell r="O1667">
            <v>5</v>
          </cell>
          <cell r="Q1667" t="str">
            <v>Budkov</v>
          </cell>
          <cell r="R1667" t="str">
            <v>ANO</v>
          </cell>
        </row>
        <row r="1668">
          <cell r="A1668">
            <v>600122301</v>
          </cell>
          <cell r="B1668">
            <v>600122301</v>
          </cell>
          <cell r="C1668" t="str">
            <v>60419164</v>
          </cell>
          <cell r="D1668">
            <v>1</v>
          </cell>
          <cell r="E1668">
            <v>60419164</v>
          </cell>
          <cell r="F1668" t="str">
            <v>Kraj Vysočina</v>
          </cell>
          <cell r="G1668" t="str">
            <v xml:space="preserve">Třebíč </v>
          </cell>
          <cell r="H1668">
            <v>200</v>
          </cell>
          <cell r="I1668" t="str">
            <v>SEJOY</v>
          </cell>
          <cell r="J1668">
            <v>16.690000000000001</v>
          </cell>
          <cell r="K1668">
            <v>3338.0000000000005</v>
          </cell>
          <cell r="L1668" t="str">
            <v/>
          </cell>
          <cell r="M1668" t="str">
            <v>Základní škola a Mateřská škola Želetava</v>
          </cell>
          <cell r="N1668" t="str">
            <v>Pražská</v>
          </cell>
          <cell r="O1668">
            <v>164</v>
          </cell>
          <cell r="Q1668" t="str">
            <v>Želetava</v>
          </cell>
          <cell r="R1668" t="str">
            <v>ANO</v>
          </cell>
        </row>
        <row r="1669">
          <cell r="A1669">
            <v>691000158</v>
          </cell>
          <cell r="B1669">
            <v>691000158</v>
          </cell>
          <cell r="C1669" t="str">
            <v>75133881</v>
          </cell>
          <cell r="D1669">
            <v>1</v>
          </cell>
          <cell r="E1669">
            <v>75133881</v>
          </cell>
          <cell r="F1669" t="str">
            <v>Kraj Vysočina</v>
          </cell>
          <cell r="G1669" t="str">
            <v xml:space="preserve">Třebíč </v>
          </cell>
          <cell r="H1669">
            <v>50</v>
          </cell>
          <cell r="I1669" t="str">
            <v>SEJOY</v>
          </cell>
          <cell r="J1669">
            <v>16.690000000000001</v>
          </cell>
          <cell r="K1669">
            <v>834.50000000000011</v>
          </cell>
          <cell r="L1669" t="str">
            <v/>
          </cell>
          <cell r="M1669" t="str">
            <v>Základní škola Police, příspěvková organizace</v>
          </cell>
          <cell r="O1669">
            <v>146</v>
          </cell>
          <cell r="Q1669" t="str">
            <v>Police</v>
          </cell>
          <cell r="R1669" t="str">
            <v>ANO</v>
          </cell>
        </row>
        <row r="1670">
          <cell r="A1670">
            <v>600121801</v>
          </cell>
          <cell r="B1670">
            <v>600121801</v>
          </cell>
          <cell r="C1670" t="str">
            <v>70990344</v>
          </cell>
          <cell r="D1670">
            <v>1</v>
          </cell>
          <cell r="E1670">
            <v>70990344</v>
          </cell>
          <cell r="F1670" t="str">
            <v>Kraj Vysočina</v>
          </cell>
          <cell r="G1670" t="str">
            <v xml:space="preserve">Třebíč </v>
          </cell>
          <cell r="H1670">
            <v>100</v>
          </cell>
          <cell r="I1670" t="str">
            <v>SEJOY</v>
          </cell>
          <cell r="J1670">
            <v>16.690000000000001</v>
          </cell>
          <cell r="K1670">
            <v>1669.0000000000002</v>
          </cell>
          <cell r="L1670" t="str">
            <v/>
          </cell>
          <cell r="M1670" t="str">
            <v>Základní škola Rapotice, příspěvková organizace</v>
          </cell>
          <cell r="N1670" t="str">
            <v>Školní</v>
          </cell>
          <cell r="O1670">
            <v>69</v>
          </cell>
          <cell r="Q1670" t="str">
            <v>Rapotice</v>
          </cell>
          <cell r="R1670" t="str">
            <v>ANO</v>
          </cell>
        </row>
        <row r="1671">
          <cell r="A1671">
            <v>600122182</v>
          </cell>
          <cell r="B1671">
            <v>600122182</v>
          </cell>
          <cell r="C1671" t="str">
            <v>65766997</v>
          </cell>
          <cell r="D1671">
            <v>1</v>
          </cell>
          <cell r="E1671">
            <v>65766997</v>
          </cell>
          <cell r="F1671" t="str">
            <v>Kraj Vysočina</v>
          </cell>
          <cell r="G1671" t="str">
            <v xml:space="preserve">Třebíč </v>
          </cell>
          <cell r="H1671">
            <v>275</v>
          </cell>
          <cell r="I1671" t="str">
            <v>SEJOY</v>
          </cell>
          <cell r="J1671">
            <v>16.690000000000001</v>
          </cell>
          <cell r="K1671">
            <v>4589.75</v>
          </cell>
          <cell r="L1671" t="str">
            <v/>
          </cell>
          <cell r="M1671" t="str">
            <v>Základní škola Mohelno, okres Třebíč</v>
          </cell>
          <cell r="O1671">
            <v>232</v>
          </cell>
          <cell r="Q1671" t="str">
            <v>Mohelno</v>
          </cell>
          <cell r="R1671" t="str">
            <v>ANO</v>
          </cell>
        </row>
        <row r="1672">
          <cell r="A1672">
            <v>600121780</v>
          </cell>
          <cell r="B1672">
            <v>600121780</v>
          </cell>
          <cell r="C1672" t="str">
            <v>70875081</v>
          </cell>
          <cell r="D1672">
            <v>1</v>
          </cell>
          <cell r="E1672">
            <v>70875081</v>
          </cell>
          <cell r="F1672" t="str">
            <v>Kraj Vysočina</v>
          </cell>
          <cell r="G1672" t="str">
            <v xml:space="preserve">Třebíč </v>
          </cell>
          <cell r="H1672">
            <v>50</v>
          </cell>
          <cell r="I1672" t="str">
            <v>SEJOY</v>
          </cell>
          <cell r="J1672">
            <v>16.690000000000001</v>
          </cell>
          <cell r="K1672">
            <v>834.50000000000011</v>
          </cell>
          <cell r="L1672" t="str">
            <v/>
          </cell>
          <cell r="M1672" t="str">
            <v>Základní škola a mateřská škola, Studenec, okres Třebíč</v>
          </cell>
          <cell r="O1672">
            <v>123</v>
          </cell>
          <cell r="Q1672" t="str">
            <v>Studenec</v>
          </cell>
          <cell r="R1672" t="str">
            <v>ANO</v>
          </cell>
        </row>
        <row r="1673">
          <cell r="A1673">
            <v>600121879</v>
          </cell>
          <cell r="B1673">
            <v>600121879</v>
          </cell>
          <cell r="C1673" t="str">
            <v>75024551</v>
          </cell>
          <cell r="D1673">
            <v>1</v>
          </cell>
          <cell r="E1673">
            <v>75024551</v>
          </cell>
          <cell r="F1673" t="str">
            <v>Kraj Vysočina</v>
          </cell>
          <cell r="G1673" t="str">
            <v xml:space="preserve">Třebíč </v>
          </cell>
          <cell r="H1673">
            <v>75</v>
          </cell>
          <cell r="I1673" t="str">
            <v>SEJOY</v>
          </cell>
          <cell r="J1673">
            <v>16.690000000000001</v>
          </cell>
          <cell r="K1673">
            <v>1251.75</v>
          </cell>
          <cell r="L1673" t="str">
            <v/>
          </cell>
          <cell r="M1673" t="str">
            <v>Základní škola a Mateřská škola Jana Blahoslava Kralice nad Oslavou, příspěvková organizace, okres Třebíč</v>
          </cell>
          <cell r="N1673" t="str">
            <v>Martinská</v>
          </cell>
          <cell r="O1673">
            <v>52</v>
          </cell>
          <cell r="Q1673" t="str">
            <v>Kralice nad Oslavou</v>
          </cell>
          <cell r="R1673" t="str">
            <v>ANO</v>
          </cell>
        </row>
        <row r="1674">
          <cell r="A1674">
            <v>600122107</v>
          </cell>
          <cell r="B1674">
            <v>600122107</v>
          </cell>
          <cell r="C1674" t="str">
            <v>69748128</v>
          </cell>
          <cell r="D1674">
            <v>1</v>
          </cell>
          <cell r="E1674">
            <v>69748128</v>
          </cell>
          <cell r="F1674" t="str">
            <v>Kraj Vysočina</v>
          </cell>
          <cell r="G1674" t="str">
            <v xml:space="preserve">Třebíč </v>
          </cell>
          <cell r="H1674">
            <v>200</v>
          </cell>
          <cell r="I1674" t="str">
            <v>SEJOY</v>
          </cell>
          <cell r="J1674">
            <v>16.690000000000001</v>
          </cell>
          <cell r="K1674">
            <v>3338.0000000000005</v>
          </cell>
          <cell r="L1674" t="str">
            <v/>
          </cell>
          <cell r="M1674" t="str">
            <v>Základní škola a mateřská škola Březník, příspěvková organizace</v>
          </cell>
          <cell r="O1674">
            <v>89</v>
          </cell>
          <cell r="Q1674" t="str">
            <v>Březník</v>
          </cell>
          <cell r="R1674" t="str">
            <v>ANO</v>
          </cell>
        </row>
        <row r="1675">
          <cell r="A1675">
            <v>600122221</v>
          </cell>
          <cell r="B1675">
            <v>600122221</v>
          </cell>
          <cell r="C1675" t="str">
            <v>75023032</v>
          </cell>
          <cell r="D1675">
            <v>1</v>
          </cell>
          <cell r="E1675">
            <v>75023032</v>
          </cell>
          <cell r="F1675" t="str">
            <v>Kraj Vysočina</v>
          </cell>
          <cell r="G1675" t="str">
            <v xml:space="preserve">Třebíč </v>
          </cell>
          <cell r="H1675">
            <v>25</v>
          </cell>
          <cell r="I1675" t="str">
            <v>SEJOY</v>
          </cell>
          <cell r="J1675">
            <v>16.690000000000001</v>
          </cell>
          <cell r="K1675">
            <v>417.25000000000006</v>
          </cell>
          <cell r="L1675" t="str">
            <v/>
          </cell>
          <cell r="M1675" t="str">
            <v>Základní škola a Mateřská škola Hartvíkovice, příspěvková organizace</v>
          </cell>
          <cell r="O1675">
            <v>90</v>
          </cell>
          <cell r="Q1675" t="str">
            <v>Hartvíkovice</v>
          </cell>
          <cell r="R1675" t="str">
            <v>ANO</v>
          </cell>
        </row>
        <row r="1676">
          <cell r="A1676">
            <v>600122310</v>
          </cell>
          <cell r="B1676">
            <v>600122310</v>
          </cell>
          <cell r="C1676" t="str">
            <v>70987751</v>
          </cell>
          <cell r="D1676">
            <v>1</v>
          </cell>
          <cell r="E1676">
            <v>70987751</v>
          </cell>
          <cell r="F1676" t="str">
            <v>Kraj Vysočina</v>
          </cell>
          <cell r="G1676" t="str">
            <v xml:space="preserve">Třebíč </v>
          </cell>
          <cell r="H1676">
            <v>50</v>
          </cell>
          <cell r="I1676" t="str">
            <v>SEJOY</v>
          </cell>
          <cell r="J1676">
            <v>16.690000000000001</v>
          </cell>
          <cell r="K1676">
            <v>834.50000000000011</v>
          </cell>
          <cell r="L1676" t="str">
            <v/>
          </cell>
          <cell r="M1676" t="str">
            <v>Základní škola Vícenice u Náměště nad Oslavou, okres Třebíč</v>
          </cell>
          <cell r="O1676">
            <v>45</v>
          </cell>
          <cell r="Q1676" t="str">
            <v>Vícenice u Náměště nad Oslavou</v>
          </cell>
          <cell r="R1676" t="str">
            <v>ANO</v>
          </cell>
        </row>
        <row r="1677">
          <cell r="A1677">
            <v>600122336</v>
          </cell>
          <cell r="B1677">
            <v>600122336</v>
          </cell>
          <cell r="C1677" t="str">
            <v>44065809</v>
          </cell>
          <cell r="D1677">
            <v>1</v>
          </cell>
          <cell r="E1677">
            <v>44065809</v>
          </cell>
          <cell r="F1677" t="str">
            <v>Kraj Vysočina</v>
          </cell>
          <cell r="G1677" t="str">
            <v xml:space="preserve">Třebíč </v>
          </cell>
          <cell r="H1677">
            <v>400</v>
          </cell>
          <cell r="I1677" t="str">
            <v>SEJOY</v>
          </cell>
          <cell r="J1677">
            <v>16.690000000000001</v>
          </cell>
          <cell r="K1677">
            <v>6676.0000000000009</v>
          </cell>
          <cell r="L1677" t="str">
            <v/>
          </cell>
          <cell r="M1677" t="str">
            <v>Základní škola Náměšť nad Oslavou, Komenského 53</v>
          </cell>
          <cell r="N1677" t="str">
            <v>Komenského nám.</v>
          </cell>
          <cell r="O1677">
            <v>53</v>
          </cell>
          <cell r="Q1677" t="str">
            <v>Náměšť nad Oslavou</v>
          </cell>
          <cell r="R1677" t="str">
            <v>ANO</v>
          </cell>
        </row>
        <row r="1678">
          <cell r="A1678">
            <v>600122344</v>
          </cell>
          <cell r="B1678">
            <v>600122344</v>
          </cell>
          <cell r="C1678" t="str">
            <v>44065868</v>
          </cell>
          <cell r="D1678">
            <v>1</v>
          </cell>
          <cell r="E1678">
            <v>44065868</v>
          </cell>
          <cell r="F1678" t="str">
            <v>Kraj Vysočina</v>
          </cell>
          <cell r="G1678" t="str">
            <v xml:space="preserve">Třebíč </v>
          </cell>
          <cell r="H1678">
            <v>450</v>
          </cell>
          <cell r="I1678" t="str">
            <v>SEJOY</v>
          </cell>
          <cell r="J1678">
            <v>16.690000000000001</v>
          </cell>
          <cell r="K1678">
            <v>7510.5000000000009</v>
          </cell>
          <cell r="L1678" t="str">
            <v/>
          </cell>
          <cell r="M1678" t="str">
            <v>Základní škola Náměšť nad Oslavou, Husova 579</v>
          </cell>
          <cell r="N1678" t="str">
            <v>Husova</v>
          </cell>
          <cell r="O1678">
            <v>579</v>
          </cell>
          <cell r="Q1678" t="str">
            <v>Náměšť nad Oslavou</v>
          </cell>
          <cell r="R1678" t="str">
            <v>ANO</v>
          </cell>
        </row>
        <row r="1679">
          <cell r="A1679">
            <v>600015904</v>
          </cell>
          <cell r="B1679">
            <v>600015904</v>
          </cell>
          <cell r="C1679" t="str">
            <v>48895512</v>
          </cell>
          <cell r="D1679">
            <v>1</v>
          </cell>
          <cell r="E1679">
            <v>48895512</v>
          </cell>
          <cell r="F1679" t="str">
            <v>Kraj Vysočina</v>
          </cell>
          <cell r="G1679" t="str">
            <v xml:space="preserve">Žďár nad Sázavou </v>
          </cell>
          <cell r="H1679">
            <v>350</v>
          </cell>
          <cell r="I1679" t="str">
            <v>SEJOY</v>
          </cell>
          <cell r="J1679">
            <v>16.690000000000001</v>
          </cell>
          <cell r="K1679">
            <v>5841.5</v>
          </cell>
          <cell r="L1679" t="str">
            <v/>
          </cell>
          <cell r="M1679" t="str">
            <v>Gymnázium Vincence Makovského se sportovními třídami Nové Město na Moravě</v>
          </cell>
          <cell r="N1679" t="str">
            <v>Leandra Čecha</v>
          </cell>
          <cell r="O1679">
            <v>152</v>
          </cell>
          <cell r="Q1679" t="str">
            <v>Nové Město na Moravě</v>
          </cell>
          <cell r="R1679" t="str">
            <v>ANO</v>
          </cell>
        </row>
        <row r="1680">
          <cell r="A1680">
            <v>691013888</v>
          </cell>
          <cell r="B1680">
            <v>691013888</v>
          </cell>
          <cell r="C1680" t="str">
            <v>09398015</v>
          </cell>
          <cell r="D1680">
            <v>1</v>
          </cell>
          <cell r="E1680">
            <v>9398015</v>
          </cell>
          <cell r="F1680" t="str">
            <v>Kraj Vysočina</v>
          </cell>
          <cell r="G1680" t="str">
            <v xml:space="preserve">Žďár nad Sázavou </v>
          </cell>
          <cell r="H1680">
            <v>25</v>
          </cell>
          <cell r="I1680" t="str">
            <v>SEJOY</v>
          </cell>
          <cell r="J1680">
            <v>16.690000000000001</v>
          </cell>
          <cell r="K1680">
            <v>417.25000000000006</v>
          </cell>
          <cell r="L1680" t="str">
            <v/>
          </cell>
          <cell r="M1680" t="str">
            <v>Základní škola Spolu</v>
          </cell>
          <cell r="N1680" t="str">
            <v>Monseova</v>
          </cell>
          <cell r="O1680">
            <v>355</v>
          </cell>
          <cell r="Q1680" t="str">
            <v>Nové Město na Moravě</v>
          </cell>
          <cell r="R1680" t="str">
            <v>NE</v>
          </cell>
        </row>
        <row r="1681">
          <cell r="A1681">
            <v>600025934</v>
          </cell>
          <cell r="B1681">
            <v>600025934</v>
          </cell>
          <cell r="C1681" t="str">
            <v>70832803</v>
          </cell>
          <cell r="D1681">
            <v>1</v>
          </cell>
          <cell r="E1681">
            <v>70832803</v>
          </cell>
          <cell r="F1681" t="str">
            <v>Kraj Vysočina</v>
          </cell>
          <cell r="G1681" t="str">
            <v xml:space="preserve">Žďár nad Sázavou </v>
          </cell>
          <cell r="H1681">
            <v>50</v>
          </cell>
          <cell r="I1681" t="str">
            <v>SEJOY</v>
          </cell>
          <cell r="J1681">
            <v>16.690000000000001</v>
          </cell>
          <cell r="K1681">
            <v>834.50000000000011</v>
          </cell>
          <cell r="L1681" t="str">
            <v/>
          </cell>
          <cell r="M1681" t="str">
            <v>Základní škola a Praktická škola Nové Město na Moravě, Malá 154</v>
          </cell>
          <cell r="N1681" t="str">
            <v>Malá</v>
          </cell>
          <cell r="O1681">
            <v>154</v>
          </cell>
          <cell r="Q1681" t="str">
            <v>Nové Město na Moravě</v>
          </cell>
          <cell r="R1681" t="str">
            <v>ANO</v>
          </cell>
        </row>
        <row r="1682">
          <cell r="A1682">
            <v>600130070</v>
          </cell>
          <cell r="B1682">
            <v>600130070</v>
          </cell>
          <cell r="C1682" t="str">
            <v>70940487</v>
          </cell>
          <cell r="D1682">
            <v>1</v>
          </cell>
          <cell r="E1682">
            <v>70940487</v>
          </cell>
          <cell r="F1682" t="str">
            <v>Kraj Vysočina</v>
          </cell>
          <cell r="G1682" t="str">
            <v xml:space="preserve">Žďár nad Sázavou </v>
          </cell>
          <cell r="H1682">
            <v>350</v>
          </cell>
          <cell r="I1682" t="str">
            <v>SEJOY</v>
          </cell>
          <cell r="J1682">
            <v>16.690000000000001</v>
          </cell>
          <cell r="K1682">
            <v>5841.5</v>
          </cell>
          <cell r="L1682" t="str">
            <v/>
          </cell>
          <cell r="M1682" t="str">
            <v>Základní škola Bobrová, okres Žďár nad Sázavou, příspěvková organizace</v>
          </cell>
          <cell r="O1682">
            <v>129</v>
          </cell>
          <cell r="Q1682" t="str">
            <v>Bobrová</v>
          </cell>
          <cell r="R1682" t="str">
            <v>ANO</v>
          </cell>
        </row>
        <row r="1683">
          <cell r="A1683">
            <v>600130142</v>
          </cell>
          <cell r="B1683">
            <v>600130142</v>
          </cell>
          <cell r="C1683" t="str">
            <v>70882568</v>
          </cell>
          <cell r="D1683">
            <v>1</v>
          </cell>
          <cell r="E1683">
            <v>70882568</v>
          </cell>
          <cell r="F1683" t="str">
            <v>Kraj Vysočina</v>
          </cell>
          <cell r="G1683" t="str">
            <v xml:space="preserve">Žďár nad Sázavou </v>
          </cell>
          <cell r="H1683">
            <v>200</v>
          </cell>
          <cell r="I1683" t="str">
            <v>SEJOY</v>
          </cell>
          <cell r="J1683">
            <v>16.690000000000001</v>
          </cell>
          <cell r="K1683">
            <v>3338.0000000000005</v>
          </cell>
          <cell r="L1683" t="str">
            <v/>
          </cell>
          <cell r="M1683" t="str">
            <v>Základní škola a Mateřská škola Jimramov, příspěvková organizace</v>
          </cell>
          <cell r="N1683" t="str">
            <v>Padělek</v>
          </cell>
          <cell r="O1683">
            <v>133</v>
          </cell>
          <cell r="Q1683" t="str">
            <v>Jimramov</v>
          </cell>
          <cell r="R1683" t="str">
            <v>ANO</v>
          </cell>
        </row>
        <row r="1684">
          <cell r="A1684">
            <v>600130185</v>
          </cell>
          <cell r="B1684">
            <v>600130185</v>
          </cell>
          <cell r="C1684" t="str">
            <v>70284725</v>
          </cell>
          <cell r="D1684">
            <v>1</v>
          </cell>
          <cell r="E1684">
            <v>70284725</v>
          </cell>
          <cell r="F1684" t="str">
            <v>Kraj Vysočina</v>
          </cell>
          <cell r="G1684" t="str">
            <v xml:space="preserve">Žďár nad Sázavou </v>
          </cell>
          <cell r="H1684">
            <v>750</v>
          </cell>
          <cell r="I1684" t="str">
            <v>SEJOY</v>
          </cell>
          <cell r="J1684">
            <v>16.690000000000001</v>
          </cell>
          <cell r="K1684">
            <v>12517.500000000002</v>
          </cell>
          <cell r="L1684" t="str">
            <v/>
          </cell>
          <cell r="M1684" t="str">
            <v>Základní škola Nové Město na Moravě, Vratislavovo náměstí 124, okres Žďár nad Sázavou</v>
          </cell>
          <cell r="N1684" t="str">
            <v>Vratislavovo náměstí</v>
          </cell>
          <cell r="O1684">
            <v>124</v>
          </cell>
          <cell r="Q1684" t="str">
            <v>Nové Město na Moravě</v>
          </cell>
          <cell r="R1684" t="str">
            <v>ANO</v>
          </cell>
        </row>
        <row r="1685">
          <cell r="A1685">
            <v>600130193</v>
          </cell>
          <cell r="B1685">
            <v>600130193</v>
          </cell>
          <cell r="C1685" t="str">
            <v>60574674</v>
          </cell>
          <cell r="D1685">
            <v>1</v>
          </cell>
          <cell r="E1685">
            <v>60574674</v>
          </cell>
          <cell r="F1685" t="str">
            <v>Kraj Vysočina</v>
          </cell>
          <cell r="G1685" t="str">
            <v xml:space="preserve">Žďár nad Sázavou </v>
          </cell>
          <cell r="H1685">
            <v>750</v>
          </cell>
          <cell r="I1685" t="str">
            <v>SEJOY</v>
          </cell>
          <cell r="J1685">
            <v>16.690000000000001</v>
          </cell>
          <cell r="K1685">
            <v>12517.500000000002</v>
          </cell>
          <cell r="L1685" t="str">
            <v/>
          </cell>
          <cell r="M1685" t="str">
            <v>Základní škola Nové Město na Moravě, Leandra Čecha 860, okres Žďár nad Sázavou</v>
          </cell>
          <cell r="N1685" t="str">
            <v>Leandra Čecha</v>
          </cell>
          <cell r="O1685">
            <v>860</v>
          </cell>
          <cell r="Q1685" t="str">
            <v>Nové Město na Moravě</v>
          </cell>
          <cell r="R1685" t="str">
            <v>ANO</v>
          </cell>
        </row>
        <row r="1686">
          <cell r="A1686">
            <v>600130240</v>
          </cell>
          <cell r="B1686">
            <v>600130240</v>
          </cell>
          <cell r="C1686" t="str">
            <v>75021412</v>
          </cell>
          <cell r="D1686">
            <v>1</v>
          </cell>
          <cell r="E1686">
            <v>75021412</v>
          </cell>
          <cell r="F1686" t="str">
            <v>Kraj Vysočina</v>
          </cell>
          <cell r="G1686" t="str">
            <v xml:space="preserve">Žďár nad Sázavou </v>
          </cell>
          <cell r="H1686">
            <v>175</v>
          </cell>
          <cell r="I1686" t="str">
            <v>SEJOY</v>
          </cell>
          <cell r="J1686">
            <v>16.690000000000001</v>
          </cell>
          <cell r="K1686">
            <v>2920.75</v>
          </cell>
          <cell r="L1686" t="str">
            <v/>
          </cell>
          <cell r="M1686" t="str">
            <v>Základní škola a mateřská škola Sněžné, příspěvková organizace</v>
          </cell>
          <cell r="O1686">
            <v>96</v>
          </cell>
          <cell r="Q1686" t="str">
            <v>Sněžné</v>
          </cell>
          <cell r="R1686" t="str">
            <v>ANO</v>
          </cell>
        </row>
        <row r="1687">
          <cell r="A1687">
            <v>600130410</v>
          </cell>
          <cell r="B1687">
            <v>600130410</v>
          </cell>
          <cell r="C1687" t="str">
            <v>70990263</v>
          </cell>
          <cell r="D1687">
            <v>1</v>
          </cell>
          <cell r="E1687">
            <v>70990263</v>
          </cell>
          <cell r="F1687" t="str">
            <v>Kraj Vysočina</v>
          </cell>
          <cell r="G1687" t="str">
            <v xml:space="preserve">Žďár nad Sázavou </v>
          </cell>
          <cell r="H1687">
            <v>25</v>
          </cell>
          <cell r="I1687" t="str">
            <v>SEJOY</v>
          </cell>
          <cell r="J1687">
            <v>16.690000000000001</v>
          </cell>
          <cell r="K1687">
            <v>417.25000000000006</v>
          </cell>
          <cell r="L1687" t="str">
            <v/>
          </cell>
          <cell r="M1687" t="str">
            <v>Základní škola a mateřská škola Fryšava pod Žákovou horou, příspěvková organizace</v>
          </cell>
          <cell r="O1687">
            <v>100</v>
          </cell>
          <cell r="Q1687" t="str">
            <v>Fryšava pod Žákovou horou</v>
          </cell>
          <cell r="R1687" t="str">
            <v>ANO</v>
          </cell>
        </row>
        <row r="1688">
          <cell r="A1688">
            <v>600130452</v>
          </cell>
          <cell r="B1688">
            <v>600130452</v>
          </cell>
          <cell r="C1688" t="str">
            <v>75020408</v>
          </cell>
          <cell r="D1688">
            <v>1</v>
          </cell>
          <cell r="E1688">
            <v>75020408</v>
          </cell>
          <cell r="F1688" t="str">
            <v>Kraj Vysočina</v>
          </cell>
          <cell r="G1688" t="str">
            <v xml:space="preserve">Žďár nad Sázavou </v>
          </cell>
          <cell r="H1688">
            <v>75</v>
          </cell>
          <cell r="I1688" t="str">
            <v>SEJOY</v>
          </cell>
          <cell r="J1688">
            <v>16.690000000000001</v>
          </cell>
          <cell r="K1688">
            <v>1251.75</v>
          </cell>
          <cell r="L1688" t="str">
            <v/>
          </cell>
          <cell r="M1688" t="str">
            <v>Základní škola a Mateřská škola Nová Ves u Nového Města na Moravě, okres Žďár nad Sázavou, příspěvková organizace</v>
          </cell>
          <cell r="O1688">
            <v>70</v>
          </cell>
          <cell r="Q1688" t="str">
            <v>Nová Ves u Nového Města na Moravě</v>
          </cell>
          <cell r="R1688" t="str">
            <v>ANO</v>
          </cell>
        </row>
        <row r="1689">
          <cell r="A1689">
            <v>600130479</v>
          </cell>
          <cell r="B1689">
            <v>600130479</v>
          </cell>
          <cell r="C1689" t="str">
            <v>75023881</v>
          </cell>
          <cell r="D1689">
            <v>1</v>
          </cell>
          <cell r="E1689">
            <v>75023881</v>
          </cell>
          <cell r="F1689" t="str">
            <v>Kraj Vysočina</v>
          </cell>
          <cell r="G1689" t="str">
            <v xml:space="preserve">Žďár nad Sázavou </v>
          </cell>
          <cell r="H1689">
            <v>50</v>
          </cell>
          <cell r="I1689" t="str">
            <v>SEJOY</v>
          </cell>
          <cell r="J1689">
            <v>16.690000000000001</v>
          </cell>
          <cell r="K1689">
            <v>834.50000000000011</v>
          </cell>
          <cell r="L1689" t="str">
            <v/>
          </cell>
          <cell r="M1689" t="str">
            <v>Základní škola a Mateřská škola Radňovice, příspěvková organizace</v>
          </cell>
          <cell r="O1689">
            <v>54</v>
          </cell>
          <cell r="Q1689" t="str">
            <v>Radňovice</v>
          </cell>
          <cell r="R1689" t="str">
            <v>ANO</v>
          </cell>
        </row>
        <row r="1690">
          <cell r="A1690">
            <v>600130495</v>
          </cell>
          <cell r="B1690">
            <v>600130495</v>
          </cell>
          <cell r="C1690" t="str">
            <v>70993084</v>
          </cell>
          <cell r="D1690">
            <v>1</v>
          </cell>
          <cell r="E1690">
            <v>70993084</v>
          </cell>
          <cell r="F1690" t="str">
            <v>Kraj Vysočina</v>
          </cell>
          <cell r="G1690" t="str">
            <v xml:space="preserve">Žďár nad Sázavou </v>
          </cell>
          <cell r="H1690">
            <v>50</v>
          </cell>
          <cell r="I1690" t="str">
            <v>SEJOY</v>
          </cell>
          <cell r="J1690">
            <v>16.690000000000001</v>
          </cell>
          <cell r="K1690">
            <v>834.50000000000011</v>
          </cell>
          <cell r="L1690" t="str">
            <v/>
          </cell>
          <cell r="M1690" t="str">
            <v>Základní škola a Mateřská škola Zubří, okres Žďár nad Sázavou, příspěvková organizace</v>
          </cell>
          <cell r="O1690">
            <v>77</v>
          </cell>
          <cell r="Q1690" t="str">
            <v>Zubří</v>
          </cell>
          <cell r="R1690" t="str">
            <v>ANO</v>
          </cell>
        </row>
        <row r="1691">
          <cell r="A1691">
            <v>600130517</v>
          </cell>
          <cell r="B1691">
            <v>600130517</v>
          </cell>
          <cell r="C1691" t="str">
            <v>75020025</v>
          </cell>
          <cell r="D1691">
            <v>1</v>
          </cell>
          <cell r="E1691">
            <v>75020025</v>
          </cell>
          <cell r="F1691" t="str">
            <v>Kraj Vysočina</v>
          </cell>
          <cell r="G1691" t="str">
            <v xml:space="preserve">Žďár nad Sázavou </v>
          </cell>
          <cell r="H1691">
            <v>50</v>
          </cell>
          <cell r="I1691" t="str">
            <v>SEJOY</v>
          </cell>
          <cell r="J1691">
            <v>16.690000000000001</v>
          </cell>
          <cell r="K1691">
            <v>834.50000000000011</v>
          </cell>
          <cell r="L1691" t="str">
            <v/>
          </cell>
          <cell r="M1691" t="str">
            <v>Základní škola a Mateřská škola Radešínská Svratka, okres Žďár nad Sázavou, příspěvková organizace</v>
          </cell>
          <cell r="O1691">
            <v>95</v>
          </cell>
          <cell r="Q1691" t="str">
            <v>Radešínská Svratka</v>
          </cell>
          <cell r="R1691" t="str">
            <v>ANO</v>
          </cell>
        </row>
        <row r="1692">
          <cell r="A1692">
            <v>600130525</v>
          </cell>
          <cell r="B1692">
            <v>600130525</v>
          </cell>
          <cell r="C1692" t="str">
            <v>70869006</v>
          </cell>
          <cell r="D1692">
            <v>1</v>
          </cell>
          <cell r="E1692">
            <v>70869006</v>
          </cell>
          <cell r="F1692" t="str">
            <v>Kraj Vysočina</v>
          </cell>
          <cell r="G1692" t="str">
            <v xml:space="preserve">Žďár nad Sázavou </v>
          </cell>
          <cell r="H1692">
            <v>50</v>
          </cell>
          <cell r="I1692" t="str">
            <v>SEJOY</v>
          </cell>
          <cell r="J1692">
            <v>16.690000000000001</v>
          </cell>
          <cell r="K1692">
            <v>834.50000000000011</v>
          </cell>
          <cell r="L1692" t="str">
            <v/>
          </cell>
          <cell r="M1692" t="str">
            <v>Základní škola a Mateřská škola Řečice, příspěvková organizace</v>
          </cell>
          <cell r="O1692">
            <v>93</v>
          </cell>
          <cell r="Q1692" t="str">
            <v>Řečice</v>
          </cell>
          <cell r="R1692" t="str">
            <v>ANO</v>
          </cell>
        </row>
        <row r="1693">
          <cell r="A1693">
            <v>600130606</v>
          </cell>
          <cell r="B1693">
            <v>600130606</v>
          </cell>
          <cell r="C1693" t="str">
            <v>75024055</v>
          </cell>
          <cell r="D1693">
            <v>1</v>
          </cell>
          <cell r="E1693">
            <v>75024055</v>
          </cell>
          <cell r="F1693" t="str">
            <v>Kraj Vysočina</v>
          </cell>
          <cell r="G1693" t="str">
            <v xml:space="preserve">Žďár nad Sázavou </v>
          </cell>
          <cell r="H1693">
            <v>50</v>
          </cell>
          <cell r="I1693" t="str">
            <v>SEJOY</v>
          </cell>
          <cell r="J1693">
            <v>16.690000000000001</v>
          </cell>
          <cell r="K1693">
            <v>834.50000000000011</v>
          </cell>
          <cell r="L1693" t="str">
            <v/>
          </cell>
          <cell r="M1693" t="str">
            <v>Základní škola a Mateřská škola Věcov, okres Žďár nad Sázavou, příspěvková organizace</v>
          </cell>
          <cell r="O1693">
            <v>66</v>
          </cell>
          <cell r="Q1693" t="str">
            <v>Věcov</v>
          </cell>
          <cell r="R1693" t="str">
            <v>ANO</v>
          </cell>
        </row>
        <row r="1694">
          <cell r="A1694">
            <v>600130720</v>
          </cell>
          <cell r="B1694">
            <v>600130720</v>
          </cell>
          <cell r="C1694" t="str">
            <v>70981736</v>
          </cell>
          <cell r="D1694">
            <v>1</v>
          </cell>
          <cell r="E1694">
            <v>70981736</v>
          </cell>
          <cell r="F1694" t="str">
            <v>Kraj Vysočina</v>
          </cell>
          <cell r="G1694" t="str">
            <v xml:space="preserve">Žďár nad Sázavou </v>
          </cell>
          <cell r="H1694">
            <v>25</v>
          </cell>
          <cell r="I1694" t="str">
            <v>SEJOY</v>
          </cell>
          <cell r="J1694">
            <v>16.690000000000001</v>
          </cell>
          <cell r="K1694">
            <v>417.25000000000006</v>
          </cell>
          <cell r="L1694" t="str">
            <v/>
          </cell>
          <cell r="M1694" t="str">
            <v>Základní škola a Mateřská škola Křižánky, příspěvková organizace</v>
          </cell>
          <cell r="O1694">
            <v>92</v>
          </cell>
          <cell r="Q1694" t="str">
            <v>Křižánky</v>
          </cell>
          <cell r="R1694" t="str">
            <v>ANO</v>
          </cell>
        </row>
        <row r="1695">
          <cell r="A1695">
            <v>600130738</v>
          </cell>
          <cell r="B1695">
            <v>600130738</v>
          </cell>
          <cell r="C1695" t="str">
            <v>75021421</v>
          </cell>
          <cell r="D1695">
            <v>1</v>
          </cell>
          <cell r="E1695">
            <v>75021421</v>
          </cell>
          <cell r="F1695" t="str">
            <v>Kraj Vysočina</v>
          </cell>
          <cell r="G1695" t="str">
            <v xml:space="preserve">Žďár nad Sázavou </v>
          </cell>
          <cell r="H1695">
            <v>50</v>
          </cell>
          <cell r="I1695" t="str">
            <v>SEJOY</v>
          </cell>
          <cell r="J1695">
            <v>16.690000000000001</v>
          </cell>
          <cell r="K1695">
            <v>834.50000000000011</v>
          </cell>
          <cell r="L1695" t="str">
            <v/>
          </cell>
          <cell r="M1695" t="str">
            <v>Základní škola a Mateřská škola Křídla, okres Žďár nad Sázavou, příspěvková organizace</v>
          </cell>
          <cell r="O1695">
            <v>52</v>
          </cell>
          <cell r="Q1695" t="str">
            <v>Křídla</v>
          </cell>
          <cell r="R1695" t="str">
            <v>ANO</v>
          </cell>
        </row>
        <row r="1696">
          <cell r="A1696">
            <v>610250523</v>
          </cell>
          <cell r="B1696">
            <v>610250523</v>
          </cell>
          <cell r="C1696" t="str">
            <v>67009425</v>
          </cell>
          <cell r="D1696">
            <v>1</v>
          </cell>
          <cell r="E1696">
            <v>67009425</v>
          </cell>
          <cell r="F1696" t="str">
            <v>Kraj Vysočina</v>
          </cell>
          <cell r="G1696" t="str">
            <v xml:space="preserve">Žďár nad Sázavou </v>
          </cell>
          <cell r="H1696">
            <v>550</v>
          </cell>
          <cell r="I1696" t="str">
            <v>SEJOY</v>
          </cell>
          <cell r="J1696">
            <v>16.690000000000001</v>
          </cell>
          <cell r="K1696">
            <v>9179.5</v>
          </cell>
          <cell r="L1696" t="str">
            <v/>
          </cell>
          <cell r="M1696" t="str">
            <v>Střední odborná škola Nové Město na Moravě</v>
          </cell>
          <cell r="N1696" t="str">
            <v>Bělisko</v>
          </cell>
          <cell r="O1696">
            <v>295</v>
          </cell>
          <cell r="Q1696" t="str">
            <v>Nové Město na Moravě</v>
          </cell>
          <cell r="R1696" t="str">
            <v>ANO</v>
          </cell>
        </row>
        <row r="1697">
          <cell r="A1697">
            <v>600061442</v>
          </cell>
          <cell r="B1697">
            <v>600061442</v>
          </cell>
          <cell r="C1697" t="str">
            <v>75000474</v>
          </cell>
          <cell r="D1697">
            <v>1</v>
          </cell>
          <cell r="E1697">
            <v>75000474</v>
          </cell>
          <cell r="F1697" t="str">
            <v>Kraj Vysočina</v>
          </cell>
          <cell r="G1697" t="str">
            <v xml:space="preserve">Pelhřimov </v>
          </cell>
          <cell r="H1697">
            <v>750</v>
          </cell>
          <cell r="I1697" t="str">
            <v>SEJOY</v>
          </cell>
          <cell r="J1697">
            <v>16.690000000000001</v>
          </cell>
          <cell r="K1697">
            <v>12517.500000000002</v>
          </cell>
          <cell r="L1697" t="str">
            <v/>
          </cell>
          <cell r="M1697" t="str">
            <v>Základní škola Pacov</v>
          </cell>
          <cell r="N1697" t="str">
            <v>nám. Svobody</v>
          </cell>
          <cell r="O1697">
            <v>321</v>
          </cell>
          <cell r="Q1697" t="str">
            <v>Pacov</v>
          </cell>
          <cell r="R1697" t="str">
            <v>ANO</v>
          </cell>
        </row>
        <row r="1698">
          <cell r="A1698">
            <v>691007551</v>
          </cell>
          <cell r="B1698">
            <v>691007551</v>
          </cell>
          <cell r="C1698" t="str">
            <v>03620280</v>
          </cell>
          <cell r="D1698">
            <v>1</v>
          </cell>
          <cell r="E1698">
            <v>3620280</v>
          </cell>
          <cell r="F1698" t="str">
            <v>Kraj Vysočina</v>
          </cell>
          <cell r="G1698" t="str">
            <v xml:space="preserve">Pelhřimov </v>
          </cell>
          <cell r="H1698">
            <v>100</v>
          </cell>
          <cell r="I1698" t="str">
            <v>SEJOY</v>
          </cell>
          <cell r="J1698">
            <v>16.690000000000001</v>
          </cell>
          <cell r="K1698">
            <v>1669.0000000000002</v>
          </cell>
          <cell r="L1698" t="str">
            <v/>
          </cell>
          <cell r="M1698" t="str">
            <v>Gymnázium Pacov</v>
          </cell>
          <cell r="N1698" t="str">
            <v>Hronova</v>
          </cell>
          <cell r="O1698">
            <v>1079</v>
          </cell>
          <cell r="Q1698" t="str">
            <v>Pacov</v>
          </cell>
          <cell r="R1698" t="str">
            <v>ANO</v>
          </cell>
        </row>
        <row r="1699">
          <cell r="A1699">
            <v>600061434</v>
          </cell>
          <cell r="B1699">
            <v>600061434</v>
          </cell>
          <cell r="C1699" t="str">
            <v>71001271</v>
          </cell>
          <cell r="D1699">
            <v>1</v>
          </cell>
          <cell r="E1699">
            <v>71001271</v>
          </cell>
          <cell r="F1699" t="str">
            <v>Kraj Vysočina</v>
          </cell>
          <cell r="G1699" t="str">
            <v xml:space="preserve">Pelhřimov </v>
          </cell>
          <cell r="H1699">
            <v>75</v>
          </cell>
          <cell r="I1699" t="str">
            <v>SEJOY</v>
          </cell>
          <cell r="J1699">
            <v>16.690000000000001</v>
          </cell>
          <cell r="K1699">
            <v>1251.75</v>
          </cell>
          <cell r="L1699" t="str">
            <v/>
          </cell>
          <cell r="M1699" t="str">
            <v>Základní škola a mateřská škola Obrataň</v>
          </cell>
          <cell r="O1699">
            <v>148</v>
          </cell>
          <cell r="Q1699" t="str">
            <v>Obrataň</v>
          </cell>
          <cell r="R1699" t="str">
            <v>ANO</v>
          </cell>
        </row>
        <row r="1700">
          <cell r="A1700">
            <v>650014081</v>
          </cell>
          <cell r="B1700">
            <v>650014081</v>
          </cell>
          <cell r="C1700" t="str">
            <v>70983780</v>
          </cell>
          <cell r="D1700">
            <v>1</v>
          </cell>
          <cell r="E1700">
            <v>70983780</v>
          </cell>
          <cell r="F1700" t="str">
            <v>Kraj Vysočina</v>
          </cell>
          <cell r="G1700" t="str">
            <v xml:space="preserve">Pelhřimov </v>
          </cell>
          <cell r="H1700">
            <v>150</v>
          </cell>
          <cell r="I1700" t="str">
            <v>SEJOY</v>
          </cell>
          <cell r="J1700">
            <v>16.690000000000001</v>
          </cell>
          <cell r="K1700">
            <v>2503.5</v>
          </cell>
          <cell r="L1700" t="str">
            <v/>
          </cell>
          <cell r="M1700" t="str">
            <v>Základní škola a Mateřská škola Lukavec</v>
          </cell>
          <cell r="N1700" t="str">
            <v>Na Podskalí</v>
          </cell>
          <cell r="O1700">
            <v>282</v>
          </cell>
          <cell r="Q1700" t="str">
            <v>Lukavec</v>
          </cell>
          <cell r="R1700" t="str">
            <v>ANO</v>
          </cell>
        </row>
        <row r="1701">
          <cell r="A1701">
            <v>600022421</v>
          </cell>
          <cell r="B1701">
            <v>600022421</v>
          </cell>
          <cell r="C1701" t="str">
            <v>70844194</v>
          </cell>
          <cell r="D1701">
            <v>1</v>
          </cell>
          <cell r="E1701">
            <v>70844194</v>
          </cell>
          <cell r="F1701" t="str">
            <v>Kraj Vysočina</v>
          </cell>
          <cell r="G1701" t="str">
            <v xml:space="preserve">Pelhřimov </v>
          </cell>
          <cell r="H1701">
            <v>75</v>
          </cell>
          <cell r="I1701" t="str">
            <v>SEJOY</v>
          </cell>
          <cell r="J1701">
            <v>16.690000000000001</v>
          </cell>
          <cell r="K1701">
            <v>1251.75</v>
          </cell>
          <cell r="L1701" t="str">
            <v/>
          </cell>
          <cell r="M1701" t="str">
            <v>Základní škola Pelhřimov, Komenského 1326</v>
          </cell>
          <cell r="N1701" t="str">
            <v>Komenského</v>
          </cell>
          <cell r="O1701">
            <v>1326</v>
          </cell>
          <cell r="Q1701" t="str">
            <v>Pelhřimov</v>
          </cell>
          <cell r="R1701" t="str">
            <v>ANO</v>
          </cell>
        </row>
        <row r="1702">
          <cell r="A1702">
            <v>600008436</v>
          </cell>
          <cell r="B1702">
            <v>600008436</v>
          </cell>
          <cell r="C1702" t="str">
            <v>62540009</v>
          </cell>
          <cell r="D1702">
            <v>1</v>
          </cell>
          <cell r="E1702">
            <v>62540009</v>
          </cell>
          <cell r="F1702" t="str">
            <v>Kraj Vysočina</v>
          </cell>
          <cell r="G1702" t="str">
            <v xml:space="preserve">Pelhřimov </v>
          </cell>
          <cell r="H1702">
            <v>675</v>
          </cell>
          <cell r="I1702" t="str">
            <v>SEJOY</v>
          </cell>
          <cell r="J1702">
            <v>16.690000000000001</v>
          </cell>
          <cell r="K1702">
            <v>11265.75</v>
          </cell>
          <cell r="L1702" t="str">
            <v/>
          </cell>
          <cell r="M1702" t="str">
            <v>Gymnázium a Obchodní akademie Pelhřimov</v>
          </cell>
          <cell r="N1702" t="str">
            <v>Jirsíkova</v>
          </cell>
          <cell r="O1702">
            <v>244</v>
          </cell>
          <cell r="Q1702" t="str">
            <v>Pelhřimov</v>
          </cell>
          <cell r="R1702" t="str">
            <v>ANO</v>
          </cell>
        </row>
        <row r="1703">
          <cell r="A1703">
            <v>600008461</v>
          </cell>
          <cell r="B1703">
            <v>600008461</v>
          </cell>
          <cell r="C1703" t="str">
            <v>48200930</v>
          </cell>
          <cell r="D1703">
            <v>1</v>
          </cell>
          <cell r="E1703">
            <v>48200930</v>
          </cell>
          <cell r="F1703" t="str">
            <v>Kraj Vysočina</v>
          </cell>
          <cell r="G1703" t="str">
            <v xml:space="preserve">Pelhřimov </v>
          </cell>
          <cell r="H1703">
            <v>200</v>
          </cell>
          <cell r="I1703" t="str">
            <v>SEJOY</v>
          </cell>
          <cell r="J1703">
            <v>16.690000000000001</v>
          </cell>
          <cell r="K1703">
            <v>3338.0000000000005</v>
          </cell>
          <cell r="L1703" t="str">
            <v/>
          </cell>
          <cell r="M1703" t="str">
            <v>Vyšší odborná škola a Střední škola hotelová SČMSD Pelhřimov, s.r.o.</v>
          </cell>
          <cell r="N1703" t="str">
            <v>Slovanského bratrství</v>
          </cell>
          <cell r="O1703">
            <v>1664</v>
          </cell>
          <cell r="Q1703" t="str">
            <v>Pelhřimov</v>
          </cell>
          <cell r="R1703" t="str">
            <v>NE</v>
          </cell>
        </row>
        <row r="1704">
          <cell r="A1704">
            <v>600008487</v>
          </cell>
          <cell r="B1704">
            <v>600008487</v>
          </cell>
          <cell r="C1704" t="str">
            <v>14450470</v>
          </cell>
          <cell r="D1704">
            <v>1</v>
          </cell>
          <cell r="E1704">
            <v>14450470</v>
          </cell>
          <cell r="F1704" t="str">
            <v>Kraj Vysočina</v>
          </cell>
          <cell r="G1704" t="str">
            <v xml:space="preserve">Pelhřimov </v>
          </cell>
          <cell r="H1704">
            <v>975</v>
          </cell>
          <cell r="I1704" t="str">
            <v>SEJOY</v>
          </cell>
          <cell r="J1704">
            <v>16.690000000000001</v>
          </cell>
          <cell r="K1704">
            <v>16272.750000000002</v>
          </cell>
          <cell r="L1704" t="str">
            <v/>
          </cell>
          <cell r="M1704" t="str">
            <v>Střední průmyslová škola a Střední odborné učiliště Pelhřimov</v>
          </cell>
          <cell r="N1704" t="str">
            <v>Friedova</v>
          </cell>
          <cell r="O1704">
            <v>1469</v>
          </cell>
          <cell r="Q1704" t="str">
            <v>Pelhřimov</v>
          </cell>
          <cell r="R1704" t="str">
            <v>ANO</v>
          </cell>
        </row>
        <row r="1705">
          <cell r="A1705">
            <v>600061248</v>
          </cell>
          <cell r="B1705">
            <v>600061248</v>
          </cell>
          <cell r="C1705" t="str">
            <v>70876096</v>
          </cell>
          <cell r="D1705">
            <v>1</v>
          </cell>
          <cell r="E1705">
            <v>70876096</v>
          </cell>
          <cell r="F1705" t="str">
            <v>Kraj Vysočina</v>
          </cell>
          <cell r="G1705" t="str">
            <v xml:space="preserve">Pelhřimov </v>
          </cell>
          <cell r="H1705">
            <v>575</v>
          </cell>
          <cell r="I1705" t="str">
            <v>SEJOY</v>
          </cell>
          <cell r="J1705">
            <v>16.690000000000001</v>
          </cell>
          <cell r="K1705">
            <v>9596.75</v>
          </cell>
          <cell r="L1705" t="str">
            <v/>
          </cell>
          <cell r="M1705" t="str">
            <v>Základní škola Pelhřimov, Osvobození 1881, příspěvková organizace</v>
          </cell>
          <cell r="N1705" t="str">
            <v>Osvobození</v>
          </cell>
          <cell r="O1705">
            <v>1881</v>
          </cell>
          <cell r="Q1705" t="str">
            <v>Pelhřimov</v>
          </cell>
          <cell r="R1705" t="str">
            <v>ANO</v>
          </cell>
        </row>
        <row r="1706">
          <cell r="A1706">
            <v>600061256</v>
          </cell>
          <cell r="B1706">
            <v>600061256</v>
          </cell>
          <cell r="C1706" t="str">
            <v>71001263</v>
          </cell>
          <cell r="D1706">
            <v>1</v>
          </cell>
          <cell r="E1706">
            <v>71001263</v>
          </cell>
          <cell r="F1706" t="str">
            <v>Kraj Vysočina</v>
          </cell>
          <cell r="G1706" t="str">
            <v xml:space="preserve">Pelhřimov </v>
          </cell>
          <cell r="H1706">
            <v>50</v>
          </cell>
          <cell r="I1706" t="str">
            <v>SEJOY</v>
          </cell>
          <cell r="J1706">
            <v>16.690000000000001</v>
          </cell>
          <cell r="K1706">
            <v>834.50000000000011</v>
          </cell>
          <cell r="L1706" t="str">
            <v/>
          </cell>
          <cell r="M1706" t="str">
            <v>Základní škola a mateřská škola Častrov, okres Pelhřimov</v>
          </cell>
          <cell r="O1706">
            <v>104</v>
          </cell>
          <cell r="Q1706" t="str">
            <v>Častrov</v>
          </cell>
          <cell r="R1706" t="str">
            <v>ANO</v>
          </cell>
        </row>
        <row r="1707">
          <cell r="A1707">
            <v>600061299</v>
          </cell>
          <cell r="B1707">
            <v>600061299</v>
          </cell>
          <cell r="C1707" t="str">
            <v>75000717</v>
          </cell>
          <cell r="D1707">
            <v>1</v>
          </cell>
          <cell r="E1707">
            <v>75000717</v>
          </cell>
          <cell r="F1707" t="str">
            <v>Kraj Vysočina</v>
          </cell>
          <cell r="G1707" t="str">
            <v xml:space="preserve">Pelhřimov </v>
          </cell>
          <cell r="H1707">
            <v>75</v>
          </cell>
          <cell r="I1707" t="str">
            <v>SEJOY</v>
          </cell>
          <cell r="J1707">
            <v>16.690000000000001</v>
          </cell>
          <cell r="K1707">
            <v>1251.75</v>
          </cell>
          <cell r="L1707" t="str">
            <v/>
          </cell>
          <cell r="M1707" t="str">
            <v>Základní škola a mateřská škola Olešná, okres Pelhřimov</v>
          </cell>
          <cell r="O1707">
            <v>54</v>
          </cell>
          <cell r="Q1707" t="str">
            <v>Olešná</v>
          </cell>
          <cell r="R1707" t="str">
            <v>ANO</v>
          </cell>
        </row>
        <row r="1708">
          <cell r="A1708">
            <v>600061337</v>
          </cell>
          <cell r="B1708">
            <v>600061337</v>
          </cell>
          <cell r="C1708" t="str">
            <v>62540106</v>
          </cell>
          <cell r="D1708">
            <v>1</v>
          </cell>
          <cell r="E1708">
            <v>62540106</v>
          </cell>
          <cell r="F1708" t="str">
            <v>Kraj Vysočina</v>
          </cell>
          <cell r="G1708" t="str">
            <v xml:space="preserve">Pelhřimov </v>
          </cell>
          <cell r="H1708">
            <v>250</v>
          </cell>
          <cell r="I1708" t="str">
            <v>SEJOY</v>
          </cell>
          <cell r="J1708">
            <v>16.690000000000001</v>
          </cell>
          <cell r="K1708">
            <v>4172.5</v>
          </cell>
          <cell r="L1708" t="str">
            <v/>
          </cell>
          <cell r="M1708" t="str">
            <v>Základní škola a Mateřská škola Černovice, příspěvková organizace</v>
          </cell>
          <cell r="N1708" t="str">
            <v>Bělohrobského</v>
          </cell>
          <cell r="O1708">
            <v>367</v>
          </cell>
          <cell r="Q1708" t="str">
            <v>Černovice</v>
          </cell>
          <cell r="R1708" t="str">
            <v>ANO</v>
          </cell>
        </row>
        <row r="1709">
          <cell r="A1709">
            <v>600061353</v>
          </cell>
          <cell r="B1709">
            <v>600061353</v>
          </cell>
          <cell r="C1709" t="str">
            <v>75000296</v>
          </cell>
          <cell r="D1709">
            <v>1</v>
          </cell>
          <cell r="E1709">
            <v>75000296</v>
          </cell>
          <cell r="F1709" t="str">
            <v>Kraj Vysočina</v>
          </cell>
          <cell r="G1709" t="str">
            <v xml:space="preserve">Pelhřimov </v>
          </cell>
          <cell r="H1709">
            <v>250</v>
          </cell>
          <cell r="I1709" t="str">
            <v>SEJOY</v>
          </cell>
          <cell r="J1709">
            <v>16.690000000000001</v>
          </cell>
          <cell r="K1709">
            <v>4172.5</v>
          </cell>
          <cell r="L1709" t="str">
            <v/>
          </cell>
          <cell r="M1709" t="str">
            <v>Základní škola Horní Cerekev, okres Pelhřimov</v>
          </cell>
          <cell r="N1709" t="str">
            <v>Tyršova</v>
          </cell>
          <cell r="O1709">
            <v>209</v>
          </cell>
          <cell r="Q1709" t="str">
            <v>Horní Cerekev</v>
          </cell>
          <cell r="R1709" t="str">
            <v>ANO</v>
          </cell>
        </row>
        <row r="1710">
          <cell r="A1710">
            <v>600061388</v>
          </cell>
          <cell r="B1710">
            <v>600061388</v>
          </cell>
          <cell r="C1710" t="str">
            <v>75001225</v>
          </cell>
          <cell r="D1710">
            <v>1</v>
          </cell>
          <cell r="E1710">
            <v>75001225</v>
          </cell>
          <cell r="F1710" t="str">
            <v>Kraj Vysočina</v>
          </cell>
          <cell r="G1710" t="str">
            <v xml:space="preserve">Pelhřimov </v>
          </cell>
          <cell r="H1710">
            <v>700</v>
          </cell>
          <cell r="I1710" t="str">
            <v>SEJOY</v>
          </cell>
          <cell r="J1710">
            <v>16.690000000000001</v>
          </cell>
          <cell r="K1710">
            <v>11683</v>
          </cell>
          <cell r="L1710" t="str">
            <v/>
          </cell>
          <cell r="M1710" t="str">
            <v>Základní škola Kamenice nad Lipou, okres Pelhřimov</v>
          </cell>
          <cell r="N1710" t="str">
            <v>Vackova</v>
          </cell>
          <cell r="O1710">
            <v>125</v>
          </cell>
          <cell r="Q1710" t="str">
            <v>Kamenice nad Lipou</v>
          </cell>
          <cell r="R1710" t="str">
            <v>ANO</v>
          </cell>
        </row>
        <row r="1711">
          <cell r="A1711">
            <v>600061396</v>
          </cell>
          <cell r="B1711">
            <v>600061396</v>
          </cell>
          <cell r="C1711" t="str">
            <v>75000156</v>
          </cell>
          <cell r="D1711">
            <v>1</v>
          </cell>
          <cell r="E1711">
            <v>75000156</v>
          </cell>
          <cell r="F1711" t="str">
            <v>Kraj Vysočina</v>
          </cell>
          <cell r="G1711" t="str">
            <v xml:space="preserve">Pelhřimov </v>
          </cell>
          <cell r="H1711">
            <v>200</v>
          </cell>
          <cell r="I1711" t="str">
            <v>SEJOY</v>
          </cell>
          <cell r="J1711">
            <v>16.690000000000001</v>
          </cell>
          <cell r="K1711">
            <v>3338.0000000000005</v>
          </cell>
          <cell r="L1711" t="str">
            <v/>
          </cell>
          <cell r="M1711" t="str">
            <v>Základní škola a mateřská škola Košetice</v>
          </cell>
          <cell r="O1711">
            <v>165</v>
          </cell>
          <cell r="Q1711" t="str">
            <v>Košetice</v>
          </cell>
          <cell r="R1711" t="str">
            <v>ANO</v>
          </cell>
        </row>
        <row r="1712">
          <cell r="A1712">
            <v>600061418</v>
          </cell>
          <cell r="B1712">
            <v>600061418</v>
          </cell>
          <cell r="C1712" t="str">
            <v>70659231</v>
          </cell>
          <cell r="D1712">
            <v>1</v>
          </cell>
          <cell r="E1712">
            <v>70659231</v>
          </cell>
          <cell r="F1712" t="str">
            <v>Kraj Vysočina</v>
          </cell>
          <cell r="G1712" t="str">
            <v xml:space="preserve">Pelhřimov </v>
          </cell>
          <cell r="H1712">
            <v>175</v>
          </cell>
          <cell r="I1712" t="str">
            <v>SEJOY</v>
          </cell>
          <cell r="J1712">
            <v>16.690000000000001</v>
          </cell>
          <cell r="K1712">
            <v>2920.75</v>
          </cell>
          <cell r="L1712" t="str">
            <v/>
          </cell>
          <cell r="M1712" t="str">
            <v>Základní škola a Mateřská škola Nová Cerekev</v>
          </cell>
          <cell r="O1712">
            <v>72</v>
          </cell>
          <cell r="Q1712" t="str">
            <v>Nová Cerekev</v>
          </cell>
          <cell r="R1712" t="str">
            <v>ANO</v>
          </cell>
        </row>
        <row r="1713">
          <cell r="A1713">
            <v>600061426</v>
          </cell>
          <cell r="B1713">
            <v>600061426</v>
          </cell>
          <cell r="C1713" t="str">
            <v>75000334</v>
          </cell>
          <cell r="D1713">
            <v>1</v>
          </cell>
          <cell r="E1713">
            <v>75000334</v>
          </cell>
          <cell r="F1713" t="str">
            <v>Kraj Vysočina</v>
          </cell>
          <cell r="G1713" t="str">
            <v xml:space="preserve">Pelhřimov </v>
          </cell>
          <cell r="H1713">
            <v>225</v>
          </cell>
          <cell r="I1713" t="str">
            <v>SEJOY</v>
          </cell>
          <cell r="J1713">
            <v>16.690000000000001</v>
          </cell>
          <cell r="K1713">
            <v>3755.2500000000005</v>
          </cell>
          <cell r="L1713" t="str">
            <v/>
          </cell>
          <cell r="M1713" t="str">
            <v>Základní škola Nový Rychnov, okres Pelhřimov</v>
          </cell>
          <cell r="O1713">
            <v>170</v>
          </cell>
          <cell r="Q1713" t="str">
            <v>Nový Rychnov</v>
          </cell>
          <cell r="R1713" t="str">
            <v>ANO</v>
          </cell>
        </row>
        <row r="1714">
          <cell r="A1714">
            <v>600061469</v>
          </cell>
          <cell r="B1714">
            <v>600061469</v>
          </cell>
          <cell r="C1714" t="str">
            <v>70876126</v>
          </cell>
          <cell r="D1714">
            <v>1</v>
          </cell>
          <cell r="E1714">
            <v>70876126</v>
          </cell>
          <cell r="F1714" t="str">
            <v>Kraj Vysočina</v>
          </cell>
          <cell r="G1714" t="str">
            <v xml:space="preserve">Pelhřimov </v>
          </cell>
          <cell r="H1714">
            <v>625</v>
          </cell>
          <cell r="I1714" t="str">
            <v>SEJOY</v>
          </cell>
          <cell r="J1714">
            <v>16.690000000000001</v>
          </cell>
          <cell r="K1714">
            <v>10431.25</v>
          </cell>
          <cell r="L1714" t="str">
            <v/>
          </cell>
          <cell r="M1714" t="str">
            <v>Základní škola Pelhřimov, Krásovy domky 989, příspěvková organizace</v>
          </cell>
          <cell r="N1714" t="str">
            <v>Krásovy domky</v>
          </cell>
          <cell r="O1714">
            <v>989</v>
          </cell>
          <cell r="Q1714" t="str">
            <v>Pelhřimov</v>
          </cell>
          <cell r="R1714" t="str">
            <v>ANO</v>
          </cell>
        </row>
        <row r="1715">
          <cell r="A1715">
            <v>600061477</v>
          </cell>
          <cell r="B1715">
            <v>600061477</v>
          </cell>
          <cell r="C1715" t="str">
            <v>70876118</v>
          </cell>
          <cell r="D1715">
            <v>1</v>
          </cell>
          <cell r="E1715">
            <v>70876118</v>
          </cell>
          <cell r="F1715" t="str">
            <v>Kraj Vysočina</v>
          </cell>
          <cell r="G1715" t="str">
            <v xml:space="preserve">Pelhřimov </v>
          </cell>
          <cell r="H1715">
            <v>700</v>
          </cell>
          <cell r="I1715" t="str">
            <v>SEJOY</v>
          </cell>
          <cell r="J1715">
            <v>16.690000000000001</v>
          </cell>
          <cell r="K1715">
            <v>11683</v>
          </cell>
          <cell r="L1715" t="str">
            <v/>
          </cell>
          <cell r="M1715" t="str">
            <v>Základní škola Pelhřimov, Komenského 1465, příspěvková organizace</v>
          </cell>
          <cell r="N1715" t="str">
            <v>Komenského</v>
          </cell>
          <cell r="O1715">
            <v>1465</v>
          </cell>
          <cell r="Q1715" t="str">
            <v>Pelhřimov</v>
          </cell>
          <cell r="R1715" t="str">
            <v>ANO</v>
          </cell>
        </row>
        <row r="1716">
          <cell r="A1716">
            <v>600061485</v>
          </cell>
          <cell r="B1716">
            <v>600061485</v>
          </cell>
          <cell r="C1716" t="str">
            <v>70876100</v>
          </cell>
          <cell r="D1716">
            <v>1</v>
          </cell>
          <cell r="E1716">
            <v>70876100</v>
          </cell>
          <cell r="F1716" t="str">
            <v>Kraj Vysočina</v>
          </cell>
          <cell r="G1716" t="str">
            <v xml:space="preserve">Pelhřimov </v>
          </cell>
          <cell r="H1716">
            <v>775</v>
          </cell>
          <cell r="I1716" t="str">
            <v>SEJOY</v>
          </cell>
          <cell r="J1716">
            <v>16.690000000000001</v>
          </cell>
          <cell r="K1716">
            <v>12934.750000000002</v>
          </cell>
          <cell r="L1716" t="str">
            <v/>
          </cell>
          <cell r="M1716" t="str">
            <v>Základní škola Pelhřimov, Na Pražské 1543, příspěvková organizace</v>
          </cell>
          <cell r="N1716" t="str">
            <v>Pražská</v>
          </cell>
          <cell r="O1716">
            <v>1543</v>
          </cell>
          <cell r="Q1716" t="str">
            <v>Pelhřimov</v>
          </cell>
          <cell r="R1716" t="str">
            <v>ANO</v>
          </cell>
        </row>
        <row r="1717">
          <cell r="A1717">
            <v>600061493</v>
          </cell>
          <cell r="B1717">
            <v>600061493</v>
          </cell>
          <cell r="C1717" t="str">
            <v>75000814</v>
          </cell>
          <cell r="D1717">
            <v>1</v>
          </cell>
          <cell r="E1717">
            <v>75000814</v>
          </cell>
          <cell r="F1717" t="str">
            <v>Kraj Vysočina</v>
          </cell>
          <cell r="G1717" t="str">
            <v xml:space="preserve">Pelhřimov </v>
          </cell>
          <cell r="H1717">
            <v>450</v>
          </cell>
          <cell r="I1717" t="str">
            <v>SEJOY</v>
          </cell>
          <cell r="J1717">
            <v>16.690000000000001</v>
          </cell>
          <cell r="K1717">
            <v>7510.5000000000009</v>
          </cell>
          <cell r="L1717" t="str">
            <v/>
          </cell>
          <cell r="M1717" t="str">
            <v>Základní škola Otokara Březiny Počátky, okres Pelhřimov</v>
          </cell>
          <cell r="N1717" t="str">
            <v>Komenského sady</v>
          </cell>
          <cell r="O1717">
            <v>387</v>
          </cell>
          <cell r="Q1717" t="str">
            <v>Počátky</v>
          </cell>
          <cell r="R1717" t="str">
            <v>ANO</v>
          </cell>
        </row>
        <row r="1718">
          <cell r="A1718">
            <v>600061515</v>
          </cell>
          <cell r="B1718">
            <v>600061515</v>
          </cell>
          <cell r="C1718" t="str">
            <v>70989192</v>
          </cell>
          <cell r="D1718">
            <v>1</v>
          </cell>
          <cell r="E1718">
            <v>70989192</v>
          </cell>
          <cell r="F1718" t="str">
            <v>Kraj Vysočina</v>
          </cell>
          <cell r="G1718" t="str">
            <v xml:space="preserve">Pelhřimov </v>
          </cell>
          <cell r="H1718">
            <v>75</v>
          </cell>
          <cell r="I1718" t="str">
            <v>SEJOY</v>
          </cell>
          <cell r="J1718">
            <v>16.690000000000001</v>
          </cell>
          <cell r="K1718">
            <v>1251.75</v>
          </cell>
          <cell r="L1718" t="str">
            <v/>
          </cell>
          <cell r="M1718" t="str">
            <v>Základní škola a Mateřská škola Vyskytná, okres Pelhřimov, příspěvková organizace</v>
          </cell>
          <cell r="O1718">
            <v>151</v>
          </cell>
          <cell r="Q1718" t="str">
            <v>Vyskytná</v>
          </cell>
          <cell r="R1718" t="str">
            <v>ANO</v>
          </cell>
        </row>
        <row r="1719">
          <cell r="A1719">
            <v>600061531</v>
          </cell>
          <cell r="B1719">
            <v>600061531</v>
          </cell>
          <cell r="C1719" t="str">
            <v>70992614</v>
          </cell>
          <cell r="D1719">
            <v>1</v>
          </cell>
          <cell r="E1719">
            <v>70992614</v>
          </cell>
          <cell r="F1719" t="str">
            <v>Kraj Vysočina</v>
          </cell>
          <cell r="G1719" t="str">
            <v xml:space="preserve">Pelhřimov </v>
          </cell>
          <cell r="H1719">
            <v>325</v>
          </cell>
          <cell r="I1719" t="str">
            <v>SEJOY</v>
          </cell>
          <cell r="J1719">
            <v>16.690000000000001</v>
          </cell>
          <cell r="K1719">
            <v>5424.25</v>
          </cell>
          <cell r="L1719" t="str">
            <v/>
          </cell>
          <cell r="M1719" t="str">
            <v>Základní škola a Mateřská škola Žirovnice</v>
          </cell>
          <cell r="N1719" t="str">
            <v>Komenského</v>
          </cell>
          <cell r="O1719">
            <v>47</v>
          </cell>
          <cell r="Q1719" t="str">
            <v>Žirovnice</v>
          </cell>
          <cell r="R1719" t="str">
            <v>ANO</v>
          </cell>
        </row>
        <row r="1720">
          <cell r="A1720">
            <v>650012160</v>
          </cell>
          <cell r="B1720">
            <v>650012160</v>
          </cell>
          <cell r="C1720" t="str">
            <v>75000083</v>
          </cell>
          <cell r="D1720">
            <v>1</v>
          </cell>
          <cell r="E1720">
            <v>75000083</v>
          </cell>
          <cell r="F1720" t="str">
            <v>Kraj Vysočina</v>
          </cell>
          <cell r="G1720" t="str">
            <v xml:space="preserve">Pelhřimov </v>
          </cell>
          <cell r="H1720">
            <v>50</v>
          </cell>
          <cell r="I1720" t="str">
            <v>SEJOY</v>
          </cell>
          <cell r="J1720">
            <v>16.690000000000001</v>
          </cell>
          <cell r="K1720">
            <v>834.50000000000011</v>
          </cell>
          <cell r="L1720" t="str">
            <v/>
          </cell>
          <cell r="M1720" t="str">
            <v>Základní škola a mateřská škola Božejov</v>
          </cell>
          <cell r="O1720">
            <v>1</v>
          </cell>
          <cell r="Q1720" t="str">
            <v>Božejov</v>
          </cell>
          <cell r="R1720" t="str">
            <v>ANO</v>
          </cell>
        </row>
        <row r="1721">
          <cell r="A1721">
            <v>650013051</v>
          </cell>
          <cell r="B1721">
            <v>650013051</v>
          </cell>
          <cell r="C1721" t="str">
            <v>70659133</v>
          </cell>
          <cell r="D1721">
            <v>1</v>
          </cell>
          <cell r="E1721">
            <v>70659133</v>
          </cell>
          <cell r="F1721" t="str">
            <v>Kraj Vysočina</v>
          </cell>
          <cell r="G1721" t="str">
            <v xml:space="preserve">Pelhřimov </v>
          </cell>
          <cell r="H1721">
            <v>100</v>
          </cell>
          <cell r="I1721" t="str">
            <v>SEJOY</v>
          </cell>
          <cell r="J1721">
            <v>16.690000000000001</v>
          </cell>
          <cell r="K1721">
            <v>1669.0000000000002</v>
          </cell>
          <cell r="L1721" t="str">
            <v/>
          </cell>
          <cell r="M1721" t="str">
            <v>Základní škola a Mateřská škola Hořepník</v>
          </cell>
          <cell r="N1721" t="str">
            <v>Nám. Prof. Bechyně</v>
          </cell>
          <cell r="O1721">
            <v>53</v>
          </cell>
          <cell r="Q1721" t="str">
            <v>Hořepník</v>
          </cell>
          <cell r="R1721" t="str">
            <v>ANO</v>
          </cell>
        </row>
        <row r="1722">
          <cell r="A1722">
            <v>650014987</v>
          </cell>
          <cell r="B1722">
            <v>650014987</v>
          </cell>
          <cell r="C1722" t="str">
            <v>70981752</v>
          </cell>
          <cell r="D1722">
            <v>1</v>
          </cell>
          <cell r="E1722">
            <v>70981752</v>
          </cell>
          <cell r="F1722" t="str">
            <v>Kraj Vysočina</v>
          </cell>
          <cell r="G1722" t="str">
            <v xml:space="preserve">Pelhřimov </v>
          </cell>
          <cell r="H1722">
            <v>100</v>
          </cell>
          <cell r="I1722" t="str">
            <v>SEJOY</v>
          </cell>
          <cell r="J1722">
            <v>16.690000000000001</v>
          </cell>
          <cell r="K1722">
            <v>1669.0000000000002</v>
          </cell>
          <cell r="L1722" t="str">
            <v/>
          </cell>
          <cell r="M1722" t="str">
            <v>Základní škola a mateřská škola Rynárec, okres Pelhřimov</v>
          </cell>
          <cell r="O1722">
            <v>140</v>
          </cell>
          <cell r="Q1722" t="str">
            <v>Rynárec</v>
          </cell>
          <cell r="R1722" t="str">
            <v>ANO</v>
          </cell>
        </row>
        <row r="1723">
          <cell r="A1723">
            <v>691010439</v>
          </cell>
          <cell r="B1723">
            <v>691010439</v>
          </cell>
          <cell r="C1723" t="str">
            <v>06071058</v>
          </cell>
          <cell r="D1723">
            <v>1</v>
          </cell>
          <cell r="E1723">
            <v>6071058</v>
          </cell>
          <cell r="F1723" t="str">
            <v>Kraj Vysočina</v>
          </cell>
          <cell r="G1723" t="str">
            <v xml:space="preserve">Pelhřimov </v>
          </cell>
          <cell r="H1723">
            <v>100</v>
          </cell>
          <cell r="I1723" t="str">
            <v>SEJOY</v>
          </cell>
          <cell r="J1723">
            <v>16.690000000000001</v>
          </cell>
          <cell r="K1723">
            <v>1669.0000000000002</v>
          </cell>
          <cell r="L1723" t="str">
            <v/>
          </cell>
          <cell r="M1723" t="str">
            <v>Základní škola Vlásenický dvůr</v>
          </cell>
          <cell r="O1723">
            <v>15</v>
          </cell>
          <cell r="Q1723" t="str">
            <v>Nová Cerekev</v>
          </cell>
          <cell r="R1723" t="str">
            <v>NE</v>
          </cell>
        </row>
        <row r="1724">
          <cell r="A1724">
            <v>600011534</v>
          </cell>
          <cell r="B1724">
            <v>600011534</v>
          </cell>
          <cell r="C1724" t="str">
            <v>60126647</v>
          </cell>
          <cell r="D1724">
            <v>1</v>
          </cell>
          <cell r="E1724">
            <v>60126647</v>
          </cell>
          <cell r="F1724" t="str">
            <v>Kraj Vysočina</v>
          </cell>
          <cell r="G1724" t="str">
            <v xml:space="preserve">Havlíčkův Brod </v>
          </cell>
          <cell r="H1724">
            <v>500</v>
          </cell>
          <cell r="I1724" t="str">
            <v>SEJOY</v>
          </cell>
          <cell r="J1724">
            <v>16.690000000000001</v>
          </cell>
          <cell r="K1724">
            <v>8345</v>
          </cell>
          <cell r="L1724" t="str">
            <v/>
          </cell>
          <cell r="M1724" t="str">
            <v>Gymnázium, Střední odborná škola a Vyšší odborná škola Ledeč nad Sázavou</v>
          </cell>
          <cell r="N1724" t="str">
            <v>Husovo náměstí</v>
          </cell>
          <cell r="O1724">
            <v>1</v>
          </cell>
          <cell r="Q1724" t="str">
            <v>Ledeč nad Sázavou</v>
          </cell>
          <cell r="R1724" t="str">
            <v>ANO</v>
          </cell>
        </row>
        <row r="1725">
          <cell r="A1725">
            <v>600086518</v>
          </cell>
          <cell r="B1725">
            <v>600086518</v>
          </cell>
          <cell r="C1725" t="str">
            <v>70990026</v>
          </cell>
          <cell r="D1725">
            <v>1</v>
          </cell>
          <cell r="E1725">
            <v>70990026</v>
          </cell>
          <cell r="F1725" t="str">
            <v>Kraj Vysočina</v>
          </cell>
          <cell r="G1725" t="str">
            <v xml:space="preserve">Havlíčkův Brod </v>
          </cell>
          <cell r="H1725">
            <v>50</v>
          </cell>
          <cell r="I1725" t="str">
            <v>SEJOY</v>
          </cell>
          <cell r="J1725">
            <v>16.690000000000001</v>
          </cell>
          <cell r="K1725">
            <v>834.50000000000011</v>
          </cell>
          <cell r="L1725" t="str">
            <v/>
          </cell>
          <cell r="M1725" t="str">
            <v>Mateřská škola a Základní škola Dobrnice okres Havlíčkův Brod</v>
          </cell>
          <cell r="O1725">
            <v>34</v>
          </cell>
          <cell r="Q1725" t="str">
            <v>Leština u Světlé</v>
          </cell>
          <cell r="R1725" t="str">
            <v>ANO</v>
          </cell>
        </row>
        <row r="1726">
          <cell r="A1726">
            <v>600086569</v>
          </cell>
          <cell r="B1726">
            <v>600086569</v>
          </cell>
          <cell r="C1726" t="str">
            <v>71003398</v>
          </cell>
          <cell r="D1726">
            <v>1</v>
          </cell>
          <cell r="E1726">
            <v>71003398</v>
          </cell>
          <cell r="F1726" t="str">
            <v>Kraj Vysočina</v>
          </cell>
          <cell r="G1726" t="str">
            <v xml:space="preserve">Havlíčkův Brod </v>
          </cell>
          <cell r="H1726">
            <v>50</v>
          </cell>
          <cell r="I1726" t="str">
            <v>SEJOY</v>
          </cell>
          <cell r="J1726">
            <v>16.690000000000001</v>
          </cell>
          <cell r="K1726">
            <v>834.50000000000011</v>
          </cell>
          <cell r="L1726" t="str">
            <v/>
          </cell>
          <cell r="M1726" t="str">
            <v>Základní škola a mateřská škola Sázavka</v>
          </cell>
          <cell r="O1726">
            <v>55</v>
          </cell>
          <cell r="Q1726" t="str">
            <v>Sázavka</v>
          </cell>
          <cell r="R1726" t="str">
            <v>ANO</v>
          </cell>
        </row>
        <row r="1727">
          <cell r="A1727">
            <v>600086739</v>
          </cell>
          <cell r="B1727">
            <v>600086739</v>
          </cell>
          <cell r="C1727" t="str">
            <v>71008951</v>
          </cell>
          <cell r="D1727">
            <v>1</v>
          </cell>
          <cell r="E1727">
            <v>71008951</v>
          </cell>
          <cell r="F1727" t="str">
            <v>Kraj Vysočina</v>
          </cell>
          <cell r="G1727" t="str">
            <v xml:space="preserve">Havlíčkův Brod </v>
          </cell>
          <cell r="H1727">
            <v>1000</v>
          </cell>
          <cell r="I1727" t="str">
            <v>SEJOY</v>
          </cell>
          <cell r="J1727">
            <v>16.690000000000001</v>
          </cell>
          <cell r="K1727">
            <v>16690</v>
          </cell>
          <cell r="L1727" t="str">
            <v/>
          </cell>
          <cell r="M1727" t="str">
            <v>Základní škola Ledeč nad Sázavou, příspěvková organizace</v>
          </cell>
          <cell r="N1727" t="str">
            <v>Nádražní</v>
          </cell>
          <cell r="O1727">
            <v>780</v>
          </cell>
          <cell r="Q1727" t="str">
            <v>Ledeč nad Sázavou</v>
          </cell>
          <cell r="R1727" t="str">
            <v>ANO</v>
          </cell>
        </row>
        <row r="1728">
          <cell r="A1728">
            <v>600086755</v>
          </cell>
          <cell r="B1728">
            <v>600086755</v>
          </cell>
          <cell r="C1728" t="str">
            <v>75017059</v>
          </cell>
          <cell r="D1728">
            <v>1</v>
          </cell>
          <cell r="E1728">
            <v>75017059</v>
          </cell>
          <cell r="F1728" t="str">
            <v>Kraj Vysočina</v>
          </cell>
          <cell r="G1728" t="str">
            <v xml:space="preserve">Havlíčkův Brod </v>
          </cell>
          <cell r="H1728">
            <v>400</v>
          </cell>
          <cell r="I1728" t="str">
            <v>SEJOY</v>
          </cell>
          <cell r="J1728">
            <v>16.690000000000001</v>
          </cell>
          <cell r="K1728">
            <v>6676.0000000000009</v>
          </cell>
          <cell r="L1728" t="str">
            <v/>
          </cell>
          <cell r="M1728" t="str">
            <v>Základní škola Světlá nad Sázavou, Komenského 234, příspěvková organizace</v>
          </cell>
          <cell r="N1728" t="str">
            <v>Komenského</v>
          </cell>
          <cell r="O1728">
            <v>234</v>
          </cell>
          <cell r="Q1728" t="str">
            <v>Světlá nad Sázavou</v>
          </cell>
          <cell r="R1728" t="str">
            <v>ANO</v>
          </cell>
        </row>
        <row r="1729">
          <cell r="A1729">
            <v>600086852</v>
          </cell>
          <cell r="B1729">
            <v>600086852</v>
          </cell>
          <cell r="C1729" t="str">
            <v>75017296</v>
          </cell>
          <cell r="D1729">
            <v>1</v>
          </cell>
          <cell r="E1729">
            <v>75017296</v>
          </cell>
          <cell r="F1729" t="str">
            <v>Kraj Vysočina</v>
          </cell>
          <cell r="G1729" t="str">
            <v xml:space="preserve">Havlíčkův Brod </v>
          </cell>
          <cell r="H1729">
            <v>50</v>
          </cell>
          <cell r="I1729" t="str">
            <v>SEJOY</v>
          </cell>
          <cell r="J1729">
            <v>16.690000000000001</v>
          </cell>
          <cell r="K1729">
            <v>834.50000000000011</v>
          </cell>
          <cell r="L1729" t="str">
            <v/>
          </cell>
          <cell r="M1729" t="str">
            <v>Základní škola a Mateřská škola Nová Ves u Světlé, okres Havlíčkův Brod</v>
          </cell>
          <cell r="O1729">
            <v>33</v>
          </cell>
          <cell r="Q1729" t="str">
            <v>Nová Ves u Světlé</v>
          </cell>
          <cell r="R1729" t="str">
            <v>ANO</v>
          </cell>
        </row>
        <row r="1730">
          <cell r="A1730">
            <v>600087026</v>
          </cell>
          <cell r="B1730">
            <v>600087026</v>
          </cell>
          <cell r="C1730" t="str">
            <v>70993017</v>
          </cell>
          <cell r="D1730">
            <v>1</v>
          </cell>
          <cell r="E1730">
            <v>70993017</v>
          </cell>
          <cell r="F1730" t="str">
            <v>Kraj Vysočina</v>
          </cell>
          <cell r="G1730" t="str">
            <v xml:space="preserve">Havlíčkův Brod </v>
          </cell>
          <cell r="H1730">
            <v>50</v>
          </cell>
          <cell r="I1730" t="str">
            <v>SEJOY</v>
          </cell>
          <cell r="J1730">
            <v>16.690000000000001</v>
          </cell>
          <cell r="K1730">
            <v>834.50000000000011</v>
          </cell>
          <cell r="L1730" t="str">
            <v/>
          </cell>
          <cell r="M1730" t="str">
            <v>Základní škola a mateřská škola Kožlí</v>
          </cell>
          <cell r="O1730">
            <v>2</v>
          </cell>
          <cell r="Q1730" t="str">
            <v>Kožlí</v>
          </cell>
          <cell r="R1730" t="str">
            <v>ANO</v>
          </cell>
        </row>
        <row r="1731">
          <cell r="A1731">
            <v>600086879</v>
          </cell>
          <cell r="B1731">
            <v>600086879</v>
          </cell>
          <cell r="C1731" t="str">
            <v>75017067</v>
          </cell>
          <cell r="D1731">
            <v>1</v>
          </cell>
          <cell r="E1731">
            <v>75017067</v>
          </cell>
          <cell r="F1731" t="str">
            <v>Kraj Vysočina</v>
          </cell>
          <cell r="G1731" t="str">
            <v xml:space="preserve">Havlíčkův Brod </v>
          </cell>
          <cell r="H1731">
            <v>75</v>
          </cell>
          <cell r="I1731" t="str">
            <v>SEJOY</v>
          </cell>
          <cell r="J1731">
            <v>16.690000000000001</v>
          </cell>
          <cell r="K1731">
            <v>1251.75</v>
          </cell>
          <cell r="L1731" t="str">
            <v/>
          </cell>
          <cell r="M1731" t="str">
            <v>Základní škola a mateřská škola Dolní Město</v>
          </cell>
          <cell r="O1731">
            <v>135</v>
          </cell>
          <cell r="Q1731" t="str">
            <v>Dolní Město</v>
          </cell>
          <cell r="R1731" t="str">
            <v>ANO</v>
          </cell>
        </row>
        <row r="1732">
          <cell r="A1732">
            <v>600086887</v>
          </cell>
          <cell r="B1732">
            <v>600086887</v>
          </cell>
          <cell r="C1732" t="str">
            <v>70988846</v>
          </cell>
          <cell r="D1732">
            <v>1</v>
          </cell>
          <cell r="E1732">
            <v>70988846</v>
          </cell>
          <cell r="F1732" t="str">
            <v>Kraj Vysočina</v>
          </cell>
          <cell r="G1732" t="str">
            <v xml:space="preserve">Havlíčkův Brod </v>
          </cell>
          <cell r="H1732">
            <v>50</v>
          </cell>
          <cell r="I1732" t="str">
            <v>SEJOY</v>
          </cell>
          <cell r="J1732">
            <v>16.690000000000001</v>
          </cell>
          <cell r="K1732">
            <v>834.50000000000011</v>
          </cell>
          <cell r="L1732" t="str">
            <v/>
          </cell>
          <cell r="M1732" t="str">
            <v>Základní škola a mateřská škola Hněvkovice, příspěvková organizace</v>
          </cell>
          <cell r="O1732">
            <v>14</v>
          </cell>
          <cell r="Q1732" t="str">
            <v>Hněvkovice</v>
          </cell>
          <cell r="R1732" t="str">
            <v>ANO</v>
          </cell>
        </row>
        <row r="1733">
          <cell r="A1733">
            <v>600170730</v>
          </cell>
          <cell r="B1733">
            <v>600170730</v>
          </cell>
          <cell r="C1733" t="str">
            <v>15060977</v>
          </cell>
          <cell r="D1733">
            <v>1</v>
          </cell>
          <cell r="E1733">
            <v>15060977</v>
          </cell>
          <cell r="F1733" t="str">
            <v>Kraj Vysočina</v>
          </cell>
          <cell r="G1733" t="str">
            <v xml:space="preserve">Havlíčkův Brod </v>
          </cell>
          <cell r="H1733">
            <v>675</v>
          </cell>
          <cell r="I1733" t="str">
            <v>SEJOY</v>
          </cell>
          <cell r="J1733">
            <v>16.690000000000001</v>
          </cell>
          <cell r="K1733">
            <v>11265.75</v>
          </cell>
          <cell r="L1733" t="str">
            <v/>
          </cell>
          <cell r="M1733" t="str">
            <v>Akademie - Vyšší odborná škola, Gymnázium a Střední odborná škola uměleckoprůmyslová Světlá nad Sázavou</v>
          </cell>
          <cell r="N1733" t="str">
            <v>Sázavská</v>
          </cell>
          <cell r="O1733">
            <v>547</v>
          </cell>
          <cell r="Q1733" t="str">
            <v>Světlá nad Sázavou</v>
          </cell>
          <cell r="R1733" t="str">
            <v>ANO</v>
          </cell>
        </row>
        <row r="1734">
          <cell r="A1734">
            <v>650015142</v>
          </cell>
          <cell r="B1734">
            <v>650015142</v>
          </cell>
          <cell r="C1734" t="str">
            <v>75017130</v>
          </cell>
          <cell r="D1734">
            <v>1</v>
          </cell>
          <cell r="E1734">
            <v>75017130</v>
          </cell>
          <cell r="F1734" t="str">
            <v>Kraj Vysočina</v>
          </cell>
          <cell r="G1734" t="str">
            <v xml:space="preserve">Havlíčkův Brod </v>
          </cell>
          <cell r="H1734">
            <v>600</v>
          </cell>
          <cell r="I1734" t="str">
            <v>SEJOY</v>
          </cell>
          <cell r="J1734">
            <v>16.690000000000001</v>
          </cell>
          <cell r="K1734">
            <v>10014</v>
          </cell>
          <cell r="L1734" t="str">
            <v/>
          </cell>
          <cell r="M1734" t="str">
            <v>Základní škola Světlá nad Sázavou, Lánecká 699, příspěvková organizace</v>
          </cell>
          <cell r="N1734" t="str">
            <v>Lánecká</v>
          </cell>
          <cell r="O1734">
            <v>699</v>
          </cell>
          <cell r="Q1734" t="str">
            <v>Světlá nad Sázavou</v>
          </cell>
          <cell r="R1734" t="str">
            <v>ANO</v>
          </cell>
        </row>
        <row r="1735">
          <cell r="A1735">
            <v>600014754</v>
          </cell>
          <cell r="B1735">
            <v>600014754</v>
          </cell>
          <cell r="C1735" t="str">
            <v>60545941</v>
          </cell>
          <cell r="D1735">
            <v>1</v>
          </cell>
          <cell r="E1735">
            <v>60545941</v>
          </cell>
          <cell r="F1735" t="str">
            <v>Kraj Vysočina</v>
          </cell>
          <cell r="G1735" t="str">
            <v xml:space="preserve">Jihlava </v>
          </cell>
          <cell r="H1735">
            <v>500</v>
          </cell>
          <cell r="I1735" t="str">
            <v>SEJOY</v>
          </cell>
          <cell r="J1735">
            <v>16.690000000000001</v>
          </cell>
          <cell r="K1735">
            <v>8345</v>
          </cell>
          <cell r="L1735" t="str">
            <v/>
          </cell>
          <cell r="M1735" t="str">
            <v>Gymnázium Otokara Březiny a Střední odborná škola Telč</v>
          </cell>
          <cell r="N1735" t="str">
            <v>Hradecká</v>
          </cell>
          <cell r="O1735">
            <v>235</v>
          </cell>
          <cell r="Q1735" t="str">
            <v>Telč</v>
          </cell>
          <cell r="R1735" t="str">
            <v>ANO</v>
          </cell>
        </row>
        <row r="1736">
          <cell r="A1736">
            <v>600116981</v>
          </cell>
          <cell r="B1736">
            <v>600116981</v>
          </cell>
          <cell r="C1736" t="str">
            <v>70993963</v>
          </cell>
          <cell r="D1736">
            <v>1</v>
          </cell>
          <cell r="E1736">
            <v>70993963</v>
          </cell>
          <cell r="F1736" t="str">
            <v>Kraj Vysočina</v>
          </cell>
          <cell r="G1736" t="str">
            <v xml:space="preserve">Jihlava </v>
          </cell>
          <cell r="H1736">
            <v>50</v>
          </cell>
          <cell r="I1736" t="str">
            <v>SEJOY</v>
          </cell>
          <cell r="J1736">
            <v>16.690000000000001</v>
          </cell>
          <cell r="K1736">
            <v>834.50000000000011</v>
          </cell>
          <cell r="L1736" t="str">
            <v/>
          </cell>
          <cell r="M1736" t="str">
            <v>Základní škola Urbanov, okres Jihlava, příspěvková organizace</v>
          </cell>
          <cell r="O1736">
            <v>26</v>
          </cell>
          <cell r="Q1736" t="str">
            <v>Urbanov</v>
          </cell>
          <cell r="R1736" t="str">
            <v>ANO</v>
          </cell>
        </row>
        <row r="1737">
          <cell r="A1737">
            <v>600117120</v>
          </cell>
          <cell r="B1737">
            <v>600117120</v>
          </cell>
          <cell r="C1737" t="str">
            <v>70869855</v>
          </cell>
          <cell r="D1737">
            <v>1</v>
          </cell>
          <cell r="E1737">
            <v>70869855</v>
          </cell>
          <cell r="F1737" t="str">
            <v>Kraj Vysočina</v>
          </cell>
          <cell r="G1737" t="str">
            <v xml:space="preserve">Jihlava </v>
          </cell>
          <cell r="H1737">
            <v>575</v>
          </cell>
          <cell r="I1737" t="str">
            <v>SEJOY</v>
          </cell>
          <cell r="J1737">
            <v>16.690000000000001</v>
          </cell>
          <cell r="K1737">
            <v>9596.75</v>
          </cell>
          <cell r="L1737" t="str">
            <v/>
          </cell>
          <cell r="M1737" t="str">
            <v>Základní škola Telč, Masarykova 141, příspěvková organizace</v>
          </cell>
          <cell r="N1737" t="str">
            <v>Masarykova</v>
          </cell>
          <cell r="O1737">
            <v>141</v>
          </cell>
          <cell r="Q1737" t="str">
            <v>Telč</v>
          </cell>
          <cell r="R1737" t="str">
            <v>ANO</v>
          </cell>
        </row>
        <row r="1738">
          <cell r="A1738">
            <v>600117138</v>
          </cell>
          <cell r="B1738">
            <v>600117138</v>
          </cell>
          <cell r="C1738" t="str">
            <v>70852171</v>
          </cell>
          <cell r="D1738">
            <v>1</v>
          </cell>
          <cell r="E1738">
            <v>70852171</v>
          </cell>
          <cell r="F1738" t="str">
            <v>Kraj Vysočina</v>
          </cell>
          <cell r="G1738" t="str">
            <v xml:space="preserve">Jihlava </v>
          </cell>
          <cell r="H1738">
            <v>525</v>
          </cell>
          <cell r="I1738" t="str">
            <v>SEJOY</v>
          </cell>
          <cell r="J1738">
            <v>16.690000000000001</v>
          </cell>
          <cell r="K1738">
            <v>8762.25</v>
          </cell>
          <cell r="L1738" t="str">
            <v/>
          </cell>
          <cell r="M1738" t="str">
            <v>Základní škola Telč, Hradecká 234, příspěvková organizace</v>
          </cell>
          <cell r="N1738" t="str">
            <v>Hradecká</v>
          </cell>
          <cell r="O1738">
            <v>234</v>
          </cell>
          <cell r="Q1738" t="str">
            <v>Telč</v>
          </cell>
          <cell r="R1738" t="str">
            <v>ANO</v>
          </cell>
        </row>
        <row r="1739">
          <cell r="A1739">
            <v>600117146</v>
          </cell>
          <cell r="B1739">
            <v>600117146</v>
          </cell>
          <cell r="C1739" t="str">
            <v>70987891</v>
          </cell>
          <cell r="D1739">
            <v>1</v>
          </cell>
          <cell r="E1739">
            <v>70987891</v>
          </cell>
          <cell r="F1739" t="str">
            <v>Kraj Vysočina</v>
          </cell>
          <cell r="G1739" t="str">
            <v xml:space="preserve">Jihlava </v>
          </cell>
          <cell r="H1739">
            <v>225</v>
          </cell>
          <cell r="I1739" t="str">
            <v>SEJOY</v>
          </cell>
          <cell r="J1739">
            <v>16.690000000000001</v>
          </cell>
          <cell r="K1739">
            <v>3755.2500000000005</v>
          </cell>
          <cell r="L1739" t="str">
            <v/>
          </cell>
          <cell r="M1739" t="str">
            <v>Základní škola a Mateřská škola Nová Říše příspěvková organizace</v>
          </cell>
          <cell r="N1739" t="str">
            <v>Březinova</v>
          </cell>
          <cell r="O1739">
            <v>193</v>
          </cell>
          <cell r="Q1739" t="str">
            <v>Nová Říše</v>
          </cell>
          <cell r="R1739" t="str">
            <v>ANO</v>
          </cell>
        </row>
        <row r="1740">
          <cell r="A1740">
            <v>650014189</v>
          </cell>
          <cell r="B1740">
            <v>650014189</v>
          </cell>
          <cell r="C1740" t="str">
            <v>70983861</v>
          </cell>
          <cell r="D1740">
            <v>1</v>
          </cell>
          <cell r="E1740">
            <v>70983861</v>
          </cell>
          <cell r="F1740" t="str">
            <v>Kraj Vysočina</v>
          </cell>
          <cell r="G1740" t="str">
            <v xml:space="preserve">Jihlava </v>
          </cell>
          <cell r="H1740">
            <v>50</v>
          </cell>
          <cell r="I1740" t="str">
            <v>SEJOY</v>
          </cell>
          <cell r="J1740">
            <v>16.690000000000001</v>
          </cell>
          <cell r="K1740">
            <v>834.50000000000011</v>
          </cell>
          <cell r="L1740" t="str">
            <v/>
          </cell>
          <cell r="M1740" t="str">
            <v>Základní škola a Mateřská škola Stará Říše, příspěvková organizace</v>
          </cell>
          <cell r="O1740">
            <v>41</v>
          </cell>
          <cell r="Q1740" t="str">
            <v>Stará Říše</v>
          </cell>
          <cell r="R1740" t="str">
            <v>ANO</v>
          </cell>
        </row>
        <row r="1741">
          <cell r="A1741">
            <v>650014944</v>
          </cell>
          <cell r="B1741">
            <v>650014944</v>
          </cell>
          <cell r="C1741" t="str">
            <v>70994846</v>
          </cell>
          <cell r="D1741">
            <v>1</v>
          </cell>
          <cell r="E1741">
            <v>70994846</v>
          </cell>
          <cell r="F1741" t="str">
            <v>Kraj Vysočina</v>
          </cell>
          <cell r="G1741" t="str">
            <v xml:space="preserve">Jihlava </v>
          </cell>
          <cell r="H1741">
            <v>50</v>
          </cell>
          <cell r="I1741" t="str">
            <v>SEJOY</v>
          </cell>
          <cell r="J1741">
            <v>16.690000000000001</v>
          </cell>
          <cell r="K1741">
            <v>834.50000000000011</v>
          </cell>
          <cell r="L1741" t="str">
            <v/>
          </cell>
          <cell r="M1741" t="str">
            <v>Základní škola a Mateřská škola Mrákotín, příspěvková organizace</v>
          </cell>
          <cell r="O1741">
            <v>114</v>
          </cell>
          <cell r="Q1741" t="str">
            <v>Mrákotín</v>
          </cell>
          <cell r="R1741" t="str">
            <v>ANO</v>
          </cell>
        </row>
        <row r="1742">
          <cell r="A1742">
            <v>650015053</v>
          </cell>
          <cell r="B1742">
            <v>650015053</v>
          </cell>
          <cell r="C1742" t="str">
            <v>75021471</v>
          </cell>
          <cell r="D1742">
            <v>1</v>
          </cell>
          <cell r="E1742">
            <v>75021471</v>
          </cell>
          <cell r="F1742" t="str">
            <v>Kraj Vysočina</v>
          </cell>
          <cell r="G1742" t="str">
            <v xml:space="preserve">Jihlava </v>
          </cell>
          <cell r="H1742">
            <v>75</v>
          </cell>
          <cell r="I1742" t="str">
            <v>SEJOY</v>
          </cell>
          <cell r="J1742">
            <v>16.690000000000001</v>
          </cell>
          <cell r="K1742">
            <v>1251.75</v>
          </cell>
          <cell r="L1742" t="str">
            <v/>
          </cell>
          <cell r="M1742" t="str">
            <v>Základní škola a mateřská škola Krahulčí, okres Jihlava, příspěvková organizace</v>
          </cell>
          <cell r="O1742">
            <v>34</v>
          </cell>
          <cell r="Q1742" t="str">
            <v>Krahulčí</v>
          </cell>
          <cell r="R1742" t="str">
            <v>ANO</v>
          </cell>
        </row>
        <row r="1743">
          <cell r="A1743">
            <v>600015378</v>
          </cell>
          <cell r="B1743">
            <v>600015378</v>
          </cell>
          <cell r="C1743" t="str">
            <v>60418460</v>
          </cell>
          <cell r="D1743">
            <v>1</v>
          </cell>
          <cell r="E1743">
            <v>60418460</v>
          </cell>
          <cell r="F1743" t="str">
            <v>Kraj Vysočina</v>
          </cell>
          <cell r="G1743" t="str">
            <v xml:space="preserve">Třebíč </v>
          </cell>
          <cell r="H1743">
            <v>300</v>
          </cell>
          <cell r="I1743" t="str">
            <v>SEJOY</v>
          </cell>
          <cell r="J1743">
            <v>16.690000000000001</v>
          </cell>
          <cell r="K1743">
            <v>5007</v>
          </cell>
          <cell r="L1743" t="str">
            <v/>
          </cell>
          <cell r="M1743" t="str">
            <v>Vyšší odborná škola a Střední škola veterinární, zemědělská a zdravotnická Třebíč</v>
          </cell>
          <cell r="N1743" t="str">
            <v>Žižkova</v>
          </cell>
          <cell r="O1743">
            <v>505</v>
          </cell>
          <cell r="P1743">
            <v>2</v>
          </cell>
          <cell r="Q1743" t="str">
            <v>Třebíč</v>
          </cell>
          <cell r="R1743" t="str">
            <v>ANO</v>
          </cell>
        </row>
        <row r="1744">
          <cell r="A1744">
            <v>600122131</v>
          </cell>
          <cell r="B1744">
            <v>600122131</v>
          </cell>
          <cell r="C1744" t="str">
            <v>67008399</v>
          </cell>
          <cell r="D1744">
            <v>1</v>
          </cell>
          <cell r="E1744">
            <v>67008399</v>
          </cell>
          <cell r="F1744" t="str">
            <v>Kraj Vysočina</v>
          </cell>
          <cell r="G1744" t="str">
            <v xml:space="preserve">Třebíč </v>
          </cell>
          <cell r="H1744">
            <v>975</v>
          </cell>
          <cell r="I1744" t="str">
            <v>SEJOY</v>
          </cell>
          <cell r="J1744">
            <v>16.690000000000001</v>
          </cell>
          <cell r="K1744">
            <v>16272.750000000002</v>
          </cell>
          <cell r="L1744" t="str">
            <v/>
          </cell>
          <cell r="M1744" t="str">
            <v>Základní škola Třebíč, Benešova 585</v>
          </cell>
          <cell r="N1744" t="str">
            <v>Benešova</v>
          </cell>
          <cell r="O1744">
            <v>585</v>
          </cell>
          <cell r="Q1744" t="str">
            <v>Třebíč</v>
          </cell>
          <cell r="R1744" t="str">
            <v>ANO</v>
          </cell>
        </row>
        <row r="1745">
          <cell r="A1745">
            <v>600015327</v>
          </cell>
          <cell r="B1745">
            <v>600015327</v>
          </cell>
          <cell r="C1745" t="str">
            <v>44065663</v>
          </cell>
          <cell r="D1745">
            <v>1</v>
          </cell>
          <cell r="E1745">
            <v>44065663</v>
          </cell>
          <cell r="F1745" t="str">
            <v>Kraj Vysočina</v>
          </cell>
          <cell r="G1745" t="str">
            <v xml:space="preserve">Třebíč </v>
          </cell>
          <cell r="H1745">
            <v>700</v>
          </cell>
          <cell r="I1745" t="str">
            <v>SEJOY</v>
          </cell>
          <cell r="J1745">
            <v>16.690000000000001</v>
          </cell>
          <cell r="K1745">
            <v>11683</v>
          </cell>
          <cell r="L1745" t="str">
            <v/>
          </cell>
          <cell r="M1745" t="str">
            <v>Katolické gymnázium Třebíč</v>
          </cell>
          <cell r="N1745" t="str">
            <v>Otmarova</v>
          </cell>
          <cell r="O1745">
            <v>30</v>
          </cell>
          <cell r="P1745">
            <v>22</v>
          </cell>
          <cell r="Q1745" t="str">
            <v>Třebíč</v>
          </cell>
          <cell r="R1745" t="str">
            <v>NE</v>
          </cell>
        </row>
        <row r="1746">
          <cell r="A1746">
            <v>600015343</v>
          </cell>
          <cell r="B1746">
            <v>600015343</v>
          </cell>
          <cell r="C1746" t="str">
            <v>60418435</v>
          </cell>
          <cell r="D1746">
            <v>1</v>
          </cell>
          <cell r="E1746">
            <v>60418435</v>
          </cell>
          <cell r="F1746" t="str">
            <v>Kraj Vysočina</v>
          </cell>
          <cell r="G1746" t="str">
            <v xml:space="preserve">Třebíč </v>
          </cell>
          <cell r="H1746">
            <v>500</v>
          </cell>
          <cell r="I1746" t="str">
            <v>SEJOY</v>
          </cell>
          <cell r="J1746">
            <v>16.690000000000001</v>
          </cell>
          <cell r="K1746">
            <v>8345</v>
          </cell>
          <cell r="L1746" t="str">
            <v/>
          </cell>
          <cell r="M1746" t="str">
            <v>Gymnázium Třebíč</v>
          </cell>
          <cell r="N1746" t="str">
            <v>Masarykovo nám.</v>
          </cell>
          <cell r="O1746">
            <v>116</v>
          </cell>
          <cell r="P1746">
            <v>9</v>
          </cell>
          <cell r="Q1746" t="str">
            <v>Třebíč</v>
          </cell>
          <cell r="R1746" t="str">
            <v>ANO</v>
          </cell>
        </row>
        <row r="1747">
          <cell r="A1747">
            <v>600015360</v>
          </cell>
          <cell r="B1747">
            <v>600015360</v>
          </cell>
          <cell r="C1747" t="str">
            <v>25325531</v>
          </cell>
          <cell r="D1747">
            <v>1</v>
          </cell>
          <cell r="E1747">
            <v>25325531</v>
          </cell>
          <cell r="F1747" t="str">
            <v>Kraj Vysočina</v>
          </cell>
          <cell r="G1747" t="str">
            <v xml:space="preserve">Třebíč </v>
          </cell>
          <cell r="H1747">
            <v>225</v>
          </cell>
          <cell r="I1747" t="str">
            <v>SEJOY</v>
          </cell>
          <cell r="J1747">
            <v>16.690000000000001</v>
          </cell>
          <cell r="K1747">
            <v>3755.2500000000005</v>
          </cell>
          <cell r="L1747" t="str">
            <v/>
          </cell>
          <cell r="M1747" t="str">
            <v>Akademie práva, pedagogiky a podnikání, s.r.o. Střední škola Třebíč</v>
          </cell>
          <cell r="N1747" t="str">
            <v>Znojemská</v>
          </cell>
          <cell r="O1747">
            <v>1027</v>
          </cell>
          <cell r="P1747">
            <v>23</v>
          </cell>
          <cell r="Q1747" t="str">
            <v>Třebíč</v>
          </cell>
          <cell r="R1747" t="str">
            <v>NE</v>
          </cell>
        </row>
        <row r="1748">
          <cell r="A1748">
            <v>600015441</v>
          </cell>
          <cell r="B1748">
            <v>600015441</v>
          </cell>
          <cell r="C1748" t="str">
            <v>60418451</v>
          </cell>
          <cell r="D1748">
            <v>1</v>
          </cell>
          <cell r="E1748">
            <v>60418451</v>
          </cell>
          <cell r="F1748" t="str">
            <v>Kraj Vysočina</v>
          </cell>
          <cell r="G1748" t="str">
            <v xml:space="preserve">Třebíč </v>
          </cell>
          <cell r="H1748">
            <v>575</v>
          </cell>
          <cell r="I1748" t="str">
            <v>SEJOY</v>
          </cell>
          <cell r="J1748">
            <v>16.690000000000001</v>
          </cell>
          <cell r="K1748">
            <v>9596.75</v>
          </cell>
          <cell r="L1748" t="str">
            <v/>
          </cell>
          <cell r="M1748" t="str">
            <v>Střední škola stavební Třebíč</v>
          </cell>
          <cell r="N1748" t="str">
            <v>Kubišova</v>
          </cell>
          <cell r="O1748">
            <v>1214</v>
          </cell>
          <cell r="P1748">
            <v>9</v>
          </cell>
          <cell r="Q1748" t="str">
            <v>Třebíč</v>
          </cell>
          <cell r="R1748" t="str">
            <v>ANO</v>
          </cell>
        </row>
        <row r="1749">
          <cell r="A1749">
            <v>600025683</v>
          </cell>
          <cell r="B1749">
            <v>600025683</v>
          </cell>
          <cell r="C1749" t="str">
            <v>47443936</v>
          </cell>
          <cell r="D1749">
            <v>1</v>
          </cell>
          <cell r="E1749">
            <v>47443936</v>
          </cell>
          <cell r="F1749" t="str">
            <v>Kraj Vysočina</v>
          </cell>
          <cell r="G1749" t="str">
            <v xml:space="preserve">Třebíč </v>
          </cell>
          <cell r="H1749">
            <v>125</v>
          </cell>
          <cell r="I1749" t="str">
            <v>SEJOY</v>
          </cell>
          <cell r="J1749">
            <v>16.690000000000001</v>
          </cell>
          <cell r="K1749">
            <v>2086.25</v>
          </cell>
          <cell r="L1749" t="str">
            <v/>
          </cell>
          <cell r="M1749" t="str">
            <v>Základní škola Třebíč, Cyrilometodějská 22</v>
          </cell>
          <cell r="N1749" t="str">
            <v>Cyrilometodějská</v>
          </cell>
          <cell r="O1749">
            <v>42</v>
          </cell>
          <cell r="P1749">
            <v>22</v>
          </cell>
          <cell r="Q1749" t="str">
            <v>Třebíč</v>
          </cell>
          <cell r="R1749" t="str">
            <v>ANO</v>
          </cell>
        </row>
        <row r="1750">
          <cell r="A1750">
            <v>600122123</v>
          </cell>
          <cell r="B1750">
            <v>600122123</v>
          </cell>
          <cell r="C1750" t="str">
            <v>60418567</v>
          </cell>
          <cell r="D1750">
            <v>1</v>
          </cell>
          <cell r="E1750">
            <v>60418567</v>
          </cell>
          <cell r="F1750" t="str">
            <v>Kraj Vysočina</v>
          </cell>
          <cell r="G1750" t="str">
            <v xml:space="preserve">Třebíč </v>
          </cell>
          <cell r="H1750">
            <v>675</v>
          </cell>
          <cell r="I1750" t="str">
            <v>SEJOY</v>
          </cell>
          <cell r="J1750">
            <v>16.690000000000001</v>
          </cell>
          <cell r="K1750">
            <v>11265.75</v>
          </cell>
          <cell r="L1750" t="str">
            <v/>
          </cell>
          <cell r="M1750" t="str">
            <v>Základní škola Třebíč Týnská 8</v>
          </cell>
          <cell r="N1750" t="str">
            <v>Týnská</v>
          </cell>
          <cell r="O1750">
            <v>821</v>
          </cell>
          <cell r="P1750">
            <v>8</v>
          </cell>
          <cell r="Q1750" t="str">
            <v>Třebíč</v>
          </cell>
          <cell r="R1750" t="str">
            <v>ANO</v>
          </cell>
        </row>
        <row r="1751">
          <cell r="A1751">
            <v>600121691</v>
          </cell>
          <cell r="B1751">
            <v>600121691</v>
          </cell>
          <cell r="C1751" t="str">
            <v>47438312</v>
          </cell>
          <cell r="D1751">
            <v>1</v>
          </cell>
          <cell r="E1751">
            <v>47438312</v>
          </cell>
          <cell r="F1751" t="str">
            <v>Kraj Vysočina</v>
          </cell>
          <cell r="G1751" t="str">
            <v xml:space="preserve">Třebíč </v>
          </cell>
          <cell r="H1751">
            <v>300</v>
          </cell>
          <cell r="I1751" t="str">
            <v>SEJOY</v>
          </cell>
          <cell r="J1751">
            <v>16.690000000000001</v>
          </cell>
          <cell r="K1751">
            <v>5007</v>
          </cell>
          <cell r="L1751" t="str">
            <v/>
          </cell>
          <cell r="M1751" t="str">
            <v>Základní škola Hrotovice</v>
          </cell>
          <cell r="N1751" t="str">
            <v>F. B. Zvěřiny</v>
          </cell>
          <cell r="O1751">
            <v>221</v>
          </cell>
          <cell r="Q1751" t="str">
            <v>Hrotovice</v>
          </cell>
          <cell r="R1751" t="str">
            <v>ANO</v>
          </cell>
        </row>
        <row r="1752">
          <cell r="A1752">
            <v>600121704</v>
          </cell>
          <cell r="B1752">
            <v>600121704</v>
          </cell>
          <cell r="C1752" t="str">
            <v>47438371</v>
          </cell>
          <cell r="D1752">
            <v>1</v>
          </cell>
          <cell r="E1752">
            <v>47438371</v>
          </cell>
          <cell r="F1752" t="str">
            <v>Kraj Vysočina</v>
          </cell>
          <cell r="G1752" t="str">
            <v xml:space="preserve">Třebíč </v>
          </cell>
          <cell r="H1752">
            <v>150</v>
          </cell>
          <cell r="I1752" t="str">
            <v>SEJOY</v>
          </cell>
          <cell r="J1752">
            <v>16.690000000000001</v>
          </cell>
          <cell r="K1752">
            <v>2503.5</v>
          </cell>
          <cell r="L1752" t="str">
            <v/>
          </cell>
          <cell r="M1752" t="str">
            <v>Základní škola a Mateřská škola T. G. Masaryka Rouchovany</v>
          </cell>
          <cell r="O1752">
            <v>131</v>
          </cell>
          <cell r="Q1752" t="str">
            <v>Rouchovany</v>
          </cell>
          <cell r="R1752" t="str">
            <v>ANO</v>
          </cell>
        </row>
        <row r="1753">
          <cell r="A1753">
            <v>600121747</v>
          </cell>
          <cell r="B1753">
            <v>600121747</v>
          </cell>
          <cell r="C1753" t="str">
            <v>71005242</v>
          </cell>
          <cell r="D1753">
            <v>1</v>
          </cell>
          <cell r="E1753">
            <v>71005242</v>
          </cell>
          <cell r="F1753" t="str">
            <v>Kraj Vysočina</v>
          </cell>
          <cell r="G1753" t="str">
            <v xml:space="preserve">Třebíč </v>
          </cell>
          <cell r="H1753">
            <v>25</v>
          </cell>
          <cell r="I1753" t="str">
            <v>SEJOY</v>
          </cell>
          <cell r="J1753">
            <v>16.690000000000001</v>
          </cell>
          <cell r="K1753">
            <v>417.25000000000006</v>
          </cell>
          <cell r="L1753" t="str">
            <v/>
          </cell>
          <cell r="M1753" t="str">
            <v>Základní škola a Mateřská škola Dalešice, okres Třebíč, příspěvková organizace</v>
          </cell>
          <cell r="O1753">
            <v>144</v>
          </cell>
          <cell r="Q1753" t="str">
            <v>Dalešice</v>
          </cell>
          <cell r="R1753" t="str">
            <v>ANO</v>
          </cell>
        </row>
        <row r="1754">
          <cell r="A1754">
            <v>600122085</v>
          </cell>
          <cell r="B1754">
            <v>600122085</v>
          </cell>
          <cell r="C1754" t="str">
            <v>70265992</v>
          </cell>
          <cell r="D1754">
            <v>1</v>
          </cell>
          <cell r="E1754">
            <v>70265992</v>
          </cell>
          <cell r="F1754" t="str">
            <v>Kraj Vysočina</v>
          </cell>
          <cell r="G1754" t="str">
            <v xml:space="preserve">Třebíč </v>
          </cell>
          <cell r="H1754">
            <v>125</v>
          </cell>
          <cell r="I1754" t="str">
            <v>SEJOY</v>
          </cell>
          <cell r="J1754">
            <v>16.690000000000001</v>
          </cell>
          <cell r="K1754">
            <v>2086.25</v>
          </cell>
          <cell r="L1754" t="str">
            <v/>
          </cell>
          <cell r="M1754" t="str">
            <v>Základní škola a Mateřská škola Předín</v>
          </cell>
          <cell r="O1754">
            <v>139</v>
          </cell>
          <cell r="Q1754" t="str">
            <v>Předín</v>
          </cell>
          <cell r="R1754" t="str">
            <v>ANO</v>
          </cell>
        </row>
        <row r="1755">
          <cell r="A1755">
            <v>600121763</v>
          </cell>
          <cell r="B1755">
            <v>600121763</v>
          </cell>
          <cell r="C1755" t="str">
            <v>71000771</v>
          </cell>
          <cell r="D1755">
            <v>1</v>
          </cell>
          <cell r="E1755">
            <v>71000771</v>
          </cell>
          <cell r="F1755" t="str">
            <v>Kraj Vysočina</v>
          </cell>
          <cell r="G1755" t="str">
            <v xml:space="preserve">Třebíč </v>
          </cell>
          <cell r="H1755">
            <v>75</v>
          </cell>
          <cell r="I1755" t="str">
            <v>SEJOY</v>
          </cell>
          <cell r="J1755">
            <v>16.690000000000001</v>
          </cell>
          <cell r="K1755">
            <v>1251.75</v>
          </cell>
          <cell r="L1755" t="str">
            <v/>
          </cell>
          <cell r="M1755" t="str">
            <v>Základní škola a mateřská škola Trnava, okres Třebíč, příspěvková organizace</v>
          </cell>
          <cell r="O1755">
            <v>75</v>
          </cell>
          <cell r="Q1755" t="str">
            <v>Trnava</v>
          </cell>
          <cell r="R1755" t="str">
            <v>ANO</v>
          </cell>
        </row>
        <row r="1756">
          <cell r="A1756">
            <v>600121771</v>
          </cell>
          <cell r="B1756">
            <v>600121771</v>
          </cell>
          <cell r="C1756" t="str">
            <v>70885907</v>
          </cell>
          <cell r="D1756">
            <v>1</v>
          </cell>
          <cell r="E1756">
            <v>70885907</v>
          </cell>
          <cell r="F1756" t="str">
            <v>Kraj Vysočina</v>
          </cell>
          <cell r="G1756" t="str">
            <v xml:space="preserve">Třebíč </v>
          </cell>
          <cell r="H1756">
            <v>50</v>
          </cell>
          <cell r="I1756" t="str">
            <v>SEJOY</v>
          </cell>
          <cell r="J1756">
            <v>16.690000000000001</v>
          </cell>
          <cell r="K1756">
            <v>834.50000000000011</v>
          </cell>
          <cell r="L1756" t="str">
            <v/>
          </cell>
          <cell r="M1756" t="str">
            <v>Základní škola a Mateřská škola Šebkovice, příspěvková organizace</v>
          </cell>
          <cell r="O1756">
            <v>159</v>
          </cell>
          <cell r="Q1756" t="str">
            <v>Šebkovice</v>
          </cell>
          <cell r="R1756" t="str">
            <v>ANO</v>
          </cell>
        </row>
        <row r="1757">
          <cell r="A1757">
            <v>600121798</v>
          </cell>
          <cell r="B1757">
            <v>600121798</v>
          </cell>
          <cell r="C1757" t="str">
            <v>70993271</v>
          </cell>
          <cell r="D1757">
            <v>1</v>
          </cell>
          <cell r="E1757">
            <v>70993271</v>
          </cell>
          <cell r="F1757" t="str">
            <v>Kraj Vysočina</v>
          </cell>
          <cell r="G1757" t="str">
            <v xml:space="preserve">Třebíč </v>
          </cell>
          <cell r="H1757">
            <v>75</v>
          </cell>
          <cell r="I1757" t="str">
            <v>SEJOY</v>
          </cell>
          <cell r="J1757">
            <v>16.690000000000001</v>
          </cell>
          <cell r="K1757">
            <v>1251.75</v>
          </cell>
          <cell r="L1757" t="str">
            <v/>
          </cell>
          <cell r="M1757" t="str">
            <v>Základní škola a Mateřská škola Rokytnice nad Rokytnou, příspěvková organizace</v>
          </cell>
          <cell r="O1757">
            <v>15</v>
          </cell>
          <cell r="Q1757" t="str">
            <v>Rokytnice nad Rokytnou</v>
          </cell>
          <cell r="R1757" t="str">
            <v>ANO</v>
          </cell>
        </row>
        <row r="1758">
          <cell r="A1758">
            <v>600121810</v>
          </cell>
          <cell r="B1758">
            <v>600121810</v>
          </cell>
          <cell r="C1758" t="str">
            <v>71005072</v>
          </cell>
          <cell r="D1758">
            <v>1</v>
          </cell>
          <cell r="E1758">
            <v>71005072</v>
          </cell>
          <cell r="F1758" t="str">
            <v>Kraj Vysočina</v>
          </cell>
          <cell r="G1758" t="str">
            <v xml:space="preserve">Třebíč </v>
          </cell>
          <cell r="H1758">
            <v>50</v>
          </cell>
          <cell r="I1758" t="str">
            <v>SEJOY</v>
          </cell>
          <cell r="J1758">
            <v>16.690000000000001</v>
          </cell>
          <cell r="K1758">
            <v>834.50000000000011</v>
          </cell>
          <cell r="L1758" t="str">
            <v/>
          </cell>
          <cell r="M1758" t="str">
            <v>Základní škola a mateřská škola Pyšel, okres Třebíč, příspěvková organizace</v>
          </cell>
          <cell r="O1758">
            <v>1</v>
          </cell>
          <cell r="Q1758" t="str">
            <v>Pyšel</v>
          </cell>
          <cell r="R1758" t="str">
            <v>ANO</v>
          </cell>
        </row>
        <row r="1759">
          <cell r="A1759">
            <v>600121828</v>
          </cell>
          <cell r="B1759">
            <v>600121828</v>
          </cell>
          <cell r="C1759" t="str">
            <v>71004343</v>
          </cell>
          <cell r="D1759">
            <v>1</v>
          </cell>
          <cell r="E1759">
            <v>71004343</v>
          </cell>
          <cell r="F1759" t="str">
            <v>Kraj Vysočina</v>
          </cell>
          <cell r="G1759" t="str">
            <v xml:space="preserve">Třebíč </v>
          </cell>
          <cell r="H1759">
            <v>75</v>
          </cell>
          <cell r="I1759" t="str">
            <v>SEJOY</v>
          </cell>
          <cell r="J1759">
            <v>16.690000000000001</v>
          </cell>
          <cell r="K1759">
            <v>1251.75</v>
          </cell>
          <cell r="L1759" t="str">
            <v/>
          </cell>
          <cell r="M1759" t="str">
            <v>Základní škola a mateřská škola Opatov, okres Třebíč, příspěvková organizace</v>
          </cell>
          <cell r="O1759">
            <v>68</v>
          </cell>
          <cell r="Q1759" t="str">
            <v>Opatov</v>
          </cell>
          <cell r="R1759" t="str">
            <v>ANO</v>
          </cell>
        </row>
        <row r="1760">
          <cell r="A1760">
            <v>600121887</v>
          </cell>
          <cell r="B1760">
            <v>600121887</v>
          </cell>
          <cell r="C1760" t="str">
            <v>75021510</v>
          </cell>
          <cell r="D1760">
            <v>1</v>
          </cell>
          <cell r="E1760">
            <v>75021510</v>
          </cell>
          <cell r="F1760" t="str">
            <v>Kraj Vysočina</v>
          </cell>
          <cell r="G1760" t="str">
            <v xml:space="preserve">Třebíč </v>
          </cell>
          <cell r="H1760">
            <v>75</v>
          </cell>
          <cell r="I1760" t="str">
            <v>SEJOY</v>
          </cell>
          <cell r="J1760">
            <v>16.690000000000001</v>
          </cell>
          <cell r="K1760">
            <v>1251.75</v>
          </cell>
          <cell r="L1760" t="str">
            <v/>
          </cell>
          <cell r="M1760" t="str">
            <v>Základní škola a Mateřská škola Kouty, okres Třebíč, příspěvková organizace</v>
          </cell>
          <cell r="O1760">
            <v>82</v>
          </cell>
          <cell r="Q1760" t="str">
            <v>Kouty</v>
          </cell>
          <cell r="R1760" t="str">
            <v>ANO</v>
          </cell>
        </row>
        <row r="1761">
          <cell r="A1761">
            <v>600121895</v>
          </cell>
          <cell r="B1761">
            <v>600121895</v>
          </cell>
          <cell r="C1761" t="str">
            <v>75007223</v>
          </cell>
          <cell r="D1761">
            <v>1</v>
          </cell>
          <cell r="E1761">
            <v>75007223</v>
          </cell>
          <cell r="F1761" t="str">
            <v>Kraj Vysočina</v>
          </cell>
          <cell r="G1761" t="str">
            <v xml:space="preserve">Třebíč </v>
          </cell>
          <cell r="H1761">
            <v>50</v>
          </cell>
          <cell r="I1761" t="str">
            <v>SEJOY</v>
          </cell>
          <cell r="J1761">
            <v>16.690000000000001</v>
          </cell>
          <cell r="K1761">
            <v>834.50000000000011</v>
          </cell>
          <cell r="L1761" t="str">
            <v/>
          </cell>
          <cell r="M1761" t="str">
            <v>Základní škola a Mateřská škola Koněšín, příspěvková organizace</v>
          </cell>
          <cell r="O1761">
            <v>72</v>
          </cell>
          <cell r="Q1761" t="str">
            <v>Koněšín</v>
          </cell>
          <cell r="R1761" t="str">
            <v>ANO</v>
          </cell>
        </row>
        <row r="1762">
          <cell r="A1762">
            <v>600121909</v>
          </cell>
          <cell r="B1762">
            <v>600121909</v>
          </cell>
          <cell r="C1762" t="str">
            <v>70880468</v>
          </cell>
          <cell r="D1762">
            <v>1</v>
          </cell>
          <cell r="E1762">
            <v>70880468</v>
          </cell>
          <cell r="F1762" t="str">
            <v>Kraj Vysočina</v>
          </cell>
          <cell r="G1762" t="str">
            <v xml:space="preserve">Třebíč </v>
          </cell>
          <cell r="H1762">
            <v>225</v>
          </cell>
          <cell r="I1762" t="str">
            <v>SEJOY</v>
          </cell>
          <cell r="J1762">
            <v>16.690000000000001</v>
          </cell>
          <cell r="K1762">
            <v>3755.2500000000005</v>
          </cell>
          <cell r="L1762" t="str">
            <v/>
          </cell>
          <cell r="M1762" t="str">
            <v>Základní škola a Mateřská škola Kojetice, okres Třebíč, příspěvková organizace</v>
          </cell>
          <cell r="O1762">
            <v>131</v>
          </cell>
          <cell r="Q1762" t="str">
            <v>Kojetice</v>
          </cell>
          <cell r="R1762" t="str">
            <v>ANO</v>
          </cell>
        </row>
        <row r="1763">
          <cell r="A1763">
            <v>600121925</v>
          </cell>
          <cell r="B1763">
            <v>600121925</v>
          </cell>
          <cell r="C1763" t="str">
            <v>70996997</v>
          </cell>
          <cell r="D1763">
            <v>1</v>
          </cell>
          <cell r="E1763">
            <v>70996997</v>
          </cell>
          <cell r="F1763" t="str">
            <v>Kraj Vysočina</v>
          </cell>
          <cell r="G1763" t="str">
            <v xml:space="preserve">Třebíč </v>
          </cell>
          <cell r="H1763">
            <v>75</v>
          </cell>
          <cell r="I1763" t="str">
            <v>SEJOY</v>
          </cell>
          <cell r="J1763">
            <v>16.690000000000001</v>
          </cell>
          <cell r="K1763">
            <v>1251.75</v>
          </cell>
          <cell r="L1763" t="str">
            <v/>
          </cell>
          <cell r="M1763" t="str">
            <v>Základní škola a Mateřská škola Dukovany, příspěvková organizace</v>
          </cell>
          <cell r="O1763">
            <v>64</v>
          </cell>
          <cell r="Q1763" t="str">
            <v>Dukovany</v>
          </cell>
          <cell r="R1763" t="str">
            <v>ANO</v>
          </cell>
        </row>
        <row r="1764">
          <cell r="A1764">
            <v>600121933</v>
          </cell>
          <cell r="B1764">
            <v>600121933</v>
          </cell>
          <cell r="C1764" t="str">
            <v>70885231</v>
          </cell>
          <cell r="D1764">
            <v>1</v>
          </cell>
          <cell r="E1764">
            <v>70885231</v>
          </cell>
          <cell r="F1764" t="str">
            <v>Kraj Vysočina</v>
          </cell>
          <cell r="G1764" t="str">
            <v xml:space="preserve">Třebíč </v>
          </cell>
          <cell r="H1764">
            <v>50</v>
          </cell>
          <cell r="I1764" t="str">
            <v>SEJOY</v>
          </cell>
          <cell r="J1764">
            <v>16.690000000000001</v>
          </cell>
          <cell r="K1764">
            <v>834.50000000000011</v>
          </cell>
          <cell r="L1764" t="str">
            <v/>
          </cell>
          <cell r="M1764" t="str">
            <v>Základní škola a Mateřská škola Dolní Vilémovice</v>
          </cell>
          <cell r="O1764">
            <v>42</v>
          </cell>
          <cell r="Q1764" t="str">
            <v>Dolní Vilémovice</v>
          </cell>
          <cell r="R1764" t="str">
            <v>ANO</v>
          </cell>
        </row>
        <row r="1765">
          <cell r="A1765">
            <v>600121976</v>
          </cell>
          <cell r="B1765">
            <v>600121976</v>
          </cell>
          <cell r="C1765" t="str">
            <v>75024454</v>
          </cell>
          <cell r="D1765">
            <v>1</v>
          </cell>
          <cell r="E1765">
            <v>75024454</v>
          </cell>
          <cell r="F1765" t="str">
            <v>Kraj Vysočina</v>
          </cell>
          <cell r="G1765" t="str">
            <v xml:space="preserve">Třebíč </v>
          </cell>
          <cell r="H1765">
            <v>25</v>
          </cell>
          <cell r="I1765" t="str">
            <v>SEJOY</v>
          </cell>
          <cell r="J1765">
            <v>16.690000000000001</v>
          </cell>
          <cell r="K1765">
            <v>417.25000000000006</v>
          </cell>
          <cell r="L1765" t="str">
            <v/>
          </cell>
          <cell r="M1765" t="str">
            <v>Základní škola Benetice, okres Třebíč, příspěvková organizace</v>
          </cell>
          <cell r="O1765">
            <v>32</v>
          </cell>
          <cell r="Q1765" t="str">
            <v>Benetice</v>
          </cell>
          <cell r="R1765" t="str">
            <v>ANO</v>
          </cell>
        </row>
        <row r="1766">
          <cell r="A1766">
            <v>600122000</v>
          </cell>
          <cell r="B1766">
            <v>600122000</v>
          </cell>
          <cell r="C1766" t="str">
            <v>70887926</v>
          </cell>
          <cell r="D1766">
            <v>1</v>
          </cell>
          <cell r="E1766">
            <v>70887926</v>
          </cell>
          <cell r="F1766" t="str">
            <v>Kraj Vysočina</v>
          </cell>
          <cell r="G1766" t="str">
            <v xml:space="preserve">Třebíč </v>
          </cell>
          <cell r="H1766">
            <v>125</v>
          </cell>
          <cell r="I1766" t="str">
            <v>SEJOY</v>
          </cell>
          <cell r="J1766">
            <v>16.690000000000001</v>
          </cell>
          <cell r="K1766">
            <v>2086.25</v>
          </cell>
          <cell r="L1766" t="str">
            <v/>
          </cell>
          <cell r="M1766" t="str">
            <v>Základní škola a Mateřská škola Stařeč, okres Třebíč, příspěvková organizace</v>
          </cell>
          <cell r="N1766" t="str">
            <v>Jakubské náměstí</v>
          </cell>
          <cell r="O1766">
            <v>56</v>
          </cell>
          <cell r="Q1766" t="str">
            <v>Stařeč</v>
          </cell>
          <cell r="R1766" t="str">
            <v>ANO</v>
          </cell>
        </row>
        <row r="1767">
          <cell r="A1767">
            <v>600122018</v>
          </cell>
          <cell r="B1767">
            <v>600122018</v>
          </cell>
          <cell r="C1767" t="str">
            <v>70885249</v>
          </cell>
          <cell r="D1767">
            <v>1</v>
          </cell>
          <cell r="E1767">
            <v>70885249</v>
          </cell>
          <cell r="F1767" t="str">
            <v>Kraj Vysočina</v>
          </cell>
          <cell r="G1767" t="str">
            <v xml:space="preserve">Třebíč </v>
          </cell>
          <cell r="H1767">
            <v>100</v>
          </cell>
          <cell r="I1767" t="str">
            <v>SEJOY</v>
          </cell>
          <cell r="J1767">
            <v>16.690000000000001</v>
          </cell>
          <cell r="K1767">
            <v>1669.0000000000002</v>
          </cell>
          <cell r="L1767" t="str">
            <v/>
          </cell>
          <cell r="M1767" t="str">
            <v>Základní škola a mateřská škola Výčapy, příspěvková organizace</v>
          </cell>
          <cell r="O1767">
            <v>7</v>
          </cell>
          <cell r="Q1767" t="str">
            <v>Výčapy</v>
          </cell>
          <cell r="R1767" t="str">
            <v>ANO</v>
          </cell>
        </row>
        <row r="1768">
          <cell r="A1768">
            <v>600122026</v>
          </cell>
          <cell r="B1768">
            <v>600122026</v>
          </cell>
          <cell r="C1768" t="str">
            <v>70879893</v>
          </cell>
          <cell r="D1768">
            <v>1</v>
          </cell>
          <cell r="E1768">
            <v>70879893</v>
          </cell>
          <cell r="F1768" t="str">
            <v>Kraj Vysočina</v>
          </cell>
          <cell r="G1768" t="str">
            <v xml:space="preserve">Třebíč </v>
          </cell>
          <cell r="H1768">
            <v>125</v>
          </cell>
          <cell r="I1768" t="str">
            <v>SEJOY</v>
          </cell>
          <cell r="J1768">
            <v>16.690000000000001</v>
          </cell>
          <cell r="K1768">
            <v>2086.25</v>
          </cell>
          <cell r="L1768" t="str">
            <v/>
          </cell>
          <cell r="M1768" t="str">
            <v>Základní škola T.G. Masaryka a mateřská škola Přibyslavice, příspěvková organizace</v>
          </cell>
          <cell r="N1768" t="str">
            <v>Kaštanová</v>
          </cell>
          <cell r="O1768">
            <v>142</v>
          </cell>
          <cell r="Q1768" t="str">
            <v>Přibyslavice</v>
          </cell>
          <cell r="R1768" t="str">
            <v>ANO</v>
          </cell>
        </row>
        <row r="1769">
          <cell r="A1769">
            <v>600122034</v>
          </cell>
          <cell r="B1769">
            <v>600122034</v>
          </cell>
          <cell r="C1769" t="str">
            <v>70279993</v>
          </cell>
          <cell r="D1769">
            <v>1</v>
          </cell>
          <cell r="E1769">
            <v>70279993</v>
          </cell>
          <cell r="F1769" t="str">
            <v>Kraj Vysočina</v>
          </cell>
          <cell r="G1769" t="str">
            <v xml:space="preserve">Třebíč </v>
          </cell>
          <cell r="H1769">
            <v>250</v>
          </cell>
          <cell r="I1769" t="str">
            <v>SEJOY</v>
          </cell>
          <cell r="J1769">
            <v>16.690000000000001</v>
          </cell>
          <cell r="K1769">
            <v>4172.5</v>
          </cell>
          <cell r="L1769" t="str">
            <v/>
          </cell>
          <cell r="M1769" t="str">
            <v>Základní škola a Mateřská škola Myslibořice</v>
          </cell>
          <cell r="O1769">
            <v>170</v>
          </cell>
          <cell r="Q1769" t="str">
            <v>Myslibořice</v>
          </cell>
          <cell r="R1769" t="str">
            <v>ANO</v>
          </cell>
        </row>
        <row r="1770">
          <cell r="A1770">
            <v>600122069</v>
          </cell>
          <cell r="B1770">
            <v>600122069</v>
          </cell>
          <cell r="C1770" t="str">
            <v>70284440</v>
          </cell>
          <cell r="D1770">
            <v>1</v>
          </cell>
          <cell r="E1770">
            <v>70284440</v>
          </cell>
          <cell r="F1770" t="str">
            <v>Kraj Vysočina</v>
          </cell>
          <cell r="G1770" t="str">
            <v xml:space="preserve">Třebíč </v>
          </cell>
          <cell r="H1770">
            <v>200</v>
          </cell>
          <cell r="I1770" t="str">
            <v>SEJOY</v>
          </cell>
          <cell r="J1770">
            <v>16.690000000000001</v>
          </cell>
          <cell r="K1770">
            <v>3338.0000000000005</v>
          </cell>
          <cell r="L1770" t="str">
            <v/>
          </cell>
          <cell r="M1770" t="str">
            <v>Základní škola a Mateřská škola Valeč</v>
          </cell>
          <cell r="O1770">
            <v>222</v>
          </cell>
          <cell r="Q1770" t="str">
            <v>Valeč</v>
          </cell>
          <cell r="R1770" t="str">
            <v>ANO</v>
          </cell>
        </row>
        <row r="1771">
          <cell r="A1771">
            <v>600122115</v>
          </cell>
          <cell r="B1771">
            <v>600122115</v>
          </cell>
          <cell r="C1771" t="str">
            <v>70283044</v>
          </cell>
          <cell r="D1771">
            <v>1</v>
          </cell>
          <cell r="E1771">
            <v>70283044</v>
          </cell>
          <cell r="F1771" t="str">
            <v>Kraj Vysočina</v>
          </cell>
          <cell r="G1771" t="str">
            <v xml:space="preserve">Třebíč </v>
          </cell>
          <cell r="H1771">
            <v>200</v>
          </cell>
          <cell r="I1771" t="str">
            <v>SEJOY</v>
          </cell>
          <cell r="J1771">
            <v>16.690000000000001</v>
          </cell>
          <cell r="K1771">
            <v>3338.0000000000005</v>
          </cell>
          <cell r="L1771" t="str">
            <v/>
          </cell>
          <cell r="M1771" t="str">
            <v>Základní škola a mateřská škola Čáslavice</v>
          </cell>
          <cell r="O1771">
            <v>110</v>
          </cell>
          <cell r="Q1771" t="str">
            <v>Čáslavice</v>
          </cell>
          <cell r="R1771" t="str">
            <v>ANO</v>
          </cell>
        </row>
        <row r="1772">
          <cell r="A1772">
            <v>600122140</v>
          </cell>
          <cell r="B1772">
            <v>600122140</v>
          </cell>
          <cell r="C1772" t="str">
            <v>60418575</v>
          </cell>
          <cell r="D1772">
            <v>1</v>
          </cell>
          <cell r="E1772">
            <v>60418575</v>
          </cell>
          <cell r="F1772" t="str">
            <v>Kraj Vysočina</v>
          </cell>
          <cell r="G1772" t="str">
            <v xml:space="preserve">Třebíč </v>
          </cell>
          <cell r="H1772">
            <v>800</v>
          </cell>
          <cell r="I1772" t="str">
            <v>SEJOY</v>
          </cell>
          <cell r="J1772">
            <v>16.690000000000001</v>
          </cell>
          <cell r="K1772">
            <v>13352.000000000002</v>
          </cell>
          <cell r="L1772" t="str">
            <v/>
          </cell>
          <cell r="M1772" t="str">
            <v>Základní škola Třebíč, Horka-Domky, Václavské nám. 44/12</v>
          </cell>
          <cell r="N1772" t="str">
            <v>Václavské nám.</v>
          </cell>
          <cell r="O1772">
            <v>44</v>
          </cell>
          <cell r="P1772">
            <v>12</v>
          </cell>
          <cell r="Q1772" t="str">
            <v>Třebíč</v>
          </cell>
          <cell r="R1772" t="str">
            <v>ANO</v>
          </cell>
        </row>
        <row r="1773">
          <cell r="A1773">
            <v>600122166</v>
          </cell>
          <cell r="B1773">
            <v>600122166</v>
          </cell>
          <cell r="C1773" t="str">
            <v>60418591</v>
          </cell>
          <cell r="D1773">
            <v>1</v>
          </cell>
          <cell r="E1773">
            <v>60418591</v>
          </cell>
          <cell r="F1773" t="str">
            <v>Kraj Vysočina</v>
          </cell>
          <cell r="G1773" t="str">
            <v xml:space="preserve">Třebíč </v>
          </cell>
          <cell r="H1773">
            <v>850</v>
          </cell>
          <cell r="I1773" t="str">
            <v>SEJOY</v>
          </cell>
          <cell r="J1773">
            <v>16.690000000000001</v>
          </cell>
          <cell r="K1773">
            <v>14186.500000000002</v>
          </cell>
          <cell r="L1773" t="str">
            <v/>
          </cell>
          <cell r="M1773" t="str">
            <v>Základní škola a mateřská škola Třebíč, Bartuškova 700</v>
          </cell>
          <cell r="N1773" t="str">
            <v>Bartuškova</v>
          </cell>
          <cell r="O1773">
            <v>700</v>
          </cell>
          <cell r="P1773">
            <v>20</v>
          </cell>
          <cell r="Q1773" t="str">
            <v>Třebíč</v>
          </cell>
          <cell r="R1773" t="str">
            <v>ANO</v>
          </cell>
        </row>
        <row r="1774">
          <cell r="A1774">
            <v>600122174</v>
          </cell>
          <cell r="B1774">
            <v>600122174</v>
          </cell>
          <cell r="C1774" t="str">
            <v>60418613</v>
          </cell>
          <cell r="D1774">
            <v>1</v>
          </cell>
          <cell r="E1774">
            <v>60418613</v>
          </cell>
          <cell r="F1774" t="str">
            <v>Kraj Vysočina</v>
          </cell>
          <cell r="G1774" t="str">
            <v xml:space="preserve">Třebíč </v>
          </cell>
          <cell r="H1774">
            <v>850</v>
          </cell>
          <cell r="I1774" t="str">
            <v>SEJOY</v>
          </cell>
          <cell r="J1774">
            <v>16.690000000000001</v>
          </cell>
          <cell r="K1774">
            <v>14186.500000000002</v>
          </cell>
          <cell r="L1774" t="str">
            <v/>
          </cell>
          <cell r="M1774" t="str">
            <v>Základní škola T.G.Masaryka Třebíč, Komenského náměstí 61/6</v>
          </cell>
          <cell r="N1774" t="str">
            <v>Komenského nám.</v>
          </cell>
          <cell r="O1774">
            <v>61</v>
          </cell>
          <cell r="P1774">
            <v>6</v>
          </cell>
          <cell r="Q1774" t="str">
            <v>Třebíč</v>
          </cell>
          <cell r="R1774" t="str">
            <v>ANO</v>
          </cell>
        </row>
        <row r="1775">
          <cell r="A1775">
            <v>600122191</v>
          </cell>
          <cell r="B1775">
            <v>600122191</v>
          </cell>
          <cell r="C1775" t="str">
            <v>70265984</v>
          </cell>
          <cell r="D1775">
            <v>1</v>
          </cell>
          <cell r="E1775">
            <v>70265984</v>
          </cell>
          <cell r="F1775" t="str">
            <v>Kraj Vysočina</v>
          </cell>
          <cell r="G1775" t="str">
            <v xml:space="preserve">Třebíč </v>
          </cell>
          <cell r="H1775">
            <v>175</v>
          </cell>
          <cell r="I1775" t="str">
            <v>SEJOY</v>
          </cell>
          <cell r="J1775">
            <v>16.690000000000001</v>
          </cell>
          <cell r="K1775">
            <v>2920.75</v>
          </cell>
          <cell r="L1775" t="str">
            <v/>
          </cell>
          <cell r="M1775" t="str">
            <v>Základní škola a mateřská škola Vladislav</v>
          </cell>
          <cell r="O1775">
            <v>203</v>
          </cell>
          <cell r="Q1775" t="str">
            <v>Vladislav</v>
          </cell>
          <cell r="R1775" t="str">
            <v>ANO</v>
          </cell>
        </row>
        <row r="1776">
          <cell r="A1776">
            <v>600122212</v>
          </cell>
          <cell r="B1776">
            <v>600122212</v>
          </cell>
          <cell r="C1776" t="str">
            <v>70283001</v>
          </cell>
          <cell r="D1776">
            <v>1</v>
          </cell>
          <cell r="E1776">
            <v>70283001</v>
          </cell>
          <cell r="F1776" t="str">
            <v>Kraj Vysočina</v>
          </cell>
          <cell r="G1776" t="str">
            <v xml:space="preserve">Třebíč </v>
          </cell>
          <cell r="H1776">
            <v>250</v>
          </cell>
          <cell r="I1776" t="str">
            <v>SEJOY</v>
          </cell>
          <cell r="J1776">
            <v>16.690000000000001</v>
          </cell>
          <cell r="K1776">
            <v>4172.5</v>
          </cell>
          <cell r="L1776" t="str">
            <v/>
          </cell>
          <cell r="M1776" t="str">
            <v>Základní škola Ludvíka Svobody a Mateřská škola Rudíkov, příspěvková organizace</v>
          </cell>
          <cell r="O1776">
            <v>167</v>
          </cell>
          <cell r="Q1776" t="str">
            <v>Rudíkov</v>
          </cell>
          <cell r="R1776" t="str">
            <v>ANO</v>
          </cell>
        </row>
        <row r="1777">
          <cell r="A1777">
            <v>600122239</v>
          </cell>
          <cell r="B1777">
            <v>600122239</v>
          </cell>
          <cell r="C1777" t="str">
            <v>70283915</v>
          </cell>
          <cell r="D1777">
            <v>1</v>
          </cell>
          <cell r="E1777">
            <v>70283915</v>
          </cell>
          <cell r="F1777" t="str">
            <v>Kraj Vysočina</v>
          </cell>
          <cell r="G1777" t="str">
            <v xml:space="preserve">Třebíč </v>
          </cell>
          <cell r="H1777">
            <v>325</v>
          </cell>
          <cell r="I1777" t="str">
            <v>SEJOY</v>
          </cell>
          <cell r="J1777">
            <v>16.690000000000001</v>
          </cell>
          <cell r="K1777">
            <v>5424.25</v>
          </cell>
          <cell r="L1777" t="str">
            <v/>
          </cell>
          <cell r="M1777" t="str">
            <v>Základní škola Budišov - příspěvková organizace</v>
          </cell>
          <cell r="O1777">
            <v>221</v>
          </cell>
          <cell r="Q1777" t="str">
            <v>Budišov</v>
          </cell>
          <cell r="R1777" t="str">
            <v>ANO</v>
          </cell>
        </row>
        <row r="1778">
          <cell r="A1778">
            <v>600122247</v>
          </cell>
          <cell r="B1778">
            <v>600122247</v>
          </cell>
          <cell r="C1778" t="str">
            <v>60418583</v>
          </cell>
          <cell r="D1778">
            <v>1</v>
          </cell>
          <cell r="E1778">
            <v>60418583</v>
          </cell>
          <cell r="F1778" t="str">
            <v>Kraj Vysočina</v>
          </cell>
          <cell r="G1778" t="str">
            <v xml:space="preserve">Třebíč </v>
          </cell>
          <cell r="H1778">
            <v>675</v>
          </cell>
          <cell r="I1778" t="str">
            <v>SEJOY</v>
          </cell>
          <cell r="J1778">
            <v>16.690000000000001</v>
          </cell>
          <cell r="K1778">
            <v>11265.75</v>
          </cell>
          <cell r="L1778" t="str">
            <v/>
          </cell>
          <cell r="M1778" t="str">
            <v>Základní škola Třebíč, ul. Kpt. Jaroše 836</v>
          </cell>
          <cell r="N1778" t="str">
            <v>Kpt. Jaroše</v>
          </cell>
          <cell r="O1778">
            <v>836</v>
          </cell>
          <cell r="P1778">
            <v>1</v>
          </cell>
          <cell r="Q1778" t="str">
            <v>Třebíč</v>
          </cell>
          <cell r="R1778" t="str">
            <v>ANO</v>
          </cell>
        </row>
        <row r="1779">
          <cell r="A1779">
            <v>600122263</v>
          </cell>
          <cell r="B1779">
            <v>600122263</v>
          </cell>
          <cell r="C1779" t="str">
            <v>70881600</v>
          </cell>
          <cell r="D1779">
            <v>1</v>
          </cell>
          <cell r="E1779">
            <v>70881600</v>
          </cell>
          <cell r="F1779" t="str">
            <v>Kraj Vysočina</v>
          </cell>
          <cell r="G1779" t="str">
            <v xml:space="preserve">Třebíč </v>
          </cell>
          <cell r="H1779">
            <v>50</v>
          </cell>
          <cell r="I1779" t="str">
            <v>SEJOY</v>
          </cell>
          <cell r="J1779">
            <v>16.690000000000001</v>
          </cell>
          <cell r="K1779">
            <v>834.50000000000011</v>
          </cell>
          <cell r="L1779" t="str">
            <v/>
          </cell>
          <cell r="M1779" t="str">
            <v>Základní škola a mateřská škola Heraltice, okres Třebíč, příspěvková organizace</v>
          </cell>
          <cell r="O1779">
            <v>80</v>
          </cell>
          <cell r="Q1779" t="str">
            <v>Heraltice</v>
          </cell>
          <cell r="R1779" t="str">
            <v>ANO</v>
          </cell>
        </row>
        <row r="1780">
          <cell r="A1780">
            <v>600122271</v>
          </cell>
          <cell r="B1780">
            <v>600122271</v>
          </cell>
          <cell r="C1780" t="str">
            <v>70988803</v>
          </cell>
          <cell r="D1780">
            <v>1</v>
          </cell>
          <cell r="E1780">
            <v>70988803</v>
          </cell>
          <cell r="F1780" t="str">
            <v>Kraj Vysočina</v>
          </cell>
          <cell r="G1780" t="str">
            <v xml:space="preserve">Třebíč </v>
          </cell>
          <cell r="H1780">
            <v>50</v>
          </cell>
          <cell r="I1780" t="str">
            <v>SEJOY</v>
          </cell>
          <cell r="J1780">
            <v>16.690000000000001</v>
          </cell>
          <cell r="K1780">
            <v>834.50000000000011</v>
          </cell>
          <cell r="L1780" t="str">
            <v/>
          </cell>
          <cell r="M1780" t="str">
            <v>Základní škola a Mateřská škola Lipník, okres Třebíč, příspěvková organizace</v>
          </cell>
          <cell r="O1780">
            <v>42</v>
          </cell>
          <cell r="Q1780" t="str">
            <v>Lipník</v>
          </cell>
          <cell r="R1780" t="str">
            <v>ANO</v>
          </cell>
        </row>
        <row r="1781">
          <cell r="A1781">
            <v>600122298</v>
          </cell>
          <cell r="B1781">
            <v>600122298</v>
          </cell>
          <cell r="C1781" t="str">
            <v>67008381</v>
          </cell>
          <cell r="D1781">
            <v>1</v>
          </cell>
          <cell r="E1781">
            <v>67008381</v>
          </cell>
          <cell r="F1781" t="str">
            <v>Kraj Vysočina</v>
          </cell>
          <cell r="G1781" t="str">
            <v xml:space="preserve">Třebíč </v>
          </cell>
          <cell r="H1781">
            <v>400</v>
          </cell>
          <cell r="I1781" t="str">
            <v>SEJOY</v>
          </cell>
          <cell r="J1781">
            <v>16.690000000000001</v>
          </cell>
          <cell r="K1781">
            <v>6676.0000000000009</v>
          </cell>
          <cell r="L1781" t="str">
            <v/>
          </cell>
          <cell r="M1781" t="str">
            <v>Základní škola a mateřská škola Třebíč, Na Kopcích 342</v>
          </cell>
          <cell r="N1781" t="str">
            <v>Na Kopcích</v>
          </cell>
          <cell r="O1781">
            <v>342</v>
          </cell>
          <cell r="Q1781" t="str">
            <v>Třebíč</v>
          </cell>
          <cell r="R1781" t="str">
            <v>ANO</v>
          </cell>
        </row>
        <row r="1782">
          <cell r="A1782">
            <v>600122352</v>
          </cell>
          <cell r="B1782">
            <v>600122352</v>
          </cell>
          <cell r="C1782" t="str">
            <v>47443669</v>
          </cell>
          <cell r="D1782">
            <v>1</v>
          </cell>
          <cell r="E1782">
            <v>47443669</v>
          </cell>
          <cell r="F1782" t="str">
            <v>Kraj Vysočina</v>
          </cell>
          <cell r="G1782" t="str">
            <v xml:space="preserve">Třebíč </v>
          </cell>
          <cell r="H1782">
            <v>500</v>
          </cell>
          <cell r="I1782" t="str">
            <v>SEJOY</v>
          </cell>
          <cell r="J1782">
            <v>16.690000000000001</v>
          </cell>
          <cell r="K1782">
            <v>8345</v>
          </cell>
          <cell r="L1782" t="str">
            <v/>
          </cell>
          <cell r="M1782" t="str">
            <v>Základní škola Otokara Březiny Jaroměřice nad Rokytnou, Komenského nám. 120 okres Třebíč</v>
          </cell>
          <cell r="N1782" t="str">
            <v>Komenského</v>
          </cell>
          <cell r="O1782">
            <v>120</v>
          </cell>
          <cell r="Q1782" t="str">
            <v>Jaroměřice nad Rokytnou</v>
          </cell>
          <cell r="R1782" t="str">
            <v>ANO</v>
          </cell>
        </row>
        <row r="1783">
          <cell r="A1783">
            <v>600122361</v>
          </cell>
          <cell r="B1783">
            <v>600122361</v>
          </cell>
          <cell r="C1783" t="str">
            <v>48526096</v>
          </cell>
          <cell r="D1783">
            <v>1</v>
          </cell>
          <cell r="E1783">
            <v>48526096</v>
          </cell>
          <cell r="F1783" t="str">
            <v>Kraj Vysočina</v>
          </cell>
          <cell r="G1783" t="str">
            <v xml:space="preserve">Třebíč </v>
          </cell>
          <cell r="H1783">
            <v>375</v>
          </cell>
          <cell r="I1783" t="str">
            <v>SEJOY</v>
          </cell>
          <cell r="J1783">
            <v>16.690000000000001</v>
          </cell>
          <cell r="K1783">
            <v>6258.7500000000009</v>
          </cell>
          <cell r="L1783" t="str">
            <v/>
          </cell>
          <cell r="M1783" t="str">
            <v>Základní škola Okříšky, příspěvková organizace</v>
          </cell>
          <cell r="N1783" t="str">
            <v>J. A. Komenského</v>
          </cell>
          <cell r="O1783">
            <v>87</v>
          </cell>
          <cell r="Q1783" t="str">
            <v>Okříšky</v>
          </cell>
          <cell r="R1783" t="str">
            <v>ANO</v>
          </cell>
        </row>
        <row r="1784">
          <cell r="A1784">
            <v>610250451</v>
          </cell>
          <cell r="B1784">
            <v>610250451</v>
          </cell>
          <cell r="C1784" t="str">
            <v>66610699</v>
          </cell>
          <cell r="D1784">
            <v>1</v>
          </cell>
          <cell r="E1784">
            <v>66610699</v>
          </cell>
          <cell r="F1784" t="str">
            <v>Kraj Vysočina</v>
          </cell>
          <cell r="G1784" t="str">
            <v xml:space="preserve">Třebíč </v>
          </cell>
          <cell r="H1784">
            <v>1025</v>
          </cell>
          <cell r="I1784" t="str">
            <v>SEJOY</v>
          </cell>
          <cell r="J1784">
            <v>16.690000000000001</v>
          </cell>
          <cell r="K1784">
            <v>17107.25</v>
          </cell>
          <cell r="L1784" t="str">
            <v/>
          </cell>
          <cell r="M1784" t="str">
            <v>Obchodní akademie Dr. Albína Bráfa, Hotelová škola a Jazyková škola s právem státní jazykové zkoušky Třebíč</v>
          </cell>
          <cell r="N1784" t="str">
            <v>Sirotčí</v>
          </cell>
          <cell r="O1784">
            <v>63</v>
          </cell>
          <cell r="P1784">
            <v>4</v>
          </cell>
          <cell r="Q1784" t="str">
            <v>Třebíč</v>
          </cell>
          <cell r="R1784" t="str">
            <v>ANO</v>
          </cell>
        </row>
        <row r="1785">
          <cell r="A1785">
            <v>610250574</v>
          </cell>
          <cell r="B1785">
            <v>610250574</v>
          </cell>
          <cell r="C1785" t="str">
            <v>66610702</v>
          </cell>
          <cell r="D1785">
            <v>1</v>
          </cell>
          <cell r="E1785">
            <v>66610702</v>
          </cell>
          <cell r="F1785" t="str">
            <v>Kraj Vysočina</v>
          </cell>
          <cell r="G1785" t="str">
            <v xml:space="preserve">Třebíč </v>
          </cell>
          <cell r="H1785">
            <v>3825</v>
          </cell>
          <cell r="I1785" t="str">
            <v>SEJOY</v>
          </cell>
          <cell r="J1785">
            <v>16.690000000000001</v>
          </cell>
          <cell r="K1785">
            <v>63839.250000000007</v>
          </cell>
          <cell r="L1785" t="str">
            <v/>
          </cell>
          <cell r="M1785" t="str">
            <v>Střední průmyslová škola Třebíč</v>
          </cell>
          <cell r="N1785" t="str">
            <v>Manž. Curieových</v>
          </cell>
          <cell r="O1785">
            <v>734</v>
          </cell>
          <cell r="Q1785" t="str">
            <v>Třebíč</v>
          </cell>
          <cell r="R1785" t="str">
            <v>ANO</v>
          </cell>
        </row>
        <row r="1786">
          <cell r="A1786">
            <v>691009465</v>
          </cell>
          <cell r="B1786">
            <v>691009465</v>
          </cell>
          <cell r="C1786" t="str">
            <v>04356217</v>
          </cell>
          <cell r="D1786">
            <v>1</v>
          </cell>
          <cell r="E1786">
            <v>4356217</v>
          </cell>
          <cell r="F1786" t="str">
            <v>Kraj Vysočina</v>
          </cell>
          <cell r="G1786" t="str">
            <v xml:space="preserve">Třebíč </v>
          </cell>
          <cell r="H1786">
            <v>100</v>
          </cell>
          <cell r="I1786" t="str">
            <v>SEJOY</v>
          </cell>
          <cell r="J1786">
            <v>16.690000000000001</v>
          </cell>
          <cell r="K1786">
            <v>1669.0000000000002</v>
          </cell>
          <cell r="L1786" t="str">
            <v/>
          </cell>
          <cell r="M1786" t="str">
            <v>Soukromá střední škola zemědělská s.r.o.</v>
          </cell>
          <cell r="O1786">
            <v>83</v>
          </cell>
          <cell r="Q1786" t="str">
            <v>Pozďatín</v>
          </cell>
          <cell r="R1786" t="str">
            <v>NE</v>
          </cell>
        </row>
        <row r="1787">
          <cell r="A1787">
            <v>691010889</v>
          </cell>
          <cell r="B1787">
            <v>691010889</v>
          </cell>
          <cell r="C1787" t="str">
            <v>05633061</v>
          </cell>
          <cell r="D1787">
            <v>1</v>
          </cell>
          <cell r="E1787">
            <v>5633061</v>
          </cell>
          <cell r="F1787" t="str">
            <v>Kraj Vysočina</v>
          </cell>
          <cell r="G1787" t="str">
            <v xml:space="preserve">Třebíč </v>
          </cell>
          <cell r="H1787">
            <v>100</v>
          </cell>
          <cell r="I1787" t="str">
            <v>SEJOY</v>
          </cell>
          <cell r="J1787">
            <v>16.690000000000001</v>
          </cell>
          <cell r="K1787">
            <v>1669.0000000000002</v>
          </cell>
          <cell r="L1787" t="str">
            <v/>
          </cell>
          <cell r="M1787" t="str">
            <v>Základní škola Světlo s.r.o.</v>
          </cell>
          <cell r="N1787" t="str">
            <v>Slunná</v>
          </cell>
          <cell r="O1787">
            <v>1138</v>
          </cell>
          <cell r="Q1787" t="str">
            <v>Třebíč</v>
          </cell>
          <cell r="R1787" t="str">
            <v>NE</v>
          </cell>
        </row>
        <row r="1788">
          <cell r="A1788">
            <v>600015866</v>
          </cell>
          <cell r="B1788">
            <v>600015866</v>
          </cell>
          <cell r="C1788" t="str">
            <v>48895393</v>
          </cell>
          <cell r="D1788">
            <v>1</v>
          </cell>
          <cell r="E1788">
            <v>48895393</v>
          </cell>
          <cell r="F1788" t="str">
            <v>Kraj Vysočina</v>
          </cell>
          <cell r="G1788" t="str">
            <v xml:space="preserve">Žďár nad Sázavou </v>
          </cell>
          <cell r="H1788">
            <v>425</v>
          </cell>
          <cell r="I1788" t="str">
            <v>SEJOY</v>
          </cell>
          <cell r="J1788">
            <v>16.690000000000001</v>
          </cell>
          <cell r="K1788">
            <v>7093.2500000000009</v>
          </cell>
          <cell r="L1788" t="str">
            <v/>
          </cell>
          <cell r="M1788" t="str">
            <v>Gymnázium Velké Meziříčí</v>
          </cell>
          <cell r="N1788" t="str">
            <v>Sokolovská</v>
          </cell>
          <cell r="O1788">
            <v>235</v>
          </cell>
          <cell r="P1788">
            <v>27</v>
          </cell>
          <cell r="Q1788" t="str">
            <v>Velké Meziříčí</v>
          </cell>
          <cell r="R1788" t="str">
            <v>ANO</v>
          </cell>
        </row>
        <row r="1789">
          <cell r="A1789">
            <v>600015874</v>
          </cell>
          <cell r="B1789">
            <v>600015874</v>
          </cell>
          <cell r="C1789" t="str">
            <v>48895377</v>
          </cell>
          <cell r="D1789">
            <v>1</v>
          </cell>
          <cell r="E1789">
            <v>48895377</v>
          </cell>
          <cell r="F1789" t="str">
            <v>Kraj Vysočina</v>
          </cell>
          <cell r="G1789" t="str">
            <v xml:space="preserve">Žďár nad Sázavou </v>
          </cell>
          <cell r="H1789">
            <v>275</v>
          </cell>
          <cell r="I1789" t="str">
            <v>SEJOY</v>
          </cell>
          <cell r="J1789">
            <v>16.690000000000001</v>
          </cell>
          <cell r="K1789">
            <v>4589.75</v>
          </cell>
          <cell r="L1789" t="str">
            <v/>
          </cell>
          <cell r="M1789" t="str">
            <v>Hotelová škola Světlá a Střední odborná škola řemesel Velké Meziříčí</v>
          </cell>
          <cell r="N1789" t="str">
            <v>U Světlé</v>
          </cell>
          <cell r="O1789">
            <v>855</v>
          </cell>
          <cell r="P1789">
            <v>36</v>
          </cell>
          <cell r="Q1789" t="str">
            <v>Velké Meziříčí</v>
          </cell>
          <cell r="R1789" t="str">
            <v>ANO</v>
          </cell>
        </row>
        <row r="1790">
          <cell r="A1790">
            <v>600025951</v>
          </cell>
          <cell r="B1790">
            <v>600025951</v>
          </cell>
          <cell r="C1790" t="str">
            <v>70831432</v>
          </cell>
          <cell r="D1790">
            <v>1</v>
          </cell>
          <cell r="E1790">
            <v>70831432</v>
          </cell>
          <cell r="F1790" t="str">
            <v>Kraj Vysočina</v>
          </cell>
          <cell r="G1790" t="str">
            <v xml:space="preserve">Žďár nad Sázavou </v>
          </cell>
          <cell r="H1790">
            <v>75</v>
          </cell>
          <cell r="I1790" t="str">
            <v>SEJOY</v>
          </cell>
          <cell r="J1790">
            <v>16.690000000000001</v>
          </cell>
          <cell r="K1790">
            <v>1251.75</v>
          </cell>
          <cell r="L1790" t="str">
            <v/>
          </cell>
          <cell r="M1790" t="str">
            <v>Základní škola a Praktická škola Velké Meziříčí</v>
          </cell>
          <cell r="N1790" t="str">
            <v>Poštovní</v>
          </cell>
          <cell r="O1790">
            <v>1663</v>
          </cell>
          <cell r="P1790">
            <v>3</v>
          </cell>
          <cell r="Q1790" t="str">
            <v>Velké Meziříčí</v>
          </cell>
          <cell r="R1790" t="str">
            <v>ANO</v>
          </cell>
        </row>
        <row r="1791">
          <cell r="A1791">
            <v>600122077</v>
          </cell>
          <cell r="B1791">
            <v>600122077</v>
          </cell>
          <cell r="C1791" t="str">
            <v>70281793</v>
          </cell>
          <cell r="D1791">
            <v>1</v>
          </cell>
          <cell r="E1791">
            <v>70281793</v>
          </cell>
          <cell r="F1791" t="str">
            <v>Kraj Vysočina</v>
          </cell>
          <cell r="G1791" t="str">
            <v xml:space="preserve">Žďár nad Sázavou </v>
          </cell>
          <cell r="H1791">
            <v>175</v>
          </cell>
          <cell r="I1791" t="str">
            <v>SEJOY</v>
          </cell>
          <cell r="J1791">
            <v>16.690000000000001</v>
          </cell>
          <cell r="K1791">
            <v>2920.75</v>
          </cell>
          <cell r="L1791" t="str">
            <v/>
          </cell>
          <cell r="M1791" t="str">
            <v>Základní škola a mateřská škola Tasov</v>
          </cell>
          <cell r="O1791">
            <v>37</v>
          </cell>
          <cell r="Q1791" t="str">
            <v>Tasov</v>
          </cell>
          <cell r="R1791" t="str">
            <v>ANO</v>
          </cell>
        </row>
        <row r="1792">
          <cell r="A1792">
            <v>600130169</v>
          </cell>
          <cell r="B1792">
            <v>600130169</v>
          </cell>
          <cell r="C1792" t="str">
            <v>48895288</v>
          </cell>
          <cell r="D1792">
            <v>1</v>
          </cell>
          <cell r="E1792">
            <v>48895288</v>
          </cell>
          <cell r="F1792" t="str">
            <v>Kraj Vysočina</v>
          </cell>
          <cell r="G1792" t="str">
            <v xml:space="preserve">Žďár nad Sázavou </v>
          </cell>
          <cell r="H1792">
            <v>575</v>
          </cell>
          <cell r="I1792" t="str">
            <v>SEJOY</v>
          </cell>
          <cell r="J1792">
            <v>16.690000000000001</v>
          </cell>
          <cell r="K1792">
            <v>9596.75</v>
          </cell>
          <cell r="L1792" t="str">
            <v/>
          </cell>
          <cell r="M1792" t="str">
            <v>Základní škola Měřín</v>
          </cell>
          <cell r="N1792" t="str">
            <v>Náměstí</v>
          </cell>
          <cell r="O1792">
            <v>96</v>
          </cell>
          <cell r="Q1792" t="str">
            <v>Měřín</v>
          </cell>
          <cell r="R1792" t="str">
            <v>ANO</v>
          </cell>
        </row>
        <row r="1793">
          <cell r="A1793">
            <v>600130444</v>
          </cell>
          <cell r="B1793">
            <v>600130444</v>
          </cell>
          <cell r="C1793" t="str">
            <v>70993815</v>
          </cell>
          <cell r="D1793">
            <v>1</v>
          </cell>
          <cell r="E1793">
            <v>70993815</v>
          </cell>
          <cell r="F1793" t="str">
            <v>Kraj Vysočina</v>
          </cell>
          <cell r="G1793" t="str">
            <v xml:space="preserve">Žďár nad Sázavou </v>
          </cell>
          <cell r="H1793">
            <v>50</v>
          </cell>
          <cell r="I1793" t="str">
            <v>SEJOY</v>
          </cell>
          <cell r="J1793">
            <v>16.690000000000001</v>
          </cell>
          <cell r="K1793">
            <v>834.50000000000011</v>
          </cell>
          <cell r="L1793" t="str">
            <v/>
          </cell>
          <cell r="M1793" t="str">
            <v>Základní škola Netín, okres Žďár nad Sázavou</v>
          </cell>
          <cell r="O1793">
            <v>14</v>
          </cell>
          <cell r="Q1793" t="str">
            <v>Netín</v>
          </cell>
          <cell r="R1793" t="str">
            <v>ANO</v>
          </cell>
        </row>
        <row r="1794">
          <cell r="A1794">
            <v>600130151</v>
          </cell>
          <cell r="B1794">
            <v>600130151</v>
          </cell>
          <cell r="C1794" t="str">
            <v>43380662</v>
          </cell>
          <cell r="D1794">
            <v>1</v>
          </cell>
          <cell r="E1794">
            <v>43380662</v>
          </cell>
          <cell r="F1794" t="str">
            <v>Kraj Vysočina</v>
          </cell>
          <cell r="G1794" t="str">
            <v xml:space="preserve">Žďár nad Sázavou </v>
          </cell>
          <cell r="H1794">
            <v>375</v>
          </cell>
          <cell r="I1794" t="str">
            <v>SEJOY</v>
          </cell>
          <cell r="J1794">
            <v>16.690000000000001</v>
          </cell>
          <cell r="K1794">
            <v>6258.7500000000009</v>
          </cell>
          <cell r="L1794" t="str">
            <v/>
          </cell>
          <cell r="M1794" t="str">
            <v>Základní škola a mateřská škola Křižanov, příspěvková organizace</v>
          </cell>
          <cell r="N1794" t="str">
            <v>U Školy</v>
          </cell>
          <cell r="O1794">
            <v>321</v>
          </cell>
          <cell r="Q1794" t="str">
            <v>Křižanov</v>
          </cell>
          <cell r="R1794" t="str">
            <v>ANO</v>
          </cell>
        </row>
        <row r="1795">
          <cell r="A1795">
            <v>600130215</v>
          </cell>
          <cell r="B1795">
            <v>600130215</v>
          </cell>
          <cell r="C1795" t="str">
            <v>70877068</v>
          </cell>
          <cell r="D1795">
            <v>1</v>
          </cell>
          <cell r="E1795">
            <v>70877068</v>
          </cell>
          <cell r="F1795" t="str">
            <v>Kraj Vysočina</v>
          </cell>
          <cell r="G1795" t="str">
            <v xml:space="preserve">Žďár nad Sázavou </v>
          </cell>
          <cell r="H1795">
            <v>400</v>
          </cell>
          <cell r="I1795" t="str">
            <v>SEJOY</v>
          </cell>
          <cell r="J1795">
            <v>16.690000000000001</v>
          </cell>
          <cell r="K1795">
            <v>6676.0000000000009</v>
          </cell>
          <cell r="L1795" t="str">
            <v/>
          </cell>
          <cell r="M1795" t="str">
            <v>Základní škola a mateřská škola Osová Bítýška</v>
          </cell>
          <cell r="O1795">
            <v>246</v>
          </cell>
          <cell r="Q1795" t="str">
            <v>Osová Bítýška</v>
          </cell>
          <cell r="R1795" t="str">
            <v>ANO</v>
          </cell>
        </row>
        <row r="1796">
          <cell r="A1796">
            <v>600130274</v>
          </cell>
          <cell r="B1796">
            <v>600130274</v>
          </cell>
          <cell r="C1796" t="str">
            <v>70436533</v>
          </cell>
          <cell r="D1796">
            <v>1</v>
          </cell>
          <cell r="E1796">
            <v>70436533</v>
          </cell>
          <cell r="F1796" t="str">
            <v>Kraj Vysočina</v>
          </cell>
          <cell r="G1796" t="str">
            <v xml:space="preserve">Žďár nad Sázavou </v>
          </cell>
          <cell r="H1796">
            <v>925</v>
          </cell>
          <cell r="I1796" t="str">
            <v>SEJOY</v>
          </cell>
          <cell r="J1796">
            <v>16.690000000000001</v>
          </cell>
          <cell r="K1796">
            <v>15438.250000000002</v>
          </cell>
          <cell r="L1796" t="str">
            <v/>
          </cell>
          <cell r="M1796" t="str">
            <v>Základní škola Velká Bíteš, příspěvková organizace</v>
          </cell>
          <cell r="N1796" t="str">
            <v>Sadová</v>
          </cell>
          <cell r="O1796">
            <v>579</v>
          </cell>
          <cell r="Q1796" t="str">
            <v>Velká Bíteš</v>
          </cell>
          <cell r="R1796" t="str">
            <v>ANO</v>
          </cell>
        </row>
        <row r="1797">
          <cell r="A1797">
            <v>600130291</v>
          </cell>
          <cell r="B1797">
            <v>600130291</v>
          </cell>
          <cell r="C1797" t="str">
            <v>70282234</v>
          </cell>
          <cell r="D1797">
            <v>1</v>
          </cell>
          <cell r="E1797">
            <v>70282234</v>
          </cell>
          <cell r="F1797" t="str">
            <v>Kraj Vysočina</v>
          </cell>
          <cell r="G1797" t="str">
            <v xml:space="preserve">Žďár nad Sázavou </v>
          </cell>
          <cell r="H1797">
            <v>575</v>
          </cell>
          <cell r="I1797" t="str">
            <v>SEJOY</v>
          </cell>
          <cell r="J1797">
            <v>16.690000000000001</v>
          </cell>
          <cell r="K1797">
            <v>9596.75</v>
          </cell>
          <cell r="L1797" t="str">
            <v/>
          </cell>
          <cell r="M1797" t="str">
            <v>Základní škola Velké Meziříčí, Sokolovská 470/13</v>
          </cell>
          <cell r="N1797" t="str">
            <v>Sokolovská</v>
          </cell>
          <cell r="O1797">
            <v>470</v>
          </cell>
          <cell r="P1797">
            <v>13</v>
          </cell>
          <cell r="Q1797" t="str">
            <v>Velké Meziříčí</v>
          </cell>
          <cell r="R1797" t="str">
            <v>ANO</v>
          </cell>
        </row>
        <row r="1798">
          <cell r="A1798">
            <v>600130347</v>
          </cell>
          <cell r="B1798">
            <v>600130347</v>
          </cell>
          <cell r="C1798" t="str">
            <v>70282226</v>
          </cell>
          <cell r="D1798">
            <v>1</v>
          </cell>
          <cell r="E1798">
            <v>70282226</v>
          </cell>
          <cell r="F1798" t="str">
            <v>Kraj Vysočina</v>
          </cell>
          <cell r="G1798" t="str">
            <v xml:space="preserve">Žďár nad Sázavou </v>
          </cell>
          <cell r="H1798">
            <v>600</v>
          </cell>
          <cell r="I1798" t="str">
            <v>SEJOY</v>
          </cell>
          <cell r="J1798">
            <v>16.690000000000001</v>
          </cell>
          <cell r="K1798">
            <v>10014</v>
          </cell>
          <cell r="L1798" t="str">
            <v/>
          </cell>
          <cell r="M1798" t="str">
            <v>Základní škola Velké Meziříčí, Oslavická 1800/20</v>
          </cell>
          <cell r="N1798" t="str">
            <v>Oslavická</v>
          </cell>
          <cell r="O1798">
            <v>1800</v>
          </cell>
          <cell r="P1798">
            <v>20</v>
          </cell>
          <cell r="Q1798" t="str">
            <v>Velké Meziříčí</v>
          </cell>
          <cell r="R1798" t="str">
            <v>ANO</v>
          </cell>
        </row>
        <row r="1799">
          <cell r="A1799">
            <v>600130592</v>
          </cell>
          <cell r="B1799">
            <v>600130592</v>
          </cell>
          <cell r="C1799" t="str">
            <v>75021927</v>
          </cell>
          <cell r="D1799">
            <v>1</v>
          </cell>
          <cell r="E1799">
            <v>75021927</v>
          </cell>
          <cell r="F1799" t="str">
            <v>Kraj Vysočina</v>
          </cell>
          <cell r="G1799" t="str">
            <v xml:space="preserve">Žďár nad Sázavou </v>
          </cell>
          <cell r="H1799">
            <v>50</v>
          </cell>
          <cell r="I1799" t="str">
            <v>SEJOY</v>
          </cell>
          <cell r="J1799">
            <v>16.690000000000001</v>
          </cell>
          <cell r="K1799">
            <v>834.50000000000011</v>
          </cell>
          <cell r="L1799" t="str">
            <v/>
          </cell>
          <cell r="M1799" t="str">
            <v>Základní škola Ruda, příspěvková organizace</v>
          </cell>
          <cell r="O1799">
            <v>58</v>
          </cell>
          <cell r="Q1799" t="str">
            <v>Ruda</v>
          </cell>
          <cell r="R1799" t="str">
            <v>ANO</v>
          </cell>
        </row>
        <row r="1800">
          <cell r="A1800">
            <v>600130568</v>
          </cell>
          <cell r="B1800">
            <v>600130568</v>
          </cell>
          <cell r="C1800" t="str">
            <v>75022265</v>
          </cell>
          <cell r="D1800">
            <v>1</v>
          </cell>
          <cell r="E1800">
            <v>75022265</v>
          </cell>
          <cell r="F1800" t="str">
            <v>Kraj Vysočina</v>
          </cell>
          <cell r="G1800" t="str">
            <v xml:space="preserve">Žďár nad Sázavou </v>
          </cell>
          <cell r="H1800">
            <v>75</v>
          </cell>
          <cell r="I1800" t="str">
            <v>SEJOY</v>
          </cell>
          <cell r="J1800">
            <v>16.690000000000001</v>
          </cell>
          <cell r="K1800">
            <v>1251.75</v>
          </cell>
          <cell r="L1800" t="str">
            <v/>
          </cell>
          <cell r="M1800" t="str">
            <v>Základní škola Lavičky, okres Žďár nad Sázavou, příspěvková organizace</v>
          </cell>
          <cell r="O1800">
            <v>62</v>
          </cell>
          <cell r="Q1800" t="str">
            <v>Lavičky</v>
          </cell>
          <cell r="R1800" t="str">
            <v>ANO</v>
          </cell>
        </row>
        <row r="1801">
          <cell r="A1801">
            <v>600130576</v>
          </cell>
          <cell r="B1801">
            <v>600130576</v>
          </cell>
          <cell r="C1801" t="str">
            <v>70993131</v>
          </cell>
          <cell r="D1801">
            <v>1</v>
          </cell>
          <cell r="E1801">
            <v>70993131</v>
          </cell>
          <cell r="F1801" t="str">
            <v>Kraj Vysočina</v>
          </cell>
          <cell r="G1801" t="str">
            <v xml:space="preserve">Žďár nad Sázavou </v>
          </cell>
          <cell r="H1801">
            <v>75</v>
          </cell>
          <cell r="I1801" t="str">
            <v>SEJOY</v>
          </cell>
          <cell r="J1801">
            <v>16.690000000000001</v>
          </cell>
          <cell r="K1801">
            <v>1251.75</v>
          </cell>
          <cell r="L1801" t="str">
            <v/>
          </cell>
          <cell r="M1801" t="str">
            <v>Základní škola a mateřská škola Velké Meziříčí, Lhotky 42, příspěvková organizace</v>
          </cell>
          <cell r="O1801">
            <v>42</v>
          </cell>
          <cell r="Q1801" t="str">
            <v>Velké Meziříčí</v>
          </cell>
          <cell r="R1801" t="str">
            <v>ANO</v>
          </cell>
        </row>
        <row r="1802">
          <cell r="A1802">
            <v>600130584</v>
          </cell>
          <cell r="B1802">
            <v>600130584</v>
          </cell>
          <cell r="C1802" t="str">
            <v>71005021</v>
          </cell>
          <cell r="D1802">
            <v>1</v>
          </cell>
          <cell r="E1802">
            <v>71005021</v>
          </cell>
          <cell r="F1802" t="str">
            <v>Kraj Vysočina</v>
          </cell>
          <cell r="G1802" t="str">
            <v xml:space="preserve">Žďár nad Sázavou </v>
          </cell>
          <cell r="H1802">
            <v>75</v>
          </cell>
          <cell r="I1802" t="str">
            <v>SEJOY</v>
          </cell>
          <cell r="J1802">
            <v>16.690000000000001</v>
          </cell>
          <cell r="K1802">
            <v>1251.75</v>
          </cell>
          <cell r="L1802" t="str">
            <v/>
          </cell>
          <cell r="M1802" t="str">
            <v>Základní škola a mateřská škola Oslavice, příspěvková organizace</v>
          </cell>
          <cell r="O1802">
            <v>67</v>
          </cell>
          <cell r="Q1802" t="str">
            <v>Oslavice</v>
          </cell>
          <cell r="R1802" t="str">
            <v>ANO</v>
          </cell>
        </row>
        <row r="1803">
          <cell r="A1803">
            <v>600130665</v>
          </cell>
          <cell r="B1803">
            <v>600130665</v>
          </cell>
          <cell r="C1803" t="str">
            <v>70993122</v>
          </cell>
          <cell r="D1803">
            <v>1</v>
          </cell>
          <cell r="E1803">
            <v>70993122</v>
          </cell>
          <cell r="F1803" t="str">
            <v>Kraj Vysočina</v>
          </cell>
          <cell r="G1803" t="str">
            <v xml:space="preserve">Žďár nad Sázavou </v>
          </cell>
          <cell r="H1803">
            <v>75</v>
          </cell>
          <cell r="I1803" t="str">
            <v>SEJOY</v>
          </cell>
          <cell r="J1803">
            <v>16.690000000000001</v>
          </cell>
          <cell r="K1803">
            <v>1251.75</v>
          </cell>
          <cell r="L1803" t="str">
            <v/>
          </cell>
          <cell r="M1803" t="str">
            <v>Základní škola a mateřská škola Velké Meziříčí, Mostiště 50, příspěvková organizace</v>
          </cell>
          <cell r="O1803">
            <v>50</v>
          </cell>
          <cell r="Q1803" t="str">
            <v>Velké Meziříčí</v>
          </cell>
          <cell r="R1803" t="str">
            <v>ANO</v>
          </cell>
        </row>
        <row r="1804">
          <cell r="A1804">
            <v>600130711</v>
          </cell>
          <cell r="B1804">
            <v>600130711</v>
          </cell>
          <cell r="C1804" t="str">
            <v>75023806</v>
          </cell>
          <cell r="D1804">
            <v>1</v>
          </cell>
          <cell r="E1804">
            <v>75023806</v>
          </cell>
          <cell r="F1804" t="str">
            <v>Kraj Vysočina</v>
          </cell>
          <cell r="G1804" t="str">
            <v xml:space="preserve">Žďár nad Sázavou </v>
          </cell>
          <cell r="H1804">
            <v>50</v>
          </cell>
          <cell r="I1804" t="str">
            <v>SEJOY</v>
          </cell>
          <cell r="J1804">
            <v>16.690000000000001</v>
          </cell>
          <cell r="K1804">
            <v>834.50000000000011</v>
          </cell>
          <cell r="L1804" t="str">
            <v/>
          </cell>
          <cell r="M1804" t="str">
            <v>Základní škola a Mateřská škola Dobrá Voda, příspěvková organizace</v>
          </cell>
          <cell r="O1804">
            <v>96</v>
          </cell>
          <cell r="Q1804" t="str">
            <v>Dobrá Voda</v>
          </cell>
          <cell r="R1804" t="str">
            <v>ANO</v>
          </cell>
        </row>
        <row r="1805">
          <cell r="A1805">
            <v>600130762</v>
          </cell>
          <cell r="B1805">
            <v>600130762</v>
          </cell>
          <cell r="C1805" t="str">
            <v>75023857</v>
          </cell>
          <cell r="D1805">
            <v>1</v>
          </cell>
          <cell r="E1805">
            <v>75023857</v>
          </cell>
          <cell r="F1805" t="str">
            <v>Kraj Vysočina</v>
          </cell>
          <cell r="G1805" t="str">
            <v xml:space="preserve">Žďár nad Sázavou </v>
          </cell>
          <cell r="H1805">
            <v>50</v>
          </cell>
          <cell r="I1805" t="str">
            <v>SEJOY</v>
          </cell>
          <cell r="J1805">
            <v>16.690000000000001</v>
          </cell>
          <cell r="K1805">
            <v>834.50000000000011</v>
          </cell>
          <cell r="L1805" t="str">
            <v/>
          </cell>
          <cell r="M1805" t="str">
            <v>Základní škola a Mateřská škola Moravec, příspěvková organizace</v>
          </cell>
          <cell r="O1805">
            <v>45</v>
          </cell>
          <cell r="Q1805" t="str">
            <v>Moravec</v>
          </cell>
          <cell r="R1805" t="str">
            <v>ANO</v>
          </cell>
        </row>
        <row r="1806">
          <cell r="A1806">
            <v>600130789</v>
          </cell>
          <cell r="B1806">
            <v>600130789</v>
          </cell>
          <cell r="C1806" t="str">
            <v>70992070</v>
          </cell>
          <cell r="D1806">
            <v>1</v>
          </cell>
          <cell r="E1806">
            <v>70992070</v>
          </cell>
          <cell r="F1806" t="str">
            <v>Kraj Vysočina</v>
          </cell>
          <cell r="G1806" t="str">
            <v xml:space="preserve">Žďár nad Sázavou </v>
          </cell>
          <cell r="H1806">
            <v>25</v>
          </cell>
          <cell r="I1806" t="str">
            <v>SEJOY</v>
          </cell>
          <cell r="J1806">
            <v>16.690000000000001</v>
          </cell>
          <cell r="K1806">
            <v>417.25000000000006</v>
          </cell>
          <cell r="L1806" t="str">
            <v/>
          </cell>
          <cell r="M1806" t="str">
            <v>Základní škola Pavlínov okres Žďár nad Sázavou</v>
          </cell>
          <cell r="O1806">
            <v>44</v>
          </cell>
          <cell r="Q1806" t="str">
            <v>Pavlínov</v>
          </cell>
          <cell r="R1806" t="str">
            <v>ANO</v>
          </cell>
        </row>
        <row r="1807">
          <cell r="A1807">
            <v>600130843</v>
          </cell>
          <cell r="B1807">
            <v>600130843</v>
          </cell>
          <cell r="C1807" t="str">
            <v>70877441</v>
          </cell>
          <cell r="D1807">
            <v>1</v>
          </cell>
          <cell r="E1807">
            <v>70877441</v>
          </cell>
          <cell r="F1807" t="str">
            <v>Kraj Vysočina</v>
          </cell>
          <cell r="G1807" t="str">
            <v xml:space="preserve">Žďár nad Sázavou </v>
          </cell>
          <cell r="H1807">
            <v>250</v>
          </cell>
          <cell r="I1807" t="str">
            <v>SEJOY</v>
          </cell>
          <cell r="J1807">
            <v>16.690000000000001</v>
          </cell>
          <cell r="K1807">
            <v>4172.5</v>
          </cell>
          <cell r="L1807" t="str">
            <v/>
          </cell>
          <cell r="M1807" t="str">
            <v>Základní škola Hany Benešové a Mateřská škola Bory, příspěvková organizace</v>
          </cell>
          <cell r="O1807">
            <v>161</v>
          </cell>
          <cell r="Q1807" t="str">
            <v>Bory</v>
          </cell>
          <cell r="R1807" t="str">
            <v>ANO</v>
          </cell>
        </row>
        <row r="1808">
          <cell r="A1808">
            <v>610250833</v>
          </cell>
          <cell r="B1808">
            <v>610250833</v>
          </cell>
          <cell r="C1808" t="str">
            <v>68686480</v>
          </cell>
          <cell r="D1808">
            <v>1</v>
          </cell>
          <cell r="E1808">
            <v>68686480</v>
          </cell>
          <cell r="F1808" t="str">
            <v>Kraj Vysočina</v>
          </cell>
          <cell r="G1808" t="str">
            <v xml:space="preserve">Žďár nad Sázavou </v>
          </cell>
          <cell r="H1808">
            <v>200</v>
          </cell>
          <cell r="I1808" t="str">
            <v>SEJOY</v>
          </cell>
          <cell r="J1808">
            <v>16.690000000000001</v>
          </cell>
          <cell r="K1808">
            <v>3338.0000000000005</v>
          </cell>
          <cell r="L1808" t="str">
            <v/>
          </cell>
          <cell r="M1808" t="str">
            <v>Střední odborná škola Jana Tiraye Velká Bíteš, příspěvková organizace</v>
          </cell>
          <cell r="N1808" t="str">
            <v>Tyršova</v>
          </cell>
          <cell r="O1808">
            <v>239</v>
          </cell>
          <cell r="Q1808" t="str">
            <v>Velká Bíteš</v>
          </cell>
          <cell r="R1808" t="str">
            <v>ANO</v>
          </cell>
        </row>
        <row r="1809">
          <cell r="A1809">
            <v>650014294</v>
          </cell>
          <cell r="B1809">
            <v>650014294</v>
          </cell>
          <cell r="C1809" t="str">
            <v>75022915</v>
          </cell>
          <cell r="D1809">
            <v>1</v>
          </cell>
          <cell r="E1809">
            <v>75022915</v>
          </cell>
          <cell r="F1809" t="str">
            <v>Kraj Vysočina</v>
          </cell>
          <cell r="G1809" t="str">
            <v xml:space="preserve">Žďár nad Sázavou </v>
          </cell>
          <cell r="H1809">
            <v>50</v>
          </cell>
          <cell r="I1809" t="str">
            <v>SEJOY</v>
          </cell>
          <cell r="J1809">
            <v>16.690000000000001</v>
          </cell>
          <cell r="K1809">
            <v>834.50000000000011</v>
          </cell>
          <cell r="L1809" t="str">
            <v/>
          </cell>
          <cell r="M1809" t="str">
            <v>Základní škola a Mateřská škola Dolní Heřmanice, příspěvková organizace</v>
          </cell>
          <cell r="O1809">
            <v>11</v>
          </cell>
          <cell r="Q1809" t="str">
            <v>Dolní Heřmanice</v>
          </cell>
          <cell r="R1809" t="str">
            <v>ANO</v>
          </cell>
        </row>
        <row r="1810">
          <cell r="A1810">
            <v>650015533</v>
          </cell>
          <cell r="B1810">
            <v>650015533</v>
          </cell>
          <cell r="C1810" t="str">
            <v>75021986</v>
          </cell>
          <cell r="D1810">
            <v>1</v>
          </cell>
          <cell r="E1810">
            <v>75021986</v>
          </cell>
          <cell r="F1810" t="str">
            <v>Kraj Vysočina</v>
          </cell>
          <cell r="G1810" t="str">
            <v xml:space="preserve">Žďár nad Sázavou </v>
          </cell>
          <cell r="H1810">
            <v>50</v>
          </cell>
          <cell r="I1810" t="str">
            <v>SEJOY</v>
          </cell>
          <cell r="J1810">
            <v>16.690000000000001</v>
          </cell>
          <cell r="K1810">
            <v>834.50000000000011</v>
          </cell>
          <cell r="L1810" t="str">
            <v/>
          </cell>
          <cell r="M1810" t="str">
            <v>Základní škola a Mateřská škola Křoví, příspěvková organizace</v>
          </cell>
          <cell r="O1810">
            <v>190</v>
          </cell>
          <cell r="Q1810" t="str">
            <v>Křoví</v>
          </cell>
          <cell r="R1810" t="str">
            <v>ANO</v>
          </cell>
        </row>
        <row r="1811">
          <cell r="A1811">
            <v>650059140</v>
          </cell>
          <cell r="B1811">
            <v>650059140</v>
          </cell>
          <cell r="C1811" t="str">
            <v>70993092</v>
          </cell>
          <cell r="D1811">
            <v>1</v>
          </cell>
          <cell r="E1811">
            <v>70993092</v>
          </cell>
          <cell r="F1811" t="str">
            <v>Kraj Vysočina</v>
          </cell>
          <cell r="G1811" t="str">
            <v xml:space="preserve">Žďár nad Sázavou </v>
          </cell>
          <cell r="H1811">
            <v>600</v>
          </cell>
          <cell r="I1811" t="str">
            <v>SEJOY</v>
          </cell>
          <cell r="J1811">
            <v>16.690000000000001</v>
          </cell>
          <cell r="K1811">
            <v>10014</v>
          </cell>
          <cell r="L1811" t="str">
            <v/>
          </cell>
          <cell r="M1811" t="str">
            <v>Základní škola Velké Meziříčí, Školní 2055, příspěvková organizace</v>
          </cell>
          <cell r="N1811" t="str">
            <v>Školní</v>
          </cell>
          <cell r="O1811">
            <v>2055</v>
          </cell>
          <cell r="Q1811" t="str">
            <v>Velké Meziříčí</v>
          </cell>
          <cell r="R1811" t="str">
            <v>ANO</v>
          </cell>
        </row>
        <row r="1812">
          <cell r="A1812">
            <v>650067754</v>
          </cell>
          <cell r="B1812">
            <v>650067754</v>
          </cell>
          <cell r="C1812" t="str">
            <v>70831394</v>
          </cell>
          <cell r="D1812">
            <v>1</v>
          </cell>
          <cell r="E1812">
            <v>70831394</v>
          </cell>
          <cell r="F1812" t="str">
            <v>Kraj Vysočina</v>
          </cell>
          <cell r="G1812" t="str">
            <v xml:space="preserve">Žďár nad Sázavou </v>
          </cell>
          <cell r="H1812">
            <v>75</v>
          </cell>
          <cell r="I1812" t="str">
            <v>SEJOY</v>
          </cell>
          <cell r="J1812">
            <v>16.690000000000001</v>
          </cell>
          <cell r="K1812">
            <v>1251.75</v>
          </cell>
          <cell r="L1812" t="str">
            <v/>
          </cell>
          <cell r="M1812" t="str">
            <v>Základní škola a Praktická škola Velká Bíteš, příspěvková organizace</v>
          </cell>
          <cell r="N1812" t="str">
            <v>Tišnovská</v>
          </cell>
          <cell r="O1812">
            <v>116</v>
          </cell>
          <cell r="Q1812" t="str">
            <v>Velká Bíteš</v>
          </cell>
          <cell r="R1812" t="str">
            <v>ANO</v>
          </cell>
        </row>
        <row r="1813">
          <cell r="A1813">
            <v>600025985</v>
          </cell>
          <cell r="B1813">
            <v>600025985</v>
          </cell>
          <cell r="C1813" t="str">
            <v>48897574</v>
          </cell>
          <cell r="D1813">
            <v>1</v>
          </cell>
          <cell r="E1813">
            <v>48897574</v>
          </cell>
          <cell r="F1813" t="str">
            <v>Kraj Vysočina</v>
          </cell>
          <cell r="G1813" t="str">
            <v xml:space="preserve">Žďár nad Sázavou </v>
          </cell>
          <cell r="H1813">
            <v>25</v>
          </cell>
          <cell r="I1813" t="str">
            <v>SEJOY</v>
          </cell>
          <cell r="J1813">
            <v>16.690000000000001</v>
          </cell>
          <cell r="K1813">
            <v>417.25000000000006</v>
          </cell>
          <cell r="L1813" t="str">
            <v/>
          </cell>
          <cell r="M1813" t="str">
            <v>Základní škola a Střední škola Březejc, Sviny 13</v>
          </cell>
          <cell r="O1813">
            <v>13</v>
          </cell>
          <cell r="Q1813" t="str">
            <v>Sviny</v>
          </cell>
          <cell r="R1813" t="str">
            <v>ANO</v>
          </cell>
        </row>
        <row r="1814">
          <cell r="A1814">
            <v>691014680</v>
          </cell>
          <cell r="B1814">
            <v>691014680</v>
          </cell>
          <cell r="C1814">
            <v>9914889</v>
          </cell>
          <cell r="D1814">
            <v>1</v>
          </cell>
          <cell r="E1814">
            <v>9914889</v>
          </cell>
          <cell r="F1814" t="str">
            <v>Kraj Vysočina</v>
          </cell>
          <cell r="G1814" t="str">
            <v>Žďár nad Sázavou</v>
          </cell>
          <cell r="H1814">
            <v>50</v>
          </cell>
          <cell r="I1814" t="str">
            <v>SEJOY</v>
          </cell>
          <cell r="J1814">
            <v>16.690000000000001</v>
          </cell>
          <cell r="K1814">
            <v>834.50000000000011</v>
          </cell>
          <cell r="L1814" t="str">
            <v/>
          </cell>
          <cell r="M1814" t="str">
            <v>Základní škola Lípa, z. s.</v>
          </cell>
          <cell r="N1814" t="str">
            <v>Jihlavská</v>
          </cell>
          <cell r="O1814" t="str">
            <v>635</v>
          </cell>
          <cell r="Q1814" t="str">
            <v>Velká Bíteš</v>
          </cell>
          <cell r="R1814" t="str">
            <v>NE</v>
          </cell>
        </row>
        <row r="1815">
          <cell r="A1815">
            <v>600015882</v>
          </cell>
          <cell r="B1815">
            <v>600015882</v>
          </cell>
          <cell r="C1815" t="str">
            <v>48897094</v>
          </cell>
          <cell r="D1815">
            <v>1</v>
          </cell>
          <cell r="E1815">
            <v>48897094</v>
          </cell>
          <cell r="F1815" t="str">
            <v>Kraj Vysočina</v>
          </cell>
          <cell r="G1815" t="str">
            <v xml:space="preserve">Žďár nad Sázavou </v>
          </cell>
          <cell r="H1815">
            <v>350</v>
          </cell>
          <cell r="I1815" t="str">
            <v>SEJOY</v>
          </cell>
          <cell r="J1815">
            <v>16.690000000000001</v>
          </cell>
          <cell r="K1815">
            <v>5841.5</v>
          </cell>
          <cell r="L1815" t="str">
            <v/>
          </cell>
          <cell r="M1815" t="str">
            <v>Střední škola gastronomická Adolpha Kolpinga</v>
          </cell>
          <cell r="N1815" t="str">
            <v>U Klafárku</v>
          </cell>
          <cell r="O1815">
            <v>1685</v>
          </cell>
          <cell r="P1815">
            <v>3</v>
          </cell>
          <cell r="Q1815" t="str">
            <v>Žďár nad Sázavou</v>
          </cell>
          <cell r="R1815" t="str">
            <v>NE</v>
          </cell>
        </row>
        <row r="1816">
          <cell r="A1816">
            <v>600019993</v>
          </cell>
          <cell r="B1816">
            <v>600019993</v>
          </cell>
          <cell r="C1816" t="str">
            <v>00637696</v>
          </cell>
          <cell r="D1816">
            <v>1</v>
          </cell>
          <cell r="E1816">
            <v>637696</v>
          </cell>
          <cell r="F1816" t="str">
            <v>Kraj Vysočina</v>
          </cell>
          <cell r="G1816" t="str">
            <v xml:space="preserve">Žďár nad Sázavou </v>
          </cell>
          <cell r="H1816">
            <v>400</v>
          </cell>
          <cell r="I1816" t="str">
            <v>SEJOY</v>
          </cell>
          <cell r="J1816">
            <v>16.690000000000001</v>
          </cell>
          <cell r="K1816">
            <v>6676.0000000000009</v>
          </cell>
          <cell r="L1816" t="str">
            <v/>
          </cell>
          <cell r="M1816" t="str">
            <v>Střední zdravotnická škola a Vyšší odborná škola zdravotnická Žďár nad Sázavou</v>
          </cell>
          <cell r="N1816" t="str">
            <v>Dvořákova</v>
          </cell>
          <cell r="O1816">
            <v>404</v>
          </cell>
          <cell r="P1816">
            <v>4</v>
          </cell>
          <cell r="Q1816" t="str">
            <v>Žďár nad Sázavou</v>
          </cell>
          <cell r="R1816" t="str">
            <v>ANO</v>
          </cell>
        </row>
        <row r="1817">
          <cell r="A1817">
            <v>600015831</v>
          </cell>
          <cell r="B1817">
            <v>600015831</v>
          </cell>
          <cell r="C1817" t="str">
            <v>43379486</v>
          </cell>
          <cell r="D1817">
            <v>1</v>
          </cell>
          <cell r="E1817">
            <v>43379486</v>
          </cell>
          <cell r="F1817" t="str">
            <v>Kraj Vysočina</v>
          </cell>
          <cell r="G1817" t="str">
            <v xml:space="preserve">Žďár nad Sázavou </v>
          </cell>
          <cell r="H1817">
            <v>725</v>
          </cell>
          <cell r="I1817" t="str">
            <v>SEJOY</v>
          </cell>
          <cell r="J1817">
            <v>16.690000000000001</v>
          </cell>
          <cell r="K1817">
            <v>12100.250000000002</v>
          </cell>
          <cell r="L1817" t="str">
            <v/>
          </cell>
          <cell r="M1817" t="str">
            <v>Biskupské gymnázium</v>
          </cell>
          <cell r="N1817" t="str">
            <v>U Klafárku</v>
          </cell>
          <cell r="O1817">
            <v>1685</v>
          </cell>
          <cell r="P1817">
            <v>3</v>
          </cell>
          <cell r="Q1817" t="str">
            <v>Žďár nad Sázavou</v>
          </cell>
          <cell r="R1817" t="str">
            <v>NE</v>
          </cell>
        </row>
        <row r="1818">
          <cell r="A1818">
            <v>600015955</v>
          </cell>
          <cell r="B1818">
            <v>600015955</v>
          </cell>
          <cell r="C1818" t="str">
            <v>48895407</v>
          </cell>
          <cell r="D1818">
            <v>1</v>
          </cell>
          <cell r="E1818">
            <v>48895407</v>
          </cell>
          <cell r="F1818" t="str">
            <v>Kraj Vysočina</v>
          </cell>
          <cell r="G1818" t="str">
            <v xml:space="preserve">Žďár nad Sázavou </v>
          </cell>
          <cell r="H1818">
            <v>825</v>
          </cell>
          <cell r="I1818" t="str">
            <v>SEJOY</v>
          </cell>
          <cell r="J1818">
            <v>16.690000000000001</v>
          </cell>
          <cell r="K1818">
            <v>13769.250000000002</v>
          </cell>
          <cell r="L1818" t="str">
            <v/>
          </cell>
          <cell r="M1818" t="str">
            <v>Gymnázium Žďár nad Sázavou</v>
          </cell>
          <cell r="N1818" t="str">
            <v>Neumannova</v>
          </cell>
          <cell r="O1818">
            <v>1693</v>
          </cell>
          <cell r="P1818">
            <v>2</v>
          </cell>
          <cell r="Q1818" t="str">
            <v>Žďár nad Sázavou</v>
          </cell>
          <cell r="R1818" t="str">
            <v>ANO</v>
          </cell>
        </row>
        <row r="1819">
          <cell r="A1819">
            <v>600015971</v>
          </cell>
          <cell r="B1819">
            <v>600015971</v>
          </cell>
          <cell r="C1819" t="str">
            <v>48895598</v>
          </cell>
          <cell r="D1819">
            <v>1</v>
          </cell>
          <cell r="E1819">
            <v>48895598</v>
          </cell>
          <cell r="F1819" t="str">
            <v>Kraj Vysočina</v>
          </cell>
          <cell r="G1819" t="str">
            <v xml:space="preserve">Žďár nad Sázavou </v>
          </cell>
          <cell r="H1819">
            <v>1175</v>
          </cell>
          <cell r="I1819" t="str">
            <v>SEJOY</v>
          </cell>
          <cell r="J1819">
            <v>16.690000000000001</v>
          </cell>
          <cell r="K1819">
            <v>19610.75</v>
          </cell>
          <cell r="L1819" t="str">
            <v/>
          </cell>
          <cell r="M1819" t="str">
            <v>Vyšší odborná škola a Střední průmyslová škola Žďár nad Sázavou</v>
          </cell>
          <cell r="N1819" t="str">
            <v>Studentská</v>
          </cell>
          <cell r="O1819">
            <v>761</v>
          </cell>
          <cell r="P1819">
            <v>1</v>
          </cell>
          <cell r="Q1819" t="str">
            <v>Žďár nad Sázavou</v>
          </cell>
          <cell r="R1819" t="str">
            <v>ANO</v>
          </cell>
        </row>
        <row r="1820">
          <cell r="A1820">
            <v>600016013</v>
          </cell>
          <cell r="B1820">
            <v>600016013</v>
          </cell>
          <cell r="C1820" t="str">
            <v>47900539</v>
          </cell>
          <cell r="D1820">
            <v>1</v>
          </cell>
          <cell r="E1820">
            <v>47900539</v>
          </cell>
          <cell r="F1820" t="str">
            <v>Kraj Vysočina</v>
          </cell>
          <cell r="G1820" t="str">
            <v xml:space="preserve">Žďár nad Sázavou </v>
          </cell>
          <cell r="H1820">
            <v>475</v>
          </cell>
          <cell r="I1820" t="str">
            <v>SEJOY</v>
          </cell>
          <cell r="J1820">
            <v>16.690000000000001</v>
          </cell>
          <cell r="K1820">
            <v>7927.7500000000009</v>
          </cell>
          <cell r="L1820" t="str">
            <v/>
          </cell>
          <cell r="M1820" t="str">
            <v>Střední škola obchodní a služeb SČMSD, Žďár nad Sázavou, s.r.o.</v>
          </cell>
          <cell r="N1820" t="str">
            <v>Komenského</v>
          </cell>
          <cell r="O1820">
            <v>972</v>
          </cell>
          <cell r="P1820">
            <v>10</v>
          </cell>
          <cell r="Q1820" t="str">
            <v>Žďár nad Sázavou</v>
          </cell>
          <cell r="R1820" t="str">
            <v>NE</v>
          </cell>
        </row>
        <row r="1821">
          <cell r="A1821">
            <v>600130037</v>
          </cell>
          <cell r="B1821">
            <v>600130037</v>
          </cell>
          <cell r="C1821" t="str">
            <v>43378676</v>
          </cell>
          <cell r="D1821">
            <v>1</v>
          </cell>
          <cell r="E1821">
            <v>43378676</v>
          </cell>
          <cell r="F1821" t="str">
            <v>Kraj Vysočina</v>
          </cell>
          <cell r="G1821" t="str">
            <v xml:space="preserve">Žďár nad Sázavou </v>
          </cell>
          <cell r="H1821">
            <v>200</v>
          </cell>
          <cell r="I1821" t="str">
            <v>SEJOY</v>
          </cell>
          <cell r="J1821">
            <v>16.690000000000001</v>
          </cell>
          <cell r="K1821">
            <v>3338.0000000000005</v>
          </cell>
          <cell r="L1821" t="str">
            <v/>
          </cell>
          <cell r="M1821" t="str">
            <v>Základní škola Nížkov</v>
          </cell>
          <cell r="O1821">
            <v>11</v>
          </cell>
          <cell r="Q1821" t="str">
            <v>Nížkov</v>
          </cell>
          <cell r="R1821" t="str">
            <v>ANO</v>
          </cell>
        </row>
        <row r="1822">
          <cell r="A1822">
            <v>600130053</v>
          </cell>
          <cell r="B1822">
            <v>600130053</v>
          </cell>
          <cell r="C1822" t="str">
            <v>43378641</v>
          </cell>
          <cell r="D1822">
            <v>1</v>
          </cell>
          <cell r="E1822">
            <v>43378641</v>
          </cell>
          <cell r="F1822" t="str">
            <v>Kraj Vysočina</v>
          </cell>
          <cell r="G1822" t="str">
            <v xml:space="preserve">Žďár nad Sázavou </v>
          </cell>
          <cell r="H1822">
            <v>175</v>
          </cell>
          <cell r="I1822" t="str">
            <v>SEJOY</v>
          </cell>
          <cell r="J1822">
            <v>16.690000000000001</v>
          </cell>
          <cell r="K1822">
            <v>2920.75</v>
          </cell>
          <cell r="L1822" t="str">
            <v/>
          </cell>
          <cell r="M1822" t="str">
            <v>Základní škola a Mateřská škola Polnička, okres Žďár nad Sázavou</v>
          </cell>
          <cell r="O1822">
            <v>147</v>
          </cell>
          <cell r="Q1822" t="str">
            <v>Polnička</v>
          </cell>
          <cell r="R1822" t="str">
            <v>ANO</v>
          </cell>
        </row>
        <row r="1823">
          <cell r="A1823">
            <v>600130088</v>
          </cell>
          <cell r="B1823">
            <v>600130088</v>
          </cell>
          <cell r="C1823" t="str">
            <v>48894231</v>
          </cell>
          <cell r="D1823">
            <v>1</v>
          </cell>
          <cell r="E1823">
            <v>48894231</v>
          </cell>
          <cell r="F1823" t="str">
            <v>Kraj Vysočina</v>
          </cell>
          <cell r="G1823" t="str">
            <v xml:space="preserve">Žďár nad Sázavou </v>
          </cell>
          <cell r="H1823">
            <v>200</v>
          </cell>
          <cell r="I1823" t="str">
            <v>SEJOY</v>
          </cell>
          <cell r="J1823">
            <v>16.690000000000001</v>
          </cell>
          <cell r="K1823">
            <v>3338.0000000000005</v>
          </cell>
          <cell r="L1823" t="str">
            <v/>
          </cell>
          <cell r="M1823" t="str">
            <v>Základní škola a mateřská škola Bohdalov</v>
          </cell>
          <cell r="O1823">
            <v>205</v>
          </cell>
          <cell r="Q1823" t="str">
            <v>Bohdalov</v>
          </cell>
          <cell r="R1823" t="str">
            <v>ANO</v>
          </cell>
        </row>
        <row r="1824">
          <cell r="A1824">
            <v>600130134</v>
          </cell>
          <cell r="B1824">
            <v>600130134</v>
          </cell>
          <cell r="C1824" t="str">
            <v>43378684</v>
          </cell>
          <cell r="D1824">
            <v>1</v>
          </cell>
          <cell r="E1824">
            <v>43378684</v>
          </cell>
          <cell r="F1824" t="str">
            <v>Kraj Vysočina</v>
          </cell>
          <cell r="G1824" t="str">
            <v xml:space="preserve">Žďár nad Sázavou </v>
          </cell>
          <cell r="H1824">
            <v>200</v>
          </cell>
          <cell r="I1824" t="str">
            <v>SEJOY</v>
          </cell>
          <cell r="J1824">
            <v>16.690000000000001</v>
          </cell>
          <cell r="K1824">
            <v>3338.0000000000005</v>
          </cell>
          <cell r="L1824" t="str">
            <v/>
          </cell>
          <cell r="M1824" t="str">
            <v>Základní škola a Mateřská škola Herálec, příspěvková organizace</v>
          </cell>
          <cell r="O1824">
            <v>440</v>
          </cell>
          <cell r="Q1824" t="str">
            <v>Herálec</v>
          </cell>
          <cell r="R1824" t="str">
            <v>ANO</v>
          </cell>
        </row>
        <row r="1825">
          <cell r="A1825">
            <v>600130207</v>
          </cell>
          <cell r="B1825">
            <v>600130207</v>
          </cell>
          <cell r="C1825" t="str">
            <v>70881138</v>
          </cell>
          <cell r="D1825">
            <v>1</v>
          </cell>
          <cell r="E1825">
            <v>70881138</v>
          </cell>
          <cell r="F1825" t="str">
            <v>Kraj Vysočina</v>
          </cell>
          <cell r="G1825" t="str">
            <v xml:space="preserve">Žďár nad Sázavou </v>
          </cell>
          <cell r="H1825">
            <v>450</v>
          </cell>
          <cell r="I1825" t="str">
            <v>SEJOY</v>
          </cell>
          <cell r="J1825">
            <v>16.690000000000001</v>
          </cell>
          <cell r="K1825">
            <v>7510.5000000000009</v>
          </cell>
          <cell r="L1825" t="str">
            <v/>
          </cell>
          <cell r="M1825" t="str">
            <v>Základní škola a Mateřská škola Nové Veselí, příspěvková organizace</v>
          </cell>
          <cell r="N1825" t="str">
            <v>Na Městečku</v>
          </cell>
          <cell r="O1825">
            <v>1</v>
          </cell>
          <cell r="Q1825" t="str">
            <v>Nové Veselí</v>
          </cell>
          <cell r="R1825" t="str">
            <v>ANO</v>
          </cell>
        </row>
        <row r="1826">
          <cell r="A1826">
            <v>600130223</v>
          </cell>
          <cell r="B1826">
            <v>600130223</v>
          </cell>
          <cell r="C1826" t="str">
            <v>48895300</v>
          </cell>
          <cell r="D1826">
            <v>1</v>
          </cell>
          <cell r="E1826">
            <v>48895300</v>
          </cell>
          <cell r="F1826" t="str">
            <v>Kraj Vysočina</v>
          </cell>
          <cell r="G1826" t="str">
            <v xml:space="preserve">Žďár nad Sázavou </v>
          </cell>
          <cell r="H1826">
            <v>375</v>
          </cell>
          <cell r="I1826" t="str">
            <v>SEJOY</v>
          </cell>
          <cell r="J1826">
            <v>16.690000000000001</v>
          </cell>
          <cell r="K1826">
            <v>6258.7500000000009</v>
          </cell>
          <cell r="L1826" t="str">
            <v/>
          </cell>
          <cell r="M1826" t="str">
            <v>Základní škola a Mateřská škola Radostín nad Oslavou, příspěvková organizace</v>
          </cell>
          <cell r="O1826">
            <v>136</v>
          </cell>
          <cell r="Q1826" t="str">
            <v>Radostín nad Oslavou</v>
          </cell>
          <cell r="R1826" t="str">
            <v>ANO</v>
          </cell>
        </row>
        <row r="1827">
          <cell r="A1827">
            <v>600130266</v>
          </cell>
          <cell r="B1827">
            <v>600130266</v>
          </cell>
          <cell r="C1827" t="str">
            <v>48894214</v>
          </cell>
          <cell r="D1827">
            <v>1</v>
          </cell>
          <cell r="E1827">
            <v>48894214</v>
          </cell>
          <cell r="F1827" t="str">
            <v>Kraj Vysočina</v>
          </cell>
          <cell r="G1827" t="str">
            <v xml:space="preserve">Žďár nad Sázavou </v>
          </cell>
          <cell r="H1827">
            <v>250</v>
          </cell>
          <cell r="I1827" t="str">
            <v>SEJOY</v>
          </cell>
          <cell r="J1827">
            <v>16.690000000000001</v>
          </cell>
          <cell r="K1827">
            <v>4172.5</v>
          </cell>
          <cell r="L1827" t="str">
            <v/>
          </cell>
          <cell r="M1827" t="str">
            <v>Základní škola a mateřská škola Svratka, příspěvková organizace</v>
          </cell>
          <cell r="N1827" t="str">
            <v>Partyzánská</v>
          </cell>
          <cell r="O1827">
            <v>310</v>
          </cell>
          <cell r="Q1827" t="str">
            <v>Svratka</v>
          </cell>
          <cell r="R1827" t="str">
            <v>ANO</v>
          </cell>
        </row>
        <row r="1828">
          <cell r="A1828">
            <v>600130282</v>
          </cell>
          <cell r="B1828">
            <v>600130282</v>
          </cell>
          <cell r="C1828" t="str">
            <v>60575255</v>
          </cell>
          <cell r="D1828">
            <v>1</v>
          </cell>
          <cell r="E1828">
            <v>60575255</v>
          </cell>
          <cell r="F1828" t="str">
            <v>Kraj Vysočina</v>
          </cell>
          <cell r="G1828" t="str">
            <v xml:space="preserve">Žďár nad Sázavou </v>
          </cell>
          <cell r="H1828">
            <v>325</v>
          </cell>
          <cell r="I1828" t="str">
            <v>SEJOY</v>
          </cell>
          <cell r="J1828">
            <v>16.690000000000001</v>
          </cell>
          <cell r="K1828">
            <v>5424.25</v>
          </cell>
          <cell r="L1828" t="str">
            <v/>
          </cell>
          <cell r="M1828" t="str">
            <v>Základní škola a Mateřská škola Velká Losenice, příspěvková organizace</v>
          </cell>
          <cell r="O1828">
            <v>248</v>
          </cell>
          <cell r="Q1828" t="str">
            <v>Velká Losenice</v>
          </cell>
          <cell r="R1828" t="str">
            <v>ANO</v>
          </cell>
        </row>
        <row r="1829">
          <cell r="A1829">
            <v>600130312</v>
          </cell>
          <cell r="B1829">
            <v>600130312</v>
          </cell>
          <cell r="C1829" t="str">
            <v>48897426</v>
          </cell>
          <cell r="D1829">
            <v>1</v>
          </cell>
          <cell r="E1829">
            <v>48897426</v>
          </cell>
          <cell r="F1829" t="str">
            <v>Kraj Vysočina</v>
          </cell>
          <cell r="G1829" t="str">
            <v xml:space="preserve">Žďár nad Sázavou </v>
          </cell>
          <cell r="H1829">
            <v>675</v>
          </cell>
          <cell r="I1829" t="str">
            <v>SEJOY</v>
          </cell>
          <cell r="J1829">
            <v>16.690000000000001</v>
          </cell>
          <cell r="K1829">
            <v>11265.75</v>
          </cell>
          <cell r="L1829" t="str">
            <v/>
          </cell>
          <cell r="M1829" t="str">
            <v>Základní škola Žďár nad Sázavou, Komenského 2</v>
          </cell>
          <cell r="N1829" t="str">
            <v>Komenského</v>
          </cell>
          <cell r="O1829">
            <v>715</v>
          </cell>
          <cell r="P1829">
            <v>2</v>
          </cell>
          <cell r="Q1829" t="str">
            <v>Žďár nad Sázavou</v>
          </cell>
          <cell r="R1829" t="str">
            <v>ANO</v>
          </cell>
        </row>
        <row r="1830">
          <cell r="A1830">
            <v>600130321</v>
          </cell>
          <cell r="B1830">
            <v>600130321</v>
          </cell>
          <cell r="C1830" t="str">
            <v>48895229</v>
          </cell>
          <cell r="D1830">
            <v>1</v>
          </cell>
          <cell r="E1830">
            <v>48895229</v>
          </cell>
          <cell r="F1830" t="str">
            <v>Kraj Vysočina</v>
          </cell>
          <cell r="G1830" t="str">
            <v xml:space="preserve">Žďár nad Sázavou </v>
          </cell>
          <cell r="H1830">
            <v>375</v>
          </cell>
          <cell r="I1830" t="str">
            <v>SEJOY</v>
          </cell>
          <cell r="J1830">
            <v>16.690000000000001</v>
          </cell>
          <cell r="K1830">
            <v>6258.7500000000009</v>
          </cell>
          <cell r="L1830" t="str">
            <v/>
          </cell>
          <cell r="M1830" t="str">
            <v>Základní škola Žďár nad Sázavou, Komenského 6</v>
          </cell>
          <cell r="N1830" t="str">
            <v>Komenského</v>
          </cell>
          <cell r="O1830">
            <v>825</v>
          </cell>
          <cell r="P1830">
            <v>6</v>
          </cell>
          <cell r="Q1830" t="str">
            <v>Žďár nad Sázavou</v>
          </cell>
          <cell r="R1830" t="str">
            <v>ANO</v>
          </cell>
        </row>
        <row r="1831">
          <cell r="A1831">
            <v>600130339</v>
          </cell>
          <cell r="B1831">
            <v>600130339</v>
          </cell>
          <cell r="C1831" t="str">
            <v>43380123</v>
          </cell>
          <cell r="D1831">
            <v>1</v>
          </cell>
          <cell r="E1831">
            <v>43380123</v>
          </cell>
          <cell r="F1831" t="str">
            <v>Kraj Vysočina</v>
          </cell>
          <cell r="G1831" t="str">
            <v xml:space="preserve">Žďár nad Sázavou </v>
          </cell>
          <cell r="H1831">
            <v>1150</v>
          </cell>
          <cell r="I1831" t="str">
            <v>SEJOY</v>
          </cell>
          <cell r="J1831">
            <v>16.690000000000001</v>
          </cell>
          <cell r="K1831">
            <v>19193.5</v>
          </cell>
          <cell r="L1831" t="str">
            <v/>
          </cell>
          <cell r="M1831" t="str">
            <v>Základní škola Žďár nad Sázavou, Švermova 4</v>
          </cell>
          <cell r="N1831" t="str">
            <v>Švermova</v>
          </cell>
          <cell r="O1831">
            <v>1132</v>
          </cell>
          <cell r="P1831">
            <v>4</v>
          </cell>
          <cell r="Q1831" t="str">
            <v>Žďár nad Sázavou</v>
          </cell>
          <cell r="R1831" t="str">
            <v>ANO</v>
          </cell>
        </row>
        <row r="1832">
          <cell r="A1832">
            <v>600130533</v>
          </cell>
          <cell r="B1832">
            <v>600130533</v>
          </cell>
          <cell r="C1832" t="str">
            <v>75023865</v>
          </cell>
          <cell r="D1832">
            <v>1</v>
          </cell>
          <cell r="E1832">
            <v>75023865</v>
          </cell>
          <cell r="F1832" t="str">
            <v>Kraj Vysočina</v>
          </cell>
          <cell r="G1832" t="str">
            <v xml:space="preserve">Žďár nad Sázavou </v>
          </cell>
          <cell r="H1832">
            <v>50</v>
          </cell>
          <cell r="I1832" t="str">
            <v>SEJOY</v>
          </cell>
          <cell r="J1832">
            <v>16.690000000000001</v>
          </cell>
          <cell r="K1832">
            <v>834.50000000000011</v>
          </cell>
          <cell r="L1832" t="str">
            <v/>
          </cell>
          <cell r="M1832" t="str">
            <v>Základní škola a mateřská škola Sázava, příspěvková organizace</v>
          </cell>
          <cell r="O1832">
            <v>80</v>
          </cell>
          <cell r="Q1832" t="str">
            <v>Sázava</v>
          </cell>
          <cell r="R1832" t="str">
            <v>ANO</v>
          </cell>
        </row>
        <row r="1833">
          <cell r="A1833">
            <v>600130541</v>
          </cell>
          <cell r="B1833">
            <v>600130541</v>
          </cell>
          <cell r="C1833" t="str">
            <v>70998787</v>
          </cell>
          <cell r="D1833">
            <v>1</v>
          </cell>
          <cell r="E1833">
            <v>70998787</v>
          </cell>
          <cell r="F1833" t="str">
            <v>Kraj Vysočina</v>
          </cell>
          <cell r="G1833" t="str">
            <v xml:space="preserve">Žďár nad Sázavou </v>
          </cell>
          <cell r="H1833">
            <v>50</v>
          </cell>
          <cell r="I1833" t="str">
            <v>SEJOY</v>
          </cell>
          <cell r="J1833">
            <v>16.690000000000001</v>
          </cell>
          <cell r="K1833">
            <v>834.50000000000011</v>
          </cell>
          <cell r="L1833" t="str">
            <v/>
          </cell>
          <cell r="M1833" t="str">
            <v>Základní škola a Mateřská škola Škrdlovice, příspěvková organizace</v>
          </cell>
          <cell r="O1833">
            <v>110</v>
          </cell>
          <cell r="Q1833" t="str">
            <v>Škrdlovice</v>
          </cell>
          <cell r="R1833" t="str">
            <v>ANO</v>
          </cell>
        </row>
        <row r="1834">
          <cell r="A1834">
            <v>600130622</v>
          </cell>
          <cell r="B1834">
            <v>600130622</v>
          </cell>
          <cell r="C1834" t="str">
            <v>75022851</v>
          </cell>
          <cell r="D1834">
            <v>1</v>
          </cell>
          <cell r="E1834">
            <v>75022851</v>
          </cell>
          <cell r="F1834" t="str">
            <v>Kraj Vysočina</v>
          </cell>
          <cell r="G1834" t="str">
            <v xml:space="preserve">Žďár nad Sázavou </v>
          </cell>
          <cell r="H1834">
            <v>75</v>
          </cell>
          <cell r="I1834" t="str">
            <v>SEJOY</v>
          </cell>
          <cell r="J1834">
            <v>16.690000000000001</v>
          </cell>
          <cell r="K1834">
            <v>1251.75</v>
          </cell>
          <cell r="L1834" t="str">
            <v/>
          </cell>
          <cell r="M1834" t="str">
            <v>Základní škola Vojnův Městec, okres Žďár nad Sázavou, příspěvková organizace</v>
          </cell>
          <cell r="O1834">
            <v>95</v>
          </cell>
          <cell r="Q1834" t="str">
            <v>Vojnův Městec</v>
          </cell>
          <cell r="R1834" t="str">
            <v>ANO</v>
          </cell>
        </row>
        <row r="1835">
          <cell r="A1835">
            <v>600130649</v>
          </cell>
          <cell r="B1835">
            <v>600130649</v>
          </cell>
          <cell r="C1835" t="str">
            <v>75023873</v>
          </cell>
          <cell r="D1835">
            <v>1</v>
          </cell>
          <cell r="E1835">
            <v>75023873</v>
          </cell>
          <cell r="F1835" t="str">
            <v>Kraj Vysočina</v>
          </cell>
          <cell r="G1835" t="str">
            <v xml:space="preserve">Žďár nad Sázavou </v>
          </cell>
          <cell r="H1835">
            <v>125</v>
          </cell>
          <cell r="I1835" t="str">
            <v>SEJOY</v>
          </cell>
          <cell r="J1835">
            <v>16.690000000000001</v>
          </cell>
          <cell r="K1835">
            <v>2086.25</v>
          </cell>
          <cell r="L1835" t="str">
            <v/>
          </cell>
          <cell r="M1835" t="str">
            <v>Základní škola a Mateřská škola Hamry nad Sázavou, příspěvková organizace</v>
          </cell>
          <cell r="O1835">
            <v>133</v>
          </cell>
          <cell r="Q1835" t="str">
            <v>Hamry nad Sázavou</v>
          </cell>
          <cell r="R1835" t="str">
            <v>ANO</v>
          </cell>
        </row>
        <row r="1836">
          <cell r="A1836">
            <v>600130657</v>
          </cell>
          <cell r="B1836">
            <v>600130657</v>
          </cell>
          <cell r="C1836" t="str">
            <v>71009850</v>
          </cell>
          <cell r="D1836">
            <v>1</v>
          </cell>
          <cell r="E1836">
            <v>71009850</v>
          </cell>
          <cell r="F1836" t="str">
            <v>Kraj Vysočina</v>
          </cell>
          <cell r="G1836" t="str">
            <v xml:space="preserve">Žďár nad Sázavou </v>
          </cell>
          <cell r="H1836">
            <v>25</v>
          </cell>
          <cell r="I1836" t="str">
            <v>SEJOY</v>
          </cell>
          <cell r="J1836">
            <v>16.690000000000001</v>
          </cell>
          <cell r="K1836">
            <v>417.25000000000006</v>
          </cell>
          <cell r="L1836" t="str">
            <v/>
          </cell>
          <cell r="M1836" t="str">
            <v>Základní škola a Mateřská škola Světnov, příspěvková organizace</v>
          </cell>
          <cell r="O1836">
            <v>46</v>
          </cell>
          <cell r="Q1836" t="str">
            <v>Světnov</v>
          </cell>
          <cell r="R1836" t="str">
            <v>ANO</v>
          </cell>
        </row>
        <row r="1837">
          <cell r="A1837">
            <v>600130746</v>
          </cell>
          <cell r="B1837">
            <v>600130746</v>
          </cell>
          <cell r="C1837" t="str">
            <v>70990310</v>
          </cell>
          <cell r="D1837">
            <v>1</v>
          </cell>
          <cell r="E1837">
            <v>70990310</v>
          </cell>
          <cell r="F1837" t="str">
            <v>Kraj Vysočina</v>
          </cell>
          <cell r="G1837" t="str">
            <v xml:space="preserve">Žďár nad Sázavou </v>
          </cell>
          <cell r="H1837">
            <v>25</v>
          </cell>
          <cell r="I1837" t="str">
            <v>SEJOY</v>
          </cell>
          <cell r="J1837">
            <v>16.690000000000001</v>
          </cell>
          <cell r="K1837">
            <v>417.25000000000006</v>
          </cell>
          <cell r="L1837" t="str">
            <v/>
          </cell>
          <cell r="M1837" t="str">
            <v>Základní škola a mateřská škola Vepřová, příspěvková organizace</v>
          </cell>
          <cell r="O1837">
            <v>46</v>
          </cell>
          <cell r="Q1837" t="str">
            <v>Vepřová</v>
          </cell>
          <cell r="R1837" t="str">
            <v>ANO</v>
          </cell>
        </row>
        <row r="1838">
          <cell r="A1838">
            <v>600130771</v>
          </cell>
          <cell r="B1838">
            <v>600130771</v>
          </cell>
          <cell r="C1838" t="str">
            <v>70998795</v>
          </cell>
          <cell r="D1838">
            <v>1</v>
          </cell>
          <cell r="E1838">
            <v>70998795</v>
          </cell>
          <cell r="F1838" t="str">
            <v>Kraj Vysočina</v>
          </cell>
          <cell r="G1838" t="str">
            <v xml:space="preserve">Žďár nad Sázavou </v>
          </cell>
          <cell r="H1838">
            <v>75</v>
          </cell>
          <cell r="I1838" t="str">
            <v>SEJOY</v>
          </cell>
          <cell r="J1838">
            <v>16.690000000000001</v>
          </cell>
          <cell r="K1838">
            <v>1251.75</v>
          </cell>
          <cell r="L1838" t="str">
            <v/>
          </cell>
          <cell r="M1838" t="str">
            <v>Základní škola Ostrov nad Oslavou, okres Žďár nad Sázavou, příspěvková organizace</v>
          </cell>
          <cell r="O1838">
            <v>93</v>
          </cell>
          <cell r="Q1838" t="str">
            <v>Ostrov nad Oslavou</v>
          </cell>
          <cell r="R1838" t="str">
            <v>ANO</v>
          </cell>
        </row>
        <row r="1839">
          <cell r="A1839">
            <v>650014235</v>
          </cell>
          <cell r="B1839">
            <v>650014235</v>
          </cell>
          <cell r="C1839" t="str">
            <v>75020947</v>
          </cell>
          <cell r="D1839">
            <v>1</v>
          </cell>
          <cell r="E1839">
            <v>75020947</v>
          </cell>
          <cell r="F1839" t="str">
            <v>Kraj Vysočina</v>
          </cell>
          <cell r="G1839" t="str">
            <v xml:space="preserve">Žďár nad Sázavou </v>
          </cell>
          <cell r="H1839">
            <v>50</v>
          </cell>
          <cell r="I1839" t="str">
            <v>SEJOY</v>
          </cell>
          <cell r="J1839">
            <v>16.690000000000001</v>
          </cell>
          <cell r="K1839">
            <v>834.50000000000011</v>
          </cell>
          <cell r="L1839" t="str">
            <v/>
          </cell>
          <cell r="M1839" t="str">
            <v>Základní škola a Mateřská škola Bohdalec, okres Žďár nad Sázavou, příspěvková organizace</v>
          </cell>
          <cell r="O1839">
            <v>80</v>
          </cell>
          <cell r="Q1839" t="str">
            <v>Bohdalec</v>
          </cell>
          <cell r="R1839" t="str">
            <v>ANO</v>
          </cell>
        </row>
        <row r="1840">
          <cell r="A1840">
            <v>650069722</v>
          </cell>
          <cell r="B1840">
            <v>650069722</v>
          </cell>
          <cell r="C1840" t="str">
            <v>71196234</v>
          </cell>
          <cell r="D1840">
            <v>1</v>
          </cell>
          <cell r="E1840">
            <v>71196234</v>
          </cell>
          <cell r="F1840" t="str">
            <v>Kraj Vysočina</v>
          </cell>
          <cell r="G1840" t="str">
            <v xml:space="preserve">Žďár nad Sázavou </v>
          </cell>
          <cell r="H1840">
            <v>800</v>
          </cell>
          <cell r="I1840" t="str">
            <v>SEJOY</v>
          </cell>
          <cell r="J1840">
            <v>16.690000000000001</v>
          </cell>
          <cell r="K1840">
            <v>13352.000000000002</v>
          </cell>
          <cell r="L1840" t="str">
            <v/>
          </cell>
          <cell r="M1840" t="str">
            <v>Základní škola Žďár nad Sázavou, Palachova 2189/35, příspěvková organizace</v>
          </cell>
          <cell r="N1840" t="str">
            <v>Palachova</v>
          </cell>
          <cell r="O1840">
            <v>2189</v>
          </cell>
          <cell r="P1840">
            <v>35</v>
          </cell>
          <cell r="Q1840" t="str">
            <v>Žďár nad Sázavou</v>
          </cell>
          <cell r="R1840" t="str">
            <v>ANO</v>
          </cell>
        </row>
        <row r="1841">
          <cell r="A1841">
            <v>691009058</v>
          </cell>
          <cell r="B1841">
            <v>691009058</v>
          </cell>
          <cell r="C1841" t="str">
            <v>05007984</v>
          </cell>
          <cell r="D1841">
            <v>1</v>
          </cell>
          <cell r="E1841">
            <v>5007984</v>
          </cell>
          <cell r="F1841" t="str">
            <v>Kraj Vysočina</v>
          </cell>
          <cell r="G1841" t="str">
            <v xml:space="preserve">Žďár nad Sázavou </v>
          </cell>
          <cell r="H1841">
            <v>100</v>
          </cell>
          <cell r="I1841" t="str">
            <v>SEJOY</v>
          </cell>
          <cell r="J1841">
            <v>16.690000000000001</v>
          </cell>
          <cell r="K1841">
            <v>1669.0000000000002</v>
          </cell>
          <cell r="L1841" t="str">
            <v/>
          </cell>
          <cell r="M1841" t="str">
            <v>Základní škola Na Radosti</v>
          </cell>
          <cell r="N1841" t="str">
            <v>Komenského</v>
          </cell>
          <cell r="O1841">
            <v>972</v>
          </cell>
          <cell r="P1841">
            <v>10</v>
          </cell>
          <cell r="Q1841" t="str">
            <v>Žďár nad Sázavou</v>
          </cell>
          <cell r="R1841" t="str">
            <v>NE</v>
          </cell>
        </row>
        <row r="1842">
          <cell r="A1842">
            <v>600012107</v>
          </cell>
          <cell r="B1842">
            <v>600012107</v>
          </cell>
          <cell r="C1842" t="str">
            <v>48623679</v>
          </cell>
          <cell r="D1842">
            <v>1</v>
          </cell>
          <cell r="E1842">
            <v>48623679</v>
          </cell>
          <cell r="F1842" t="str">
            <v>Královéhradecký kraj</v>
          </cell>
          <cell r="G1842" t="str">
            <v xml:space="preserve">Náchod </v>
          </cell>
          <cell r="H1842">
            <v>375</v>
          </cell>
          <cell r="I1842" t="str">
            <v>SEJOY</v>
          </cell>
          <cell r="J1842">
            <v>16.690000000000001</v>
          </cell>
          <cell r="K1842">
            <v>6258.7500000000009</v>
          </cell>
          <cell r="L1842" t="str">
            <v/>
          </cell>
          <cell r="M1842" t="str">
            <v>Gymnázium, Broumov, Hradební 218</v>
          </cell>
          <cell r="N1842" t="str">
            <v>Hradební</v>
          </cell>
          <cell r="O1842">
            <v>218</v>
          </cell>
          <cell r="Q1842" t="str">
            <v>Broumov</v>
          </cell>
          <cell r="R1842" t="str">
            <v>ANO</v>
          </cell>
        </row>
        <row r="1843">
          <cell r="A1843">
            <v>600024121</v>
          </cell>
          <cell r="B1843">
            <v>600024121</v>
          </cell>
          <cell r="C1843" t="str">
            <v>70836469</v>
          </cell>
          <cell r="D1843">
            <v>1</v>
          </cell>
          <cell r="E1843">
            <v>70836469</v>
          </cell>
          <cell r="F1843" t="str">
            <v>Královéhradecký kraj</v>
          </cell>
          <cell r="G1843" t="str">
            <v xml:space="preserve">Náchod </v>
          </cell>
          <cell r="H1843">
            <v>125</v>
          </cell>
          <cell r="I1843" t="str">
            <v>SEJOY</v>
          </cell>
          <cell r="J1843">
            <v>16.690000000000001</v>
          </cell>
          <cell r="K1843">
            <v>2086.25</v>
          </cell>
          <cell r="L1843" t="str">
            <v/>
          </cell>
          <cell r="M1843" t="str">
            <v>Základní škola a Praktická škola, Broumov</v>
          </cell>
          <cell r="N1843" t="str">
            <v>Kladská</v>
          </cell>
          <cell r="O1843">
            <v>164</v>
          </cell>
          <cell r="Q1843" t="str">
            <v>Broumov</v>
          </cell>
          <cell r="R1843" t="str">
            <v>ANO</v>
          </cell>
        </row>
        <row r="1844">
          <cell r="A1844">
            <v>600093387</v>
          </cell>
          <cell r="B1844">
            <v>600093387</v>
          </cell>
          <cell r="C1844" t="str">
            <v>70987076</v>
          </cell>
          <cell r="D1844">
            <v>1</v>
          </cell>
          <cell r="E1844">
            <v>70987076</v>
          </cell>
          <cell r="F1844" t="str">
            <v>Královéhradecký kraj</v>
          </cell>
          <cell r="G1844" t="str">
            <v xml:space="preserve">Náchod </v>
          </cell>
          <cell r="H1844">
            <v>75</v>
          </cell>
          <cell r="I1844" t="str">
            <v>SEJOY</v>
          </cell>
          <cell r="J1844">
            <v>16.690000000000001</v>
          </cell>
          <cell r="K1844">
            <v>1251.75</v>
          </cell>
          <cell r="L1844" t="str">
            <v/>
          </cell>
          <cell r="M1844" t="str">
            <v>Základní škola a mateřská škola, Adršpach</v>
          </cell>
          <cell r="O1844">
            <v>115</v>
          </cell>
          <cell r="Q1844" t="str">
            <v>Adršpach</v>
          </cell>
          <cell r="R1844" t="str">
            <v>ANO</v>
          </cell>
        </row>
        <row r="1845">
          <cell r="A1845">
            <v>600093921</v>
          </cell>
          <cell r="B1845">
            <v>600093921</v>
          </cell>
          <cell r="C1845" t="str">
            <v>75015978</v>
          </cell>
          <cell r="D1845">
            <v>1</v>
          </cell>
          <cell r="E1845">
            <v>75015978</v>
          </cell>
          <cell r="F1845" t="str">
            <v>Královéhradecký kraj</v>
          </cell>
          <cell r="G1845" t="str">
            <v xml:space="preserve">Náchod </v>
          </cell>
          <cell r="H1845">
            <v>275</v>
          </cell>
          <cell r="I1845" t="str">
            <v>SEJOY</v>
          </cell>
          <cell r="J1845">
            <v>16.690000000000001</v>
          </cell>
          <cell r="K1845">
            <v>4589.75</v>
          </cell>
          <cell r="L1845" t="str">
            <v/>
          </cell>
          <cell r="M1845" t="str">
            <v>Základní škola, Meziměstí, okres Náchod</v>
          </cell>
          <cell r="N1845" t="str">
            <v>Školní</v>
          </cell>
          <cell r="O1845">
            <v>236</v>
          </cell>
          <cell r="Q1845" t="str">
            <v>Meziměstí</v>
          </cell>
          <cell r="R1845" t="str">
            <v>ANO</v>
          </cell>
        </row>
        <row r="1846">
          <cell r="A1846">
            <v>600093981</v>
          </cell>
          <cell r="B1846">
            <v>600093981</v>
          </cell>
          <cell r="C1846" t="str">
            <v>48623008</v>
          </cell>
          <cell r="D1846">
            <v>1</v>
          </cell>
          <cell r="E1846">
            <v>48623008</v>
          </cell>
          <cell r="F1846" t="str">
            <v>Královéhradecký kraj</v>
          </cell>
          <cell r="G1846" t="str">
            <v xml:space="preserve">Náchod </v>
          </cell>
          <cell r="H1846">
            <v>575</v>
          </cell>
          <cell r="I1846" t="str">
            <v>SEJOY</v>
          </cell>
          <cell r="J1846">
            <v>16.690000000000001</v>
          </cell>
          <cell r="K1846">
            <v>9596.75</v>
          </cell>
          <cell r="L1846" t="str">
            <v/>
          </cell>
          <cell r="M1846" t="str">
            <v>Základní škola Hradební, Broumov</v>
          </cell>
          <cell r="N1846" t="str">
            <v>Kostelní náměstí</v>
          </cell>
          <cell r="O1846">
            <v>244</v>
          </cell>
          <cell r="Q1846" t="str">
            <v>Broumov</v>
          </cell>
          <cell r="R1846" t="str">
            <v>ANO</v>
          </cell>
        </row>
        <row r="1847">
          <cell r="A1847">
            <v>600093999</v>
          </cell>
          <cell r="B1847">
            <v>600093999</v>
          </cell>
          <cell r="C1847" t="str">
            <v>00857742</v>
          </cell>
          <cell r="D1847">
            <v>1</v>
          </cell>
          <cell r="E1847">
            <v>857742</v>
          </cell>
          <cell r="F1847" t="str">
            <v>Královéhradecký kraj</v>
          </cell>
          <cell r="G1847" t="str">
            <v xml:space="preserve">Náchod </v>
          </cell>
          <cell r="H1847">
            <v>550</v>
          </cell>
          <cell r="I1847" t="str">
            <v>SEJOY</v>
          </cell>
          <cell r="J1847">
            <v>16.690000000000001</v>
          </cell>
          <cell r="K1847">
            <v>9179.5</v>
          </cell>
          <cell r="L1847" t="str">
            <v/>
          </cell>
          <cell r="M1847" t="str">
            <v>Masarykova základní škola, Broumov, Komenského 312, okres Náchod</v>
          </cell>
          <cell r="N1847" t="str">
            <v>Komenského</v>
          </cell>
          <cell r="O1847">
            <v>312</v>
          </cell>
          <cell r="Q1847" t="str">
            <v>Broumov</v>
          </cell>
          <cell r="R1847" t="str">
            <v>ANO</v>
          </cell>
        </row>
        <row r="1848">
          <cell r="A1848">
            <v>650046820</v>
          </cell>
          <cell r="B1848">
            <v>650046820</v>
          </cell>
          <cell r="C1848" t="str">
            <v>71003401</v>
          </cell>
          <cell r="D1848">
            <v>1</v>
          </cell>
          <cell r="E1848">
            <v>71003401</v>
          </cell>
          <cell r="F1848" t="str">
            <v>Královéhradecký kraj</v>
          </cell>
          <cell r="G1848" t="str">
            <v xml:space="preserve">Náchod </v>
          </cell>
          <cell r="H1848">
            <v>250</v>
          </cell>
          <cell r="I1848" t="str">
            <v>SEJOY</v>
          </cell>
          <cell r="J1848">
            <v>16.690000000000001</v>
          </cell>
          <cell r="K1848">
            <v>4172.5</v>
          </cell>
          <cell r="L1848" t="str">
            <v/>
          </cell>
          <cell r="M1848" t="str">
            <v>Základní škola a Mateřská škola, Teplice nad Metují</v>
          </cell>
          <cell r="N1848" t="str">
            <v>Rooseveltova</v>
          </cell>
          <cell r="O1848">
            <v>106</v>
          </cell>
          <cell r="Q1848" t="str">
            <v>Teplice nad Metují</v>
          </cell>
          <cell r="R1848" t="str">
            <v>ANO</v>
          </cell>
        </row>
        <row r="1849">
          <cell r="A1849">
            <v>650061225</v>
          </cell>
          <cell r="B1849">
            <v>650061225</v>
          </cell>
          <cell r="C1849" t="str">
            <v>75016630</v>
          </cell>
          <cell r="D1849">
            <v>1</v>
          </cell>
          <cell r="E1849">
            <v>75016630</v>
          </cell>
          <cell r="F1849" t="str">
            <v>Královéhradecký kraj</v>
          </cell>
          <cell r="G1849" t="str">
            <v xml:space="preserve">Náchod </v>
          </cell>
          <cell r="H1849">
            <v>25</v>
          </cell>
          <cell r="I1849" t="str">
            <v>SEJOY</v>
          </cell>
          <cell r="J1849">
            <v>16.690000000000001</v>
          </cell>
          <cell r="K1849">
            <v>417.25000000000006</v>
          </cell>
          <cell r="L1849" t="str">
            <v/>
          </cell>
          <cell r="M1849" t="str">
            <v>Základní škola a Mateřská škola, Vernéřovice, okres Náchod</v>
          </cell>
          <cell r="O1849">
            <v>201</v>
          </cell>
          <cell r="Q1849" t="str">
            <v>Vernéřovice</v>
          </cell>
          <cell r="R1849" t="str">
            <v>ANO</v>
          </cell>
        </row>
        <row r="1850">
          <cell r="A1850">
            <v>650062531</v>
          </cell>
          <cell r="B1850">
            <v>650062531</v>
          </cell>
          <cell r="C1850" t="str">
            <v>70985839</v>
          </cell>
          <cell r="D1850">
            <v>1</v>
          </cell>
          <cell r="E1850">
            <v>70985839</v>
          </cell>
          <cell r="F1850" t="str">
            <v>Královéhradecký kraj</v>
          </cell>
          <cell r="G1850" t="str">
            <v xml:space="preserve">Náchod </v>
          </cell>
          <cell r="H1850">
            <v>50</v>
          </cell>
          <cell r="I1850" t="str">
            <v>SEJOY</v>
          </cell>
          <cell r="J1850">
            <v>16.690000000000001</v>
          </cell>
          <cell r="K1850">
            <v>834.50000000000011</v>
          </cell>
          <cell r="L1850" t="str">
            <v/>
          </cell>
          <cell r="M1850" t="str">
            <v>Základní škola a mateřská škola Martínkovice, okres Náchod</v>
          </cell>
          <cell r="O1850">
            <v>240</v>
          </cell>
          <cell r="Q1850" t="str">
            <v>Martínkovice</v>
          </cell>
          <cell r="R1850" t="str">
            <v>ANO</v>
          </cell>
        </row>
        <row r="1851">
          <cell r="A1851">
            <v>650063007</v>
          </cell>
          <cell r="B1851">
            <v>650063007</v>
          </cell>
          <cell r="C1851" t="str">
            <v>75016478</v>
          </cell>
          <cell r="D1851">
            <v>1</v>
          </cell>
          <cell r="E1851">
            <v>75016478</v>
          </cell>
          <cell r="F1851" t="str">
            <v>Královéhradecký kraj</v>
          </cell>
          <cell r="G1851" t="str">
            <v xml:space="preserve">Náchod </v>
          </cell>
          <cell r="H1851">
            <v>50</v>
          </cell>
          <cell r="I1851" t="str">
            <v>SEJOY</v>
          </cell>
          <cell r="J1851">
            <v>16.690000000000001</v>
          </cell>
          <cell r="K1851">
            <v>834.50000000000011</v>
          </cell>
          <cell r="L1851" t="str">
            <v/>
          </cell>
          <cell r="M1851" t="str">
            <v>Základní škola a mateřská škola, Jetřichov, okres Náchod</v>
          </cell>
          <cell r="O1851">
            <v>126</v>
          </cell>
          <cell r="Q1851" t="str">
            <v>Jetřichov</v>
          </cell>
          <cell r="R1851" t="str">
            <v>ANO</v>
          </cell>
        </row>
        <row r="1852">
          <cell r="A1852">
            <v>600012549</v>
          </cell>
          <cell r="B1852">
            <v>600012549</v>
          </cell>
          <cell r="C1852" t="str">
            <v>60884762</v>
          </cell>
          <cell r="D1852">
            <v>1</v>
          </cell>
          <cell r="E1852">
            <v>60884762</v>
          </cell>
          <cell r="F1852" t="str">
            <v>Královéhradecký kraj</v>
          </cell>
          <cell r="G1852" t="str">
            <v xml:space="preserve">Rychnov nad Kněžnou </v>
          </cell>
          <cell r="H1852">
            <v>325</v>
          </cell>
          <cell r="I1852" t="str">
            <v>SEJOY</v>
          </cell>
          <cell r="J1852">
            <v>16.690000000000001</v>
          </cell>
          <cell r="K1852">
            <v>5424.25</v>
          </cell>
          <cell r="L1852" t="str">
            <v/>
          </cell>
          <cell r="M1852" t="str">
            <v>Gymnázium, Dobruška, Pulická 779</v>
          </cell>
          <cell r="N1852" t="str">
            <v>Pulická</v>
          </cell>
          <cell r="O1852">
            <v>779</v>
          </cell>
          <cell r="Q1852" t="str">
            <v>Dobruška</v>
          </cell>
          <cell r="R1852" t="str">
            <v>ANO</v>
          </cell>
        </row>
        <row r="1853">
          <cell r="A1853">
            <v>600012590</v>
          </cell>
          <cell r="B1853">
            <v>600012590</v>
          </cell>
          <cell r="C1853" t="str">
            <v>60884746</v>
          </cell>
          <cell r="D1853">
            <v>1</v>
          </cell>
          <cell r="E1853">
            <v>60884746</v>
          </cell>
          <cell r="F1853" t="str">
            <v>Královéhradecký kraj</v>
          </cell>
          <cell r="G1853" t="str">
            <v xml:space="preserve">Rychnov nad Kněžnou </v>
          </cell>
          <cell r="H1853">
            <v>350</v>
          </cell>
          <cell r="I1853" t="str">
            <v>SEJOY</v>
          </cell>
          <cell r="J1853">
            <v>16.690000000000001</v>
          </cell>
          <cell r="K1853">
            <v>5841.5</v>
          </cell>
          <cell r="L1853" t="str">
            <v/>
          </cell>
          <cell r="M1853" t="str">
            <v>Střední průmyslová škola elektrotechniky a informačních technologií, Dobruška, Čs. odboje 670</v>
          </cell>
          <cell r="N1853" t="str">
            <v>Čs. odboje</v>
          </cell>
          <cell r="O1853">
            <v>670</v>
          </cell>
          <cell r="Q1853" t="str">
            <v>Dobruška</v>
          </cell>
          <cell r="R1853" t="str">
            <v>ANO</v>
          </cell>
        </row>
        <row r="1854">
          <cell r="A1854">
            <v>600001491</v>
          </cell>
          <cell r="B1854">
            <v>600001491</v>
          </cell>
          <cell r="C1854" t="str">
            <v>64829804</v>
          </cell>
          <cell r="D1854">
            <v>1</v>
          </cell>
          <cell r="E1854">
            <v>64829804</v>
          </cell>
          <cell r="F1854" t="str">
            <v>Královéhradecký kraj</v>
          </cell>
          <cell r="G1854" t="str">
            <v xml:space="preserve">Rychnov nad Kněžnou </v>
          </cell>
          <cell r="H1854">
            <v>275</v>
          </cell>
          <cell r="I1854" t="str">
            <v>SEJOY</v>
          </cell>
          <cell r="J1854">
            <v>16.690000000000001</v>
          </cell>
          <cell r="K1854">
            <v>4589.75</v>
          </cell>
          <cell r="L1854" t="str">
            <v/>
          </cell>
          <cell r="M1854" t="str">
            <v>Základní škola a Mateřská škola Trivium Plus o.p.s.</v>
          </cell>
          <cell r="O1854">
            <v>2</v>
          </cell>
          <cell r="Q1854" t="str">
            <v>Dobřany</v>
          </cell>
          <cell r="R1854" t="str">
            <v>NE</v>
          </cell>
        </row>
        <row r="1855">
          <cell r="A1855">
            <v>600024334</v>
          </cell>
          <cell r="B1855">
            <v>600024334</v>
          </cell>
          <cell r="C1855" t="str">
            <v>70152501</v>
          </cell>
          <cell r="D1855">
            <v>1</v>
          </cell>
          <cell r="E1855">
            <v>70152501</v>
          </cell>
          <cell r="F1855" t="str">
            <v>Královéhradecký kraj</v>
          </cell>
          <cell r="G1855" t="str">
            <v xml:space="preserve">Rychnov nad Kněžnou </v>
          </cell>
          <cell r="H1855">
            <v>50</v>
          </cell>
          <cell r="I1855" t="str">
            <v>SEJOY</v>
          </cell>
          <cell r="J1855">
            <v>16.690000000000001</v>
          </cell>
          <cell r="K1855">
            <v>834.50000000000011</v>
          </cell>
          <cell r="L1855" t="str">
            <v/>
          </cell>
          <cell r="M1855" t="str">
            <v>Základní škola, Dobruška, Opočenská 115</v>
          </cell>
          <cell r="N1855" t="str">
            <v>Opočenská</v>
          </cell>
          <cell r="O1855">
            <v>115</v>
          </cell>
          <cell r="Q1855" t="str">
            <v>Dobruška</v>
          </cell>
          <cell r="R1855" t="str">
            <v>ANO</v>
          </cell>
        </row>
        <row r="1856">
          <cell r="A1856">
            <v>600097382</v>
          </cell>
          <cell r="B1856">
            <v>600097382</v>
          </cell>
          <cell r="C1856" t="str">
            <v>70157324</v>
          </cell>
          <cell r="D1856">
            <v>1</v>
          </cell>
          <cell r="E1856">
            <v>70157324</v>
          </cell>
          <cell r="F1856" t="str">
            <v>Královéhradecký kraj</v>
          </cell>
          <cell r="G1856" t="str">
            <v xml:space="preserve">Rychnov nad Kněžnou </v>
          </cell>
          <cell r="H1856">
            <v>75</v>
          </cell>
          <cell r="I1856" t="str">
            <v>SEJOY</v>
          </cell>
          <cell r="J1856">
            <v>16.690000000000001</v>
          </cell>
          <cell r="K1856">
            <v>1251.75</v>
          </cell>
          <cell r="L1856" t="str">
            <v/>
          </cell>
          <cell r="M1856" t="str">
            <v>Základní škola Pohoří, okres Rychnov nad Kněžnou</v>
          </cell>
          <cell r="O1856">
            <v>96</v>
          </cell>
          <cell r="Q1856" t="str">
            <v>Pohoří</v>
          </cell>
          <cell r="R1856" t="str">
            <v>ANO</v>
          </cell>
        </row>
        <row r="1857">
          <cell r="A1857">
            <v>600097471</v>
          </cell>
          <cell r="B1857">
            <v>600097471</v>
          </cell>
          <cell r="C1857" t="str">
            <v>70979723</v>
          </cell>
          <cell r="D1857">
            <v>1</v>
          </cell>
          <cell r="E1857">
            <v>70979723</v>
          </cell>
          <cell r="F1857" t="str">
            <v>Královéhradecký kraj</v>
          </cell>
          <cell r="G1857" t="str">
            <v xml:space="preserve">Rychnov nad Kněžnou </v>
          </cell>
          <cell r="H1857">
            <v>175</v>
          </cell>
          <cell r="I1857" t="str">
            <v>SEJOY</v>
          </cell>
          <cell r="J1857">
            <v>16.690000000000001</v>
          </cell>
          <cell r="K1857">
            <v>2920.75</v>
          </cell>
          <cell r="L1857" t="str">
            <v/>
          </cell>
          <cell r="M1857" t="str">
            <v>Základní škola, Dobré, okres Rychnov nad Kněžnou</v>
          </cell>
          <cell r="O1857">
            <v>110</v>
          </cell>
          <cell r="Q1857" t="str">
            <v>Dobré</v>
          </cell>
          <cell r="R1857" t="str">
            <v>ANO</v>
          </cell>
        </row>
        <row r="1858">
          <cell r="A1858">
            <v>600097374</v>
          </cell>
          <cell r="B1858">
            <v>600097374</v>
          </cell>
          <cell r="C1858" t="str">
            <v>75016443</v>
          </cell>
          <cell r="D1858">
            <v>1</v>
          </cell>
          <cell r="E1858">
            <v>75016443</v>
          </cell>
          <cell r="F1858" t="str">
            <v>Královéhradecký kraj</v>
          </cell>
          <cell r="G1858" t="str">
            <v xml:space="preserve">Rychnov nad Kněžnou </v>
          </cell>
          <cell r="H1858">
            <v>75</v>
          </cell>
          <cell r="I1858" t="str">
            <v>SEJOY</v>
          </cell>
          <cell r="J1858">
            <v>16.690000000000001</v>
          </cell>
          <cell r="K1858">
            <v>1251.75</v>
          </cell>
          <cell r="L1858" t="str">
            <v/>
          </cell>
          <cell r="M1858" t="str">
            <v>Základní škola a Montessori mateřská škola Podbřezí</v>
          </cell>
          <cell r="O1858">
            <v>3</v>
          </cell>
          <cell r="Q1858" t="str">
            <v>Podbřezí</v>
          </cell>
          <cell r="R1858" t="str">
            <v>ANO</v>
          </cell>
        </row>
        <row r="1859">
          <cell r="A1859">
            <v>600097552</v>
          </cell>
          <cell r="B1859">
            <v>600097552</v>
          </cell>
          <cell r="C1859" t="str">
            <v>75017571</v>
          </cell>
          <cell r="D1859">
            <v>1</v>
          </cell>
          <cell r="E1859">
            <v>75017571</v>
          </cell>
          <cell r="F1859" t="str">
            <v>Královéhradecký kraj</v>
          </cell>
          <cell r="G1859" t="str">
            <v xml:space="preserve">Rychnov nad Kněžnou </v>
          </cell>
          <cell r="H1859">
            <v>425</v>
          </cell>
          <cell r="I1859" t="str">
            <v>SEJOY</v>
          </cell>
          <cell r="J1859">
            <v>16.690000000000001</v>
          </cell>
          <cell r="K1859">
            <v>7093.2500000000009</v>
          </cell>
          <cell r="L1859" t="str">
            <v/>
          </cell>
          <cell r="M1859" t="str">
            <v>Základní škola, České Meziříčí, okres Rychnov nad Kněžnou</v>
          </cell>
          <cell r="N1859" t="str">
            <v>Jana Výravy</v>
          </cell>
          <cell r="O1859">
            <v>219</v>
          </cell>
          <cell r="Q1859" t="str">
            <v>České Meziříčí</v>
          </cell>
          <cell r="R1859" t="str">
            <v>ANO</v>
          </cell>
        </row>
        <row r="1860">
          <cell r="A1860">
            <v>600097561</v>
          </cell>
          <cell r="B1860">
            <v>600097561</v>
          </cell>
          <cell r="C1860" t="str">
            <v>75018616</v>
          </cell>
          <cell r="D1860">
            <v>1</v>
          </cell>
          <cell r="E1860">
            <v>75018616</v>
          </cell>
          <cell r="F1860" t="str">
            <v>Královéhradecký kraj</v>
          </cell>
          <cell r="G1860" t="str">
            <v xml:space="preserve">Rychnov nad Kněžnou </v>
          </cell>
          <cell r="H1860">
            <v>650</v>
          </cell>
          <cell r="I1860" t="str">
            <v>SEJOY</v>
          </cell>
          <cell r="J1860">
            <v>16.690000000000001</v>
          </cell>
          <cell r="K1860">
            <v>10848.5</v>
          </cell>
          <cell r="L1860" t="str">
            <v/>
          </cell>
          <cell r="M1860" t="str">
            <v>Základní škola Františka Kupky, Dobruška, Františka Kupky 350, okres Rychnov nad Kněžnou</v>
          </cell>
          <cell r="N1860" t="str">
            <v>Fr. Kupky</v>
          </cell>
          <cell r="O1860">
            <v>350</v>
          </cell>
          <cell r="Q1860" t="str">
            <v>Dobruška</v>
          </cell>
          <cell r="R1860" t="str">
            <v>ANO</v>
          </cell>
        </row>
        <row r="1861">
          <cell r="A1861">
            <v>600097579</v>
          </cell>
          <cell r="B1861">
            <v>600097579</v>
          </cell>
          <cell r="C1861" t="str">
            <v>75018691</v>
          </cell>
          <cell r="D1861">
            <v>1</v>
          </cell>
          <cell r="E1861">
            <v>75018691</v>
          </cell>
          <cell r="F1861" t="str">
            <v>Královéhradecký kraj</v>
          </cell>
          <cell r="G1861" t="str">
            <v xml:space="preserve">Rychnov nad Kněžnou </v>
          </cell>
          <cell r="H1861">
            <v>325</v>
          </cell>
          <cell r="I1861" t="str">
            <v>SEJOY</v>
          </cell>
          <cell r="J1861">
            <v>16.690000000000001</v>
          </cell>
          <cell r="K1861">
            <v>5424.25</v>
          </cell>
          <cell r="L1861" t="str">
            <v/>
          </cell>
          <cell r="M1861" t="str">
            <v>Základní škola, Dobruška, Pulická 378, okres Rychnov nad Kněžnou</v>
          </cell>
          <cell r="N1861" t="str">
            <v>Pulická</v>
          </cell>
          <cell r="O1861">
            <v>378</v>
          </cell>
          <cell r="Q1861" t="str">
            <v>Dobruška</v>
          </cell>
          <cell r="R1861" t="str">
            <v>ANO</v>
          </cell>
        </row>
        <row r="1862">
          <cell r="A1862">
            <v>600097617</v>
          </cell>
          <cell r="B1862">
            <v>600097617</v>
          </cell>
          <cell r="C1862" t="str">
            <v>75015013</v>
          </cell>
          <cell r="D1862">
            <v>1</v>
          </cell>
          <cell r="E1862">
            <v>75015013</v>
          </cell>
          <cell r="F1862" t="str">
            <v>Královéhradecký kraj</v>
          </cell>
          <cell r="G1862" t="str">
            <v xml:space="preserve">Rychnov nad Kněžnou </v>
          </cell>
          <cell r="H1862">
            <v>475</v>
          </cell>
          <cell r="I1862" t="str">
            <v>SEJOY</v>
          </cell>
          <cell r="J1862">
            <v>16.690000000000001</v>
          </cell>
          <cell r="K1862">
            <v>7927.7500000000009</v>
          </cell>
          <cell r="L1862" t="str">
            <v/>
          </cell>
          <cell r="M1862" t="str">
            <v>Základní škola, Opočno, okres Rychnov nad Kněžnou</v>
          </cell>
          <cell r="N1862" t="str">
            <v>Nádražní</v>
          </cell>
          <cell r="O1862">
            <v>313</v>
          </cell>
          <cell r="Q1862" t="str">
            <v>Opočno</v>
          </cell>
          <cell r="R1862" t="str">
            <v>ANO</v>
          </cell>
        </row>
        <row r="1863">
          <cell r="A1863">
            <v>650043481</v>
          </cell>
          <cell r="B1863">
            <v>650043481</v>
          </cell>
          <cell r="C1863" t="str">
            <v>70979731</v>
          </cell>
          <cell r="D1863">
            <v>1</v>
          </cell>
          <cell r="E1863">
            <v>70979731</v>
          </cell>
          <cell r="F1863" t="str">
            <v>Královéhradecký kraj</v>
          </cell>
          <cell r="G1863" t="str">
            <v xml:space="preserve">Rychnov nad Kněžnou </v>
          </cell>
          <cell r="H1863">
            <v>50</v>
          </cell>
          <cell r="I1863" t="str">
            <v>SEJOY</v>
          </cell>
          <cell r="J1863">
            <v>16.690000000000001</v>
          </cell>
          <cell r="K1863">
            <v>834.50000000000011</v>
          </cell>
          <cell r="L1863" t="str">
            <v/>
          </cell>
          <cell r="M1863" t="str">
            <v>Základní škola a Mateřská škola Ohnišov</v>
          </cell>
          <cell r="O1863">
            <v>182</v>
          </cell>
          <cell r="Q1863" t="str">
            <v>Ohnišov</v>
          </cell>
          <cell r="R1863" t="str">
            <v>ANO</v>
          </cell>
        </row>
        <row r="1864">
          <cell r="A1864">
            <v>650047087</v>
          </cell>
          <cell r="B1864">
            <v>650047087</v>
          </cell>
          <cell r="C1864" t="str">
            <v>75015919</v>
          </cell>
          <cell r="D1864">
            <v>1</v>
          </cell>
          <cell r="E1864">
            <v>75015919</v>
          </cell>
          <cell r="F1864" t="str">
            <v>Královéhradecký kraj</v>
          </cell>
          <cell r="G1864" t="str">
            <v xml:space="preserve">Rychnov nad Kněžnou </v>
          </cell>
          <cell r="H1864">
            <v>75</v>
          </cell>
          <cell r="I1864" t="str">
            <v>SEJOY</v>
          </cell>
          <cell r="J1864">
            <v>16.690000000000001</v>
          </cell>
          <cell r="K1864">
            <v>1251.75</v>
          </cell>
          <cell r="L1864" t="str">
            <v/>
          </cell>
          <cell r="M1864" t="str">
            <v>Základní škola a Mateřská škola Deštné v Orlických horách</v>
          </cell>
          <cell r="O1864">
            <v>125</v>
          </cell>
          <cell r="Q1864" t="str">
            <v>Deštné v Orlických horách</v>
          </cell>
          <cell r="R1864" t="str">
            <v>ANO</v>
          </cell>
        </row>
        <row r="1865">
          <cell r="A1865">
            <v>650049756</v>
          </cell>
          <cell r="B1865">
            <v>650049756</v>
          </cell>
          <cell r="C1865" t="str">
            <v>75016524</v>
          </cell>
          <cell r="D1865">
            <v>1</v>
          </cell>
          <cell r="E1865">
            <v>75016524</v>
          </cell>
          <cell r="F1865" t="str">
            <v>Královéhradecký kraj</v>
          </cell>
          <cell r="G1865" t="str">
            <v xml:space="preserve">Rychnov nad Kněžnou </v>
          </cell>
          <cell r="H1865">
            <v>50</v>
          </cell>
          <cell r="I1865" t="str">
            <v>SEJOY</v>
          </cell>
          <cell r="J1865">
            <v>16.690000000000001</v>
          </cell>
          <cell r="K1865">
            <v>834.50000000000011</v>
          </cell>
          <cell r="L1865" t="str">
            <v/>
          </cell>
          <cell r="M1865" t="str">
            <v>Základní škola a mateřská škola Přepychy, okres Rychnov nad Kněžnou</v>
          </cell>
          <cell r="O1865">
            <v>69</v>
          </cell>
          <cell r="Q1865" t="str">
            <v>Přepychy</v>
          </cell>
          <cell r="R1865" t="str">
            <v>ANO</v>
          </cell>
        </row>
        <row r="1866">
          <cell r="A1866">
            <v>651017459</v>
          </cell>
          <cell r="B1866">
            <v>651017459</v>
          </cell>
          <cell r="C1866" t="str">
            <v>71340726</v>
          </cell>
          <cell r="D1866">
            <v>1</v>
          </cell>
          <cell r="E1866">
            <v>71340726</v>
          </cell>
          <cell r="F1866" t="str">
            <v>Královéhradecký kraj</v>
          </cell>
          <cell r="G1866" t="str">
            <v xml:space="preserve">Rychnov nad Kněžnou </v>
          </cell>
          <cell r="H1866">
            <v>425</v>
          </cell>
          <cell r="I1866" t="str">
            <v>SEJOY</v>
          </cell>
          <cell r="J1866">
            <v>16.690000000000001</v>
          </cell>
          <cell r="K1866">
            <v>7093.2500000000009</v>
          </cell>
          <cell r="L1866" t="str">
            <v/>
          </cell>
          <cell r="M1866" t="str">
            <v>Střední škola - Podorlické vzdělávací centrum, Dobruška</v>
          </cell>
          <cell r="N1866" t="str">
            <v>Pulická</v>
          </cell>
          <cell r="O1866">
            <v>695</v>
          </cell>
          <cell r="Q1866" t="str">
            <v>Dobruška</v>
          </cell>
          <cell r="R1866" t="str">
            <v>NE</v>
          </cell>
        </row>
        <row r="1867">
          <cell r="A1867">
            <v>691005346</v>
          </cell>
          <cell r="B1867">
            <v>691005346</v>
          </cell>
          <cell r="C1867" t="str">
            <v>71294091</v>
          </cell>
          <cell r="D1867">
            <v>1</v>
          </cell>
          <cell r="E1867">
            <v>71294091</v>
          </cell>
          <cell r="F1867" t="str">
            <v>Královéhradecký kraj</v>
          </cell>
          <cell r="G1867" t="str">
            <v xml:space="preserve">Rychnov nad Kněžnou </v>
          </cell>
          <cell r="H1867">
            <v>25</v>
          </cell>
          <cell r="I1867" t="str">
            <v>SEJOY</v>
          </cell>
          <cell r="J1867">
            <v>16.690000000000001</v>
          </cell>
          <cell r="K1867">
            <v>417.25000000000006</v>
          </cell>
          <cell r="L1867" t="str">
            <v/>
          </cell>
          <cell r="M1867" t="str">
            <v>Základní škola a Mateřská škola v Olešnici v Orlických horách</v>
          </cell>
          <cell r="O1867">
            <v>120</v>
          </cell>
          <cell r="Q1867" t="str">
            <v>Olešnice v Orlických horách</v>
          </cell>
          <cell r="R1867" t="str">
            <v>ANO</v>
          </cell>
        </row>
        <row r="1868">
          <cell r="A1868">
            <v>600012867</v>
          </cell>
          <cell r="B1868">
            <v>600012867</v>
          </cell>
          <cell r="C1868" t="str">
            <v>60153393</v>
          </cell>
          <cell r="D1868">
            <v>1</v>
          </cell>
          <cell r="E1868">
            <v>60153393</v>
          </cell>
          <cell r="F1868" t="str">
            <v>Královéhradecký kraj</v>
          </cell>
          <cell r="G1868" t="str">
            <v xml:space="preserve">Trutnov </v>
          </cell>
          <cell r="H1868">
            <v>250</v>
          </cell>
          <cell r="I1868" t="str">
            <v>SEJOY</v>
          </cell>
          <cell r="J1868">
            <v>16.690000000000001</v>
          </cell>
          <cell r="K1868">
            <v>4172.5</v>
          </cell>
          <cell r="L1868" t="str">
            <v/>
          </cell>
          <cell r="M1868" t="str">
            <v>Gymnázium, Dvůr Králové nad Labem, nám. Odboje 304</v>
          </cell>
          <cell r="N1868" t="str">
            <v>náměstí Odboje</v>
          </cell>
          <cell r="O1868">
            <v>304</v>
          </cell>
          <cell r="Q1868" t="str">
            <v>Dvůr Králové nad Labem</v>
          </cell>
          <cell r="R1868" t="str">
            <v>ANO</v>
          </cell>
        </row>
        <row r="1869">
          <cell r="A1869">
            <v>600013006</v>
          </cell>
          <cell r="B1869">
            <v>600013006</v>
          </cell>
          <cell r="C1869" t="str">
            <v>67439918</v>
          </cell>
          <cell r="D1869">
            <v>1</v>
          </cell>
          <cell r="E1869">
            <v>67439918</v>
          </cell>
          <cell r="F1869" t="str">
            <v>Královéhradecký kraj</v>
          </cell>
          <cell r="G1869" t="str">
            <v xml:space="preserve">Trutnov </v>
          </cell>
          <cell r="H1869">
            <v>1125</v>
          </cell>
          <cell r="I1869" t="str">
            <v>SEJOY</v>
          </cell>
          <cell r="J1869">
            <v>16.690000000000001</v>
          </cell>
          <cell r="K1869">
            <v>18776.25</v>
          </cell>
          <cell r="L1869" t="str">
            <v/>
          </cell>
          <cell r="M1869" t="str">
            <v>Střední průmyslová škola a Střední odborná škola, Dvůr Králové nad Labem, příspěvková organizace</v>
          </cell>
          <cell r="N1869" t="str">
            <v>Elišky Krásnohorské</v>
          </cell>
          <cell r="O1869">
            <v>2069</v>
          </cell>
          <cell r="Q1869" t="str">
            <v>Dvůr Králové nad Labem</v>
          </cell>
          <cell r="R1869" t="str">
            <v>ANO</v>
          </cell>
        </row>
        <row r="1870">
          <cell r="A1870">
            <v>600024237</v>
          </cell>
          <cell r="B1870">
            <v>600024237</v>
          </cell>
          <cell r="C1870" t="str">
            <v>48623091</v>
          </cell>
          <cell r="D1870">
            <v>1</v>
          </cell>
          <cell r="E1870">
            <v>48623091</v>
          </cell>
          <cell r="F1870" t="str">
            <v>Královéhradecký kraj</v>
          </cell>
          <cell r="G1870" t="str">
            <v xml:space="preserve">Trutnov </v>
          </cell>
          <cell r="H1870">
            <v>75</v>
          </cell>
          <cell r="I1870" t="str">
            <v>SEJOY</v>
          </cell>
          <cell r="J1870">
            <v>16.690000000000001</v>
          </cell>
          <cell r="K1870">
            <v>1251.75</v>
          </cell>
          <cell r="L1870" t="str">
            <v/>
          </cell>
          <cell r="M1870" t="str">
            <v>Základní škola logopedická a Mateřská škola logopedická, Choustníkovo Hradiště 161</v>
          </cell>
          <cell r="O1870">
            <v>161</v>
          </cell>
          <cell r="Q1870" t="str">
            <v>Choustníkovo Hradiště</v>
          </cell>
          <cell r="R1870" t="str">
            <v>ANO</v>
          </cell>
        </row>
        <row r="1871">
          <cell r="A1871">
            <v>600024695</v>
          </cell>
          <cell r="B1871">
            <v>600024695</v>
          </cell>
          <cell r="C1871" t="str">
            <v>60153351</v>
          </cell>
          <cell r="D1871">
            <v>1</v>
          </cell>
          <cell r="E1871">
            <v>60153351</v>
          </cell>
          <cell r="F1871" t="str">
            <v>Královéhradecký kraj</v>
          </cell>
          <cell r="G1871" t="str">
            <v xml:space="preserve">Trutnov </v>
          </cell>
          <cell r="H1871">
            <v>100</v>
          </cell>
          <cell r="I1871" t="str">
            <v>SEJOY</v>
          </cell>
          <cell r="J1871">
            <v>16.690000000000001</v>
          </cell>
          <cell r="K1871">
            <v>1669.0000000000002</v>
          </cell>
          <cell r="L1871" t="str">
            <v/>
          </cell>
          <cell r="M1871" t="str">
            <v>Základní škola a Praktická škola, Dvůr Králové nad Labem, Přemyslova 479</v>
          </cell>
          <cell r="N1871" t="str">
            <v>Přemyslova</v>
          </cell>
          <cell r="O1871">
            <v>479</v>
          </cell>
          <cell r="Q1871" t="str">
            <v>Dvůr Králové nad Labem</v>
          </cell>
          <cell r="R1871" t="str">
            <v>ANO</v>
          </cell>
        </row>
        <row r="1872">
          <cell r="A1872">
            <v>600102025</v>
          </cell>
          <cell r="B1872">
            <v>600102025</v>
          </cell>
          <cell r="C1872" t="str">
            <v>60154691</v>
          </cell>
          <cell r="D1872">
            <v>1</v>
          </cell>
          <cell r="E1872">
            <v>60154691</v>
          </cell>
          <cell r="F1872" t="str">
            <v>Královéhradecký kraj</v>
          </cell>
          <cell r="G1872" t="str">
            <v xml:space="preserve">Trutnov </v>
          </cell>
          <cell r="H1872">
            <v>450</v>
          </cell>
          <cell r="I1872" t="str">
            <v>SEJOY</v>
          </cell>
          <cell r="J1872">
            <v>16.690000000000001</v>
          </cell>
          <cell r="K1872">
            <v>7510.5000000000009</v>
          </cell>
          <cell r="L1872" t="str">
            <v/>
          </cell>
          <cell r="M1872" t="str">
            <v>Základní škola Podharť, Dvůr Králové nad Labem, Máchova 884</v>
          </cell>
          <cell r="N1872" t="str">
            <v>Máchova</v>
          </cell>
          <cell r="O1872">
            <v>884</v>
          </cell>
          <cell r="Q1872" t="str">
            <v>Dvůr Králové nad Labem</v>
          </cell>
          <cell r="R1872" t="str">
            <v>ANO</v>
          </cell>
        </row>
        <row r="1873">
          <cell r="A1873">
            <v>600102041</v>
          </cell>
          <cell r="B1873">
            <v>600102041</v>
          </cell>
          <cell r="C1873" t="str">
            <v>60154721</v>
          </cell>
          <cell r="D1873">
            <v>1</v>
          </cell>
          <cell r="E1873">
            <v>60154721</v>
          </cell>
          <cell r="F1873" t="str">
            <v>Královéhradecký kraj</v>
          </cell>
          <cell r="G1873" t="str">
            <v xml:space="preserve">Trutnov </v>
          </cell>
          <cell r="H1873">
            <v>1000</v>
          </cell>
          <cell r="I1873" t="str">
            <v>SEJOY</v>
          </cell>
          <cell r="J1873">
            <v>16.690000000000001</v>
          </cell>
          <cell r="K1873">
            <v>16690</v>
          </cell>
          <cell r="L1873" t="str">
            <v/>
          </cell>
          <cell r="M1873" t="str">
            <v>Základní škola Schulzovy sady, Dvůr Králové nad Labem, Školní 1235</v>
          </cell>
          <cell r="N1873" t="str">
            <v>Školní</v>
          </cell>
          <cell r="O1873">
            <v>1235</v>
          </cell>
          <cell r="Q1873" t="str">
            <v>Dvůr Králové nad Labem</v>
          </cell>
          <cell r="R1873" t="str">
            <v>ANO</v>
          </cell>
        </row>
        <row r="1874">
          <cell r="A1874">
            <v>600102050</v>
          </cell>
          <cell r="B1874">
            <v>600102050</v>
          </cell>
          <cell r="C1874" t="str">
            <v>60154730</v>
          </cell>
          <cell r="D1874">
            <v>1</v>
          </cell>
          <cell r="E1874">
            <v>60154730</v>
          </cell>
          <cell r="F1874" t="str">
            <v>Královéhradecký kraj</v>
          </cell>
          <cell r="G1874" t="str">
            <v xml:space="preserve">Trutnov </v>
          </cell>
          <cell r="H1874">
            <v>425</v>
          </cell>
          <cell r="I1874" t="str">
            <v>SEJOY</v>
          </cell>
          <cell r="J1874">
            <v>16.690000000000001</v>
          </cell>
          <cell r="K1874">
            <v>7093.2500000000009</v>
          </cell>
          <cell r="L1874" t="str">
            <v/>
          </cell>
          <cell r="M1874" t="str">
            <v>Základní škola Strž, Dvůr Králové nad Labem, E. Krásnohorské 2919</v>
          </cell>
          <cell r="N1874" t="str">
            <v>Elišky Krásnohorské</v>
          </cell>
          <cell r="O1874">
            <v>2919</v>
          </cell>
          <cell r="Q1874" t="str">
            <v>Dvůr Králové nad Labem</v>
          </cell>
          <cell r="R1874" t="str">
            <v>ANO</v>
          </cell>
        </row>
        <row r="1875">
          <cell r="A1875">
            <v>600102319</v>
          </cell>
          <cell r="B1875">
            <v>600102319</v>
          </cell>
          <cell r="C1875" t="str">
            <v>64202313</v>
          </cell>
          <cell r="D1875">
            <v>1</v>
          </cell>
          <cell r="E1875">
            <v>64202313</v>
          </cell>
          <cell r="F1875" t="str">
            <v>Královéhradecký kraj</v>
          </cell>
          <cell r="G1875" t="str">
            <v xml:space="preserve">Trutnov </v>
          </cell>
          <cell r="H1875">
            <v>350</v>
          </cell>
          <cell r="I1875" t="str">
            <v>SEJOY</v>
          </cell>
          <cell r="J1875">
            <v>16.690000000000001</v>
          </cell>
          <cell r="K1875">
            <v>5841.5</v>
          </cell>
          <cell r="L1875" t="str">
            <v/>
          </cell>
          <cell r="M1875" t="str">
            <v>Základní škola 5. května, Dvůr Králové nad Labem, 28. října 731</v>
          </cell>
          <cell r="N1875" t="str">
            <v>28. října</v>
          </cell>
          <cell r="O1875">
            <v>731</v>
          </cell>
          <cell r="Q1875" t="str">
            <v>Dvůr Králové nad Labem</v>
          </cell>
          <cell r="R1875" t="str">
            <v>ANO</v>
          </cell>
        </row>
        <row r="1876">
          <cell r="A1876">
            <v>600102491</v>
          </cell>
          <cell r="B1876">
            <v>600102491</v>
          </cell>
          <cell r="C1876" t="str">
            <v>75017881</v>
          </cell>
          <cell r="D1876">
            <v>1</v>
          </cell>
          <cell r="E1876">
            <v>75017881</v>
          </cell>
          <cell r="F1876" t="str">
            <v>Královéhradecký kraj</v>
          </cell>
          <cell r="G1876" t="str">
            <v xml:space="preserve">Trutnov </v>
          </cell>
          <cell r="H1876">
            <v>200</v>
          </cell>
          <cell r="I1876" t="str">
            <v>SEJOY</v>
          </cell>
          <cell r="J1876">
            <v>16.690000000000001</v>
          </cell>
          <cell r="K1876">
            <v>3338.0000000000005</v>
          </cell>
          <cell r="L1876" t="str">
            <v/>
          </cell>
          <cell r="M1876" t="str">
            <v>Základní škola Dukelských bojovníků a mateřská škola, Dubenec</v>
          </cell>
          <cell r="O1876">
            <v>156</v>
          </cell>
          <cell r="Q1876" t="str">
            <v>Dubenec</v>
          </cell>
          <cell r="R1876" t="str">
            <v>ANO</v>
          </cell>
        </row>
        <row r="1877">
          <cell r="A1877">
            <v>650031172</v>
          </cell>
          <cell r="B1877">
            <v>650031172</v>
          </cell>
          <cell r="C1877" t="str">
            <v>75015366</v>
          </cell>
          <cell r="D1877">
            <v>1</v>
          </cell>
          <cell r="E1877">
            <v>75015366</v>
          </cell>
          <cell r="F1877" t="str">
            <v>Královéhradecký kraj</v>
          </cell>
          <cell r="G1877" t="str">
            <v xml:space="preserve">Trutnov </v>
          </cell>
          <cell r="H1877">
            <v>325</v>
          </cell>
          <cell r="I1877" t="str">
            <v>SEJOY</v>
          </cell>
          <cell r="J1877">
            <v>16.690000000000001</v>
          </cell>
          <cell r="K1877">
            <v>5424.25</v>
          </cell>
          <cell r="L1877" t="str">
            <v/>
          </cell>
          <cell r="M1877" t="str">
            <v>Základní škola a Mateřská škola, Bílá Třemešná, okres Trutnov</v>
          </cell>
          <cell r="O1877">
            <v>313</v>
          </cell>
          <cell r="Q1877" t="str">
            <v>Bílá Třemešná</v>
          </cell>
          <cell r="R1877" t="str">
            <v>ANO</v>
          </cell>
        </row>
        <row r="1878">
          <cell r="A1878">
            <v>650046358</v>
          </cell>
          <cell r="B1878">
            <v>650046358</v>
          </cell>
          <cell r="C1878" t="str">
            <v>71003835</v>
          </cell>
          <cell r="D1878">
            <v>1</v>
          </cell>
          <cell r="E1878">
            <v>71003835</v>
          </cell>
          <cell r="F1878" t="str">
            <v>Královéhradecký kraj</v>
          </cell>
          <cell r="G1878" t="str">
            <v xml:space="preserve">Trutnov </v>
          </cell>
          <cell r="H1878">
            <v>75</v>
          </cell>
          <cell r="I1878" t="str">
            <v>SEJOY</v>
          </cell>
          <cell r="J1878">
            <v>16.690000000000001</v>
          </cell>
          <cell r="K1878">
            <v>1251.75</v>
          </cell>
          <cell r="L1878" t="str">
            <v/>
          </cell>
          <cell r="M1878" t="str">
            <v>Základní škola a mateřská škola MUDr. Josefa Moravce, Nemojov</v>
          </cell>
          <cell r="O1878">
            <v>101</v>
          </cell>
          <cell r="Q1878" t="str">
            <v>Nemojov</v>
          </cell>
          <cell r="R1878" t="str">
            <v>ANO</v>
          </cell>
        </row>
        <row r="1879">
          <cell r="A1879">
            <v>650046706</v>
          </cell>
          <cell r="B1879">
            <v>650046706</v>
          </cell>
          <cell r="C1879" t="str">
            <v>70156697</v>
          </cell>
          <cell r="D1879">
            <v>1</v>
          </cell>
          <cell r="E1879">
            <v>70156697</v>
          </cell>
          <cell r="F1879" t="str">
            <v>Královéhradecký kraj</v>
          </cell>
          <cell r="G1879" t="str">
            <v xml:space="preserve">Trutnov </v>
          </cell>
          <cell r="H1879">
            <v>50</v>
          </cell>
          <cell r="I1879" t="str">
            <v>SEJOY</v>
          </cell>
          <cell r="J1879">
            <v>16.690000000000001</v>
          </cell>
          <cell r="K1879">
            <v>834.50000000000011</v>
          </cell>
          <cell r="L1879" t="str">
            <v/>
          </cell>
          <cell r="M1879" t="str">
            <v>Základní škola a Mateřská škola Kocbeře, okres Trutnov</v>
          </cell>
          <cell r="O1879">
            <v>126</v>
          </cell>
          <cell r="Q1879" t="str">
            <v>Kocbeře</v>
          </cell>
          <cell r="R1879" t="str">
            <v>ANO</v>
          </cell>
        </row>
        <row r="1880">
          <cell r="A1880">
            <v>650047443</v>
          </cell>
          <cell r="B1880">
            <v>650047443</v>
          </cell>
          <cell r="C1880" t="str">
            <v>70999571</v>
          </cell>
          <cell r="D1880">
            <v>1</v>
          </cell>
          <cell r="E1880">
            <v>70999571</v>
          </cell>
          <cell r="F1880" t="str">
            <v>Královéhradecký kraj</v>
          </cell>
          <cell r="G1880" t="str">
            <v xml:space="preserve">Trutnov </v>
          </cell>
          <cell r="H1880">
            <v>0</v>
          </cell>
          <cell r="I1880" t="str">
            <v>SEJOY</v>
          </cell>
          <cell r="J1880">
            <v>16.690000000000001</v>
          </cell>
          <cell r="K1880">
            <v>0</v>
          </cell>
          <cell r="L1880" t="str">
            <v/>
          </cell>
          <cell r="M1880" t="str">
            <v>Základní škola a Mateřská škola, Vítězná, okres Trutnov</v>
          </cell>
          <cell r="O1880">
            <v>12</v>
          </cell>
          <cell r="Q1880" t="str">
            <v>Vítězná</v>
          </cell>
          <cell r="R1880" t="str">
            <v>ANO</v>
          </cell>
        </row>
        <row r="1881">
          <cell r="A1881">
            <v>650063431</v>
          </cell>
          <cell r="B1881">
            <v>650063431</v>
          </cell>
          <cell r="C1881" t="str">
            <v>75017415</v>
          </cell>
          <cell r="D1881">
            <v>1</v>
          </cell>
          <cell r="E1881">
            <v>75017415</v>
          </cell>
          <cell r="F1881" t="str">
            <v>Královéhradecký kraj</v>
          </cell>
          <cell r="G1881" t="str">
            <v xml:space="preserve">Trutnov </v>
          </cell>
          <cell r="H1881">
            <v>150</v>
          </cell>
          <cell r="I1881" t="str">
            <v>SEJOY</v>
          </cell>
          <cell r="J1881">
            <v>16.690000000000001</v>
          </cell>
          <cell r="K1881">
            <v>2503.5</v>
          </cell>
          <cell r="L1881" t="str">
            <v/>
          </cell>
          <cell r="M1881" t="str">
            <v>Základní škola a Mateřská škola, Mostek, okres Trutnov</v>
          </cell>
          <cell r="O1881">
            <v>202</v>
          </cell>
          <cell r="Q1881" t="str">
            <v>Mostek</v>
          </cell>
          <cell r="R1881" t="str">
            <v>ANO</v>
          </cell>
        </row>
        <row r="1882">
          <cell r="A1882">
            <v>691006521</v>
          </cell>
          <cell r="B1882">
            <v>691006521</v>
          </cell>
          <cell r="C1882" t="str">
            <v>03230759</v>
          </cell>
          <cell r="D1882">
            <v>1</v>
          </cell>
          <cell r="E1882">
            <v>3230759</v>
          </cell>
          <cell r="F1882" t="str">
            <v>Královéhradecký kraj</v>
          </cell>
          <cell r="G1882" t="str">
            <v xml:space="preserve">Jičín </v>
          </cell>
          <cell r="H1882">
            <v>125</v>
          </cell>
          <cell r="I1882" t="str">
            <v>SEJOY</v>
          </cell>
          <cell r="J1882">
            <v>16.690000000000001</v>
          </cell>
          <cell r="K1882">
            <v>2086.25</v>
          </cell>
          <cell r="L1882" t="str">
            <v/>
          </cell>
          <cell r="M1882" t="str">
            <v>Hořické gymnázium</v>
          </cell>
          <cell r="N1882" t="str">
            <v>Blahoslavova</v>
          </cell>
          <cell r="O1882">
            <v>2105</v>
          </cell>
          <cell r="Q1882" t="str">
            <v>Hořice</v>
          </cell>
          <cell r="R1882" t="str">
            <v>NE</v>
          </cell>
        </row>
        <row r="1883">
          <cell r="A1883">
            <v>600012077</v>
          </cell>
          <cell r="B1883">
            <v>600012077</v>
          </cell>
          <cell r="C1883" t="str">
            <v>60116871</v>
          </cell>
          <cell r="D1883">
            <v>1</v>
          </cell>
          <cell r="E1883">
            <v>60116871</v>
          </cell>
          <cell r="F1883" t="str">
            <v>Královéhradecký kraj</v>
          </cell>
          <cell r="G1883" t="str">
            <v xml:space="preserve">Jičín </v>
          </cell>
          <cell r="H1883">
            <v>250</v>
          </cell>
          <cell r="I1883" t="str">
            <v>SEJOY</v>
          </cell>
          <cell r="J1883">
            <v>16.690000000000001</v>
          </cell>
          <cell r="K1883">
            <v>4172.5</v>
          </cell>
          <cell r="L1883" t="str">
            <v/>
          </cell>
          <cell r="M1883" t="str">
            <v>Střední uměleckoprůmyslová škola sochařská a kamenická, Hořice, příspěvková organizace</v>
          </cell>
          <cell r="N1883" t="str">
            <v>Husova</v>
          </cell>
          <cell r="O1883">
            <v>675</v>
          </cell>
          <cell r="Q1883" t="str">
            <v>Hořice</v>
          </cell>
          <cell r="R1883" t="str">
            <v>ANO</v>
          </cell>
        </row>
        <row r="1884">
          <cell r="A1884">
            <v>600024113</v>
          </cell>
          <cell r="B1884">
            <v>600024113</v>
          </cell>
          <cell r="C1884" t="str">
            <v>00087998</v>
          </cell>
          <cell r="D1884">
            <v>1</v>
          </cell>
          <cell r="E1884">
            <v>87998</v>
          </cell>
          <cell r="F1884" t="str">
            <v>Královéhradecký kraj</v>
          </cell>
          <cell r="G1884" t="str">
            <v xml:space="preserve">Jičín </v>
          </cell>
          <cell r="H1884">
            <v>175</v>
          </cell>
          <cell r="I1884" t="str">
            <v>SEJOY</v>
          </cell>
          <cell r="J1884">
            <v>16.690000000000001</v>
          </cell>
          <cell r="K1884">
            <v>2920.75</v>
          </cell>
          <cell r="L1884" t="str">
            <v/>
          </cell>
          <cell r="M1884" t="str">
            <v>Střední škola řemesel a Základní škola, Hořice</v>
          </cell>
          <cell r="N1884" t="str">
            <v>Havlíčkova</v>
          </cell>
          <cell r="O1884">
            <v>54</v>
          </cell>
          <cell r="Q1884" t="str">
            <v>Hořice</v>
          </cell>
          <cell r="R1884" t="str">
            <v>ANO</v>
          </cell>
        </row>
        <row r="1885">
          <cell r="A1885">
            <v>600092500</v>
          </cell>
          <cell r="B1885">
            <v>600092500</v>
          </cell>
          <cell r="C1885" t="str">
            <v>75015251</v>
          </cell>
          <cell r="D1885">
            <v>1</v>
          </cell>
          <cell r="E1885">
            <v>75015251</v>
          </cell>
          <cell r="F1885" t="str">
            <v>Královéhradecký kraj</v>
          </cell>
          <cell r="G1885" t="str">
            <v xml:space="preserve">Jičín </v>
          </cell>
          <cell r="H1885">
            <v>25</v>
          </cell>
          <cell r="I1885" t="str">
            <v>SEJOY</v>
          </cell>
          <cell r="J1885">
            <v>16.690000000000001</v>
          </cell>
          <cell r="K1885">
            <v>417.25000000000006</v>
          </cell>
          <cell r="L1885" t="str">
            <v/>
          </cell>
          <cell r="M1885" t="str">
            <v>Základní škola, Jeřice, okres Jičín</v>
          </cell>
          <cell r="O1885">
            <v>28</v>
          </cell>
          <cell r="Q1885" t="str">
            <v>Jeřice</v>
          </cell>
          <cell r="R1885" t="str">
            <v>ANO</v>
          </cell>
        </row>
        <row r="1886">
          <cell r="A1886">
            <v>600092135</v>
          </cell>
          <cell r="B1886">
            <v>600092135</v>
          </cell>
          <cell r="C1886" t="str">
            <v>70892547</v>
          </cell>
          <cell r="D1886">
            <v>1</v>
          </cell>
          <cell r="E1886">
            <v>70892547</v>
          </cell>
          <cell r="F1886" t="str">
            <v>Královéhradecký kraj</v>
          </cell>
          <cell r="G1886" t="str">
            <v xml:space="preserve">Jičín </v>
          </cell>
          <cell r="H1886">
            <v>425</v>
          </cell>
          <cell r="I1886" t="str">
            <v>SEJOY</v>
          </cell>
          <cell r="J1886">
            <v>16.690000000000001</v>
          </cell>
          <cell r="K1886">
            <v>7093.2500000000009</v>
          </cell>
          <cell r="L1886" t="str">
            <v/>
          </cell>
          <cell r="M1886" t="str">
            <v>Základní škola, Hořice, Komenského 338, okres Jičín</v>
          </cell>
          <cell r="N1886" t="str">
            <v>Komenského</v>
          </cell>
          <cell r="O1886">
            <v>338</v>
          </cell>
          <cell r="Q1886" t="str">
            <v>Hořice</v>
          </cell>
          <cell r="R1886" t="str">
            <v>ANO</v>
          </cell>
        </row>
        <row r="1887">
          <cell r="A1887">
            <v>600092330</v>
          </cell>
          <cell r="B1887">
            <v>600092330</v>
          </cell>
          <cell r="C1887" t="str">
            <v>70999121</v>
          </cell>
          <cell r="D1887">
            <v>1</v>
          </cell>
          <cell r="E1887">
            <v>70999121</v>
          </cell>
          <cell r="F1887" t="str">
            <v>Královéhradecký kraj</v>
          </cell>
          <cell r="G1887" t="str">
            <v xml:space="preserve">Jičín </v>
          </cell>
          <cell r="H1887">
            <v>325</v>
          </cell>
          <cell r="I1887" t="str">
            <v>SEJOY</v>
          </cell>
          <cell r="J1887">
            <v>16.690000000000001</v>
          </cell>
          <cell r="K1887">
            <v>5424.25</v>
          </cell>
          <cell r="L1887" t="str">
            <v/>
          </cell>
          <cell r="M1887" t="str">
            <v>Základní škola Eduarda Štorcha a mateřská škola Ostroměř</v>
          </cell>
          <cell r="N1887" t="str">
            <v>Školní</v>
          </cell>
          <cell r="O1887">
            <v>315</v>
          </cell>
          <cell r="Q1887" t="str">
            <v>Ostroměř</v>
          </cell>
          <cell r="R1887" t="str">
            <v>ANO</v>
          </cell>
        </row>
        <row r="1888">
          <cell r="A1888">
            <v>600092364</v>
          </cell>
          <cell r="B1888">
            <v>600092364</v>
          </cell>
          <cell r="C1888" t="str">
            <v>70188912</v>
          </cell>
          <cell r="D1888">
            <v>1</v>
          </cell>
          <cell r="E1888">
            <v>70188912</v>
          </cell>
          <cell r="F1888" t="str">
            <v>Královéhradecký kraj</v>
          </cell>
          <cell r="G1888" t="str">
            <v xml:space="preserve">Jičín </v>
          </cell>
          <cell r="H1888">
            <v>500</v>
          </cell>
          <cell r="I1888" t="str">
            <v>SEJOY</v>
          </cell>
          <cell r="J1888">
            <v>16.690000000000001</v>
          </cell>
          <cell r="K1888">
            <v>8345</v>
          </cell>
          <cell r="L1888" t="str">
            <v/>
          </cell>
          <cell r="M1888" t="str">
            <v>Základní škola Na Habru, Hořice, Jablonského 865, okres Jičín</v>
          </cell>
          <cell r="N1888" t="str">
            <v>Jablonského</v>
          </cell>
          <cell r="O1888">
            <v>865</v>
          </cell>
          <cell r="Q1888" t="str">
            <v>Hořice</v>
          </cell>
          <cell r="R1888" t="str">
            <v>ANO</v>
          </cell>
        </row>
        <row r="1889">
          <cell r="A1889">
            <v>600092470</v>
          </cell>
          <cell r="B1889">
            <v>600092470</v>
          </cell>
          <cell r="C1889" t="str">
            <v>70971137</v>
          </cell>
          <cell r="D1889">
            <v>1</v>
          </cell>
          <cell r="E1889">
            <v>70971137</v>
          </cell>
          <cell r="F1889" t="str">
            <v>Královéhradecký kraj</v>
          </cell>
          <cell r="G1889" t="str">
            <v xml:space="preserve">Jičín </v>
          </cell>
          <cell r="H1889">
            <v>0</v>
          </cell>
          <cell r="I1889" t="str">
            <v>SEJOY</v>
          </cell>
          <cell r="J1889">
            <v>16.690000000000001</v>
          </cell>
          <cell r="K1889">
            <v>0</v>
          </cell>
          <cell r="L1889" t="str">
            <v/>
          </cell>
          <cell r="M1889" t="str">
            <v>Základní škola a mateřská škola Na Daliborce, Hořice</v>
          </cell>
          <cell r="N1889" t="str">
            <v>Žižkova</v>
          </cell>
          <cell r="O1889">
            <v>866</v>
          </cell>
          <cell r="Q1889" t="str">
            <v>Hořice</v>
          </cell>
          <cell r="R1889" t="str">
            <v>ANO</v>
          </cell>
        </row>
        <row r="1890">
          <cell r="A1890">
            <v>600092496</v>
          </cell>
          <cell r="B1890">
            <v>600092496</v>
          </cell>
          <cell r="C1890" t="str">
            <v>70995389</v>
          </cell>
          <cell r="D1890">
            <v>1</v>
          </cell>
          <cell r="E1890">
            <v>70995389</v>
          </cell>
          <cell r="F1890" t="str">
            <v>Královéhradecký kraj</v>
          </cell>
          <cell r="G1890" t="str">
            <v xml:space="preserve">Jičín </v>
          </cell>
          <cell r="H1890">
            <v>50</v>
          </cell>
          <cell r="I1890" t="str">
            <v>SEJOY</v>
          </cell>
          <cell r="J1890">
            <v>16.690000000000001</v>
          </cell>
          <cell r="K1890">
            <v>834.50000000000011</v>
          </cell>
          <cell r="L1890" t="str">
            <v/>
          </cell>
          <cell r="M1890" t="str">
            <v>Základní škola, Milovice u Hořic, okres Jičín</v>
          </cell>
          <cell r="O1890">
            <v>8</v>
          </cell>
          <cell r="Q1890" t="str">
            <v>Milovice u Hořic</v>
          </cell>
          <cell r="R1890" t="str">
            <v>ANO</v>
          </cell>
        </row>
        <row r="1891">
          <cell r="A1891">
            <v>650046633</v>
          </cell>
          <cell r="B1891">
            <v>650046633</v>
          </cell>
          <cell r="C1891" t="str">
            <v>70981817</v>
          </cell>
          <cell r="D1891">
            <v>1</v>
          </cell>
          <cell r="E1891">
            <v>70981817</v>
          </cell>
          <cell r="F1891" t="str">
            <v>Královéhradecký kraj</v>
          </cell>
          <cell r="G1891" t="str">
            <v xml:space="preserve">Jičín </v>
          </cell>
          <cell r="H1891">
            <v>225</v>
          </cell>
          <cell r="I1891" t="str">
            <v>SEJOY</v>
          </cell>
          <cell r="J1891">
            <v>16.690000000000001</v>
          </cell>
          <cell r="K1891">
            <v>3755.2500000000005</v>
          </cell>
          <cell r="L1891" t="str">
            <v/>
          </cell>
          <cell r="M1891" t="str">
            <v>Základní škola a mateřská škola, Cerekvice nad Bystřicí, příspěvková organizace</v>
          </cell>
          <cell r="O1891">
            <v>1</v>
          </cell>
          <cell r="Q1891" t="str">
            <v>Cerekvice nad Bystřicí</v>
          </cell>
          <cell r="R1891" t="str">
            <v>ANO</v>
          </cell>
        </row>
        <row r="1892">
          <cell r="A1892">
            <v>650060369</v>
          </cell>
          <cell r="B1892">
            <v>650060369</v>
          </cell>
          <cell r="C1892" t="str">
            <v>70983216</v>
          </cell>
          <cell r="D1892">
            <v>1</v>
          </cell>
          <cell r="E1892">
            <v>70983216</v>
          </cell>
          <cell r="F1892" t="str">
            <v>Královéhradecký kraj</v>
          </cell>
          <cell r="G1892" t="str">
            <v xml:space="preserve">Jičín </v>
          </cell>
          <cell r="H1892">
            <v>225</v>
          </cell>
          <cell r="I1892" t="str">
            <v>SEJOY</v>
          </cell>
          <cell r="J1892">
            <v>16.690000000000001</v>
          </cell>
          <cell r="K1892">
            <v>3755.2500000000005</v>
          </cell>
          <cell r="L1892" t="str">
            <v/>
          </cell>
          <cell r="M1892" t="str">
            <v>Základní škola a mateřská škola, Chomutice, okres Jičín</v>
          </cell>
          <cell r="O1892">
            <v>162</v>
          </cell>
          <cell r="Q1892" t="str">
            <v>Chomutice</v>
          </cell>
          <cell r="R1892" t="str">
            <v>ANO</v>
          </cell>
        </row>
        <row r="1893">
          <cell r="A1893">
            <v>650060466</v>
          </cell>
          <cell r="B1893">
            <v>650060466</v>
          </cell>
          <cell r="C1893" t="str">
            <v>70983062</v>
          </cell>
          <cell r="D1893">
            <v>1</v>
          </cell>
          <cell r="E1893">
            <v>70983062</v>
          </cell>
          <cell r="F1893" t="str">
            <v>Královéhradecký kraj</v>
          </cell>
          <cell r="G1893" t="str">
            <v xml:space="preserve">Jičín </v>
          </cell>
          <cell r="H1893">
            <v>50</v>
          </cell>
          <cell r="I1893" t="str">
            <v>SEJOY</v>
          </cell>
          <cell r="J1893">
            <v>16.690000000000001</v>
          </cell>
          <cell r="K1893">
            <v>834.50000000000011</v>
          </cell>
          <cell r="L1893" t="str">
            <v/>
          </cell>
          <cell r="M1893" t="str">
            <v>Základní škola a Mateřská škola, Dobrá Voda u Hořic, okres Jičín</v>
          </cell>
          <cell r="O1893">
            <v>86</v>
          </cell>
          <cell r="Q1893" t="str">
            <v>Dobrá Voda u Hořic</v>
          </cell>
          <cell r="R1893" t="str">
            <v>ANO</v>
          </cell>
        </row>
        <row r="1894">
          <cell r="A1894">
            <v>650061659</v>
          </cell>
          <cell r="B1894">
            <v>650061659</v>
          </cell>
          <cell r="C1894" t="str">
            <v>75015111</v>
          </cell>
          <cell r="D1894">
            <v>1</v>
          </cell>
          <cell r="E1894">
            <v>75015111</v>
          </cell>
          <cell r="F1894" t="str">
            <v>Královéhradecký kraj</v>
          </cell>
          <cell r="G1894" t="str">
            <v xml:space="preserve">Jičín </v>
          </cell>
          <cell r="H1894">
            <v>50</v>
          </cell>
          <cell r="I1894" t="str">
            <v>SEJOY</v>
          </cell>
          <cell r="J1894">
            <v>16.690000000000001</v>
          </cell>
          <cell r="K1894">
            <v>834.50000000000011</v>
          </cell>
          <cell r="L1894" t="str">
            <v/>
          </cell>
          <cell r="M1894" t="str">
            <v>Základní škola a Mateřská škola, Chodovice, okres Jičín</v>
          </cell>
          <cell r="O1894">
            <v>2</v>
          </cell>
          <cell r="Q1894" t="str">
            <v>Holovousy</v>
          </cell>
          <cell r="R1894" t="str">
            <v>ANO</v>
          </cell>
        </row>
        <row r="1895">
          <cell r="A1895">
            <v>650062329</v>
          </cell>
          <cell r="B1895">
            <v>650062329</v>
          </cell>
          <cell r="C1895" t="str">
            <v>75015293</v>
          </cell>
          <cell r="D1895">
            <v>1</v>
          </cell>
          <cell r="E1895">
            <v>75015293</v>
          </cell>
          <cell r="F1895" t="str">
            <v>Královéhradecký kraj</v>
          </cell>
          <cell r="G1895" t="str">
            <v xml:space="preserve">Jičín </v>
          </cell>
          <cell r="H1895">
            <v>225</v>
          </cell>
          <cell r="I1895" t="str">
            <v>SEJOY</v>
          </cell>
          <cell r="J1895">
            <v>16.690000000000001</v>
          </cell>
          <cell r="K1895">
            <v>3755.2500000000005</v>
          </cell>
          <cell r="L1895" t="str">
            <v/>
          </cell>
          <cell r="M1895" t="str">
            <v>Základní škola K. J. Erbena a Mateřská škola Korálka Miletín</v>
          </cell>
          <cell r="N1895" t="str">
            <v>Na Parkáni</v>
          </cell>
          <cell r="O1895">
            <v>107</v>
          </cell>
          <cell r="Q1895" t="str">
            <v>Miletín</v>
          </cell>
          <cell r="R1895" t="str">
            <v>ANO</v>
          </cell>
        </row>
        <row r="1896">
          <cell r="A1896">
            <v>650062671</v>
          </cell>
          <cell r="B1896">
            <v>650062671</v>
          </cell>
          <cell r="C1896" t="str">
            <v>70983071</v>
          </cell>
          <cell r="D1896">
            <v>1</v>
          </cell>
          <cell r="E1896">
            <v>70983071</v>
          </cell>
          <cell r="F1896" t="str">
            <v>Královéhradecký kraj</v>
          </cell>
          <cell r="G1896" t="str">
            <v xml:space="preserve">Jičín </v>
          </cell>
          <cell r="H1896">
            <v>50</v>
          </cell>
          <cell r="I1896" t="str">
            <v>SEJOY</v>
          </cell>
          <cell r="J1896">
            <v>16.690000000000001</v>
          </cell>
          <cell r="K1896">
            <v>834.50000000000011</v>
          </cell>
          <cell r="L1896" t="str">
            <v/>
          </cell>
          <cell r="M1896" t="str">
            <v>Základní škola a Mateřská škola, Podhorní Újezd a Vojice, okres Jičín</v>
          </cell>
          <cell r="O1896">
            <v>108</v>
          </cell>
          <cell r="Q1896" t="str">
            <v>Podhorní Újezd a Vojice</v>
          </cell>
          <cell r="R1896" t="str">
            <v>ANO</v>
          </cell>
        </row>
        <row r="1897">
          <cell r="A1897">
            <v>691012458</v>
          </cell>
          <cell r="B1897">
            <v>691012458</v>
          </cell>
          <cell r="C1897" t="str">
            <v>06668364</v>
          </cell>
          <cell r="D1897">
            <v>1</v>
          </cell>
          <cell r="E1897">
            <v>6668364</v>
          </cell>
          <cell r="F1897" t="str">
            <v>Královéhradecký kraj</v>
          </cell>
          <cell r="G1897" t="str">
            <v xml:space="preserve">Jičín </v>
          </cell>
          <cell r="H1897">
            <v>775</v>
          </cell>
          <cell r="I1897" t="str">
            <v>SEJOY</v>
          </cell>
          <cell r="J1897">
            <v>16.690000000000001</v>
          </cell>
          <cell r="K1897">
            <v>12934.750000000002</v>
          </cell>
          <cell r="L1897" t="str">
            <v/>
          </cell>
          <cell r="M1897" t="str">
            <v>Zemědělská akademie a Gymnázium Hořice - střední škola a vyšší odborná škola, příspěvková organizace</v>
          </cell>
          <cell r="N1897" t="str">
            <v>Riegrova</v>
          </cell>
          <cell r="O1897">
            <v>1403</v>
          </cell>
          <cell r="Q1897" t="str">
            <v>Hořice</v>
          </cell>
          <cell r="R1897" t="str">
            <v>ANO</v>
          </cell>
        </row>
        <row r="1898">
          <cell r="A1898">
            <v>600011739</v>
          </cell>
          <cell r="B1898">
            <v>600011739</v>
          </cell>
          <cell r="C1898" t="str">
            <v>62690272</v>
          </cell>
          <cell r="D1898">
            <v>1</v>
          </cell>
          <cell r="E1898">
            <v>62690272</v>
          </cell>
          <cell r="F1898" t="str">
            <v>Královéhradecký kraj</v>
          </cell>
          <cell r="G1898" t="str">
            <v xml:space="preserve">Hradec Králové </v>
          </cell>
          <cell r="H1898">
            <v>675</v>
          </cell>
          <cell r="I1898" t="str">
            <v>SEJOY</v>
          </cell>
          <cell r="J1898">
            <v>16.690000000000001</v>
          </cell>
          <cell r="K1898">
            <v>11265.75</v>
          </cell>
          <cell r="L1898" t="str">
            <v/>
          </cell>
          <cell r="M1898" t="str">
            <v>Obchodní akademie, Střední odborná škola a Jazyková škola s právem státní jazykové zkoušky, Hradec Králové</v>
          </cell>
          <cell r="N1898" t="str">
            <v>Pospíšilova</v>
          </cell>
          <cell r="O1898">
            <v>365</v>
          </cell>
          <cell r="P1898">
            <v>9</v>
          </cell>
          <cell r="Q1898" t="str">
            <v>Hradec Králové</v>
          </cell>
          <cell r="R1898" t="str">
            <v>ANO</v>
          </cell>
        </row>
        <row r="1899">
          <cell r="A1899">
            <v>600023940</v>
          </cell>
          <cell r="B1899">
            <v>600023940</v>
          </cell>
          <cell r="C1899" t="str">
            <v>25262165</v>
          </cell>
          <cell r="D1899">
            <v>1</v>
          </cell>
          <cell r="E1899">
            <v>25262165</v>
          </cell>
          <cell r="F1899" t="str">
            <v>Královéhradecký kraj</v>
          </cell>
          <cell r="G1899" t="str">
            <v xml:space="preserve">Hradec Králové </v>
          </cell>
          <cell r="H1899">
            <v>125</v>
          </cell>
          <cell r="I1899" t="str">
            <v>SEJOY</v>
          </cell>
          <cell r="J1899">
            <v>16.690000000000001</v>
          </cell>
          <cell r="K1899">
            <v>2086.25</v>
          </cell>
          <cell r="L1899" t="str">
            <v/>
          </cell>
          <cell r="M1899" t="str">
            <v>Mateřská škola, základní škola a střední škola Daneta, s.r.o.</v>
          </cell>
          <cell r="N1899" t="str">
            <v>Nerudova</v>
          </cell>
          <cell r="O1899">
            <v>1180</v>
          </cell>
          <cell r="P1899">
            <v>28</v>
          </cell>
          <cell r="Q1899" t="str">
            <v>Hradec Králové</v>
          </cell>
          <cell r="R1899" t="str">
            <v>NE</v>
          </cell>
        </row>
        <row r="1900">
          <cell r="A1900">
            <v>600023958</v>
          </cell>
          <cell r="B1900">
            <v>600023958</v>
          </cell>
          <cell r="C1900" t="str">
            <v>25263633</v>
          </cell>
          <cell r="D1900">
            <v>1</v>
          </cell>
          <cell r="E1900">
            <v>25263633</v>
          </cell>
          <cell r="F1900" t="str">
            <v>Královéhradecký kraj</v>
          </cell>
          <cell r="G1900" t="str">
            <v xml:space="preserve">Hradec Králové </v>
          </cell>
          <cell r="H1900">
            <v>75</v>
          </cell>
          <cell r="I1900" t="str">
            <v>SEJOY</v>
          </cell>
          <cell r="J1900">
            <v>16.690000000000001</v>
          </cell>
          <cell r="K1900">
            <v>1251.75</v>
          </cell>
          <cell r="L1900" t="str">
            <v/>
          </cell>
          <cell r="M1900" t="str">
            <v>PROINTEPO - Střední škola, Základní škola a Mateřská škola s.r.o.</v>
          </cell>
          <cell r="N1900" t="str">
            <v>Hrubínova</v>
          </cell>
          <cell r="O1900">
            <v>1458</v>
          </cell>
          <cell r="P1900">
            <v>1</v>
          </cell>
          <cell r="Q1900" t="str">
            <v>Hradec Králové</v>
          </cell>
          <cell r="R1900" t="str">
            <v>NE</v>
          </cell>
        </row>
        <row r="1901">
          <cell r="A1901">
            <v>600023974</v>
          </cell>
          <cell r="B1901">
            <v>600023974</v>
          </cell>
          <cell r="C1901" t="str">
            <v>62693514</v>
          </cell>
          <cell r="D1901">
            <v>1</v>
          </cell>
          <cell r="E1901">
            <v>62693514</v>
          </cell>
          <cell r="F1901" t="str">
            <v>Královéhradecký kraj</v>
          </cell>
          <cell r="G1901" t="str">
            <v xml:space="preserve">Hradec Králové </v>
          </cell>
          <cell r="H1901">
            <v>225</v>
          </cell>
          <cell r="I1901" t="str">
            <v>SEJOY</v>
          </cell>
          <cell r="J1901">
            <v>16.690000000000001</v>
          </cell>
          <cell r="K1901">
            <v>3755.2500000000005</v>
          </cell>
          <cell r="L1901" t="str">
            <v/>
          </cell>
          <cell r="M1901" t="str">
            <v>Mateřská škola, Speciální základní škola a Praktická škola, Hradec Králové</v>
          </cell>
          <cell r="N1901" t="str">
            <v>Hradecká</v>
          </cell>
          <cell r="O1901">
            <v>1231</v>
          </cell>
          <cell r="P1901" t="str">
            <v>11b</v>
          </cell>
          <cell r="Q1901" t="str">
            <v>Hradec Králové</v>
          </cell>
          <cell r="R1901" t="str">
            <v>ANO</v>
          </cell>
        </row>
        <row r="1902">
          <cell r="A1902">
            <v>600019772</v>
          </cell>
          <cell r="B1902">
            <v>600019772</v>
          </cell>
          <cell r="C1902" t="str">
            <v>00581101</v>
          </cell>
          <cell r="D1902">
            <v>1</v>
          </cell>
          <cell r="E1902">
            <v>581101</v>
          </cell>
          <cell r="F1902" t="str">
            <v>Královéhradecký kraj</v>
          </cell>
          <cell r="G1902" t="str">
            <v xml:space="preserve">Hradec Králové </v>
          </cell>
          <cell r="H1902">
            <v>425</v>
          </cell>
          <cell r="I1902" t="str">
            <v>SEJOY</v>
          </cell>
          <cell r="J1902">
            <v>16.690000000000001</v>
          </cell>
          <cell r="K1902">
            <v>7093.2500000000009</v>
          </cell>
          <cell r="L1902" t="str">
            <v/>
          </cell>
          <cell r="M1902" t="str">
            <v>Vyšší odborná škola zdravotnická a Střední zdravotnická škola, Hradec Králové, Komenského 234</v>
          </cell>
          <cell r="N1902" t="str">
            <v>Komenského</v>
          </cell>
          <cell r="O1902">
            <v>234</v>
          </cell>
          <cell r="P1902">
            <v>6</v>
          </cell>
          <cell r="Q1902" t="str">
            <v>Hradec Králové</v>
          </cell>
          <cell r="R1902" t="str">
            <v>ANO</v>
          </cell>
        </row>
        <row r="1903">
          <cell r="A1903">
            <v>600011615</v>
          </cell>
          <cell r="B1903">
            <v>600011615</v>
          </cell>
          <cell r="C1903" t="str">
            <v>25262297</v>
          </cell>
          <cell r="D1903">
            <v>1</v>
          </cell>
          <cell r="E1903">
            <v>25262297</v>
          </cell>
          <cell r="F1903" t="str">
            <v>Královéhradecký kraj</v>
          </cell>
          <cell r="G1903" t="str">
            <v xml:space="preserve">Hradec Králové </v>
          </cell>
          <cell r="H1903">
            <v>325</v>
          </cell>
          <cell r="I1903" t="str">
            <v>SEJOY</v>
          </cell>
          <cell r="J1903">
            <v>16.690000000000001</v>
          </cell>
          <cell r="K1903">
            <v>5424.25</v>
          </cell>
          <cell r="L1903" t="str">
            <v/>
          </cell>
          <cell r="M1903" t="str">
            <v>První soukromé jazykové gymnázium Hradec Králové spol. s r.o.</v>
          </cell>
          <cell r="N1903" t="str">
            <v>Brandlova</v>
          </cell>
          <cell r="O1903">
            <v>875</v>
          </cell>
          <cell r="P1903">
            <v>15</v>
          </cell>
          <cell r="Q1903" t="str">
            <v>Hradec Králové</v>
          </cell>
          <cell r="R1903" t="str">
            <v>NE</v>
          </cell>
        </row>
        <row r="1904">
          <cell r="A1904">
            <v>600011623</v>
          </cell>
          <cell r="B1904">
            <v>600011623</v>
          </cell>
          <cell r="C1904" t="str">
            <v>25918583</v>
          </cell>
          <cell r="D1904">
            <v>1</v>
          </cell>
          <cell r="E1904">
            <v>25918583</v>
          </cell>
          <cell r="F1904" t="str">
            <v>Královéhradecký kraj</v>
          </cell>
          <cell r="G1904" t="str">
            <v xml:space="preserve">Hradec Králové </v>
          </cell>
          <cell r="H1904">
            <v>325</v>
          </cell>
          <cell r="I1904" t="str">
            <v>SEJOY</v>
          </cell>
          <cell r="J1904">
            <v>16.690000000000001</v>
          </cell>
          <cell r="K1904">
            <v>5424.25</v>
          </cell>
          <cell r="L1904" t="str">
            <v/>
          </cell>
          <cell r="M1904" t="str">
            <v>Střední škola vizuální tvorby, s.r.o.</v>
          </cell>
          <cell r="N1904" t="str">
            <v>Černilovská</v>
          </cell>
          <cell r="O1904">
            <v>7</v>
          </cell>
          <cell r="P1904">
            <v>24</v>
          </cell>
          <cell r="Q1904" t="str">
            <v>Hradec Králové</v>
          </cell>
          <cell r="R1904" t="str">
            <v>NE</v>
          </cell>
        </row>
        <row r="1905">
          <cell r="A1905">
            <v>600011631</v>
          </cell>
          <cell r="B1905">
            <v>600011631</v>
          </cell>
          <cell r="C1905" t="str">
            <v>25261991</v>
          </cell>
          <cell r="D1905">
            <v>1</v>
          </cell>
          <cell r="E1905">
            <v>25261991</v>
          </cell>
          <cell r="F1905" t="str">
            <v>Královéhradecký kraj</v>
          </cell>
          <cell r="G1905" t="str">
            <v xml:space="preserve">Hradec Králové </v>
          </cell>
          <cell r="H1905">
            <v>0</v>
          </cell>
          <cell r="I1905" t="str">
            <v>SEJOY</v>
          </cell>
          <cell r="J1905">
            <v>16.690000000000001</v>
          </cell>
          <cell r="K1905">
            <v>0</v>
          </cell>
          <cell r="L1905">
            <v>44536</v>
          </cell>
          <cell r="M1905" t="str">
            <v>Střední škola a vyšší odborná škola aplikované kybernetiky s.r.o.</v>
          </cell>
          <cell r="N1905" t="str">
            <v>Hradecká</v>
          </cell>
          <cell r="O1905">
            <v>1151</v>
          </cell>
          <cell r="P1905">
            <v>9</v>
          </cell>
          <cell r="Q1905" t="str">
            <v>Hradec Králové</v>
          </cell>
          <cell r="R1905" t="str">
            <v>NE</v>
          </cell>
        </row>
        <row r="1906">
          <cell r="A1906">
            <v>600011658</v>
          </cell>
          <cell r="B1906">
            <v>600011658</v>
          </cell>
          <cell r="C1906" t="str">
            <v>62690035</v>
          </cell>
          <cell r="D1906">
            <v>1</v>
          </cell>
          <cell r="E1906">
            <v>62690035</v>
          </cell>
          <cell r="F1906" t="str">
            <v>Královéhradecký kraj</v>
          </cell>
          <cell r="G1906" t="str">
            <v xml:space="preserve">Hradec Králové </v>
          </cell>
          <cell r="H1906">
            <v>550</v>
          </cell>
          <cell r="I1906" t="str">
            <v>SEJOY</v>
          </cell>
          <cell r="J1906">
            <v>16.690000000000001</v>
          </cell>
          <cell r="K1906">
            <v>9179.5</v>
          </cell>
          <cell r="L1906" t="str">
            <v/>
          </cell>
          <cell r="M1906" t="str">
            <v>Střední průmyslová škola stavební, Hradec Králové, Pospíšilova tř. 787</v>
          </cell>
          <cell r="N1906" t="str">
            <v>Pospíšilova</v>
          </cell>
          <cell r="O1906">
            <v>787</v>
          </cell>
          <cell r="P1906">
            <v>11</v>
          </cell>
          <cell r="Q1906" t="str">
            <v>Hradec Králové</v>
          </cell>
          <cell r="R1906" t="str">
            <v>ANO</v>
          </cell>
        </row>
        <row r="1907">
          <cell r="A1907">
            <v>600011666</v>
          </cell>
          <cell r="B1907">
            <v>600011666</v>
          </cell>
          <cell r="C1907" t="str">
            <v>62690043</v>
          </cell>
          <cell r="D1907">
            <v>1</v>
          </cell>
          <cell r="E1907">
            <v>62690043</v>
          </cell>
          <cell r="F1907" t="str">
            <v>Královéhradecký kraj</v>
          </cell>
          <cell r="G1907" t="str">
            <v xml:space="preserve">Hradec Králové </v>
          </cell>
          <cell r="H1907">
            <v>325</v>
          </cell>
          <cell r="I1907" t="str">
            <v>SEJOY</v>
          </cell>
          <cell r="J1907">
            <v>16.690000000000001</v>
          </cell>
          <cell r="K1907">
            <v>5424.25</v>
          </cell>
          <cell r="L1907" t="str">
            <v/>
          </cell>
          <cell r="M1907" t="str">
            <v>Gymnázium Boženy Němcové, Hradec Králové, Pospíšilova tř. 324</v>
          </cell>
          <cell r="N1907" t="str">
            <v>Pospíšilova</v>
          </cell>
          <cell r="O1907">
            <v>324</v>
          </cell>
          <cell r="P1907">
            <v>7</v>
          </cell>
          <cell r="Q1907" t="str">
            <v>Hradec Králové</v>
          </cell>
          <cell r="R1907" t="str">
            <v>ANO</v>
          </cell>
        </row>
        <row r="1908">
          <cell r="A1908">
            <v>600011674</v>
          </cell>
          <cell r="B1908">
            <v>600011674</v>
          </cell>
          <cell r="C1908" t="str">
            <v>62690060</v>
          </cell>
          <cell r="D1908">
            <v>1</v>
          </cell>
          <cell r="E1908">
            <v>62690060</v>
          </cell>
          <cell r="F1908" t="str">
            <v>Královéhradecký kraj</v>
          </cell>
          <cell r="G1908" t="str">
            <v xml:space="preserve">Hradec Králové </v>
          </cell>
          <cell r="H1908">
            <v>450</v>
          </cell>
          <cell r="I1908" t="str">
            <v>SEJOY</v>
          </cell>
          <cell r="J1908">
            <v>16.690000000000001</v>
          </cell>
          <cell r="K1908">
            <v>7510.5000000000009</v>
          </cell>
          <cell r="L1908" t="str">
            <v/>
          </cell>
          <cell r="M1908" t="str">
            <v>Gymnázium J. K. Tyla, Hradec Králové, Tylovo nábř. 682</v>
          </cell>
          <cell r="N1908" t="str">
            <v>Tylovo nábřeží</v>
          </cell>
          <cell r="O1908">
            <v>682</v>
          </cell>
          <cell r="P1908">
            <v>12</v>
          </cell>
          <cell r="Q1908" t="str">
            <v>Hradec Králové</v>
          </cell>
          <cell r="R1908" t="str">
            <v>ANO</v>
          </cell>
        </row>
        <row r="1909">
          <cell r="A1909">
            <v>600011712</v>
          </cell>
          <cell r="B1909">
            <v>600011712</v>
          </cell>
          <cell r="C1909" t="str">
            <v>00527939</v>
          </cell>
          <cell r="D1909">
            <v>1</v>
          </cell>
          <cell r="E1909">
            <v>527939</v>
          </cell>
          <cell r="F1909" t="str">
            <v>Královéhradecký kraj</v>
          </cell>
          <cell r="G1909" t="str">
            <v xml:space="preserve">Hradec Králové </v>
          </cell>
          <cell r="H1909">
            <v>1350</v>
          </cell>
          <cell r="I1909" t="str">
            <v>SEJOY</v>
          </cell>
          <cell r="J1909">
            <v>16.690000000000001</v>
          </cell>
          <cell r="K1909">
            <v>22531.5</v>
          </cell>
          <cell r="L1909" t="str">
            <v/>
          </cell>
          <cell r="M1909" t="str">
            <v>Střední škola služeb, obchodu a gastronomie</v>
          </cell>
          <cell r="N1909" t="str">
            <v>Velká</v>
          </cell>
          <cell r="O1909">
            <v>3</v>
          </cell>
          <cell r="P1909">
            <v>64</v>
          </cell>
          <cell r="Q1909" t="str">
            <v>Hradec Králové</v>
          </cell>
          <cell r="R1909" t="str">
            <v>ANO</v>
          </cell>
        </row>
        <row r="1910">
          <cell r="A1910">
            <v>600011747</v>
          </cell>
          <cell r="B1910">
            <v>600011747</v>
          </cell>
          <cell r="C1910" t="str">
            <v>00145238</v>
          </cell>
          <cell r="D1910">
            <v>1</v>
          </cell>
          <cell r="E1910">
            <v>145238</v>
          </cell>
          <cell r="F1910" t="str">
            <v>Královéhradecký kraj</v>
          </cell>
          <cell r="G1910" t="str">
            <v xml:space="preserve">Hradec Králové </v>
          </cell>
          <cell r="H1910">
            <v>425</v>
          </cell>
          <cell r="I1910" t="str">
            <v>SEJOY</v>
          </cell>
          <cell r="J1910">
            <v>16.690000000000001</v>
          </cell>
          <cell r="K1910">
            <v>7093.2500000000009</v>
          </cell>
          <cell r="L1910" t="str">
            <v/>
          </cell>
          <cell r="M1910" t="str">
            <v>Střední uměleckoprůmyslová škola hudebních nástrojů a nábytku, Hradec Králové, 17. listopadu 1202</v>
          </cell>
          <cell r="N1910" t="str">
            <v>17. listopadu</v>
          </cell>
          <cell r="O1910">
            <v>1202</v>
          </cell>
          <cell r="P1910">
            <v>1</v>
          </cell>
          <cell r="Q1910" t="str">
            <v>Hradec Králové</v>
          </cell>
          <cell r="R1910" t="str">
            <v>ANO</v>
          </cell>
        </row>
        <row r="1911">
          <cell r="A1911">
            <v>600011771</v>
          </cell>
          <cell r="B1911">
            <v>600011771</v>
          </cell>
          <cell r="C1911" t="str">
            <v>25262131</v>
          </cell>
          <cell r="D1911">
            <v>1</v>
          </cell>
          <cell r="E1911">
            <v>25262131</v>
          </cell>
          <cell r="F1911" t="str">
            <v>Královéhradecký kraj</v>
          </cell>
          <cell r="G1911" t="str">
            <v xml:space="preserve">Hradec Králové </v>
          </cell>
          <cell r="H1911">
            <v>200</v>
          </cell>
          <cell r="I1911" t="str">
            <v>SEJOY</v>
          </cell>
          <cell r="J1911">
            <v>16.690000000000001</v>
          </cell>
          <cell r="K1911">
            <v>3338.0000000000005</v>
          </cell>
          <cell r="L1911" t="str">
            <v/>
          </cell>
          <cell r="M1911" t="str">
            <v>Hotelová škola Hradec Králové, s.r.o.</v>
          </cell>
          <cell r="N1911" t="str">
            <v>Československé armády</v>
          </cell>
          <cell r="O1911">
            <v>274</v>
          </cell>
          <cell r="P1911">
            <v>55</v>
          </cell>
          <cell r="Q1911" t="str">
            <v>Hradec Králové</v>
          </cell>
          <cell r="R1911" t="str">
            <v>NE</v>
          </cell>
        </row>
        <row r="1912">
          <cell r="A1912">
            <v>600011798</v>
          </cell>
          <cell r="B1912">
            <v>600011798</v>
          </cell>
          <cell r="C1912" t="str">
            <v>25262327</v>
          </cell>
          <cell r="D1912">
            <v>1</v>
          </cell>
          <cell r="E1912">
            <v>25262327</v>
          </cell>
          <cell r="F1912" t="str">
            <v>Královéhradecký kraj</v>
          </cell>
          <cell r="G1912" t="str">
            <v xml:space="preserve">Hradec Králové </v>
          </cell>
          <cell r="H1912">
            <v>550</v>
          </cell>
          <cell r="I1912" t="str">
            <v>SEJOY</v>
          </cell>
          <cell r="J1912">
            <v>16.690000000000001</v>
          </cell>
          <cell r="K1912">
            <v>9179.5</v>
          </cell>
          <cell r="L1912" t="str">
            <v/>
          </cell>
          <cell r="M1912" t="str">
            <v>Obchodní akademie, Střední pedagogická škola, Vyšší odborná škola cestovního ruchu a Jazyková škola s právem státní jazykové zkoušky, s.r.o.</v>
          </cell>
          <cell r="N1912" t="str">
            <v>třída SNP</v>
          </cell>
          <cell r="O1912">
            <v>170</v>
          </cell>
          <cell r="P1912" t="str">
            <v>32a</v>
          </cell>
          <cell r="Q1912" t="str">
            <v>Hradec Králové</v>
          </cell>
          <cell r="R1912" t="str">
            <v>NE</v>
          </cell>
        </row>
        <row r="1913">
          <cell r="A1913">
            <v>600011801</v>
          </cell>
          <cell r="B1913">
            <v>600011801</v>
          </cell>
          <cell r="C1913" t="str">
            <v>62690281</v>
          </cell>
          <cell r="D1913">
            <v>1</v>
          </cell>
          <cell r="E1913">
            <v>62690281</v>
          </cell>
          <cell r="F1913" t="str">
            <v>Královéhradecký kraj</v>
          </cell>
          <cell r="G1913" t="str">
            <v xml:space="preserve">Hradec Králové </v>
          </cell>
          <cell r="H1913">
            <v>325</v>
          </cell>
          <cell r="I1913" t="str">
            <v>SEJOY</v>
          </cell>
          <cell r="J1913">
            <v>16.690000000000001</v>
          </cell>
          <cell r="K1913">
            <v>5424.25</v>
          </cell>
          <cell r="L1913" t="str">
            <v/>
          </cell>
          <cell r="M1913" t="str">
            <v>Střední odborná škola veterinární, Hradec Králové-Kukleny, Pražská 68</v>
          </cell>
          <cell r="N1913" t="str">
            <v>Pražská třída</v>
          </cell>
          <cell r="O1913">
            <v>68</v>
          </cell>
          <cell r="P1913">
            <v>18</v>
          </cell>
          <cell r="Q1913" t="str">
            <v>Hradec Králové</v>
          </cell>
          <cell r="R1913" t="str">
            <v>ANO</v>
          </cell>
        </row>
        <row r="1914">
          <cell r="A1914">
            <v>600011828</v>
          </cell>
          <cell r="B1914">
            <v>600011828</v>
          </cell>
          <cell r="C1914" t="str">
            <v>15062848</v>
          </cell>
          <cell r="D1914">
            <v>1</v>
          </cell>
          <cell r="E1914">
            <v>15062848</v>
          </cell>
          <cell r="F1914" t="str">
            <v>Královéhradecký kraj</v>
          </cell>
          <cell r="G1914" t="str">
            <v xml:space="preserve">Hradec Králové </v>
          </cell>
          <cell r="H1914">
            <v>975</v>
          </cell>
          <cell r="I1914" t="str">
            <v>SEJOY</v>
          </cell>
          <cell r="J1914">
            <v>16.690000000000001</v>
          </cell>
          <cell r="K1914">
            <v>16272.750000000002</v>
          </cell>
          <cell r="L1914" t="str">
            <v/>
          </cell>
          <cell r="M1914" t="str">
            <v>Střední průmyslová škola, Střední odborná škola a Střední odborné učiliště, Hradec Králové</v>
          </cell>
          <cell r="N1914" t="str">
            <v>Hradební</v>
          </cell>
          <cell r="O1914">
            <v>1029</v>
          </cell>
          <cell r="P1914">
            <v>2</v>
          </cell>
          <cell r="Q1914" t="str">
            <v>Hradec Králové</v>
          </cell>
          <cell r="R1914" t="str">
            <v>ANO</v>
          </cell>
        </row>
        <row r="1915">
          <cell r="A1915">
            <v>691008931</v>
          </cell>
          <cell r="B1915">
            <v>691008931</v>
          </cell>
          <cell r="C1915" t="str">
            <v>04770731</v>
          </cell>
          <cell r="D1915">
            <v>1</v>
          </cell>
          <cell r="E1915">
            <v>4770731</v>
          </cell>
          <cell r="F1915" t="str">
            <v>Královéhradecký kraj</v>
          </cell>
          <cell r="G1915" t="str">
            <v xml:space="preserve">Hradec Králové </v>
          </cell>
          <cell r="H1915">
            <v>100</v>
          </cell>
          <cell r="I1915" t="str">
            <v>SEJOY</v>
          </cell>
          <cell r="J1915">
            <v>16.690000000000001</v>
          </cell>
          <cell r="K1915">
            <v>1669.0000000000002</v>
          </cell>
          <cell r="L1915" t="str">
            <v/>
          </cell>
          <cell r="M1915" t="str">
            <v>Základní škola Hučák</v>
          </cell>
          <cell r="O1915">
            <v>83</v>
          </cell>
          <cell r="Q1915" t="str">
            <v>Lochenice</v>
          </cell>
          <cell r="R1915" t="str">
            <v>NE</v>
          </cell>
        </row>
        <row r="1916">
          <cell r="A1916">
            <v>600001466</v>
          </cell>
          <cell r="B1916">
            <v>600001466</v>
          </cell>
          <cell r="C1916" t="str">
            <v>25262092</v>
          </cell>
          <cell r="D1916">
            <v>1</v>
          </cell>
          <cell r="E1916">
            <v>25262092</v>
          </cell>
          <cell r="F1916" t="str">
            <v>Královéhradecký kraj</v>
          </cell>
          <cell r="G1916" t="str">
            <v xml:space="preserve">Hradec Králové </v>
          </cell>
          <cell r="H1916">
            <v>225</v>
          </cell>
          <cell r="I1916" t="str">
            <v>SEJOY</v>
          </cell>
          <cell r="J1916">
            <v>16.690000000000001</v>
          </cell>
          <cell r="K1916">
            <v>3755.2500000000005</v>
          </cell>
          <cell r="L1916" t="str">
            <v/>
          </cell>
          <cell r="M1916" t="str">
            <v>První soukromá základní škola v Hradci Králové, s.r.o.</v>
          </cell>
          <cell r="N1916" t="str">
            <v>Vocelova</v>
          </cell>
          <cell r="O1916">
            <v>1334</v>
          </cell>
          <cell r="P1916">
            <v>9</v>
          </cell>
          <cell r="Q1916" t="str">
            <v>Hradec Králové</v>
          </cell>
          <cell r="R1916" t="str">
            <v>NE</v>
          </cell>
        </row>
        <row r="1917">
          <cell r="A1917">
            <v>600024016</v>
          </cell>
          <cell r="B1917">
            <v>600024016</v>
          </cell>
          <cell r="C1917" t="str">
            <v>62690361</v>
          </cell>
          <cell r="D1917">
            <v>1</v>
          </cell>
          <cell r="E1917">
            <v>62690361</v>
          </cell>
          <cell r="F1917" t="str">
            <v>Královéhradecký kraj</v>
          </cell>
          <cell r="G1917" t="str">
            <v xml:space="preserve">Hradec Králové </v>
          </cell>
          <cell r="H1917">
            <v>550</v>
          </cell>
          <cell r="I1917" t="str">
            <v>SEJOY</v>
          </cell>
          <cell r="J1917">
            <v>16.690000000000001</v>
          </cell>
          <cell r="K1917">
            <v>9179.5</v>
          </cell>
          <cell r="L1917" t="str">
            <v/>
          </cell>
          <cell r="M1917" t="str">
            <v>Vyšší odborná škola, Střední škola, Základní škola a Mateřská škola, Hradec Králové, Štefánikova 549</v>
          </cell>
          <cell r="N1917" t="str">
            <v>Štefánikova</v>
          </cell>
          <cell r="O1917">
            <v>549</v>
          </cell>
          <cell r="P1917">
            <v>27</v>
          </cell>
          <cell r="Q1917" t="str">
            <v>Hradec Králové</v>
          </cell>
          <cell r="R1917" t="str">
            <v>ANO</v>
          </cell>
        </row>
        <row r="1918">
          <cell r="A1918">
            <v>600024024</v>
          </cell>
          <cell r="B1918">
            <v>600024024</v>
          </cell>
          <cell r="C1918" t="str">
            <v>62690400</v>
          </cell>
          <cell r="D1918">
            <v>1</v>
          </cell>
          <cell r="E1918">
            <v>62690400</v>
          </cell>
          <cell r="F1918" t="str">
            <v>Královéhradecký kraj</v>
          </cell>
          <cell r="G1918" t="str">
            <v xml:space="preserve">Hradec Králové </v>
          </cell>
          <cell r="H1918">
            <v>575</v>
          </cell>
          <cell r="I1918" t="str">
            <v>SEJOY</v>
          </cell>
          <cell r="J1918">
            <v>16.690000000000001</v>
          </cell>
          <cell r="K1918">
            <v>9596.75</v>
          </cell>
          <cell r="L1918" t="str">
            <v/>
          </cell>
          <cell r="M1918" t="str">
            <v>Střední škola profesní přípravy, Hradec Králové</v>
          </cell>
          <cell r="N1918" t="str">
            <v>17. listopadu</v>
          </cell>
          <cell r="O1918">
            <v>1212</v>
          </cell>
          <cell r="P1918">
            <v>2</v>
          </cell>
          <cell r="Q1918" t="str">
            <v>Hradec Králové</v>
          </cell>
          <cell r="R1918" t="str">
            <v>ANO</v>
          </cell>
        </row>
        <row r="1919">
          <cell r="A1919">
            <v>600088537</v>
          </cell>
          <cell r="B1919">
            <v>600088537</v>
          </cell>
          <cell r="C1919" t="str">
            <v>62694987</v>
          </cell>
          <cell r="D1919">
            <v>1</v>
          </cell>
          <cell r="E1919">
            <v>62694987</v>
          </cell>
          <cell r="F1919" t="str">
            <v>Královéhradecký kraj</v>
          </cell>
          <cell r="G1919" t="str">
            <v xml:space="preserve">Hradec Králové </v>
          </cell>
          <cell r="H1919">
            <v>1350</v>
          </cell>
          <cell r="I1919" t="str">
            <v>SEJOY</v>
          </cell>
          <cell r="J1919">
            <v>16.690000000000001</v>
          </cell>
          <cell r="K1919">
            <v>22531.5</v>
          </cell>
          <cell r="L1919" t="str">
            <v/>
          </cell>
          <cell r="M1919" t="str">
            <v>Základní škola, Hradec Králové, Štefánikova 566</v>
          </cell>
          <cell r="N1919" t="str">
            <v>Štefánikova</v>
          </cell>
          <cell r="O1919">
            <v>566</v>
          </cell>
          <cell r="P1919">
            <v>26</v>
          </cell>
          <cell r="Q1919" t="str">
            <v>Hradec Králové</v>
          </cell>
          <cell r="R1919" t="str">
            <v>ANO</v>
          </cell>
        </row>
        <row r="1920">
          <cell r="A1920">
            <v>600088545</v>
          </cell>
          <cell r="B1920">
            <v>600088545</v>
          </cell>
          <cell r="C1920" t="str">
            <v>62695177</v>
          </cell>
          <cell r="D1920">
            <v>1</v>
          </cell>
          <cell r="E1920">
            <v>62695177</v>
          </cell>
          <cell r="F1920" t="str">
            <v>Královéhradecký kraj</v>
          </cell>
          <cell r="G1920" t="str">
            <v xml:space="preserve">Hradec Králové </v>
          </cell>
          <cell r="H1920">
            <v>575</v>
          </cell>
          <cell r="I1920" t="str">
            <v>SEJOY</v>
          </cell>
          <cell r="J1920">
            <v>16.690000000000001</v>
          </cell>
          <cell r="K1920">
            <v>9596.75</v>
          </cell>
          <cell r="L1920" t="str">
            <v/>
          </cell>
          <cell r="M1920" t="str">
            <v>Základní škola, Hradec Králové, M. Horákové 258</v>
          </cell>
          <cell r="N1920" t="str">
            <v>Milady Horákové</v>
          </cell>
          <cell r="O1920">
            <v>258</v>
          </cell>
          <cell r="P1920">
            <v>50</v>
          </cell>
          <cell r="Q1920" t="str">
            <v>Hradec Králové</v>
          </cell>
          <cell r="R1920" t="str">
            <v>ANO</v>
          </cell>
        </row>
        <row r="1921">
          <cell r="A1921">
            <v>600088553</v>
          </cell>
          <cell r="B1921">
            <v>600088553</v>
          </cell>
          <cell r="C1921" t="str">
            <v>62695398</v>
          </cell>
          <cell r="D1921">
            <v>1</v>
          </cell>
          <cell r="E1921">
            <v>62695398</v>
          </cell>
          <cell r="F1921" t="str">
            <v>Královéhradecký kraj</v>
          </cell>
          <cell r="G1921" t="str">
            <v xml:space="preserve">Hradec Králové </v>
          </cell>
          <cell r="H1921">
            <v>1075</v>
          </cell>
          <cell r="I1921" t="str">
            <v>SEJOY</v>
          </cell>
          <cell r="J1921">
            <v>16.690000000000001</v>
          </cell>
          <cell r="K1921">
            <v>17941.75</v>
          </cell>
          <cell r="L1921" t="str">
            <v/>
          </cell>
          <cell r="M1921" t="str">
            <v>Základní škola, Chlumec nad Cidlinou, okres Hradec Králové</v>
          </cell>
          <cell r="N1921" t="str">
            <v>Kozelkova</v>
          </cell>
          <cell r="O1921">
            <v>123</v>
          </cell>
          <cell r="Q1921" t="str">
            <v>Chlumec nad Cidlinou</v>
          </cell>
          <cell r="R1921" t="str">
            <v>ANO</v>
          </cell>
        </row>
        <row r="1922">
          <cell r="A1922">
            <v>600088561</v>
          </cell>
          <cell r="B1922">
            <v>600088561</v>
          </cell>
          <cell r="C1922" t="str">
            <v>49333852</v>
          </cell>
          <cell r="D1922">
            <v>1</v>
          </cell>
          <cell r="E1922">
            <v>49333852</v>
          </cell>
          <cell r="F1922" t="str">
            <v>Královéhradecký kraj</v>
          </cell>
          <cell r="G1922" t="str">
            <v xml:space="preserve">Hradec Králové </v>
          </cell>
          <cell r="H1922">
            <v>1075</v>
          </cell>
          <cell r="I1922" t="str">
            <v>SEJOY</v>
          </cell>
          <cell r="J1922">
            <v>16.690000000000001</v>
          </cell>
          <cell r="K1922">
            <v>17941.75</v>
          </cell>
          <cell r="L1922" t="str">
            <v/>
          </cell>
          <cell r="M1922" t="str">
            <v>Základní škola, Hradec Králové, Bezručova 1468</v>
          </cell>
          <cell r="N1922" t="str">
            <v>Bezručova</v>
          </cell>
          <cell r="O1922">
            <v>1468</v>
          </cell>
          <cell r="P1922">
            <v>2</v>
          </cell>
          <cell r="Q1922" t="str">
            <v>Hradec Králové</v>
          </cell>
          <cell r="R1922" t="str">
            <v>ANO</v>
          </cell>
        </row>
        <row r="1923">
          <cell r="A1923">
            <v>600088570</v>
          </cell>
          <cell r="B1923">
            <v>600088570</v>
          </cell>
          <cell r="C1923" t="str">
            <v>62060422</v>
          </cell>
          <cell r="D1923">
            <v>1</v>
          </cell>
          <cell r="E1923">
            <v>62060422</v>
          </cell>
          <cell r="F1923" t="str">
            <v>Královéhradecký kraj</v>
          </cell>
          <cell r="G1923" t="str">
            <v xml:space="preserve">Hradec Králové </v>
          </cell>
          <cell r="H1923">
            <v>750</v>
          </cell>
          <cell r="I1923" t="str">
            <v>SEJOY</v>
          </cell>
          <cell r="J1923">
            <v>16.690000000000001</v>
          </cell>
          <cell r="K1923">
            <v>12517.500000000002</v>
          </cell>
          <cell r="L1923" t="str">
            <v/>
          </cell>
          <cell r="M1923" t="str">
            <v>Základní škola SEVER, Hradec Králové, Lužická 1208</v>
          </cell>
          <cell r="N1923" t="str">
            <v>Lužická</v>
          </cell>
          <cell r="O1923">
            <v>1208</v>
          </cell>
          <cell r="P1923">
            <v>12</v>
          </cell>
          <cell r="Q1923" t="str">
            <v>Hradec Králové</v>
          </cell>
          <cell r="R1923" t="str">
            <v>ANO</v>
          </cell>
        </row>
        <row r="1924">
          <cell r="A1924">
            <v>600088588</v>
          </cell>
          <cell r="B1924">
            <v>600088588</v>
          </cell>
          <cell r="C1924" t="str">
            <v>62060449</v>
          </cell>
          <cell r="D1924">
            <v>1</v>
          </cell>
          <cell r="E1924">
            <v>62060449</v>
          </cell>
          <cell r="F1924" t="str">
            <v>Královéhradecký kraj</v>
          </cell>
          <cell r="G1924" t="str">
            <v xml:space="preserve">Hradec Králové </v>
          </cell>
          <cell r="H1924">
            <v>500</v>
          </cell>
          <cell r="I1924" t="str">
            <v>SEJOY</v>
          </cell>
          <cell r="J1924">
            <v>16.690000000000001</v>
          </cell>
          <cell r="K1924">
            <v>8345</v>
          </cell>
          <cell r="L1924" t="str">
            <v/>
          </cell>
          <cell r="M1924" t="str">
            <v>Základní škola a Mateřská škola, Nechanice, okres Hradec Králové</v>
          </cell>
          <cell r="N1924" t="str">
            <v>Pražská</v>
          </cell>
          <cell r="O1924">
            <v>2</v>
          </cell>
          <cell r="Q1924" t="str">
            <v>Nechanice</v>
          </cell>
          <cell r="R1924" t="str">
            <v>ANO</v>
          </cell>
        </row>
        <row r="1925">
          <cell r="A1925">
            <v>600088618</v>
          </cell>
          <cell r="B1925">
            <v>600088618</v>
          </cell>
          <cell r="C1925" t="str">
            <v>62690973</v>
          </cell>
          <cell r="D1925">
            <v>1</v>
          </cell>
          <cell r="E1925">
            <v>62690973</v>
          </cell>
          <cell r="F1925" t="str">
            <v>Královéhradecký kraj</v>
          </cell>
          <cell r="G1925" t="str">
            <v xml:space="preserve">Hradec Králové </v>
          </cell>
          <cell r="H1925">
            <v>800</v>
          </cell>
          <cell r="I1925" t="str">
            <v>SEJOY</v>
          </cell>
          <cell r="J1925">
            <v>16.690000000000001</v>
          </cell>
          <cell r="K1925">
            <v>13352.000000000002</v>
          </cell>
          <cell r="L1925" t="str">
            <v/>
          </cell>
          <cell r="M1925" t="str">
            <v>Základní škola, Třebechovice pod Orebem, okres Hradec Králové</v>
          </cell>
          <cell r="N1925" t="str">
            <v>Na stavě</v>
          </cell>
          <cell r="O1925">
            <v>1079</v>
          </cell>
          <cell r="Q1925" t="str">
            <v>Třebechovice pod Orebem</v>
          </cell>
          <cell r="R1925" t="str">
            <v>ANO</v>
          </cell>
        </row>
        <row r="1926">
          <cell r="A1926">
            <v>600088669</v>
          </cell>
          <cell r="B1926">
            <v>600088669</v>
          </cell>
          <cell r="C1926" t="str">
            <v>71006087</v>
          </cell>
          <cell r="D1926">
            <v>1</v>
          </cell>
          <cell r="E1926">
            <v>71006087</v>
          </cell>
          <cell r="F1926" t="str">
            <v>Královéhradecký kraj</v>
          </cell>
          <cell r="G1926" t="str">
            <v xml:space="preserve">Hradec Králové </v>
          </cell>
          <cell r="H1926">
            <v>75</v>
          </cell>
          <cell r="I1926" t="str">
            <v>SEJOY</v>
          </cell>
          <cell r="J1926">
            <v>16.690000000000001</v>
          </cell>
          <cell r="K1926">
            <v>1251.75</v>
          </cell>
          <cell r="L1926" t="str">
            <v/>
          </cell>
          <cell r="M1926" t="str">
            <v>Základní škola, Dohalice, okres Hradec Králové</v>
          </cell>
          <cell r="O1926">
            <v>30</v>
          </cell>
          <cell r="Q1926" t="str">
            <v>Dohalice</v>
          </cell>
          <cell r="R1926" t="str">
            <v>ANO</v>
          </cell>
        </row>
        <row r="1927">
          <cell r="A1927">
            <v>600088791</v>
          </cell>
          <cell r="B1927">
            <v>600088791</v>
          </cell>
          <cell r="C1927" t="str">
            <v>70986789</v>
          </cell>
          <cell r="D1927">
            <v>1</v>
          </cell>
          <cell r="E1927">
            <v>70986789</v>
          </cell>
          <cell r="F1927" t="str">
            <v>Královéhradecký kraj</v>
          </cell>
          <cell r="G1927" t="str">
            <v xml:space="preserve">Hradec Králové </v>
          </cell>
          <cell r="H1927">
            <v>125</v>
          </cell>
          <cell r="I1927" t="str">
            <v>SEJOY</v>
          </cell>
          <cell r="J1927">
            <v>16.690000000000001</v>
          </cell>
          <cell r="K1927">
            <v>2086.25</v>
          </cell>
          <cell r="L1927" t="str">
            <v/>
          </cell>
          <cell r="M1927" t="str">
            <v>Základní škola, Nové Město, okres Hradec Králové</v>
          </cell>
          <cell r="O1927">
            <v>1</v>
          </cell>
          <cell r="Q1927" t="str">
            <v>Nové Město</v>
          </cell>
          <cell r="R1927" t="str">
            <v>ANO</v>
          </cell>
        </row>
        <row r="1928">
          <cell r="A1928">
            <v>600088626</v>
          </cell>
          <cell r="B1928">
            <v>600088626</v>
          </cell>
          <cell r="C1928" t="str">
            <v>70886105</v>
          </cell>
          <cell r="D1928">
            <v>1</v>
          </cell>
          <cell r="E1928">
            <v>70886105</v>
          </cell>
          <cell r="F1928" t="str">
            <v>Královéhradecký kraj</v>
          </cell>
          <cell r="G1928" t="str">
            <v xml:space="preserve">Hradec Králové </v>
          </cell>
          <cell r="H1928">
            <v>125</v>
          </cell>
          <cell r="I1928" t="str">
            <v>SEJOY</v>
          </cell>
          <cell r="J1928">
            <v>16.690000000000001</v>
          </cell>
          <cell r="K1928">
            <v>2086.25</v>
          </cell>
          <cell r="L1928" t="str">
            <v/>
          </cell>
          <cell r="M1928" t="str">
            <v>Základní škola a Mateřská škola, Hradec Králové - Malšova Lhota, Lhotecká 39</v>
          </cell>
          <cell r="N1928" t="str">
            <v>Lhotecká</v>
          </cell>
          <cell r="O1928">
            <v>39</v>
          </cell>
          <cell r="P1928">
            <v>75</v>
          </cell>
          <cell r="Q1928" t="str">
            <v>Hradec Králové</v>
          </cell>
          <cell r="R1928" t="str">
            <v>ANO</v>
          </cell>
        </row>
        <row r="1929">
          <cell r="A1929">
            <v>600088685</v>
          </cell>
          <cell r="B1929">
            <v>600088685</v>
          </cell>
          <cell r="C1929" t="str">
            <v>71000895</v>
          </cell>
          <cell r="D1929">
            <v>1</v>
          </cell>
          <cell r="E1929">
            <v>71000895</v>
          </cell>
          <cell r="F1929" t="str">
            <v>Královéhradecký kraj</v>
          </cell>
          <cell r="G1929" t="str">
            <v xml:space="preserve">Hradec Králové </v>
          </cell>
          <cell r="H1929">
            <v>50</v>
          </cell>
          <cell r="I1929" t="str">
            <v>SEJOY</v>
          </cell>
          <cell r="J1929">
            <v>16.690000000000001</v>
          </cell>
          <cell r="K1929">
            <v>834.50000000000011</v>
          </cell>
          <cell r="L1929" t="str">
            <v/>
          </cell>
          <cell r="M1929" t="str">
            <v>Základní škola, Kosičky, okres Hradec Králové</v>
          </cell>
          <cell r="O1929">
            <v>82</v>
          </cell>
          <cell r="Q1929" t="str">
            <v>Kosičky</v>
          </cell>
          <cell r="R1929" t="str">
            <v>ANO</v>
          </cell>
        </row>
        <row r="1930">
          <cell r="A1930">
            <v>600088693</v>
          </cell>
          <cell r="B1930">
            <v>600088693</v>
          </cell>
          <cell r="C1930" t="str">
            <v>70984981</v>
          </cell>
          <cell r="D1930">
            <v>1</v>
          </cell>
          <cell r="E1930">
            <v>70984981</v>
          </cell>
          <cell r="F1930" t="str">
            <v>Královéhradecký kraj</v>
          </cell>
          <cell r="G1930" t="str">
            <v xml:space="preserve">Hradec Králové </v>
          </cell>
          <cell r="H1930">
            <v>75</v>
          </cell>
          <cell r="I1930" t="str">
            <v>SEJOY</v>
          </cell>
          <cell r="J1930">
            <v>16.690000000000001</v>
          </cell>
          <cell r="K1930">
            <v>1251.75</v>
          </cell>
          <cell r="L1930" t="str">
            <v/>
          </cell>
          <cell r="M1930" t="str">
            <v>Základní škola a mateřská škola, Kratonohy, okres Hradec Králové, příspěvková organizace</v>
          </cell>
          <cell r="O1930">
            <v>98</v>
          </cell>
          <cell r="Q1930" t="str">
            <v>Kratonohy</v>
          </cell>
          <cell r="R1930" t="str">
            <v>ANO</v>
          </cell>
        </row>
        <row r="1931">
          <cell r="A1931">
            <v>600088782</v>
          </cell>
          <cell r="B1931">
            <v>600088782</v>
          </cell>
          <cell r="C1931" t="str">
            <v>70986096</v>
          </cell>
          <cell r="D1931">
            <v>1</v>
          </cell>
          <cell r="E1931">
            <v>70986096</v>
          </cell>
          <cell r="F1931" t="str">
            <v>Královéhradecký kraj</v>
          </cell>
          <cell r="G1931" t="str">
            <v xml:space="preserve">Hradec Králové </v>
          </cell>
          <cell r="H1931">
            <v>175</v>
          </cell>
          <cell r="I1931" t="str">
            <v>SEJOY</v>
          </cell>
          <cell r="J1931">
            <v>16.690000000000001</v>
          </cell>
          <cell r="K1931">
            <v>2920.75</v>
          </cell>
          <cell r="L1931" t="str">
            <v/>
          </cell>
          <cell r="M1931" t="str">
            <v>Základní škola a mateřská škola Stěžery</v>
          </cell>
          <cell r="N1931" t="str">
            <v>Lipová</v>
          </cell>
          <cell r="O1931">
            <v>32</v>
          </cell>
          <cell r="Q1931" t="str">
            <v>Stěžery</v>
          </cell>
          <cell r="R1931" t="str">
            <v>ANO</v>
          </cell>
        </row>
        <row r="1932">
          <cell r="A1932">
            <v>600088804</v>
          </cell>
          <cell r="B1932">
            <v>600088804</v>
          </cell>
          <cell r="C1932" t="str">
            <v>70886083</v>
          </cell>
          <cell r="D1932">
            <v>1</v>
          </cell>
          <cell r="E1932">
            <v>70886083</v>
          </cell>
          <cell r="F1932" t="str">
            <v>Královéhradecký kraj</v>
          </cell>
          <cell r="G1932" t="str">
            <v xml:space="preserve">Hradec Králové </v>
          </cell>
          <cell r="H1932">
            <v>600</v>
          </cell>
          <cell r="I1932" t="str">
            <v>SEJOY</v>
          </cell>
          <cell r="J1932">
            <v>16.690000000000001</v>
          </cell>
          <cell r="K1932">
            <v>10014</v>
          </cell>
          <cell r="L1932" t="str">
            <v/>
          </cell>
          <cell r="M1932" t="str">
            <v>Základní škola a Mateřská škola Pohádka, Hradec Králové, Mandysova 1434</v>
          </cell>
          <cell r="N1932" t="str">
            <v>Mandysova</v>
          </cell>
          <cell r="O1932">
            <v>1434</v>
          </cell>
          <cell r="P1932">
            <v>1</v>
          </cell>
          <cell r="Q1932" t="str">
            <v>Hradec Králové</v>
          </cell>
          <cell r="R1932" t="str">
            <v>ANO</v>
          </cell>
        </row>
        <row r="1933">
          <cell r="A1933">
            <v>600088812</v>
          </cell>
          <cell r="B1933">
            <v>600088812</v>
          </cell>
          <cell r="C1933" t="str">
            <v>69172366</v>
          </cell>
          <cell r="D1933">
            <v>1</v>
          </cell>
          <cell r="E1933">
            <v>69172366</v>
          </cell>
          <cell r="F1933" t="str">
            <v>Královéhradecký kraj</v>
          </cell>
          <cell r="G1933" t="str">
            <v xml:space="preserve">Hradec Králové </v>
          </cell>
          <cell r="H1933">
            <v>675</v>
          </cell>
          <cell r="I1933" t="str">
            <v>SEJOY</v>
          </cell>
          <cell r="J1933">
            <v>16.690000000000001</v>
          </cell>
          <cell r="K1933">
            <v>11265.75</v>
          </cell>
          <cell r="L1933" t="str">
            <v/>
          </cell>
          <cell r="M1933" t="str">
            <v>Základní škola, Hradec Králové, Habrmanova 130</v>
          </cell>
          <cell r="N1933" t="str">
            <v>Habrmanova</v>
          </cell>
          <cell r="O1933">
            <v>130</v>
          </cell>
          <cell r="P1933">
            <v>12</v>
          </cell>
          <cell r="Q1933" t="str">
            <v>Hradec Králové</v>
          </cell>
          <cell r="R1933" t="str">
            <v>ANO</v>
          </cell>
        </row>
        <row r="1934">
          <cell r="A1934">
            <v>600088821</v>
          </cell>
          <cell r="B1934">
            <v>600088821</v>
          </cell>
          <cell r="C1934" t="str">
            <v>70886091</v>
          </cell>
          <cell r="D1934">
            <v>1</v>
          </cell>
          <cell r="E1934">
            <v>70886091</v>
          </cell>
          <cell r="F1934" t="str">
            <v>Královéhradecký kraj</v>
          </cell>
          <cell r="G1934" t="str">
            <v xml:space="preserve">Hradec Králové </v>
          </cell>
          <cell r="H1934">
            <v>450</v>
          </cell>
          <cell r="I1934" t="str">
            <v>SEJOY</v>
          </cell>
          <cell r="J1934">
            <v>16.690000000000001</v>
          </cell>
          <cell r="K1934">
            <v>7510.5000000000009</v>
          </cell>
          <cell r="L1934" t="str">
            <v/>
          </cell>
          <cell r="M1934" t="str">
            <v>Základní škola a Mateřská škola, Hradec Králové - Kukleny, Pražská 198</v>
          </cell>
          <cell r="N1934" t="str">
            <v>Pražská třída</v>
          </cell>
          <cell r="O1934">
            <v>198</v>
          </cell>
          <cell r="P1934">
            <v>40</v>
          </cell>
          <cell r="Q1934" t="str">
            <v>Hradec Králové</v>
          </cell>
          <cell r="R1934" t="str">
            <v>ANO</v>
          </cell>
        </row>
        <row r="1935">
          <cell r="A1935">
            <v>600088839</v>
          </cell>
          <cell r="B1935">
            <v>600088839</v>
          </cell>
          <cell r="C1935" t="str">
            <v>62694774</v>
          </cell>
          <cell r="D1935">
            <v>1</v>
          </cell>
          <cell r="E1935">
            <v>62694774</v>
          </cell>
          <cell r="F1935" t="str">
            <v>Královéhradecký kraj</v>
          </cell>
          <cell r="G1935" t="str">
            <v xml:space="preserve">Hradec Králové </v>
          </cell>
          <cell r="H1935">
            <v>650</v>
          </cell>
          <cell r="I1935" t="str">
            <v>SEJOY</v>
          </cell>
          <cell r="J1935">
            <v>16.690000000000001</v>
          </cell>
          <cell r="K1935">
            <v>10848.5</v>
          </cell>
          <cell r="L1935" t="str">
            <v/>
          </cell>
          <cell r="M1935" t="str">
            <v>Základní škola a Mateřská škola, Hradec Králové, Jiráskovo nám. 1166</v>
          </cell>
          <cell r="N1935" t="str">
            <v>Jiráskovo náměstí</v>
          </cell>
          <cell r="O1935">
            <v>1166</v>
          </cell>
          <cell r="P1935">
            <v>1</v>
          </cell>
          <cell r="Q1935" t="str">
            <v>Hradec Králové</v>
          </cell>
          <cell r="R1935" t="str">
            <v>ANO</v>
          </cell>
        </row>
        <row r="1936">
          <cell r="A1936">
            <v>600088847</v>
          </cell>
          <cell r="B1936">
            <v>600088847</v>
          </cell>
          <cell r="C1936" t="str">
            <v>69172480</v>
          </cell>
          <cell r="D1936">
            <v>1</v>
          </cell>
          <cell r="E1936">
            <v>69172480</v>
          </cell>
          <cell r="F1936" t="str">
            <v>Královéhradecký kraj</v>
          </cell>
          <cell r="G1936" t="str">
            <v xml:space="preserve">Hradec Králové </v>
          </cell>
          <cell r="H1936">
            <v>300</v>
          </cell>
          <cell r="I1936" t="str">
            <v>SEJOY</v>
          </cell>
          <cell r="J1936">
            <v>16.690000000000001</v>
          </cell>
          <cell r="K1936">
            <v>5007</v>
          </cell>
          <cell r="L1936" t="str">
            <v/>
          </cell>
          <cell r="M1936" t="str">
            <v>Základní škola a Mateřská škola, Nový Hradec Králové, Pešinova 146</v>
          </cell>
          <cell r="N1936" t="str">
            <v>Pešinova</v>
          </cell>
          <cell r="O1936">
            <v>146</v>
          </cell>
          <cell r="P1936">
            <v>4</v>
          </cell>
          <cell r="Q1936" t="str">
            <v>Hradec Králové</v>
          </cell>
          <cell r="R1936" t="str">
            <v>ANO</v>
          </cell>
        </row>
        <row r="1937">
          <cell r="A1937">
            <v>600088855</v>
          </cell>
          <cell r="B1937">
            <v>600088855</v>
          </cell>
          <cell r="C1937" t="str">
            <v>69172382</v>
          </cell>
          <cell r="D1937">
            <v>1</v>
          </cell>
          <cell r="E1937">
            <v>69172382</v>
          </cell>
          <cell r="F1937" t="str">
            <v>Královéhradecký kraj</v>
          </cell>
          <cell r="G1937" t="str">
            <v xml:space="preserve">Hradec Králové </v>
          </cell>
          <cell r="H1937">
            <v>400</v>
          </cell>
          <cell r="I1937" t="str">
            <v>SEJOY</v>
          </cell>
          <cell r="J1937">
            <v>16.690000000000001</v>
          </cell>
          <cell r="K1937">
            <v>6676.0000000000009</v>
          </cell>
          <cell r="L1937" t="str">
            <v/>
          </cell>
          <cell r="M1937" t="str">
            <v>Masarykova základní škola a Mateřská škola, Hradec Králové - Plotiště, P. Jilemnického 420</v>
          </cell>
          <cell r="N1937" t="str">
            <v>Petra Jilemnického</v>
          </cell>
          <cell r="O1937">
            <v>420</v>
          </cell>
          <cell r="P1937">
            <v>6</v>
          </cell>
          <cell r="Q1937" t="str">
            <v>Hradec Králové</v>
          </cell>
          <cell r="R1937" t="str">
            <v>ANO</v>
          </cell>
        </row>
        <row r="1938">
          <cell r="A1938">
            <v>600088863</v>
          </cell>
          <cell r="B1938">
            <v>600088863</v>
          </cell>
          <cell r="C1938" t="str">
            <v>62693123</v>
          </cell>
          <cell r="D1938">
            <v>1</v>
          </cell>
          <cell r="E1938">
            <v>62693123</v>
          </cell>
          <cell r="F1938" t="str">
            <v>Královéhradecký kraj</v>
          </cell>
          <cell r="G1938" t="str">
            <v xml:space="preserve">Hradec Králové </v>
          </cell>
          <cell r="H1938">
            <v>525</v>
          </cell>
          <cell r="I1938" t="str">
            <v>SEJOY</v>
          </cell>
          <cell r="J1938">
            <v>16.690000000000001</v>
          </cell>
          <cell r="K1938">
            <v>8762.25</v>
          </cell>
          <cell r="L1938" t="str">
            <v/>
          </cell>
          <cell r="M1938" t="str">
            <v>Základní škola, Hradec Králové - Pouchov, K Sokolovně 452</v>
          </cell>
          <cell r="N1938" t="str">
            <v>K Sokolovně</v>
          </cell>
          <cell r="O1938">
            <v>452</v>
          </cell>
          <cell r="P1938">
            <v>13</v>
          </cell>
          <cell r="Q1938" t="str">
            <v>Hradec Králové</v>
          </cell>
          <cell r="R1938" t="str">
            <v>ANO</v>
          </cell>
        </row>
        <row r="1939">
          <cell r="A1939">
            <v>600088871</v>
          </cell>
          <cell r="B1939">
            <v>600088871</v>
          </cell>
          <cell r="C1939" t="str">
            <v>62692755</v>
          </cell>
          <cell r="D1939">
            <v>1</v>
          </cell>
          <cell r="E1939">
            <v>62692755</v>
          </cell>
          <cell r="F1939" t="str">
            <v>Královéhradecký kraj</v>
          </cell>
          <cell r="G1939" t="str">
            <v xml:space="preserve">Hradec Králové </v>
          </cell>
          <cell r="H1939">
            <v>1075</v>
          </cell>
          <cell r="I1939" t="str">
            <v>SEJOY</v>
          </cell>
          <cell r="J1939">
            <v>16.690000000000001</v>
          </cell>
          <cell r="K1939">
            <v>17941.75</v>
          </cell>
          <cell r="L1939" t="str">
            <v/>
          </cell>
          <cell r="M1939" t="str">
            <v>Základní škola, Hradec Králové, tř. SNP 694</v>
          </cell>
          <cell r="N1939" t="str">
            <v>třída SNP</v>
          </cell>
          <cell r="O1939">
            <v>694</v>
          </cell>
          <cell r="P1939">
            <v>40</v>
          </cell>
          <cell r="Q1939" t="str">
            <v>Hradec Králové</v>
          </cell>
          <cell r="R1939" t="str">
            <v>ANO</v>
          </cell>
        </row>
        <row r="1940">
          <cell r="A1940">
            <v>600088880</v>
          </cell>
          <cell r="B1940">
            <v>600088880</v>
          </cell>
          <cell r="C1940" t="str">
            <v>70886075</v>
          </cell>
          <cell r="D1940">
            <v>1</v>
          </cell>
          <cell r="E1940">
            <v>70886075</v>
          </cell>
          <cell r="F1940" t="str">
            <v>Královéhradecký kraj</v>
          </cell>
          <cell r="G1940" t="str">
            <v xml:space="preserve">Hradec Králové </v>
          </cell>
          <cell r="H1940">
            <v>475</v>
          </cell>
          <cell r="I1940" t="str">
            <v>SEJOY</v>
          </cell>
          <cell r="J1940">
            <v>16.690000000000001</v>
          </cell>
          <cell r="K1940">
            <v>7927.7500000000009</v>
          </cell>
          <cell r="L1940" t="str">
            <v/>
          </cell>
          <cell r="M1940" t="str">
            <v>Základní škola a Mateřská škola, Hradec Králové - Svobodné Dvory, Spojovací 66</v>
          </cell>
          <cell r="N1940" t="str">
            <v>Spojovací</v>
          </cell>
          <cell r="O1940">
            <v>66</v>
          </cell>
          <cell r="P1940">
            <v>54</v>
          </cell>
          <cell r="Q1940" t="str">
            <v>Hradec Králové</v>
          </cell>
          <cell r="R1940" t="str">
            <v>ANO</v>
          </cell>
        </row>
        <row r="1941">
          <cell r="A1941">
            <v>600088898</v>
          </cell>
          <cell r="B1941">
            <v>600088898</v>
          </cell>
          <cell r="C1941" t="str">
            <v>62694863</v>
          </cell>
          <cell r="D1941">
            <v>1</v>
          </cell>
          <cell r="E1941">
            <v>62694863</v>
          </cell>
          <cell r="F1941" t="str">
            <v>Královéhradecký kraj</v>
          </cell>
          <cell r="G1941" t="str">
            <v xml:space="preserve">Hradec Králové </v>
          </cell>
          <cell r="H1941">
            <v>950</v>
          </cell>
          <cell r="I1941" t="str">
            <v>SEJOY</v>
          </cell>
          <cell r="J1941">
            <v>16.690000000000001</v>
          </cell>
          <cell r="K1941">
            <v>15855.500000000002</v>
          </cell>
          <cell r="L1941" t="str">
            <v/>
          </cell>
          <cell r="M1941" t="str">
            <v>Základní škola a Mateřská škola, Hradec Králové, Štefcova 1092</v>
          </cell>
          <cell r="N1941" t="str">
            <v>Štefcova</v>
          </cell>
          <cell r="O1941">
            <v>1092</v>
          </cell>
          <cell r="P1941">
            <v>1</v>
          </cell>
          <cell r="Q1941" t="str">
            <v>Hradec Králové</v>
          </cell>
          <cell r="R1941" t="str">
            <v>ANO</v>
          </cell>
        </row>
        <row r="1942">
          <cell r="A1942">
            <v>600088901</v>
          </cell>
          <cell r="B1942">
            <v>600088901</v>
          </cell>
          <cell r="C1942" t="str">
            <v>70886113</v>
          </cell>
          <cell r="D1942">
            <v>1</v>
          </cell>
          <cell r="E1942">
            <v>70886113</v>
          </cell>
          <cell r="F1942" t="str">
            <v>Královéhradecký kraj</v>
          </cell>
          <cell r="G1942" t="str">
            <v xml:space="preserve">Hradec Králové </v>
          </cell>
          <cell r="H1942">
            <v>650</v>
          </cell>
          <cell r="I1942" t="str">
            <v>SEJOY</v>
          </cell>
          <cell r="J1942">
            <v>16.690000000000001</v>
          </cell>
          <cell r="K1942">
            <v>10848.5</v>
          </cell>
          <cell r="L1942" t="str">
            <v/>
          </cell>
          <cell r="M1942" t="str">
            <v>Základní škola a Mateřská škola, Hradec Králové, Úprkova 1</v>
          </cell>
          <cell r="N1942" t="str">
            <v>Úprkova</v>
          </cell>
          <cell r="O1942">
            <v>1</v>
          </cell>
          <cell r="P1942">
            <v>27</v>
          </cell>
          <cell r="Q1942" t="str">
            <v>Hradec Králové</v>
          </cell>
          <cell r="R1942" t="str">
            <v>ANO</v>
          </cell>
        </row>
        <row r="1943">
          <cell r="A1943">
            <v>600088995</v>
          </cell>
          <cell r="B1943">
            <v>600088995</v>
          </cell>
          <cell r="C1943" t="str">
            <v>69172552</v>
          </cell>
          <cell r="D1943">
            <v>1</v>
          </cell>
          <cell r="E1943">
            <v>69172552</v>
          </cell>
          <cell r="F1943" t="str">
            <v>Královéhradecký kraj</v>
          </cell>
          <cell r="G1943" t="str">
            <v xml:space="preserve">Hradec Králové </v>
          </cell>
          <cell r="H1943">
            <v>550</v>
          </cell>
          <cell r="I1943" t="str">
            <v>SEJOY</v>
          </cell>
          <cell r="J1943">
            <v>16.690000000000001</v>
          </cell>
          <cell r="K1943">
            <v>9179.5</v>
          </cell>
          <cell r="L1943" t="str">
            <v/>
          </cell>
          <cell r="M1943" t="str">
            <v>Základní škola, Smiřice, okres Hradec Králové</v>
          </cell>
          <cell r="N1943" t="str">
            <v>Jiráskova</v>
          </cell>
          <cell r="O1943">
            <v>206</v>
          </cell>
          <cell r="Q1943" t="str">
            <v>Smiřice</v>
          </cell>
          <cell r="R1943" t="str">
            <v>ANO</v>
          </cell>
        </row>
        <row r="1944">
          <cell r="A1944">
            <v>600089011</v>
          </cell>
          <cell r="B1944">
            <v>600089011</v>
          </cell>
          <cell r="C1944" t="str">
            <v>70992061</v>
          </cell>
          <cell r="D1944">
            <v>1</v>
          </cell>
          <cell r="E1944">
            <v>70992061</v>
          </cell>
          <cell r="F1944" t="str">
            <v>Královéhradecký kraj</v>
          </cell>
          <cell r="G1944" t="str">
            <v xml:space="preserve">Hradec Králové </v>
          </cell>
          <cell r="H1944">
            <v>50</v>
          </cell>
          <cell r="I1944" t="str">
            <v>SEJOY</v>
          </cell>
          <cell r="J1944">
            <v>16.690000000000001</v>
          </cell>
          <cell r="K1944">
            <v>834.50000000000011</v>
          </cell>
          <cell r="L1944" t="str">
            <v/>
          </cell>
          <cell r="M1944" t="str">
            <v>Základní škola a mateřská škola, Librantice, okres Hradec Králové</v>
          </cell>
          <cell r="O1944">
            <v>119</v>
          </cell>
          <cell r="Q1944" t="str">
            <v>Librantice</v>
          </cell>
          <cell r="R1944" t="str">
            <v>ANO</v>
          </cell>
        </row>
        <row r="1945">
          <cell r="A1945">
            <v>600170764</v>
          </cell>
          <cell r="B1945">
            <v>600170764</v>
          </cell>
          <cell r="C1945" t="str">
            <v>00175790</v>
          </cell>
          <cell r="D1945">
            <v>1</v>
          </cell>
          <cell r="E1945">
            <v>175790</v>
          </cell>
          <cell r="F1945" t="str">
            <v>Královéhradecký kraj</v>
          </cell>
          <cell r="G1945" t="str">
            <v xml:space="preserve">Hradec Králové </v>
          </cell>
          <cell r="H1945">
            <v>875</v>
          </cell>
          <cell r="I1945" t="str">
            <v>SEJOY</v>
          </cell>
          <cell r="J1945">
            <v>16.690000000000001</v>
          </cell>
          <cell r="K1945">
            <v>14603.750000000002</v>
          </cell>
          <cell r="L1945" t="str">
            <v/>
          </cell>
          <cell r="M1945" t="str">
            <v>Střední odborná škola a Střední odborné učiliště, Hradec Králové, Vocelova 1338</v>
          </cell>
          <cell r="N1945" t="str">
            <v>Vocelova</v>
          </cell>
          <cell r="O1945">
            <v>1338</v>
          </cell>
          <cell r="P1945">
            <v>2</v>
          </cell>
          <cell r="Q1945" t="str">
            <v>Hradec Králové</v>
          </cell>
          <cell r="R1945" t="str">
            <v>ANO</v>
          </cell>
        </row>
        <row r="1946">
          <cell r="A1946">
            <v>650054105</v>
          </cell>
          <cell r="B1946">
            <v>650054105</v>
          </cell>
          <cell r="C1946" t="str">
            <v>75017181</v>
          </cell>
          <cell r="D1946">
            <v>1</v>
          </cell>
          <cell r="E1946">
            <v>75017181</v>
          </cell>
          <cell r="F1946" t="str">
            <v>Královéhradecký kraj</v>
          </cell>
          <cell r="G1946" t="str">
            <v xml:space="preserve">Hradec Králové </v>
          </cell>
          <cell r="H1946">
            <v>375</v>
          </cell>
          <cell r="I1946" t="str">
            <v>SEJOY</v>
          </cell>
          <cell r="J1946">
            <v>16.690000000000001</v>
          </cell>
          <cell r="K1946">
            <v>6258.7500000000009</v>
          </cell>
          <cell r="L1946" t="str">
            <v/>
          </cell>
          <cell r="M1946" t="str">
            <v>Základní škola a mateřská škola, Všestary</v>
          </cell>
          <cell r="O1946">
            <v>57</v>
          </cell>
          <cell r="Q1946" t="str">
            <v>Všestary</v>
          </cell>
          <cell r="R1946" t="str">
            <v>ANO</v>
          </cell>
        </row>
        <row r="1947">
          <cell r="A1947">
            <v>650054318</v>
          </cell>
          <cell r="B1947">
            <v>650054318</v>
          </cell>
          <cell r="C1947" t="str">
            <v>70993254</v>
          </cell>
          <cell r="D1947">
            <v>1</v>
          </cell>
          <cell r="E1947">
            <v>70993254</v>
          </cell>
          <cell r="F1947" t="str">
            <v>Královéhradecký kraj</v>
          </cell>
          <cell r="G1947" t="str">
            <v xml:space="preserve">Hradec Králové </v>
          </cell>
          <cell r="H1947">
            <v>325</v>
          </cell>
          <cell r="I1947" t="str">
            <v>SEJOY</v>
          </cell>
          <cell r="J1947">
            <v>16.690000000000001</v>
          </cell>
          <cell r="K1947">
            <v>5424.25</v>
          </cell>
          <cell r="L1947" t="str">
            <v/>
          </cell>
          <cell r="M1947" t="str">
            <v>Základní škola a Mateřská škola Františka Škroupa, Osice, okres Hradec Králové</v>
          </cell>
          <cell r="O1947">
            <v>42</v>
          </cell>
          <cell r="Q1947" t="str">
            <v>Osice</v>
          </cell>
          <cell r="R1947" t="str">
            <v>ANO</v>
          </cell>
        </row>
        <row r="1948">
          <cell r="A1948">
            <v>650054369</v>
          </cell>
          <cell r="B1948">
            <v>650054369</v>
          </cell>
          <cell r="C1948" t="str">
            <v>75019001</v>
          </cell>
          <cell r="D1948">
            <v>1</v>
          </cell>
          <cell r="E1948">
            <v>75019001</v>
          </cell>
          <cell r="F1948" t="str">
            <v>Královéhradecký kraj</v>
          </cell>
          <cell r="G1948" t="str">
            <v xml:space="preserve">Hradec Králové </v>
          </cell>
          <cell r="H1948">
            <v>75</v>
          </cell>
          <cell r="I1948" t="str">
            <v>SEJOY</v>
          </cell>
          <cell r="J1948">
            <v>16.690000000000001</v>
          </cell>
          <cell r="K1948">
            <v>1251.75</v>
          </cell>
          <cell r="L1948" t="str">
            <v/>
          </cell>
          <cell r="M1948" t="str">
            <v>Základní škola a mateřská škola, Praskačka, okres Hradec Králové</v>
          </cell>
          <cell r="O1948">
            <v>60</v>
          </cell>
          <cell r="Q1948" t="str">
            <v>Praskačka</v>
          </cell>
          <cell r="R1948" t="str">
            <v>ANO</v>
          </cell>
        </row>
        <row r="1949">
          <cell r="A1949">
            <v>650054717</v>
          </cell>
          <cell r="B1949">
            <v>650054717</v>
          </cell>
          <cell r="C1949" t="str">
            <v>70987955</v>
          </cell>
          <cell r="D1949">
            <v>1</v>
          </cell>
          <cell r="E1949">
            <v>70987955</v>
          </cell>
          <cell r="F1949" t="str">
            <v>Královéhradecký kraj</v>
          </cell>
          <cell r="G1949" t="str">
            <v xml:space="preserve">Hradec Králové </v>
          </cell>
          <cell r="H1949">
            <v>450</v>
          </cell>
          <cell r="I1949" t="str">
            <v>SEJOY</v>
          </cell>
          <cell r="J1949">
            <v>16.690000000000001</v>
          </cell>
          <cell r="K1949">
            <v>7510.5000000000009</v>
          </cell>
          <cell r="L1949" t="str">
            <v/>
          </cell>
          <cell r="M1949" t="str">
            <v>Základní škola a mateřská škola, Předměřice nad Labem, okres Hradec Králové</v>
          </cell>
          <cell r="N1949" t="str">
            <v>Školská</v>
          </cell>
          <cell r="O1949">
            <v>279</v>
          </cell>
          <cell r="Q1949" t="str">
            <v>Předměřice nad Labem</v>
          </cell>
          <cell r="R1949" t="str">
            <v>ANO</v>
          </cell>
        </row>
        <row r="1950">
          <cell r="A1950">
            <v>650054881</v>
          </cell>
          <cell r="B1950">
            <v>650054881</v>
          </cell>
          <cell r="C1950" t="str">
            <v>71004475</v>
          </cell>
          <cell r="D1950">
            <v>1</v>
          </cell>
          <cell r="E1950">
            <v>71004475</v>
          </cell>
          <cell r="F1950" t="str">
            <v>Královéhradecký kraj</v>
          </cell>
          <cell r="G1950" t="str">
            <v xml:space="preserve">Hradec Králové </v>
          </cell>
          <cell r="H1950">
            <v>50</v>
          </cell>
          <cell r="I1950" t="str">
            <v>SEJOY</v>
          </cell>
          <cell r="J1950">
            <v>16.690000000000001</v>
          </cell>
          <cell r="K1950">
            <v>834.50000000000011</v>
          </cell>
          <cell r="L1950" t="str">
            <v/>
          </cell>
          <cell r="M1950" t="str">
            <v>Základní škola a mateřská škola, Mžany, okres Hradec Králové</v>
          </cell>
          <cell r="O1950">
            <v>62</v>
          </cell>
          <cell r="Q1950" t="str">
            <v>Mžany</v>
          </cell>
          <cell r="R1950" t="str">
            <v>ANO</v>
          </cell>
        </row>
        <row r="1951">
          <cell r="A1951">
            <v>650056833</v>
          </cell>
          <cell r="B1951">
            <v>650056833</v>
          </cell>
          <cell r="C1951" t="str">
            <v>70983917</v>
          </cell>
          <cell r="D1951">
            <v>1</v>
          </cell>
          <cell r="E1951">
            <v>70983917</v>
          </cell>
          <cell r="F1951" t="str">
            <v>Královéhradecký kraj</v>
          </cell>
          <cell r="G1951" t="str">
            <v xml:space="preserve">Hradec Králové </v>
          </cell>
          <cell r="H1951">
            <v>50</v>
          </cell>
          <cell r="I1951" t="str">
            <v>SEJOY</v>
          </cell>
          <cell r="J1951">
            <v>16.690000000000001</v>
          </cell>
          <cell r="K1951">
            <v>834.50000000000011</v>
          </cell>
          <cell r="L1951" t="str">
            <v/>
          </cell>
          <cell r="M1951" t="str">
            <v>Základní škola a mateřská škola, Hořiněves, okres Hradec Králové</v>
          </cell>
          <cell r="O1951">
            <v>4</v>
          </cell>
          <cell r="Q1951" t="str">
            <v>Hořiněves</v>
          </cell>
          <cell r="R1951" t="str">
            <v>ANO</v>
          </cell>
        </row>
        <row r="1952">
          <cell r="A1952">
            <v>650057104</v>
          </cell>
          <cell r="B1952">
            <v>650057104</v>
          </cell>
          <cell r="C1952" t="str">
            <v>75018136</v>
          </cell>
          <cell r="D1952">
            <v>1</v>
          </cell>
          <cell r="E1952">
            <v>75018136</v>
          </cell>
          <cell r="F1952" t="str">
            <v>Královéhradecký kraj</v>
          </cell>
          <cell r="G1952" t="str">
            <v xml:space="preserve">Hradec Králové </v>
          </cell>
          <cell r="H1952">
            <v>25</v>
          </cell>
          <cell r="I1952" t="str">
            <v>SEJOY</v>
          </cell>
          <cell r="J1952">
            <v>16.690000000000001</v>
          </cell>
          <cell r="K1952">
            <v>417.25000000000006</v>
          </cell>
          <cell r="L1952" t="str">
            <v/>
          </cell>
          <cell r="M1952" t="str">
            <v>Základní škola a mateřská škola, Boharyně, okres Hradec Králové</v>
          </cell>
          <cell r="O1952">
            <v>10</v>
          </cell>
          <cell r="Q1952" t="str">
            <v>Boharyně</v>
          </cell>
          <cell r="R1952" t="str">
            <v>ANO</v>
          </cell>
        </row>
        <row r="1953">
          <cell r="A1953">
            <v>691013225</v>
          </cell>
          <cell r="B1953">
            <v>691013225</v>
          </cell>
          <cell r="C1953" t="str">
            <v>08223033</v>
          </cell>
          <cell r="D1953">
            <v>1</v>
          </cell>
          <cell r="E1953">
            <v>8223033</v>
          </cell>
          <cell r="F1953" t="str">
            <v>Královéhradecký kraj</v>
          </cell>
          <cell r="G1953" t="str">
            <v xml:space="preserve">Hradec Králové </v>
          </cell>
          <cell r="H1953">
            <v>125</v>
          </cell>
          <cell r="I1953" t="str">
            <v>SEJOY</v>
          </cell>
          <cell r="J1953">
            <v>16.690000000000001</v>
          </cell>
          <cell r="K1953">
            <v>2086.25</v>
          </cell>
          <cell r="L1953" t="str">
            <v/>
          </cell>
          <cell r="M1953" t="str">
            <v>Základní škola Comenius</v>
          </cell>
          <cell r="N1953" t="str">
            <v>Zámostí</v>
          </cell>
          <cell r="O1953">
            <v>797</v>
          </cell>
          <cell r="Q1953" t="str">
            <v>Hradec Králové</v>
          </cell>
          <cell r="R1953" t="str">
            <v>NE</v>
          </cell>
        </row>
        <row r="1954">
          <cell r="A1954">
            <v>650058666</v>
          </cell>
          <cell r="B1954">
            <v>650058666</v>
          </cell>
          <cell r="C1954" t="str">
            <v>75016753</v>
          </cell>
          <cell r="D1954">
            <v>1</v>
          </cell>
          <cell r="E1954">
            <v>75016753</v>
          </cell>
          <cell r="F1954" t="str">
            <v>Královéhradecký kraj</v>
          </cell>
          <cell r="G1954" t="str">
            <v xml:space="preserve">Hradec Králové </v>
          </cell>
          <cell r="H1954">
            <v>25</v>
          </cell>
          <cell r="I1954" t="str">
            <v>SEJOY</v>
          </cell>
          <cell r="J1954">
            <v>16.690000000000001</v>
          </cell>
          <cell r="K1954">
            <v>417.25000000000006</v>
          </cell>
          <cell r="L1954" t="str">
            <v/>
          </cell>
          <cell r="M1954" t="str">
            <v>Základní škola a Mateřská škola, Probluz, okres Hradec Králové</v>
          </cell>
          <cell r="O1954">
            <v>27</v>
          </cell>
          <cell r="Q1954" t="str">
            <v>Dolní Přím</v>
          </cell>
          <cell r="R1954" t="str">
            <v>ANO</v>
          </cell>
        </row>
        <row r="1955">
          <cell r="A1955">
            <v>650059808</v>
          </cell>
          <cell r="B1955">
            <v>650059808</v>
          </cell>
          <cell r="C1955" t="str">
            <v>75015854</v>
          </cell>
          <cell r="D1955">
            <v>1</v>
          </cell>
          <cell r="E1955">
            <v>75015854</v>
          </cell>
          <cell r="F1955" t="str">
            <v>Královéhradecký kraj</v>
          </cell>
          <cell r="G1955" t="str">
            <v xml:space="preserve">Hradec Králové </v>
          </cell>
          <cell r="H1955">
            <v>50</v>
          </cell>
          <cell r="I1955" t="str">
            <v>SEJOY</v>
          </cell>
          <cell r="J1955">
            <v>16.690000000000001</v>
          </cell>
          <cell r="K1955">
            <v>834.50000000000011</v>
          </cell>
          <cell r="L1955" t="str">
            <v/>
          </cell>
          <cell r="M1955" t="str">
            <v>Základní škola a Mateřská škola, Lovčice, okres Hradec Králové</v>
          </cell>
          <cell r="O1955">
            <v>73</v>
          </cell>
          <cell r="Q1955" t="str">
            <v>Lovčice</v>
          </cell>
          <cell r="R1955" t="str">
            <v>ANO</v>
          </cell>
        </row>
        <row r="1956">
          <cell r="A1956">
            <v>650059964</v>
          </cell>
          <cell r="B1956">
            <v>650059964</v>
          </cell>
          <cell r="C1956" t="str">
            <v>75015820</v>
          </cell>
          <cell r="D1956">
            <v>1</v>
          </cell>
          <cell r="E1956">
            <v>75015820</v>
          </cell>
          <cell r="F1956" t="str">
            <v>Královéhradecký kraj</v>
          </cell>
          <cell r="G1956" t="str">
            <v xml:space="preserve">Hradec Králové </v>
          </cell>
          <cell r="H1956">
            <v>125</v>
          </cell>
          <cell r="I1956" t="str">
            <v>SEJOY</v>
          </cell>
          <cell r="J1956">
            <v>16.690000000000001</v>
          </cell>
          <cell r="K1956">
            <v>2086.25</v>
          </cell>
          <cell r="L1956" t="str">
            <v/>
          </cell>
          <cell r="M1956" t="str">
            <v>Základní škola Sion J. A. Komenského, Hradec Králové</v>
          </cell>
          <cell r="N1956" t="str">
            <v>Na Kotli</v>
          </cell>
          <cell r="O1956">
            <v>1201</v>
          </cell>
          <cell r="P1956">
            <v>27</v>
          </cell>
          <cell r="Q1956" t="str">
            <v>Hradec Králové</v>
          </cell>
          <cell r="R1956" t="str">
            <v>NE</v>
          </cell>
        </row>
        <row r="1957">
          <cell r="A1957">
            <v>650060202</v>
          </cell>
          <cell r="B1957">
            <v>650060202</v>
          </cell>
          <cell r="C1957" t="str">
            <v>75008319</v>
          </cell>
          <cell r="D1957">
            <v>1</v>
          </cell>
          <cell r="E1957">
            <v>75008319</v>
          </cell>
          <cell r="F1957" t="str">
            <v>Královéhradecký kraj</v>
          </cell>
          <cell r="G1957" t="str">
            <v xml:space="preserve">Hradec Králové </v>
          </cell>
          <cell r="H1957">
            <v>50</v>
          </cell>
          <cell r="I1957" t="str">
            <v>SEJOY</v>
          </cell>
          <cell r="J1957">
            <v>16.690000000000001</v>
          </cell>
          <cell r="K1957">
            <v>834.50000000000011</v>
          </cell>
          <cell r="L1957" t="str">
            <v/>
          </cell>
          <cell r="M1957" t="str">
            <v>Základní škola a Mateřská škola, Lhota pod Libčany, okres Hradec Králové</v>
          </cell>
          <cell r="O1957">
            <v>99</v>
          </cell>
          <cell r="Q1957" t="str">
            <v>Lhota pod Libčany</v>
          </cell>
          <cell r="R1957" t="str">
            <v>ANO</v>
          </cell>
        </row>
        <row r="1958">
          <cell r="A1958">
            <v>650062345</v>
          </cell>
          <cell r="B1958">
            <v>650062345</v>
          </cell>
          <cell r="C1958" t="str">
            <v>70986126</v>
          </cell>
          <cell r="D1958">
            <v>1</v>
          </cell>
          <cell r="E1958">
            <v>70986126</v>
          </cell>
          <cell r="F1958" t="str">
            <v>Královéhradecký kraj</v>
          </cell>
          <cell r="G1958" t="str">
            <v xml:space="preserve">Hradec Králové </v>
          </cell>
          <cell r="H1958">
            <v>475</v>
          </cell>
          <cell r="I1958" t="str">
            <v>SEJOY</v>
          </cell>
          <cell r="J1958">
            <v>16.690000000000001</v>
          </cell>
          <cell r="K1958">
            <v>7927.7500000000009</v>
          </cell>
          <cell r="L1958" t="str">
            <v/>
          </cell>
          <cell r="M1958" t="str">
            <v>Masarykova jubilejní základní škola a mateřská škola, Černilov</v>
          </cell>
          <cell r="O1958">
            <v>380</v>
          </cell>
          <cell r="Q1958" t="str">
            <v>Černilov</v>
          </cell>
          <cell r="R1958" t="str">
            <v>ANO</v>
          </cell>
        </row>
        <row r="1959">
          <cell r="A1959">
            <v>650064852</v>
          </cell>
          <cell r="B1959">
            <v>650064852</v>
          </cell>
          <cell r="C1959" t="str">
            <v>75001659</v>
          </cell>
          <cell r="D1959">
            <v>1</v>
          </cell>
          <cell r="E1959">
            <v>75001659</v>
          </cell>
          <cell r="F1959" t="str">
            <v>Královéhradecký kraj</v>
          </cell>
          <cell r="G1959" t="str">
            <v xml:space="preserve">Hradec Králové </v>
          </cell>
          <cell r="H1959">
            <v>75</v>
          </cell>
          <cell r="I1959" t="str">
            <v>SEJOY</v>
          </cell>
          <cell r="J1959">
            <v>16.690000000000001</v>
          </cell>
          <cell r="K1959">
            <v>1251.75</v>
          </cell>
          <cell r="L1959" t="str">
            <v/>
          </cell>
          <cell r="M1959" t="str">
            <v>Základní škola a mateřská škola, Černožice, okres Hradec Králové</v>
          </cell>
          <cell r="N1959" t="str">
            <v>Růžová</v>
          </cell>
          <cell r="O1959">
            <v>12</v>
          </cell>
          <cell r="Q1959" t="str">
            <v>Černožice</v>
          </cell>
          <cell r="R1959" t="str">
            <v>ANO</v>
          </cell>
        </row>
        <row r="1960">
          <cell r="A1960">
            <v>650064992</v>
          </cell>
          <cell r="B1960">
            <v>650064992</v>
          </cell>
          <cell r="C1960" t="str">
            <v>70996067</v>
          </cell>
          <cell r="D1960">
            <v>1</v>
          </cell>
          <cell r="E1960">
            <v>70996067</v>
          </cell>
          <cell r="F1960" t="str">
            <v>Královéhradecký kraj</v>
          </cell>
          <cell r="G1960" t="str">
            <v xml:space="preserve">Hradec Králové </v>
          </cell>
          <cell r="H1960">
            <v>425</v>
          </cell>
          <cell r="I1960" t="str">
            <v>SEJOY</v>
          </cell>
          <cell r="J1960">
            <v>16.690000000000001</v>
          </cell>
          <cell r="K1960">
            <v>7093.2500000000009</v>
          </cell>
          <cell r="L1960" t="str">
            <v/>
          </cell>
          <cell r="M1960" t="str">
            <v>Základní škola a mateřská škola, Libčany</v>
          </cell>
          <cell r="O1960">
            <v>1</v>
          </cell>
          <cell r="Q1960" t="str">
            <v>Libčany</v>
          </cell>
          <cell r="R1960" t="str">
            <v>ANO</v>
          </cell>
        </row>
        <row r="1961">
          <cell r="A1961">
            <v>651000904</v>
          </cell>
          <cell r="B1961">
            <v>651000904</v>
          </cell>
          <cell r="C1961" t="str">
            <v>75041511</v>
          </cell>
          <cell r="D1961">
            <v>1</v>
          </cell>
          <cell r="E1961">
            <v>75041511</v>
          </cell>
          <cell r="F1961" t="str">
            <v>Královéhradecký kraj</v>
          </cell>
          <cell r="G1961" t="str">
            <v xml:space="preserve">Hradec Králové </v>
          </cell>
          <cell r="H1961">
            <v>875</v>
          </cell>
          <cell r="I1961" t="str">
            <v>SEJOY</v>
          </cell>
          <cell r="J1961">
            <v>16.690000000000001</v>
          </cell>
          <cell r="K1961">
            <v>14603.750000000002</v>
          </cell>
          <cell r="L1961" t="str">
            <v/>
          </cell>
          <cell r="M1961" t="str">
            <v>Základní škola a Mateřská škola Josefa Gočára, Hradec Králové, Tylovo nábřeží 1140</v>
          </cell>
          <cell r="N1961" t="str">
            <v>Tylovo nábřeží</v>
          </cell>
          <cell r="O1961">
            <v>1140</v>
          </cell>
          <cell r="P1961">
            <v>20</v>
          </cell>
          <cell r="Q1961" t="str">
            <v>Hradec Králové</v>
          </cell>
          <cell r="R1961" t="str">
            <v>ANO</v>
          </cell>
        </row>
        <row r="1962">
          <cell r="A1962">
            <v>651014646</v>
          </cell>
          <cell r="B1962">
            <v>651014646</v>
          </cell>
          <cell r="C1962" t="str">
            <v>27482073</v>
          </cell>
          <cell r="D1962">
            <v>1</v>
          </cell>
          <cell r="E1962">
            <v>27482073</v>
          </cell>
          <cell r="F1962" t="str">
            <v>Královéhradecký kraj</v>
          </cell>
          <cell r="G1962" t="str">
            <v xml:space="preserve">Hradec Králové </v>
          </cell>
          <cell r="H1962">
            <v>250</v>
          </cell>
          <cell r="I1962" t="str">
            <v>SEJOY</v>
          </cell>
          <cell r="J1962">
            <v>16.690000000000001</v>
          </cell>
          <cell r="K1962">
            <v>4172.5</v>
          </cell>
          <cell r="L1962" t="str">
            <v/>
          </cell>
          <cell r="M1962" t="str">
            <v>TRIVIS - Střední škola veřejnoprávní Třebechovice pod Orebem, s.r.o.</v>
          </cell>
          <cell r="N1962" t="str">
            <v>Heldovo náměstí</v>
          </cell>
          <cell r="O1962">
            <v>231</v>
          </cell>
          <cell r="Q1962" t="str">
            <v>Třebechovice pod Orebem</v>
          </cell>
          <cell r="R1962" t="str">
            <v>NE</v>
          </cell>
        </row>
        <row r="1963">
          <cell r="A1963">
            <v>691000794</v>
          </cell>
          <cell r="B1963">
            <v>691000794</v>
          </cell>
          <cell r="C1963" t="str">
            <v>71341072</v>
          </cell>
          <cell r="D1963">
            <v>1</v>
          </cell>
          <cell r="E1963">
            <v>71341072</v>
          </cell>
          <cell r="F1963" t="str">
            <v>Královéhradecký kraj</v>
          </cell>
          <cell r="G1963" t="str">
            <v xml:space="preserve">Hradec Králové </v>
          </cell>
          <cell r="H1963">
            <v>900</v>
          </cell>
          <cell r="I1963" t="str">
            <v>SEJOY</v>
          </cell>
          <cell r="J1963">
            <v>16.690000000000001</v>
          </cell>
          <cell r="K1963">
            <v>15021.000000000002</v>
          </cell>
          <cell r="L1963" t="str">
            <v/>
          </cell>
          <cell r="M1963" t="str">
            <v>Biskupské gymnázium, církevní základní škola, mateřská škola a základní umělecká škola Hradec Králové</v>
          </cell>
          <cell r="N1963" t="str">
            <v>Orlické nábřeží</v>
          </cell>
          <cell r="O1963">
            <v>356</v>
          </cell>
          <cell r="P1963">
            <v>1</v>
          </cell>
          <cell r="Q1963" t="str">
            <v>Hradec Králové</v>
          </cell>
          <cell r="R1963" t="str">
            <v>NE</v>
          </cell>
        </row>
        <row r="1964">
          <cell r="A1964">
            <v>691004048</v>
          </cell>
          <cell r="B1964">
            <v>691004048</v>
          </cell>
          <cell r="C1964" t="str">
            <v>71341501</v>
          </cell>
          <cell r="D1964">
            <v>1</v>
          </cell>
          <cell r="E1964">
            <v>71341501</v>
          </cell>
          <cell r="F1964" t="str">
            <v>Královéhradecký kraj</v>
          </cell>
          <cell r="G1964" t="str">
            <v xml:space="preserve">Hradec Králové </v>
          </cell>
          <cell r="H1964">
            <v>300</v>
          </cell>
          <cell r="I1964" t="str">
            <v>SEJOY</v>
          </cell>
          <cell r="J1964">
            <v>16.690000000000001</v>
          </cell>
          <cell r="K1964">
            <v>5007</v>
          </cell>
          <cell r="L1964" t="str">
            <v/>
          </cell>
          <cell r="M1964" t="str">
            <v>Střední škola Sion High School, Hradec Králové</v>
          </cell>
          <cell r="N1964" t="str">
            <v>Na Kotli</v>
          </cell>
          <cell r="O1964">
            <v>1201</v>
          </cell>
          <cell r="P1964">
            <v>27</v>
          </cell>
          <cell r="Q1964" t="str">
            <v>Hradec Králové</v>
          </cell>
          <cell r="R1964" t="str">
            <v>NE</v>
          </cell>
        </row>
        <row r="1965">
          <cell r="A1965">
            <v>600012123</v>
          </cell>
          <cell r="B1965">
            <v>600012123</v>
          </cell>
          <cell r="C1965" t="str">
            <v>48623695</v>
          </cell>
          <cell r="D1965">
            <v>1</v>
          </cell>
          <cell r="E1965">
            <v>48623695</v>
          </cell>
          <cell r="F1965" t="str">
            <v>Královéhradecký kraj</v>
          </cell>
          <cell r="G1965" t="str">
            <v xml:space="preserve">Náchod </v>
          </cell>
          <cell r="H1965">
            <v>1175</v>
          </cell>
          <cell r="I1965" t="str">
            <v>SEJOY</v>
          </cell>
          <cell r="J1965">
            <v>16.690000000000001</v>
          </cell>
          <cell r="K1965">
            <v>19610.75</v>
          </cell>
          <cell r="L1965" t="str">
            <v/>
          </cell>
          <cell r="M1965" t="str">
            <v>Gymnázium Jaroslava Žáka, Jaroměř</v>
          </cell>
          <cell r="N1965" t="str">
            <v>Lužická</v>
          </cell>
          <cell r="O1965">
            <v>423</v>
          </cell>
          <cell r="Q1965" t="str">
            <v>Jaroměř</v>
          </cell>
          <cell r="R1965" t="str">
            <v>ANO</v>
          </cell>
        </row>
        <row r="1966">
          <cell r="A1966">
            <v>600012158</v>
          </cell>
          <cell r="B1966">
            <v>600012158</v>
          </cell>
          <cell r="C1966" t="str">
            <v>00087815</v>
          </cell>
          <cell r="D1966">
            <v>1</v>
          </cell>
          <cell r="E1966">
            <v>87815</v>
          </cell>
          <cell r="F1966" t="str">
            <v>Královéhradecký kraj</v>
          </cell>
          <cell r="G1966" t="str">
            <v xml:space="preserve">Náchod </v>
          </cell>
          <cell r="H1966">
            <v>400</v>
          </cell>
          <cell r="I1966" t="str">
            <v>SEJOY</v>
          </cell>
          <cell r="J1966">
            <v>16.690000000000001</v>
          </cell>
          <cell r="K1966">
            <v>6676.0000000000009</v>
          </cell>
          <cell r="L1966" t="str">
            <v/>
          </cell>
          <cell r="M1966" t="str">
            <v>Střední škola řemeslná, Jaroměř, Studničkova 260</v>
          </cell>
          <cell r="N1966" t="str">
            <v>Studničkova</v>
          </cell>
          <cell r="O1966">
            <v>260</v>
          </cell>
          <cell r="Q1966" t="str">
            <v>Jaroměř</v>
          </cell>
          <cell r="R1966" t="str">
            <v>ANO</v>
          </cell>
        </row>
        <row r="1967">
          <cell r="A1967">
            <v>600024164</v>
          </cell>
          <cell r="B1967">
            <v>600024164</v>
          </cell>
          <cell r="C1967" t="str">
            <v>48623733</v>
          </cell>
          <cell r="D1967">
            <v>1</v>
          </cell>
          <cell r="E1967">
            <v>48623733</v>
          </cell>
          <cell r="F1967" t="str">
            <v>Královéhradecký kraj</v>
          </cell>
          <cell r="G1967" t="str">
            <v xml:space="preserve">Náchod </v>
          </cell>
          <cell r="H1967">
            <v>50</v>
          </cell>
          <cell r="I1967" t="str">
            <v>SEJOY</v>
          </cell>
          <cell r="J1967">
            <v>16.690000000000001</v>
          </cell>
          <cell r="K1967">
            <v>834.50000000000011</v>
          </cell>
          <cell r="L1967" t="str">
            <v/>
          </cell>
          <cell r="M1967" t="str">
            <v>Dětský domov, Základní škola speciální a Praktická škola, Jaroměř</v>
          </cell>
          <cell r="N1967" t="str">
            <v>Palackého</v>
          </cell>
          <cell r="O1967">
            <v>142</v>
          </cell>
          <cell r="Q1967" t="str">
            <v>Jaroměř</v>
          </cell>
          <cell r="R1967" t="str">
            <v>ANO</v>
          </cell>
        </row>
        <row r="1968">
          <cell r="A1968">
            <v>600093638</v>
          </cell>
          <cell r="B1968">
            <v>600093638</v>
          </cell>
          <cell r="C1968" t="str">
            <v>70987173</v>
          </cell>
          <cell r="D1968">
            <v>1</v>
          </cell>
          <cell r="E1968">
            <v>70987173</v>
          </cell>
          <cell r="F1968" t="str">
            <v>Královéhradecký kraj</v>
          </cell>
          <cell r="G1968" t="str">
            <v xml:space="preserve">Náchod </v>
          </cell>
          <cell r="H1968">
            <v>50</v>
          </cell>
          <cell r="I1968" t="str">
            <v>SEJOY</v>
          </cell>
          <cell r="J1968">
            <v>16.690000000000001</v>
          </cell>
          <cell r="K1968">
            <v>834.50000000000011</v>
          </cell>
          <cell r="L1968" t="str">
            <v/>
          </cell>
          <cell r="M1968" t="str">
            <v>Základní škola a Mateřská škola, Dolany, okres Náchod</v>
          </cell>
          <cell r="O1968">
            <v>84</v>
          </cell>
          <cell r="Q1968" t="str">
            <v>Dolany</v>
          </cell>
          <cell r="R1968" t="str">
            <v>ANO</v>
          </cell>
        </row>
        <row r="1969">
          <cell r="A1969">
            <v>600093735</v>
          </cell>
          <cell r="B1969">
            <v>600093735</v>
          </cell>
          <cell r="C1969" t="str">
            <v>75016796</v>
          </cell>
          <cell r="D1969">
            <v>1</v>
          </cell>
          <cell r="E1969">
            <v>75016796</v>
          </cell>
          <cell r="F1969" t="str">
            <v>Královéhradecký kraj</v>
          </cell>
          <cell r="G1969" t="str">
            <v xml:space="preserve">Náchod </v>
          </cell>
          <cell r="H1969">
            <v>75</v>
          </cell>
          <cell r="I1969" t="str">
            <v>SEJOY</v>
          </cell>
          <cell r="J1969">
            <v>16.690000000000001</v>
          </cell>
          <cell r="K1969">
            <v>1251.75</v>
          </cell>
          <cell r="L1969" t="str">
            <v/>
          </cell>
          <cell r="M1969" t="str">
            <v>Základní škola a Mateřská škola Velichovky, příspěvková organizace</v>
          </cell>
          <cell r="N1969" t="str">
            <v>Jaroměřská</v>
          </cell>
          <cell r="O1969">
            <v>73</v>
          </cell>
          <cell r="Q1969" t="str">
            <v>Velichovky</v>
          </cell>
          <cell r="R1969" t="str">
            <v>ANO</v>
          </cell>
        </row>
        <row r="1970">
          <cell r="A1970">
            <v>600093905</v>
          </cell>
          <cell r="B1970">
            <v>600093905</v>
          </cell>
          <cell r="C1970" t="str">
            <v>70926336</v>
          </cell>
          <cell r="D1970">
            <v>1</v>
          </cell>
          <cell r="E1970">
            <v>70926336</v>
          </cell>
          <cell r="F1970" t="str">
            <v>Královéhradecký kraj</v>
          </cell>
          <cell r="G1970" t="str">
            <v xml:space="preserve">Náchod </v>
          </cell>
          <cell r="H1970">
            <v>800</v>
          </cell>
          <cell r="I1970" t="str">
            <v>SEJOY</v>
          </cell>
          <cell r="J1970">
            <v>16.690000000000001</v>
          </cell>
          <cell r="K1970">
            <v>13352.000000000002</v>
          </cell>
          <cell r="L1970" t="str">
            <v/>
          </cell>
          <cell r="M1970" t="str">
            <v>Základní škola Jaroměř, Na Ostrově 4, okres Náchod</v>
          </cell>
          <cell r="N1970" t="str">
            <v>Na Ostrově</v>
          </cell>
          <cell r="O1970">
            <v>4</v>
          </cell>
          <cell r="P1970">
            <v>4</v>
          </cell>
          <cell r="Q1970" t="str">
            <v>Jaroměř</v>
          </cell>
          <cell r="R1970" t="str">
            <v>ANO</v>
          </cell>
        </row>
        <row r="1971">
          <cell r="A1971">
            <v>600093913</v>
          </cell>
          <cell r="B1971">
            <v>600093913</v>
          </cell>
          <cell r="C1971" t="str">
            <v>70926662</v>
          </cell>
          <cell r="D1971">
            <v>1</v>
          </cell>
          <cell r="E1971">
            <v>70926662</v>
          </cell>
          <cell r="F1971" t="str">
            <v>Královéhradecký kraj</v>
          </cell>
          <cell r="G1971" t="str">
            <v xml:space="preserve">Náchod </v>
          </cell>
          <cell r="H1971">
            <v>800</v>
          </cell>
          <cell r="I1971" t="str">
            <v>SEJOY</v>
          </cell>
          <cell r="J1971">
            <v>16.690000000000001</v>
          </cell>
          <cell r="K1971">
            <v>13352.000000000002</v>
          </cell>
          <cell r="L1971" t="str">
            <v/>
          </cell>
          <cell r="M1971" t="str">
            <v>Základní škola Boženy Němcové Jaroměř, Husovo náměstí 352, okres Náchod</v>
          </cell>
          <cell r="N1971" t="str">
            <v>Husovo náměstí</v>
          </cell>
          <cell r="O1971">
            <v>352</v>
          </cell>
          <cell r="Q1971" t="str">
            <v>Jaroměř</v>
          </cell>
          <cell r="R1971" t="str">
            <v>ANO</v>
          </cell>
        </row>
        <row r="1972">
          <cell r="A1972">
            <v>600094014</v>
          </cell>
          <cell r="B1972">
            <v>600094014</v>
          </cell>
          <cell r="C1972" t="str">
            <v>70932085</v>
          </cell>
          <cell r="D1972">
            <v>1</v>
          </cell>
          <cell r="E1972">
            <v>70932085</v>
          </cell>
          <cell r="F1972" t="str">
            <v>Královéhradecký kraj</v>
          </cell>
          <cell r="G1972" t="str">
            <v xml:space="preserve">Náchod </v>
          </cell>
          <cell r="H1972">
            <v>425</v>
          </cell>
          <cell r="I1972" t="str">
            <v>SEJOY</v>
          </cell>
          <cell r="J1972">
            <v>16.690000000000001</v>
          </cell>
          <cell r="K1972">
            <v>7093.2500000000009</v>
          </cell>
          <cell r="L1972" t="str">
            <v/>
          </cell>
          <cell r="M1972" t="str">
            <v>Základní škola Jaroměř - Josefov, Vodárenská 370, okres Náchod</v>
          </cell>
          <cell r="N1972" t="str">
            <v>Vodárenská 370</v>
          </cell>
          <cell r="Q1972" t="str">
            <v>Jaroměř</v>
          </cell>
          <cell r="R1972" t="str">
            <v>ANO</v>
          </cell>
        </row>
        <row r="1973">
          <cell r="A1973">
            <v>650057589</v>
          </cell>
          <cell r="B1973">
            <v>650057589</v>
          </cell>
          <cell r="C1973" t="str">
            <v>70992576</v>
          </cell>
          <cell r="D1973">
            <v>1</v>
          </cell>
          <cell r="E1973">
            <v>70992576</v>
          </cell>
          <cell r="F1973" t="str">
            <v>Královéhradecký kraj</v>
          </cell>
          <cell r="G1973" t="str">
            <v xml:space="preserve">Náchod </v>
          </cell>
          <cell r="H1973">
            <v>50</v>
          </cell>
          <cell r="I1973" t="str">
            <v>SEJOY</v>
          </cell>
          <cell r="J1973">
            <v>16.690000000000001</v>
          </cell>
          <cell r="K1973">
            <v>834.50000000000011</v>
          </cell>
          <cell r="L1973" t="str">
            <v/>
          </cell>
          <cell r="M1973" t="str">
            <v>Základní škola a Mateřská škola, Jasenná, okres Náchod</v>
          </cell>
          <cell r="O1973">
            <v>215</v>
          </cell>
          <cell r="Q1973" t="str">
            <v>Jasenná</v>
          </cell>
          <cell r="R1973" t="str">
            <v>ANO</v>
          </cell>
        </row>
        <row r="1974">
          <cell r="A1974">
            <v>650062884</v>
          </cell>
          <cell r="B1974">
            <v>650062884</v>
          </cell>
          <cell r="C1974" t="str">
            <v>70998752</v>
          </cell>
          <cell r="D1974">
            <v>1</v>
          </cell>
          <cell r="E1974">
            <v>70998752</v>
          </cell>
          <cell r="F1974" t="str">
            <v>Královéhradecký kraj</v>
          </cell>
          <cell r="G1974" t="str">
            <v xml:space="preserve">Náchod </v>
          </cell>
          <cell r="H1974">
            <v>25</v>
          </cell>
          <cell r="I1974" t="str">
            <v>SEJOY</v>
          </cell>
          <cell r="J1974">
            <v>16.690000000000001</v>
          </cell>
          <cell r="K1974">
            <v>417.25000000000006</v>
          </cell>
          <cell r="L1974" t="str">
            <v/>
          </cell>
          <cell r="M1974" t="str">
            <v>Základní škola a Mateřská škola, Velký Třebešov, okres Náchod</v>
          </cell>
          <cell r="O1974">
            <v>2</v>
          </cell>
          <cell r="Q1974" t="str">
            <v>Velký Třebešov</v>
          </cell>
          <cell r="R1974" t="str">
            <v>ANO</v>
          </cell>
        </row>
        <row r="1975">
          <cell r="A1975">
            <v>650063112</v>
          </cell>
          <cell r="B1975">
            <v>650063112</v>
          </cell>
          <cell r="C1975" t="str">
            <v>75019418</v>
          </cell>
          <cell r="D1975">
            <v>1</v>
          </cell>
          <cell r="E1975">
            <v>75019418</v>
          </cell>
          <cell r="F1975" t="str">
            <v>Královéhradecký kraj</v>
          </cell>
          <cell r="G1975" t="str">
            <v xml:space="preserve">Náchod </v>
          </cell>
          <cell r="H1975">
            <v>200</v>
          </cell>
          <cell r="I1975" t="str">
            <v>SEJOY</v>
          </cell>
          <cell r="J1975">
            <v>16.690000000000001</v>
          </cell>
          <cell r="K1975">
            <v>3338.0000000000005</v>
          </cell>
          <cell r="L1975" t="str">
            <v/>
          </cell>
          <cell r="M1975" t="str">
            <v>Základní škola a Mateřská škola, Chvalkovice, okres Náchod</v>
          </cell>
          <cell r="O1975">
            <v>104</v>
          </cell>
          <cell r="Q1975" t="str">
            <v>Chvalkovice</v>
          </cell>
          <cell r="R1975" t="str">
            <v>ANO</v>
          </cell>
        </row>
        <row r="1976">
          <cell r="A1976">
            <v>650063546</v>
          </cell>
          <cell r="B1976">
            <v>650063546</v>
          </cell>
          <cell r="C1976" t="str">
            <v>75016559</v>
          </cell>
          <cell r="D1976">
            <v>1</v>
          </cell>
          <cell r="E1976">
            <v>75016559</v>
          </cell>
          <cell r="F1976" t="str">
            <v>Královéhradecký kraj</v>
          </cell>
          <cell r="G1976" t="str">
            <v xml:space="preserve">Náchod </v>
          </cell>
          <cell r="H1976">
            <v>75</v>
          </cell>
          <cell r="I1976" t="str">
            <v>SEJOY</v>
          </cell>
          <cell r="J1976">
            <v>16.690000000000001</v>
          </cell>
          <cell r="K1976">
            <v>1251.75</v>
          </cell>
          <cell r="L1976" t="str">
            <v/>
          </cell>
          <cell r="M1976" t="str">
            <v>Základní škola a Mateřská škola Rasošky, okres Náchod</v>
          </cell>
          <cell r="O1976">
            <v>172</v>
          </cell>
          <cell r="Q1976" t="str">
            <v>Rasošky</v>
          </cell>
          <cell r="R1976" t="str">
            <v>ANO</v>
          </cell>
        </row>
        <row r="1977">
          <cell r="A1977">
            <v>691012679</v>
          </cell>
          <cell r="B1977">
            <v>691012679</v>
          </cell>
          <cell r="C1977" t="str">
            <v>07009411</v>
          </cell>
          <cell r="D1977">
            <v>1</v>
          </cell>
          <cell r="E1977">
            <v>7009411</v>
          </cell>
          <cell r="F1977" t="str">
            <v>Královéhradecký kraj</v>
          </cell>
          <cell r="G1977" t="str">
            <v xml:space="preserve">Náchod </v>
          </cell>
          <cell r="H1977">
            <v>50</v>
          </cell>
          <cell r="I1977" t="str">
            <v>SEJOY</v>
          </cell>
          <cell r="J1977">
            <v>16.690000000000001</v>
          </cell>
          <cell r="K1977">
            <v>834.50000000000011</v>
          </cell>
          <cell r="L1977" t="str">
            <v/>
          </cell>
          <cell r="M1977" t="str">
            <v>Základní škola Rychnovek-Zvole, příspěvková organizace</v>
          </cell>
          <cell r="O1977">
            <v>78</v>
          </cell>
          <cell r="Q1977" t="str">
            <v>Rychnovek</v>
          </cell>
          <cell r="R1977" t="str">
            <v>ANO</v>
          </cell>
        </row>
        <row r="1978">
          <cell r="A1978">
            <v>600012000</v>
          </cell>
          <cell r="B1978">
            <v>600012000</v>
          </cell>
          <cell r="C1978" t="str">
            <v>60116935</v>
          </cell>
          <cell r="D1978">
            <v>1</v>
          </cell>
          <cell r="E1978">
            <v>60116935</v>
          </cell>
          <cell r="F1978" t="str">
            <v>Královéhradecký kraj</v>
          </cell>
          <cell r="G1978" t="str">
            <v xml:space="preserve">Jičín </v>
          </cell>
          <cell r="H1978">
            <v>400</v>
          </cell>
          <cell r="I1978" t="str">
            <v>SEJOY</v>
          </cell>
          <cell r="J1978">
            <v>16.690000000000001</v>
          </cell>
          <cell r="K1978">
            <v>6676.0000000000009</v>
          </cell>
          <cell r="L1978" t="str">
            <v/>
          </cell>
          <cell r="M1978" t="str">
            <v>Masarykova obchodní akademie, Jičín, 17. listopadu 220</v>
          </cell>
          <cell r="N1978" t="str">
            <v>17. listopadu</v>
          </cell>
          <cell r="O1978">
            <v>220</v>
          </cell>
          <cell r="Q1978" t="str">
            <v>Jičín</v>
          </cell>
          <cell r="R1978" t="str">
            <v>ANO</v>
          </cell>
        </row>
        <row r="1979">
          <cell r="A1979">
            <v>600092291</v>
          </cell>
          <cell r="B1979">
            <v>600092291</v>
          </cell>
          <cell r="C1979" t="str">
            <v>71004271</v>
          </cell>
          <cell r="D1979">
            <v>1</v>
          </cell>
          <cell r="E1979">
            <v>71004271</v>
          </cell>
          <cell r="F1979" t="str">
            <v>Královéhradecký kraj</v>
          </cell>
          <cell r="G1979" t="str">
            <v xml:space="preserve">Jičín </v>
          </cell>
          <cell r="H1979">
            <v>75</v>
          </cell>
          <cell r="I1979" t="str">
            <v>SEJOY</v>
          </cell>
          <cell r="J1979">
            <v>16.690000000000001</v>
          </cell>
          <cell r="K1979">
            <v>1251.75</v>
          </cell>
          <cell r="L1979" t="str">
            <v/>
          </cell>
          <cell r="M1979" t="str">
            <v>Základní škola, Slatiny, okres Jičín</v>
          </cell>
          <cell r="O1979">
            <v>17</v>
          </cell>
          <cell r="Q1979" t="str">
            <v>Slatiny</v>
          </cell>
          <cell r="R1979" t="str">
            <v>ANO</v>
          </cell>
        </row>
        <row r="1980">
          <cell r="A1980">
            <v>600011992</v>
          </cell>
          <cell r="B1980">
            <v>600011992</v>
          </cell>
          <cell r="C1980" t="str">
            <v>60116781</v>
          </cell>
          <cell r="D1980">
            <v>1</v>
          </cell>
          <cell r="E1980">
            <v>60116781</v>
          </cell>
          <cell r="F1980" t="str">
            <v>Královéhradecký kraj</v>
          </cell>
          <cell r="G1980" t="str">
            <v xml:space="preserve">Jičín </v>
          </cell>
          <cell r="H1980">
            <v>400</v>
          </cell>
          <cell r="I1980" t="str">
            <v>SEJOY</v>
          </cell>
          <cell r="J1980">
            <v>16.690000000000001</v>
          </cell>
          <cell r="K1980">
            <v>6676.0000000000009</v>
          </cell>
          <cell r="L1980" t="str">
            <v/>
          </cell>
          <cell r="M1980" t="str">
            <v>Lepařovo gymnázium, Jičín, Jiráskova 30</v>
          </cell>
          <cell r="N1980" t="str">
            <v>Jiráskova</v>
          </cell>
          <cell r="O1980">
            <v>30</v>
          </cell>
          <cell r="Q1980" t="str">
            <v>Jičín</v>
          </cell>
          <cell r="R1980" t="str">
            <v>ANO</v>
          </cell>
        </row>
        <row r="1981">
          <cell r="A1981">
            <v>600012018</v>
          </cell>
          <cell r="B1981">
            <v>600012018</v>
          </cell>
          <cell r="C1981" t="str">
            <v>64812201</v>
          </cell>
          <cell r="D1981">
            <v>1</v>
          </cell>
          <cell r="E1981">
            <v>64812201</v>
          </cell>
          <cell r="F1981" t="str">
            <v>Královéhradecký kraj</v>
          </cell>
          <cell r="G1981" t="str">
            <v xml:space="preserve">Jičín </v>
          </cell>
          <cell r="H1981">
            <v>175</v>
          </cell>
          <cell r="I1981" t="str">
            <v>SEJOY</v>
          </cell>
          <cell r="J1981">
            <v>16.690000000000001</v>
          </cell>
          <cell r="K1981">
            <v>2920.75</v>
          </cell>
          <cell r="L1981" t="str">
            <v/>
          </cell>
          <cell r="M1981" t="str">
            <v>Střední škola zahradnická, Kopidlno, náměstí Hilmarovo 1</v>
          </cell>
          <cell r="N1981" t="str">
            <v>náměstí Hilmarovo</v>
          </cell>
          <cell r="O1981">
            <v>1</v>
          </cell>
          <cell r="Q1981" t="str">
            <v>Kopidlno</v>
          </cell>
          <cell r="R1981" t="str">
            <v>ANO</v>
          </cell>
        </row>
        <row r="1982">
          <cell r="A1982">
            <v>600012069</v>
          </cell>
          <cell r="B1982">
            <v>600012069</v>
          </cell>
          <cell r="C1982" t="str">
            <v>60116820</v>
          </cell>
          <cell r="D1982">
            <v>1</v>
          </cell>
          <cell r="E1982">
            <v>60116820</v>
          </cell>
          <cell r="F1982" t="str">
            <v>Královéhradecký kraj</v>
          </cell>
          <cell r="G1982" t="str">
            <v xml:space="preserve">Jičín </v>
          </cell>
          <cell r="H1982">
            <v>525</v>
          </cell>
          <cell r="I1982" t="str">
            <v>SEJOY</v>
          </cell>
          <cell r="J1982">
            <v>16.690000000000001</v>
          </cell>
          <cell r="K1982">
            <v>8762.25</v>
          </cell>
          <cell r="L1982" t="str">
            <v/>
          </cell>
          <cell r="M1982" t="str">
            <v>Vyšší odborná škola a Střední průmyslová škola, Jičín, Pod Koželuhy 100</v>
          </cell>
          <cell r="N1982" t="str">
            <v>Pod Koželuhy</v>
          </cell>
          <cell r="O1982">
            <v>100</v>
          </cell>
          <cell r="Q1982" t="str">
            <v>Jičín</v>
          </cell>
          <cell r="R1982" t="str">
            <v>ANO</v>
          </cell>
        </row>
        <row r="1983">
          <cell r="A1983">
            <v>600012093</v>
          </cell>
          <cell r="B1983">
            <v>600012093</v>
          </cell>
          <cell r="C1983" t="str">
            <v>25270044</v>
          </cell>
          <cell r="D1983">
            <v>1</v>
          </cell>
          <cell r="E1983">
            <v>25270044</v>
          </cell>
          <cell r="F1983" t="str">
            <v>Královéhradecký kraj</v>
          </cell>
          <cell r="G1983" t="str">
            <v xml:space="preserve">Jičín </v>
          </cell>
          <cell r="H1983">
            <v>200</v>
          </cell>
          <cell r="I1983" t="str">
            <v>SEJOY</v>
          </cell>
          <cell r="J1983">
            <v>16.690000000000001</v>
          </cell>
          <cell r="K1983">
            <v>3338.0000000000005</v>
          </cell>
          <cell r="L1983" t="str">
            <v/>
          </cell>
          <cell r="M1983" t="str">
            <v>Soukromá střední škola podnikatelská - ALTMAN, s.r.o.</v>
          </cell>
          <cell r="N1983" t="str">
            <v>Na Tobolce</v>
          </cell>
          <cell r="O1983">
            <v>389</v>
          </cell>
          <cell r="Q1983" t="str">
            <v>Jičín</v>
          </cell>
          <cell r="R1983" t="str">
            <v>NE</v>
          </cell>
        </row>
        <row r="1984">
          <cell r="A1984">
            <v>650059794</v>
          </cell>
          <cell r="B1984">
            <v>650059794</v>
          </cell>
          <cell r="C1984" t="str">
            <v>25994581</v>
          </cell>
          <cell r="D1984">
            <v>1</v>
          </cell>
          <cell r="E1984">
            <v>25994581</v>
          </cell>
          <cell r="F1984" t="str">
            <v>Královéhradecký kraj</v>
          </cell>
          <cell r="G1984" t="str">
            <v xml:space="preserve">Jičín </v>
          </cell>
          <cell r="H1984">
            <v>175</v>
          </cell>
          <cell r="I1984" t="str">
            <v>SEJOY</v>
          </cell>
          <cell r="J1984">
            <v>16.690000000000001</v>
          </cell>
          <cell r="K1984">
            <v>2920.75</v>
          </cell>
          <cell r="L1984" t="str">
            <v/>
          </cell>
          <cell r="M1984" t="str">
            <v>Základní škola Bodláka a Pampelišky, o.p.s.</v>
          </cell>
          <cell r="O1984">
            <v>40</v>
          </cell>
          <cell r="Q1984" t="str">
            <v>Veliš</v>
          </cell>
          <cell r="R1984" t="str">
            <v>NE</v>
          </cell>
        </row>
        <row r="1985">
          <cell r="A1985">
            <v>600092160</v>
          </cell>
          <cell r="B1985">
            <v>600092160</v>
          </cell>
          <cell r="C1985" t="str">
            <v>70886849</v>
          </cell>
          <cell r="D1985">
            <v>1</v>
          </cell>
          <cell r="E1985">
            <v>70886849</v>
          </cell>
          <cell r="F1985" t="str">
            <v>Královéhradecký kraj</v>
          </cell>
          <cell r="G1985" t="str">
            <v xml:space="preserve">Jičín </v>
          </cell>
          <cell r="H1985">
            <v>775</v>
          </cell>
          <cell r="I1985" t="str">
            <v>SEJOY</v>
          </cell>
          <cell r="J1985">
            <v>16.690000000000001</v>
          </cell>
          <cell r="K1985">
            <v>12934.750000000002</v>
          </cell>
          <cell r="L1985" t="str">
            <v/>
          </cell>
          <cell r="M1985" t="str">
            <v>Základní škola, Jičín, Husova 170</v>
          </cell>
          <cell r="N1985" t="str">
            <v>Husova</v>
          </cell>
          <cell r="O1985">
            <v>170</v>
          </cell>
          <cell r="Q1985" t="str">
            <v>Jičín</v>
          </cell>
          <cell r="R1985" t="str">
            <v>ANO</v>
          </cell>
        </row>
        <row r="1986">
          <cell r="A1986">
            <v>600092232</v>
          </cell>
          <cell r="B1986">
            <v>600092232</v>
          </cell>
          <cell r="C1986" t="str">
            <v>70985766</v>
          </cell>
          <cell r="D1986">
            <v>1</v>
          </cell>
          <cell r="E1986">
            <v>70985766</v>
          </cell>
          <cell r="F1986" t="str">
            <v>Královéhradecký kraj</v>
          </cell>
          <cell r="G1986" t="str">
            <v xml:space="preserve">Jičín </v>
          </cell>
          <cell r="H1986">
            <v>75</v>
          </cell>
          <cell r="I1986" t="str">
            <v>SEJOY</v>
          </cell>
          <cell r="J1986">
            <v>16.690000000000001</v>
          </cell>
          <cell r="K1986">
            <v>1251.75</v>
          </cell>
          <cell r="L1986" t="str">
            <v/>
          </cell>
          <cell r="M1986" t="str">
            <v>Základní škola, Libuň, okres Jičín</v>
          </cell>
          <cell r="O1986">
            <v>33</v>
          </cell>
          <cell r="Q1986" t="str">
            <v>Libuň</v>
          </cell>
          <cell r="R1986" t="str">
            <v>ANO</v>
          </cell>
        </row>
        <row r="1987">
          <cell r="A1987">
            <v>600092275</v>
          </cell>
          <cell r="B1987">
            <v>600092275</v>
          </cell>
          <cell r="C1987" t="str">
            <v>70188475</v>
          </cell>
          <cell r="D1987">
            <v>1</v>
          </cell>
          <cell r="E1987">
            <v>70188475</v>
          </cell>
          <cell r="F1987" t="str">
            <v>Královéhradecký kraj</v>
          </cell>
          <cell r="G1987" t="str">
            <v xml:space="preserve">Jičín </v>
          </cell>
          <cell r="H1987">
            <v>25</v>
          </cell>
          <cell r="I1987" t="str">
            <v>SEJOY</v>
          </cell>
          <cell r="J1987">
            <v>16.690000000000001</v>
          </cell>
          <cell r="K1987">
            <v>417.25000000000006</v>
          </cell>
          <cell r="L1987" t="str">
            <v/>
          </cell>
          <cell r="M1987" t="str">
            <v>Základní škola, Nemyčeves, okres Jičín</v>
          </cell>
          <cell r="O1987">
            <v>77</v>
          </cell>
          <cell r="Q1987" t="str">
            <v>Nemyčeves</v>
          </cell>
          <cell r="R1987" t="str">
            <v>ANO</v>
          </cell>
        </row>
        <row r="1988">
          <cell r="A1988">
            <v>600092119</v>
          </cell>
          <cell r="B1988">
            <v>600092119</v>
          </cell>
          <cell r="C1988" t="str">
            <v>70886784</v>
          </cell>
          <cell r="D1988">
            <v>1</v>
          </cell>
          <cell r="E1988">
            <v>70886784</v>
          </cell>
          <cell r="F1988" t="str">
            <v>Královéhradecký kraj</v>
          </cell>
          <cell r="G1988" t="str">
            <v xml:space="preserve">Jičín </v>
          </cell>
          <cell r="H1988">
            <v>950</v>
          </cell>
          <cell r="I1988" t="str">
            <v>SEJOY</v>
          </cell>
          <cell r="J1988">
            <v>16.690000000000001</v>
          </cell>
          <cell r="K1988">
            <v>15855.500000000002</v>
          </cell>
          <cell r="L1988" t="str">
            <v/>
          </cell>
          <cell r="M1988" t="str">
            <v>Základní škola, Jičín, Železnická 460</v>
          </cell>
          <cell r="N1988" t="str">
            <v>Železnická</v>
          </cell>
          <cell r="O1988">
            <v>460</v>
          </cell>
          <cell r="Q1988" t="str">
            <v>Jičín</v>
          </cell>
          <cell r="R1988" t="str">
            <v>ANO</v>
          </cell>
        </row>
        <row r="1989">
          <cell r="A1989">
            <v>600092143</v>
          </cell>
          <cell r="B1989">
            <v>600092143</v>
          </cell>
          <cell r="C1989" t="str">
            <v>70879150</v>
          </cell>
          <cell r="D1989">
            <v>1</v>
          </cell>
          <cell r="E1989">
            <v>70879150</v>
          </cell>
          <cell r="F1989" t="str">
            <v>Královéhradecký kraj</v>
          </cell>
          <cell r="G1989" t="str">
            <v xml:space="preserve">Jičín </v>
          </cell>
          <cell r="H1989">
            <v>525</v>
          </cell>
          <cell r="I1989" t="str">
            <v>SEJOY</v>
          </cell>
          <cell r="J1989">
            <v>16.690000000000001</v>
          </cell>
          <cell r="K1989">
            <v>8762.25</v>
          </cell>
          <cell r="L1989" t="str">
            <v/>
          </cell>
          <cell r="M1989" t="str">
            <v>Základní škola K. V. Raise, Lázně Bělohrad, okres Jičín</v>
          </cell>
          <cell r="N1989" t="str">
            <v>Komenského</v>
          </cell>
          <cell r="O1989">
            <v>95</v>
          </cell>
          <cell r="Q1989" t="str">
            <v>Lázně Bělohrad</v>
          </cell>
          <cell r="R1989" t="str">
            <v>ANO</v>
          </cell>
        </row>
        <row r="1990">
          <cell r="A1990">
            <v>600092178</v>
          </cell>
          <cell r="B1990">
            <v>600092178</v>
          </cell>
          <cell r="C1990" t="str">
            <v>75016869</v>
          </cell>
          <cell r="D1990">
            <v>1</v>
          </cell>
          <cell r="E1990">
            <v>75016869</v>
          </cell>
          <cell r="F1990" t="str">
            <v>Královéhradecký kraj</v>
          </cell>
          <cell r="G1990" t="str">
            <v xml:space="preserve">Jičín </v>
          </cell>
          <cell r="H1990">
            <v>50</v>
          </cell>
          <cell r="I1990" t="str">
            <v>SEJOY</v>
          </cell>
          <cell r="J1990">
            <v>16.690000000000001</v>
          </cell>
          <cell r="K1990">
            <v>834.50000000000011</v>
          </cell>
          <cell r="L1990" t="str">
            <v/>
          </cell>
          <cell r="M1990" t="str">
            <v>Základní škola a Mateřská škola, Běchary, okres Jičín</v>
          </cell>
          <cell r="O1990">
            <v>5</v>
          </cell>
          <cell r="Q1990" t="str">
            <v>Běchary</v>
          </cell>
          <cell r="R1990" t="str">
            <v>ANO</v>
          </cell>
        </row>
        <row r="1991">
          <cell r="A1991">
            <v>600092216</v>
          </cell>
          <cell r="B1991">
            <v>600092216</v>
          </cell>
          <cell r="C1991" t="str">
            <v>70993203</v>
          </cell>
          <cell r="D1991">
            <v>1</v>
          </cell>
          <cell r="E1991">
            <v>70993203</v>
          </cell>
          <cell r="F1991" t="str">
            <v>Královéhradecký kraj</v>
          </cell>
          <cell r="G1991" t="str">
            <v xml:space="preserve">Jičín </v>
          </cell>
          <cell r="H1991">
            <v>75</v>
          </cell>
          <cell r="I1991" t="str">
            <v>SEJOY</v>
          </cell>
          <cell r="J1991">
            <v>16.690000000000001</v>
          </cell>
          <cell r="K1991">
            <v>1251.75</v>
          </cell>
          <cell r="L1991" t="str">
            <v/>
          </cell>
          <cell r="M1991" t="str">
            <v>Základní škola a Mateřská škola, Jičíněves</v>
          </cell>
          <cell r="O1991">
            <v>44</v>
          </cell>
          <cell r="Q1991" t="str">
            <v>Jičíněves</v>
          </cell>
          <cell r="R1991" t="str">
            <v>ANO</v>
          </cell>
        </row>
        <row r="1992">
          <cell r="A1992">
            <v>600092305</v>
          </cell>
          <cell r="B1992">
            <v>600092305</v>
          </cell>
          <cell r="C1992" t="str">
            <v>70990921</v>
          </cell>
          <cell r="D1992">
            <v>1</v>
          </cell>
          <cell r="E1992">
            <v>70990921</v>
          </cell>
          <cell r="F1992" t="str">
            <v>Královéhradecký kraj</v>
          </cell>
          <cell r="G1992" t="str">
            <v xml:space="preserve">Jičín </v>
          </cell>
          <cell r="H1992">
            <v>100</v>
          </cell>
          <cell r="I1992" t="str">
            <v>SEJOY</v>
          </cell>
          <cell r="J1992">
            <v>16.690000000000001</v>
          </cell>
          <cell r="K1992">
            <v>1669.0000000000002</v>
          </cell>
          <cell r="L1992" t="str">
            <v/>
          </cell>
          <cell r="M1992" t="str">
            <v>Základní škola Valdice, příspěvková organizace</v>
          </cell>
          <cell r="N1992" t="str">
            <v>Jičínská</v>
          </cell>
          <cell r="O1992">
            <v>30</v>
          </cell>
          <cell r="Q1992" t="str">
            <v>Valdice</v>
          </cell>
          <cell r="R1992" t="str">
            <v>ANO</v>
          </cell>
        </row>
        <row r="1993">
          <cell r="A1993">
            <v>600092348</v>
          </cell>
          <cell r="B1993">
            <v>600092348</v>
          </cell>
          <cell r="C1993" t="str">
            <v>75017075</v>
          </cell>
          <cell r="D1993">
            <v>1</v>
          </cell>
          <cell r="E1993">
            <v>75017075</v>
          </cell>
          <cell r="F1993" t="str">
            <v>Královéhradecký kraj</v>
          </cell>
          <cell r="G1993" t="str">
            <v xml:space="preserve">Jičín </v>
          </cell>
          <cell r="H1993">
            <v>225</v>
          </cell>
          <cell r="I1993" t="str">
            <v>SEJOY</v>
          </cell>
          <cell r="J1993">
            <v>16.690000000000001</v>
          </cell>
          <cell r="K1993">
            <v>3755.2500000000005</v>
          </cell>
          <cell r="L1993" t="str">
            <v/>
          </cell>
          <cell r="M1993" t="str">
            <v>Základní škola a Mateřská škola, Vysoké Veselí, okres Jičín</v>
          </cell>
          <cell r="N1993" t="str">
            <v>K. H. Borovského</v>
          </cell>
          <cell r="O1993">
            <v>99</v>
          </cell>
          <cell r="Q1993" t="str">
            <v>Vysoké Veselí</v>
          </cell>
          <cell r="R1993" t="str">
            <v>ANO</v>
          </cell>
        </row>
        <row r="1994">
          <cell r="A1994">
            <v>600092381</v>
          </cell>
          <cell r="B1994">
            <v>600092381</v>
          </cell>
          <cell r="C1994" t="str">
            <v>70886822</v>
          </cell>
          <cell r="D1994">
            <v>1</v>
          </cell>
          <cell r="E1994">
            <v>70886822</v>
          </cell>
          <cell r="F1994" t="str">
            <v>Královéhradecký kraj</v>
          </cell>
          <cell r="G1994" t="str">
            <v xml:space="preserve">Jičín </v>
          </cell>
          <cell r="H1994">
            <v>925</v>
          </cell>
          <cell r="I1994" t="str">
            <v>SEJOY</v>
          </cell>
          <cell r="J1994">
            <v>16.690000000000001</v>
          </cell>
          <cell r="K1994">
            <v>15438.250000000002</v>
          </cell>
          <cell r="L1994" t="str">
            <v/>
          </cell>
          <cell r="M1994" t="str">
            <v>Základní škola, Jičín, 17. listopadu 109, příspěvková organizace</v>
          </cell>
          <cell r="N1994" t="str">
            <v>17. listopadu</v>
          </cell>
          <cell r="O1994">
            <v>109</v>
          </cell>
          <cell r="Q1994" t="str">
            <v>Jičín</v>
          </cell>
          <cell r="R1994" t="str">
            <v>ANO</v>
          </cell>
        </row>
        <row r="1995">
          <cell r="A1995">
            <v>600092402</v>
          </cell>
          <cell r="B1995">
            <v>600092402</v>
          </cell>
          <cell r="C1995" t="str">
            <v>70992240</v>
          </cell>
          <cell r="D1995">
            <v>1</v>
          </cell>
          <cell r="E1995">
            <v>70992240</v>
          </cell>
          <cell r="F1995" t="str">
            <v>Královéhradecký kraj</v>
          </cell>
          <cell r="G1995" t="str">
            <v xml:space="preserve">Jičín </v>
          </cell>
          <cell r="H1995">
            <v>325</v>
          </cell>
          <cell r="I1995" t="str">
            <v>SEJOY</v>
          </cell>
          <cell r="J1995">
            <v>16.690000000000001</v>
          </cell>
          <cell r="K1995">
            <v>5424.25</v>
          </cell>
          <cell r="L1995" t="str">
            <v/>
          </cell>
          <cell r="M1995" t="str">
            <v>Základní škola a Mateřská škola Kopidlno</v>
          </cell>
          <cell r="N1995" t="str">
            <v>Tomáše Svobody</v>
          </cell>
          <cell r="O1995">
            <v>297</v>
          </cell>
          <cell r="Q1995" t="str">
            <v>Kopidlno</v>
          </cell>
          <cell r="R1995" t="str">
            <v>ANO</v>
          </cell>
        </row>
        <row r="1996">
          <cell r="A1996">
            <v>600092445</v>
          </cell>
          <cell r="B1996">
            <v>600092445</v>
          </cell>
          <cell r="C1996" t="str">
            <v>71001379</v>
          </cell>
          <cell r="D1996">
            <v>1</v>
          </cell>
          <cell r="E1996">
            <v>71001379</v>
          </cell>
          <cell r="F1996" t="str">
            <v>Královéhradecký kraj</v>
          </cell>
          <cell r="G1996" t="str">
            <v xml:space="preserve">Jičín </v>
          </cell>
          <cell r="H1996">
            <v>525</v>
          </cell>
          <cell r="I1996" t="str">
            <v>SEJOY</v>
          </cell>
          <cell r="J1996">
            <v>16.690000000000001</v>
          </cell>
          <cell r="K1996">
            <v>8762.25</v>
          </cell>
          <cell r="L1996" t="str">
            <v/>
          </cell>
          <cell r="M1996" t="str">
            <v>Základní škola, Sobotka, okres Jičín</v>
          </cell>
          <cell r="N1996" t="str">
            <v>Jičínská</v>
          </cell>
          <cell r="O1996">
            <v>136</v>
          </cell>
          <cell r="Q1996" t="str">
            <v>Sobotka</v>
          </cell>
          <cell r="R1996" t="str">
            <v>ANO</v>
          </cell>
        </row>
        <row r="1997">
          <cell r="A1997">
            <v>600092461</v>
          </cell>
          <cell r="B1997">
            <v>600092461</v>
          </cell>
          <cell r="C1997" t="str">
            <v>70985634</v>
          </cell>
          <cell r="D1997">
            <v>1</v>
          </cell>
          <cell r="E1997">
            <v>70985634</v>
          </cell>
          <cell r="F1997" t="str">
            <v>Královéhradecký kraj</v>
          </cell>
          <cell r="G1997" t="str">
            <v xml:space="preserve">Jičín </v>
          </cell>
          <cell r="H1997">
            <v>250</v>
          </cell>
          <cell r="I1997" t="str">
            <v>SEJOY</v>
          </cell>
          <cell r="J1997">
            <v>16.690000000000001</v>
          </cell>
          <cell r="K1997">
            <v>4172.5</v>
          </cell>
          <cell r="L1997" t="str">
            <v/>
          </cell>
          <cell r="M1997" t="str">
            <v>Masarykova základní škola a mateřská škola, Železnice</v>
          </cell>
          <cell r="N1997" t="str">
            <v>Tyršova</v>
          </cell>
          <cell r="O1997">
            <v>336</v>
          </cell>
          <cell r="Q1997" t="str">
            <v>Železnice</v>
          </cell>
          <cell r="R1997" t="str">
            <v>ANO</v>
          </cell>
        </row>
        <row r="1998">
          <cell r="A1998">
            <v>650060954</v>
          </cell>
          <cell r="B1998">
            <v>650060954</v>
          </cell>
          <cell r="C1998" t="str">
            <v>75019485</v>
          </cell>
          <cell r="D1998">
            <v>1</v>
          </cell>
          <cell r="E1998">
            <v>75019485</v>
          </cell>
          <cell r="F1998" t="str">
            <v>Královéhradecký kraj</v>
          </cell>
          <cell r="G1998" t="str">
            <v xml:space="preserve">Jičín </v>
          </cell>
          <cell r="H1998">
            <v>550</v>
          </cell>
          <cell r="I1998" t="str">
            <v>SEJOY</v>
          </cell>
          <cell r="J1998">
            <v>16.690000000000001</v>
          </cell>
          <cell r="K1998">
            <v>9179.5</v>
          </cell>
          <cell r="L1998" t="str">
            <v/>
          </cell>
          <cell r="M1998" t="str">
            <v>Základní škola, Jičín, Poděbradova 18</v>
          </cell>
          <cell r="N1998" t="str">
            <v>Poděbradova</v>
          </cell>
          <cell r="O1998">
            <v>18</v>
          </cell>
          <cell r="Q1998" t="str">
            <v>Jičín</v>
          </cell>
          <cell r="R1998" t="str">
            <v>ANO</v>
          </cell>
        </row>
        <row r="1999">
          <cell r="A1999">
            <v>650061527</v>
          </cell>
          <cell r="B1999">
            <v>650061527</v>
          </cell>
          <cell r="C1999" t="str">
            <v>70998442</v>
          </cell>
          <cell r="D1999">
            <v>1</v>
          </cell>
          <cell r="E1999">
            <v>70998442</v>
          </cell>
          <cell r="F1999" t="str">
            <v>Královéhradecký kraj</v>
          </cell>
          <cell r="G1999" t="str">
            <v xml:space="preserve">Jičín </v>
          </cell>
          <cell r="H1999">
            <v>50</v>
          </cell>
          <cell r="I1999" t="str">
            <v>SEJOY</v>
          </cell>
          <cell r="J1999">
            <v>16.690000000000001</v>
          </cell>
          <cell r="K1999">
            <v>834.50000000000011</v>
          </cell>
          <cell r="L1999" t="str">
            <v/>
          </cell>
          <cell r="M1999" t="str">
            <v>Základní škola a Mateřská škola, Dětenice, okres Jičín</v>
          </cell>
          <cell r="O1999">
            <v>81</v>
          </cell>
          <cell r="Q1999" t="str">
            <v>Dětenice</v>
          </cell>
          <cell r="R1999" t="str">
            <v>ANO</v>
          </cell>
        </row>
        <row r="2000">
          <cell r="A2000">
            <v>650062272</v>
          </cell>
          <cell r="B2000">
            <v>650062272</v>
          </cell>
          <cell r="C2000" t="str">
            <v>70999864</v>
          </cell>
          <cell r="D2000">
            <v>1</v>
          </cell>
          <cell r="E2000">
            <v>70999864</v>
          </cell>
          <cell r="F2000" t="str">
            <v>Královéhradecký kraj</v>
          </cell>
          <cell r="G2000" t="str">
            <v xml:space="preserve">Jičín </v>
          </cell>
          <cell r="H2000">
            <v>50</v>
          </cell>
          <cell r="I2000" t="str">
            <v>SEJOY</v>
          </cell>
          <cell r="J2000">
            <v>16.690000000000001</v>
          </cell>
          <cell r="K2000">
            <v>834.50000000000011</v>
          </cell>
          <cell r="L2000" t="str">
            <v/>
          </cell>
          <cell r="M2000" t="str">
            <v>Základní škola a mateřská škola Radim, okres Jičín</v>
          </cell>
          <cell r="O2000">
            <v>74</v>
          </cell>
          <cell r="Q2000" t="str">
            <v>Radim</v>
          </cell>
          <cell r="R2000" t="str">
            <v>ANO</v>
          </cell>
        </row>
        <row r="2001">
          <cell r="A2001">
            <v>650062728</v>
          </cell>
          <cell r="B2001">
            <v>650062728</v>
          </cell>
          <cell r="C2001" t="str">
            <v>70981868</v>
          </cell>
          <cell r="D2001">
            <v>1</v>
          </cell>
          <cell r="E2001">
            <v>70981868</v>
          </cell>
          <cell r="F2001" t="str">
            <v>Královéhradecký kraj</v>
          </cell>
          <cell r="G2001" t="str">
            <v xml:space="preserve">Jičín </v>
          </cell>
          <cell r="H2001">
            <v>75</v>
          </cell>
          <cell r="I2001" t="str">
            <v>SEJOY</v>
          </cell>
          <cell r="J2001">
            <v>16.690000000000001</v>
          </cell>
          <cell r="K2001">
            <v>1251.75</v>
          </cell>
          <cell r="L2001" t="str">
            <v/>
          </cell>
          <cell r="M2001" t="str">
            <v>Základní škola a Mateřská škola, Lužany, okres Jičín</v>
          </cell>
          <cell r="O2001">
            <v>155</v>
          </cell>
          <cell r="Q2001" t="str">
            <v>Lužany</v>
          </cell>
          <cell r="R2001" t="str">
            <v>ANO</v>
          </cell>
        </row>
        <row r="2002">
          <cell r="A2002">
            <v>650063929</v>
          </cell>
          <cell r="B2002">
            <v>650063929</v>
          </cell>
          <cell r="C2002" t="str">
            <v>70982635</v>
          </cell>
          <cell r="D2002">
            <v>1</v>
          </cell>
          <cell r="E2002">
            <v>70982635</v>
          </cell>
          <cell r="F2002" t="str">
            <v>Královéhradecký kraj</v>
          </cell>
          <cell r="G2002" t="str">
            <v xml:space="preserve">Jičín </v>
          </cell>
          <cell r="H2002">
            <v>300</v>
          </cell>
          <cell r="I2002" t="str">
            <v>SEJOY</v>
          </cell>
          <cell r="J2002">
            <v>16.690000000000001</v>
          </cell>
          <cell r="K2002">
            <v>5007</v>
          </cell>
          <cell r="L2002" t="str">
            <v/>
          </cell>
          <cell r="M2002" t="str">
            <v>Základní škola a Mateřská škola Libáň, okres Jičín</v>
          </cell>
          <cell r="N2002" t="str">
            <v>Školní</v>
          </cell>
          <cell r="O2002">
            <v>11</v>
          </cell>
          <cell r="Q2002" t="str">
            <v>Libáň</v>
          </cell>
          <cell r="R2002" t="str">
            <v>ANO</v>
          </cell>
        </row>
        <row r="2003">
          <cell r="A2003">
            <v>650067487</v>
          </cell>
          <cell r="B2003">
            <v>650067487</v>
          </cell>
          <cell r="C2003" t="str">
            <v>71197281</v>
          </cell>
          <cell r="D2003">
            <v>1</v>
          </cell>
          <cell r="E2003">
            <v>71197281</v>
          </cell>
          <cell r="F2003" t="str">
            <v>Královéhradecký kraj</v>
          </cell>
          <cell r="G2003" t="str">
            <v xml:space="preserve">Jičín </v>
          </cell>
          <cell r="H2003">
            <v>125</v>
          </cell>
          <cell r="I2003" t="str">
            <v>SEJOY</v>
          </cell>
          <cell r="J2003">
            <v>16.690000000000001</v>
          </cell>
          <cell r="K2003">
            <v>2086.25</v>
          </cell>
          <cell r="L2003" t="str">
            <v/>
          </cell>
          <cell r="M2003" t="str">
            <v>Základní škola a Praktická škola, Jičín</v>
          </cell>
          <cell r="O2003">
            <v>12</v>
          </cell>
          <cell r="Q2003" t="str">
            <v>Jičín</v>
          </cell>
          <cell r="R2003" t="str">
            <v>ANO</v>
          </cell>
        </row>
        <row r="2004">
          <cell r="A2004">
            <v>691009473</v>
          </cell>
          <cell r="B2004">
            <v>691009473</v>
          </cell>
          <cell r="C2004" t="str">
            <v>05141265</v>
          </cell>
          <cell r="D2004">
            <v>1</v>
          </cell>
          <cell r="E2004">
            <v>5141265</v>
          </cell>
          <cell r="F2004" t="str">
            <v>Královéhradecký kraj</v>
          </cell>
          <cell r="G2004" t="str">
            <v xml:space="preserve">Jičín </v>
          </cell>
          <cell r="H2004">
            <v>25</v>
          </cell>
          <cell r="I2004" t="str">
            <v>SEJOY</v>
          </cell>
          <cell r="J2004">
            <v>16.690000000000001</v>
          </cell>
          <cell r="K2004">
            <v>417.25000000000006</v>
          </cell>
          <cell r="L2004" t="str">
            <v/>
          </cell>
          <cell r="M2004" t="str">
            <v>Soukromá základní škola a mateřská škola, Úlibice, okres Jičín</v>
          </cell>
          <cell r="O2004">
            <v>53</v>
          </cell>
          <cell r="Q2004" t="str">
            <v>Úlibice</v>
          </cell>
          <cell r="R2004" t="str">
            <v>NE</v>
          </cell>
        </row>
        <row r="2005">
          <cell r="A2005">
            <v>600012573</v>
          </cell>
          <cell r="B2005">
            <v>600012573</v>
          </cell>
          <cell r="C2005" t="str">
            <v>60884690</v>
          </cell>
          <cell r="D2005">
            <v>1</v>
          </cell>
          <cell r="E2005">
            <v>60884690</v>
          </cell>
          <cell r="F2005" t="str">
            <v>Královéhradecký kraj</v>
          </cell>
          <cell r="G2005" t="str">
            <v xml:space="preserve">Rychnov nad Kněžnou </v>
          </cell>
          <cell r="H2005">
            <v>400</v>
          </cell>
          <cell r="I2005" t="str">
            <v>SEJOY</v>
          </cell>
          <cell r="J2005">
            <v>16.690000000000001</v>
          </cell>
          <cell r="K2005">
            <v>6676.0000000000009</v>
          </cell>
          <cell r="L2005" t="str">
            <v/>
          </cell>
          <cell r="M2005" t="str">
            <v>Střední zemědělská škola a Střední odborné učiliště chladicí a klimatizační techniky, Kostelec nad Orlicí</v>
          </cell>
          <cell r="N2005" t="str">
            <v>Komenského</v>
          </cell>
          <cell r="O2005">
            <v>873</v>
          </cell>
          <cell r="Q2005" t="str">
            <v>Kostelec nad Orlicí</v>
          </cell>
          <cell r="R2005" t="str">
            <v>ANO</v>
          </cell>
        </row>
        <row r="2006">
          <cell r="A2006">
            <v>600012581</v>
          </cell>
          <cell r="B2006">
            <v>600012581</v>
          </cell>
          <cell r="C2006" t="str">
            <v>60884711</v>
          </cell>
          <cell r="D2006">
            <v>1</v>
          </cell>
          <cell r="E2006">
            <v>60884711</v>
          </cell>
          <cell r="F2006" t="str">
            <v>Královéhradecký kraj</v>
          </cell>
          <cell r="G2006" t="str">
            <v xml:space="preserve">Rychnov nad Kněžnou </v>
          </cell>
          <cell r="H2006">
            <v>375</v>
          </cell>
          <cell r="I2006" t="str">
            <v>SEJOY</v>
          </cell>
          <cell r="J2006">
            <v>16.690000000000001</v>
          </cell>
          <cell r="K2006">
            <v>6258.7500000000009</v>
          </cell>
          <cell r="L2006" t="str">
            <v/>
          </cell>
          <cell r="M2006" t="str">
            <v>Obchodní akademie T. G. Masaryka, Kostelec nad Orlicí, Komenského 522</v>
          </cell>
          <cell r="N2006" t="str">
            <v>Komenského</v>
          </cell>
          <cell r="O2006">
            <v>522</v>
          </cell>
          <cell r="Q2006" t="str">
            <v>Kostelec nad Orlicí</v>
          </cell>
          <cell r="R2006" t="str">
            <v>ANO</v>
          </cell>
        </row>
        <row r="2007">
          <cell r="A2007">
            <v>600001482</v>
          </cell>
          <cell r="B2007">
            <v>600001482</v>
          </cell>
          <cell r="C2007" t="str">
            <v>42887941</v>
          </cell>
          <cell r="D2007">
            <v>1</v>
          </cell>
          <cell r="E2007">
            <v>42887941</v>
          </cell>
          <cell r="F2007" t="str">
            <v>Královéhradecký kraj</v>
          </cell>
          <cell r="G2007" t="str">
            <v xml:space="preserve">Rychnov nad Kněžnou </v>
          </cell>
          <cell r="H2007">
            <v>100</v>
          </cell>
          <cell r="I2007" t="str">
            <v>SEJOY</v>
          </cell>
          <cell r="J2007">
            <v>16.690000000000001</v>
          </cell>
          <cell r="K2007">
            <v>1669.0000000000002</v>
          </cell>
          <cell r="L2007" t="str">
            <v/>
          </cell>
          <cell r="M2007" t="str">
            <v>Církevní základní škola Borohrádek</v>
          </cell>
          <cell r="N2007" t="str">
            <v>Nádražní</v>
          </cell>
          <cell r="O2007">
            <v>233</v>
          </cell>
          <cell r="Q2007" t="str">
            <v>Borohrádek</v>
          </cell>
          <cell r="R2007" t="str">
            <v>NE</v>
          </cell>
        </row>
        <row r="2008">
          <cell r="A2008">
            <v>600097226</v>
          </cell>
          <cell r="B2008">
            <v>600097226</v>
          </cell>
          <cell r="C2008" t="str">
            <v>70888353</v>
          </cell>
          <cell r="D2008">
            <v>1</v>
          </cell>
          <cell r="E2008">
            <v>70888353</v>
          </cell>
          <cell r="F2008" t="str">
            <v>Královéhradecký kraj</v>
          </cell>
          <cell r="G2008" t="str">
            <v xml:space="preserve">Rychnov nad Kněžnou </v>
          </cell>
          <cell r="H2008">
            <v>375</v>
          </cell>
          <cell r="I2008" t="str">
            <v>SEJOY</v>
          </cell>
          <cell r="J2008">
            <v>16.690000000000001</v>
          </cell>
          <cell r="K2008">
            <v>6258.7500000000009</v>
          </cell>
          <cell r="L2008" t="str">
            <v/>
          </cell>
          <cell r="M2008" t="str">
            <v>Základní škola T. G. Masaryka Borohrádek, příspěvková organizace</v>
          </cell>
          <cell r="N2008" t="str">
            <v>T. G. Masaryka</v>
          </cell>
          <cell r="O2008">
            <v>396</v>
          </cell>
          <cell r="Q2008" t="str">
            <v>Borohrádek</v>
          </cell>
          <cell r="R2008" t="str">
            <v>ANO</v>
          </cell>
        </row>
        <row r="2009">
          <cell r="A2009">
            <v>600097251</v>
          </cell>
          <cell r="B2009">
            <v>600097251</v>
          </cell>
          <cell r="C2009" t="str">
            <v>75016222</v>
          </cell>
          <cell r="D2009">
            <v>1</v>
          </cell>
          <cell r="E2009">
            <v>75016222</v>
          </cell>
          <cell r="F2009" t="str">
            <v>Královéhradecký kraj</v>
          </cell>
          <cell r="G2009" t="str">
            <v xml:space="preserve">Rychnov nad Kněžnou </v>
          </cell>
          <cell r="H2009">
            <v>50</v>
          </cell>
          <cell r="I2009" t="str">
            <v>SEJOY</v>
          </cell>
          <cell r="J2009">
            <v>16.690000000000001</v>
          </cell>
          <cell r="K2009">
            <v>834.50000000000011</v>
          </cell>
          <cell r="L2009" t="str">
            <v/>
          </cell>
          <cell r="M2009" t="str">
            <v>Základní škola a mateřská škola Bolehošť, okres Rychnov nad Kněžnou</v>
          </cell>
          <cell r="O2009">
            <v>21</v>
          </cell>
          <cell r="Q2009" t="str">
            <v>Bolehošť</v>
          </cell>
          <cell r="R2009" t="str">
            <v>ANO</v>
          </cell>
        </row>
        <row r="2010">
          <cell r="A2010">
            <v>600097315</v>
          </cell>
          <cell r="B2010">
            <v>600097315</v>
          </cell>
          <cell r="C2010" t="str">
            <v>70999392</v>
          </cell>
          <cell r="D2010">
            <v>1</v>
          </cell>
          <cell r="E2010">
            <v>70999392</v>
          </cell>
          <cell r="F2010" t="str">
            <v>Královéhradecký kraj</v>
          </cell>
          <cell r="G2010" t="str">
            <v xml:space="preserve">Rychnov nad Kněžnou </v>
          </cell>
          <cell r="H2010">
            <v>50</v>
          </cell>
          <cell r="I2010" t="str">
            <v>SEJOY</v>
          </cell>
          <cell r="J2010">
            <v>16.690000000000001</v>
          </cell>
          <cell r="K2010">
            <v>834.50000000000011</v>
          </cell>
          <cell r="L2010" t="str">
            <v/>
          </cell>
          <cell r="M2010" t="str">
            <v>Základní škola a Mateřská škola, Lípa nad Orlicí, okres Rychnov nad Kněžnou</v>
          </cell>
          <cell r="O2010">
            <v>79</v>
          </cell>
          <cell r="Q2010" t="str">
            <v>Lípa nad Orlicí</v>
          </cell>
          <cell r="R2010" t="str">
            <v>ANO</v>
          </cell>
        </row>
        <row r="2011">
          <cell r="A2011">
            <v>600097340</v>
          </cell>
          <cell r="B2011">
            <v>600097340</v>
          </cell>
          <cell r="C2011" t="str">
            <v>75015587</v>
          </cell>
          <cell r="D2011">
            <v>1</v>
          </cell>
          <cell r="E2011">
            <v>75015587</v>
          </cell>
          <cell r="F2011" t="str">
            <v>Královéhradecký kraj</v>
          </cell>
          <cell r="G2011" t="str">
            <v xml:space="preserve">Rychnov nad Kněžnou </v>
          </cell>
          <cell r="H2011">
            <v>25</v>
          </cell>
          <cell r="I2011" t="str">
            <v>SEJOY</v>
          </cell>
          <cell r="J2011">
            <v>16.690000000000001</v>
          </cell>
          <cell r="K2011">
            <v>417.25000000000006</v>
          </cell>
          <cell r="L2011" t="str">
            <v/>
          </cell>
          <cell r="M2011" t="str">
            <v>Základní škola, Olešnice, okres Rychnov nad Kněžnou</v>
          </cell>
          <cell r="O2011">
            <v>63</v>
          </cell>
          <cell r="Q2011" t="str">
            <v>Olešnice</v>
          </cell>
          <cell r="R2011" t="str">
            <v>ANO</v>
          </cell>
        </row>
        <row r="2012">
          <cell r="A2012">
            <v>600097439</v>
          </cell>
          <cell r="B2012">
            <v>600097439</v>
          </cell>
          <cell r="C2012" t="str">
            <v>70188874</v>
          </cell>
          <cell r="D2012">
            <v>1</v>
          </cell>
          <cell r="E2012">
            <v>70188874</v>
          </cell>
          <cell r="F2012" t="str">
            <v>Královéhradecký kraj</v>
          </cell>
          <cell r="G2012" t="str">
            <v xml:space="preserve">Rychnov nad Kněžnou </v>
          </cell>
          <cell r="H2012">
            <v>375</v>
          </cell>
          <cell r="I2012" t="str">
            <v>SEJOY</v>
          </cell>
          <cell r="J2012">
            <v>16.690000000000001</v>
          </cell>
          <cell r="K2012">
            <v>6258.7500000000009</v>
          </cell>
          <cell r="L2012" t="str">
            <v/>
          </cell>
          <cell r="M2012" t="str">
            <v>Základní škola a mateřská škola Častolovice</v>
          </cell>
          <cell r="N2012" t="str">
            <v>Komenského</v>
          </cell>
          <cell r="O2012">
            <v>209</v>
          </cell>
          <cell r="Q2012" t="str">
            <v>Častolovice</v>
          </cell>
          <cell r="R2012" t="str">
            <v>ANO</v>
          </cell>
        </row>
        <row r="2013">
          <cell r="A2013">
            <v>600097595</v>
          </cell>
          <cell r="B2013">
            <v>600097595</v>
          </cell>
          <cell r="C2013" t="str">
            <v>70157332</v>
          </cell>
          <cell r="D2013">
            <v>1</v>
          </cell>
          <cell r="E2013">
            <v>70157332</v>
          </cell>
          <cell r="F2013" t="str">
            <v>Královéhradecký kraj</v>
          </cell>
          <cell r="G2013" t="str">
            <v xml:space="preserve">Rychnov nad Kněžnou </v>
          </cell>
          <cell r="H2013">
            <v>900</v>
          </cell>
          <cell r="I2013" t="str">
            <v>SEJOY</v>
          </cell>
          <cell r="J2013">
            <v>16.690000000000001</v>
          </cell>
          <cell r="K2013">
            <v>15021.000000000002</v>
          </cell>
          <cell r="L2013" t="str">
            <v/>
          </cell>
          <cell r="M2013" t="str">
            <v>Základní škola Gutha-Jarkovského Kostelec nad Orlicí</v>
          </cell>
          <cell r="N2013" t="str">
            <v>Palackého náměstí</v>
          </cell>
          <cell r="O2013">
            <v>45</v>
          </cell>
          <cell r="Q2013" t="str">
            <v>Kostelec nad Orlicí</v>
          </cell>
          <cell r="R2013" t="str">
            <v>ANO</v>
          </cell>
        </row>
        <row r="2014">
          <cell r="A2014">
            <v>600097641</v>
          </cell>
          <cell r="B2014">
            <v>600097641</v>
          </cell>
          <cell r="C2014" t="str">
            <v>60884541</v>
          </cell>
          <cell r="D2014">
            <v>1</v>
          </cell>
          <cell r="E2014">
            <v>60884541</v>
          </cell>
          <cell r="F2014" t="str">
            <v>Královéhradecký kraj</v>
          </cell>
          <cell r="G2014" t="str">
            <v xml:space="preserve">Rychnov nad Kněžnou </v>
          </cell>
          <cell r="H2014">
            <v>800</v>
          </cell>
          <cell r="I2014" t="str">
            <v>SEJOY</v>
          </cell>
          <cell r="J2014">
            <v>16.690000000000001</v>
          </cell>
          <cell r="K2014">
            <v>13352.000000000002</v>
          </cell>
          <cell r="L2014" t="str">
            <v/>
          </cell>
          <cell r="M2014" t="str">
            <v>Základní škola Týniště nad Orlicí</v>
          </cell>
          <cell r="N2014" t="str">
            <v>Komenského</v>
          </cell>
          <cell r="O2014">
            <v>828</v>
          </cell>
          <cell r="Q2014" t="str">
            <v>Týniště nad Orlicí</v>
          </cell>
          <cell r="R2014" t="str">
            <v>ANO</v>
          </cell>
        </row>
        <row r="2015">
          <cell r="A2015">
            <v>600097668</v>
          </cell>
          <cell r="B2015">
            <v>600097668</v>
          </cell>
          <cell r="C2015" t="str">
            <v>75016281</v>
          </cell>
          <cell r="D2015">
            <v>1</v>
          </cell>
          <cell r="E2015">
            <v>75016281</v>
          </cell>
          <cell r="F2015" t="str">
            <v>Královéhradecký kraj</v>
          </cell>
          <cell r="G2015" t="str">
            <v xml:space="preserve">Rychnov nad Kněžnou </v>
          </cell>
          <cell r="H2015">
            <v>25</v>
          </cell>
          <cell r="I2015" t="str">
            <v>SEJOY</v>
          </cell>
          <cell r="J2015">
            <v>16.690000000000001</v>
          </cell>
          <cell r="K2015">
            <v>417.25000000000006</v>
          </cell>
          <cell r="L2015" t="str">
            <v/>
          </cell>
          <cell r="M2015" t="str">
            <v>Základní škola a mateřská škola, Žďár nad Orlicí, okres Rychnov nad Kněžnou</v>
          </cell>
          <cell r="O2015">
            <v>148</v>
          </cell>
          <cell r="Q2015" t="str">
            <v>Žďár nad Orlicí</v>
          </cell>
          <cell r="R2015" t="str">
            <v>ANO</v>
          </cell>
        </row>
        <row r="2016">
          <cell r="A2016">
            <v>650031253</v>
          </cell>
          <cell r="B2016">
            <v>650031253</v>
          </cell>
          <cell r="C2016" t="str">
            <v>75017105</v>
          </cell>
          <cell r="D2016">
            <v>1</v>
          </cell>
          <cell r="E2016">
            <v>75017105</v>
          </cell>
          <cell r="F2016" t="str">
            <v>Královéhradecký kraj</v>
          </cell>
          <cell r="G2016" t="str">
            <v xml:space="preserve">Rychnov nad Kněžnou </v>
          </cell>
          <cell r="H2016">
            <v>75</v>
          </cell>
          <cell r="I2016" t="str">
            <v>SEJOY</v>
          </cell>
          <cell r="J2016">
            <v>16.690000000000001</v>
          </cell>
          <cell r="K2016">
            <v>1251.75</v>
          </cell>
          <cell r="L2016" t="str">
            <v/>
          </cell>
          <cell r="M2016" t="str">
            <v>Základní škola a mateřská škola Albrechtice nad Orlicí</v>
          </cell>
          <cell r="N2016" t="str">
            <v>1. máje</v>
          </cell>
          <cell r="O2016">
            <v>48</v>
          </cell>
          <cell r="Q2016" t="str">
            <v>Albrechtice nad Orlicí</v>
          </cell>
          <cell r="R2016" t="str">
            <v>ANO</v>
          </cell>
        </row>
        <row r="2017">
          <cell r="A2017">
            <v>650042662</v>
          </cell>
          <cell r="B2017">
            <v>650042662</v>
          </cell>
          <cell r="C2017" t="str">
            <v>75017971</v>
          </cell>
          <cell r="D2017">
            <v>1</v>
          </cell>
          <cell r="E2017">
            <v>75017971</v>
          </cell>
          <cell r="F2017" t="str">
            <v>Královéhradecký kraj</v>
          </cell>
          <cell r="G2017" t="str">
            <v xml:space="preserve">Rychnov nad Kněžnou </v>
          </cell>
          <cell r="H2017">
            <v>75</v>
          </cell>
          <cell r="I2017" t="str">
            <v>SEJOY</v>
          </cell>
          <cell r="J2017">
            <v>16.690000000000001</v>
          </cell>
          <cell r="K2017">
            <v>1251.75</v>
          </cell>
          <cell r="L2017" t="str">
            <v/>
          </cell>
          <cell r="M2017" t="str">
            <v>Masarykova základní škola a mateřská škola, Čermná nad Orlicí</v>
          </cell>
          <cell r="O2017">
            <v>140</v>
          </cell>
          <cell r="Q2017" t="str">
            <v>Čermná nad Orlicí</v>
          </cell>
          <cell r="R2017" t="str">
            <v>ANO</v>
          </cell>
        </row>
        <row r="2018">
          <cell r="A2018">
            <v>650045980</v>
          </cell>
          <cell r="B2018">
            <v>650045980</v>
          </cell>
          <cell r="C2018" t="str">
            <v>75015838</v>
          </cell>
          <cell r="D2018">
            <v>1</v>
          </cell>
          <cell r="E2018">
            <v>75015838</v>
          </cell>
          <cell r="F2018" t="str">
            <v>Královéhradecký kraj</v>
          </cell>
          <cell r="G2018" t="str">
            <v xml:space="preserve">Rychnov nad Kněžnou </v>
          </cell>
          <cell r="H2018">
            <v>325</v>
          </cell>
          <cell r="I2018" t="str">
            <v>SEJOY</v>
          </cell>
          <cell r="J2018">
            <v>16.690000000000001</v>
          </cell>
          <cell r="K2018">
            <v>5424.25</v>
          </cell>
          <cell r="L2018" t="str">
            <v/>
          </cell>
          <cell r="M2018" t="str">
            <v>Základní škola a Mateřská škola Doudleby nad Orlicí</v>
          </cell>
          <cell r="N2018" t="str">
            <v>Dukelská</v>
          </cell>
          <cell r="O2018">
            <v>52</v>
          </cell>
          <cell r="Q2018" t="str">
            <v>Doudleby nad Orlicí</v>
          </cell>
          <cell r="R2018" t="str">
            <v>ANO</v>
          </cell>
        </row>
        <row r="2019">
          <cell r="A2019">
            <v>650056353</v>
          </cell>
          <cell r="B2019">
            <v>650056353</v>
          </cell>
          <cell r="C2019" t="str">
            <v>75015501</v>
          </cell>
          <cell r="D2019">
            <v>1</v>
          </cell>
          <cell r="E2019">
            <v>75015501</v>
          </cell>
          <cell r="F2019" t="str">
            <v>Královéhradecký kraj</v>
          </cell>
          <cell r="G2019" t="str">
            <v xml:space="preserve">Rychnov nad Kněžnou </v>
          </cell>
          <cell r="H2019">
            <v>50</v>
          </cell>
          <cell r="I2019" t="str">
            <v>SEJOY</v>
          </cell>
          <cell r="J2019">
            <v>16.690000000000001</v>
          </cell>
          <cell r="K2019">
            <v>834.50000000000011</v>
          </cell>
          <cell r="L2019" t="str">
            <v/>
          </cell>
          <cell r="M2019" t="str">
            <v>Základní škola a Mateřská škola, Čestice, okres Rychnov nad Kněžnou</v>
          </cell>
          <cell r="O2019">
            <v>20</v>
          </cell>
          <cell r="Q2019" t="str">
            <v>Čestice</v>
          </cell>
          <cell r="R2019" t="str">
            <v>ANO</v>
          </cell>
        </row>
        <row r="2020">
          <cell r="A2020">
            <v>600012115</v>
          </cell>
          <cell r="B2020">
            <v>600012115</v>
          </cell>
          <cell r="C2020" t="str">
            <v>48623687</v>
          </cell>
          <cell r="D2020">
            <v>1</v>
          </cell>
          <cell r="E2020">
            <v>48623687</v>
          </cell>
          <cell r="F2020" t="str">
            <v>Královéhradecký kraj</v>
          </cell>
          <cell r="G2020" t="str">
            <v xml:space="preserve">Náchod </v>
          </cell>
          <cell r="H2020">
            <v>675</v>
          </cell>
          <cell r="I2020" t="str">
            <v>SEJOY</v>
          </cell>
          <cell r="J2020">
            <v>16.690000000000001</v>
          </cell>
          <cell r="K2020">
            <v>11265.75</v>
          </cell>
          <cell r="L2020" t="str">
            <v/>
          </cell>
          <cell r="M2020" t="str">
            <v>Jiráskovo gymnázium, Náchod, Řezníčkova 451</v>
          </cell>
          <cell r="N2020" t="str">
            <v>Řezníčkova</v>
          </cell>
          <cell r="O2020">
            <v>451</v>
          </cell>
          <cell r="Q2020" t="str">
            <v>Náchod</v>
          </cell>
          <cell r="R2020" t="str">
            <v>ANO</v>
          </cell>
        </row>
        <row r="2021">
          <cell r="A2021">
            <v>600012247</v>
          </cell>
          <cell r="B2021">
            <v>600012247</v>
          </cell>
          <cell r="C2021" t="str">
            <v>00189391</v>
          </cell>
          <cell r="D2021">
            <v>1</v>
          </cell>
          <cell r="E2021">
            <v>189391</v>
          </cell>
          <cell r="F2021" t="str">
            <v>Královéhradecký kraj</v>
          </cell>
          <cell r="G2021" t="str">
            <v xml:space="preserve">Náchod </v>
          </cell>
          <cell r="H2021">
            <v>225</v>
          </cell>
          <cell r="I2021" t="str">
            <v>SEJOY</v>
          </cell>
          <cell r="J2021">
            <v>16.690000000000001</v>
          </cell>
          <cell r="K2021">
            <v>3755.2500000000005</v>
          </cell>
          <cell r="L2021" t="str">
            <v/>
          </cell>
          <cell r="M2021" t="str">
            <v>Střední odborná škola sociální a zdravotnická - Evangelická akademie</v>
          </cell>
          <cell r="N2021" t="str">
            <v>Kladská</v>
          </cell>
          <cell r="O2021">
            <v>335</v>
          </cell>
          <cell r="Q2021" t="str">
            <v>Náchod</v>
          </cell>
          <cell r="R2021" t="str">
            <v>NE</v>
          </cell>
        </row>
        <row r="2022">
          <cell r="A2022">
            <v>600012271</v>
          </cell>
          <cell r="B2022">
            <v>600012271</v>
          </cell>
          <cell r="C2022" t="str">
            <v>62028561</v>
          </cell>
          <cell r="D2022">
            <v>1</v>
          </cell>
          <cell r="E2022">
            <v>62028561</v>
          </cell>
          <cell r="F2022" t="str">
            <v>Královéhradecký kraj</v>
          </cell>
          <cell r="G2022" t="str">
            <v xml:space="preserve">Náchod </v>
          </cell>
          <cell r="H2022">
            <v>250</v>
          </cell>
          <cell r="I2022" t="str">
            <v>SEJOY</v>
          </cell>
          <cell r="J2022">
            <v>16.690000000000001</v>
          </cell>
          <cell r="K2022">
            <v>4172.5</v>
          </cell>
          <cell r="L2022" t="str">
            <v/>
          </cell>
          <cell r="M2022" t="str">
            <v>ACADEMIA MERCURII soukromá střední škola, s.r.o.</v>
          </cell>
          <cell r="N2022" t="str">
            <v>Smiřických</v>
          </cell>
          <cell r="O2022">
            <v>740</v>
          </cell>
          <cell r="Q2022" t="str">
            <v>Náchod</v>
          </cell>
          <cell r="R2022" t="str">
            <v>NE</v>
          </cell>
        </row>
        <row r="2023">
          <cell r="A2023">
            <v>600024245</v>
          </cell>
          <cell r="B2023">
            <v>600024245</v>
          </cell>
          <cell r="C2023" t="str">
            <v>70836418</v>
          </cell>
          <cell r="D2023">
            <v>1</v>
          </cell>
          <cell r="E2023">
            <v>70836418</v>
          </cell>
          <cell r="F2023" t="str">
            <v>Královéhradecký kraj</v>
          </cell>
          <cell r="G2023" t="str">
            <v xml:space="preserve">Náchod </v>
          </cell>
          <cell r="H2023">
            <v>150</v>
          </cell>
          <cell r="I2023" t="str">
            <v>SEJOY</v>
          </cell>
          <cell r="J2023">
            <v>16.690000000000001</v>
          </cell>
          <cell r="K2023">
            <v>2503.5</v>
          </cell>
          <cell r="L2023" t="str">
            <v/>
          </cell>
          <cell r="M2023" t="str">
            <v>Praktická škola, Základní škola a Mateřská škola Josefa Zemana, Náchod</v>
          </cell>
          <cell r="N2023" t="str">
            <v>Jiráskova</v>
          </cell>
          <cell r="O2023">
            <v>461</v>
          </cell>
          <cell r="Q2023" t="str">
            <v>Náchod</v>
          </cell>
          <cell r="R2023" t="str">
            <v>ANO</v>
          </cell>
        </row>
        <row r="2024">
          <cell r="A2024">
            <v>650064496</v>
          </cell>
          <cell r="B2024">
            <v>650064496</v>
          </cell>
          <cell r="C2024" t="str">
            <v>70996491</v>
          </cell>
          <cell r="D2024">
            <v>1</v>
          </cell>
          <cell r="E2024">
            <v>70996491</v>
          </cell>
          <cell r="F2024" t="str">
            <v>Královéhradecký kraj</v>
          </cell>
          <cell r="G2024" t="str">
            <v xml:space="preserve">Náchod </v>
          </cell>
          <cell r="H2024">
            <v>150</v>
          </cell>
          <cell r="I2024" t="str">
            <v>SEJOY</v>
          </cell>
          <cell r="J2024">
            <v>16.690000000000001</v>
          </cell>
          <cell r="K2024">
            <v>2503.5</v>
          </cell>
          <cell r="L2024" t="str">
            <v/>
          </cell>
          <cell r="M2024" t="str">
            <v>Základní škola, Náchod, 1. Máje 365</v>
          </cell>
          <cell r="N2024" t="str">
            <v>1. Máje</v>
          </cell>
          <cell r="O2024">
            <v>365</v>
          </cell>
          <cell r="Q2024" t="str">
            <v>Náchod</v>
          </cell>
          <cell r="R2024" t="str">
            <v>ANO</v>
          </cell>
        </row>
        <row r="2025">
          <cell r="A2025">
            <v>600093727</v>
          </cell>
          <cell r="B2025">
            <v>600093727</v>
          </cell>
          <cell r="C2025" t="str">
            <v>48623792</v>
          </cell>
          <cell r="D2025">
            <v>1</v>
          </cell>
          <cell r="E2025">
            <v>48623792</v>
          </cell>
          <cell r="F2025" t="str">
            <v>Královéhradecký kraj</v>
          </cell>
          <cell r="G2025" t="str">
            <v xml:space="preserve">Náchod </v>
          </cell>
          <cell r="H2025">
            <v>75</v>
          </cell>
          <cell r="I2025" t="str">
            <v>SEJOY</v>
          </cell>
          <cell r="J2025">
            <v>16.690000000000001</v>
          </cell>
          <cell r="K2025">
            <v>1251.75</v>
          </cell>
          <cell r="L2025" t="str">
            <v/>
          </cell>
          <cell r="M2025" t="str">
            <v>Základní škola a Mateřská škola, Studnice, okres Náchod</v>
          </cell>
          <cell r="O2025">
            <v>57</v>
          </cell>
          <cell r="Q2025" t="str">
            <v>Studnice</v>
          </cell>
          <cell r="R2025" t="str">
            <v>ANO</v>
          </cell>
        </row>
        <row r="2026">
          <cell r="A2026">
            <v>600093751</v>
          </cell>
          <cell r="B2026">
            <v>600093751</v>
          </cell>
          <cell r="C2026" t="str">
            <v>75015633</v>
          </cell>
          <cell r="D2026">
            <v>1</v>
          </cell>
          <cell r="E2026">
            <v>75015633</v>
          </cell>
          <cell r="F2026" t="str">
            <v>Královéhradecký kraj</v>
          </cell>
          <cell r="G2026" t="str">
            <v xml:space="preserve">Náchod </v>
          </cell>
          <cell r="H2026">
            <v>75</v>
          </cell>
          <cell r="I2026" t="str">
            <v>SEJOY</v>
          </cell>
          <cell r="J2026">
            <v>16.690000000000001</v>
          </cell>
          <cell r="K2026">
            <v>1251.75</v>
          </cell>
          <cell r="L2026" t="str">
            <v/>
          </cell>
          <cell r="M2026" t="str">
            <v>Základní škola a Mateřská škola Žďár nad Metují</v>
          </cell>
          <cell r="O2026">
            <v>73</v>
          </cell>
          <cell r="Q2026" t="str">
            <v>Žďár nad Metují</v>
          </cell>
          <cell r="R2026" t="str">
            <v>ANO</v>
          </cell>
        </row>
        <row r="2027">
          <cell r="A2027">
            <v>600093832</v>
          </cell>
          <cell r="B2027">
            <v>600093832</v>
          </cell>
          <cell r="C2027" t="str">
            <v>00857891</v>
          </cell>
          <cell r="D2027">
            <v>1</v>
          </cell>
          <cell r="E2027">
            <v>857891</v>
          </cell>
          <cell r="F2027" t="str">
            <v>Královéhradecký kraj</v>
          </cell>
          <cell r="G2027" t="str">
            <v xml:space="preserve">Náchod </v>
          </cell>
          <cell r="H2027">
            <v>275</v>
          </cell>
          <cell r="I2027" t="str">
            <v>SEJOY</v>
          </cell>
          <cell r="J2027">
            <v>16.690000000000001</v>
          </cell>
          <cell r="K2027">
            <v>4589.75</v>
          </cell>
          <cell r="L2027" t="str">
            <v/>
          </cell>
          <cell r="M2027" t="str">
            <v>Základní škola, Nový Hrádek, okres Náchod</v>
          </cell>
          <cell r="N2027" t="str">
            <v>Náchodská</v>
          </cell>
          <cell r="O2027">
            <v>288</v>
          </cell>
          <cell r="Q2027" t="str">
            <v>Nový Hrádek</v>
          </cell>
          <cell r="R2027" t="str">
            <v>ANO</v>
          </cell>
        </row>
        <row r="2028">
          <cell r="A2028">
            <v>600093867</v>
          </cell>
          <cell r="B2028">
            <v>600093867</v>
          </cell>
          <cell r="C2028" t="str">
            <v>70985812</v>
          </cell>
          <cell r="D2028">
            <v>1</v>
          </cell>
          <cell r="E2028">
            <v>70985812</v>
          </cell>
          <cell r="F2028" t="str">
            <v>Královéhradecký kraj</v>
          </cell>
          <cell r="G2028" t="str">
            <v xml:space="preserve">Náchod </v>
          </cell>
          <cell r="H2028">
            <v>175</v>
          </cell>
          <cell r="I2028" t="str">
            <v>SEJOY</v>
          </cell>
          <cell r="J2028">
            <v>16.690000000000001</v>
          </cell>
          <cell r="K2028">
            <v>2920.75</v>
          </cell>
          <cell r="L2028" t="str">
            <v/>
          </cell>
          <cell r="M2028" t="str">
            <v>Základní škola a Mateřská škola Machov, okres Náchod</v>
          </cell>
          <cell r="O2028">
            <v>103</v>
          </cell>
          <cell r="Q2028" t="str">
            <v>Machov</v>
          </cell>
          <cell r="R2028" t="str">
            <v>ANO</v>
          </cell>
        </row>
        <row r="2029">
          <cell r="A2029">
            <v>600093875</v>
          </cell>
          <cell r="B2029">
            <v>600093875</v>
          </cell>
          <cell r="C2029" t="str">
            <v>70987262</v>
          </cell>
          <cell r="D2029">
            <v>1</v>
          </cell>
          <cell r="E2029">
            <v>70987262</v>
          </cell>
          <cell r="F2029" t="str">
            <v>Královéhradecký kraj</v>
          </cell>
          <cell r="G2029" t="str">
            <v xml:space="preserve">Náchod </v>
          </cell>
          <cell r="H2029">
            <v>700</v>
          </cell>
          <cell r="I2029" t="str">
            <v>SEJOY</v>
          </cell>
          <cell r="J2029">
            <v>16.690000000000001</v>
          </cell>
          <cell r="K2029">
            <v>11683</v>
          </cell>
          <cell r="L2029" t="str">
            <v/>
          </cell>
          <cell r="M2029" t="str">
            <v>Základní škola, Česká Skalice, okres Náchod</v>
          </cell>
          <cell r="N2029" t="str">
            <v>Zelená</v>
          </cell>
          <cell r="O2029">
            <v>153</v>
          </cell>
          <cell r="Q2029" t="str">
            <v>Česká Skalice</v>
          </cell>
          <cell r="R2029" t="str">
            <v>ANO</v>
          </cell>
        </row>
        <row r="2030">
          <cell r="A2030">
            <v>600093883</v>
          </cell>
          <cell r="B2030">
            <v>600093883</v>
          </cell>
          <cell r="C2030" t="str">
            <v>75015731</v>
          </cell>
          <cell r="D2030">
            <v>1</v>
          </cell>
          <cell r="E2030">
            <v>75015731</v>
          </cell>
          <cell r="F2030" t="str">
            <v>Královéhradecký kraj</v>
          </cell>
          <cell r="G2030" t="str">
            <v xml:space="preserve">Náchod </v>
          </cell>
          <cell r="H2030">
            <v>325</v>
          </cell>
          <cell r="I2030" t="str">
            <v>SEJOY</v>
          </cell>
          <cell r="J2030">
            <v>16.690000000000001</v>
          </cell>
          <cell r="K2030">
            <v>5424.25</v>
          </cell>
          <cell r="L2030" t="str">
            <v/>
          </cell>
          <cell r="M2030" t="str">
            <v>Základní škola Velké Poříčí, okres Náchod</v>
          </cell>
          <cell r="N2030" t="str">
            <v>Náměstí</v>
          </cell>
          <cell r="O2030">
            <v>320</v>
          </cell>
          <cell r="Q2030" t="str">
            <v>Velké Poříčí</v>
          </cell>
          <cell r="R2030" t="str">
            <v>ANO</v>
          </cell>
        </row>
        <row r="2031">
          <cell r="A2031">
            <v>600093891</v>
          </cell>
          <cell r="B2031">
            <v>600093891</v>
          </cell>
          <cell r="C2031" t="str">
            <v>70995397</v>
          </cell>
          <cell r="D2031">
            <v>1</v>
          </cell>
          <cell r="E2031">
            <v>70995397</v>
          </cell>
          <cell r="F2031" t="str">
            <v>Královéhradecký kraj</v>
          </cell>
          <cell r="G2031" t="str">
            <v xml:space="preserve">Náchod </v>
          </cell>
          <cell r="H2031">
            <v>675</v>
          </cell>
          <cell r="I2031" t="str">
            <v>SEJOY</v>
          </cell>
          <cell r="J2031">
            <v>16.690000000000001</v>
          </cell>
          <cell r="K2031">
            <v>11265.75</v>
          </cell>
          <cell r="L2031" t="str">
            <v/>
          </cell>
          <cell r="M2031" t="str">
            <v>Základní škola a Mateřská škola Hronov, okres Náchod</v>
          </cell>
          <cell r="N2031" t="str">
            <v>nám. Čs. armády</v>
          </cell>
          <cell r="O2031">
            <v>15</v>
          </cell>
          <cell r="Q2031" t="str">
            <v>Hronov</v>
          </cell>
          <cell r="R2031" t="str">
            <v>ANO</v>
          </cell>
        </row>
        <row r="2032">
          <cell r="A2032">
            <v>600093930</v>
          </cell>
          <cell r="B2032">
            <v>600093930</v>
          </cell>
          <cell r="C2032" t="str">
            <v>00857611</v>
          </cell>
          <cell r="D2032">
            <v>1</v>
          </cell>
          <cell r="E2032">
            <v>857611</v>
          </cell>
          <cell r="F2032" t="str">
            <v>Královéhradecký kraj</v>
          </cell>
          <cell r="G2032" t="str">
            <v xml:space="preserve">Náchod </v>
          </cell>
          <cell r="H2032">
            <v>525</v>
          </cell>
          <cell r="I2032" t="str">
            <v>SEJOY</v>
          </cell>
          <cell r="J2032">
            <v>16.690000000000001</v>
          </cell>
          <cell r="K2032">
            <v>8762.25</v>
          </cell>
          <cell r="L2032" t="str">
            <v/>
          </cell>
          <cell r="M2032" t="str">
            <v>Základní škola T. G. Masaryka Náchod, Bartoňova 1005</v>
          </cell>
          <cell r="N2032" t="str">
            <v>Bartoňova</v>
          </cell>
          <cell r="O2032">
            <v>1005</v>
          </cell>
          <cell r="Q2032" t="str">
            <v>Náchod</v>
          </cell>
          <cell r="R2032" t="str">
            <v>ANO</v>
          </cell>
        </row>
        <row r="2033">
          <cell r="A2033">
            <v>600093956</v>
          </cell>
          <cell r="B2033">
            <v>600093956</v>
          </cell>
          <cell r="C2033" t="str">
            <v>70154279</v>
          </cell>
          <cell r="D2033">
            <v>1</v>
          </cell>
          <cell r="E2033">
            <v>70154279</v>
          </cell>
          <cell r="F2033" t="str">
            <v>Královéhradecký kraj</v>
          </cell>
          <cell r="G2033" t="str">
            <v xml:space="preserve">Náchod </v>
          </cell>
          <cell r="H2033">
            <v>1050</v>
          </cell>
          <cell r="I2033" t="str">
            <v>SEJOY</v>
          </cell>
          <cell r="J2033">
            <v>16.690000000000001</v>
          </cell>
          <cell r="K2033">
            <v>17524.5</v>
          </cell>
          <cell r="L2033" t="str">
            <v/>
          </cell>
          <cell r="M2033" t="str">
            <v>Základní škola, Náchod, Komenského 425</v>
          </cell>
          <cell r="N2033" t="str">
            <v>Komenského</v>
          </cell>
          <cell r="O2033">
            <v>425</v>
          </cell>
          <cell r="Q2033" t="str">
            <v>Náchod</v>
          </cell>
          <cell r="R2033" t="str">
            <v>ANO</v>
          </cell>
        </row>
        <row r="2034">
          <cell r="A2034">
            <v>600094006</v>
          </cell>
          <cell r="B2034">
            <v>600094006</v>
          </cell>
          <cell r="C2034" t="str">
            <v>70154309</v>
          </cell>
          <cell r="D2034">
            <v>1</v>
          </cell>
          <cell r="E2034">
            <v>70154309</v>
          </cell>
          <cell r="F2034" t="str">
            <v>Královéhradecký kraj</v>
          </cell>
          <cell r="G2034" t="str">
            <v xml:space="preserve">Náchod </v>
          </cell>
          <cell r="H2034">
            <v>625</v>
          </cell>
          <cell r="I2034" t="str">
            <v>SEJOY</v>
          </cell>
          <cell r="J2034">
            <v>16.690000000000001</v>
          </cell>
          <cell r="K2034">
            <v>10431.25</v>
          </cell>
          <cell r="L2034" t="str">
            <v/>
          </cell>
          <cell r="M2034" t="str">
            <v>Základní škola a Mateřská škola, Police nad Metují, okres Náchod</v>
          </cell>
          <cell r="N2034" t="str">
            <v>Na Babí</v>
          </cell>
          <cell r="O2034">
            <v>190</v>
          </cell>
          <cell r="Q2034" t="str">
            <v>Police nad Metují</v>
          </cell>
          <cell r="R2034" t="str">
            <v>ANO</v>
          </cell>
        </row>
        <row r="2035">
          <cell r="A2035">
            <v>600094057</v>
          </cell>
          <cell r="B2035">
            <v>600094057</v>
          </cell>
          <cell r="C2035" t="str">
            <v>70154287</v>
          </cell>
          <cell r="D2035">
            <v>1</v>
          </cell>
          <cell r="E2035">
            <v>70154287</v>
          </cell>
          <cell r="F2035" t="str">
            <v>Královéhradecký kraj</v>
          </cell>
          <cell r="G2035" t="str">
            <v xml:space="preserve">Náchod </v>
          </cell>
          <cell r="H2035">
            <v>600</v>
          </cell>
          <cell r="I2035" t="str">
            <v>SEJOY</v>
          </cell>
          <cell r="J2035">
            <v>16.690000000000001</v>
          </cell>
          <cell r="K2035">
            <v>10014</v>
          </cell>
          <cell r="L2035" t="str">
            <v/>
          </cell>
          <cell r="M2035" t="str">
            <v>Základní škola Náchod - Plhov, Příkopy 1186</v>
          </cell>
          <cell r="N2035" t="str">
            <v>Příkopy</v>
          </cell>
          <cell r="O2035">
            <v>1186</v>
          </cell>
          <cell r="Q2035" t="str">
            <v>Náchod</v>
          </cell>
          <cell r="R2035" t="str">
            <v>ANO</v>
          </cell>
        </row>
        <row r="2036">
          <cell r="A2036">
            <v>600094111</v>
          </cell>
          <cell r="B2036">
            <v>600094111</v>
          </cell>
          <cell r="C2036" t="str">
            <v>75016311</v>
          </cell>
          <cell r="D2036">
            <v>1</v>
          </cell>
          <cell r="E2036">
            <v>75016311</v>
          </cell>
          <cell r="F2036" t="str">
            <v>Královéhradecký kraj</v>
          </cell>
          <cell r="G2036" t="str">
            <v xml:space="preserve">Náchod </v>
          </cell>
          <cell r="H2036">
            <v>75</v>
          </cell>
          <cell r="I2036" t="str">
            <v>SEJOY</v>
          </cell>
          <cell r="J2036">
            <v>16.690000000000001</v>
          </cell>
          <cell r="K2036">
            <v>1251.75</v>
          </cell>
          <cell r="L2036" t="str">
            <v/>
          </cell>
          <cell r="M2036" t="str">
            <v>Základní škola a Mateřská škola, Suchý Důl, okres Náchod</v>
          </cell>
          <cell r="O2036">
            <v>24</v>
          </cell>
          <cell r="Q2036" t="str">
            <v>Suchý Důl</v>
          </cell>
          <cell r="R2036" t="str">
            <v>ANO</v>
          </cell>
        </row>
        <row r="2037">
          <cell r="A2037">
            <v>650031679</v>
          </cell>
          <cell r="B2037">
            <v>650031679</v>
          </cell>
          <cell r="C2037" t="str">
            <v>75016486</v>
          </cell>
          <cell r="D2037">
            <v>1</v>
          </cell>
          <cell r="E2037">
            <v>75016486</v>
          </cell>
          <cell r="F2037" t="str">
            <v>Královéhradecký kraj</v>
          </cell>
          <cell r="G2037" t="str">
            <v xml:space="preserve">Náchod </v>
          </cell>
          <cell r="H2037">
            <v>50</v>
          </cell>
          <cell r="I2037" t="str">
            <v>SEJOY</v>
          </cell>
          <cell r="J2037">
            <v>16.690000000000001</v>
          </cell>
          <cell r="K2037">
            <v>834.50000000000011</v>
          </cell>
          <cell r="L2037" t="str">
            <v/>
          </cell>
          <cell r="M2037" t="str">
            <v>Základní škola a Mateřská škola, Česká Čermná, okres Náchod</v>
          </cell>
          <cell r="O2037">
            <v>65</v>
          </cell>
          <cell r="Q2037" t="str">
            <v>Česká Čermná</v>
          </cell>
          <cell r="R2037" t="str">
            <v>ANO</v>
          </cell>
        </row>
        <row r="2038">
          <cell r="A2038">
            <v>650037634</v>
          </cell>
          <cell r="B2038">
            <v>650037634</v>
          </cell>
          <cell r="C2038" t="str">
            <v>75015552</v>
          </cell>
          <cell r="D2038">
            <v>1</v>
          </cell>
          <cell r="E2038">
            <v>75015552</v>
          </cell>
          <cell r="F2038" t="str">
            <v>Královéhradecký kraj</v>
          </cell>
          <cell r="G2038" t="str">
            <v xml:space="preserve">Náchod </v>
          </cell>
          <cell r="H2038">
            <v>75</v>
          </cell>
          <cell r="I2038" t="str">
            <v>SEJOY</v>
          </cell>
          <cell r="J2038">
            <v>16.690000000000001</v>
          </cell>
          <cell r="K2038">
            <v>1251.75</v>
          </cell>
          <cell r="L2038" t="str">
            <v/>
          </cell>
          <cell r="M2038" t="str">
            <v>Základní škola a Mateřská škola Dolní Radechová, okres Náchod</v>
          </cell>
          <cell r="N2038" t="str">
            <v>Náchodská</v>
          </cell>
          <cell r="O2038">
            <v>85</v>
          </cell>
          <cell r="Q2038" t="str">
            <v>Dolní Radechová</v>
          </cell>
          <cell r="R2038" t="str">
            <v>ANO</v>
          </cell>
        </row>
        <row r="2039">
          <cell r="A2039">
            <v>650048164</v>
          </cell>
          <cell r="B2039">
            <v>650048164</v>
          </cell>
          <cell r="C2039" t="str">
            <v>75017121</v>
          </cell>
          <cell r="D2039">
            <v>1</v>
          </cell>
          <cell r="E2039">
            <v>75017121</v>
          </cell>
          <cell r="F2039" t="str">
            <v>Královéhradecký kraj</v>
          </cell>
          <cell r="G2039" t="str">
            <v xml:space="preserve">Náchod </v>
          </cell>
          <cell r="H2039">
            <v>225</v>
          </cell>
          <cell r="I2039" t="str">
            <v>SEJOY</v>
          </cell>
          <cell r="J2039">
            <v>16.690000000000001</v>
          </cell>
          <cell r="K2039">
            <v>3755.2500000000005</v>
          </cell>
          <cell r="L2039" t="str">
            <v/>
          </cell>
          <cell r="M2039" t="str">
            <v>Základní škola a Mateřská škola Hořičky, okres Náchod</v>
          </cell>
          <cell r="O2039">
            <v>71</v>
          </cell>
          <cell r="Q2039" t="str">
            <v>Hořičky</v>
          </cell>
          <cell r="R2039" t="str">
            <v>ANO</v>
          </cell>
        </row>
        <row r="2040">
          <cell r="A2040">
            <v>650058828</v>
          </cell>
          <cell r="B2040">
            <v>650058828</v>
          </cell>
          <cell r="C2040" t="str">
            <v>71009663</v>
          </cell>
          <cell r="D2040">
            <v>1</v>
          </cell>
          <cell r="E2040">
            <v>71009663</v>
          </cell>
          <cell r="F2040" t="str">
            <v>Královéhradecký kraj</v>
          </cell>
          <cell r="G2040" t="str">
            <v xml:space="preserve">Náchod </v>
          </cell>
          <cell r="H2040">
            <v>100</v>
          </cell>
          <cell r="I2040" t="str">
            <v>SEJOY</v>
          </cell>
          <cell r="J2040">
            <v>16.690000000000001</v>
          </cell>
          <cell r="K2040">
            <v>1669.0000000000002</v>
          </cell>
          <cell r="L2040" t="str">
            <v/>
          </cell>
          <cell r="M2040" t="str">
            <v>Základní škola a Mateřská škola Stárkov</v>
          </cell>
          <cell r="O2040">
            <v>167</v>
          </cell>
          <cell r="Q2040" t="str">
            <v>Stárkov</v>
          </cell>
          <cell r="R2040" t="str">
            <v>ANO</v>
          </cell>
        </row>
        <row r="2041">
          <cell r="A2041">
            <v>650061101</v>
          </cell>
          <cell r="B2041">
            <v>650061101</v>
          </cell>
          <cell r="C2041" t="str">
            <v>71010238</v>
          </cell>
          <cell r="D2041">
            <v>1</v>
          </cell>
          <cell r="E2041">
            <v>71010238</v>
          </cell>
          <cell r="F2041" t="str">
            <v>Královéhradecký kraj</v>
          </cell>
          <cell r="G2041" t="str">
            <v xml:space="preserve">Náchod </v>
          </cell>
          <cell r="H2041">
            <v>75</v>
          </cell>
          <cell r="I2041" t="str">
            <v>SEJOY</v>
          </cell>
          <cell r="J2041">
            <v>16.690000000000001</v>
          </cell>
          <cell r="K2041">
            <v>1251.75</v>
          </cell>
          <cell r="L2041" t="str">
            <v/>
          </cell>
          <cell r="M2041" t="str">
            <v>Základní škola a Mateřská škola Velká Jesenice, okres Náchod</v>
          </cell>
          <cell r="O2041">
            <v>2</v>
          </cell>
          <cell r="Q2041" t="str">
            <v>Velká Jesenice</v>
          </cell>
          <cell r="R2041" t="str">
            <v>ANO</v>
          </cell>
        </row>
        <row r="2042">
          <cell r="A2042">
            <v>650062469</v>
          </cell>
          <cell r="B2042">
            <v>650062469</v>
          </cell>
          <cell r="C2042" t="str">
            <v>75016231</v>
          </cell>
          <cell r="D2042">
            <v>1</v>
          </cell>
          <cell r="E2042">
            <v>75016231</v>
          </cell>
          <cell r="F2042" t="str">
            <v>Královéhradecký kraj</v>
          </cell>
          <cell r="G2042" t="str">
            <v xml:space="preserve">Náchod </v>
          </cell>
          <cell r="H2042">
            <v>75</v>
          </cell>
          <cell r="I2042" t="str">
            <v>SEJOY</v>
          </cell>
          <cell r="J2042">
            <v>16.690000000000001</v>
          </cell>
          <cell r="K2042">
            <v>1251.75</v>
          </cell>
          <cell r="L2042" t="str">
            <v/>
          </cell>
          <cell r="M2042" t="str">
            <v>Základní škola a Mateřská škola, Bukovice, okres Náchod</v>
          </cell>
          <cell r="O2042">
            <v>47</v>
          </cell>
          <cell r="Q2042" t="str">
            <v>Bukovice</v>
          </cell>
          <cell r="R2042" t="str">
            <v>ANO</v>
          </cell>
        </row>
        <row r="2043">
          <cell r="A2043">
            <v>650063058</v>
          </cell>
          <cell r="B2043">
            <v>650063058</v>
          </cell>
          <cell r="C2043" t="str">
            <v>70992568</v>
          </cell>
          <cell r="D2043">
            <v>1</v>
          </cell>
          <cell r="E2043">
            <v>70992568</v>
          </cell>
          <cell r="F2043" t="str">
            <v>Královéhradecký kraj</v>
          </cell>
          <cell r="G2043" t="str">
            <v xml:space="preserve">Náchod </v>
          </cell>
          <cell r="H2043">
            <v>75</v>
          </cell>
          <cell r="I2043" t="str">
            <v>SEJOY</v>
          </cell>
          <cell r="J2043">
            <v>16.690000000000001</v>
          </cell>
          <cell r="K2043">
            <v>1251.75</v>
          </cell>
          <cell r="L2043" t="str">
            <v/>
          </cell>
          <cell r="M2043" t="str">
            <v>Základní škola a Mateřská škola Žďárky, okres Náchod</v>
          </cell>
          <cell r="O2043">
            <v>137</v>
          </cell>
          <cell r="Q2043" t="str">
            <v>Žďárky</v>
          </cell>
          <cell r="R2043" t="str">
            <v>ANO</v>
          </cell>
        </row>
        <row r="2044">
          <cell r="A2044">
            <v>650063279</v>
          </cell>
          <cell r="B2044">
            <v>650063279</v>
          </cell>
          <cell r="C2044" t="str">
            <v>75015951</v>
          </cell>
          <cell r="D2044">
            <v>1</v>
          </cell>
          <cell r="E2044">
            <v>75015951</v>
          </cell>
          <cell r="F2044" t="str">
            <v>Královéhradecký kraj</v>
          </cell>
          <cell r="G2044" t="str">
            <v xml:space="preserve">Náchod </v>
          </cell>
          <cell r="H2044">
            <v>50</v>
          </cell>
          <cell r="I2044" t="str">
            <v>SEJOY</v>
          </cell>
          <cell r="J2044">
            <v>16.690000000000001</v>
          </cell>
          <cell r="K2044">
            <v>834.50000000000011</v>
          </cell>
          <cell r="L2044" t="str">
            <v/>
          </cell>
          <cell r="M2044" t="str">
            <v>Základní škola a Mateřská škola, Červený Kostelec, Olešnice 190</v>
          </cell>
          <cell r="O2044">
            <v>190</v>
          </cell>
          <cell r="Q2044" t="str">
            <v>Červený Kostelec</v>
          </cell>
          <cell r="R2044" t="str">
            <v>ANO</v>
          </cell>
        </row>
        <row r="2045">
          <cell r="A2045">
            <v>650064216</v>
          </cell>
          <cell r="B2045">
            <v>650064216</v>
          </cell>
          <cell r="C2045" t="str">
            <v>75016273</v>
          </cell>
          <cell r="D2045">
            <v>1</v>
          </cell>
          <cell r="E2045">
            <v>75016273</v>
          </cell>
          <cell r="F2045" t="str">
            <v>Královéhradecký kraj</v>
          </cell>
          <cell r="G2045" t="str">
            <v xml:space="preserve">Náchod </v>
          </cell>
          <cell r="H2045">
            <v>950</v>
          </cell>
          <cell r="I2045" t="str">
            <v>SEJOY</v>
          </cell>
          <cell r="J2045">
            <v>16.690000000000001</v>
          </cell>
          <cell r="K2045">
            <v>15855.500000000002</v>
          </cell>
          <cell r="L2045" t="str">
            <v/>
          </cell>
          <cell r="M2045" t="str">
            <v>Základní škola V. Hejny, Červený Kostelec, Komenského 540, okres Náchod</v>
          </cell>
          <cell r="N2045" t="str">
            <v>Komenského</v>
          </cell>
          <cell r="O2045">
            <v>540</v>
          </cell>
          <cell r="Q2045" t="str">
            <v>Červený Kostelec</v>
          </cell>
          <cell r="R2045" t="str">
            <v>ANO</v>
          </cell>
        </row>
        <row r="2046">
          <cell r="A2046">
            <v>650064411</v>
          </cell>
          <cell r="B2046">
            <v>650064411</v>
          </cell>
          <cell r="C2046" t="str">
            <v>75016192</v>
          </cell>
          <cell r="D2046">
            <v>1</v>
          </cell>
          <cell r="E2046">
            <v>75016192</v>
          </cell>
          <cell r="F2046" t="str">
            <v>Královéhradecký kraj</v>
          </cell>
          <cell r="G2046" t="str">
            <v xml:space="preserve">Náchod </v>
          </cell>
          <cell r="H2046">
            <v>150</v>
          </cell>
          <cell r="I2046" t="str">
            <v>SEJOY</v>
          </cell>
          <cell r="J2046">
            <v>16.690000000000001</v>
          </cell>
          <cell r="K2046">
            <v>2503.5</v>
          </cell>
          <cell r="L2046" t="str">
            <v/>
          </cell>
          <cell r="M2046" t="str">
            <v>Základní škola, Červený Kostelec, Lhota, Bratří Čapků 138, okres Náchod</v>
          </cell>
          <cell r="N2046" t="str">
            <v>Bratří Čapků</v>
          </cell>
          <cell r="O2046">
            <v>138</v>
          </cell>
          <cell r="Q2046" t="str">
            <v>Červený Kostelec</v>
          </cell>
          <cell r="R2046" t="str">
            <v>ANO</v>
          </cell>
        </row>
        <row r="2047">
          <cell r="A2047">
            <v>650064534</v>
          </cell>
          <cell r="B2047">
            <v>650064534</v>
          </cell>
          <cell r="C2047" t="str">
            <v>70996504</v>
          </cell>
          <cell r="D2047">
            <v>1</v>
          </cell>
          <cell r="E2047">
            <v>70996504</v>
          </cell>
          <cell r="F2047" t="str">
            <v>Královéhradecký kraj</v>
          </cell>
          <cell r="G2047" t="str">
            <v xml:space="preserve">Náchod </v>
          </cell>
          <cell r="H2047">
            <v>100</v>
          </cell>
          <cell r="I2047" t="str">
            <v>SEJOY</v>
          </cell>
          <cell r="J2047">
            <v>16.690000000000001</v>
          </cell>
          <cell r="K2047">
            <v>1669.0000000000002</v>
          </cell>
          <cell r="L2047" t="str">
            <v/>
          </cell>
          <cell r="M2047" t="str">
            <v>Základní škola, Náchod, Pavlišovská 55</v>
          </cell>
          <cell r="N2047" t="str">
            <v>Pavlišovská</v>
          </cell>
          <cell r="O2047">
            <v>55</v>
          </cell>
          <cell r="Q2047" t="str">
            <v>Náchod</v>
          </cell>
          <cell r="R2047" t="str">
            <v>ANO</v>
          </cell>
        </row>
        <row r="2048">
          <cell r="A2048">
            <v>650064577</v>
          </cell>
          <cell r="B2048">
            <v>650064577</v>
          </cell>
          <cell r="C2048" t="str">
            <v>70996474</v>
          </cell>
          <cell r="D2048">
            <v>1</v>
          </cell>
          <cell r="E2048">
            <v>70996474</v>
          </cell>
          <cell r="F2048" t="str">
            <v>Královéhradecký kraj</v>
          </cell>
          <cell r="G2048" t="str">
            <v xml:space="preserve">Náchod </v>
          </cell>
          <cell r="H2048">
            <v>225</v>
          </cell>
          <cell r="I2048" t="str">
            <v>SEJOY</v>
          </cell>
          <cell r="J2048">
            <v>16.690000000000001</v>
          </cell>
          <cell r="K2048">
            <v>3755.2500000000005</v>
          </cell>
          <cell r="L2048" t="str">
            <v/>
          </cell>
          <cell r="M2048" t="str">
            <v>Základní škola, Náchod, Drtinovo náměstí 121</v>
          </cell>
          <cell r="N2048" t="str">
            <v>Drtinovo náměstí</v>
          </cell>
          <cell r="O2048">
            <v>121</v>
          </cell>
          <cell r="Q2048" t="str">
            <v>Náchod</v>
          </cell>
          <cell r="R2048" t="str">
            <v>ANO</v>
          </cell>
        </row>
        <row r="2049">
          <cell r="A2049">
            <v>668000368</v>
          </cell>
          <cell r="B2049">
            <v>668000368</v>
          </cell>
          <cell r="C2049" t="str">
            <v>70996881</v>
          </cell>
          <cell r="D2049">
            <v>1</v>
          </cell>
          <cell r="E2049">
            <v>70996881</v>
          </cell>
          <cell r="F2049" t="str">
            <v>Královéhradecký kraj</v>
          </cell>
          <cell r="G2049" t="str">
            <v xml:space="preserve">Náchod </v>
          </cell>
          <cell r="H2049">
            <v>75</v>
          </cell>
          <cell r="I2049" t="str">
            <v>SEJOY</v>
          </cell>
          <cell r="J2049">
            <v>16.690000000000001</v>
          </cell>
          <cell r="K2049">
            <v>1251.75</v>
          </cell>
          <cell r="L2049" t="str">
            <v/>
          </cell>
          <cell r="M2049" t="str">
            <v>Mateřská škola a Základní škola Hronov - Velký Dřevíč, příspěvková organizace</v>
          </cell>
          <cell r="O2049">
            <v>20</v>
          </cell>
          <cell r="Q2049" t="str">
            <v>Hronov</v>
          </cell>
          <cell r="R2049" t="str">
            <v>ANO</v>
          </cell>
        </row>
        <row r="2050">
          <cell r="A2050">
            <v>691007977</v>
          </cell>
          <cell r="B2050">
            <v>691007977</v>
          </cell>
          <cell r="C2050" t="str">
            <v>03289681</v>
          </cell>
          <cell r="D2050">
            <v>1</v>
          </cell>
          <cell r="E2050">
            <v>3289681</v>
          </cell>
          <cell r="F2050" t="str">
            <v>Královéhradecký kraj</v>
          </cell>
          <cell r="G2050" t="str">
            <v xml:space="preserve">Náchod </v>
          </cell>
          <cell r="H2050">
            <v>25</v>
          </cell>
          <cell r="I2050" t="str">
            <v>SEJOY</v>
          </cell>
          <cell r="J2050">
            <v>16.690000000000001</v>
          </cell>
          <cell r="K2050">
            <v>417.25000000000006</v>
          </cell>
          <cell r="L2050" t="str">
            <v/>
          </cell>
          <cell r="M2050" t="str">
            <v>Montessori mateřská škola a základní škola s.r.o.</v>
          </cell>
          <cell r="N2050" t="str">
            <v>Staré Město nad Metují, Lidická</v>
          </cell>
          <cell r="O2050">
            <v>125</v>
          </cell>
          <cell r="Q2050" t="str">
            <v>Náchod</v>
          </cell>
          <cell r="R2050" t="str">
            <v>NE</v>
          </cell>
        </row>
        <row r="2051">
          <cell r="A2051">
            <v>691010668</v>
          </cell>
          <cell r="B2051">
            <v>691010668</v>
          </cell>
          <cell r="C2051" t="str">
            <v>06032958</v>
          </cell>
          <cell r="D2051">
            <v>1</v>
          </cell>
          <cell r="E2051">
            <v>6032958</v>
          </cell>
          <cell r="F2051" t="str">
            <v>Královéhradecký kraj</v>
          </cell>
          <cell r="G2051" t="str">
            <v xml:space="preserve">Náchod </v>
          </cell>
          <cell r="H2051">
            <v>75</v>
          </cell>
          <cell r="I2051" t="str">
            <v>SEJOY</v>
          </cell>
          <cell r="J2051">
            <v>16.690000000000001</v>
          </cell>
          <cell r="K2051">
            <v>1251.75</v>
          </cell>
          <cell r="L2051" t="str">
            <v/>
          </cell>
          <cell r="M2051" t="str">
            <v>Základní škola Křišťál</v>
          </cell>
          <cell r="N2051" t="str">
            <v>Lužická</v>
          </cell>
          <cell r="O2051">
            <v>423</v>
          </cell>
          <cell r="Q2051" t="str">
            <v>Jaroměř</v>
          </cell>
          <cell r="R2051" t="str">
            <v>NE</v>
          </cell>
        </row>
        <row r="2052">
          <cell r="A2052">
            <v>691012415</v>
          </cell>
          <cell r="B2052">
            <v>691012415</v>
          </cell>
          <cell r="C2052" t="str">
            <v>06668275</v>
          </cell>
          <cell r="D2052">
            <v>1</v>
          </cell>
          <cell r="E2052">
            <v>6668275</v>
          </cell>
          <cell r="F2052" t="str">
            <v>Královéhradecký kraj</v>
          </cell>
          <cell r="G2052" t="str">
            <v xml:space="preserve">Náchod </v>
          </cell>
          <cell r="H2052">
            <v>300</v>
          </cell>
          <cell r="I2052" t="str">
            <v>SEJOY</v>
          </cell>
          <cell r="J2052">
            <v>16.690000000000001</v>
          </cell>
          <cell r="K2052">
            <v>5007</v>
          </cell>
          <cell r="L2052" t="str">
            <v/>
          </cell>
          <cell r="M2052" t="str">
            <v>Střední průmyslová škola stavební a Obchodní akademie arch. Jana Letzela, Náchod, příspěvková organizace</v>
          </cell>
          <cell r="N2052" t="str">
            <v>Pražská</v>
          </cell>
          <cell r="O2052">
            <v>931</v>
          </cell>
          <cell r="Q2052" t="str">
            <v>Náchod</v>
          </cell>
          <cell r="R2052" t="str">
            <v>ANO</v>
          </cell>
        </row>
        <row r="2053">
          <cell r="A2053">
            <v>691012431</v>
          </cell>
          <cell r="B2053">
            <v>691012431</v>
          </cell>
          <cell r="C2053" t="str">
            <v>06668356</v>
          </cell>
          <cell r="D2053">
            <v>1</v>
          </cell>
          <cell r="E2053">
            <v>6668356</v>
          </cell>
          <cell r="F2053" t="str">
            <v>Královéhradecký kraj</v>
          </cell>
          <cell r="G2053" t="str">
            <v xml:space="preserve">Náchod </v>
          </cell>
          <cell r="H2053">
            <v>825</v>
          </cell>
          <cell r="I2053" t="str">
            <v>SEJOY</v>
          </cell>
          <cell r="J2053">
            <v>16.690000000000001</v>
          </cell>
          <cell r="K2053">
            <v>13769.250000000002</v>
          </cell>
          <cell r="L2053" t="str">
            <v/>
          </cell>
          <cell r="M2053" t="str">
            <v>Střední průmyslová škola Otty Wichterleho, příspěvková organizace</v>
          </cell>
          <cell r="N2053" t="str">
            <v>Hostovského</v>
          </cell>
          <cell r="O2053">
            <v>910</v>
          </cell>
          <cell r="Q2053" t="str">
            <v>Hronov</v>
          </cell>
          <cell r="R2053" t="str">
            <v>ANO</v>
          </cell>
        </row>
        <row r="2054">
          <cell r="A2054">
            <v>600012026</v>
          </cell>
          <cell r="B2054">
            <v>600012026</v>
          </cell>
          <cell r="C2054" t="str">
            <v>60117001</v>
          </cell>
          <cell r="D2054">
            <v>1</v>
          </cell>
          <cell r="E2054">
            <v>60117001</v>
          </cell>
          <cell r="F2054" t="str">
            <v>Královéhradecký kraj</v>
          </cell>
          <cell r="G2054" t="str">
            <v xml:space="preserve">Jičín </v>
          </cell>
          <cell r="H2054">
            <v>550</v>
          </cell>
          <cell r="I2054" t="str">
            <v>SEJOY</v>
          </cell>
          <cell r="J2054">
            <v>16.690000000000001</v>
          </cell>
          <cell r="K2054">
            <v>9179.5</v>
          </cell>
          <cell r="L2054" t="str">
            <v/>
          </cell>
          <cell r="M2054" t="str">
            <v>Gymnázium a Střední odborná škola pedagogická, Nová Paka, Kumburská 740</v>
          </cell>
          <cell r="N2054" t="str">
            <v>Kumburská</v>
          </cell>
          <cell r="O2054">
            <v>740</v>
          </cell>
          <cell r="Q2054" t="str">
            <v>Nová Paka</v>
          </cell>
          <cell r="R2054" t="str">
            <v>ANO</v>
          </cell>
        </row>
        <row r="2055">
          <cell r="A2055">
            <v>600092127</v>
          </cell>
          <cell r="B2055">
            <v>600092127</v>
          </cell>
          <cell r="C2055" t="str">
            <v>49305620</v>
          </cell>
          <cell r="D2055">
            <v>1</v>
          </cell>
          <cell r="E2055">
            <v>49305620</v>
          </cell>
          <cell r="F2055" t="str">
            <v>Královéhradecký kraj</v>
          </cell>
          <cell r="G2055" t="str">
            <v xml:space="preserve">Jičín </v>
          </cell>
          <cell r="H2055">
            <v>600</v>
          </cell>
          <cell r="I2055" t="str">
            <v>SEJOY</v>
          </cell>
          <cell r="J2055">
            <v>16.690000000000001</v>
          </cell>
          <cell r="K2055">
            <v>10014</v>
          </cell>
          <cell r="L2055" t="str">
            <v/>
          </cell>
          <cell r="M2055" t="str">
            <v>Základní škola Nová Paka, Komenského 555</v>
          </cell>
          <cell r="N2055" t="str">
            <v>Komenského</v>
          </cell>
          <cell r="O2055">
            <v>555</v>
          </cell>
          <cell r="Q2055" t="str">
            <v>Nová Paka</v>
          </cell>
          <cell r="R2055" t="str">
            <v>ANO</v>
          </cell>
        </row>
        <row r="2056">
          <cell r="A2056">
            <v>600092151</v>
          </cell>
          <cell r="B2056">
            <v>600092151</v>
          </cell>
          <cell r="C2056" t="str">
            <v>60114011</v>
          </cell>
          <cell r="D2056">
            <v>1</v>
          </cell>
          <cell r="E2056">
            <v>60114011</v>
          </cell>
          <cell r="F2056" t="str">
            <v>Královéhradecký kraj</v>
          </cell>
          <cell r="G2056" t="str">
            <v xml:space="preserve">Jičín </v>
          </cell>
          <cell r="H2056">
            <v>175</v>
          </cell>
          <cell r="I2056" t="str">
            <v>SEJOY</v>
          </cell>
          <cell r="J2056">
            <v>16.690000000000001</v>
          </cell>
          <cell r="K2056">
            <v>2920.75</v>
          </cell>
          <cell r="L2056" t="str">
            <v/>
          </cell>
          <cell r="M2056" t="str">
            <v>Základní škola a Mateřská škola, Pecka, okres Jičín</v>
          </cell>
          <cell r="O2056">
            <v>38</v>
          </cell>
          <cell r="Q2056" t="str">
            <v>Pecka</v>
          </cell>
          <cell r="R2056" t="str">
            <v>ANO</v>
          </cell>
        </row>
        <row r="2057">
          <cell r="A2057">
            <v>600092437</v>
          </cell>
          <cell r="B2057">
            <v>600092437</v>
          </cell>
          <cell r="C2057" t="str">
            <v>70947384</v>
          </cell>
          <cell r="D2057">
            <v>1</v>
          </cell>
          <cell r="E2057">
            <v>70947384</v>
          </cell>
          <cell r="F2057" t="str">
            <v>Královéhradecký kraj</v>
          </cell>
          <cell r="G2057" t="str">
            <v xml:space="preserve">Jičín </v>
          </cell>
          <cell r="H2057">
            <v>400</v>
          </cell>
          <cell r="I2057" t="str">
            <v>SEJOY</v>
          </cell>
          <cell r="J2057">
            <v>16.690000000000001</v>
          </cell>
          <cell r="K2057">
            <v>6676.0000000000009</v>
          </cell>
          <cell r="L2057" t="str">
            <v/>
          </cell>
          <cell r="M2057" t="str">
            <v>Základní škola Nová Paka, Husitská 1695, okres Jičín</v>
          </cell>
          <cell r="N2057" t="str">
            <v>Husitská</v>
          </cell>
          <cell r="O2057">
            <v>1695</v>
          </cell>
          <cell r="Q2057" t="str">
            <v>Nová Paka</v>
          </cell>
          <cell r="R2057" t="str">
            <v>ANO</v>
          </cell>
        </row>
        <row r="2058">
          <cell r="A2058">
            <v>600092453</v>
          </cell>
          <cell r="B2058">
            <v>600092453</v>
          </cell>
          <cell r="C2058" t="str">
            <v>70890072</v>
          </cell>
          <cell r="D2058">
            <v>1</v>
          </cell>
          <cell r="E2058">
            <v>70890072</v>
          </cell>
          <cell r="F2058" t="str">
            <v>Královéhradecký kraj</v>
          </cell>
          <cell r="G2058" t="str">
            <v xml:space="preserve">Jičín </v>
          </cell>
          <cell r="H2058">
            <v>275</v>
          </cell>
          <cell r="I2058" t="str">
            <v>SEJOY</v>
          </cell>
          <cell r="J2058">
            <v>16.690000000000001</v>
          </cell>
          <cell r="K2058">
            <v>4589.75</v>
          </cell>
          <cell r="L2058" t="str">
            <v/>
          </cell>
          <cell r="M2058" t="str">
            <v>Masarykova základní škola, Stará Paka, okres Jičín</v>
          </cell>
          <cell r="N2058" t="str">
            <v>Revoluční</v>
          </cell>
          <cell r="O2058">
            <v>355</v>
          </cell>
          <cell r="Q2058" t="str">
            <v>Stará Paka</v>
          </cell>
          <cell r="R2058" t="str">
            <v>ANO</v>
          </cell>
        </row>
        <row r="2059">
          <cell r="A2059">
            <v>600092488</v>
          </cell>
          <cell r="B2059">
            <v>600092488</v>
          </cell>
          <cell r="C2059" t="str">
            <v>71002791</v>
          </cell>
          <cell r="D2059">
            <v>1</v>
          </cell>
          <cell r="E2059">
            <v>71002791</v>
          </cell>
          <cell r="F2059" t="str">
            <v>Královéhradecký kraj</v>
          </cell>
          <cell r="G2059" t="str">
            <v xml:space="preserve">Jičín </v>
          </cell>
          <cell r="H2059">
            <v>50</v>
          </cell>
          <cell r="I2059" t="str">
            <v>SEJOY</v>
          </cell>
          <cell r="J2059">
            <v>16.690000000000001</v>
          </cell>
          <cell r="K2059">
            <v>834.50000000000011</v>
          </cell>
          <cell r="L2059" t="str">
            <v/>
          </cell>
          <cell r="M2059" t="str">
            <v>Základní škola a Mateřská škola, Vidochov, okres Jičín</v>
          </cell>
          <cell r="O2059">
            <v>66</v>
          </cell>
          <cell r="Q2059" t="str">
            <v>Vidochov</v>
          </cell>
          <cell r="R2059" t="str">
            <v>ANO</v>
          </cell>
        </row>
        <row r="2060">
          <cell r="A2060">
            <v>600170802</v>
          </cell>
          <cell r="B2060">
            <v>600170802</v>
          </cell>
          <cell r="C2060" t="str">
            <v>15055256</v>
          </cell>
          <cell r="D2060">
            <v>1</v>
          </cell>
          <cell r="E2060">
            <v>15055256</v>
          </cell>
          <cell r="F2060" t="str">
            <v>Královéhradecký kraj</v>
          </cell>
          <cell r="G2060" t="str">
            <v xml:space="preserve">Jičín </v>
          </cell>
          <cell r="H2060">
            <v>625</v>
          </cell>
          <cell r="I2060" t="str">
            <v>SEJOY</v>
          </cell>
          <cell r="J2060">
            <v>16.690000000000001</v>
          </cell>
          <cell r="K2060">
            <v>10431.25</v>
          </cell>
          <cell r="L2060" t="str">
            <v/>
          </cell>
          <cell r="M2060" t="str">
            <v>Střední škola gastronomie a služeb, Nová Paka, Masarykovo nám. 2</v>
          </cell>
          <cell r="N2060" t="str">
            <v>Masarykovo náměstí</v>
          </cell>
          <cell r="O2060">
            <v>2</v>
          </cell>
          <cell r="Q2060" t="str">
            <v>Nová Paka</v>
          </cell>
          <cell r="R2060" t="str">
            <v>ANO</v>
          </cell>
        </row>
        <row r="2061">
          <cell r="A2061">
            <v>651040710</v>
          </cell>
          <cell r="B2061">
            <v>651040710</v>
          </cell>
          <cell r="C2061" t="str">
            <v>71340947</v>
          </cell>
          <cell r="D2061">
            <v>1</v>
          </cell>
          <cell r="E2061">
            <v>71340947</v>
          </cell>
          <cell r="F2061" t="str">
            <v>Královéhradecký kraj</v>
          </cell>
          <cell r="G2061" t="str">
            <v xml:space="preserve">Jičín </v>
          </cell>
          <cell r="H2061">
            <v>100</v>
          </cell>
          <cell r="I2061" t="str">
            <v>SEJOY</v>
          </cell>
          <cell r="J2061">
            <v>16.690000000000001</v>
          </cell>
          <cell r="K2061">
            <v>1669.0000000000002</v>
          </cell>
          <cell r="L2061" t="str">
            <v/>
          </cell>
          <cell r="M2061" t="str">
            <v>Brána, základní škola a mateřská škola</v>
          </cell>
          <cell r="N2061" t="str">
            <v>Heřmanická</v>
          </cell>
          <cell r="O2061">
            <v>340</v>
          </cell>
          <cell r="Q2061" t="str">
            <v>Nová Paka</v>
          </cell>
          <cell r="R2061" t="str">
            <v>NE</v>
          </cell>
        </row>
        <row r="2062">
          <cell r="A2062">
            <v>691012512</v>
          </cell>
          <cell r="B2062">
            <v>691012512</v>
          </cell>
          <cell r="C2062" t="str">
            <v>06668151</v>
          </cell>
          <cell r="D2062">
            <v>1</v>
          </cell>
          <cell r="E2062">
            <v>6668151</v>
          </cell>
          <cell r="F2062" t="str">
            <v>Královéhradecký kraj</v>
          </cell>
          <cell r="G2062" t="str">
            <v xml:space="preserve">Jičín </v>
          </cell>
          <cell r="H2062">
            <v>450</v>
          </cell>
          <cell r="I2062" t="str">
            <v>SEJOY</v>
          </cell>
          <cell r="J2062">
            <v>16.690000000000001</v>
          </cell>
          <cell r="K2062">
            <v>7510.5000000000009</v>
          </cell>
          <cell r="L2062" t="str">
            <v/>
          </cell>
          <cell r="M2062" t="str">
            <v>Střední škola strojírenská a elektrotechnická</v>
          </cell>
          <cell r="N2062" t="str">
            <v>Kumburská</v>
          </cell>
          <cell r="O2062">
            <v>846</v>
          </cell>
          <cell r="Q2062" t="str">
            <v>Nová Paka</v>
          </cell>
          <cell r="R2062" t="str">
            <v>ANO</v>
          </cell>
        </row>
        <row r="2063">
          <cell r="A2063">
            <v>600024211</v>
          </cell>
          <cell r="B2063">
            <v>600024211</v>
          </cell>
          <cell r="C2063" t="str">
            <v>48623725</v>
          </cell>
          <cell r="D2063">
            <v>1</v>
          </cell>
          <cell r="E2063">
            <v>48623725</v>
          </cell>
          <cell r="F2063" t="str">
            <v>Královéhradecký kraj</v>
          </cell>
          <cell r="G2063" t="str">
            <v xml:space="preserve">Náchod </v>
          </cell>
          <cell r="H2063">
            <v>500</v>
          </cell>
          <cell r="I2063" t="str">
            <v>SEJOY</v>
          </cell>
          <cell r="J2063">
            <v>16.690000000000001</v>
          </cell>
          <cell r="K2063">
            <v>8345</v>
          </cell>
          <cell r="L2063" t="str">
            <v/>
          </cell>
          <cell r="M2063" t="str">
            <v>Střední průmyslová škola, Odborná škola a Základní škola, Nové Město nad Metují</v>
          </cell>
          <cell r="N2063" t="str">
            <v>Československé armády</v>
          </cell>
          <cell r="O2063">
            <v>376</v>
          </cell>
          <cell r="Q2063" t="str">
            <v>Nové Město nad Metují</v>
          </cell>
          <cell r="R2063" t="str">
            <v>ANO</v>
          </cell>
        </row>
        <row r="2064">
          <cell r="A2064">
            <v>600024261</v>
          </cell>
          <cell r="B2064">
            <v>600024261</v>
          </cell>
          <cell r="C2064" t="str">
            <v>25299140</v>
          </cell>
          <cell r="D2064">
            <v>1</v>
          </cell>
          <cell r="E2064">
            <v>25299140</v>
          </cell>
          <cell r="F2064" t="str">
            <v>Královéhradecký kraj</v>
          </cell>
          <cell r="G2064" t="str">
            <v xml:space="preserve">Náchod </v>
          </cell>
          <cell r="H2064">
            <v>125</v>
          </cell>
          <cell r="I2064" t="str">
            <v>SEJOY</v>
          </cell>
          <cell r="J2064">
            <v>16.690000000000001</v>
          </cell>
          <cell r="K2064">
            <v>2086.25</v>
          </cell>
          <cell r="L2064" t="str">
            <v/>
          </cell>
          <cell r="M2064" t="str">
            <v>Mateřská škola a Základní škola speciální NONA, o.p.s.</v>
          </cell>
          <cell r="N2064" t="str">
            <v>Rašínova</v>
          </cell>
          <cell r="O2064">
            <v>313</v>
          </cell>
          <cell r="Q2064" t="str">
            <v>Nové Město nad Metují</v>
          </cell>
          <cell r="R2064" t="str">
            <v>NE</v>
          </cell>
        </row>
        <row r="2065">
          <cell r="A2065">
            <v>600093972</v>
          </cell>
          <cell r="B2065">
            <v>600093972</v>
          </cell>
          <cell r="C2065" t="str">
            <v>00857688</v>
          </cell>
          <cell r="D2065">
            <v>1</v>
          </cell>
          <cell r="E2065">
            <v>857688</v>
          </cell>
          <cell r="F2065" t="str">
            <v>Královéhradecký kraj</v>
          </cell>
          <cell r="G2065" t="str">
            <v xml:space="preserve">Náchod </v>
          </cell>
          <cell r="H2065">
            <v>375</v>
          </cell>
          <cell r="I2065" t="str">
            <v>SEJOY</v>
          </cell>
          <cell r="J2065">
            <v>16.690000000000001</v>
          </cell>
          <cell r="K2065">
            <v>6258.7500000000009</v>
          </cell>
          <cell r="L2065" t="str">
            <v/>
          </cell>
          <cell r="M2065" t="str">
            <v>Základní škola Nové Město nad Metují, Komenského 15, okres Náchod</v>
          </cell>
          <cell r="N2065" t="str">
            <v>Komenského</v>
          </cell>
          <cell r="O2065">
            <v>15</v>
          </cell>
          <cell r="Q2065" t="str">
            <v>Nové Město nad Metují</v>
          </cell>
          <cell r="R2065" t="str">
            <v>ANO</v>
          </cell>
        </row>
        <row r="2066">
          <cell r="A2066">
            <v>600094049</v>
          </cell>
          <cell r="B2066">
            <v>600094049</v>
          </cell>
          <cell r="C2066" t="str">
            <v>00857858</v>
          </cell>
          <cell r="D2066">
            <v>1</v>
          </cell>
          <cell r="E2066">
            <v>857858</v>
          </cell>
          <cell r="F2066" t="str">
            <v>Královéhradecký kraj</v>
          </cell>
          <cell r="G2066" t="str">
            <v xml:space="preserve">Náchod </v>
          </cell>
          <cell r="H2066">
            <v>575</v>
          </cell>
          <cell r="I2066" t="str">
            <v>SEJOY</v>
          </cell>
          <cell r="J2066">
            <v>16.690000000000001</v>
          </cell>
          <cell r="K2066">
            <v>9596.75</v>
          </cell>
          <cell r="L2066" t="str">
            <v/>
          </cell>
          <cell r="M2066" t="str">
            <v>Základní škola Nové Město nad Metují, Školní 1000, okres Náchod</v>
          </cell>
          <cell r="N2066" t="str">
            <v>Školní</v>
          </cell>
          <cell r="O2066">
            <v>1000</v>
          </cell>
          <cell r="Q2066" t="str">
            <v>Nové Město nad Metují</v>
          </cell>
          <cell r="R2066" t="str">
            <v>ANO</v>
          </cell>
        </row>
        <row r="2067">
          <cell r="A2067">
            <v>650038649</v>
          </cell>
          <cell r="B2067">
            <v>650038649</v>
          </cell>
          <cell r="C2067" t="str">
            <v>71003223</v>
          </cell>
          <cell r="D2067">
            <v>1</v>
          </cell>
          <cell r="E2067">
            <v>71003223</v>
          </cell>
          <cell r="F2067" t="str">
            <v>Královéhradecký kraj</v>
          </cell>
          <cell r="G2067" t="str">
            <v xml:space="preserve">Náchod </v>
          </cell>
          <cell r="H2067">
            <v>50</v>
          </cell>
          <cell r="I2067" t="str">
            <v>SEJOY</v>
          </cell>
          <cell r="J2067">
            <v>16.690000000000001</v>
          </cell>
          <cell r="K2067">
            <v>834.50000000000011</v>
          </cell>
          <cell r="L2067" t="str">
            <v/>
          </cell>
          <cell r="M2067" t="str">
            <v>Základní škola a mateřská škola Bohuslavice, okres Náchod</v>
          </cell>
          <cell r="O2067">
            <v>175</v>
          </cell>
          <cell r="Q2067" t="str">
            <v>Bohuslavice</v>
          </cell>
          <cell r="R2067" t="str">
            <v>ANO</v>
          </cell>
        </row>
        <row r="2068">
          <cell r="A2068">
            <v>650044045</v>
          </cell>
          <cell r="B2068">
            <v>650044045</v>
          </cell>
          <cell r="C2068" t="str">
            <v>75016800</v>
          </cell>
          <cell r="D2068">
            <v>1</v>
          </cell>
          <cell r="E2068">
            <v>75016800</v>
          </cell>
          <cell r="F2068" t="str">
            <v>Královéhradecký kraj</v>
          </cell>
          <cell r="G2068" t="str">
            <v xml:space="preserve">Náchod </v>
          </cell>
          <cell r="H2068">
            <v>100</v>
          </cell>
          <cell r="I2068" t="str">
            <v>SEJOY</v>
          </cell>
          <cell r="J2068">
            <v>16.690000000000001</v>
          </cell>
          <cell r="K2068">
            <v>1669.0000000000002</v>
          </cell>
          <cell r="L2068" t="str">
            <v/>
          </cell>
          <cell r="M2068" t="str">
            <v>Základní škola a Mateřská škola Provodov - Šonov, okres Náchod</v>
          </cell>
          <cell r="O2068">
            <v>6</v>
          </cell>
          <cell r="Q2068" t="str">
            <v>Provodov-Šonov</v>
          </cell>
          <cell r="R2068" t="str">
            <v>ANO</v>
          </cell>
        </row>
        <row r="2069">
          <cell r="A2069">
            <v>650047338</v>
          </cell>
          <cell r="B2069">
            <v>650047338</v>
          </cell>
          <cell r="C2069" t="str">
            <v>70990824</v>
          </cell>
          <cell r="D2069">
            <v>1</v>
          </cell>
          <cell r="E2069">
            <v>70990824</v>
          </cell>
          <cell r="F2069" t="str">
            <v>Královéhradecký kraj</v>
          </cell>
          <cell r="G2069" t="str">
            <v xml:space="preserve">Náchod </v>
          </cell>
          <cell r="H2069">
            <v>50</v>
          </cell>
          <cell r="I2069" t="str">
            <v>SEJOY</v>
          </cell>
          <cell r="J2069">
            <v>16.690000000000001</v>
          </cell>
          <cell r="K2069">
            <v>834.50000000000011</v>
          </cell>
          <cell r="L2069" t="str">
            <v/>
          </cell>
          <cell r="M2069" t="str">
            <v>Základní škola a Mateřská škola, Nahořany, okres Náchod</v>
          </cell>
          <cell r="O2069">
            <v>63</v>
          </cell>
          <cell r="Q2069" t="str">
            <v>Nahořany</v>
          </cell>
          <cell r="R2069" t="str">
            <v>ANO</v>
          </cell>
        </row>
        <row r="2070">
          <cell r="A2070">
            <v>650060652</v>
          </cell>
          <cell r="B2070">
            <v>650060652</v>
          </cell>
          <cell r="C2070" t="str">
            <v>70986134</v>
          </cell>
          <cell r="D2070">
            <v>1</v>
          </cell>
          <cell r="E2070">
            <v>70986134</v>
          </cell>
          <cell r="F2070" t="str">
            <v>Královéhradecký kraj</v>
          </cell>
          <cell r="G2070" t="str">
            <v xml:space="preserve">Náchod </v>
          </cell>
          <cell r="H2070">
            <v>75</v>
          </cell>
          <cell r="I2070" t="str">
            <v>SEJOY</v>
          </cell>
          <cell r="J2070">
            <v>16.690000000000001</v>
          </cell>
          <cell r="K2070">
            <v>1251.75</v>
          </cell>
          <cell r="L2070" t="str">
            <v/>
          </cell>
          <cell r="M2070" t="str">
            <v>Základní škola a Mateřská škola, Černčice, okres Náchod</v>
          </cell>
          <cell r="O2070">
            <v>22</v>
          </cell>
          <cell r="Q2070" t="str">
            <v>Černčice</v>
          </cell>
          <cell r="R2070" t="str">
            <v>ANO</v>
          </cell>
        </row>
        <row r="2071">
          <cell r="A2071">
            <v>691000573</v>
          </cell>
          <cell r="B2071">
            <v>691000573</v>
          </cell>
          <cell r="C2071" t="str">
            <v>72020865</v>
          </cell>
          <cell r="D2071">
            <v>1</v>
          </cell>
          <cell r="E2071">
            <v>72020865</v>
          </cell>
          <cell r="F2071" t="str">
            <v>Královéhradecký kraj</v>
          </cell>
          <cell r="G2071" t="str">
            <v xml:space="preserve">Náchod </v>
          </cell>
          <cell r="H2071">
            <v>1550</v>
          </cell>
          <cell r="I2071" t="str">
            <v>SEJOY</v>
          </cell>
          <cell r="J2071">
            <v>16.690000000000001</v>
          </cell>
          <cell r="K2071">
            <v>25869.500000000004</v>
          </cell>
          <cell r="L2071" t="str">
            <v/>
          </cell>
          <cell r="M2071" t="str">
            <v>Základní škola a Mateřská škola Krčín</v>
          </cell>
          <cell r="N2071" t="str">
            <v>Žižkovo náměstí</v>
          </cell>
          <cell r="O2071">
            <v>1</v>
          </cell>
          <cell r="Q2071" t="str">
            <v>Nové Město nad Metují</v>
          </cell>
          <cell r="R2071" t="str">
            <v>ANO</v>
          </cell>
        </row>
        <row r="2072">
          <cell r="A2072">
            <v>600011682</v>
          </cell>
          <cell r="B2072">
            <v>600011682</v>
          </cell>
          <cell r="C2072" t="str">
            <v>62690221</v>
          </cell>
          <cell r="D2072">
            <v>1</v>
          </cell>
          <cell r="E2072">
            <v>62690221</v>
          </cell>
          <cell r="F2072" t="str">
            <v>Královéhradecký kraj</v>
          </cell>
          <cell r="G2072" t="str">
            <v xml:space="preserve">Hradec Králové </v>
          </cell>
          <cell r="H2072">
            <v>500</v>
          </cell>
          <cell r="I2072" t="str">
            <v>SEJOY</v>
          </cell>
          <cell r="J2072">
            <v>16.690000000000001</v>
          </cell>
          <cell r="K2072">
            <v>8345</v>
          </cell>
          <cell r="L2072" t="str">
            <v/>
          </cell>
          <cell r="M2072" t="str">
            <v>Gymnázium, Střední odborná škola a Vyšší odborná škola, Nový Bydžov</v>
          </cell>
          <cell r="N2072" t="str">
            <v>Komenského</v>
          </cell>
          <cell r="O2072">
            <v>77</v>
          </cell>
          <cell r="Q2072" t="str">
            <v>Nový Bydžov</v>
          </cell>
          <cell r="R2072" t="str">
            <v>ANO</v>
          </cell>
        </row>
        <row r="2073">
          <cell r="A2073">
            <v>600011763</v>
          </cell>
          <cell r="B2073">
            <v>600011763</v>
          </cell>
          <cell r="C2073" t="str">
            <v>00087751</v>
          </cell>
          <cell r="D2073">
            <v>1</v>
          </cell>
          <cell r="E2073">
            <v>87751</v>
          </cell>
          <cell r="F2073" t="str">
            <v>Královéhradecký kraj</v>
          </cell>
          <cell r="G2073" t="str">
            <v xml:space="preserve">Hradec Králové </v>
          </cell>
          <cell r="H2073">
            <v>650</v>
          </cell>
          <cell r="I2073" t="str">
            <v>SEJOY</v>
          </cell>
          <cell r="J2073">
            <v>16.690000000000001</v>
          </cell>
          <cell r="K2073">
            <v>10848.5</v>
          </cell>
          <cell r="L2073" t="str">
            <v/>
          </cell>
          <cell r="M2073" t="str">
            <v>Střední škola technická a řemeslná, Nový Bydžov, Dr. M. Tyrše 112</v>
          </cell>
          <cell r="N2073" t="str">
            <v>Dr. M. Tyrše</v>
          </cell>
          <cell r="O2073">
            <v>112</v>
          </cell>
          <cell r="Q2073" t="str">
            <v>Nový Bydžov</v>
          </cell>
          <cell r="R2073" t="str">
            <v>ANO</v>
          </cell>
        </row>
        <row r="2074">
          <cell r="A2074">
            <v>600023982</v>
          </cell>
          <cell r="B2074">
            <v>600023982</v>
          </cell>
          <cell r="C2074" t="str">
            <v>70837538</v>
          </cell>
          <cell r="D2074">
            <v>1</v>
          </cell>
          <cell r="E2074">
            <v>70837538</v>
          </cell>
          <cell r="F2074" t="str">
            <v>Královéhradecký kraj</v>
          </cell>
          <cell r="G2074" t="str">
            <v xml:space="preserve">Hradec Králové </v>
          </cell>
          <cell r="H2074">
            <v>75</v>
          </cell>
          <cell r="I2074" t="str">
            <v>SEJOY</v>
          </cell>
          <cell r="J2074">
            <v>16.690000000000001</v>
          </cell>
          <cell r="K2074">
            <v>1251.75</v>
          </cell>
          <cell r="L2074" t="str">
            <v/>
          </cell>
          <cell r="M2074" t="str">
            <v>Základní škola, Nový Bydžov, F. Palackého 1240</v>
          </cell>
          <cell r="N2074" t="str">
            <v>F. Palackého</v>
          </cell>
          <cell r="O2074">
            <v>1240</v>
          </cell>
          <cell r="Q2074" t="str">
            <v>Nový Bydžov</v>
          </cell>
          <cell r="R2074" t="str">
            <v>ANO</v>
          </cell>
        </row>
        <row r="2075">
          <cell r="A2075">
            <v>600088596</v>
          </cell>
          <cell r="B2075">
            <v>600088596</v>
          </cell>
          <cell r="C2075" t="str">
            <v>62690957</v>
          </cell>
          <cell r="D2075">
            <v>1</v>
          </cell>
          <cell r="E2075">
            <v>62690957</v>
          </cell>
          <cell r="F2075" t="str">
            <v>Královéhradecký kraj</v>
          </cell>
          <cell r="G2075" t="str">
            <v xml:space="preserve">Hradec Králové </v>
          </cell>
          <cell r="H2075">
            <v>750</v>
          </cell>
          <cell r="I2075" t="str">
            <v>SEJOY</v>
          </cell>
          <cell r="J2075">
            <v>16.690000000000001</v>
          </cell>
          <cell r="K2075">
            <v>12517.500000000002</v>
          </cell>
          <cell r="L2075" t="str">
            <v/>
          </cell>
          <cell r="M2075" t="str">
            <v>Základní škola, Nový Bydžov, Karla IV. 209, okres Hradec Králové</v>
          </cell>
          <cell r="N2075" t="str">
            <v>Karla IV.</v>
          </cell>
          <cell r="O2075">
            <v>209</v>
          </cell>
          <cell r="Q2075" t="str">
            <v>Nový Bydžov</v>
          </cell>
          <cell r="R2075" t="str">
            <v>ANO</v>
          </cell>
        </row>
        <row r="2076">
          <cell r="A2076">
            <v>600088600</v>
          </cell>
          <cell r="B2076">
            <v>600088600</v>
          </cell>
          <cell r="C2076" t="str">
            <v>62690965</v>
          </cell>
          <cell r="D2076">
            <v>1</v>
          </cell>
          <cell r="E2076">
            <v>62690965</v>
          </cell>
          <cell r="F2076" t="str">
            <v>Královéhradecký kraj</v>
          </cell>
          <cell r="G2076" t="str">
            <v xml:space="preserve">Hradec Králové </v>
          </cell>
          <cell r="H2076">
            <v>675</v>
          </cell>
          <cell r="I2076" t="str">
            <v>SEJOY</v>
          </cell>
          <cell r="J2076">
            <v>16.690000000000001</v>
          </cell>
          <cell r="K2076">
            <v>11265.75</v>
          </cell>
          <cell r="L2076" t="str">
            <v/>
          </cell>
          <cell r="M2076" t="str">
            <v>Základní škola, Nový Bydžov, V. Kl. Klicpery 561, okres Hradec Králové</v>
          </cell>
          <cell r="N2076" t="str">
            <v>V. Kl. Klicpery</v>
          </cell>
          <cell r="O2076">
            <v>561</v>
          </cell>
          <cell r="Q2076" t="str">
            <v>Nový Bydžov</v>
          </cell>
          <cell r="R2076" t="str">
            <v>ANO</v>
          </cell>
        </row>
        <row r="2077">
          <cell r="A2077">
            <v>600088766</v>
          </cell>
          <cell r="B2077">
            <v>600088766</v>
          </cell>
          <cell r="C2077" t="str">
            <v>70986509</v>
          </cell>
          <cell r="D2077">
            <v>1</v>
          </cell>
          <cell r="E2077">
            <v>70986509</v>
          </cell>
          <cell r="F2077" t="str">
            <v>Královéhradecký kraj</v>
          </cell>
          <cell r="G2077" t="str">
            <v xml:space="preserve">Hradec Králové </v>
          </cell>
          <cell r="H2077">
            <v>100</v>
          </cell>
          <cell r="I2077" t="str">
            <v>SEJOY</v>
          </cell>
          <cell r="J2077">
            <v>16.690000000000001</v>
          </cell>
          <cell r="K2077">
            <v>1669.0000000000002</v>
          </cell>
          <cell r="L2077" t="str">
            <v/>
          </cell>
          <cell r="M2077" t="str">
            <v>Základní škola a mateřská škola, Prasek</v>
          </cell>
          <cell r="O2077">
            <v>157</v>
          </cell>
          <cell r="Q2077" t="str">
            <v>Prasek</v>
          </cell>
          <cell r="R2077" t="str">
            <v>ANO</v>
          </cell>
        </row>
        <row r="2078">
          <cell r="A2078">
            <v>600088758</v>
          </cell>
          <cell r="B2078">
            <v>600088758</v>
          </cell>
          <cell r="C2078" t="str">
            <v>75015706</v>
          </cell>
          <cell r="D2078">
            <v>1</v>
          </cell>
          <cell r="E2078">
            <v>75015706</v>
          </cell>
          <cell r="F2078" t="str">
            <v>Královéhradecký kraj</v>
          </cell>
          <cell r="G2078" t="str">
            <v xml:space="preserve">Hradec Králové </v>
          </cell>
          <cell r="H2078">
            <v>75</v>
          </cell>
          <cell r="I2078" t="str">
            <v>SEJOY</v>
          </cell>
          <cell r="J2078">
            <v>16.690000000000001</v>
          </cell>
          <cell r="K2078">
            <v>1251.75</v>
          </cell>
          <cell r="L2078" t="str">
            <v/>
          </cell>
          <cell r="M2078" t="str">
            <v>Základní škola a Mateřská škola, Nepolisy</v>
          </cell>
          <cell r="O2078">
            <v>142</v>
          </cell>
          <cell r="Q2078" t="str">
            <v>Nepolisy</v>
          </cell>
          <cell r="R2078" t="str">
            <v>ANO</v>
          </cell>
        </row>
        <row r="2079">
          <cell r="A2079">
            <v>650054245</v>
          </cell>
          <cell r="B2079">
            <v>650054245</v>
          </cell>
          <cell r="C2079" t="str">
            <v>71006176</v>
          </cell>
          <cell r="D2079">
            <v>1</v>
          </cell>
          <cell r="E2079">
            <v>71006176</v>
          </cell>
          <cell r="F2079" t="str">
            <v>Královéhradecký kraj</v>
          </cell>
          <cell r="G2079" t="str">
            <v xml:space="preserve">Hradec Králové </v>
          </cell>
          <cell r="H2079">
            <v>75</v>
          </cell>
          <cell r="I2079" t="str">
            <v>SEJOY</v>
          </cell>
          <cell r="J2079">
            <v>16.690000000000001</v>
          </cell>
          <cell r="K2079">
            <v>1251.75</v>
          </cell>
          <cell r="L2079" t="str">
            <v/>
          </cell>
          <cell r="M2079" t="str">
            <v>Základní škola a Mateřská škola, Měník, okres Hradec Králové</v>
          </cell>
          <cell r="O2079">
            <v>16</v>
          </cell>
          <cell r="Q2079" t="str">
            <v>Měník</v>
          </cell>
          <cell r="R2079" t="str">
            <v>ANO</v>
          </cell>
        </row>
        <row r="2080">
          <cell r="A2080">
            <v>650054571</v>
          </cell>
          <cell r="B2080">
            <v>650054571</v>
          </cell>
          <cell r="C2080" t="str">
            <v>70988897</v>
          </cell>
          <cell r="D2080">
            <v>1</v>
          </cell>
          <cell r="E2080">
            <v>70988897</v>
          </cell>
          <cell r="F2080" t="str">
            <v>Královéhradecký kraj</v>
          </cell>
          <cell r="G2080" t="str">
            <v xml:space="preserve">Hradec Králové </v>
          </cell>
          <cell r="H2080">
            <v>275</v>
          </cell>
          <cell r="I2080" t="str">
            <v>SEJOY</v>
          </cell>
          <cell r="J2080">
            <v>16.690000000000001</v>
          </cell>
          <cell r="K2080">
            <v>4589.75</v>
          </cell>
          <cell r="L2080" t="str">
            <v/>
          </cell>
          <cell r="M2080" t="str">
            <v>Základní škola a Mateřská škola, Smidary, okres Hradec Králové</v>
          </cell>
          <cell r="N2080" t="str">
            <v>J. A. Komenského</v>
          </cell>
          <cell r="O2080">
            <v>326</v>
          </cell>
          <cell r="Q2080" t="str">
            <v>Smidary</v>
          </cell>
          <cell r="R2080" t="str">
            <v>ANO</v>
          </cell>
        </row>
        <row r="2081">
          <cell r="A2081">
            <v>650054652</v>
          </cell>
          <cell r="B2081">
            <v>650054652</v>
          </cell>
          <cell r="C2081" t="str">
            <v>70998124</v>
          </cell>
          <cell r="D2081">
            <v>1</v>
          </cell>
          <cell r="E2081">
            <v>70998124</v>
          </cell>
          <cell r="F2081" t="str">
            <v>Královéhradecký kraj</v>
          </cell>
          <cell r="G2081" t="str">
            <v xml:space="preserve">Hradec Králové </v>
          </cell>
          <cell r="H2081">
            <v>250</v>
          </cell>
          <cell r="I2081" t="str">
            <v>SEJOY</v>
          </cell>
          <cell r="J2081">
            <v>16.690000000000001</v>
          </cell>
          <cell r="K2081">
            <v>4172.5</v>
          </cell>
          <cell r="L2081" t="str">
            <v/>
          </cell>
          <cell r="M2081" t="str">
            <v>Základní škola a mateřská škola, Skřivany, okres Hradec Králové</v>
          </cell>
          <cell r="N2081" t="str">
            <v>Dr. Vojtěcha</v>
          </cell>
          <cell r="O2081">
            <v>100</v>
          </cell>
          <cell r="Q2081" t="str">
            <v>Skřivany</v>
          </cell>
          <cell r="R2081" t="str">
            <v>ANO</v>
          </cell>
        </row>
        <row r="2082">
          <cell r="A2082">
            <v>650056191</v>
          </cell>
          <cell r="B2082">
            <v>650056191</v>
          </cell>
          <cell r="C2082" t="str">
            <v>75015692</v>
          </cell>
          <cell r="D2082">
            <v>1</v>
          </cell>
          <cell r="E2082">
            <v>75015692</v>
          </cell>
          <cell r="F2082" t="str">
            <v>Královéhradecký kraj</v>
          </cell>
          <cell r="G2082" t="str">
            <v xml:space="preserve">Hradec Králové </v>
          </cell>
          <cell r="H2082">
            <v>275</v>
          </cell>
          <cell r="I2082" t="str">
            <v>SEJOY</v>
          </cell>
          <cell r="J2082">
            <v>16.690000000000001</v>
          </cell>
          <cell r="K2082">
            <v>4589.75</v>
          </cell>
          <cell r="L2082" t="str">
            <v/>
          </cell>
          <cell r="M2082" t="str">
            <v>Základní škola a mateřská škola, Hlušice</v>
          </cell>
          <cell r="O2082">
            <v>144</v>
          </cell>
          <cell r="Q2082" t="str">
            <v>Hlušice</v>
          </cell>
          <cell r="R2082" t="str">
            <v>ANO</v>
          </cell>
        </row>
        <row r="2083">
          <cell r="A2083">
            <v>600012557</v>
          </cell>
          <cell r="B2083">
            <v>600012557</v>
          </cell>
          <cell r="C2083" t="str">
            <v>60884703</v>
          </cell>
          <cell r="D2083">
            <v>1</v>
          </cell>
          <cell r="E2083">
            <v>60884703</v>
          </cell>
          <cell r="F2083" t="str">
            <v>Královéhradecký kraj</v>
          </cell>
          <cell r="G2083" t="str">
            <v xml:space="preserve">Rychnov nad Kněžnou </v>
          </cell>
          <cell r="H2083">
            <v>500</v>
          </cell>
          <cell r="I2083" t="str">
            <v>SEJOY</v>
          </cell>
          <cell r="J2083">
            <v>16.690000000000001</v>
          </cell>
          <cell r="K2083">
            <v>8345</v>
          </cell>
          <cell r="L2083" t="str">
            <v/>
          </cell>
          <cell r="M2083" t="str">
            <v>Gymnázium Františka Martina Pelcla, Rychnov nad Kněžnou, Hrdinů odboje 36</v>
          </cell>
          <cell r="N2083" t="str">
            <v>Hrdinů odboje</v>
          </cell>
          <cell r="O2083">
            <v>36</v>
          </cell>
          <cell r="Q2083" t="str">
            <v>Rychnov nad Kněžnou</v>
          </cell>
          <cell r="R2083" t="str">
            <v>ANO</v>
          </cell>
        </row>
        <row r="2084">
          <cell r="A2084">
            <v>600001474</v>
          </cell>
          <cell r="B2084">
            <v>600001474</v>
          </cell>
          <cell r="C2084" t="str">
            <v>25918125</v>
          </cell>
          <cell r="D2084">
            <v>1</v>
          </cell>
          <cell r="E2084">
            <v>25918125</v>
          </cell>
          <cell r="F2084" t="str">
            <v>Královéhradecký kraj</v>
          </cell>
          <cell r="G2084" t="str">
            <v xml:space="preserve">Rychnov nad Kněžnou </v>
          </cell>
          <cell r="H2084">
            <v>175</v>
          </cell>
          <cell r="I2084" t="str">
            <v>SEJOY</v>
          </cell>
          <cell r="J2084">
            <v>16.690000000000001</v>
          </cell>
          <cell r="K2084">
            <v>2920.75</v>
          </cell>
          <cell r="L2084" t="str">
            <v/>
          </cell>
          <cell r="M2084" t="str">
            <v>Základní škola Mozaika, o.p.s. Rychnov nad Kněžnou</v>
          </cell>
          <cell r="N2084" t="str">
            <v>U Stadionu</v>
          </cell>
          <cell r="O2084">
            <v>1166</v>
          </cell>
          <cell r="Q2084" t="str">
            <v>Rychnov nad Kněžnou</v>
          </cell>
          <cell r="R2084" t="str">
            <v>NE</v>
          </cell>
        </row>
        <row r="2085">
          <cell r="A2085">
            <v>600024300</v>
          </cell>
          <cell r="B2085">
            <v>600024300</v>
          </cell>
          <cell r="C2085" t="str">
            <v>70152497</v>
          </cell>
          <cell r="D2085">
            <v>1</v>
          </cell>
          <cell r="E2085">
            <v>70152497</v>
          </cell>
          <cell r="F2085" t="str">
            <v>Královéhradecký kraj</v>
          </cell>
          <cell r="G2085" t="str">
            <v xml:space="preserve">Rychnov nad Kněžnou </v>
          </cell>
          <cell r="H2085">
            <v>100</v>
          </cell>
          <cell r="I2085" t="str">
            <v>SEJOY</v>
          </cell>
          <cell r="J2085">
            <v>16.690000000000001</v>
          </cell>
          <cell r="K2085">
            <v>1669.0000000000002</v>
          </cell>
          <cell r="L2085" t="str">
            <v/>
          </cell>
          <cell r="M2085" t="str">
            <v>Základní škola a Praktická škola, Rychnov nad Kněžnou, Kolowratská 485</v>
          </cell>
          <cell r="N2085" t="str">
            <v>Kolowratská</v>
          </cell>
          <cell r="O2085">
            <v>485</v>
          </cell>
          <cell r="Q2085" t="str">
            <v>Rychnov nad Kněžnou</v>
          </cell>
          <cell r="R2085" t="str">
            <v>ANO</v>
          </cell>
        </row>
        <row r="2086">
          <cell r="A2086">
            <v>650044797</v>
          </cell>
          <cell r="B2086">
            <v>650044797</v>
          </cell>
          <cell r="C2086" t="str">
            <v>75017482</v>
          </cell>
          <cell r="D2086">
            <v>1</v>
          </cell>
          <cell r="E2086">
            <v>75017482</v>
          </cell>
          <cell r="F2086" t="str">
            <v>Královéhradecký kraj</v>
          </cell>
          <cell r="G2086" t="str">
            <v xml:space="preserve">Rychnov nad Kněžnou </v>
          </cell>
          <cell r="H2086">
            <v>50</v>
          </cell>
          <cell r="I2086" t="str">
            <v>SEJOY</v>
          </cell>
          <cell r="J2086">
            <v>16.690000000000001</v>
          </cell>
          <cell r="K2086">
            <v>834.50000000000011</v>
          </cell>
          <cell r="L2086" t="str">
            <v/>
          </cell>
          <cell r="M2086" t="str">
            <v>Základní škola a mateřská škola Pěčín</v>
          </cell>
          <cell r="O2086">
            <v>42</v>
          </cell>
          <cell r="Q2086" t="str">
            <v>Pěčín</v>
          </cell>
          <cell r="R2086" t="str">
            <v>ANO</v>
          </cell>
        </row>
        <row r="2087">
          <cell r="A2087">
            <v>600097323</v>
          </cell>
          <cell r="B2087">
            <v>600097323</v>
          </cell>
          <cell r="C2087" t="str">
            <v>70979669</v>
          </cell>
          <cell r="D2087">
            <v>1</v>
          </cell>
          <cell r="E2087">
            <v>70979669</v>
          </cell>
          <cell r="F2087" t="str">
            <v>Královéhradecký kraj</v>
          </cell>
          <cell r="G2087" t="str">
            <v xml:space="preserve">Rychnov nad Kněžnou </v>
          </cell>
          <cell r="H2087">
            <v>50</v>
          </cell>
          <cell r="I2087" t="str">
            <v>SEJOY</v>
          </cell>
          <cell r="J2087">
            <v>16.690000000000001</v>
          </cell>
          <cell r="K2087">
            <v>834.50000000000011</v>
          </cell>
          <cell r="L2087" t="str">
            <v/>
          </cell>
          <cell r="M2087" t="str">
            <v>Základní škola a Mateřská škola Lukavice, okres Rychnov nad Kněžnou</v>
          </cell>
          <cell r="O2087">
            <v>43</v>
          </cell>
          <cell r="Q2087" t="str">
            <v>Lukavice</v>
          </cell>
          <cell r="R2087" t="str">
            <v>ANO</v>
          </cell>
        </row>
        <row r="2088">
          <cell r="A2088">
            <v>600097455</v>
          </cell>
          <cell r="B2088">
            <v>600097455</v>
          </cell>
          <cell r="C2088" t="str">
            <v>75015668</v>
          </cell>
          <cell r="D2088">
            <v>1</v>
          </cell>
          <cell r="E2088">
            <v>75015668</v>
          </cell>
          <cell r="F2088" t="str">
            <v>Královéhradecký kraj</v>
          </cell>
          <cell r="G2088" t="str">
            <v xml:space="preserve">Rychnov nad Kněžnou </v>
          </cell>
          <cell r="H2088">
            <v>100</v>
          </cell>
          <cell r="I2088" t="str">
            <v>SEJOY</v>
          </cell>
          <cell r="J2088">
            <v>16.690000000000001</v>
          </cell>
          <cell r="K2088">
            <v>1669.0000000000002</v>
          </cell>
          <cell r="L2088" t="str">
            <v/>
          </cell>
          <cell r="M2088" t="str">
            <v>Základní škola a Mateřská škola, Potštejn, okres Rychnov nad Kněžnou</v>
          </cell>
          <cell r="N2088" t="str">
            <v>Školní</v>
          </cell>
          <cell r="O2088">
            <v>88</v>
          </cell>
          <cell r="Q2088" t="str">
            <v>Potštejn</v>
          </cell>
          <cell r="R2088" t="str">
            <v>ANO</v>
          </cell>
        </row>
        <row r="2089">
          <cell r="A2089">
            <v>600097536</v>
          </cell>
          <cell r="B2089">
            <v>600097536</v>
          </cell>
          <cell r="C2089" t="str">
            <v>75015498</v>
          </cell>
          <cell r="D2089">
            <v>1</v>
          </cell>
          <cell r="E2089">
            <v>75015498</v>
          </cell>
          <cell r="F2089" t="str">
            <v>Královéhradecký kraj</v>
          </cell>
          <cell r="G2089" t="str">
            <v xml:space="preserve">Rychnov nad Kněžnou </v>
          </cell>
          <cell r="H2089">
            <v>950</v>
          </cell>
          <cell r="I2089" t="str">
            <v>SEJOY</v>
          </cell>
          <cell r="J2089">
            <v>16.690000000000001</v>
          </cell>
          <cell r="K2089">
            <v>15855.500000000002</v>
          </cell>
          <cell r="L2089" t="str">
            <v/>
          </cell>
          <cell r="M2089" t="str">
            <v>Základní škola Rychnov nad Kněžnou, Javornická 1596</v>
          </cell>
          <cell r="N2089" t="str">
            <v>Javornická</v>
          </cell>
          <cell r="O2089">
            <v>1596</v>
          </cell>
          <cell r="Q2089" t="str">
            <v>Rychnov nad Kněžnou</v>
          </cell>
          <cell r="R2089" t="str">
            <v>ANO</v>
          </cell>
        </row>
        <row r="2090">
          <cell r="A2090">
            <v>600097544</v>
          </cell>
          <cell r="B2090">
            <v>600097544</v>
          </cell>
          <cell r="C2090" t="str">
            <v>60884835</v>
          </cell>
          <cell r="D2090">
            <v>1</v>
          </cell>
          <cell r="E2090">
            <v>60884835</v>
          </cell>
          <cell r="F2090" t="str">
            <v>Královéhradecký kraj</v>
          </cell>
          <cell r="G2090" t="str">
            <v xml:space="preserve">Rychnov nad Kněžnou </v>
          </cell>
          <cell r="H2090">
            <v>825</v>
          </cell>
          <cell r="I2090" t="str">
            <v>SEJOY</v>
          </cell>
          <cell r="J2090">
            <v>16.690000000000001</v>
          </cell>
          <cell r="K2090">
            <v>13769.250000000002</v>
          </cell>
          <cell r="L2090" t="str">
            <v/>
          </cell>
          <cell r="M2090" t="str">
            <v>Základní škola Rychnov nad Kněžnou, Masarykova 563</v>
          </cell>
          <cell r="N2090" t="str">
            <v>Masarykova</v>
          </cell>
          <cell r="O2090">
            <v>563</v>
          </cell>
          <cell r="Q2090" t="str">
            <v>Rychnov nad Kněžnou</v>
          </cell>
          <cell r="R2090" t="str">
            <v>ANO</v>
          </cell>
        </row>
        <row r="2091">
          <cell r="A2091">
            <v>600097633</v>
          </cell>
          <cell r="B2091">
            <v>600097633</v>
          </cell>
          <cell r="C2091" t="str">
            <v>70979685</v>
          </cell>
          <cell r="D2091">
            <v>1</v>
          </cell>
          <cell r="E2091">
            <v>70979685</v>
          </cell>
          <cell r="F2091" t="str">
            <v>Královéhradecký kraj</v>
          </cell>
          <cell r="G2091" t="str">
            <v xml:space="preserve">Rychnov nad Kněžnou </v>
          </cell>
          <cell r="H2091">
            <v>425</v>
          </cell>
          <cell r="I2091" t="str">
            <v>SEJOY</v>
          </cell>
          <cell r="J2091">
            <v>16.690000000000001</v>
          </cell>
          <cell r="K2091">
            <v>7093.2500000000009</v>
          </cell>
          <cell r="L2091" t="str">
            <v/>
          </cell>
          <cell r="M2091" t="str">
            <v>Základní škola Solnice, okres Rychnov nad Kněžnou</v>
          </cell>
          <cell r="N2091" t="str">
            <v>Dobrušská</v>
          </cell>
          <cell r="O2091">
            <v>81</v>
          </cell>
          <cell r="Q2091" t="str">
            <v>Solnice</v>
          </cell>
          <cell r="R2091" t="str">
            <v>ANO</v>
          </cell>
        </row>
        <row r="2092">
          <cell r="A2092">
            <v>600097650</v>
          </cell>
          <cell r="B2092">
            <v>600097650</v>
          </cell>
          <cell r="C2092" t="str">
            <v>70156611</v>
          </cell>
          <cell r="D2092">
            <v>1</v>
          </cell>
          <cell r="E2092">
            <v>70156611</v>
          </cell>
          <cell r="F2092" t="str">
            <v>Královéhradecký kraj</v>
          </cell>
          <cell r="G2092" t="str">
            <v xml:space="preserve">Rychnov nad Kněžnou </v>
          </cell>
          <cell r="H2092">
            <v>425</v>
          </cell>
          <cell r="I2092" t="str">
            <v>SEJOY</v>
          </cell>
          <cell r="J2092">
            <v>16.690000000000001</v>
          </cell>
          <cell r="K2092">
            <v>7093.2500000000009</v>
          </cell>
          <cell r="L2092" t="str">
            <v/>
          </cell>
          <cell r="M2092" t="str">
            <v>Základní škola Vamberk, okres Rychnov nad Kněžnou</v>
          </cell>
          <cell r="N2092" t="str">
            <v>Komenského</v>
          </cell>
          <cell r="O2092">
            <v>95</v>
          </cell>
          <cell r="Q2092" t="str">
            <v>Vamberk</v>
          </cell>
          <cell r="R2092" t="str">
            <v>ANO</v>
          </cell>
        </row>
        <row r="2093">
          <cell r="A2093">
            <v>600097731</v>
          </cell>
          <cell r="B2093">
            <v>600097731</v>
          </cell>
          <cell r="C2093" t="str">
            <v>75017261</v>
          </cell>
          <cell r="D2093">
            <v>1</v>
          </cell>
          <cell r="E2093">
            <v>75017261</v>
          </cell>
          <cell r="F2093" t="str">
            <v>Královéhradecký kraj</v>
          </cell>
          <cell r="G2093" t="str">
            <v xml:space="preserve">Rychnov nad Kněžnou </v>
          </cell>
          <cell r="H2093">
            <v>50</v>
          </cell>
          <cell r="I2093" t="str">
            <v>SEJOY</v>
          </cell>
          <cell r="J2093">
            <v>16.690000000000001</v>
          </cell>
          <cell r="K2093">
            <v>834.50000000000011</v>
          </cell>
          <cell r="L2093" t="str">
            <v/>
          </cell>
          <cell r="M2093" t="str">
            <v>Základní škola a mateřská škola Rybná nad Zdobnicí, (okres Rychnov nad Kněžnou)</v>
          </cell>
          <cell r="O2093">
            <v>60</v>
          </cell>
          <cell r="Q2093" t="str">
            <v>Rybná nad Zdobnicí</v>
          </cell>
          <cell r="R2093" t="str">
            <v>ANO</v>
          </cell>
        </row>
        <row r="2094">
          <cell r="A2094">
            <v>650042921</v>
          </cell>
          <cell r="B2094">
            <v>650042921</v>
          </cell>
          <cell r="C2094" t="str">
            <v>75017644</v>
          </cell>
          <cell r="D2094">
            <v>1</v>
          </cell>
          <cell r="E2094">
            <v>75017644</v>
          </cell>
          <cell r="F2094" t="str">
            <v>Královéhradecký kraj</v>
          </cell>
          <cell r="G2094" t="str">
            <v xml:space="preserve">Rychnov nad Kněžnou </v>
          </cell>
          <cell r="H2094">
            <v>50</v>
          </cell>
          <cell r="I2094" t="str">
            <v>SEJOY</v>
          </cell>
          <cell r="J2094">
            <v>16.690000000000001</v>
          </cell>
          <cell r="K2094">
            <v>834.50000000000011</v>
          </cell>
          <cell r="L2094" t="str">
            <v/>
          </cell>
          <cell r="M2094" t="str">
            <v>Základní škola a Mateřská škola, Záměl, okres Rychnov nad Kněžnou</v>
          </cell>
          <cell r="O2094">
            <v>126</v>
          </cell>
          <cell r="Q2094" t="str">
            <v>Záměl</v>
          </cell>
          <cell r="R2094" t="str">
            <v>ANO</v>
          </cell>
        </row>
        <row r="2095">
          <cell r="A2095">
            <v>650043448</v>
          </cell>
          <cell r="B2095">
            <v>650043448</v>
          </cell>
          <cell r="C2095" t="str">
            <v>70980730</v>
          </cell>
          <cell r="D2095">
            <v>1</v>
          </cell>
          <cell r="E2095">
            <v>70980730</v>
          </cell>
          <cell r="F2095" t="str">
            <v>Královéhradecký kraj</v>
          </cell>
          <cell r="G2095" t="str">
            <v xml:space="preserve">Rychnov nad Kněžnou </v>
          </cell>
          <cell r="H2095">
            <v>200</v>
          </cell>
          <cell r="I2095" t="str">
            <v>SEJOY</v>
          </cell>
          <cell r="J2095">
            <v>16.690000000000001</v>
          </cell>
          <cell r="K2095">
            <v>3338.0000000000005</v>
          </cell>
          <cell r="L2095" t="str">
            <v/>
          </cell>
          <cell r="M2095" t="str">
            <v>Základní škola a Mateřská škola Slatina nad Zdobnicí</v>
          </cell>
          <cell r="O2095">
            <v>45</v>
          </cell>
          <cell r="Q2095" t="str">
            <v>Slatina nad Zdobnicí</v>
          </cell>
          <cell r="R2095" t="str">
            <v>ANO</v>
          </cell>
        </row>
        <row r="2096">
          <cell r="A2096">
            <v>650045866</v>
          </cell>
          <cell r="B2096">
            <v>650045866</v>
          </cell>
          <cell r="C2096" t="str">
            <v>75017245</v>
          </cell>
          <cell r="D2096">
            <v>1</v>
          </cell>
          <cell r="E2096">
            <v>75017245</v>
          </cell>
          <cell r="F2096" t="str">
            <v>Královéhradecký kraj</v>
          </cell>
          <cell r="G2096" t="str">
            <v xml:space="preserve">Rychnov nad Kněžnou </v>
          </cell>
          <cell r="H2096">
            <v>75</v>
          </cell>
          <cell r="I2096" t="str">
            <v>SEJOY</v>
          </cell>
          <cell r="J2096">
            <v>16.690000000000001</v>
          </cell>
          <cell r="K2096">
            <v>1251.75</v>
          </cell>
          <cell r="L2096" t="str">
            <v/>
          </cell>
          <cell r="M2096" t="str">
            <v>Základní škola a Mateřská škola Kvasiny, okres Rychnov nad Kněžnou</v>
          </cell>
          <cell r="O2096">
            <v>142</v>
          </cell>
          <cell r="Q2096" t="str">
            <v>Kvasiny</v>
          </cell>
          <cell r="R2096" t="str">
            <v>ANO</v>
          </cell>
        </row>
        <row r="2097">
          <cell r="A2097">
            <v>650050576</v>
          </cell>
          <cell r="B2097">
            <v>650050576</v>
          </cell>
          <cell r="C2097" t="str">
            <v>70188556</v>
          </cell>
          <cell r="D2097">
            <v>1</v>
          </cell>
          <cell r="E2097">
            <v>70188556</v>
          </cell>
          <cell r="F2097" t="str">
            <v>Královéhradecký kraj</v>
          </cell>
          <cell r="G2097" t="str">
            <v xml:space="preserve">Rychnov nad Kněžnou </v>
          </cell>
          <cell r="H2097">
            <v>50</v>
          </cell>
          <cell r="I2097" t="str">
            <v>SEJOY</v>
          </cell>
          <cell r="J2097">
            <v>16.690000000000001</v>
          </cell>
          <cell r="K2097">
            <v>834.50000000000011</v>
          </cell>
          <cell r="L2097" t="str">
            <v/>
          </cell>
          <cell r="M2097" t="str">
            <v>Základní škola a mateřská škola Rychnov nad Kněžnou, Roveň 60</v>
          </cell>
          <cell r="O2097">
            <v>60</v>
          </cell>
          <cell r="Q2097" t="str">
            <v>Rychnov nad Kněžnou</v>
          </cell>
          <cell r="R2097" t="str">
            <v>ANO</v>
          </cell>
        </row>
        <row r="2098">
          <cell r="A2098">
            <v>650050801</v>
          </cell>
          <cell r="B2098">
            <v>650050801</v>
          </cell>
          <cell r="C2098" t="str">
            <v>70978204</v>
          </cell>
          <cell r="D2098">
            <v>1</v>
          </cell>
          <cell r="E2098">
            <v>70978204</v>
          </cell>
          <cell r="F2098" t="str">
            <v>Královéhradecký kraj</v>
          </cell>
          <cell r="G2098" t="str">
            <v xml:space="preserve">Rychnov nad Kněžnou </v>
          </cell>
          <cell r="H2098">
            <v>75</v>
          </cell>
          <cell r="I2098" t="str">
            <v>SEJOY</v>
          </cell>
          <cell r="J2098">
            <v>16.690000000000001</v>
          </cell>
          <cell r="K2098">
            <v>1251.75</v>
          </cell>
          <cell r="L2098" t="str">
            <v/>
          </cell>
          <cell r="M2098" t="str">
            <v>Základní škola a Mateřská škola Černíkovice, okres Rychnov nad Kněžnou</v>
          </cell>
          <cell r="O2098">
            <v>5</v>
          </cell>
          <cell r="Q2098" t="str">
            <v>Černíkovice</v>
          </cell>
          <cell r="R2098" t="str">
            <v>ANO</v>
          </cell>
        </row>
        <row r="2099">
          <cell r="A2099">
            <v>650053818</v>
          </cell>
          <cell r="B2099">
            <v>650053818</v>
          </cell>
          <cell r="C2099" t="str">
            <v>70980462</v>
          </cell>
          <cell r="D2099">
            <v>1</v>
          </cell>
          <cell r="E2099">
            <v>70980462</v>
          </cell>
          <cell r="F2099" t="str">
            <v>Královéhradecký kraj</v>
          </cell>
          <cell r="G2099" t="str">
            <v xml:space="preserve">Rychnov nad Kněžnou </v>
          </cell>
          <cell r="H2099">
            <v>300</v>
          </cell>
          <cell r="I2099" t="str">
            <v>SEJOY</v>
          </cell>
          <cell r="J2099">
            <v>16.690000000000001</v>
          </cell>
          <cell r="K2099">
            <v>5007</v>
          </cell>
          <cell r="L2099" t="str">
            <v/>
          </cell>
          <cell r="M2099" t="str">
            <v>Základní škola a Mateřská škola Skuhrov nad Bělou</v>
          </cell>
          <cell r="O2099">
            <v>71</v>
          </cell>
          <cell r="Q2099" t="str">
            <v>Skuhrov nad Bělou</v>
          </cell>
          <cell r="R2099" t="str">
            <v>ANO</v>
          </cell>
        </row>
        <row r="2100">
          <cell r="A2100">
            <v>650059999</v>
          </cell>
          <cell r="B2100">
            <v>650059999</v>
          </cell>
          <cell r="C2100" t="str">
            <v>70979936</v>
          </cell>
          <cell r="D2100">
            <v>1</v>
          </cell>
          <cell r="E2100">
            <v>70979936</v>
          </cell>
          <cell r="F2100" t="str">
            <v>Královéhradecký kraj</v>
          </cell>
          <cell r="G2100" t="str">
            <v xml:space="preserve">Rychnov nad Kněžnou </v>
          </cell>
          <cell r="H2100">
            <v>250</v>
          </cell>
          <cell r="I2100" t="str">
            <v>SEJOY</v>
          </cell>
          <cell r="J2100">
            <v>16.690000000000001</v>
          </cell>
          <cell r="K2100">
            <v>4172.5</v>
          </cell>
          <cell r="L2100" t="str">
            <v/>
          </cell>
          <cell r="M2100" t="str">
            <v>Základní škola a mateřská škola Javornice</v>
          </cell>
          <cell r="O2100">
            <v>2</v>
          </cell>
          <cell r="Q2100" t="str">
            <v>Javornice</v>
          </cell>
          <cell r="R2100" t="str">
            <v>ANO</v>
          </cell>
        </row>
        <row r="2101">
          <cell r="A2101">
            <v>650060598</v>
          </cell>
          <cell r="B2101">
            <v>650060598</v>
          </cell>
          <cell r="C2101" t="str">
            <v>70980861</v>
          </cell>
          <cell r="D2101">
            <v>1</v>
          </cell>
          <cell r="E2101">
            <v>70980861</v>
          </cell>
          <cell r="F2101" t="str">
            <v>Královéhradecký kraj</v>
          </cell>
          <cell r="G2101" t="str">
            <v xml:space="preserve">Rychnov nad Kněžnou </v>
          </cell>
          <cell r="H2101">
            <v>50</v>
          </cell>
          <cell r="I2101" t="str">
            <v>SEJOY</v>
          </cell>
          <cell r="J2101">
            <v>16.690000000000001</v>
          </cell>
          <cell r="K2101">
            <v>834.50000000000011</v>
          </cell>
          <cell r="L2101" t="str">
            <v/>
          </cell>
          <cell r="M2101" t="str">
            <v>Základní škola a Mateřská škola, Bílý Újezd, okres Rychnov nad Kněžnou</v>
          </cell>
          <cell r="O2101">
            <v>47</v>
          </cell>
          <cell r="Q2101" t="str">
            <v>Bílý Újezd</v>
          </cell>
          <cell r="R2101" t="str">
            <v>ANO</v>
          </cell>
        </row>
        <row r="2102">
          <cell r="A2102">
            <v>650060903</v>
          </cell>
          <cell r="B2102">
            <v>650060903</v>
          </cell>
          <cell r="C2102" t="str">
            <v>70188378</v>
          </cell>
          <cell r="D2102">
            <v>1</v>
          </cell>
          <cell r="E2102">
            <v>70188378</v>
          </cell>
          <cell r="F2102" t="str">
            <v>Královéhradecký kraj</v>
          </cell>
          <cell r="G2102" t="str">
            <v xml:space="preserve">Rychnov nad Kněžnou </v>
          </cell>
          <cell r="H2102">
            <v>25</v>
          </cell>
          <cell r="I2102" t="str">
            <v>SEJOY</v>
          </cell>
          <cell r="J2102">
            <v>16.690000000000001</v>
          </cell>
          <cell r="K2102">
            <v>417.25000000000006</v>
          </cell>
          <cell r="L2102" t="str">
            <v/>
          </cell>
          <cell r="M2102" t="str">
            <v>Základní škola a Mateřská škola Synkov - Slemeno</v>
          </cell>
          <cell r="O2102">
            <v>36</v>
          </cell>
          <cell r="Q2102" t="str">
            <v>Synkov-Slemeno</v>
          </cell>
          <cell r="R2102" t="str">
            <v>ANO</v>
          </cell>
        </row>
        <row r="2103">
          <cell r="A2103">
            <v>650060997</v>
          </cell>
          <cell r="B2103">
            <v>650060997</v>
          </cell>
          <cell r="C2103" t="str">
            <v>70997918</v>
          </cell>
          <cell r="D2103">
            <v>1</v>
          </cell>
          <cell r="E2103">
            <v>70997918</v>
          </cell>
          <cell r="F2103" t="str">
            <v>Královéhradecký kraj</v>
          </cell>
          <cell r="G2103" t="str">
            <v xml:space="preserve">Rychnov nad Kněžnou </v>
          </cell>
          <cell r="H2103">
            <v>225</v>
          </cell>
          <cell r="I2103" t="str">
            <v>SEJOY</v>
          </cell>
          <cell r="J2103">
            <v>16.690000000000001</v>
          </cell>
          <cell r="K2103">
            <v>3755.2500000000005</v>
          </cell>
          <cell r="L2103" t="str">
            <v/>
          </cell>
          <cell r="M2103" t="str">
            <v>Základní škola a mateřská škola, Voděrady, okres Rychnov nad Kněžnou</v>
          </cell>
          <cell r="O2103">
            <v>2</v>
          </cell>
          <cell r="Q2103" t="str">
            <v>Voděrady</v>
          </cell>
          <cell r="R2103" t="str">
            <v>ANO</v>
          </cell>
        </row>
        <row r="2104">
          <cell r="A2104">
            <v>650061748</v>
          </cell>
          <cell r="B2104">
            <v>650061748</v>
          </cell>
          <cell r="C2104" t="str">
            <v>70980314</v>
          </cell>
          <cell r="D2104">
            <v>1</v>
          </cell>
          <cell r="E2104">
            <v>70980314</v>
          </cell>
          <cell r="F2104" t="str">
            <v>Královéhradecký kraj</v>
          </cell>
          <cell r="G2104" t="str">
            <v xml:space="preserve">Rychnov nad Kněžnou </v>
          </cell>
          <cell r="H2104">
            <v>75</v>
          </cell>
          <cell r="I2104" t="str">
            <v>SEJOY</v>
          </cell>
          <cell r="J2104">
            <v>16.690000000000001</v>
          </cell>
          <cell r="K2104">
            <v>1251.75</v>
          </cell>
          <cell r="L2104" t="str">
            <v/>
          </cell>
          <cell r="M2104" t="str">
            <v>Základní škola a Mateřská škola, Lično, okres Rychnov nad Kněžnou</v>
          </cell>
          <cell r="O2104">
            <v>43</v>
          </cell>
          <cell r="Q2104" t="str">
            <v>Lično</v>
          </cell>
          <cell r="R2104" t="str">
            <v>ANO</v>
          </cell>
        </row>
        <row r="2105">
          <cell r="A2105">
            <v>650064062</v>
          </cell>
          <cell r="B2105">
            <v>650064062</v>
          </cell>
          <cell r="C2105" t="str">
            <v>70188882</v>
          </cell>
          <cell r="D2105">
            <v>1</v>
          </cell>
          <cell r="E2105">
            <v>70188882</v>
          </cell>
          <cell r="F2105" t="str">
            <v>Královéhradecký kraj</v>
          </cell>
          <cell r="G2105" t="str">
            <v xml:space="preserve">Rychnov nad Kněžnou </v>
          </cell>
          <cell r="H2105">
            <v>125</v>
          </cell>
          <cell r="I2105" t="str">
            <v>SEJOY</v>
          </cell>
          <cell r="J2105">
            <v>16.690000000000001</v>
          </cell>
          <cell r="K2105">
            <v>2086.25</v>
          </cell>
          <cell r="L2105" t="str">
            <v/>
          </cell>
          <cell r="M2105" t="str">
            <v>Základní škola a Mateřská škola Lhoty u Potštejna</v>
          </cell>
          <cell r="O2105">
            <v>45</v>
          </cell>
          <cell r="Q2105" t="str">
            <v>Lhoty u Potštejna</v>
          </cell>
          <cell r="R2105" t="str">
            <v>ANO</v>
          </cell>
        </row>
        <row r="2106">
          <cell r="A2106">
            <v>650065298</v>
          </cell>
          <cell r="B2106">
            <v>650065298</v>
          </cell>
          <cell r="C2106" t="str">
            <v>75015340</v>
          </cell>
          <cell r="D2106">
            <v>1</v>
          </cell>
          <cell r="E2106">
            <v>75015340</v>
          </cell>
          <cell r="F2106" t="str">
            <v>Královéhradecký kraj</v>
          </cell>
          <cell r="G2106" t="str">
            <v xml:space="preserve">Rychnov nad Kněžnou </v>
          </cell>
          <cell r="H2106">
            <v>275</v>
          </cell>
          <cell r="I2106" t="str">
            <v>SEJOY</v>
          </cell>
          <cell r="J2106">
            <v>16.690000000000001</v>
          </cell>
          <cell r="K2106">
            <v>4589.75</v>
          </cell>
          <cell r="L2106" t="str">
            <v/>
          </cell>
          <cell r="M2106" t="str">
            <v>Základní škola Rokytnice v Orlických horách, okres Rychnov nad Kněžnou</v>
          </cell>
          <cell r="N2106" t="str">
            <v>Školní</v>
          </cell>
          <cell r="O2106">
            <v>232</v>
          </cell>
          <cell r="Q2106" t="str">
            <v>Rokytnice v Orlických horách</v>
          </cell>
          <cell r="R2106" t="str">
            <v>ANO</v>
          </cell>
        </row>
        <row r="2107">
          <cell r="A2107">
            <v>691000107</v>
          </cell>
          <cell r="B2107">
            <v>691000107</v>
          </cell>
          <cell r="C2107" t="str">
            <v>75137011</v>
          </cell>
          <cell r="D2107">
            <v>1</v>
          </cell>
          <cell r="E2107">
            <v>75137011</v>
          </cell>
          <cell r="F2107" t="str">
            <v>Královéhradecký kraj</v>
          </cell>
          <cell r="G2107" t="str">
            <v xml:space="preserve">Rychnov nad Kněžnou </v>
          </cell>
          <cell r="H2107">
            <v>450</v>
          </cell>
          <cell r="I2107" t="str">
            <v>SEJOY</v>
          </cell>
          <cell r="J2107">
            <v>16.690000000000001</v>
          </cell>
          <cell r="K2107">
            <v>7510.5000000000009</v>
          </cell>
          <cell r="L2107" t="str">
            <v/>
          </cell>
          <cell r="M2107" t="str">
            <v>Vyšší odborná škola a Střední průmyslová škola, Rychnov nad Kněžnou, U Stadionu 1166</v>
          </cell>
          <cell r="N2107" t="str">
            <v>U Stadionu</v>
          </cell>
          <cell r="O2107">
            <v>1166</v>
          </cell>
          <cell r="Q2107" t="str">
            <v>Rychnov nad Kněžnou</v>
          </cell>
          <cell r="R2107" t="str">
            <v>ANO</v>
          </cell>
        </row>
        <row r="2108">
          <cell r="A2108">
            <v>691004692</v>
          </cell>
          <cell r="B2108">
            <v>691004692</v>
          </cell>
          <cell r="C2108" t="str">
            <v>28859235</v>
          </cell>
          <cell r="D2108">
            <v>1</v>
          </cell>
          <cell r="E2108">
            <v>28859235</v>
          </cell>
          <cell r="F2108" t="str">
            <v>Královéhradecký kraj</v>
          </cell>
          <cell r="G2108" t="str">
            <v xml:space="preserve">Rychnov nad Kněžnou </v>
          </cell>
          <cell r="H2108">
            <v>25</v>
          </cell>
          <cell r="I2108" t="str">
            <v>SEJOY</v>
          </cell>
          <cell r="J2108">
            <v>16.690000000000001</v>
          </cell>
          <cell r="K2108">
            <v>417.25000000000006</v>
          </cell>
          <cell r="L2108" t="str">
            <v/>
          </cell>
          <cell r="M2108" t="str">
            <v>Základní škola a Mateřská škola Orlické Záhoří</v>
          </cell>
          <cell r="O2108">
            <v>22</v>
          </cell>
          <cell r="Q2108" t="str">
            <v>Orlické Záhoří</v>
          </cell>
          <cell r="R2108" t="str">
            <v>ANO</v>
          </cell>
        </row>
        <row r="2109">
          <cell r="A2109">
            <v>691006377</v>
          </cell>
          <cell r="B2109">
            <v>691006377</v>
          </cell>
          <cell r="C2109" t="str">
            <v>02693542</v>
          </cell>
          <cell r="D2109">
            <v>1</v>
          </cell>
          <cell r="E2109">
            <v>2693542</v>
          </cell>
          <cell r="F2109" t="str">
            <v>Královéhradecký kraj</v>
          </cell>
          <cell r="G2109" t="str">
            <v xml:space="preserve">Rychnov nad Kněžnou </v>
          </cell>
          <cell r="H2109">
            <v>50</v>
          </cell>
          <cell r="I2109" t="str">
            <v>SEJOY</v>
          </cell>
          <cell r="J2109">
            <v>16.690000000000001</v>
          </cell>
          <cell r="K2109">
            <v>834.50000000000011</v>
          </cell>
          <cell r="L2109" t="str">
            <v/>
          </cell>
          <cell r="M2109" t="str">
            <v>Základní škola speciální Neratov</v>
          </cell>
          <cell r="O2109">
            <v>119</v>
          </cell>
          <cell r="Q2109" t="str">
            <v>Bartošovice v Orlických horách</v>
          </cell>
          <cell r="R2109" t="str">
            <v>NE</v>
          </cell>
        </row>
        <row r="2110">
          <cell r="A2110">
            <v>600019829</v>
          </cell>
          <cell r="B2110">
            <v>600019829</v>
          </cell>
          <cell r="C2110" t="str">
            <v>13582968</v>
          </cell>
          <cell r="D2110">
            <v>1</v>
          </cell>
          <cell r="E2110">
            <v>13582968</v>
          </cell>
          <cell r="F2110" t="str">
            <v>Královéhradecký kraj</v>
          </cell>
          <cell r="G2110" t="str">
            <v xml:space="preserve">Trutnov </v>
          </cell>
          <cell r="H2110">
            <v>500</v>
          </cell>
          <cell r="I2110" t="str">
            <v>SEJOY</v>
          </cell>
          <cell r="J2110">
            <v>16.690000000000001</v>
          </cell>
          <cell r="K2110">
            <v>8345</v>
          </cell>
          <cell r="L2110" t="str">
            <v/>
          </cell>
          <cell r="M2110" t="str">
            <v>Vyšší odborná škola zdravotnická, Střední zdravotnická škola a Obchodní akademie, Trutnov</v>
          </cell>
          <cell r="N2110" t="str">
            <v>Procházkova</v>
          </cell>
          <cell r="O2110">
            <v>303</v>
          </cell>
          <cell r="Q2110" t="str">
            <v>Trutnov</v>
          </cell>
          <cell r="R2110" t="str">
            <v>ANO</v>
          </cell>
        </row>
        <row r="2111">
          <cell r="A2111">
            <v>600012875</v>
          </cell>
          <cell r="B2111">
            <v>600012875</v>
          </cell>
          <cell r="C2111" t="str">
            <v>60153237</v>
          </cell>
          <cell r="D2111">
            <v>1</v>
          </cell>
          <cell r="E2111">
            <v>60153237</v>
          </cell>
          <cell r="F2111" t="str">
            <v>Královéhradecký kraj</v>
          </cell>
          <cell r="G2111" t="str">
            <v xml:space="preserve">Trutnov </v>
          </cell>
          <cell r="H2111">
            <v>375</v>
          </cell>
          <cell r="I2111" t="str">
            <v>SEJOY</v>
          </cell>
          <cell r="J2111">
            <v>16.690000000000001</v>
          </cell>
          <cell r="K2111">
            <v>6258.7500000000009</v>
          </cell>
          <cell r="L2111" t="str">
            <v/>
          </cell>
          <cell r="M2111" t="str">
            <v>Gymnázium, Trutnov, Jiráskovo náměstí 325</v>
          </cell>
          <cell r="N2111" t="str">
            <v>Jiráskovo náměstí</v>
          </cell>
          <cell r="O2111">
            <v>325</v>
          </cell>
          <cell r="Q2111" t="str">
            <v>Trutnov</v>
          </cell>
          <cell r="R2111" t="str">
            <v>ANO</v>
          </cell>
        </row>
        <row r="2112">
          <cell r="A2112">
            <v>600012905</v>
          </cell>
          <cell r="B2112">
            <v>600012905</v>
          </cell>
          <cell r="C2112" t="str">
            <v>60153296</v>
          </cell>
          <cell r="D2112">
            <v>1</v>
          </cell>
          <cell r="E2112">
            <v>60153296</v>
          </cell>
          <cell r="F2112" t="str">
            <v>Královéhradecký kraj</v>
          </cell>
          <cell r="G2112" t="str">
            <v xml:space="preserve">Trutnov </v>
          </cell>
          <cell r="H2112">
            <v>575</v>
          </cell>
          <cell r="I2112" t="str">
            <v>SEJOY</v>
          </cell>
          <cell r="J2112">
            <v>16.690000000000001</v>
          </cell>
          <cell r="K2112">
            <v>9596.75</v>
          </cell>
          <cell r="L2112" t="str">
            <v/>
          </cell>
          <cell r="M2112" t="str">
            <v>Česká lesnická akademie Trutnov - střední škola a vyšší odborná škola</v>
          </cell>
          <cell r="N2112" t="str">
            <v>Lesnická</v>
          </cell>
          <cell r="O2112">
            <v>9</v>
          </cell>
          <cell r="Q2112" t="str">
            <v>Trutnov</v>
          </cell>
          <cell r="R2112" t="str">
            <v>ANO</v>
          </cell>
        </row>
        <row r="2113">
          <cell r="A2113">
            <v>600024610</v>
          </cell>
          <cell r="B2113">
            <v>600024610</v>
          </cell>
          <cell r="C2113" t="str">
            <v>70841179</v>
          </cell>
          <cell r="D2113">
            <v>1</v>
          </cell>
          <cell r="E2113">
            <v>70841179</v>
          </cell>
          <cell r="F2113" t="str">
            <v>Královéhradecký kraj</v>
          </cell>
          <cell r="G2113" t="str">
            <v xml:space="preserve">Trutnov </v>
          </cell>
          <cell r="H2113">
            <v>100</v>
          </cell>
          <cell r="I2113" t="str">
            <v>SEJOY</v>
          </cell>
          <cell r="J2113">
            <v>16.690000000000001</v>
          </cell>
          <cell r="K2113">
            <v>1669.0000000000002</v>
          </cell>
          <cell r="L2113" t="str">
            <v/>
          </cell>
          <cell r="M2113" t="str">
            <v>Mateřská škola, Základní škola a Praktická škola, Trutnov</v>
          </cell>
          <cell r="N2113" t="str">
            <v>Horská</v>
          </cell>
          <cell r="O2113">
            <v>160</v>
          </cell>
          <cell r="Q2113" t="str">
            <v>Trutnov</v>
          </cell>
          <cell r="R2113" t="str">
            <v>ANO</v>
          </cell>
        </row>
        <row r="2114">
          <cell r="A2114">
            <v>600024628</v>
          </cell>
          <cell r="B2114">
            <v>600024628</v>
          </cell>
          <cell r="C2114" t="str">
            <v>70841144</v>
          </cell>
          <cell r="D2114">
            <v>1</v>
          </cell>
          <cell r="E2114">
            <v>70841144</v>
          </cell>
          <cell r="F2114" t="str">
            <v>Královéhradecký kraj</v>
          </cell>
          <cell r="G2114" t="str">
            <v xml:space="preserve">Trutnov </v>
          </cell>
          <cell r="H2114">
            <v>125</v>
          </cell>
          <cell r="I2114" t="str">
            <v>SEJOY</v>
          </cell>
          <cell r="J2114">
            <v>16.690000000000001</v>
          </cell>
          <cell r="K2114">
            <v>2086.25</v>
          </cell>
          <cell r="L2114" t="str">
            <v/>
          </cell>
          <cell r="M2114" t="str">
            <v>Speciální základní škola Augustina Bartoše</v>
          </cell>
          <cell r="N2114" t="str">
            <v>Nábřeží pplk. A. Bunzla</v>
          </cell>
          <cell r="O2114">
            <v>660</v>
          </cell>
          <cell r="Q2114" t="str">
            <v>Úpice</v>
          </cell>
          <cell r="R2114" t="str">
            <v>ANO</v>
          </cell>
        </row>
        <row r="2115">
          <cell r="A2115">
            <v>600102386</v>
          </cell>
          <cell r="B2115">
            <v>600102386</v>
          </cell>
          <cell r="C2115" t="str">
            <v>70883548</v>
          </cell>
          <cell r="D2115">
            <v>1</v>
          </cell>
          <cell r="E2115">
            <v>70883548</v>
          </cell>
          <cell r="F2115" t="str">
            <v>Královéhradecký kraj</v>
          </cell>
          <cell r="G2115" t="str">
            <v xml:space="preserve">Trutnov </v>
          </cell>
          <cell r="H2115">
            <v>375</v>
          </cell>
          <cell r="I2115" t="str">
            <v>SEJOY</v>
          </cell>
          <cell r="J2115">
            <v>16.690000000000001</v>
          </cell>
          <cell r="K2115">
            <v>6258.7500000000009</v>
          </cell>
          <cell r="L2115" t="str">
            <v/>
          </cell>
          <cell r="M2115" t="str">
            <v>Základní škola Úpice - Lány</v>
          </cell>
          <cell r="N2115" t="str">
            <v>Palackého</v>
          </cell>
          <cell r="O2115">
            <v>793</v>
          </cell>
          <cell r="Q2115" t="str">
            <v>Úpice</v>
          </cell>
          <cell r="R2115" t="str">
            <v>ANO</v>
          </cell>
        </row>
        <row r="2116">
          <cell r="A2116">
            <v>600101916</v>
          </cell>
          <cell r="B2116">
            <v>600101916</v>
          </cell>
          <cell r="C2116" t="str">
            <v>64201180</v>
          </cell>
          <cell r="D2116">
            <v>1</v>
          </cell>
          <cell r="E2116">
            <v>64201180</v>
          </cell>
          <cell r="F2116" t="str">
            <v>Královéhradecký kraj</v>
          </cell>
          <cell r="G2116" t="str">
            <v xml:space="preserve">Trutnov </v>
          </cell>
          <cell r="H2116">
            <v>950</v>
          </cell>
          <cell r="I2116" t="str">
            <v>SEJOY</v>
          </cell>
          <cell r="J2116">
            <v>16.690000000000001</v>
          </cell>
          <cell r="K2116">
            <v>15855.500000000002</v>
          </cell>
          <cell r="L2116" t="str">
            <v/>
          </cell>
          <cell r="M2116" t="str">
            <v>Základní škola, Trutnov, Komenského 399</v>
          </cell>
          <cell r="N2116" t="str">
            <v>Komenského</v>
          </cell>
          <cell r="O2116">
            <v>399</v>
          </cell>
          <cell r="Q2116" t="str">
            <v>Trutnov</v>
          </cell>
          <cell r="R2116" t="str">
            <v>ANO</v>
          </cell>
        </row>
        <row r="2117">
          <cell r="A2117">
            <v>600101924</v>
          </cell>
          <cell r="B2117">
            <v>600101924</v>
          </cell>
          <cell r="C2117" t="str">
            <v>64201147</v>
          </cell>
          <cell r="D2117">
            <v>1</v>
          </cell>
          <cell r="E2117">
            <v>64201147</v>
          </cell>
          <cell r="F2117" t="str">
            <v>Královéhradecký kraj</v>
          </cell>
          <cell r="G2117" t="str">
            <v xml:space="preserve">Trutnov </v>
          </cell>
          <cell r="H2117">
            <v>750</v>
          </cell>
          <cell r="I2117" t="str">
            <v>SEJOY</v>
          </cell>
          <cell r="J2117">
            <v>16.690000000000001</v>
          </cell>
          <cell r="K2117">
            <v>12517.500000000002</v>
          </cell>
          <cell r="L2117" t="str">
            <v/>
          </cell>
          <cell r="M2117" t="str">
            <v>Základní škola, Trutnov 2, Mládežnická 536</v>
          </cell>
          <cell r="N2117" t="str">
            <v>Mládežnická</v>
          </cell>
          <cell r="O2117">
            <v>536</v>
          </cell>
          <cell r="Q2117" t="str">
            <v>Trutnov</v>
          </cell>
          <cell r="R2117" t="str">
            <v>ANO</v>
          </cell>
        </row>
        <row r="2118">
          <cell r="A2118">
            <v>600101932</v>
          </cell>
          <cell r="B2118">
            <v>600101932</v>
          </cell>
          <cell r="C2118" t="str">
            <v>64201139</v>
          </cell>
          <cell r="D2118">
            <v>1</v>
          </cell>
          <cell r="E2118">
            <v>64201139</v>
          </cell>
          <cell r="F2118" t="str">
            <v>Královéhradecký kraj</v>
          </cell>
          <cell r="G2118" t="str">
            <v xml:space="preserve">Trutnov </v>
          </cell>
          <cell r="H2118">
            <v>575</v>
          </cell>
          <cell r="I2118" t="str">
            <v>SEJOY</v>
          </cell>
          <cell r="J2118">
            <v>16.690000000000001</v>
          </cell>
          <cell r="K2118">
            <v>9596.75</v>
          </cell>
          <cell r="L2118" t="str">
            <v/>
          </cell>
          <cell r="M2118" t="str">
            <v>Základní škola, Trutnov, R. Frimla 816</v>
          </cell>
          <cell r="N2118" t="str">
            <v>Rudolfa Frimla</v>
          </cell>
          <cell r="O2118">
            <v>816</v>
          </cell>
          <cell r="Q2118" t="str">
            <v>Trutnov</v>
          </cell>
          <cell r="R2118" t="str">
            <v>ANO</v>
          </cell>
        </row>
        <row r="2119">
          <cell r="A2119">
            <v>600101941</v>
          </cell>
          <cell r="B2119">
            <v>600101941</v>
          </cell>
          <cell r="C2119" t="str">
            <v>47463996</v>
          </cell>
          <cell r="D2119">
            <v>1</v>
          </cell>
          <cell r="E2119">
            <v>47463996</v>
          </cell>
          <cell r="F2119" t="str">
            <v>Královéhradecký kraj</v>
          </cell>
          <cell r="G2119" t="str">
            <v xml:space="preserve">Trutnov </v>
          </cell>
          <cell r="H2119">
            <v>375</v>
          </cell>
          <cell r="I2119" t="str">
            <v>SEJOY</v>
          </cell>
          <cell r="J2119">
            <v>16.690000000000001</v>
          </cell>
          <cell r="K2119">
            <v>6258.7500000000009</v>
          </cell>
          <cell r="L2119" t="str">
            <v/>
          </cell>
          <cell r="M2119" t="str">
            <v>Základní škola Bratří Čapků, Úpice, Komenského 151, okres Trutnov</v>
          </cell>
          <cell r="N2119" t="str">
            <v>Komenského</v>
          </cell>
          <cell r="O2119">
            <v>151</v>
          </cell>
          <cell r="Q2119" t="str">
            <v>Úpice</v>
          </cell>
          <cell r="R2119" t="str">
            <v>ANO</v>
          </cell>
        </row>
        <row r="2120">
          <cell r="A2120">
            <v>600101959</v>
          </cell>
          <cell r="B2120">
            <v>600101959</v>
          </cell>
          <cell r="C2120" t="str">
            <v>64201112</v>
          </cell>
          <cell r="D2120">
            <v>1</v>
          </cell>
          <cell r="E2120">
            <v>64201112</v>
          </cell>
          <cell r="F2120" t="str">
            <v>Královéhradecký kraj</v>
          </cell>
          <cell r="G2120" t="str">
            <v xml:space="preserve">Trutnov </v>
          </cell>
          <cell r="H2120">
            <v>1050</v>
          </cell>
          <cell r="I2120" t="str">
            <v>SEJOY</v>
          </cell>
          <cell r="J2120">
            <v>16.690000000000001</v>
          </cell>
          <cell r="K2120">
            <v>17524.5</v>
          </cell>
          <cell r="L2120" t="str">
            <v/>
          </cell>
          <cell r="M2120" t="str">
            <v>Základní škola kpt. Jaroše, Trutnov, Gorkého 38</v>
          </cell>
          <cell r="N2120" t="str">
            <v>Maxima Gorkého</v>
          </cell>
          <cell r="O2120">
            <v>38</v>
          </cell>
          <cell r="Q2120" t="str">
            <v>Trutnov</v>
          </cell>
          <cell r="R2120" t="str">
            <v>ANO</v>
          </cell>
        </row>
        <row r="2121">
          <cell r="A2121">
            <v>600101975</v>
          </cell>
          <cell r="B2121">
            <v>600101975</v>
          </cell>
          <cell r="C2121" t="str">
            <v>49290266</v>
          </cell>
          <cell r="D2121">
            <v>1</v>
          </cell>
          <cell r="E2121">
            <v>49290266</v>
          </cell>
          <cell r="F2121" t="str">
            <v>Královéhradecký kraj</v>
          </cell>
          <cell r="G2121" t="str">
            <v xml:space="preserve">Trutnov </v>
          </cell>
          <cell r="H2121">
            <v>100</v>
          </cell>
          <cell r="I2121" t="str">
            <v>SEJOY</v>
          </cell>
          <cell r="J2121">
            <v>16.690000000000001</v>
          </cell>
          <cell r="K2121">
            <v>1669.0000000000002</v>
          </cell>
          <cell r="L2121" t="str">
            <v/>
          </cell>
          <cell r="M2121" t="str">
            <v>Základní škola a Mateřská škola, Horní Maršov, okres Trutnov</v>
          </cell>
          <cell r="N2121" t="str">
            <v>Malá Ulička</v>
          </cell>
          <cell r="O2121">
            <v>89</v>
          </cell>
          <cell r="Q2121" t="str">
            <v>Horní Maršov</v>
          </cell>
          <cell r="R2121" t="str">
            <v>ANO</v>
          </cell>
        </row>
        <row r="2122">
          <cell r="A2122">
            <v>600101983</v>
          </cell>
          <cell r="B2122">
            <v>600101983</v>
          </cell>
          <cell r="C2122" t="str">
            <v>49290576</v>
          </cell>
          <cell r="D2122">
            <v>1</v>
          </cell>
          <cell r="E2122">
            <v>49290576</v>
          </cell>
          <cell r="F2122" t="str">
            <v>Královéhradecký kraj</v>
          </cell>
          <cell r="G2122" t="str">
            <v xml:space="preserve">Trutnov </v>
          </cell>
          <cell r="H2122">
            <v>350</v>
          </cell>
          <cell r="I2122" t="str">
            <v>SEJOY</v>
          </cell>
          <cell r="J2122">
            <v>16.690000000000001</v>
          </cell>
          <cell r="K2122">
            <v>5841.5</v>
          </cell>
          <cell r="L2122" t="str">
            <v/>
          </cell>
          <cell r="M2122" t="str">
            <v>Základní škola a Základní umělecká škola, Rtyně v Podkrkonoší, okres Trutnov</v>
          </cell>
          <cell r="N2122" t="str">
            <v>Školní</v>
          </cell>
          <cell r="O2122">
            <v>662</v>
          </cell>
          <cell r="Q2122" t="str">
            <v>Rtyně v Podkrkonoší</v>
          </cell>
          <cell r="R2122" t="str">
            <v>ANO</v>
          </cell>
        </row>
        <row r="2123">
          <cell r="A2123">
            <v>600101991</v>
          </cell>
          <cell r="B2123">
            <v>600101991</v>
          </cell>
          <cell r="C2123" t="str">
            <v>49290649</v>
          </cell>
          <cell r="D2123">
            <v>1</v>
          </cell>
          <cell r="E2123">
            <v>49290649</v>
          </cell>
          <cell r="F2123" t="str">
            <v>Královéhradecký kraj</v>
          </cell>
          <cell r="G2123" t="str">
            <v xml:space="preserve">Trutnov </v>
          </cell>
          <cell r="H2123">
            <v>275</v>
          </cell>
          <cell r="I2123" t="str">
            <v>SEJOY</v>
          </cell>
          <cell r="J2123">
            <v>16.690000000000001</v>
          </cell>
          <cell r="K2123">
            <v>4589.75</v>
          </cell>
          <cell r="L2123" t="str">
            <v/>
          </cell>
          <cell r="M2123" t="str">
            <v>Základní škola Malé Svatoňovice</v>
          </cell>
          <cell r="N2123" t="str">
            <v>17. listopadu</v>
          </cell>
          <cell r="O2123">
            <v>178</v>
          </cell>
          <cell r="Q2123" t="str">
            <v>Malé Svatoňovice</v>
          </cell>
          <cell r="R2123" t="str">
            <v>ANO</v>
          </cell>
        </row>
        <row r="2124">
          <cell r="A2124">
            <v>600102009</v>
          </cell>
          <cell r="B2124">
            <v>600102009</v>
          </cell>
          <cell r="C2124" t="str">
            <v>60152885</v>
          </cell>
          <cell r="D2124">
            <v>1</v>
          </cell>
          <cell r="E2124">
            <v>60152885</v>
          </cell>
          <cell r="F2124" t="str">
            <v>Královéhradecký kraj</v>
          </cell>
          <cell r="G2124" t="str">
            <v xml:space="preserve">Trutnov </v>
          </cell>
          <cell r="H2124">
            <v>300</v>
          </cell>
          <cell r="I2124" t="str">
            <v>SEJOY</v>
          </cell>
          <cell r="J2124">
            <v>16.690000000000001</v>
          </cell>
          <cell r="K2124">
            <v>5007</v>
          </cell>
          <cell r="L2124" t="str">
            <v/>
          </cell>
          <cell r="M2124" t="str">
            <v>Základní škola a mateřská škola, Mladé Buky</v>
          </cell>
          <cell r="O2124">
            <v>160</v>
          </cell>
          <cell r="Q2124" t="str">
            <v>Mladé Buky</v>
          </cell>
          <cell r="R2124" t="str">
            <v>ANO</v>
          </cell>
        </row>
        <row r="2125">
          <cell r="A2125">
            <v>600102165</v>
          </cell>
          <cell r="B2125">
            <v>600102165</v>
          </cell>
          <cell r="C2125" t="str">
            <v>75016168</v>
          </cell>
          <cell r="D2125">
            <v>1</v>
          </cell>
          <cell r="E2125">
            <v>75016168</v>
          </cell>
          <cell r="F2125" t="str">
            <v>Královéhradecký kraj</v>
          </cell>
          <cell r="G2125" t="str">
            <v xml:space="preserve">Trutnov </v>
          </cell>
          <cell r="H2125">
            <v>50</v>
          </cell>
          <cell r="I2125" t="str">
            <v>SEJOY</v>
          </cell>
          <cell r="J2125">
            <v>16.690000000000001</v>
          </cell>
          <cell r="K2125">
            <v>834.50000000000011</v>
          </cell>
          <cell r="L2125" t="str">
            <v/>
          </cell>
          <cell r="M2125" t="str">
            <v>Základní škola a Mateřská škola pplk. Jaromíra Brože, Chvaleč, okres Trutnov</v>
          </cell>
          <cell r="O2125">
            <v>66</v>
          </cell>
          <cell r="Q2125" t="str">
            <v>Chvaleč</v>
          </cell>
          <cell r="R2125" t="str">
            <v>ANO</v>
          </cell>
        </row>
        <row r="2126">
          <cell r="A2126">
            <v>600102220</v>
          </cell>
          <cell r="B2126">
            <v>600102220</v>
          </cell>
          <cell r="C2126" t="str">
            <v>75015188</v>
          </cell>
          <cell r="D2126">
            <v>1</v>
          </cell>
          <cell r="E2126">
            <v>75015188</v>
          </cell>
          <cell r="F2126" t="str">
            <v>Královéhradecký kraj</v>
          </cell>
          <cell r="G2126" t="str">
            <v xml:space="preserve">Trutnov </v>
          </cell>
          <cell r="H2126">
            <v>50</v>
          </cell>
          <cell r="I2126" t="str">
            <v>SEJOY</v>
          </cell>
          <cell r="J2126">
            <v>16.690000000000001</v>
          </cell>
          <cell r="K2126">
            <v>834.50000000000011</v>
          </cell>
          <cell r="L2126" t="str">
            <v/>
          </cell>
          <cell r="M2126" t="str">
            <v>Základní škola a Mateřská škola, Velké Svatoňovice, okres Trutnov</v>
          </cell>
          <cell r="O2126">
            <v>198</v>
          </cell>
          <cell r="Q2126" t="str">
            <v>Velké Svatoňovice</v>
          </cell>
          <cell r="R2126" t="str">
            <v>ANO</v>
          </cell>
        </row>
        <row r="2127">
          <cell r="A2127">
            <v>600102238</v>
          </cell>
          <cell r="B2127">
            <v>600102238</v>
          </cell>
          <cell r="C2127" t="str">
            <v>70998906</v>
          </cell>
          <cell r="D2127">
            <v>1</v>
          </cell>
          <cell r="E2127">
            <v>70998906</v>
          </cell>
          <cell r="F2127" t="str">
            <v>Královéhradecký kraj</v>
          </cell>
          <cell r="G2127" t="str">
            <v xml:space="preserve">Trutnov </v>
          </cell>
          <cell r="H2127">
            <v>50</v>
          </cell>
          <cell r="I2127" t="str">
            <v>SEJOY</v>
          </cell>
          <cell r="J2127">
            <v>16.690000000000001</v>
          </cell>
          <cell r="K2127">
            <v>834.50000000000011</v>
          </cell>
          <cell r="L2127" t="str">
            <v/>
          </cell>
          <cell r="M2127" t="str">
            <v>Základní škola a mateřská škola J. A. Komenského Vlčice</v>
          </cell>
          <cell r="O2127">
            <v>193</v>
          </cell>
          <cell r="Q2127" t="str">
            <v>Vlčice</v>
          </cell>
          <cell r="R2127" t="str">
            <v>ANO</v>
          </cell>
        </row>
        <row r="2128">
          <cell r="A2128">
            <v>600102343</v>
          </cell>
          <cell r="B2128">
            <v>600102343</v>
          </cell>
          <cell r="C2128" t="str">
            <v>75017032</v>
          </cell>
          <cell r="D2128">
            <v>1</v>
          </cell>
          <cell r="E2128">
            <v>75017032</v>
          </cell>
          <cell r="F2128" t="str">
            <v>Královéhradecký kraj</v>
          </cell>
          <cell r="G2128" t="str">
            <v xml:space="preserve">Trutnov </v>
          </cell>
          <cell r="H2128">
            <v>350</v>
          </cell>
          <cell r="I2128" t="str">
            <v>SEJOY</v>
          </cell>
          <cell r="J2128">
            <v>16.690000000000001</v>
          </cell>
          <cell r="K2128">
            <v>5841.5</v>
          </cell>
          <cell r="L2128" t="str">
            <v/>
          </cell>
          <cell r="M2128" t="str">
            <v>Základní škola a mateřská škola, Svoboda nad Úpou, okres Trutnov</v>
          </cell>
          <cell r="N2128" t="str">
            <v>Kostelní</v>
          </cell>
          <cell r="O2128">
            <v>560</v>
          </cell>
          <cell r="Q2128" t="str">
            <v>Svoboda nad Úpou</v>
          </cell>
          <cell r="R2128" t="str">
            <v>ANO</v>
          </cell>
        </row>
        <row r="2129">
          <cell r="A2129">
            <v>600102378</v>
          </cell>
          <cell r="B2129">
            <v>600102378</v>
          </cell>
          <cell r="C2129" t="str">
            <v>64201171</v>
          </cell>
          <cell r="D2129">
            <v>1</v>
          </cell>
          <cell r="E2129">
            <v>64201171</v>
          </cell>
          <cell r="F2129" t="str">
            <v>Královéhradecký kraj</v>
          </cell>
          <cell r="G2129" t="str">
            <v xml:space="preserve">Trutnov </v>
          </cell>
          <cell r="H2129">
            <v>375</v>
          </cell>
          <cell r="I2129" t="str">
            <v>SEJOY</v>
          </cell>
          <cell r="J2129">
            <v>16.690000000000001</v>
          </cell>
          <cell r="K2129">
            <v>6258.7500000000009</v>
          </cell>
          <cell r="L2129" t="str">
            <v/>
          </cell>
          <cell r="M2129" t="str">
            <v>Základní škola, Trutnov 3, Náchodská 18</v>
          </cell>
          <cell r="N2129" t="str">
            <v>Náchodská</v>
          </cell>
          <cell r="O2129">
            <v>18</v>
          </cell>
          <cell r="Q2129" t="str">
            <v>Trutnov</v>
          </cell>
          <cell r="R2129" t="str">
            <v>ANO</v>
          </cell>
        </row>
        <row r="2130">
          <cell r="A2130">
            <v>600102432</v>
          </cell>
          <cell r="B2130">
            <v>600102432</v>
          </cell>
          <cell r="C2130" t="str">
            <v>64201121</v>
          </cell>
          <cell r="D2130">
            <v>1</v>
          </cell>
          <cell r="E2130">
            <v>64201121</v>
          </cell>
          <cell r="F2130" t="str">
            <v>Královéhradecký kraj</v>
          </cell>
          <cell r="G2130" t="str">
            <v xml:space="preserve">Trutnov </v>
          </cell>
          <cell r="H2130">
            <v>475</v>
          </cell>
          <cell r="I2130" t="str">
            <v>SEJOY</v>
          </cell>
          <cell r="J2130">
            <v>16.690000000000001</v>
          </cell>
          <cell r="K2130">
            <v>7927.7500000000009</v>
          </cell>
          <cell r="L2130" t="str">
            <v/>
          </cell>
          <cell r="M2130" t="str">
            <v>Základní škola, Trutnov, V Domcích 488</v>
          </cell>
          <cell r="N2130" t="str">
            <v>V Domcích</v>
          </cell>
          <cell r="O2130">
            <v>488</v>
          </cell>
          <cell r="Q2130" t="str">
            <v>Trutnov</v>
          </cell>
          <cell r="R2130" t="str">
            <v>ANO</v>
          </cell>
        </row>
        <row r="2131">
          <cell r="A2131">
            <v>600102572</v>
          </cell>
          <cell r="B2131">
            <v>600102572</v>
          </cell>
          <cell r="C2131" t="str">
            <v>70886598</v>
          </cell>
          <cell r="D2131">
            <v>1</v>
          </cell>
          <cell r="E2131">
            <v>70886598</v>
          </cell>
          <cell r="F2131" t="str">
            <v>Královéhradecký kraj</v>
          </cell>
          <cell r="G2131" t="str">
            <v xml:space="preserve">Trutnov </v>
          </cell>
          <cell r="H2131">
            <v>150</v>
          </cell>
          <cell r="I2131" t="str">
            <v>SEJOY</v>
          </cell>
          <cell r="J2131">
            <v>16.690000000000001</v>
          </cell>
          <cell r="K2131">
            <v>2503.5</v>
          </cell>
          <cell r="L2131" t="str">
            <v/>
          </cell>
          <cell r="M2131" t="str">
            <v>Základní škola pro žáky se speciálními vzdělávacími potřebami, Trutnov</v>
          </cell>
          <cell r="N2131" t="str">
            <v>Mentzlova</v>
          </cell>
          <cell r="O2131">
            <v>1</v>
          </cell>
          <cell r="Q2131" t="str">
            <v>Trutnov</v>
          </cell>
          <cell r="R2131" t="str">
            <v>ANO</v>
          </cell>
        </row>
        <row r="2132">
          <cell r="A2132">
            <v>610200381</v>
          </cell>
          <cell r="B2132">
            <v>610200381</v>
          </cell>
          <cell r="C2132" t="str">
            <v>69174415</v>
          </cell>
          <cell r="D2132">
            <v>1</v>
          </cell>
          <cell r="E2132">
            <v>69174415</v>
          </cell>
          <cell r="F2132" t="str">
            <v>Královéhradecký kraj</v>
          </cell>
          <cell r="G2132" t="str">
            <v xml:space="preserve">Trutnov </v>
          </cell>
          <cell r="H2132">
            <v>575</v>
          </cell>
          <cell r="I2132" t="str">
            <v>SEJOY</v>
          </cell>
          <cell r="J2132">
            <v>16.690000000000001</v>
          </cell>
          <cell r="K2132">
            <v>9596.75</v>
          </cell>
          <cell r="L2132" t="str">
            <v/>
          </cell>
          <cell r="M2132" t="str">
            <v>Střední průmyslová škola, Trutnov, Školní 101</v>
          </cell>
          <cell r="N2132" t="str">
            <v>Školní</v>
          </cell>
          <cell r="O2132">
            <v>101</v>
          </cell>
          <cell r="Q2132" t="str">
            <v>Trutnov</v>
          </cell>
          <cell r="R2132" t="str">
            <v>ANO</v>
          </cell>
        </row>
        <row r="2133">
          <cell r="A2133">
            <v>650033213</v>
          </cell>
          <cell r="B2133">
            <v>650033213</v>
          </cell>
          <cell r="C2133" t="str">
            <v>70983976</v>
          </cell>
          <cell r="D2133">
            <v>1</v>
          </cell>
          <cell r="E2133">
            <v>70983976</v>
          </cell>
          <cell r="F2133" t="str">
            <v>Královéhradecký kraj</v>
          </cell>
          <cell r="G2133" t="str">
            <v xml:space="preserve">Trutnov </v>
          </cell>
          <cell r="H2133">
            <v>75</v>
          </cell>
          <cell r="I2133" t="str">
            <v>SEJOY</v>
          </cell>
          <cell r="J2133">
            <v>16.690000000000001</v>
          </cell>
          <cell r="K2133">
            <v>1251.75</v>
          </cell>
          <cell r="L2133" t="str">
            <v/>
          </cell>
          <cell r="M2133" t="str">
            <v>Základní škola a Mateřská škola, Pec pod Sněžkou, okres Trutnov</v>
          </cell>
          <cell r="O2133">
            <v>144</v>
          </cell>
          <cell r="Q2133" t="str">
            <v>Pec pod Sněžkou</v>
          </cell>
          <cell r="R2133" t="str">
            <v>ANO</v>
          </cell>
        </row>
        <row r="2134">
          <cell r="A2134">
            <v>650041453</v>
          </cell>
          <cell r="B2134">
            <v>650041453</v>
          </cell>
          <cell r="C2134" t="str">
            <v>70988013</v>
          </cell>
          <cell r="D2134">
            <v>1</v>
          </cell>
          <cell r="E2134">
            <v>70988013</v>
          </cell>
          <cell r="F2134" t="str">
            <v>Královéhradecký kraj</v>
          </cell>
          <cell r="G2134" t="str">
            <v xml:space="preserve">Trutnov </v>
          </cell>
          <cell r="H2134">
            <v>250</v>
          </cell>
          <cell r="I2134" t="str">
            <v>SEJOY</v>
          </cell>
          <cell r="J2134">
            <v>16.690000000000001</v>
          </cell>
          <cell r="K2134">
            <v>4172.5</v>
          </cell>
          <cell r="L2134" t="str">
            <v/>
          </cell>
          <cell r="M2134" t="str">
            <v>Základní škola a Mateřská škola, Pilníkov, okres Trutnov</v>
          </cell>
          <cell r="N2134" t="str">
            <v>Náměstí</v>
          </cell>
          <cell r="O2134">
            <v>35</v>
          </cell>
          <cell r="Q2134" t="str">
            <v>Pilníkov</v>
          </cell>
          <cell r="R2134" t="str">
            <v>ANO</v>
          </cell>
        </row>
        <row r="2135">
          <cell r="A2135">
            <v>650056922</v>
          </cell>
          <cell r="B2135">
            <v>650056922</v>
          </cell>
          <cell r="C2135" t="str">
            <v>75015536</v>
          </cell>
          <cell r="D2135">
            <v>1</v>
          </cell>
          <cell r="E2135">
            <v>75015536</v>
          </cell>
          <cell r="F2135" t="str">
            <v>Královéhradecký kraj</v>
          </cell>
          <cell r="G2135" t="str">
            <v xml:space="preserve">Trutnov </v>
          </cell>
          <cell r="H2135">
            <v>100</v>
          </cell>
          <cell r="I2135" t="str">
            <v>SEJOY</v>
          </cell>
          <cell r="J2135">
            <v>16.690000000000001</v>
          </cell>
          <cell r="K2135">
            <v>1669.0000000000002</v>
          </cell>
          <cell r="L2135" t="str">
            <v/>
          </cell>
          <cell r="M2135" t="str">
            <v>Základní škola a Mateřská škola, Batňovice, okres Trutnov</v>
          </cell>
          <cell r="O2135">
            <v>181</v>
          </cell>
          <cell r="Q2135" t="str">
            <v>Batňovice</v>
          </cell>
          <cell r="R2135" t="str">
            <v>ANO</v>
          </cell>
        </row>
        <row r="2136">
          <cell r="A2136">
            <v>650059026</v>
          </cell>
          <cell r="B2136">
            <v>650059026</v>
          </cell>
          <cell r="C2136" t="str">
            <v>71003878</v>
          </cell>
          <cell r="D2136">
            <v>1</v>
          </cell>
          <cell r="E2136">
            <v>71003878</v>
          </cell>
          <cell r="F2136" t="str">
            <v>Královéhradecký kraj</v>
          </cell>
          <cell r="G2136" t="str">
            <v xml:space="preserve">Trutnov </v>
          </cell>
          <cell r="H2136">
            <v>50</v>
          </cell>
          <cell r="I2136" t="str">
            <v>SEJOY</v>
          </cell>
          <cell r="J2136">
            <v>16.690000000000001</v>
          </cell>
          <cell r="K2136">
            <v>834.50000000000011</v>
          </cell>
          <cell r="L2136" t="str">
            <v/>
          </cell>
          <cell r="M2136" t="str">
            <v>Základní škola a Mateřská škola Havlovice</v>
          </cell>
          <cell r="O2136">
            <v>38</v>
          </cell>
          <cell r="Q2136" t="str">
            <v>Havlovice</v>
          </cell>
          <cell r="R2136" t="str">
            <v>ANO</v>
          </cell>
        </row>
        <row r="2137">
          <cell r="A2137">
            <v>650059905</v>
          </cell>
          <cell r="B2137">
            <v>650059905</v>
          </cell>
          <cell r="C2137" t="str">
            <v>70988021</v>
          </cell>
          <cell r="D2137">
            <v>1</v>
          </cell>
          <cell r="E2137">
            <v>70988021</v>
          </cell>
          <cell r="F2137" t="str">
            <v>Královéhradecký kraj</v>
          </cell>
          <cell r="G2137" t="str">
            <v xml:space="preserve">Trutnov </v>
          </cell>
          <cell r="H2137">
            <v>300</v>
          </cell>
          <cell r="I2137" t="str">
            <v>SEJOY</v>
          </cell>
          <cell r="J2137">
            <v>16.690000000000001</v>
          </cell>
          <cell r="K2137">
            <v>5007</v>
          </cell>
          <cell r="L2137" t="str">
            <v/>
          </cell>
          <cell r="M2137" t="str">
            <v>Základní škola, Žacléř, okres Trutnov</v>
          </cell>
          <cell r="N2137" t="str">
            <v>J. A. Komenského</v>
          </cell>
          <cell r="O2137">
            <v>339</v>
          </cell>
          <cell r="Q2137" t="str">
            <v>Žacléř</v>
          </cell>
          <cell r="R2137" t="str">
            <v>ANO</v>
          </cell>
        </row>
        <row r="2138">
          <cell r="A2138">
            <v>650060831</v>
          </cell>
          <cell r="B2138">
            <v>650060831</v>
          </cell>
          <cell r="C2138" t="str">
            <v>75017491</v>
          </cell>
          <cell r="D2138">
            <v>1</v>
          </cell>
          <cell r="E2138">
            <v>75017491</v>
          </cell>
          <cell r="F2138" t="str">
            <v>Královéhradecký kraj</v>
          </cell>
          <cell r="G2138" t="str">
            <v xml:space="preserve">Trutnov </v>
          </cell>
          <cell r="H2138">
            <v>175</v>
          </cell>
          <cell r="I2138" t="str">
            <v>SEJOY</v>
          </cell>
          <cell r="J2138">
            <v>16.690000000000001</v>
          </cell>
          <cell r="K2138">
            <v>2920.75</v>
          </cell>
          <cell r="L2138" t="str">
            <v/>
          </cell>
          <cell r="M2138" t="str">
            <v>Základní škola a Mateřská škola, Radvanice, okres Trutnov</v>
          </cell>
          <cell r="O2138">
            <v>171</v>
          </cell>
          <cell r="Q2138" t="str">
            <v>Radvanice</v>
          </cell>
          <cell r="R2138" t="str">
            <v>ANO</v>
          </cell>
        </row>
        <row r="2139">
          <cell r="A2139">
            <v>650061152</v>
          </cell>
          <cell r="B2139">
            <v>650061152</v>
          </cell>
          <cell r="C2139" t="str">
            <v>75016851</v>
          </cell>
          <cell r="D2139">
            <v>1</v>
          </cell>
          <cell r="E2139">
            <v>75016851</v>
          </cell>
          <cell r="F2139" t="str">
            <v>Královéhradecký kraj</v>
          </cell>
          <cell r="G2139" t="str">
            <v xml:space="preserve">Trutnov </v>
          </cell>
          <cell r="H2139">
            <v>50</v>
          </cell>
          <cell r="I2139" t="str">
            <v>SEJOY</v>
          </cell>
          <cell r="J2139">
            <v>16.690000000000001</v>
          </cell>
          <cell r="K2139">
            <v>834.50000000000011</v>
          </cell>
          <cell r="L2139" t="str">
            <v/>
          </cell>
          <cell r="M2139" t="str">
            <v>Základní škola a Mateřská škola, Janské Lázně, okres Trutnov</v>
          </cell>
          <cell r="N2139" t="str">
            <v>Školní</v>
          </cell>
          <cell r="O2139">
            <v>81</v>
          </cell>
          <cell r="Q2139" t="str">
            <v>Janské Lázně</v>
          </cell>
          <cell r="R2139" t="str">
            <v>ANO</v>
          </cell>
        </row>
        <row r="2140">
          <cell r="A2140">
            <v>650063490</v>
          </cell>
          <cell r="B2140">
            <v>650063490</v>
          </cell>
          <cell r="C2140" t="str">
            <v>75018128</v>
          </cell>
          <cell r="D2140">
            <v>1</v>
          </cell>
          <cell r="E2140">
            <v>75018128</v>
          </cell>
          <cell r="F2140" t="str">
            <v>Královéhradecký kraj</v>
          </cell>
          <cell r="G2140" t="str">
            <v xml:space="preserve">Trutnov </v>
          </cell>
          <cell r="H2140">
            <v>50</v>
          </cell>
          <cell r="I2140" t="str">
            <v>SEJOY</v>
          </cell>
          <cell r="J2140">
            <v>16.690000000000001</v>
          </cell>
          <cell r="K2140">
            <v>834.50000000000011</v>
          </cell>
          <cell r="L2140" t="str">
            <v/>
          </cell>
          <cell r="M2140" t="str">
            <v>Základní škola a Mateřská škola, Bernartice, okres Trutnov</v>
          </cell>
          <cell r="O2140">
            <v>166</v>
          </cell>
          <cell r="Q2140" t="str">
            <v>Bernartice</v>
          </cell>
          <cell r="R2140" t="str">
            <v>ANO</v>
          </cell>
        </row>
        <row r="2141">
          <cell r="A2141">
            <v>650063651</v>
          </cell>
          <cell r="B2141">
            <v>650063651</v>
          </cell>
          <cell r="C2141" t="str">
            <v>75018209</v>
          </cell>
          <cell r="D2141">
            <v>1</v>
          </cell>
          <cell r="E2141">
            <v>75018209</v>
          </cell>
          <cell r="F2141" t="str">
            <v>Královéhradecký kraj</v>
          </cell>
          <cell r="G2141" t="str">
            <v xml:space="preserve">Trutnov </v>
          </cell>
          <cell r="H2141">
            <v>75</v>
          </cell>
          <cell r="I2141" t="str">
            <v>SEJOY</v>
          </cell>
          <cell r="J2141">
            <v>16.690000000000001</v>
          </cell>
          <cell r="K2141">
            <v>1251.75</v>
          </cell>
          <cell r="L2141" t="str">
            <v/>
          </cell>
          <cell r="M2141" t="str">
            <v>Základní škola a Mateřská škola, Chotěvice, okres Trutnov</v>
          </cell>
          <cell r="O2141">
            <v>74</v>
          </cell>
          <cell r="Q2141" t="str">
            <v>Chotěvice</v>
          </cell>
          <cell r="R2141" t="str">
            <v>ANO</v>
          </cell>
        </row>
        <row r="2142">
          <cell r="A2142">
            <v>650063872</v>
          </cell>
          <cell r="B2142">
            <v>650063872</v>
          </cell>
          <cell r="C2142" t="str">
            <v>70988005</v>
          </cell>
          <cell r="D2142">
            <v>1</v>
          </cell>
          <cell r="E2142">
            <v>70988005</v>
          </cell>
          <cell r="F2142" t="str">
            <v>Královéhradecký kraj</v>
          </cell>
          <cell r="G2142" t="str">
            <v xml:space="preserve">Trutnov </v>
          </cell>
          <cell r="H2142">
            <v>75</v>
          </cell>
          <cell r="I2142" t="str">
            <v>SEJOY</v>
          </cell>
          <cell r="J2142">
            <v>16.690000000000001</v>
          </cell>
          <cell r="K2142">
            <v>1251.75</v>
          </cell>
          <cell r="L2142" t="str">
            <v/>
          </cell>
          <cell r="M2142" t="str">
            <v>Základní škola a Mateřská škola Hajnice, okres Trutnov</v>
          </cell>
          <cell r="O2142">
            <v>123</v>
          </cell>
          <cell r="Q2142" t="str">
            <v>Hajnice</v>
          </cell>
          <cell r="R2142" t="str">
            <v>ANO</v>
          </cell>
        </row>
        <row r="2143">
          <cell r="A2143">
            <v>650064003</v>
          </cell>
          <cell r="B2143">
            <v>650064003</v>
          </cell>
          <cell r="C2143" t="str">
            <v>75016591</v>
          </cell>
          <cell r="D2143">
            <v>1</v>
          </cell>
          <cell r="E2143">
            <v>75016591</v>
          </cell>
          <cell r="F2143" t="str">
            <v>Královéhradecký kraj</v>
          </cell>
          <cell r="G2143" t="str">
            <v xml:space="preserve">Trutnov </v>
          </cell>
          <cell r="H2143">
            <v>50</v>
          </cell>
          <cell r="I2143" t="str">
            <v>SEJOY</v>
          </cell>
          <cell r="J2143">
            <v>16.690000000000001</v>
          </cell>
          <cell r="K2143">
            <v>834.50000000000011</v>
          </cell>
          <cell r="L2143" t="str">
            <v/>
          </cell>
          <cell r="M2143" t="str">
            <v>Základní škola a Mateřská škola, Dolní Olešnice, okres Trutnov</v>
          </cell>
          <cell r="O2143">
            <v>41</v>
          </cell>
          <cell r="Q2143" t="str">
            <v>Dolní Olešnice</v>
          </cell>
          <cell r="R2143" t="str">
            <v>ANO</v>
          </cell>
        </row>
        <row r="2144">
          <cell r="A2144">
            <v>651014271</v>
          </cell>
          <cell r="B2144">
            <v>651014271</v>
          </cell>
          <cell r="C2144" t="str">
            <v>27121313</v>
          </cell>
          <cell r="D2144">
            <v>1</v>
          </cell>
          <cell r="E2144">
            <v>27121313</v>
          </cell>
          <cell r="F2144" t="str">
            <v>Královéhradecký kraj</v>
          </cell>
          <cell r="G2144" t="str">
            <v xml:space="preserve">Trutnov </v>
          </cell>
          <cell r="H2144">
            <v>500</v>
          </cell>
          <cell r="I2144" t="str">
            <v>SEJOY</v>
          </cell>
          <cell r="J2144">
            <v>16.690000000000001</v>
          </cell>
          <cell r="K2144">
            <v>8345</v>
          </cell>
          <cell r="L2144" t="str">
            <v/>
          </cell>
          <cell r="M2144" t="str">
            <v>Bezpečnostně právní akademie, s.r.o., střední škola</v>
          </cell>
          <cell r="N2144" t="str">
            <v>17. listopadu</v>
          </cell>
          <cell r="O2144">
            <v>177</v>
          </cell>
          <cell r="Q2144" t="str">
            <v>Malé Svatoňovice</v>
          </cell>
          <cell r="R2144" t="str">
            <v>NE</v>
          </cell>
        </row>
        <row r="2145">
          <cell r="A2145">
            <v>691002142</v>
          </cell>
          <cell r="B2145">
            <v>691002142</v>
          </cell>
          <cell r="C2145" t="str">
            <v>72073209</v>
          </cell>
          <cell r="D2145">
            <v>1</v>
          </cell>
          <cell r="E2145">
            <v>72073209</v>
          </cell>
          <cell r="F2145" t="str">
            <v>Královéhradecký kraj</v>
          </cell>
          <cell r="G2145" t="str">
            <v xml:space="preserve">Trutnov </v>
          </cell>
          <cell r="H2145">
            <v>325</v>
          </cell>
          <cell r="I2145" t="str">
            <v>SEJOY</v>
          </cell>
          <cell r="J2145">
            <v>16.690000000000001</v>
          </cell>
          <cell r="K2145">
            <v>5424.25</v>
          </cell>
          <cell r="L2145" t="str">
            <v/>
          </cell>
          <cell r="M2145" t="str">
            <v>Městské gymnázium a střední odborná škola Úpice</v>
          </cell>
          <cell r="N2145" t="str">
            <v>Havlíčkova</v>
          </cell>
          <cell r="O2145">
            <v>812</v>
          </cell>
          <cell r="Q2145" t="str">
            <v>Úpice</v>
          </cell>
          <cell r="R2145" t="str">
            <v>ANO</v>
          </cell>
        </row>
        <row r="2146">
          <cell r="A2146">
            <v>691008949</v>
          </cell>
          <cell r="B2146">
            <v>691008949</v>
          </cell>
          <cell r="C2146" t="str">
            <v>04762126</v>
          </cell>
          <cell r="D2146">
            <v>1</v>
          </cell>
          <cell r="E2146">
            <v>4762126</v>
          </cell>
          <cell r="F2146" t="str">
            <v>Královéhradecký kraj</v>
          </cell>
          <cell r="G2146" t="str">
            <v xml:space="preserve">Trutnov </v>
          </cell>
          <cell r="H2146">
            <v>75</v>
          </cell>
          <cell r="I2146" t="str">
            <v>SEJOY</v>
          </cell>
          <cell r="J2146">
            <v>16.690000000000001</v>
          </cell>
          <cell r="K2146">
            <v>1251.75</v>
          </cell>
          <cell r="L2146" t="str">
            <v/>
          </cell>
          <cell r="M2146" t="str">
            <v>Základní škola Mraveniště</v>
          </cell>
          <cell r="O2146">
            <v>113</v>
          </cell>
          <cell r="Q2146" t="str">
            <v>Velké Svatoňovice</v>
          </cell>
          <cell r="R2146" t="str">
            <v>NE</v>
          </cell>
        </row>
        <row r="2147">
          <cell r="A2147">
            <v>691012440</v>
          </cell>
          <cell r="B2147">
            <v>691012440</v>
          </cell>
          <cell r="C2147" t="str">
            <v>06668224</v>
          </cell>
          <cell r="D2147">
            <v>1</v>
          </cell>
          <cell r="E2147">
            <v>6668224</v>
          </cell>
          <cell r="F2147" t="str">
            <v>Královéhradecký kraj</v>
          </cell>
          <cell r="G2147" t="str">
            <v xml:space="preserve">Trutnov </v>
          </cell>
          <cell r="H2147">
            <v>350</v>
          </cell>
          <cell r="I2147" t="str">
            <v>SEJOY</v>
          </cell>
          <cell r="J2147">
            <v>16.690000000000001</v>
          </cell>
          <cell r="K2147">
            <v>5841.5</v>
          </cell>
          <cell r="L2147" t="str">
            <v/>
          </cell>
          <cell r="M2147" t="str">
            <v>Střední škola hotelnictví, řemesel a gastronomie, Trutnov, příspěvková organizace</v>
          </cell>
          <cell r="N2147" t="str">
            <v>Volanovská</v>
          </cell>
          <cell r="O2147">
            <v>243</v>
          </cell>
          <cell r="Q2147" t="str">
            <v>Trutnov</v>
          </cell>
          <cell r="R2147" t="str">
            <v>ANO</v>
          </cell>
        </row>
        <row r="2148">
          <cell r="A2148">
            <v>600024687</v>
          </cell>
          <cell r="B2148">
            <v>600024687</v>
          </cell>
          <cell r="C2148" t="str">
            <v>49290274</v>
          </cell>
          <cell r="D2148">
            <v>1</v>
          </cell>
          <cell r="E2148">
            <v>49290274</v>
          </cell>
          <cell r="F2148" t="str">
            <v>Královéhradecký kraj</v>
          </cell>
          <cell r="G2148" t="str">
            <v xml:space="preserve">Trutnov </v>
          </cell>
          <cell r="H2148">
            <v>100</v>
          </cell>
          <cell r="I2148" t="str">
            <v>SEJOY</v>
          </cell>
          <cell r="J2148">
            <v>16.690000000000001</v>
          </cell>
          <cell r="K2148">
            <v>1669.0000000000002</v>
          </cell>
          <cell r="L2148" t="str">
            <v/>
          </cell>
          <cell r="M2148" t="str">
            <v>Obchodní akademie, odborná škola a praktická škola Olgy Havlové, Janské Lázně</v>
          </cell>
          <cell r="N2148" t="str">
            <v>Obchodní</v>
          </cell>
          <cell r="O2148">
            <v>282</v>
          </cell>
          <cell r="Q2148" t="str">
            <v>Janské Lázně</v>
          </cell>
          <cell r="R2148" t="str">
            <v>ANO</v>
          </cell>
        </row>
        <row r="2149">
          <cell r="A2149">
            <v>600012891</v>
          </cell>
          <cell r="B2149">
            <v>600012891</v>
          </cell>
          <cell r="C2149" t="str">
            <v>60153245</v>
          </cell>
          <cell r="D2149">
            <v>1</v>
          </cell>
          <cell r="E2149">
            <v>60153245</v>
          </cell>
          <cell r="F2149" t="str">
            <v>Královéhradecký kraj</v>
          </cell>
          <cell r="G2149" t="str">
            <v xml:space="preserve">Trutnov </v>
          </cell>
          <cell r="H2149">
            <v>800</v>
          </cell>
          <cell r="I2149" t="str">
            <v>SEJOY</v>
          </cell>
          <cell r="J2149">
            <v>16.690000000000001</v>
          </cell>
          <cell r="K2149">
            <v>13352.000000000002</v>
          </cell>
          <cell r="L2149" t="str">
            <v/>
          </cell>
          <cell r="M2149" t="str">
            <v>Krkonošské gymnázium a Střední odborná škola</v>
          </cell>
          <cell r="N2149" t="str">
            <v>Komenského</v>
          </cell>
          <cell r="O2149">
            <v>586</v>
          </cell>
          <cell r="Q2149" t="str">
            <v>Vrchlabí</v>
          </cell>
          <cell r="R2149" t="str">
            <v>ANO</v>
          </cell>
        </row>
        <row r="2150">
          <cell r="A2150">
            <v>600101908</v>
          </cell>
          <cell r="B2150">
            <v>600101908</v>
          </cell>
          <cell r="C2150" t="str">
            <v>43462448</v>
          </cell>
          <cell r="D2150">
            <v>1</v>
          </cell>
          <cell r="E2150">
            <v>43462448</v>
          </cell>
          <cell r="F2150" t="str">
            <v>Královéhradecký kraj</v>
          </cell>
          <cell r="G2150" t="str">
            <v xml:space="preserve">Trutnov </v>
          </cell>
          <cell r="H2150">
            <v>675</v>
          </cell>
          <cell r="I2150" t="str">
            <v>SEJOY</v>
          </cell>
          <cell r="J2150">
            <v>16.690000000000001</v>
          </cell>
          <cell r="K2150">
            <v>11265.75</v>
          </cell>
          <cell r="L2150" t="str">
            <v/>
          </cell>
          <cell r="M2150" t="str">
            <v>Základní škola Karla Klíče Hostinné</v>
          </cell>
          <cell r="N2150" t="str">
            <v>Horská</v>
          </cell>
          <cell r="O2150">
            <v>130</v>
          </cell>
          <cell r="Q2150" t="str">
            <v>Hostinné</v>
          </cell>
          <cell r="R2150" t="str">
            <v>ANO</v>
          </cell>
        </row>
        <row r="2151">
          <cell r="A2151">
            <v>600024636</v>
          </cell>
          <cell r="B2151">
            <v>600024636</v>
          </cell>
          <cell r="C2151" t="str">
            <v>71197621</v>
          </cell>
          <cell r="D2151">
            <v>1</v>
          </cell>
          <cell r="E2151">
            <v>71197621</v>
          </cell>
          <cell r="F2151" t="str">
            <v>Královéhradecký kraj</v>
          </cell>
          <cell r="G2151" t="str">
            <v xml:space="preserve">Trutnov </v>
          </cell>
          <cell r="H2151">
            <v>125</v>
          </cell>
          <cell r="I2151" t="str">
            <v>SEJOY</v>
          </cell>
          <cell r="J2151">
            <v>16.690000000000001</v>
          </cell>
          <cell r="K2151">
            <v>2086.25</v>
          </cell>
          <cell r="L2151" t="str">
            <v/>
          </cell>
          <cell r="M2151" t="str">
            <v>Základní škola speciální a praktická škola Diakonie ČCE Vrchlabí</v>
          </cell>
          <cell r="N2151" t="str">
            <v>Komenského</v>
          </cell>
          <cell r="O2151">
            <v>616</v>
          </cell>
          <cell r="Q2151" t="str">
            <v>Vrchlabí</v>
          </cell>
          <cell r="R2151" t="str">
            <v>NE</v>
          </cell>
        </row>
        <row r="2152">
          <cell r="A2152">
            <v>600024652</v>
          </cell>
          <cell r="B2152">
            <v>600024652</v>
          </cell>
          <cell r="C2152" t="str">
            <v>70842116</v>
          </cell>
          <cell r="D2152">
            <v>1</v>
          </cell>
          <cell r="E2152">
            <v>70842116</v>
          </cell>
          <cell r="F2152" t="str">
            <v>Královéhradecký kraj</v>
          </cell>
          <cell r="G2152" t="str">
            <v xml:space="preserve">Trutnov </v>
          </cell>
          <cell r="H2152">
            <v>75</v>
          </cell>
          <cell r="I2152" t="str">
            <v>SEJOY</v>
          </cell>
          <cell r="J2152">
            <v>16.690000000000001</v>
          </cell>
          <cell r="K2152">
            <v>1251.75</v>
          </cell>
          <cell r="L2152" t="str">
            <v/>
          </cell>
          <cell r="M2152" t="str">
            <v>Základní škola a Mateřská škola, Vrchlabí, Krkonošská 230</v>
          </cell>
          <cell r="N2152" t="str">
            <v>Krkonošská</v>
          </cell>
          <cell r="O2152">
            <v>230</v>
          </cell>
          <cell r="Q2152" t="str">
            <v>Vrchlabí</v>
          </cell>
          <cell r="R2152" t="str">
            <v>ANO</v>
          </cell>
        </row>
        <row r="2153">
          <cell r="A2153">
            <v>600024679</v>
          </cell>
          <cell r="B2153">
            <v>600024679</v>
          </cell>
          <cell r="C2153" t="str">
            <v>60154021</v>
          </cell>
          <cell r="D2153">
            <v>1</v>
          </cell>
          <cell r="E2153">
            <v>60154021</v>
          </cell>
          <cell r="F2153" t="str">
            <v>Královéhradecký kraj</v>
          </cell>
          <cell r="G2153" t="str">
            <v xml:space="preserve">Trutnov </v>
          </cell>
          <cell r="H2153">
            <v>150</v>
          </cell>
          <cell r="I2153" t="str">
            <v>SEJOY</v>
          </cell>
          <cell r="J2153">
            <v>16.690000000000001</v>
          </cell>
          <cell r="K2153">
            <v>2503.5</v>
          </cell>
          <cell r="L2153" t="str">
            <v/>
          </cell>
          <cell r="M2153" t="str">
            <v>Střední škola a Základní škola Sluneční, Hostinné</v>
          </cell>
          <cell r="N2153" t="str">
            <v>Mládežnická</v>
          </cell>
          <cell r="O2153">
            <v>329</v>
          </cell>
          <cell r="Q2153" t="str">
            <v>Hostinné</v>
          </cell>
          <cell r="R2153" t="str">
            <v>ANO</v>
          </cell>
        </row>
        <row r="2154">
          <cell r="A2154">
            <v>600029913</v>
          </cell>
          <cell r="B2154">
            <v>600029913</v>
          </cell>
          <cell r="C2154" t="str">
            <v>60153270</v>
          </cell>
          <cell r="D2154">
            <v>1</v>
          </cell>
          <cell r="E2154">
            <v>60153270</v>
          </cell>
          <cell r="F2154" t="str">
            <v>Královéhradecký kraj</v>
          </cell>
          <cell r="G2154" t="str">
            <v xml:space="preserve">Trutnov </v>
          </cell>
          <cell r="H2154">
            <v>25</v>
          </cell>
          <cell r="I2154" t="str">
            <v>SEJOY</v>
          </cell>
          <cell r="J2154">
            <v>16.690000000000001</v>
          </cell>
          <cell r="K2154">
            <v>417.25000000000006</v>
          </cell>
          <cell r="L2154" t="str">
            <v/>
          </cell>
          <cell r="M2154" t="str">
            <v>Dětský domov, základní škola a školní jídelna, Dolní Lánov 240</v>
          </cell>
          <cell r="O2154">
            <v>240</v>
          </cell>
          <cell r="Q2154" t="str">
            <v>Dolní Lánov</v>
          </cell>
          <cell r="R2154" t="str">
            <v>ANO</v>
          </cell>
        </row>
        <row r="2155">
          <cell r="A2155">
            <v>600101967</v>
          </cell>
          <cell r="B2155">
            <v>600101967</v>
          </cell>
          <cell r="C2155" t="str">
            <v>47466928</v>
          </cell>
          <cell r="D2155">
            <v>1</v>
          </cell>
          <cell r="E2155">
            <v>47466928</v>
          </cell>
          <cell r="F2155" t="str">
            <v>Královéhradecký kraj</v>
          </cell>
          <cell r="G2155" t="str">
            <v xml:space="preserve">Trutnov </v>
          </cell>
          <cell r="H2155">
            <v>275</v>
          </cell>
          <cell r="I2155" t="str">
            <v>SEJOY</v>
          </cell>
          <cell r="J2155">
            <v>16.690000000000001</v>
          </cell>
          <cell r="K2155">
            <v>4589.75</v>
          </cell>
          <cell r="L2155" t="str">
            <v/>
          </cell>
          <cell r="M2155" t="str">
            <v>Základní škola a Mateřská škola, Rudník, okres Trutnov</v>
          </cell>
          <cell r="O2155">
            <v>407</v>
          </cell>
          <cell r="Q2155" t="str">
            <v>Rudník</v>
          </cell>
          <cell r="R2155" t="str">
            <v>ANO</v>
          </cell>
        </row>
        <row r="2156">
          <cell r="A2156">
            <v>600102106</v>
          </cell>
          <cell r="B2156">
            <v>600102106</v>
          </cell>
          <cell r="C2156" t="str">
            <v>71009761</v>
          </cell>
          <cell r="D2156">
            <v>1</v>
          </cell>
          <cell r="E2156">
            <v>71009761</v>
          </cell>
          <cell r="F2156" t="str">
            <v>Královéhradecký kraj</v>
          </cell>
          <cell r="G2156" t="str">
            <v xml:space="preserve">Trutnov </v>
          </cell>
          <cell r="H2156">
            <v>50</v>
          </cell>
          <cell r="I2156" t="str">
            <v>SEJOY</v>
          </cell>
          <cell r="J2156">
            <v>16.690000000000001</v>
          </cell>
          <cell r="K2156">
            <v>834.50000000000011</v>
          </cell>
          <cell r="L2156" t="str">
            <v/>
          </cell>
          <cell r="M2156" t="str">
            <v>Základní škola a mateřská škola, Dolní Lánov</v>
          </cell>
          <cell r="O2156">
            <v>222</v>
          </cell>
          <cell r="Q2156" t="str">
            <v>Dolní Lánov</v>
          </cell>
          <cell r="R2156" t="str">
            <v>ANO</v>
          </cell>
        </row>
        <row r="2157">
          <cell r="A2157">
            <v>600102408</v>
          </cell>
          <cell r="B2157">
            <v>600102408</v>
          </cell>
          <cell r="C2157" t="str">
            <v>70947163</v>
          </cell>
          <cell r="D2157">
            <v>1</v>
          </cell>
          <cell r="E2157">
            <v>70947163</v>
          </cell>
          <cell r="F2157" t="str">
            <v>Královéhradecký kraj</v>
          </cell>
          <cell r="G2157" t="str">
            <v xml:space="preserve">Trutnov </v>
          </cell>
          <cell r="H2157">
            <v>750</v>
          </cell>
          <cell r="I2157" t="str">
            <v>SEJOY</v>
          </cell>
          <cell r="J2157">
            <v>16.690000000000001</v>
          </cell>
          <cell r="K2157">
            <v>12517.500000000002</v>
          </cell>
          <cell r="L2157" t="str">
            <v/>
          </cell>
          <cell r="M2157" t="str">
            <v>Základní škola, Vrchlabí, nám. Míru 283</v>
          </cell>
          <cell r="N2157" t="str">
            <v>Nám. Míru</v>
          </cell>
          <cell r="O2157">
            <v>283</v>
          </cell>
          <cell r="Q2157" t="str">
            <v>Vrchlabí</v>
          </cell>
          <cell r="R2157" t="str">
            <v>ANO</v>
          </cell>
        </row>
        <row r="2158">
          <cell r="A2158">
            <v>600102505</v>
          </cell>
          <cell r="B2158">
            <v>600102505</v>
          </cell>
          <cell r="C2158" t="str">
            <v>68247630</v>
          </cell>
          <cell r="D2158">
            <v>1</v>
          </cell>
          <cell r="E2158">
            <v>68247630</v>
          </cell>
          <cell r="F2158" t="str">
            <v>Královéhradecký kraj</v>
          </cell>
          <cell r="G2158" t="str">
            <v xml:space="preserve">Trutnov </v>
          </cell>
          <cell r="H2158">
            <v>800</v>
          </cell>
          <cell r="I2158" t="str">
            <v>SEJOY</v>
          </cell>
          <cell r="J2158">
            <v>16.690000000000001</v>
          </cell>
          <cell r="K2158">
            <v>13352.000000000002</v>
          </cell>
          <cell r="L2158" t="str">
            <v/>
          </cell>
          <cell r="M2158" t="str">
            <v>Základní škola, Vrchlabí, Školní 1336</v>
          </cell>
          <cell r="N2158" t="str">
            <v>Školní</v>
          </cell>
          <cell r="O2158">
            <v>1336</v>
          </cell>
          <cell r="Q2158" t="str">
            <v>Vrchlabí</v>
          </cell>
          <cell r="R2158" t="str">
            <v>ANO</v>
          </cell>
        </row>
        <row r="2159">
          <cell r="A2159">
            <v>650030991</v>
          </cell>
          <cell r="B2159">
            <v>650030991</v>
          </cell>
          <cell r="C2159" t="str">
            <v>75016079</v>
          </cell>
          <cell r="D2159">
            <v>1</v>
          </cell>
          <cell r="E2159">
            <v>75016079</v>
          </cell>
          <cell r="F2159" t="str">
            <v>Královéhradecký kraj</v>
          </cell>
          <cell r="G2159" t="str">
            <v xml:space="preserve">Trutnov </v>
          </cell>
          <cell r="H2159">
            <v>75</v>
          </cell>
          <cell r="I2159" t="str">
            <v>SEJOY</v>
          </cell>
          <cell r="J2159">
            <v>16.690000000000001</v>
          </cell>
          <cell r="K2159">
            <v>1251.75</v>
          </cell>
          <cell r="L2159" t="str">
            <v/>
          </cell>
          <cell r="M2159" t="str">
            <v>Základní škola a Mateřská škola, Černý Důl, okres Trutnov</v>
          </cell>
          <cell r="O2159">
            <v>140</v>
          </cell>
          <cell r="Q2159" t="str">
            <v>Černý Důl</v>
          </cell>
          <cell r="R2159" t="str">
            <v>ANO</v>
          </cell>
        </row>
        <row r="2160">
          <cell r="A2160">
            <v>650048431</v>
          </cell>
          <cell r="B2160">
            <v>650048431</v>
          </cell>
          <cell r="C2160" t="str">
            <v>75015960</v>
          </cell>
          <cell r="D2160">
            <v>1</v>
          </cell>
          <cell r="E2160">
            <v>75015960</v>
          </cell>
          <cell r="F2160" t="str">
            <v>Královéhradecký kraj</v>
          </cell>
          <cell r="G2160" t="str">
            <v xml:space="preserve">Trutnov </v>
          </cell>
          <cell r="H2160">
            <v>50</v>
          </cell>
          <cell r="I2160" t="str">
            <v>SEJOY</v>
          </cell>
          <cell r="J2160">
            <v>16.690000000000001</v>
          </cell>
          <cell r="K2160">
            <v>834.50000000000011</v>
          </cell>
          <cell r="L2160" t="str">
            <v/>
          </cell>
          <cell r="M2160" t="str">
            <v>Základní škola a mateřská škola, Kunčice nad Labem</v>
          </cell>
          <cell r="O2160">
            <v>73</v>
          </cell>
          <cell r="Q2160" t="str">
            <v>Kunčice nad Labem</v>
          </cell>
          <cell r="R2160" t="str">
            <v>ANO</v>
          </cell>
        </row>
        <row r="2161">
          <cell r="A2161">
            <v>650058798</v>
          </cell>
          <cell r="B2161">
            <v>650058798</v>
          </cell>
          <cell r="C2161" t="str">
            <v>70995079</v>
          </cell>
          <cell r="D2161">
            <v>1</v>
          </cell>
          <cell r="E2161">
            <v>70995079</v>
          </cell>
          <cell r="F2161" t="str">
            <v>Královéhradecký kraj</v>
          </cell>
          <cell r="G2161" t="str">
            <v xml:space="preserve">Trutnov </v>
          </cell>
          <cell r="H2161">
            <v>450</v>
          </cell>
          <cell r="I2161" t="str">
            <v>SEJOY</v>
          </cell>
          <cell r="J2161">
            <v>16.690000000000001</v>
          </cell>
          <cell r="K2161">
            <v>7510.5000000000009</v>
          </cell>
          <cell r="L2161" t="str">
            <v/>
          </cell>
          <cell r="M2161" t="str">
            <v>Základní škola a Mateřská škola, Lánov, okres Trutnov</v>
          </cell>
          <cell r="O2161">
            <v>155</v>
          </cell>
          <cell r="Q2161" t="str">
            <v>Lánov</v>
          </cell>
          <cell r="R2161" t="str">
            <v>ANO</v>
          </cell>
        </row>
        <row r="2162">
          <cell r="A2162">
            <v>650063325</v>
          </cell>
          <cell r="B2162">
            <v>650063325</v>
          </cell>
          <cell r="C2162" t="str">
            <v>71005889</v>
          </cell>
          <cell r="D2162">
            <v>1</v>
          </cell>
          <cell r="E2162">
            <v>71005889</v>
          </cell>
          <cell r="F2162" t="str">
            <v>Královéhradecký kraj</v>
          </cell>
          <cell r="G2162" t="str">
            <v xml:space="preserve">Trutnov </v>
          </cell>
          <cell r="H2162">
            <v>175</v>
          </cell>
          <cell r="I2162" t="str">
            <v>SEJOY</v>
          </cell>
          <cell r="J2162">
            <v>16.690000000000001</v>
          </cell>
          <cell r="K2162">
            <v>2920.75</v>
          </cell>
          <cell r="L2162" t="str">
            <v/>
          </cell>
          <cell r="M2162" t="str">
            <v>Základní škola a mateřská škola, Vrchlabí, Horská 256</v>
          </cell>
          <cell r="N2162" t="str">
            <v>Horská</v>
          </cell>
          <cell r="O2162">
            <v>256</v>
          </cell>
          <cell r="Q2162" t="str">
            <v>Vrchlabí</v>
          </cell>
          <cell r="R2162" t="str">
            <v>ANO</v>
          </cell>
        </row>
        <row r="2163">
          <cell r="A2163">
            <v>650063805</v>
          </cell>
          <cell r="B2163">
            <v>650063805</v>
          </cell>
          <cell r="C2163" t="str">
            <v>75017351</v>
          </cell>
          <cell r="D2163">
            <v>1</v>
          </cell>
          <cell r="E2163">
            <v>75017351</v>
          </cell>
          <cell r="F2163" t="str">
            <v>Královéhradecký kraj</v>
          </cell>
          <cell r="G2163" t="str">
            <v xml:space="preserve">Trutnov </v>
          </cell>
          <cell r="H2163">
            <v>75</v>
          </cell>
          <cell r="I2163" t="str">
            <v>SEJOY</v>
          </cell>
          <cell r="J2163">
            <v>16.690000000000001</v>
          </cell>
          <cell r="K2163">
            <v>1251.75</v>
          </cell>
          <cell r="L2163" t="str">
            <v/>
          </cell>
          <cell r="M2163" t="str">
            <v>Základní škola a Mateřská škola, Dolní Kalná, okres Trutnov</v>
          </cell>
          <cell r="O2163">
            <v>7</v>
          </cell>
          <cell r="Q2163" t="str">
            <v>Dolní Kalná</v>
          </cell>
          <cell r="R2163" t="str">
            <v>ANO</v>
          </cell>
        </row>
        <row r="2164">
          <cell r="A2164">
            <v>650064917</v>
          </cell>
          <cell r="B2164">
            <v>650064917</v>
          </cell>
          <cell r="C2164" t="str">
            <v>70985707</v>
          </cell>
          <cell r="D2164">
            <v>1</v>
          </cell>
          <cell r="E2164">
            <v>70985707</v>
          </cell>
          <cell r="F2164" t="str">
            <v>Královéhradecký kraj</v>
          </cell>
          <cell r="G2164" t="str">
            <v xml:space="preserve">Trutnov </v>
          </cell>
          <cell r="H2164">
            <v>125</v>
          </cell>
          <cell r="I2164" t="str">
            <v>SEJOY</v>
          </cell>
          <cell r="J2164">
            <v>16.690000000000001</v>
          </cell>
          <cell r="K2164">
            <v>2086.25</v>
          </cell>
          <cell r="L2164" t="str">
            <v/>
          </cell>
          <cell r="M2164" t="str">
            <v>Základní škola a mateřská škola, Dolní Branná, okres Trutnov</v>
          </cell>
          <cell r="O2164">
            <v>193</v>
          </cell>
          <cell r="Q2164" t="str">
            <v>Dolní Branná</v>
          </cell>
          <cell r="R2164" t="str">
            <v>ANO</v>
          </cell>
        </row>
        <row r="2165">
          <cell r="A2165">
            <v>651038537</v>
          </cell>
          <cell r="B2165">
            <v>651038537</v>
          </cell>
          <cell r="C2165" t="str">
            <v>75111586</v>
          </cell>
          <cell r="D2165">
            <v>1</v>
          </cell>
          <cell r="E2165">
            <v>75111586</v>
          </cell>
          <cell r="F2165" t="str">
            <v>Královéhradecký kraj</v>
          </cell>
          <cell r="G2165" t="str">
            <v xml:space="preserve">Trutnov </v>
          </cell>
          <cell r="H2165">
            <v>225</v>
          </cell>
          <cell r="I2165" t="str">
            <v>SEJOY</v>
          </cell>
          <cell r="J2165">
            <v>16.690000000000001</v>
          </cell>
          <cell r="K2165">
            <v>3755.2500000000005</v>
          </cell>
          <cell r="L2165" t="str">
            <v/>
          </cell>
          <cell r="M2165" t="str">
            <v>Základní škola a mateřská škola Špindlerův Mlýn</v>
          </cell>
          <cell r="O2165">
            <v>32</v>
          </cell>
          <cell r="Q2165" t="str">
            <v>Špindlerův Mlýn</v>
          </cell>
          <cell r="R2165" t="str">
            <v>ANO</v>
          </cell>
        </row>
        <row r="2166">
          <cell r="A2166">
            <v>691010633</v>
          </cell>
          <cell r="B2166">
            <v>691010633</v>
          </cell>
          <cell r="C2166" t="str">
            <v>01898159</v>
          </cell>
          <cell r="D2166">
            <v>1</v>
          </cell>
          <cell r="E2166">
            <v>1898159</v>
          </cell>
          <cell r="F2166" t="str">
            <v>Královéhradecký kraj</v>
          </cell>
          <cell r="G2166" t="str">
            <v xml:space="preserve">Trutnov </v>
          </cell>
          <cell r="H2166">
            <v>75</v>
          </cell>
          <cell r="I2166" t="str">
            <v>SEJOY</v>
          </cell>
          <cell r="J2166">
            <v>16.690000000000001</v>
          </cell>
          <cell r="K2166">
            <v>1251.75</v>
          </cell>
          <cell r="L2166" t="str">
            <v/>
          </cell>
          <cell r="M2166" t="str">
            <v>Základní škola Na Dvoře a Lesní mateřská škola Mraveneček z. ú.</v>
          </cell>
          <cell r="O2166">
            <v>247</v>
          </cell>
          <cell r="Q2166" t="str">
            <v>Lánov</v>
          </cell>
          <cell r="R2166" t="str">
            <v>NE</v>
          </cell>
        </row>
        <row r="2167">
          <cell r="A2167">
            <v>600023176</v>
          </cell>
          <cell r="B2167">
            <v>600023176</v>
          </cell>
          <cell r="C2167" t="str">
            <v>25013564</v>
          </cell>
          <cell r="D2167">
            <v>1</v>
          </cell>
          <cell r="E2167">
            <v>25013564</v>
          </cell>
          <cell r="F2167" t="str">
            <v>Liberecký kraj</v>
          </cell>
          <cell r="G2167" t="str">
            <v xml:space="preserve">Česká Lípa </v>
          </cell>
          <cell r="H2167">
            <v>225</v>
          </cell>
          <cell r="I2167" t="str">
            <v>SEJOY</v>
          </cell>
          <cell r="J2167">
            <v>16.690000000000001</v>
          </cell>
          <cell r="K2167">
            <v>3755.2500000000005</v>
          </cell>
          <cell r="L2167" t="str">
            <v/>
          </cell>
          <cell r="M2167" t="str">
            <v>Základní škola a Mateřská škola Klíč s.r.o.</v>
          </cell>
          <cell r="N2167" t="str">
            <v>Klášterní</v>
          </cell>
          <cell r="O2167">
            <v>2490</v>
          </cell>
          <cell r="Q2167" t="str">
            <v>Česká Lípa</v>
          </cell>
          <cell r="R2167" t="str">
            <v>NE</v>
          </cell>
        </row>
        <row r="2168">
          <cell r="A2168">
            <v>600009998</v>
          </cell>
          <cell r="B2168">
            <v>600009998</v>
          </cell>
          <cell r="C2168" t="str">
            <v>62237004</v>
          </cell>
          <cell r="D2168">
            <v>1</v>
          </cell>
          <cell r="E2168">
            <v>62237004</v>
          </cell>
          <cell r="F2168" t="str">
            <v>Liberecký kraj</v>
          </cell>
          <cell r="G2168" t="str">
            <v xml:space="preserve">Česká Lípa </v>
          </cell>
          <cell r="H2168">
            <v>475</v>
          </cell>
          <cell r="I2168" t="str">
            <v>SEJOY</v>
          </cell>
          <cell r="J2168">
            <v>16.690000000000001</v>
          </cell>
          <cell r="K2168">
            <v>7927.7500000000009</v>
          </cell>
          <cell r="L2168" t="str">
            <v/>
          </cell>
          <cell r="M2168" t="str">
            <v>Gymnázium, Česká Lípa, Žitavská 2969, příspěvková organizace</v>
          </cell>
          <cell r="N2168" t="str">
            <v>Žitavská</v>
          </cell>
          <cell r="O2168">
            <v>2969</v>
          </cell>
          <cell r="Q2168" t="str">
            <v>Česká Lípa</v>
          </cell>
          <cell r="R2168" t="str">
            <v>ANO</v>
          </cell>
        </row>
        <row r="2169">
          <cell r="A2169">
            <v>600010007</v>
          </cell>
          <cell r="B2169">
            <v>600010007</v>
          </cell>
          <cell r="C2169" t="str">
            <v>00828840</v>
          </cell>
          <cell r="D2169">
            <v>1</v>
          </cell>
          <cell r="E2169">
            <v>828840</v>
          </cell>
          <cell r="F2169" t="str">
            <v>Liberecký kraj</v>
          </cell>
          <cell r="G2169" t="str">
            <v xml:space="preserve">Česká Lípa </v>
          </cell>
          <cell r="H2169">
            <v>200</v>
          </cell>
          <cell r="I2169" t="str">
            <v>SEJOY</v>
          </cell>
          <cell r="J2169">
            <v>16.690000000000001</v>
          </cell>
          <cell r="K2169">
            <v>3338.0000000000005</v>
          </cell>
          <cell r="L2169" t="str">
            <v/>
          </cell>
          <cell r="M2169" t="str">
            <v>Gymnázium, Mimoň, Letná 263, příspěvková organizace</v>
          </cell>
          <cell r="N2169" t="str">
            <v>Letná</v>
          </cell>
          <cell r="O2169">
            <v>263</v>
          </cell>
          <cell r="Q2169" t="str">
            <v>Mimoň</v>
          </cell>
          <cell r="R2169" t="str">
            <v>ANO</v>
          </cell>
        </row>
        <row r="2170">
          <cell r="A2170">
            <v>600010015</v>
          </cell>
          <cell r="B2170">
            <v>600010015</v>
          </cell>
          <cell r="C2170" t="str">
            <v>49864637</v>
          </cell>
          <cell r="D2170">
            <v>1</v>
          </cell>
          <cell r="E2170">
            <v>49864637</v>
          </cell>
          <cell r="F2170" t="str">
            <v>Liberecký kraj</v>
          </cell>
          <cell r="G2170" t="str">
            <v xml:space="preserve">Česká Lípa </v>
          </cell>
          <cell r="H2170">
            <v>0</v>
          </cell>
          <cell r="I2170" t="str">
            <v>SEJOY</v>
          </cell>
          <cell r="J2170">
            <v>16.690000000000001</v>
          </cell>
          <cell r="K2170">
            <v>0</v>
          </cell>
          <cell r="L2170" t="str">
            <v/>
          </cell>
          <cell r="M2170" t="str">
            <v>Obchodní akademie, Česká Lípa, náměstí Osvobození 422, příspěvková organizace</v>
          </cell>
          <cell r="N2170" t="str">
            <v>náměstí Osvobození</v>
          </cell>
          <cell r="O2170">
            <v>422</v>
          </cell>
          <cell r="P2170">
            <v>2</v>
          </cell>
          <cell r="Q2170" t="str">
            <v>Česká Lípa</v>
          </cell>
          <cell r="R2170" t="str">
            <v>ANO</v>
          </cell>
        </row>
        <row r="2171">
          <cell r="A2171">
            <v>600010040</v>
          </cell>
          <cell r="B2171">
            <v>600010040</v>
          </cell>
          <cell r="C2171" t="str">
            <v>48283142</v>
          </cell>
          <cell r="D2171">
            <v>1</v>
          </cell>
          <cell r="E2171">
            <v>48283142</v>
          </cell>
          <cell r="F2171" t="str">
            <v>Liberecký kraj</v>
          </cell>
          <cell r="G2171" t="str">
            <v xml:space="preserve">Česká Lípa </v>
          </cell>
          <cell r="H2171">
            <v>300</v>
          </cell>
          <cell r="I2171" t="str">
            <v>SEJOY</v>
          </cell>
          <cell r="J2171">
            <v>16.690000000000001</v>
          </cell>
          <cell r="K2171">
            <v>5007</v>
          </cell>
          <cell r="L2171" t="str">
            <v/>
          </cell>
          <cell r="M2171" t="str">
            <v>Střední průmyslová škola, Česká Lípa, Havlíčkova 426, příspěvková organizace</v>
          </cell>
          <cell r="N2171" t="str">
            <v>Havlíčkova</v>
          </cell>
          <cell r="O2171">
            <v>426</v>
          </cell>
          <cell r="P2171">
            <v>5</v>
          </cell>
          <cell r="Q2171" t="str">
            <v>Česká Lípa</v>
          </cell>
          <cell r="R2171" t="str">
            <v>ANO</v>
          </cell>
        </row>
        <row r="2172">
          <cell r="A2172">
            <v>600010082</v>
          </cell>
          <cell r="B2172">
            <v>600010082</v>
          </cell>
          <cell r="C2172" t="str">
            <v>25014986</v>
          </cell>
          <cell r="D2172">
            <v>1</v>
          </cell>
          <cell r="E2172">
            <v>25014986</v>
          </cell>
          <cell r="F2172" t="str">
            <v>Liberecký kraj</v>
          </cell>
          <cell r="G2172" t="str">
            <v xml:space="preserve">Česká Lípa </v>
          </cell>
          <cell r="H2172">
            <v>100</v>
          </cell>
          <cell r="I2172" t="str">
            <v>SEJOY</v>
          </cell>
          <cell r="J2172">
            <v>16.690000000000001</v>
          </cell>
          <cell r="K2172">
            <v>1669.0000000000002</v>
          </cell>
          <cell r="L2172" t="str">
            <v/>
          </cell>
          <cell r="M2172" t="str">
            <v>Střední škola Klíč s.r.o.</v>
          </cell>
          <cell r="N2172" t="str">
            <v>Pražská</v>
          </cell>
          <cell r="O2172">
            <v>3061</v>
          </cell>
          <cell r="Q2172" t="str">
            <v>Česká Lípa</v>
          </cell>
          <cell r="R2172" t="str">
            <v>NE</v>
          </cell>
        </row>
        <row r="2173">
          <cell r="A2173">
            <v>600010104</v>
          </cell>
          <cell r="B2173">
            <v>600010104</v>
          </cell>
          <cell r="C2173" t="str">
            <v>14451018</v>
          </cell>
          <cell r="D2173">
            <v>1</v>
          </cell>
          <cell r="E2173">
            <v>14451018</v>
          </cell>
          <cell r="F2173" t="str">
            <v>Liberecký kraj</v>
          </cell>
          <cell r="G2173" t="str">
            <v xml:space="preserve">Česká Lípa </v>
          </cell>
          <cell r="H2173">
            <v>1350</v>
          </cell>
          <cell r="I2173" t="str">
            <v>SEJOY</v>
          </cell>
          <cell r="J2173">
            <v>16.690000000000001</v>
          </cell>
          <cell r="K2173">
            <v>22531.5</v>
          </cell>
          <cell r="L2173" t="str">
            <v/>
          </cell>
          <cell r="M2173" t="str">
            <v>Střední zdravotnická škola a Střední odborná škola, Česká Lípa, příspěvková organizace</v>
          </cell>
          <cell r="N2173" t="str">
            <v>28. října</v>
          </cell>
          <cell r="O2173">
            <v>2707</v>
          </cell>
          <cell r="Q2173" t="str">
            <v>Česká Lípa</v>
          </cell>
          <cell r="R2173" t="str">
            <v>ANO</v>
          </cell>
        </row>
        <row r="2174">
          <cell r="A2174">
            <v>600010112</v>
          </cell>
          <cell r="B2174">
            <v>600010112</v>
          </cell>
          <cell r="C2174" t="str">
            <v>25022342</v>
          </cell>
          <cell r="D2174">
            <v>1</v>
          </cell>
          <cell r="E2174">
            <v>25022342</v>
          </cell>
          <cell r="F2174" t="str">
            <v>Liberecký kraj</v>
          </cell>
          <cell r="G2174" t="str">
            <v xml:space="preserve">Česká Lípa </v>
          </cell>
          <cell r="H2174">
            <v>350</v>
          </cell>
          <cell r="I2174" t="str">
            <v>SEJOY</v>
          </cell>
          <cell r="J2174">
            <v>16.690000000000001</v>
          </cell>
          <cell r="K2174">
            <v>5841.5</v>
          </cell>
          <cell r="L2174" t="str">
            <v/>
          </cell>
          <cell r="M2174" t="str">
            <v>Euroškola Česká Lípa střední odborná škola s.r.o.</v>
          </cell>
          <cell r="N2174" t="str">
            <v>Železničářská</v>
          </cell>
          <cell r="O2174">
            <v>2232</v>
          </cell>
          <cell r="Q2174" t="str">
            <v>Česká Lípa</v>
          </cell>
          <cell r="R2174" t="str">
            <v>NE</v>
          </cell>
        </row>
        <row r="2175">
          <cell r="A2175">
            <v>600074579</v>
          </cell>
          <cell r="B2175">
            <v>600074579</v>
          </cell>
          <cell r="C2175" t="str">
            <v>48283011</v>
          </cell>
          <cell r="D2175">
            <v>1</v>
          </cell>
          <cell r="E2175">
            <v>48283011</v>
          </cell>
          <cell r="F2175" t="str">
            <v>Liberecký kraj</v>
          </cell>
          <cell r="G2175" t="str">
            <v xml:space="preserve">Česká Lípa </v>
          </cell>
          <cell r="H2175">
            <v>600</v>
          </cell>
          <cell r="I2175" t="str">
            <v>SEJOY</v>
          </cell>
          <cell r="J2175">
            <v>16.690000000000001</v>
          </cell>
          <cell r="K2175">
            <v>10014</v>
          </cell>
          <cell r="L2175" t="str">
            <v/>
          </cell>
          <cell r="M2175" t="str">
            <v>Základní škola a Mateřská škola Pod Ralskem 572, Mimoň, příspěvková organizace</v>
          </cell>
          <cell r="N2175" t="str">
            <v>Sídliště pod Ralskem</v>
          </cell>
          <cell r="O2175">
            <v>572</v>
          </cell>
          <cell r="Q2175" t="str">
            <v>Mimoň</v>
          </cell>
          <cell r="R2175" t="str">
            <v>ANO</v>
          </cell>
        </row>
        <row r="2176">
          <cell r="A2176">
            <v>600074587</v>
          </cell>
          <cell r="B2176">
            <v>600074587</v>
          </cell>
          <cell r="C2176" t="str">
            <v>70695504</v>
          </cell>
          <cell r="D2176">
            <v>1</v>
          </cell>
          <cell r="E2176">
            <v>70695504</v>
          </cell>
          <cell r="F2176" t="str">
            <v>Liberecký kraj</v>
          </cell>
          <cell r="G2176" t="str">
            <v xml:space="preserve">Česká Lípa </v>
          </cell>
          <cell r="H2176">
            <v>50</v>
          </cell>
          <cell r="I2176" t="str">
            <v>SEJOY</v>
          </cell>
          <cell r="J2176">
            <v>16.690000000000001</v>
          </cell>
          <cell r="K2176">
            <v>834.50000000000011</v>
          </cell>
          <cell r="L2176" t="str">
            <v/>
          </cell>
          <cell r="M2176" t="str">
            <v>Základní škola a Mateřská škola Holany, okres Česká Lípa, příspěvková organizace</v>
          </cell>
          <cell r="O2176">
            <v>45</v>
          </cell>
          <cell r="Q2176" t="str">
            <v>Holany</v>
          </cell>
          <cell r="R2176" t="str">
            <v>ANO</v>
          </cell>
        </row>
        <row r="2177">
          <cell r="A2177">
            <v>600074731</v>
          </cell>
          <cell r="B2177">
            <v>600074731</v>
          </cell>
          <cell r="C2177" t="str">
            <v>48282979</v>
          </cell>
          <cell r="D2177">
            <v>1</v>
          </cell>
          <cell r="E2177">
            <v>48282979</v>
          </cell>
          <cell r="F2177" t="str">
            <v>Liberecký kraj</v>
          </cell>
          <cell r="G2177" t="str">
            <v xml:space="preserve">Česká Lípa </v>
          </cell>
          <cell r="H2177">
            <v>325</v>
          </cell>
          <cell r="I2177" t="str">
            <v>SEJOY</v>
          </cell>
          <cell r="J2177">
            <v>16.690000000000001</v>
          </cell>
          <cell r="K2177">
            <v>5424.25</v>
          </cell>
          <cell r="L2177" t="str">
            <v/>
          </cell>
          <cell r="M2177" t="str">
            <v>Základní škola Dubá - příspěvková organizace</v>
          </cell>
          <cell r="N2177" t="str">
            <v>Dlouhá</v>
          </cell>
          <cell r="O2177">
            <v>113</v>
          </cell>
          <cell r="P2177">
            <v>100</v>
          </cell>
          <cell r="Q2177" t="str">
            <v>Dubá</v>
          </cell>
          <cell r="R2177" t="str">
            <v>ANO</v>
          </cell>
        </row>
        <row r="2178">
          <cell r="A2178">
            <v>600074595</v>
          </cell>
          <cell r="B2178">
            <v>600074595</v>
          </cell>
          <cell r="C2178" t="str">
            <v>70698520</v>
          </cell>
          <cell r="D2178">
            <v>1</v>
          </cell>
          <cell r="E2178">
            <v>70698520</v>
          </cell>
          <cell r="F2178" t="str">
            <v>Liberecký kraj</v>
          </cell>
          <cell r="G2178" t="str">
            <v xml:space="preserve">Česká Lípa </v>
          </cell>
          <cell r="H2178">
            <v>50</v>
          </cell>
          <cell r="I2178" t="str">
            <v>SEJOY</v>
          </cell>
          <cell r="J2178">
            <v>16.690000000000001</v>
          </cell>
          <cell r="K2178">
            <v>834.50000000000011</v>
          </cell>
          <cell r="L2178" t="str">
            <v/>
          </cell>
          <cell r="M2178" t="str">
            <v>Základní škola a Mateřská škola Doksy - Staré Splavy, Jezerní 74, okres Česká Lípa - příspěvková organizace</v>
          </cell>
          <cell r="N2178" t="str">
            <v>Jezerní</v>
          </cell>
          <cell r="O2178">
            <v>74</v>
          </cell>
          <cell r="Q2178" t="str">
            <v>Doksy</v>
          </cell>
          <cell r="R2178" t="str">
            <v>ANO</v>
          </cell>
        </row>
        <row r="2179">
          <cell r="A2179">
            <v>600074625</v>
          </cell>
          <cell r="B2179">
            <v>600074625</v>
          </cell>
          <cell r="C2179" t="str">
            <v>70695903</v>
          </cell>
          <cell r="D2179">
            <v>1</v>
          </cell>
          <cell r="E2179">
            <v>70695903</v>
          </cell>
          <cell r="F2179" t="str">
            <v>Liberecký kraj</v>
          </cell>
          <cell r="G2179" t="str">
            <v xml:space="preserve">Česká Lípa </v>
          </cell>
          <cell r="H2179">
            <v>50</v>
          </cell>
          <cell r="I2179" t="str">
            <v>SEJOY</v>
          </cell>
          <cell r="J2179">
            <v>16.690000000000001</v>
          </cell>
          <cell r="K2179">
            <v>834.50000000000011</v>
          </cell>
          <cell r="L2179" t="str">
            <v/>
          </cell>
          <cell r="M2179" t="str">
            <v>Základní škola a Mateřská škola Nový Oldřichov, okres Česká Lípa, příspěvková organizace</v>
          </cell>
          <cell r="O2179">
            <v>86</v>
          </cell>
          <cell r="Q2179" t="str">
            <v>Nový Oldřichov</v>
          </cell>
          <cell r="R2179" t="str">
            <v>ANO</v>
          </cell>
        </row>
        <row r="2180">
          <cell r="A2180">
            <v>600074676</v>
          </cell>
          <cell r="B2180">
            <v>600074676</v>
          </cell>
          <cell r="C2180" t="str">
            <v>70982660</v>
          </cell>
          <cell r="D2180">
            <v>1</v>
          </cell>
          <cell r="E2180">
            <v>70982660</v>
          </cell>
          <cell r="F2180" t="str">
            <v>Liberecký kraj</v>
          </cell>
          <cell r="G2180" t="str">
            <v xml:space="preserve">Česká Lípa </v>
          </cell>
          <cell r="H2180">
            <v>25</v>
          </cell>
          <cell r="I2180" t="str">
            <v>SEJOY</v>
          </cell>
          <cell r="J2180">
            <v>16.690000000000001</v>
          </cell>
          <cell r="K2180">
            <v>417.25000000000006</v>
          </cell>
          <cell r="L2180" t="str">
            <v/>
          </cell>
          <cell r="M2180" t="str">
            <v>Základní škola Stružnice, okres Česká Lípa, příspěvková organizace</v>
          </cell>
          <cell r="O2180">
            <v>137</v>
          </cell>
          <cell r="Q2180" t="str">
            <v>Stružnice</v>
          </cell>
          <cell r="R2180" t="str">
            <v>ANO</v>
          </cell>
        </row>
        <row r="2181">
          <cell r="A2181">
            <v>600074692</v>
          </cell>
          <cell r="B2181">
            <v>600074692</v>
          </cell>
          <cell r="C2181" t="str">
            <v>72745088</v>
          </cell>
          <cell r="D2181">
            <v>1</v>
          </cell>
          <cell r="E2181">
            <v>72745088</v>
          </cell>
          <cell r="F2181" t="str">
            <v>Liberecký kraj</v>
          </cell>
          <cell r="G2181" t="str">
            <v xml:space="preserve">Česká Lípa </v>
          </cell>
          <cell r="H2181">
            <v>50</v>
          </cell>
          <cell r="I2181" t="str">
            <v>SEJOY</v>
          </cell>
          <cell r="J2181">
            <v>16.690000000000001</v>
          </cell>
          <cell r="K2181">
            <v>834.50000000000011</v>
          </cell>
          <cell r="L2181" t="str">
            <v/>
          </cell>
          <cell r="M2181" t="str">
            <v>Základní škola a Mateřská škola Volfartice, okres Česká Lípa, příspěvková organizace</v>
          </cell>
          <cell r="O2181">
            <v>81</v>
          </cell>
          <cell r="Q2181" t="str">
            <v>Volfartice</v>
          </cell>
          <cell r="R2181" t="str">
            <v>ANO</v>
          </cell>
        </row>
        <row r="2182">
          <cell r="A2182">
            <v>600074749</v>
          </cell>
          <cell r="B2182">
            <v>600074749</v>
          </cell>
          <cell r="C2182" t="str">
            <v>70695962</v>
          </cell>
          <cell r="D2182">
            <v>1</v>
          </cell>
          <cell r="E2182">
            <v>70695962</v>
          </cell>
          <cell r="F2182" t="str">
            <v>Liberecký kraj</v>
          </cell>
          <cell r="G2182" t="str">
            <v xml:space="preserve">Česká Lípa </v>
          </cell>
          <cell r="H2182">
            <v>225</v>
          </cell>
          <cell r="I2182" t="str">
            <v>SEJOY</v>
          </cell>
          <cell r="J2182">
            <v>16.690000000000001</v>
          </cell>
          <cell r="K2182">
            <v>3755.2500000000005</v>
          </cell>
          <cell r="L2182" t="str">
            <v/>
          </cell>
          <cell r="M2182" t="str">
            <v>Základní škola Horní Police, okres Česká Lípa, příspěvková organizace</v>
          </cell>
          <cell r="N2182" t="str">
            <v>9. května</v>
          </cell>
          <cell r="O2182">
            <v>2</v>
          </cell>
          <cell r="Q2182" t="str">
            <v>Horní Police</v>
          </cell>
          <cell r="R2182" t="str">
            <v>ANO</v>
          </cell>
        </row>
        <row r="2183">
          <cell r="A2183">
            <v>600074757</v>
          </cell>
          <cell r="B2183">
            <v>600074757</v>
          </cell>
          <cell r="C2183" t="str">
            <v>46750428</v>
          </cell>
          <cell r="D2183">
            <v>1</v>
          </cell>
          <cell r="E2183">
            <v>46750428</v>
          </cell>
          <cell r="F2183" t="str">
            <v>Liberecký kraj</v>
          </cell>
          <cell r="G2183" t="str">
            <v xml:space="preserve">Česká Lípa </v>
          </cell>
          <cell r="H2183">
            <v>475</v>
          </cell>
          <cell r="I2183" t="str">
            <v>SEJOY</v>
          </cell>
          <cell r="J2183">
            <v>16.690000000000001</v>
          </cell>
          <cell r="K2183">
            <v>7927.7500000000009</v>
          </cell>
          <cell r="L2183" t="str">
            <v/>
          </cell>
          <cell r="M2183" t="str">
            <v>Základní škola a Mateřská škola Zákupy, příspěvková organizace</v>
          </cell>
          <cell r="N2183" t="str">
            <v>Školní</v>
          </cell>
          <cell r="O2183">
            <v>347</v>
          </cell>
          <cell r="Q2183" t="str">
            <v>Zákupy</v>
          </cell>
          <cell r="R2183" t="str">
            <v>ANO</v>
          </cell>
        </row>
        <row r="2184">
          <cell r="A2184">
            <v>600074765</v>
          </cell>
          <cell r="B2184">
            <v>600074765</v>
          </cell>
          <cell r="C2184" t="str">
            <v>46750088</v>
          </cell>
          <cell r="D2184">
            <v>1</v>
          </cell>
          <cell r="E2184">
            <v>46750088</v>
          </cell>
          <cell r="F2184" t="str">
            <v>Liberecký kraj</v>
          </cell>
          <cell r="G2184" t="str">
            <v xml:space="preserve">Česká Lípa </v>
          </cell>
          <cell r="H2184">
            <v>550</v>
          </cell>
          <cell r="I2184" t="str">
            <v>SEJOY</v>
          </cell>
          <cell r="J2184">
            <v>16.690000000000001</v>
          </cell>
          <cell r="K2184">
            <v>9179.5</v>
          </cell>
          <cell r="L2184" t="str">
            <v/>
          </cell>
          <cell r="M2184" t="str">
            <v>Základní škola a mateřská škola, Stráž pod Ralskem, příspěvková organizace</v>
          </cell>
          <cell r="N2184" t="str">
            <v>Pionýrů</v>
          </cell>
          <cell r="O2184">
            <v>141</v>
          </cell>
          <cell r="Q2184" t="str">
            <v>Stráž pod Ralskem</v>
          </cell>
          <cell r="R2184" t="str">
            <v>ANO</v>
          </cell>
        </row>
        <row r="2185">
          <cell r="A2185">
            <v>600074790</v>
          </cell>
          <cell r="B2185">
            <v>600074790</v>
          </cell>
          <cell r="C2185" t="str">
            <v>71011111</v>
          </cell>
          <cell r="D2185">
            <v>1</v>
          </cell>
          <cell r="E2185">
            <v>71011111</v>
          </cell>
          <cell r="F2185" t="str">
            <v>Liberecký kraj</v>
          </cell>
          <cell r="G2185" t="str">
            <v xml:space="preserve">Česká Lípa </v>
          </cell>
          <cell r="H2185">
            <v>225</v>
          </cell>
          <cell r="I2185" t="str">
            <v>SEJOY</v>
          </cell>
          <cell r="J2185">
            <v>16.690000000000001</v>
          </cell>
          <cell r="K2185">
            <v>3755.2500000000005</v>
          </cell>
          <cell r="L2185" t="str">
            <v/>
          </cell>
          <cell r="M2185" t="str">
            <v>Základní škola Kravaře, okres Česká Lípa, příspěvková organizace</v>
          </cell>
          <cell r="N2185" t="str">
            <v>Školní</v>
          </cell>
          <cell r="O2185">
            <v>115</v>
          </cell>
          <cell r="Q2185" t="str">
            <v>Kravaře</v>
          </cell>
          <cell r="R2185" t="str">
            <v>ANO</v>
          </cell>
        </row>
        <row r="2186">
          <cell r="A2186">
            <v>600074811</v>
          </cell>
          <cell r="B2186">
            <v>600074811</v>
          </cell>
          <cell r="C2186" t="str">
            <v>48283070</v>
          </cell>
          <cell r="D2186">
            <v>1</v>
          </cell>
          <cell r="E2186">
            <v>48283070</v>
          </cell>
          <cell r="F2186" t="str">
            <v>Liberecký kraj</v>
          </cell>
          <cell r="G2186" t="str">
            <v xml:space="preserve">Česká Lípa </v>
          </cell>
          <cell r="H2186">
            <v>600</v>
          </cell>
          <cell r="I2186" t="str">
            <v>SEJOY</v>
          </cell>
          <cell r="J2186">
            <v>16.690000000000001</v>
          </cell>
          <cell r="K2186">
            <v>10014</v>
          </cell>
          <cell r="L2186" t="str">
            <v/>
          </cell>
          <cell r="M2186" t="str">
            <v>Základní škola, Česká Lípa, Šluknovská 2904, příspěvková organizace</v>
          </cell>
          <cell r="N2186" t="str">
            <v>Šluknovská</v>
          </cell>
          <cell r="O2186">
            <v>2904</v>
          </cell>
          <cell r="Q2186" t="str">
            <v>Česká Lípa</v>
          </cell>
          <cell r="R2186" t="str">
            <v>ANO</v>
          </cell>
        </row>
        <row r="2187">
          <cell r="A2187">
            <v>600074820</v>
          </cell>
          <cell r="B2187">
            <v>600074820</v>
          </cell>
          <cell r="C2187" t="str">
            <v>70981515</v>
          </cell>
          <cell r="D2187">
            <v>1</v>
          </cell>
          <cell r="E2187">
            <v>70981515</v>
          </cell>
          <cell r="F2187" t="str">
            <v>Liberecký kraj</v>
          </cell>
          <cell r="G2187" t="str">
            <v xml:space="preserve">Česká Lípa </v>
          </cell>
          <cell r="H2187">
            <v>50</v>
          </cell>
          <cell r="I2187" t="str">
            <v>SEJOY</v>
          </cell>
          <cell r="J2187">
            <v>16.690000000000001</v>
          </cell>
          <cell r="K2187">
            <v>834.50000000000011</v>
          </cell>
          <cell r="L2187" t="str">
            <v/>
          </cell>
          <cell r="M2187" t="str">
            <v>Základní škola a Mateřská škola Horní Libchava, okres Česká Lípa - příspěvková organizace</v>
          </cell>
          <cell r="O2187">
            <v>196</v>
          </cell>
          <cell r="Q2187" t="str">
            <v>Horní Libchava</v>
          </cell>
          <cell r="R2187" t="str">
            <v>ANO</v>
          </cell>
        </row>
        <row r="2188">
          <cell r="A2188">
            <v>600074871</v>
          </cell>
          <cell r="B2188">
            <v>600074871</v>
          </cell>
          <cell r="C2188" t="str">
            <v>49864599</v>
          </cell>
          <cell r="D2188">
            <v>1</v>
          </cell>
          <cell r="E2188">
            <v>49864599</v>
          </cell>
          <cell r="F2188" t="str">
            <v>Liberecký kraj</v>
          </cell>
          <cell r="G2188" t="str">
            <v xml:space="preserve">Česká Lípa </v>
          </cell>
          <cell r="H2188">
            <v>750</v>
          </cell>
          <cell r="I2188" t="str">
            <v>SEJOY</v>
          </cell>
          <cell r="J2188">
            <v>16.690000000000001</v>
          </cell>
          <cell r="K2188">
            <v>12517.500000000002</v>
          </cell>
          <cell r="L2188" t="str">
            <v/>
          </cell>
          <cell r="M2188" t="str">
            <v>Základní škola Slovanka, Česká Lípa, Antonína Sovy 3056, příspěvková organizace</v>
          </cell>
          <cell r="N2188" t="str">
            <v>Antonína Sovy</v>
          </cell>
          <cell r="O2188">
            <v>3056</v>
          </cell>
          <cell r="Q2188" t="str">
            <v>Česká Lípa</v>
          </cell>
          <cell r="R2188" t="str">
            <v>ANO</v>
          </cell>
        </row>
        <row r="2189">
          <cell r="A2189">
            <v>600074889</v>
          </cell>
          <cell r="B2189">
            <v>600074889</v>
          </cell>
          <cell r="C2189" t="str">
            <v>49864611</v>
          </cell>
          <cell r="D2189">
            <v>1</v>
          </cell>
          <cell r="E2189">
            <v>49864611</v>
          </cell>
          <cell r="F2189" t="str">
            <v>Liberecký kraj</v>
          </cell>
          <cell r="G2189" t="str">
            <v xml:space="preserve">Česká Lípa </v>
          </cell>
          <cell r="H2189">
            <v>850</v>
          </cell>
          <cell r="I2189" t="str">
            <v>SEJOY</v>
          </cell>
          <cell r="J2189">
            <v>16.690000000000001</v>
          </cell>
          <cell r="K2189">
            <v>14186.500000000002</v>
          </cell>
          <cell r="L2189" t="str">
            <v/>
          </cell>
          <cell r="M2189" t="str">
            <v>Základní škola Dr. Miroslava Tyrše, Česká Lípa, Mánesova 1526, příspěvková organizace</v>
          </cell>
          <cell r="N2189" t="str">
            <v>Mánesova</v>
          </cell>
          <cell r="O2189">
            <v>1526</v>
          </cell>
          <cell r="Q2189" t="str">
            <v>Česká Lípa</v>
          </cell>
          <cell r="R2189" t="str">
            <v>ANO</v>
          </cell>
        </row>
        <row r="2190">
          <cell r="A2190">
            <v>600074897</v>
          </cell>
          <cell r="B2190">
            <v>600074897</v>
          </cell>
          <cell r="C2190" t="str">
            <v>48283029</v>
          </cell>
          <cell r="D2190">
            <v>1</v>
          </cell>
          <cell r="E2190">
            <v>48283029</v>
          </cell>
          <cell r="F2190" t="str">
            <v>Liberecký kraj</v>
          </cell>
          <cell r="G2190" t="str">
            <v xml:space="preserve">Česká Lípa </v>
          </cell>
          <cell r="H2190">
            <v>675</v>
          </cell>
          <cell r="I2190" t="str">
            <v>SEJOY</v>
          </cell>
          <cell r="J2190">
            <v>16.690000000000001</v>
          </cell>
          <cell r="K2190">
            <v>11265.75</v>
          </cell>
          <cell r="L2190" t="str">
            <v/>
          </cell>
          <cell r="M2190" t="str">
            <v>Základní škola, Česká Lípa, Partyzánská 1053, příspěvková organizace</v>
          </cell>
          <cell r="N2190" t="str">
            <v>Partyzánská</v>
          </cell>
          <cell r="O2190">
            <v>1053</v>
          </cell>
          <cell r="P2190">
            <v>55</v>
          </cell>
          <cell r="Q2190" t="str">
            <v>Česká Lípa</v>
          </cell>
          <cell r="R2190" t="str">
            <v>ANO</v>
          </cell>
        </row>
        <row r="2191">
          <cell r="A2191">
            <v>600074901</v>
          </cell>
          <cell r="B2191">
            <v>600074901</v>
          </cell>
          <cell r="C2191" t="str">
            <v>48283061</v>
          </cell>
          <cell r="D2191">
            <v>1</v>
          </cell>
          <cell r="E2191">
            <v>48283061</v>
          </cell>
          <cell r="F2191" t="str">
            <v>Liberecký kraj</v>
          </cell>
          <cell r="G2191" t="str">
            <v xml:space="preserve">Česká Lípa </v>
          </cell>
          <cell r="H2191">
            <v>425</v>
          </cell>
          <cell r="I2191" t="str">
            <v>SEJOY</v>
          </cell>
          <cell r="J2191">
            <v>16.690000000000001</v>
          </cell>
          <cell r="K2191">
            <v>7093.2500000000009</v>
          </cell>
          <cell r="L2191" t="str">
            <v/>
          </cell>
          <cell r="M2191" t="str">
            <v>Základní škola, Česká Lípa, Pátova 406, příspěvková organizace</v>
          </cell>
          <cell r="N2191" t="str">
            <v>Pátova</v>
          </cell>
          <cell r="O2191">
            <v>406</v>
          </cell>
          <cell r="P2191">
            <v>1</v>
          </cell>
          <cell r="Q2191" t="str">
            <v>Česká Lípa</v>
          </cell>
          <cell r="R2191" t="str">
            <v>ANO</v>
          </cell>
        </row>
        <row r="2192">
          <cell r="A2192">
            <v>600074919</v>
          </cell>
          <cell r="B2192">
            <v>600074919</v>
          </cell>
          <cell r="C2192" t="str">
            <v>70698511</v>
          </cell>
          <cell r="D2192">
            <v>1</v>
          </cell>
          <cell r="E2192">
            <v>70698511</v>
          </cell>
          <cell r="F2192" t="str">
            <v>Liberecký kraj</v>
          </cell>
          <cell r="G2192" t="str">
            <v xml:space="preserve">Česká Lípa </v>
          </cell>
          <cell r="H2192">
            <v>725</v>
          </cell>
          <cell r="I2192" t="str">
            <v>SEJOY</v>
          </cell>
          <cell r="J2192">
            <v>16.690000000000001</v>
          </cell>
          <cell r="K2192">
            <v>12100.250000000002</v>
          </cell>
          <cell r="L2192" t="str">
            <v/>
          </cell>
          <cell r="M2192" t="str">
            <v>Základní škola Karla Hynka Máchy Doksy, Valdštejnská 253, okres Česká Lípa - příspěvková organizace</v>
          </cell>
          <cell r="N2192" t="str">
            <v>Valdštejnská</v>
          </cell>
          <cell r="O2192">
            <v>253</v>
          </cell>
          <cell r="Q2192" t="str">
            <v>Doksy</v>
          </cell>
          <cell r="R2192" t="str">
            <v>ANO</v>
          </cell>
        </row>
        <row r="2193">
          <cell r="A2193">
            <v>600074935</v>
          </cell>
          <cell r="B2193">
            <v>600074935</v>
          </cell>
          <cell r="C2193" t="str">
            <v>48282545</v>
          </cell>
          <cell r="D2193">
            <v>1</v>
          </cell>
          <cell r="E2193">
            <v>48282545</v>
          </cell>
          <cell r="F2193" t="str">
            <v>Liberecký kraj</v>
          </cell>
          <cell r="G2193" t="str">
            <v xml:space="preserve">Česká Lípa </v>
          </cell>
          <cell r="H2193">
            <v>525</v>
          </cell>
          <cell r="I2193" t="str">
            <v>SEJOY</v>
          </cell>
          <cell r="J2193">
            <v>16.690000000000001</v>
          </cell>
          <cell r="K2193">
            <v>8762.25</v>
          </cell>
          <cell r="L2193" t="str">
            <v/>
          </cell>
          <cell r="M2193" t="str">
            <v>Základní škola a Mateřská škola Mírová 81, Mimoň, příspěvková organizace</v>
          </cell>
          <cell r="N2193" t="str">
            <v>Mírová</v>
          </cell>
          <cell r="O2193">
            <v>81</v>
          </cell>
          <cell r="Q2193" t="str">
            <v>Mimoň</v>
          </cell>
          <cell r="R2193" t="str">
            <v>ANO</v>
          </cell>
        </row>
        <row r="2194">
          <cell r="A2194">
            <v>600074951</v>
          </cell>
          <cell r="B2194">
            <v>600074951</v>
          </cell>
          <cell r="C2194" t="str">
            <v>48283088</v>
          </cell>
          <cell r="D2194">
            <v>1</v>
          </cell>
          <cell r="E2194">
            <v>48283088</v>
          </cell>
          <cell r="F2194" t="str">
            <v>Liberecký kraj</v>
          </cell>
          <cell r="G2194" t="str">
            <v xml:space="preserve">Česká Lípa </v>
          </cell>
          <cell r="H2194">
            <v>500</v>
          </cell>
          <cell r="I2194" t="str">
            <v>SEJOY</v>
          </cell>
          <cell r="J2194">
            <v>16.690000000000001</v>
          </cell>
          <cell r="K2194">
            <v>8345</v>
          </cell>
          <cell r="L2194" t="str">
            <v/>
          </cell>
          <cell r="M2194" t="str">
            <v>Základní škola a Mateřská škola, Česká Lípa, Jižní 1903, příspěvková organizace</v>
          </cell>
          <cell r="N2194" t="str">
            <v>Jižní</v>
          </cell>
          <cell r="O2194">
            <v>1903</v>
          </cell>
          <cell r="Q2194" t="str">
            <v>Česká Lípa</v>
          </cell>
          <cell r="R2194" t="str">
            <v>ANO</v>
          </cell>
        </row>
        <row r="2195">
          <cell r="A2195">
            <v>600074986</v>
          </cell>
          <cell r="B2195">
            <v>600074986</v>
          </cell>
          <cell r="C2195" t="str">
            <v>70982198</v>
          </cell>
          <cell r="D2195">
            <v>1</v>
          </cell>
          <cell r="E2195">
            <v>70982198</v>
          </cell>
          <cell r="F2195" t="str">
            <v>Liberecký kraj</v>
          </cell>
          <cell r="G2195" t="str">
            <v xml:space="preserve">Česká Lípa </v>
          </cell>
          <cell r="H2195">
            <v>575</v>
          </cell>
          <cell r="I2195" t="str">
            <v>SEJOY</v>
          </cell>
          <cell r="J2195">
            <v>16.690000000000001</v>
          </cell>
          <cell r="K2195">
            <v>9596.75</v>
          </cell>
          <cell r="L2195" t="str">
            <v/>
          </cell>
          <cell r="M2195" t="str">
            <v>Základní škola, Česká Lípa, Školní 2520, příspěvková organizace</v>
          </cell>
          <cell r="N2195" t="str">
            <v>Školní</v>
          </cell>
          <cell r="O2195">
            <v>2520</v>
          </cell>
          <cell r="Q2195" t="str">
            <v>Česká Lípa</v>
          </cell>
          <cell r="R2195" t="str">
            <v>ANO</v>
          </cell>
        </row>
        <row r="2196">
          <cell r="A2196">
            <v>600074994</v>
          </cell>
          <cell r="B2196">
            <v>600074994</v>
          </cell>
          <cell r="C2196" t="str">
            <v>46750045</v>
          </cell>
          <cell r="D2196">
            <v>1</v>
          </cell>
          <cell r="E2196">
            <v>46750045</v>
          </cell>
          <cell r="F2196" t="str">
            <v>Liberecký kraj</v>
          </cell>
          <cell r="G2196" t="str">
            <v xml:space="preserve">Česká Lípa </v>
          </cell>
          <cell r="H2196">
            <v>1200</v>
          </cell>
          <cell r="I2196" t="str">
            <v>SEJOY</v>
          </cell>
          <cell r="J2196">
            <v>16.690000000000001</v>
          </cell>
          <cell r="K2196">
            <v>20028</v>
          </cell>
          <cell r="L2196" t="str">
            <v/>
          </cell>
          <cell r="M2196" t="str">
            <v>Základní škola, Česká Lípa, 28. října 2733, příspěvková organizace</v>
          </cell>
          <cell r="N2196" t="str">
            <v>28. října</v>
          </cell>
          <cell r="O2196">
            <v>2733</v>
          </cell>
          <cell r="Q2196" t="str">
            <v>Česká Lípa</v>
          </cell>
          <cell r="R2196" t="str">
            <v>ANO</v>
          </cell>
        </row>
        <row r="2197">
          <cell r="A2197">
            <v>600075036</v>
          </cell>
          <cell r="B2197">
            <v>600075036</v>
          </cell>
          <cell r="C2197" t="str">
            <v>72742607</v>
          </cell>
          <cell r="D2197">
            <v>1</v>
          </cell>
          <cell r="E2197">
            <v>72742607</v>
          </cell>
          <cell r="F2197" t="str">
            <v>Liberecký kraj</v>
          </cell>
          <cell r="G2197" t="str">
            <v xml:space="preserve">Česká Lípa </v>
          </cell>
          <cell r="H2197">
            <v>75</v>
          </cell>
          <cell r="I2197" t="str">
            <v>SEJOY</v>
          </cell>
          <cell r="J2197">
            <v>16.690000000000001</v>
          </cell>
          <cell r="K2197">
            <v>1251.75</v>
          </cell>
          <cell r="L2197" t="str">
            <v/>
          </cell>
          <cell r="M2197" t="str">
            <v>Základní škola a mateřská škola Tomáše Ježka Ralsko - Kuřívody - příspěvková organizace</v>
          </cell>
          <cell r="O2197">
            <v>700</v>
          </cell>
          <cell r="Q2197" t="str">
            <v>Ralsko</v>
          </cell>
          <cell r="R2197" t="str">
            <v>ANO</v>
          </cell>
        </row>
        <row r="2198">
          <cell r="A2198">
            <v>600075044</v>
          </cell>
          <cell r="B2198">
            <v>600075044</v>
          </cell>
          <cell r="C2198" t="str">
            <v>72742631</v>
          </cell>
          <cell r="D2198">
            <v>1</v>
          </cell>
          <cell r="E2198">
            <v>72742631</v>
          </cell>
          <cell r="F2198" t="str">
            <v>Liberecký kraj</v>
          </cell>
          <cell r="G2198" t="str">
            <v xml:space="preserve">Česká Lípa </v>
          </cell>
          <cell r="H2198">
            <v>75</v>
          </cell>
          <cell r="I2198" t="str">
            <v>SEJOY</v>
          </cell>
          <cell r="J2198">
            <v>16.690000000000001</v>
          </cell>
          <cell r="K2198">
            <v>1251.75</v>
          </cell>
          <cell r="L2198" t="str">
            <v/>
          </cell>
          <cell r="M2198" t="str">
            <v>Základní škola a Mateřská škola Dubnice, okres Česká Lípa, příspěvková organizace</v>
          </cell>
          <cell r="O2198">
            <v>240</v>
          </cell>
          <cell r="Q2198" t="str">
            <v>Dubnice</v>
          </cell>
          <cell r="R2198" t="str">
            <v>ANO</v>
          </cell>
        </row>
        <row r="2199">
          <cell r="A2199">
            <v>600075150</v>
          </cell>
          <cell r="B2199">
            <v>600075150</v>
          </cell>
          <cell r="C2199" t="str">
            <v>70982228</v>
          </cell>
          <cell r="D2199">
            <v>1</v>
          </cell>
          <cell r="E2199">
            <v>70982228</v>
          </cell>
          <cell r="F2199" t="str">
            <v>Liberecký kraj</v>
          </cell>
          <cell r="G2199" t="str">
            <v xml:space="preserve">Česká Lípa </v>
          </cell>
          <cell r="H2199">
            <v>400</v>
          </cell>
          <cell r="I2199" t="str">
            <v>SEJOY</v>
          </cell>
          <cell r="J2199">
            <v>16.690000000000001</v>
          </cell>
          <cell r="K2199">
            <v>6676.0000000000009</v>
          </cell>
          <cell r="L2199" t="str">
            <v/>
          </cell>
          <cell r="M2199" t="str">
            <v>Základní škola, Praktická škola a Mateřská škola, Česká Lípa, Moskevská 679, příspěvková organizace</v>
          </cell>
          <cell r="N2199" t="str">
            <v>Moskevská</v>
          </cell>
          <cell r="O2199">
            <v>679</v>
          </cell>
          <cell r="P2199">
            <v>40</v>
          </cell>
          <cell r="Q2199" t="str">
            <v>Česká Lípa</v>
          </cell>
          <cell r="R2199" t="str">
            <v>ANO</v>
          </cell>
        </row>
        <row r="2200">
          <cell r="A2200">
            <v>650034295</v>
          </cell>
          <cell r="B2200">
            <v>650034295</v>
          </cell>
          <cell r="C2200" t="str">
            <v>72744669</v>
          </cell>
          <cell r="D2200">
            <v>1</v>
          </cell>
          <cell r="E2200">
            <v>72744669</v>
          </cell>
          <cell r="F2200" t="str">
            <v>Liberecký kraj</v>
          </cell>
          <cell r="G2200" t="str">
            <v xml:space="preserve">Česká Lípa </v>
          </cell>
          <cell r="H2200">
            <v>100</v>
          </cell>
          <cell r="I2200" t="str">
            <v>SEJOY</v>
          </cell>
          <cell r="J2200">
            <v>16.690000000000001</v>
          </cell>
          <cell r="K2200">
            <v>1669.0000000000002</v>
          </cell>
          <cell r="L2200" t="str">
            <v/>
          </cell>
          <cell r="M2200" t="str">
            <v>Základní škola a Mateřská škola Brniště, okres Česká Lípa - příspěvková organizace</v>
          </cell>
          <cell r="O2200">
            <v>101</v>
          </cell>
          <cell r="Q2200" t="str">
            <v>Brniště</v>
          </cell>
          <cell r="R2200" t="str">
            <v>ANO</v>
          </cell>
        </row>
        <row r="2201">
          <cell r="A2201">
            <v>650037090</v>
          </cell>
          <cell r="B2201">
            <v>650037090</v>
          </cell>
          <cell r="C2201" t="str">
            <v>72744171</v>
          </cell>
          <cell r="D2201">
            <v>1</v>
          </cell>
          <cell r="E2201">
            <v>72744171</v>
          </cell>
          <cell r="F2201" t="str">
            <v>Liberecký kraj</v>
          </cell>
          <cell r="G2201" t="str">
            <v xml:space="preserve">Česká Lípa </v>
          </cell>
          <cell r="H2201">
            <v>225</v>
          </cell>
          <cell r="I2201" t="str">
            <v>SEJOY</v>
          </cell>
          <cell r="J2201">
            <v>16.690000000000001</v>
          </cell>
          <cell r="K2201">
            <v>3755.2500000000005</v>
          </cell>
          <cell r="L2201" t="str">
            <v/>
          </cell>
          <cell r="M2201" t="str">
            <v>Základní škola a Mateřská škola Jestřebí, příspěvková organizace</v>
          </cell>
          <cell r="O2201">
            <v>105</v>
          </cell>
          <cell r="Q2201" t="str">
            <v>Jestřebí</v>
          </cell>
          <cell r="R2201" t="str">
            <v>ANO</v>
          </cell>
        </row>
        <row r="2202">
          <cell r="A2202">
            <v>650037171</v>
          </cell>
          <cell r="B2202">
            <v>650037171</v>
          </cell>
          <cell r="C2202" t="str">
            <v>72742356</v>
          </cell>
          <cell r="D2202">
            <v>1</v>
          </cell>
          <cell r="E2202">
            <v>72742356</v>
          </cell>
          <cell r="F2202" t="str">
            <v>Liberecký kraj</v>
          </cell>
          <cell r="G2202" t="str">
            <v xml:space="preserve">Česká Lípa </v>
          </cell>
          <cell r="H2202">
            <v>150</v>
          </cell>
          <cell r="I2202" t="str">
            <v>SEJOY</v>
          </cell>
          <cell r="J2202">
            <v>16.690000000000001</v>
          </cell>
          <cell r="K2202">
            <v>2503.5</v>
          </cell>
          <cell r="L2202" t="str">
            <v/>
          </cell>
          <cell r="M2202" t="str">
            <v>Základní škola a mateřská škola, Okna, okres Česká Lípa, příspěvková organizace</v>
          </cell>
          <cell r="O2202">
            <v>3</v>
          </cell>
          <cell r="Q2202" t="str">
            <v>Okna</v>
          </cell>
          <cell r="R2202" t="str">
            <v>ANO</v>
          </cell>
        </row>
        <row r="2203">
          <cell r="A2203">
            <v>650039017</v>
          </cell>
          <cell r="B2203">
            <v>650039017</v>
          </cell>
          <cell r="C2203" t="str">
            <v>70982074</v>
          </cell>
          <cell r="D2203">
            <v>1</v>
          </cell>
          <cell r="E2203">
            <v>70982074</v>
          </cell>
          <cell r="F2203" t="str">
            <v>Liberecký kraj</v>
          </cell>
          <cell r="G2203" t="str">
            <v xml:space="preserve">Česká Lípa </v>
          </cell>
          <cell r="H2203">
            <v>125</v>
          </cell>
          <cell r="I2203" t="str">
            <v>SEJOY</v>
          </cell>
          <cell r="J2203">
            <v>16.690000000000001</v>
          </cell>
          <cell r="K2203">
            <v>2086.25</v>
          </cell>
          <cell r="L2203" t="str">
            <v/>
          </cell>
          <cell r="M2203" t="str">
            <v>Základní škola a mateřská škola Žandov, okres Česká Lípa, příspěvková organizace</v>
          </cell>
          <cell r="N2203" t="str">
            <v>Kostelní</v>
          </cell>
          <cell r="O2203">
            <v>200</v>
          </cell>
          <cell r="Q2203" t="str">
            <v>Žandov</v>
          </cell>
          <cell r="R2203" t="str">
            <v>ANO</v>
          </cell>
        </row>
        <row r="2204">
          <cell r="A2204">
            <v>650050517</v>
          </cell>
          <cell r="B2204">
            <v>650050517</v>
          </cell>
          <cell r="C2204" t="str">
            <v>72742437</v>
          </cell>
          <cell r="D2204">
            <v>1</v>
          </cell>
          <cell r="E2204">
            <v>72742437</v>
          </cell>
          <cell r="F2204" t="str">
            <v>Liberecký kraj</v>
          </cell>
          <cell r="G2204" t="str">
            <v xml:space="preserve">Česká Lípa </v>
          </cell>
          <cell r="H2204">
            <v>75</v>
          </cell>
          <cell r="I2204" t="str">
            <v>SEJOY</v>
          </cell>
          <cell r="J2204">
            <v>16.690000000000001</v>
          </cell>
          <cell r="K2204">
            <v>1251.75</v>
          </cell>
          <cell r="L2204" t="str">
            <v/>
          </cell>
          <cell r="M2204" t="str">
            <v>Základní škola a Mateřská škola Zahrádky, okres Česká Lípa, příspěvková organizace</v>
          </cell>
          <cell r="O2204">
            <v>19</v>
          </cell>
          <cell r="Q2204" t="str">
            <v>Zahrádky</v>
          </cell>
          <cell r="R2204" t="str">
            <v>ANO</v>
          </cell>
        </row>
        <row r="2205">
          <cell r="A2205">
            <v>600010511</v>
          </cell>
          <cell r="B2205">
            <v>600010511</v>
          </cell>
          <cell r="C2205" t="str">
            <v>46748067</v>
          </cell>
          <cell r="D2205">
            <v>1</v>
          </cell>
          <cell r="E2205">
            <v>46748067</v>
          </cell>
          <cell r="F2205" t="str">
            <v>Liberecký kraj</v>
          </cell>
          <cell r="G2205" t="str">
            <v xml:space="preserve">Liberec </v>
          </cell>
          <cell r="H2205">
            <v>325</v>
          </cell>
          <cell r="I2205" t="str">
            <v>SEJOY</v>
          </cell>
          <cell r="J2205">
            <v>16.690000000000001</v>
          </cell>
          <cell r="K2205">
            <v>5424.25</v>
          </cell>
          <cell r="L2205" t="str">
            <v/>
          </cell>
          <cell r="M2205" t="str">
            <v>Gymnázium, Frýdlant, Mládeže 884, příspěvková organizace</v>
          </cell>
          <cell r="N2205" t="str">
            <v>Mládeže</v>
          </cell>
          <cell r="O2205">
            <v>884</v>
          </cell>
          <cell r="Q2205" t="str">
            <v>Frýdlant</v>
          </cell>
          <cell r="R2205" t="str">
            <v>ANO</v>
          </cell>
        </row>
        <row r="2206">
          <cell r="A2206">
            <v>600010678</v>
          </cell>
          <cell r="B2206">
            <v>600010678</v>
          </cell>
          <cell r="C2206" t="str">
            <v>00082554</v>
          </cell>
          <cell r="D2206">
            <v>1</v>
          </cell>
          <cell r="E2206">
            <v>82554</v>
          </cell>
          <cell r="F2206" t="str">
            <v>Liberecký kraj</v>
          </cell>
          <cell r="G2206" t="str">
            <v xml:space="preserve">Liberec </v>
          </cell>
          <cell r="H2206">
            <v>1075</v>
          </cell>
          <cell r="I2206" t="str">
            <v>SEJOY</v>
          </cell>
          <cell r="J2206">
            <v>16.690000000000001</v>
          </cell>
          <cell r="K2206">
            <v>17941.75</v>
          </cell>
          <cell r="L2206" t="str">
            <v/>
          </cell>
          <cell r="M2206" t="str">
            <v>Střední škola hospodářská a lesnická, Frýdlant, Bělíkova 1387, příspěvková organizace</v>
          </cell>
          <cell r="N2206" t="str">
            <v>Bělíkova</v>
          </cell>
          <cell r="O2206">
            <v>1387</v>
          </cell>
          <cell r="Q2206" t="str">
            <v>Frýdlant</v>
          </cell>
          <cell r="R2206" t="str">
            <v>ANO</v>
          </cell>
        </row>
        <row r="2207">
          <cell r="A2207">
            <v>600079686</v>
          </cell>
          <cell r="B2207">
            <v>600079686</v>
          </cell>
          <cell r="C2207" t="str">
            <v>72743603</v>
          </cell>
          <cell r="D2207">
            <v>1</v>
          </cell>
          <cell r="E2207">
            <v>72743603</v>
          </cell>
          <cell r="F2207" t="str">
            <v>Liberecký kraj</v>
          </cell>
          <cell r="G2207" t="str">
            <v xml:space="preserve">Liberec </v>
          </cell>
          <cell r="H2207">
            <v>100</v>
          </cell>
          <cell r="I2207" t="str">
            <v>SEJOY</v>
          </cell>
          <cell r="J2207">
            <v>16.690000000000001</v>
          </cell>
          <cell r="K2207">
            <v>1669.0000000000002</v>
          </cell>
          <cell r="L2207" t="str">
            <v/>
          </cell>
          <cell r="M2207" t="str">
            <v>Základní škola a mateřská škola, Dětřichov, okres Liberec, příspěvková organizace</v>
          </cell>
          <cell r="O2207">
            <v>234</v>
          </cell>
          <cell r="Q2207" t="str">
            <v>Dětřichov</v>
          </cell>
          <cell r="R2207" t="str">
            <v>ANO</v>
          </cell>
        </row>
        <row r="2208">
          <cell r="A2208">
            <v>600079708</v>
          </cell>
          <cell r="B2208">
            <v>600079708</v>
          </cell>
          <cell r="C2208" t="str">
            <v>71012303</v>
          </cell>
          <cell r="D2208">
            <v>1</v>
          </cell>
          <cell r="E2208">
            <v>71012303</v>
          </cell>
          <cell r="F2208" t="str">
            <v>Liberecký kraj</v>
          </cell>
          <cell r="G2208" t="str">
            <v xml:space="preserve">Liberec </v>
          </cell>
          <cell r="H2208">
            <v>25</v>
          </cell>
          <cell r="I2208" t="str">
            <v>SEJOY</v>
          </cell>
          <cell r="J2208">
            <v>16.690000000000001</v>
          </cell>
          <cell r="K2208">
            <v>417.25000000000006</v>
          </cell>
          <cell r="L2208" t="str">
            <v/>
          </cell>
          <cell r="M2208" t="str">
            <v>Základní škola a mateřská škola Kunratice, okres Liberec, příspěvková organizace</v>
          </cell>
          <cell r="O2208">
            <v>124</v>
          </cell>
          <cell r="Q2208" t="str">
            <v>Kunratice</v>
          </cell>
          <cell r="R2208" t="str">
            <v>ANO</v>
          </cell>
        </row>
        <row r="2209">
          <cell r="A2209">
            <v>600079732</v>
          </cell>
          <cell r="B2209">
            <v>600079732</v>
          </cell>
          <cell r="C2209" t="str">
            <v>70695911</v>
          </cell>
          <cell r="D2209">
            <v>1</v>
          </cell>
          <cell r="E2209">
            <v>70695911</v>
          </cell>
          <cell r="F2209" t="str">
            <v>Liberecký kraj</v>
          </cell>
          <cell r="G2209" t="str">
            <v xml:space="preserve">Liberec </v>
          </cell>
          <cell r="H2209">
            <v>525</v>
          </cell>
          <cell r="I2209" t="str">
            <v>SEJOY</v>
          </cell>
          <cell r="J2209">
            <v>16.690000000000001</v>
          </cell>
          <cell r="K2209">
            <v>8762.25</v>
          </cell>
          <cell r="L2209" t="str">
            <v/>
          </cell>
          <cell r="M2209" t="str">
            <v>Základní škola a Mateřská škola, Hejnice, okres Liberec, příspěvková organizace</v>
          </cell>
          <cell r="N2209" t="str">
            <v>Lázeňská</v>
          </cell>
          <cell r="O2209">
            <v>406</v>
          </cell>
          <cell r="Q2209" t="str">
            <v>Hejnice</v>
          </cell>
          <cell r="R2209" t="str">
            <v>ANO</v>
          </cell>
        </row>
        <row r="2210">
          <cell r="A2210">
            <v>600079813</v>
          </cell>
          <cell r="B2210">
            <v>600079813</v>
          </cell>
          <cell r="C2210" t="str">
            <v>72744600</v>
          </cell>
          <cell r="D2210">
            <v>1</v>
          </cell>
          <cell r="E2210">
            <v>72744600</v>
          </cell>
          <cell r="F2210" t="str">
            <v>Liberecký kraj</v>
          </cell>
          <cell r="G2210" t="str">
            <v xml:space="preserve">Liberec </v>
          </cell>
          <cell r="H2210">
            <v>50</v>
          </cell>
          <cell r="I2210" t="str">
            <v>SEJOY</v>
          </cell>
          <cell r="J2210">
            <v>16.690000000000001</v>
          </cell>
          <cell r="K2210">
            <v>834.50000000000011</v>
          </cell>
          <cell r="L2210" t="str">
            <v/>
          </cell>
          <cell r="M2210" t="str">
            <v>Základní škola a mateřská škola Jindřichovice pod Smrkem, příspěvková organizace</v>
          </cell>
          <cell r="O2210">
            <v>312</v>
          </cell>
          <cell r="Q2210" t="str">
            <v>Jindřichovice pod Smrkem</v>
          </cell>
          <cell r="R2210" t="str">
            <v>ANO</v>
          </cell>
        </row>
        <row r="2211">
          <cell r="A2211">
            <v>600080064</v>
          </cell>
          <cell r="B2211">
            <v>600080064</v>
          </cell>
          <cell r="C2211" t="str">
            <v>72744189</v>
          </cell>
          <cell r="D2211">
            <v>1</v>
          </cell>
          <cell r="E2211">
            <v>72744189</v>
          </cell>
          <cell r="F2211" t="str">
            <v>Liberecký kraj</v>
          </cell>
          <cell r="G2211" t="str">
            <v xml:space="preserve">Liberec </v>
          </cell>
          <cell r="H2211">
            <v>350</v>
          </cell>
          <cell r="I2211" t="str">
            <v>SEJOY</v>
          </cell>
          <cell r="J2211">
            <v>16.690000000000001</v>
          </cell>
          <cell r="K2211">
            <v>5841.5</v>
          </cell>
          <cell r="L2211" t="str">
            <v/>
          </cell>
          <cell r="M2211" t="str">
            <v>Základní škola a Mateřská škola, Raspenava, okres Liberec - příspěvková organizace</v>
          </cell>
          <cell r="N2211" t="str">
            <v>Fučíkova</v>
          </cell>
          <cell r="O2211">
            <v>430</v>
          </cell>
          <cell r="Q2211" t="str">
            <v>Raspenava</v>
          </cell>
          <cell r="R2211" t="str">
            <v>ANO</v>
          </cell>
        </row>
        <row r="2212">
          <cell r="A2212">
            <v>600080081</v>
          </cell>
          <cell r="B2212">
            <v>600080081</v>
          </cell>
          <cell r="C2212" t="str">
            <v>72753846</v>
          </cell>
          <cell r="D2212">
            <v>1</v>
          </cell>
          <cell r="E2212">
            <v>72753846</v>
          </cell>
          <cell r="F2212" t="str">
            <v>Liberecký kraj</v>
          </cell>
          <cell r="G2212" t="str">
            <v xml:space="preserve">Liberec </v>
          </cell>
          <cell r="H2212">
            <v>25</v>
          </cell>
          <cell r="I2212" t="str">
            <v>SEJOY</v>
          </cell>
          <cell r="J2212">
            <v>16.690000000000001</v>
          </cell>
          <cell r="K2212">
            <v>417.25000000000006</v>
          </cell>
          <cell r="L2212" t="str">
            <v/>
          </cell>
          <cell r="M2212" t="str">
            <v>Základní škola a Mateřská škola Krásný Les, okres Liberec, příspěvková organizace</v>
          </cell>
          <cell r="O2212">
            <v>258</v>
          </cell>
          <cell r="Q2212" t="str">
            <v>Krásný Les</v>
          </cell>
          <cell r="R2212" t="str">
            <v>ANO</v>
          </cell>
        </row>
        <row r="2213">
          <cell r="A2213">
            <v>600080129</v>
          </cell>
          <cell r="B2213">
            <v>600080129</v>
          </cell>
          <cell r="C2213" t="str">
            <v>72743522</v>
          </cell>
          <cell r="D2213">
            <v>1</v>
          </cell>
          <cell r="E2213">
            <v>72743522</v>
          </cell>
          <cell r="F2213" t="str">
            <v>Liberecký kraj</v>
          </cell>
          <cell r="G2213" t="str">
            <v xml:space="preserve">Liberec </v>
          </cell>
          <cell r="H2213">
            <v>100</v>
          </cell>
          <cell r="I2213" t="str">
            <v>SEJOY</v>
          </cell>
          <cell r="J2213">
            <v>16.690000000000001</v>
          </cell>
          <cell r="K2213">
            <v>1669.0000000000002</v>
          </cell>
          <cell r="L2213" t="str">
            <v/>
          </cell>
          <cell r="M2213" t="str">
            <v>Základní škola a mateřská škola Višňová, okres Liberec, příspěvková organizace</v>
          </cell>
          <cell r="O2213">
            <v>173</v>
          </cell>
          <cell r="Q2213" t="str">
            <v>Višňová</v>
          </cell>
          <cell r="R2213" t="str">
            <v>ANO</v>
          </cell>
        </row>
        <row r="2214">
          <cell r="A2214">
            <v>600080145</v>
          </cell>
          <cell r="B2214">
            <v>600080145</v>
          </cell>
          <cell r="C2214" t="str">
            <v>72741601</v>
          </cell>
          <cell r="D2214">
            <v>1</v>
          </cell>
          <cell r="E2214">
            <v>72741601</v>
          </cell>
          <cell r="F2214" t="str">
            <v>Liberecký kraj</v>
          </cell>
          <cell r="G2214" t="str">
            <v xml:space="preserve">Liberec </v>
          </cell>
          <cell r="H2214">
            <v>50</v>
          </cell>
          <cell r="I2214" t="str">
            <v>SEJOY</v>
          </cell>
          <cell r="J2214">
            <v>16.690000000000001</v>
          </cell>
          <cell r="K2214">
            <v>834.50000000000011</v>
          </cell>
          <cell r="L2214" t="str">
            <v/>
          </cell>
          <cell r="M2214" t="str">
            <v>Základní škola a Mateřská škola Habartice, okres Liberec, příspěvková organizace</v>
          </cell>
          <cell r="O2214">
            <v>213</v>
          </cell>
          <cell r="Q2214" t="str">
            <v>Habartice</v>
          </cell>
          <cell r="R2214" t="str">
            <v>ANO</v>
          </cell>
        </row>
        <row r="2215">
          <cell r="A2215">
            <v>600080234</v>
          </cell>
          <cell r="B2215">
            <v>600080234</v>
          </cell>
          <cell r="C2215" t="str">
            <v>72745045</v>
          </cell>
          <cell r="D2215">
            <v>1</v>
          </cell>
          <cell r="E2215">
            <v>72745045</v>
          </cell>
          <cell r="F2215" t="str">
            <v>Liberecký kraj</v>
          </cell>
          <cell r="G2215" t="str">
            <v xml:space="preserve">Liberec </v>
          </cell>
          <cell r="H2215">
            <v>25</v>
          </cell>
          <cell r="I2215" t="str">
            <v>SEJOY</v>
          </cell>
          <cell r="J2215">
            <v>16.690000000000001</v>
          </cell>
          <cell r="K2215">
            <v>417.25000000000006</v>
          </cell>
          <cell r="L2215" t="str">
            <v/>
          </cell>
          <cell r="M2215" t="str">
            <v>Základní škola a Mateřská škola, Bílý Potok, okres Liberec, příspěvková organizace</v>
          </cell>
          <cell r="O2215">
            <v>220</v>
          </cell>
          <cell r="Q2215" t="str">
            <v>Bílý Potok</v>
          </cell>
          <cell r="R2215" t="str">
            <v>ANO</v>
          </cell>
        </row>
        <row r="2216">
          <cell r="A2216">
            <v>600080269</v>
          </cell>
          <cell r="B2216">
            <v>600080269</v>
          </cell>
          <cell r="C2216" t="str">
            <v>63154617</v>
          </cell>
          <cell r="D2216">
            <v>1</v>
          </cell>
          <cell r="E2216">
            <v>63154617</v>
          </cell>
          <cell r="F2216" t="str">
            <v>Liberecký kraj</v>
          </cell>
          <cell r="G2216" t="str">
            <v xml:space="preserve">Liberec </v>
          </cell>
          <cell r="H2216">
            <v>1250</v>
          </cell>
          <cell r="I2216" t="str">
            <v>SEJOY</v>
          </cell>
          <cell r="J2216">
            <v>16.690000000000001</v>
          </cell>
          <cell r="K2216">
            <v>20862.5</v>
          </cell>
          <cell r="L2216" t="str">
            <v/>
          </cell>
          <cell r="M2216" t="str">
            <v>Základní škola, Základní umělecká škola a Mateřská škola, Frýdlant, okres Liberec, příspěvková organizace</v>
          </cell>
          <cell r="N2216" t="str">
            <v>Purkyňova</v>
          </cell>
          <cell r="O2216">
            <v>510</v>
          </cell>
          <cell r="Q2216" t="str">
            <v>Frýdlant</v>
          </cell>
          <cell r="R2216" t="str">
            <v>ANO</v>
          </cell>
        </row>
        <row r="2217">
          <cell r="A2217">
            <v>600080315</v>
          </cell>
          <cell r="B2217">
            <v>600080315</v>
          </cell>
          <cell r="C2217" t="str">
            <v>72741996</v>
          </cell>
          <cell r="D2217">
            <v>1</v>
          </cell>
          <cell r="E2217">
            <v>72741996</v>
          </cell>
          <cell r="F2217" t="str">
            <v>Liberecký kraj</v>
          </cell>
          <cell r="G2217" t="str">
            <v xml:space="preserve">Liberec </v>
          </cell>
          <cell r="H2217">
            <v>525</v>
          </cell>
          <cell r="I2217" t="str">
            <v>SEJOY</v>
          </cell>
          <cell r="J2217">
            <v>16.690000000000001</v>
          </cell>
          <cell r="K2217">
            <v>8762.25</v>
          </cell>
          <cell r="L2217" t="str">
            <v/>
          </cell>
          <cell r="M2217" t="str">
            <v>Základní škola Nové Město pod Smrkem, příspěvková organizace</v>
          </cell>
          <cell r="N2217" t="str">
            <v>Tylova</v>
          </cell>
          <cell r="O2217">
            <v>694</v>
          </cell>
          <cell r="Q2217" t="str">
            <v>Nové Město pod Smrkem</v>
          </cell>
          <cell r="R2217" t="str">
            <v>ANO</v>
          </cell>
        </row>
        <row r="2218">
          <cell r="A2218">
            <v>600080358</v>
          </cell>
          <cell r="B2218">
            <v>600080358</v>
          </cell>
          <cell r="C2218" t="str">
            <v>46745751</v>
          </cell>
          <cell r="D2218">
            <v>1</v>
          </cell>
          <cell r="E2218">
            <v>46745751</v>
          </cell>
          <cell r="F2218" t="str">
            <v>Liberecký kraj</v>
          </cell>
          <cell r="G2218" t="str">
            <v xml:space="preserve">Liberec </v>
          </cell>
          <cell r="H2218">
            <v>100</v>
          </cell>
          <cell r="I2218" t="str">
            <v>SEJOY</v>
          </cell>
          <cell r="J2218">
            <v>16.690000000000001</v>
          </cell>
          <cell r="K2218">
            <v>1669.0000000000002</v>
          </cell>
          <cell r="L2218" t="str">
            <v/>
          </cell>
          <cell r="M2218" t="str">
            <v>Základní škola speciální, Frýdlant, okres Liberec, příspěvková organizace</v>
          </cell>
          <cell r="N2218" t="str">
            <v>Husova</v>
          </cell>
          <cell r="O2218">
            <v>784</v>
          </cell>
          <cell r="Q2218" t="str">
            <v>Frýdlant</v>
          </cell>
          <cell r="R2218" t="str">
            <v>ANO</v>
          </cell>
        </row>
        <row r="2219">
          <cell r="A2219">
            <v>600080382</v>
          </cell>
          <cell r="B2219">
            <v>600080382</v>
          </cell>
          <cell r="C2219" t="str">
            <v>72743417</v>
          </cell>
          <cell r="D2219">
            <v>1</v>
          </cell>
          <cell r="E2219">
            <v>72743417</v>
          </cell>
          <cell r="F2219" t="str">
            <v>Liberecký kraj</v>
          </cell>
          <cell r="G2219" t="str">
            <v xml:space="preserve">Liberec </v>
          </cell>
          <cell r="H2219">
            <v>50</v>
          </cell>
          <cell r="I2219" t="str">
            <v>SEJOY</v>
          </cell>
          <cell r="J2219">
            <v>16.690000000000001</v>
          </cell>
          <cell r="K2219">
            <v>834.50000000000011</v>
          </cell>
          <cell r="L2219" t="str">
            <v/>
          </cell>
          <cell r="M2219" t="str">
            <v>Základní škola, Lázně Libverda, okres Liberec - příspěvková organizace</v>
          </cell>
          <cell r="O2219">
            <v>112</v>
          </cell>
          <cell r="Q2219" t="str">
            <v>Lázně Libverda</v>
          </cell>
          <cell r="R2219" t="str">
            <v>ANO</v>
          </cell>
        </row>
        <row r="2220">
          <cell r="A2220">
            <v>650034180</v>
          </cell>
          <cell r="B2220">
            <v>650034180</v>
          </cell>
          <cell r="C2220" t="str">
            <v>72755369</v>
          </cell>
          <cell r="D2220">
            <v>1</v>
          </cell>
          <cell r="E2220">
            <v>72755369</v>
          </cell>
          <cell r="F2220" t="str">
            <v>Liberecký kraj</v>
          </cell>
          <cell r="G2220" t="str">
            <v xml:space="preserve">Liberec </v>
          </cell>
          <cell r="H2220">
            <v>250</v>
          </cell>
          <cell r="I2220" t="str">
            <v>SEJOY</v>
          </cell>
          <cell r="J2220">
            <v>16.690000000000001</v>
          </cell>
          <cell r="K2220">
            <v>4172.5</v>
          </cell>
          <cell r="L2220" t="str">
            <v/>
          </cell>
          <cell r="M2220" t="str">
            <v>Základní škola a Mateřská škola Dolní Řasnice, příspěvková organizace</v>
          </cell>
          <cell r="O2220">
            <v>270</v>
          </cell>
          <cell r="Q2220" t="str">
            <v>Dolní Řasnice</v>
          </cell>
          <cell r="R2220" t="str">
            <v>ANO</v>
          </cell>
        </row>
        <row r="2221">
          <cell r="A2221">
            <v>650037901</v>
          </cell>
          <cell r="B2221">
            <v>650037901</v>
          </cell>
          <cell r="C2221" t="str">
            <v>72744880</v>
          </cell>
          <cell r="D2221">
            <v>1</v>
          </cell>
          <cell r="E2221">
            <v>72744880</v>
          </cell>
          <cell r="F2221" t="str">
            <v>Liberecký kraj</v>
          </cell>
          <cell r="G2221" t="str">
            <v xml:space="preserve">Liberec </v>
          </cell>
          <cell r="H2221">
            <v>75</v>
          </cell>
          <cell r="I2221" t="str">
            <v>SEJOY</v>
          </cell>
          <cell r="J2221">
            <v>16.690000000000001</v>
          </cell>
          <cell r="K2221">
            <v>1251.75</v>
          </cell>
          <cell r="L2221" t="str">
            <v/>
          </cell>
          <cell r="M2221" t="str">
            <v>Základní škola a mateřská škola, Bulovka, okres Liberec, příspěvková organizace</v>
          </cell>
          <cell r="O2221">
            <v>156</v>
          </cell>
          <cell r="Q2221" t="str">
            <v>Bulovka</v>
          </cell>
          <cell r="R2221" t="str">
            <v>ANO</v>
          </cell>
        </row>
        <row r="2222">
          <cell r="A2222">
            <v>691014701</v>
          </cell>
          <cell r="B2222">
            <v>691014701</v>
          </cell>
          <cell r="C2222" t="str">
            <v>09951971</v>
          </cell>
          <cell r="D2222">
            <v>1</v>
          </cell>
          <cell r="E2222">
            <v>9951971</v>
          </cell>
          <cell r="F2222" t="str">
            <v>Liberecký kraj</v>
          </cell>
          <cell r="G2222" t="str">
            <v>Liberec</v>
          </cell>
          <cell r="H2222">
            <v>100</v>
          </cell>
          <cell r="I2222" t="str">
            <v>SEJOY</v>
          </cell>
          <cell r="J2222">
            <v>16.690000000000001</v>
          </cell>
          <cell r="K2222">
            <v>1669.0000000000002</v>
          </cell>
          <cell r="L2222" t="str">
            <v/>
          </cell>
          <cell r="M2222" t="str">
            <v>Střední škola pedagogická a sociálně právní a střední zdravotnická škola Jana Blahoslava</v>
          </cell>
          <cell r="N2222" t="str">
            <v xml:space="preserve"> </v>
          </cell>
          <cell r="O2222" t="str">
            <v>349</v>
          </cell>
          <cell r="Q2222" t="str">
            <v>Hejnice</v>
          </cell>
          <cell r="R2222" t="str">
            <v>NE</v>
          </cell>
        </row>
        <row r="2223">
          <cell r="A2223">
            <v>600010490</v>
          </cell>
          <cell r="B2223">
            <v>600010490</v>
          </cell>
          <cell r="C2223" t="str">
            <v>18385036</v>
          </cell>
          <cell r="D2223">
            <v>1</v>
          </cell>
          <cell r="E2223">
            <v>18385036</v>
          </cell>
          <cell r="F2223" t="str">
            <v>Liberecký kraj</v>
          </cell>
          <cell r="G2223" t="str">
            <v xml:space="preserve">Jablonec nad Nisou </v>
          </cell>
          <cell r="H2223">
            <v>425</v>
          </cell>
          <cell r="I2223" t="str">
            <v>SEJOY</v>
          </cell>
          <cell r="J2223">
            <v>16.690000000000001</v>
          </cell>
          <cell r="K2223">
            <v>7093.2500000000009</v>
          </cell>
          <cell r="L2223" t="str">
            <v/>
          </cell>
          <cell r="M2223" t="str">
            <v>Střední průmyslová škola technická, Jablonec nad Nisou, Belgická 4852, příspěvková organizace</v>
          </cell>
          <cell r="N2223" t="str">
            <v>Belgická</v>
          </cell>
          <cell r="O2223">
            <v>4852</v>
          </cell>
          <cell r="Q2223" t="str">
            <v>Jablonec nad Nisou</v>
          </cell>
          <cell r="R2223" t="str">
            <v>ANO</v>
          </cell>
        </row>
        <row r="2224">
          <cell r="A2224">
            <v>600023320</v>
          </cell>
          <cell r="B2224">
            <v>600023320</v>
          </cell>
          <cell r="C2224" t="str">
            <v>60254301</v>
          </cell>
          <cell r="D2224">
            <v>1</v>
          </cell>
          <cell r="E2224">
            <v>60254301</v>
          </cell>
          <cell r="F2224" t="str">
            <v>Liberecký kraj</v>
          </cell>
          <cell r="G2224" t="str">
            <v xml:space="preserve">Jablonec nad Nisou </v>
          </cell>
          <cell r="H2224">
            <v>175</v>
          </cell>
          <cell r="I2224" t="str">
            <v>SEJOY</v>
          </cell>
          <cell r="J2224">
            <v>16.690000000000001</v>
          </cell>
          <cell r="K2224">
            <v>2920.75</v>
          </cell>
          <cell r="L2224" t="str">
            <v/>
          </cell>
          <cell r="M2224" t="str">
            <v>Základní škola a Mateřská škola, Jablonec nad Nisou, Kamenná 404/4, příspěvková organizace</v>
          </cell>
          <cell r="N2224" t="str">
            <v>Kamenná</v>
          </cell>
          <cell r="O2224">
            <v>404</v>
          </cell>
          <cell r="P2224">
            <v>4</v>
          </cell>
          <cell r="Q2224" t="str">
            <v>Jablonec nad Nisou</v>
          </cell>
          <cell r="R2224" t="str">
            <v>ANO</v>
          </cell>
        </row>
        <row r="2225">
          <cell r="A2225">
            <v>600023389</v>
          </cell>
          <cell r="B2225">
            <v>600023389</v>
          </cell>
          <cell r="C2225" t="str">
            <v>60254190</v>
          </cell>
          <cell r="D2225">
            <v>1</v>
          </cell>
          <cell r="E2225">
            <v>60254190</v>
          </cell>
          <cell r="F2225" t="str">
            <v>Liberecký kraj</v>
          </cell>
          <cell r="G2225" t="str">
            <v xml:space="preserve">Jablonec nad Nisou </v>
          </cell>
          <cell r="H2225">
            <v>250</v>
          </cell>
          <cell r="I2225" t="str">
            <v>SEJOY</v>
          </cell>
          <cell r="J2225">
            <v>16.690000000000001</v>
          </cell>
          <cell r="K2225">
            <v>4172.5</v>
          </cell>
          <cell r="L2225" t="str">
            <v/>
          </cell>
          <cell r="M2225" t="str">
            <v>Základní škola, Jablonec nad Nisou, Liberecká 1734/31, příspěvková organizace</v>
          </cell>
          <cell r="N2225" t="str">
            <v>Liberecká</v>
          </cell>
          <cell r="O2225">
            <v>1734</v>
          </cell>
          <cell r="P2225">
            <v>31</v>
          </cell>
          <cell r="Q2225" t="str">
            <v>Jablonec nad Nisou</v>
          </cell>
          <cell r="R2225" t="str">
            <v>ANO</v>
          </cell>
        </row>
        <row r="2226">
          <cell r="A2226">
            <v>600020371</v>
          </cell>
          <cell r="B2226">
            <v>600020371</v>
          </cell>
          <cell r="C2226" t="str">
            <v>60252600</v>
          </cell>
          <cell r="D2226">
            <v>1</v>
          </cell>
          <cell r="E2226">
            <v>60252600</v>
          </cell>
          <cell r="F2226" t="str">
            <v>Liberecký kraj</v>
          </cell>
          <cell r="G2226" t="str">
            <v xml:space="preserve">Jablonec nad Nisou </v>
          </cell>
          <cell r="H2226">
            <v>175</v>
          </cell>
          <cell r="I2226" t="str">
            <v>SEJOY</v>
          </cell>
          <cell r="J2226">
            <v>16.690000000000001</v>
          </cell>
          <cell r="K2226">
            <v>2920.75</v>
          </cell>
          <cell r="L2226" t="str">
            <v/>
          </cell>
          <cell r="M2226" t="str">
            <v>Střední uměleckoprůmyslová škola a Vyšší odborná škola, Jablonec nad Nisou, Horní náměstí 1, příspěvková organizace</v>
          </cell>
          <cell r="N2226" t="str">
            <v>Horní náměstí</v>
          </cell>
          <cell r="O2226">
            <v>800</v>
          </cell>
          <cell r="P2226">
            <v>1</v>
          </cell>
          <cell r="Q2226" t="str">
            <v>Jablonec nad Nisou</v>
          </cell>
          <cell r="R2226" t="str">
            <v>ANO</v>
          </cell>
        </row>
        <row r="2227">
          <cell r="A2227">
            <v>600020380</v>
          </cell>
          <cell r="B2227">
            <v>600020380</v>
          </cell>
          <cell r="C2227" t="str">
            <v>60252511</v>
          </cell>
          <cell r="D2227">
            <v>1</v>
          </cell>
          <cell r="E2227">
            <v>60252511</v>
          </cell>
          <cell r="F2227" t="str">
            <v>Liberecký kraj</v>
          </cell>
          <cell r="G2227" t="str">
            <v xml:space="preserve">Jablonec nad Nisou </v>
          </cell>
          <cell r="H2227">
            <v>425</v>
          </cell>
          <cell r="I2227" t="str">
            <v>SEJOY</v>
          </cell>
          <cell r="J2227">
            <v>16.690000000000001</v>
          </cell>
          <cell r="K2227">
            <v>7093.2500000000009</v>
          </cell>
          <cell r="L2227" t="str">
            <v/>
          </cell>
          <cell r="M2227" t="str">
            <v>Vyšší odborná škola mezinárodního obchodu a Obchodní akademie, Jablonec nad Nisou, Horní náměstí 15, příspěvková organizace</v>
          </cell>
          <cell r="N2227" t="str">
            <v>Horní náměstí</v>
          </cell>
          <cell r="O2227">
            <v>1200</v>
          </cell>
          <cell r="P2227">
            <v>15</v>
          </cell>
          <cell r="Q2227" t="str">
            <v>Jablonec nad Nisou</v>
          </cell>
          <cell r="R2227" t="str">
            <v>ANO</v>
          </cell>
        </row>
        <row r="2228">
          <cell r="A2228">
            <v>600010449</v>
          </cell>
          <cell r="B2228">
            <v>600010449</v>
          </cell>
          <cell r="C2228" t="str">
            <v>60252758</v>
          </cell>
          <cell r="D2228">
            <v>1</v>
          </cell>
          <cell r="E2228">
            <v>60252758</v>
          </cell>
          <cell r="F2228" t="str">
            <v>Liberecký kraj</v>
          </cell>
          <cell r="G2228" t="str">
            <v xml:space="preserve">Jablonec nad Nisou </v>
          </cell>
          <cell r="H2228">
            <v>225</v>
          </cell>
          <cell r="I2228" t="str">
            <v>SEJOY</v>
          </cell>
          <cell r="J2228">
            <v>16.690000000000001</v>
          </cell>
          <cell r="K2228">
            <v>3755.2500000000005</v>
          </cell>
          <cell r="L2228" t="str">
            <v/>
          </cell>
          <cell r="M2228" t="str">
            <v>Gymnázium, Jablonec nad Nisou, U Balvanu 16, příspěvková organizace</v>
          </cell>
          <cell r="N2228" t="str">
            <v>U Balvanu</v>
          </cell>
          <cell r="O2228">
            <v>764</v>
          </cell>
          <cell r="P2228">
            <v>16</v>
          </cell>
          <cell r="Q2228" t="str">
            <v>Jablonec nad Nisou</v>
          </cell>
          <cell r="R2228" t="str">
            <v>ANO</v>
          </cell>
        </row>
        <row r="2229">
          <cell r="A2229">
            <v>600010481</v>
          </cell>
          <cell r="B2229">
            <v>600010481</v>
          </cell>
          <cell r="C2229" t="str">
            <v>00140147</v>
          </cell>
          <cell r="D2229">
            <v>1</v>
          </cell>
          <cell r="E2229">
            <v>140147</v>
          </cell>
          <cell r="F2229" t="str">
            <v>Liberecký kraj</v>
          </cell>
          <cell r="G2229" t="str">
            <v xml:space="preserve">Jablonec nad Nisou </v>
          </cell>
          <cell r="H2229">
            <v>350</v>
          </cell>
          <cell r="I2229" t="str">
            <v>SEJOY</v>
          </cell>
          <cell r="J2229">
            <v>16.690000000000001</v>
          </cell>
          <cell r="K2229">
            <v>5841.5</v>
          </cell>
          <cell r="L2229" t="str">
            <v/>
          </cell>
          <cell r="M2229" t="str">
            <v>Střední škola řemesel a služeb, Jablonec nad Nisou, Smetanova 66, příspěvková organizace</v>
          </cell>
          <cell r="N2229" t="str">
            <v>Smetanova</v>
          </cell>
          <cell r="O2229">
            <v>4265</v>
          </cell>
          <cell r="P2229">
            <v>66</v>
          </cell>
          <cell r="Q2229" t="str">
            <v>Jablonec nad Nisou</v>
          </cell>
          <cell r="R2229" t="str">
            <v>ANO</v>
          </cell>
        </row>
        <row r="2230">
          <cell r="A2230">
            <v>600001369</v>
          </cell>
          <cell r="B2230">
            <v>600001369</v>
          </cell>
          <cell r="C2230" t="str">
            <v>16389999</v>
          </cell>
          <cell r="D2230">
            <v>1</v>
          </cell>
          <cell r="E2230">
            <v>16389999</v>
          </cell>
          <cell r="F2230" t="str">
            <v>Liberecký kraj</v>
          </cell>
          <cell r="G2230" t="str">
            <v xml:space="preserve">Jablonec nad Nisou </v>
          </cell>
          <cell r="H2230">
            <v>250</v>
          </cell>
          <cell r="I2230" t="str">
            <v>SEJOY</v>
          </cell>
          <cell r="J2230">
            <v>16.690000000000001</v>
          </cell>
          <cell r="K2230">
            <v>4172.5</v>
          </cell>
          <cell r="L2230" t="str">
            <v/>
          </cell>
          <cell r="M2230" t="str">
            <v>Základní škola Antonína Bratršovského</v>
          </cell>
          <cell r="N2230" t="str">
            <v>Saskova</v>
          </cell>
          <cell r="O2230">
            <v>2080</v>
          </cell>
          <cell r="P2230">
            <v>34</v>
          </cell>
          <cell r="Q2230" t="str">
            <v>Jablonec nad Nisou</v>
          </cell>
          <cell r="R2230" t="str">
            <v>NE</v>
          </cell>
        </row>
        <row r="2231">
          <cell r="A2231">
            <v>600078329</v>
          </cell>
          <cell r="B2231">
            <v>600078329</v>
          </cell>
          <cell r="C2231" t="str">
            <v>70695121</v>
          </cell>
          <cell r="D2231">
            <v>1</v>
          </cell>
          <cell r="E2231">
            <v>70695121</v>
          </cell>
          <cell r="F2231" t="str">
            <v>Liberecký kraj</v>
          </cell>
          <cell r="G2231" t="str">
            <v xml:space="preserve">Jablonec nad Nisou </v>
          </cell>
          <cell r="H2231">
            <v>100</v>
          </cell>
          <cell r="I2231" t="str">
            <v>SEJOY</v>
          </cell>
          <cell r="J2231">
            <v>16.690000000000001</v>
          </cell>
          <cell r="K2231">
            <v>1669.0000000000002</v>
          </cell>
          <cell r="L2231" t="str">
            <v/>
          </cell>
          <cell r="M2231" t="str">
            <v>ZÁKLADNÍ ŠKOLA RÁDLO, okres Jablonec nad Nisou, příspěvková organizace</v>
          </cell>
          <cell r="O2231">
            <v>121</v>
          </cell>
          <cell r="Q2231" t="str">
            <v>Rádlo</v>
          </cell>
          <cell r="R2231" t="str">
            <v>ANO</v>
          </cell>
        </row>
        <row r="2232">
          <cell r="A2232">
            <v>600078311</v>
          </cell>
          <cell r="B2232">
            <v>600078311</v>
          </cell>
          <cell r="C2232" t="str">
            <v>72742518</v>
          </cell>
          <cell r="D2232">
            <v>1</v>
          </cell>
          <cell r="E2232">
            <v>72742518</v>
          </cell>
          <cell r="F2232" t="str">
            <v>Liberecký kraj</v>
          </cell>
          <cell r="G2232" t="str">
            <v xml:space="preserve">Jablonec nad Nisou </v>
          </cell>
          <cell r="H2232">
            <v>75</v>
          </cell>
          <cell r="I2232" t="str">
            <v>SEJOY</v>
          </cell>
          <cell r="J2232">
            <v>16.690000000000001</v>
          </cell>
          <cell r="K2232">
            <v>1251.75</v>
          </cell>
          <cell r="L2232" t="str">
            <v/>
          </cell>
          <cell r="M2232" t="str">
            <v>Základní škola a mateřská škola, Nová Ves nad Nisou, příspěvková organizace</v>
          </cell>
          <cell r="O2232">
            <v>264</v>
          </cell>
          <cell r="Q2232" t="str">
            <v>Nová Ves nad Nisou</v>
          </cell>
          <cell r="R2232" t="str">
            <v>ANO</v>
          </cell>
        </row>
        <row r="2233">
          <cell r="A2233">
            <v>600078353</v>
          </cell>
          <cell r="B2233">
            <v>600078353</v>
          </cell>
          <cell r="C2233" t="str">
            <v>72743352</v>
          </cell>
          <cell r="D2233">
            <v>1</v>
          </cell>
          <cell r="E2233">
            <v>72743352</v>
          </cell>
          <cell r="F2233" t="str">
            <v>Liberecký kraj</v>
          </cell>
          <cell r="G2233" t="str">
            <v xml:space="preserve">Jablonec nad Nisou </v>
          </cell>
          <cell r="H2233">
            <v>300</v>
          </cell>
          <cell r="I2233" t="str">
            <v>SEJOY</v>
          </cell>
          <cell r="J2233">
            <v>16.690000000000001</v>
          </cell>
          <cell r="K2233">
            <v>5007</v>
          </cell>
          <cell r="L2233" t="str">
            <v/>
          </cell>
          <cell r="M2233" t="str">
            <v>Základní škola Jablonec nad Nisou - Rýnovice, Pod Vodárnou 10, příspěvková organizace</v>
          </cell>
          <cell r="N2233" t="str">
            <v>Pod Vodárnou</v>
          </cell>
          <cell r="O2233">
            <v>88</v>
          </cell>
          <cell r="P2233">
            <v>10</v>
          </cell>
          <cell r="Q2233" t="str">
            <v>Jablonec nad Nisou</v>
          </cell>
          <cell r="R2233" t="str">
            <v>ANO</v>
          </cell>
        </row>
        <row r="2234">
          <cell r="A2234">
            <v>600078388</v>
          </cell>
          <cell r="B2234">
            <v>600078388</v>
          </cell>
          <cell r="C2234" t="str">
            <v>43257721</v>
          </cell>
          <cell r="D2234">
            <v>1</v>
          </cell>
          <cell r="E2234">
            <v>43257721</v>
          </cell>
          <cell r="F2234" t="str">
            <v>Liberecký kraj</v>
          </cell>
          <cell r="G2234" t="str">
            <v xml:space="preserve">Jablonec nad Nisou </v>
          </cell>
          <cell r="H2234">
            <v>800</v>
          </cell>
          <cell r="I2234" t="str">
            <v>SEJOY</v>
          </cell>
          <cell r="J2234">
            <v>16.690000000000001</v>
          </cell>
          <cell r="K2234">
            <v>13352.000000000002</v>
          </cell>
          <cell r="L2234" t="str">
            <v/>
          </cell>
          <cell r="M2234" t="str">
            <v>Základní škola Jablonec nad Nisou, Na Šumavě 43, příspěvková organizace</v>
          </cell>
          <cell r="N2234" t="str">
            <v>Na Šumavě</v>
          </cell>
          <cell r="O2234">
            <v>2300</v>
          </cell>
          <cell r="P2234">
            <v>43</v>
          </cell>
          <cell r="Q2234" t="str">
            <v>Jablonec nad Nisou</v>
          </cell>
          <cell r="R2234" t="str">
            <v>ANO</v>
          </cell>
        </row>
        <row r="2235">
          <cell r="A2235">
            <v>600078396</v>
          </cell>
          <cell r="B2235">
            <v>600078396</v>
          </cell>
          <cell r="C2235" t="str">
            <v>43257399</v>
          </cell>
          <cell r="D2235">
            <v>1</v>
          </cell>
          <cell r="E2235">
            <v>43257399</v>
          </cell>
          <cell r="F2235" t="str">
            <v>Liberecký kraj</v>
          </cell>
          <cell r="G2235" t="str">
            <v xml:space="preserve">Jablonec nad Nisou </v>
          </cell>
          <cell r="H2235">
            <v>525</v>
          </cell>
          <cell r="I2235" t="str">
            <v>SEJOY</v>
          </cell>
          <cell r="J2235">
            <v>16.690000000000001</v>
          </cell>
          <cell r="K2235">
            <v>8762.25</v>
          </cell>
          <cell r="L2235" t="str">
            <v/>
          </cell>
          <cell r="M2235" t="str">
            <v>Základní škola Jablonec nad Nisou, 5. května 76, příspěvková organizace</v>
          </cell>
          <cell r="N2235" t="str">
            <v>5. května</v>
          </cell>
          <cell r="O2235">
            <v>272</v>
          </cell>
          <cell r="P2235">
            <v>76</v>
          </cell>
          <cell r="Q2235" t="str">
            <v>Jablonec nad Nisou</v>
          </cell>
          <cell r="R2235" t="str">
            <v>ANO</v>
          </cell>
        </row>
        <row r="2236">
          <cell r="A2236">
            <v>600078400</v>
          </cell>
          <cell r="B2236">
            <v>600078400</v>
          </cell>
          <cell r="C2236" t="str">
            <v>72742950</v>
          </cell>
          <cell r="D2236">
            <v>1</v>
          </cell>
          <cell r="E2236">
            <v>72742950</v>
          </cell>
          <cell r="F2236" t="str">
            <v>Liberecký kraj</v>
          </cell>
          <cell r="G2236" t="str">
            <v xml:space="preserve">Jablonec nad Nisou </v>
          </cell>
          <cell r="H2236">
            <v>675</v>
          </cell>
          <cell r="I2236" t="str">
            <v>SEJOY</v>
          </cell>
          <cell r="J2236">
            <v>16.690000000000001</v>
          </cell>
          <cell r="K2236">
            <v>11265.75</v>
          </cell>
          <cell r="L2236" t="str">
            <v/>
          </cell>
          <cell r="M2236" t="str">
            <v>Základní škola Jablonec nad Nisou, Pasířská 72, příspěvková organizace</v>
          </cell>
          <cell r="N2236" t="str">
            <v>Pasířská</v>
          </cell>
          <cell r="O2236">
            <v>750</v>
          </cell>
          <cell r="P2236">
            <v>72</v>
          </cell>
          <cell r="Q2236" t="str">
            <v>Jablonec nad Nisou</v>
          </cell>
          <cell r="R2236" t="str">
            <v>ANO</v>
          </cell>
        </row>
        <row r="2237">
          <cell r="A2237">
            <v>600078426</v>
          </cell>
          <cell r="B2237">
            <v>600078426</v>
          </cell>
          <cell r="C2237" t="str">
            <v>72743034</v>
          </cell>
          <cell r="D2237">
            <v>1</v>
          </cell>
          <cell r="E2237">
            <v>72743034</v>
          </cell>
          <cell r="F2237" t="str">
            <v>Liberecký kraj</v>
          </cell>
          <cell r="G2237" t="str">
            <v xml:space="preserve">Jablonec nad Nisou </v>
          </cell>
          <cell r="H2237">
            <v>775</v>
          </cell>
          <cell r="I2237" t="str">
            <v>SEJOY</v>
          </cell>
          <cell r="J2237">
            <v>16.690000000000001</v>
          </cell>
          <cell r="K2237">
            <v>12934.750000000002</v>
          </cell>
          <cell r="L2237" t="str">
            <v/>
          </cell>
          <cell r="M2237" t="str">
            <v>Základní škola Jablonec nad Nisou - Mšeno, Mozartova 24, příspěvková organizace</v>
          </cell>
          <cell r="N2237" t="str">
            <v>Mozartova</v>
          </cell>
          <cell r="O2237">
            <v>3678</v>
          </cell>
          <cell r="P2237">
            <v>24</v>
          </cell>
          <cell r="Q2237" t="str">
            <v>Jablonec nad Nisou</v>
          </cell>
          <cell r="R2237" t="str">
            <v>ANO</v>
          </cell>
        </row>
        <row r="2238">
          <cell r="A2238">
            <v>600078434</v>
          </cell>
          <cell r="B2238">
            <v>600078434</v>
          </cell>
          <cell r="C2238" t="str">
            <v>72742658</v>
          </cell>
          <cell r="D2238">
            <v>1</v>
          </cell>
          <cell r="E2238">
            <v>72742658</v>
          </cell>
          <cell r="F2238" t="str">
            <v>Liberecký kraj</v>
          </cell>
          <cell r="G2238" t="str">
            <v xml:space="preserve">Jablonec nad Nisou </v>
          </cell>
          <cell r="H2238">
            <v>200</v>
          </cell>
          <cell r="I2238" t="str">
            <v>SEJOY</v>
          </cell>
          <cell r="J2238">
            <v>16.690000000000001</v>
          </cell>
          <cell r="K2238">
            <v>3338.0000000000005</v>
          </cell>
          <cell r="L2238" t="str">
            <v/>
          </cell>
          <cell r="M2238" t="str">
            <v>Základní škola a Mateřská škola Janov nad Nisou, příspěvková organizace</v>
          </cell>
          <cell r="O2238">
            <v>374</v>
          </cell>
          <cell r="Q2238" t="str">
            <v>Janov nad Nisou</v>
          </cell>
          <cell r="R2238" t="str">
            <v>ANO</v>
          </cell>
        </row>
        <row r="2239">
          <cell r="A2239">
            <v>600078451</v>
          </cell>
          <cell r="B2239">
            <v>600078451</v>
          </cell>
          <cell r="C2239" t="str">
            <v>72742551</v>
          </cell>
          <cell r="D2239">
            <v>1</v>
          </cell>
          <cell r="E2239">
            <v>72742551</v>
          </cell>
          <cell r="F2239" t="str">
            <v>Liberecký kraj</v>
          </cell>
          <cell r="G2239" t="str">
            <v xml:space="preserve">Jablonec nad Nisou </v>
          </cell>
          <cell r="H2239">
            <v>225</v>
          </cell>
          <cell r="I2239" t="str">
            <v>SEJOY</v>
          </cell>
          <cell r="J2239">
            <v>16.690000000000001</v>
          </cell>
          <cell r="K2239">
            <v>3755.2500000000005</v>
          </cell>
          <cell r="L2239" t="str">
            <v/>
          </cell>
          <cell r="M2239" t="str">
            <v>Základní škola, Lučany nad Nisou, okres Jablonec nad Nisou, příspěvková organizace</v>
          </cell>
          <cell r="O2239">
            <v>420</v>
          </cell>
          <cell r="Q2239" t="str">
            <v>Lučany nad Nisou</v>
          </cell>
          <cell r="R2239" t="str">
            <v>ANO</v>
          </cell>
        </row>
        <row r="2240">
          <cell r="A2240">
            <v>600078523</v>
          </cell>
          <cell r="B2240">
            <v>600078523</v>
          </cell>
          <cell r="C2240" t="str">
            <v>72743271</v>
          </cell>
          <cell r="D2240">
            <v>1</v>
          </cell>
          <cell r="E2240">
            <v>72743271</v>
          </cell>
          <cell r="F2240" t="str">
            <v>Liberecký kraj</v>
          </cell>
          <cell r="G2240" t="str">
            <v xml:space="preserve">Jablonec nad Nisou </v>
          </cell>
          <cell r="H2240">
            <v>725</v>
          </cell>
          <cell r="I2240" t="str">
            <v>SEJOY</v>
          </cell>
          <cell r="J2240">
            <v>16.690000000000001</v>
          </cell>
          <cell r="K2240">
            <v>12100.250000000002</v>
          </cell>
          <cell r="L2240" t="str">
            <v/>
          </cell>
          <cell r="M2240" t="str">
            <v>Základní škola Jablonec nad Nisou - Mšeno, Arbesova 30, příspěvková organizace</v>
          </cell>
          <cell r="N2240" t="str">
            <v>Arbesova</v>
          </cell>
          <cell r="O2240">
            <v>4015</v>
          </cell>
          <cell r="P2240">
            <v>30</v>
          </cell>
          <cell r="Q2240" t="str">
            <v>Jablonec nad Nisou</v>
          </cell>
          <cell r="R2240" t="str">
            <v>ANO</v>
          </cell>
        </row>
        <row r="2241">
          <cell r="A2241">
            <v>600078540</v>
          </cell>
          <cell r="B2241">
            <v>600078540</v>
          </cell>
          <cell r="C2241" t="str">
            <v>72742879</v>
          </cell>
          <cell r="D2241">
            <v>1</v>
          </cell>
          <cell r="E2241">
            <v>72742879</v>
          </cell>
          <cell r="F2241" t="str">
            <v>Liberecký kraj</v>
          </cell>
          <cell r="G2241" t="str">
            <v xml:space="preserve">Jablonec nad Nisou </v>
          </cell>
          <cell r="H2241">
            <v>1000</v>
          </cell>
          <cell r="I2241" t="str">
            <v>SEJOY</v>
          </cell>
          <cell r="J2241">
            <v>16.690000000000001</v>
          </cell>
          <cell r="K2241">
            <v>16690</v>
          </cell>
          <cell r="L2241" t="str">
            <v/>
          </cell>
          <cell r="M2241" t="str">
            <v>Základní škola Jablonec nad Nisou, Liberecká 26, příspěvková organizace</v>
          </cell>
          <cell r="N2241" t="str">
            <v>Liberecká</v>
          </cell>
          <cell r="O2241">
            <v>3999</v>
          </cell>
          <cell r="P2241">
            <v>26</v>
          </cell>
          <cell r="Q2241" t="str">
            <v>Jablonec nad Nisou</v>
          </cell>
          <cell r="R2241" t="str">
            <v>ANO</v>
          </cell>
        </row>
        <row r="2242">
          <cell r="A2242">
            <v>600078566</v>
          </cell>
          <cell r="B2242">
            <v>600078566</v>
          </cell>
          <cell r="C2242" t="str">
            <v>72743115</v>
          </cell>
          <cell r="D2242">
            <v>1</v>
          </cell>
          <cell r="E2242">
            <v>72743115</v>
          </cell>
          <cell r="F2242" t="str">
            <v>Liberecký kraj</v>
          </cell>
          <cell r="G2242" t="str">
            <v xml:space="preserve">Jablonec nad Nisou </v>
          </cell>
          <cell r="H2242">
            <v>350</v>
          </cell>
          <cell r="I2242" t="str">
            <v>SEJOY</v>
          </cell>
          <cell r="J2242">
            <v>16.690000000000001</v>
          </cell>
          <cell r="K2242">
            <v>5841.5</v>
          </cell>
          <cell r="L2242" t="str">
            <v/>
          </cell>
          <cell r="M2242" t="str">
            <v>Základní škola Jablonec nad Nisou, Pivovarská 15, příspěvková organizace</v>
          </cell>
          <cell r="N2242" t="str">
            <v>Pivovarská</v>
          </cell>
          <cell r="O2242">
            <v>1850</v>
          </cell>
          <cell r="P2242">
            <v>15</v>
          </cell>
          <cell r="Q2242" t="str">
            <v>Jablonec nad Nisou</v>
          </cell>
          <cell r="R2242" t="str">
            <v>ANO</v>
          </cell>
        </row>
        <row r="2243">
          <cell r="A2243">
            <v>600078591</v>
          </cell>
          <cell r="B2243">
            <v>600078591</v>
          </cell>
          <cell r="C2243" t="str">
            <v>72742682</v>
          </cell>
          <cell r="D2243">
            <v>1</v>
          </cell>
          <cell r="E2243">
            <v>72742682</v>
          </cell>
          <cell r="F2243" t="str">
            <v>Liberecký kraj</v>
          </cell>
          <cell r="G2243" t="str">
            <v xml:space="preserve">Jablonec nad Nisou </v>
          </cell>
          <cell r="H2243">
            <v>125</v>
          </cell>
          <cell r="I2243" t="str">
            <v>SEJOY</v>
          </cell>
          <cell r="J2243">
            <v>16.690000000000001</v>
          </cell>
          <cell r="K2243">
            <v>2086.25</v>
          </cell>
          <cell r="L2243" t="str">
            <v/>
          </cell>
          <cell r="M2243" t="str">
            <v>Základní škola a Mateřská škola Josefův Důl, okres Jablonec nad Nisou, příspěvková organizace</v>
          </cell>
          <cell r="O2243">
            <v>208</v>
          </cell>
          <cell r="Q2243" t="str">
            <v>Josefův Důl</v>
          </cell>
          <cell r="R2243" t="str">
            <v>ANO</v>
          </cell>
        </row>
        <row r="2244">
          <cell r="A2244">
            <v>600171744</v>
          </cell>
          <cell r="B2244">
            <v>600171744</v>
          </cell>
          <cell r="C2244" t="str">
            <v>60252537</v>
          </cell>
          <cell r="D2244">
            <v>1</v>
          </cell>
          <cell r="E2244">
            <v>60252537</v>
          </cell>
          <cell r="F2244" t="str">
            <v>Liberecký kraj</v>
          </cell>
          <cell r="G2244" t="str">
            <v xml:space="preserve">Jablonec nad Nisou </v>
          </cell>
          <cell r="H2244">
            <v>550</v>
          </cell>
          <cell r="I2244" t="str">
            <v>SEJOY</v>
          </cell>
          <cell r="J2244">
            <v>16.690000000000001</v>
          </cell>
          <cell r="K2244">
            <v>9179.5</v>
          </cell>
          <cell r="L2244" t="str">
            <v/>
          </cell>
          <cell r="M2244" t="str">
            <v>Gymnázium Dr. Antona Randy, Jablonec nad Nisou, příspěvková organizace</v>
          </cell>
          <cell r="N2244" t="str">
            <v>Dr. Randy</v>
          </cell>
          <cell r="O2244">
            <v>4096</v>
          </cell>
          <cell r="P2244">
            <v>13</v>
          </cell>
          <cell r="Q2244" t="str">
            <v>Jablonec nad Nisou</v>
          </cell>
          <cell r="R2244" t="str">
            <v>ANO</v>
          </cell>
        </row>
        <row r="2245">
          <cell r="A2245">
            <v>610400363</v>
          </cell>
          <cell r="B2245">
            <v>610400363</v>
          </cell>
          <cell r="C2245" t="str">
            <v>25048350</v>
          </cell>
          <cell r="D2245">
            <v>1</v>
          </cell>
          <cell r="E2245">
            <v>25048350</v>
          </cell>
          <cell r="F2245" t="str">
            <v>Liberecký kraj</v>
          </cell>
          <cell r="G2245" t="str">
            <v xml:space="preserve">Jablonec nad Nisou </v>
          </cell>
          <cell r="H2245">
            <v>200</v>
          </cell>
          <cell r="I2245" t="str">
            <v>SEJOY</v>
          </cell>
          <cell r="J2245">
            <v>16.690000000000001</v>
          </cell>
          <cell r="K2245">
            <v>3338.0000000000005</v>
          </cell>
          <cell r="L2245" t="str">
            <v/>
          </cell>
          <cell r="M2245" t="str">
            <v>Svobodná základní škola, o.p.s., Jablonec nad Nisou</v>
          </cell>
          <cell r="N2245" t="str">
            <v>U Přehrady</v>
          </cell>
          <cell r="O2245">
            <v>3196</v>
          </cell>
          <cell r="P2245">
            <v>4</v>
          </cell>
          <cell r="Q2245" t="str">
            <v>Jablonec nad Nisou</v>
          </cell>
          <cell r="R2245" t="str">
            <v>NE</v>
          </cell>
        </row>
        <row r="2246">
          <cell r="A2246">
            <v>650022131</v>
          </cell>
          <cell r="B2246">
            <v>650022131</v>
          </cell>
          <cell r="C2246" t="str">
            <v>70981531</v>
          </cell>
          <cell r="D2246">
            <v>1</v>
          </cell>
          <cell r="E2246">
            <v>70981531</v>
          </cell>
          <cell r="F2246" t="str">
            <v>Liberecký kraj</v>
          </cell>
          <cell r="G2246" t="str">
            <v xml:space="preserve">Jablonec nad Nisou </v>
          </cell>
          <cell r="H2246">
            <v>450</v>
          </cell>
          <cell r="I2246" t="str">
            <v>SEJOY</v>
          </cell>
          <cell r="J2246">
            <v>16.690000000000001</v>
          </cell>
          <cell r="K2246">
            <v>7510.5000000000009</v>
          </cell>
          <cell r="L2246" t="str">
            <v/>
          </cell>
          <cell r="M2246" t="str">
            <v>Základní škola a Mateřská škola, Rychnov u Jablonce nad Nisou, příspěvková organizace</v>
          </cell>
          <cell r="N2246" t="str">
            <v>Školní</v>
          </cell>
          <cell r="O2246">
            <v>488</v>
          </cell>
          <cell r="Q2246" t="str">
            <v>Rychnov u Jablonce nad Nisou</v>
          </cell>
          <cell r="R2246" t="str">
            <v>ANO</v>
          </cell>
        </row>
        <row r="2247">
          <cell r="A2247">
            <v>650038550</v>
          </cell>
          <cell r="B2247">
            <v>650038550</v>
          </cell>
          <cell r="C2247" t="str">
            <v>72743191</v>
          </cell>
          <cell r="D2247">
            <v>1</v>
          </cell>
          <cell r="E2247">
            <v>72743191</v>
          </cell>
          <cell r="F2247" t="str">
            <v>Liberecký kraj</v>
          </cell>
          <cell r="G2247" t="str">
            <v xml:space="preserve">Jablonec nad Nisou </v>
          </cell>
          <cell r="H2247">
            <v>550</v>
          </cell>
          <cell r="I2247" t="str">
            <v>SEJOY</v>
          </cell>
          <cell r="J2247">
            <v>16.690000000000001</v>
          </cell>
          <cell r="K2247">
            <v>9179.5</v>
          </cell>
          <cell r="L2247" t="str">
            <v/>
          </cell>
          <cell r="M2247" t="str">
            <v>Základní škola Jablonec nad Nisou - Kokonín, Rychnovská 216, příspěvková organizace</v>
          </cell>
          <cell r="N2247" t="str">
            <v>Rychnovská</v>
          </cell>
          <cell r="O2247">
            <v>216</v>
          </cell>
          <cell r="Q2247" t="str">
            <v>Jablonec nad Nisou</v>
          </cell>
          <cell r="R2247" t="str">
            <v>ANO</v>
          </cell>
        </row>
        <row r="2248">
          <cell r="A2248">
            <v>600098958</v>
          </cell>
          <cell r="B2248">
            <v>600098958</v>
          </cell>
          <cell r="C2248" t="str">
            <v>70983623</v>
          </cell>
          <cell r="D2248">
            <v>1</v>
          </cell>
          <cell r="E2248">
            <v>70983623</v>
          </cell>
          <cell r="F2248" t="str">
            <v>Liberecký kraj</v>
          </cell>
          <cell r="G2248" t="str">
            <v xml:space="preserve">Semily </v>
          </cell>
          <cell r="H2248">
            <v>100</v>
          </cell>
          <cell r="I2248" t="str">
            <v>SEJOY</v>
          </cell>
          <cell r="J2248">
            <v>16.690000000000001</v>
          </cell>
          <cell r="K2248">
            <v>1669.0000000000002</v>
          </cell>
          <cell r="L2248" t="str">
            <v/>
          </cell>
          <cell r="M2248" t="str">
            <v>Základní škola Benecko, příspěvková organizace</v>
          </cell>
          <cell r="O2248">
            <v>150</v>
          </cell>
          <cell r="Q2248" t="str">
            <v>Benecko</v>
          </cell>
          <cell r="R2248" t="str">
            <v>ANO</v>
          </cell>
        </row>
        <row r="2249">
          <cell r="A2249">
            <v>600099199</v>
          </cell>
          <cell r="B2249">
            <v>600099199</v>
          </cell>
          <cell r="C2249" t="str">
            <v>72743077</v>
          </cell>
          <cell r="D2249">
            <v>1</v>
          </cell>
          <cell r="E2249">
            <v>72743077</v>
          </cell>
          <cell r="F2249" t="str">
            <v>Liberecký kraj</v>
          </cell>
          <cell r="G2249" t="str">
            <v xml:space="preserve">Semily </v>
          </cell>
          <cell r="H2249">
            <v>150</v>
          </cell>
          <cell r="I2249" t="str">
            <v>SEJOY</v>
          </cell>
          <cell r="J2249">
            <v>16.690000000000001</v>
          </cell>
          <cell r="K2249">
            <v>2503.5</v>
          </cell>
          <cell r="L2249" t="str">
            <v/>
          </cell>
          <cell r="M2249" t="str">
            <v>Základní škola Poniklá, příspěvková organizace</v>
          </cell>
          <cell r="O2249">
            <v>148</v>
          </cell>
          <cell r="Q2249" t="str">
            <v>Poniklá</v>
          </cell>
          <cell r="R2249" t="str">
            <v>ANO</v>
          </cell>
        </row>
        <row r="2250">
          <cell r="A2250">
            <v>600099016</v>
          </cell>
          <cell r="B2250">
            <v>600099016</v>
          </cell>
          <cell r="C2250" t="str">
            <v>70698112</v>
          </cell>
          <cell r="D2250">
            <v>1</v>
          </cell>
          <cell r="E2250">
            <v>70698112</v>
          </cell>
          <cell r="F2250" t="str">
            <v>Liberecký kraj</v>
          </cell>
          <cell r="G2250" t="str">
            <v xml:space="preserve">Semily </v>
          </cell>
          <cell r="H2250">
            <v>50</v>
          </cell>
          <cell r="I2250" t="str">
            <v>SEJOY</v>
          </cell>
          <cell r="J2250">
            <v>16.690000000000001</v>
          </cell>
          <cell r="K2250">
            <v>834.50000000000011</v>
          </cell>
          <cell r="L2250" t="str">
            <v/>
          </cell>
          <cell r="M2250" t="str">
            <v>Základní škola a Mateřská škola Mříčná, příspěvková organizace</v>
          </cell>
          <cell r="O2250">
            <v>191</v>
          </cell>
          <cell r="Q2250" t="str">
            <v>Mříčná</v>
          </cell>
          <cell r="R2250" t="str">
            <v>ANO</v>
          </cell>
        </row>
        <row r="2251">
          <cell r="A2251">
            <v>600099083</v>
          </cell>
          <cell r="B2251">
            <v>600099083</v>
          </cell>
          <cell r="C2251" t="str">
            <v>70698317</v>
          </cell>
          <cell r="D2251">
            <v>1</v>
          </cell>
          <cell r="E2251">
            <v>70698317</v>
          </cell>
          <cell r="F2251" t="str">
            <v>Liberecký kraj</v>
          </cell>
          <cell r="G2251" t="str">
            <v xml:space="preserve">Semily </v>
          </cell>
          <cell r="H2251">
            <v>50</v>
          </cell>
          <cell r="I2251" t="str">
            <v>SEJOY</v>
          </cell>
          <cell r="J2251">
            <v>16.690000000000001</v>
          </cell>
          <cell r="K2251">
            <v>834.50000000000011</v>
          </cell>
          <cell r="L2251" t="str">
            <v/>
          </cell>
          <cell r="M2251" t="str">
            <v>Základní škola Víchová nad Jizerou, příspěvková organizace</v>
          </cell>
          <cell r="O2251">
            <v>140</v>
          </cell>
          <cell r="Q2251" t="str">
            <v>Víchová nad Jizerou</v>
          </cell>
          <cell r="R2251" t="str">
            <v>ANO</v>
          </cell>
        </row>
        <row r="2252">
          <cell r="A2252">
            <v>600099105</v>
          </cell>
          <cell r="B2252">
            <v>600099105</v>
          </cell>
          <cell r="C2252" t="str">
            <v>70910600</v>
          </cell>
          <cell r="D2252">
            <v>1</v>
          </cell>
          <cell r="E2252">
            <v>70910600</v>
          </cell>
          <cell r="F2252" t="str">
            <v>Liberecký kraj</v>
          </cell>
          <cell r="G2252" t="str">
            <v xml:space="preserve">Semily </v>
          </cell>
          <cell r="H2252">
            <v>225</v>
          </cell>
          <cell r="I2252" t="str">
            <v>SEJOY</v>
          </cell>
          <cell r="J2252">
            <v>16.690000000000001</v>
          </cell>
          <cell r="K2252">
            <v>3755.2500000000005</v>
          </cell>
          <cell r="L2252" t="str">
            <v/>
          </cell>
          <cell r="M2252" t="str">
            <v>Základní škola, Rokytnice nad Jizerou, příspěvková organizace</v>
          </cell>
          <cell r="O2252">
            <v>172</v>
          </cell>
          <cell r="Q2252" t="str">
            <v>Rokytnice nad Jizerou</v>
          </cell>
          <cell r="R2252" t="str">
            <v>ANO</v>
          </cell>
        </row>
        <row r="2253">
          <cell r="A2253">
            <v>600099121</v>
          </cell>
          <cell r="B2253">
            <v>600099121</v>
          </cell>
          <cell r="C2253" t="str">
            <v>70695521</v>
          </cell>
          <cell r="D2253">
            <v>1</v>
          </cell>
          <cell r="E2253">
            <v>70695521</v>
          </cell>
          <cell r="F2253" t="str">
            <v>Liberecký kraj</v>
          </cell>
          <cell r="G2253" t="str">
            <v xml:space="preserve">Semily </v>
          </cell>
          <cell r="H2253">
            <v>100</v>
          </cell>
          <cell r="I2253" t="str">
            <v>SEJOY</v>
          </cell>
          <cell r="J2253">
            <v>16.690000000000001</v>
          </cell>
          <cell r="K2253">
            <v>1669.0000000000002</v>
          </cell>
          <cell r="L2253" t="str">
            <v/>
          </cell>
          <cell r="M2253" t="str">
            <v>Základní škola a Mateřská škola, Čistá u Horek, příspěvková organizace</v>
          </cell>
          <cell r="O2253">
            <v>236</v>
          </cell>
          <cell r="Q2253" t="str">
            <v>Čistá u Horek</v>
          </cell>
          <cell r="R2253" t="str">
            <v>ANO</v>
          </cell>
        </row>
        <row r="2254">
          <cell r="A2254">
            <v>600099211</v>
          </cell>
          <cell r="B2254">
            <v>600099211</v>
          </cell>
          <cell r="C2254" t="str">
            <v>00854760</v>
          </cell>
          <cell r="D2254">
            <v>1</v>
          </cell>
          <cell r="E2254">
            <v>854760</v>
          </cell>
          <cell r="F2254" t="str">
            <v>Liberecký kraj</v>
          </cell>
          <cell r="G2254" t="str">
            <v xml:space="preserve">Semily </v>
          </cell>
          <cell r="H2254">
            <v>475</v>
          </cell>
          <cell r="I2254" t="str">
            <v>SEJOY</v>
          </cell>
          <cell r="J2254">
            <v>16.690000000000001</v>
          </cell>
          <cell r="K2254">
            <v>7927.7500000000009</v>
          </cell>
          <cell r="L2254" t="str">
            <v/>
          </cell>
          <cell r="M2254" t="str">
            <v>Základní škola a Mateřská škola, Studenec, okres Semily, příspěvková organizace</v>
          </cell>
          <cell r="O2254">
            <v>367</v>
          </cell>
          <cell r="Q2254" t="str">
            <v>Studenec</v>
          </cell>
          <cell r="R2254" t="str">
            <v>ANO</v>
          </cell>
        </row>
        <row r="2255">
          <cell r="A2255">
            <v>600099318</v>
          </cell>
          <cell r="B2255">
            <v>600099318</v>
          </cell>
          <cell r="C2255" t="str">
            <v>00854778</v>
          </cell>
          <cell r="D2255">
            <v>1</v>
          </cell>
          <cell r="E2255">
            <v>854778</v>
          </cell>
          <cell r="F2255" t="str">
            <v>Liberecký kraj</v>
          </cell>
          <cell r="G2255" t="str">
            <v xml:space="preserve">Semily </v>
          </cell>
          <cell r="H2255">
            <v>250</v>
          </cell>
          <cell r="I2255" t="str">
            <v>SEJOY</v>
          </cell>
          <cell r="J2255">
            <v>16.690000000000001</v>
          </cell>
          <cell r="K2255">
            <v>4172.5</v>
          </cell>
          <cell r="L2255" t="str">
            <v/>
          </cell>
          <cell r="M2255" t="str">
            <v>Základní škola a Mateřská škola Josefa Šíra, Horní Branná, příspěvková organizace</v>
          </cell>
          <cell r="O2255">
            <v>257</v>
          </cell>
          <cell r="Q2255" t="str">
            <v>Horní Branná</v>
          </cell>
          <cell r="R2255" t="str">
            <v>ANO</v>
          </cell>
        </row>
        <row r="2256">
          <cell r="A2256">
            <v>600099326</v>
          </cell>
          <cell r="B2256">
            <v>600099326</v>
          </cell>
          <cell r="C2256" t="str">
            <v>70695393</v>
          </cell>
          <cell r="D2256">
            <v>1</v>
          </cell>
          <cell r="E2256">
            <v>70695393</v>
          </cell>
          <cell r="F2256" t="str">
            <v>Liberecký kraj</v>
          </cell>
          <cell r="G2256" t="str">
            <v xml:space="preserve">Semily </v>
          </cell>
          <cell r="H2256">
            <v>25</v>
          </cell>
          <cell r="I2256" t="str">
            <v>SEJOY</v>
          </cell>
          <cell r="J2256">
            <v>16.690000000000001</v>
          </cell>
          <cell r="K2256">
            <v>417.25000000000006</v>
          </cell>
          <cell r="L2256" t="str">
            <v/>
          </cell>
          <cell r="M2256" t="str">
            <v>Krkonošská základní škola a mateřská škola Vítkovice, příspěvková organizace</v>
          </cell>
          <cell r="O2256">
            <v>28</v>
          </cell>
          <cell r="Q2256" t="str">
            <v>Vítkovice</v>
          </cell>
          <cell r="R2256" t="str">
            <v>ANO</v>
          </cell>
        </row>
        <row r="2257">
          <cell r="A2257">
            <v>600099334</v>
          </cell>
          <cell r="B2257">
            <v>600099334</v>
          </cell>
          <cell r="C2257" t="str">
            <v>00854697</v>
          </cell>
          <cell r="D2257">
            <v>1</v>
          </cell>
          <cell r="E2257">
            <v>854697</v>
          </cell>
          <cell r="F2257" t="str">
            <v>Liberecký kraj</v>
          </cell>
          <cell r="G2257" t="str">
            <v xml:space="preserve">Semily </v>
          </cell>
          <cell r="H2257">
            <v>525</v>
          </cell>
          <cell r="I2257" t="str">
            <v>SEJOY</v>
          </cell>
          <cell r="J2257">
            <v>16.690000000000001</v>
          </cell>
          <cell r="K2257">
            <v>8762.25</v>
          </cell>
          <cell r="L2257" t="str">
            <v/>
          </cell>
          <cell r="M2257" t="str">
            <v>Základní škola Jilemnice, Komenského 288, příspěvková organizace</v>
          </cell>
          <cell r="N2257" t="str">
            <v>Komenského</v>
          </cell>
          <cell r="O2257">
            <v>288</v>
          </cell>
          <cell r="Q2257" t="str">
            <v>Jilemnice</v>
          </cell>
          <cell r="R2257" t="str">
            <v>ANO</v>
          </cell>
        </row>
        <row r="2258">
          <cell r="A2258">
            <v>600099342</v>
          </cell>
          <cell r="B2258">
            <v>600099342</v>
          </cell>
          <cell r="C2258" t="str">
            <v>00854719</v>
          </cell>
          <cell r="D2258">
            <v>1</v>
          </cell>
          <cell r="E2258">
            <v>854719</v>
          </cell>
          <cell r="F2258" t="str">
            <v>Liberecký kraj</v>
          </cell>
          <cell r="G2258" t="str">
            <v xml:space="preserve">Semily </v>
          </cell>
          <cell r="H2258">
            <v>500</v>
          </cell>
          <cell r="I2258" t="str">
            <v>SEJOY</v>
          </cell>
          <cell r="J2258">
            <v>16.690000000000001</v>
          </cell>
          <cell r="K2258">
            <v>8345</v>
          </cell>
          <cell r="L2258" t="str">
            <v/>
          </cell>
          <cell r="M2258" t="str">
            <v>Základní škola Jilemnice, Jana Harracha 97, příspěvková organizace</v>
          </cell>
          <cell r="N2258" t="str">
            <v>Jana Harracha</v>
          </cell>
          <cell r="O2258">
            <v>97</v>
          </cell>
          <cell r="Q2258" t="str">
            <v>Jilemnice</v>
          </cell>
          <cell r="R2258" t="str">
            <v>ANO</v>
          </cell>
        </row>
        <row r="2259">
          <cell r="A2259">
            <v>600099504</v>
          </cell>
          <cell r="B2259">
            <v>600099504</v>
          </cell>
          <cell r="C2259" t="str">
            <v>70839921</v>
          </cell>
          <cell r="D2259">
            <v>1</v>
          </cell>
          <cell r="E2259">
            <v>70839921</v>
          </cell>
          <cell r="F2259" t="str">
            <v>Liberecký kraj</v>
          </cell>
          <cell r="G2259" t="str">
            <v xml:space="preserve">Semily </v>
          </cell>
          <cell r="H2259">
            <v>75</v>
          </cell>
          <cell r="I2259" t="str">
            <v>SEJOY</v>
          </cell>
          <cell r="J2259">
            <v>16.690000000000001</v>
          </cell>
          <cell r="K2259">
            <v>1251.75</v>
          </cell>
          <cell r="L2259" t="str">
            <v/>
          </cell>
          <cell r="M2259" t="str">
            <v>Základní škola a Mateřská škola, Jilemnice, Komenského 103, příspěvková organizace</v>
          </cell>
          <cell r="N2259" t="str">
            <v>Komenského</v>
          </cell>
          <cell r="O2259">
            <v>103</v>
          </cell>
          <cell r="Q2259" t="str">
            <v>Jilemnice</v>
          </cell>
          <cell r="R2259" t="str">
            <v>ANO</v>
          </cell>
        </row>
        <row r="2260">
          <cell r="A2260">
            <v>600171752</v>
          </cell>
          <cell r="B2260">
            <v>600171752</v>
          </cell>
          <cell r="C2260" t="str">
            <v>00856037</v>
          </cell>
          <cell r="D2260">
            <v>1</v>
          </cell>
          <cell r="E2260">
            <v>856037</v>
          </cell>
          <cell r="F2260" t="str">
            <v>Liberecký kraj</v>
          </cell>
          <cell r="G2260" t="str">
            <v xml:space="preserve">Semily </v>
          </cell>
          <cell r="H2260">
            <v>500</v>
          </cell>
          <cell r="I2260" t="str">
            <v>SEJOY</v>
          </cell>
          <cell r="J2260">
            <v>16.690000000000001</v>
          </cell>
          <cell r="K2260">
            <v>8345</v>
          </cell>
          <cell r="L2260" t="str">
            <v/>
          </cell>
          <cell r="M2260" t="str">
            <v>Gymnázium, Střední odborná škola a Střední zdravotnická škola, Jilemnice, příspěvková organizace</v>
          </cell>
          <cell r="N2260" t="str">
            <v>Tkalcovská</v>
          </cell>
          <cell r="O2260">
            <v>460</v>
          </cell>
          <cell r="Q2260" t="str">
            <v>Jilemnice</v>
          </cell>
          <cell r="R2260" t="str">
            <v>ANO</v>
          </cell>
        </row>
        <row r="2261">
          <cell r="A2261">
            <v>650026144</v>
          </cell>
          <cell r="B2261">
            <v>650026144</v>
          </cell>
          <cell r="C2261" t="str">
            <v>70695148</v>
          </cell>
          <cell r="D2261">
            <v>1</v>
          </cell>
          <cell r="E2261">
            <v>70695148</v>
          </cell>
          <cell r="F2261" t="str">
            <v>Liberecký kraj</v>
          </cell>
          <cell r="G2261" t="str">
            <v xml:space="preserve">Semily </v>
          </cell>
          <cell r="H2261">
            <v>50</v>
          </cell>
          <cell r="I2261" t="str">
            <v>SEJOY</v>
          </cell>
          <cell r="J2261">
            <v>16.690000000000001</v>
          </cell>
          <cell r="K2261">
            <v>834.50000000000011</v>
          </cell>
          <cell r="L2261" t="str">
            <v/>
          </cell>
          <cell r="M2261" t="str">
            <v>Základní škola a Mateřská škola Martinice v Krkonoších, příspěvková organizace</v>
          </cell>
          <cell r="O2261">
            <v>68</v>
          </cell>
          <cell r="Q2261" t="str">
            <v>Martinice v Krkonoších</v>
          </cell>
          <cell r="R2261" t="str">
            <v>ANO</v>
          </cell>
        </row>
        <row r="2262">
          <cell r="A2262">
            <v>650030541</v>
          </cell>
          <cell r="B2262">
            <v>650030541</v>
          </cell>
          <cell r="C2262" t="str">
            <v>75017512</v>
          </cell>
          <cell r="D2262">
            <v>1</v>
          </cell>
          <cell r="E2262">
            <v>75017512</v>
          </cell>
          <cell r="F2262" t="str">
            <v>Liberecký kraj</v>
          </cell>
          <cell r="G2262" t="str">
            <v xml:space="preserve">Semily </v>
          </cell>
          <cell r="H2262">
            <v>175</v>
          </cell>
          <cell r="I2262" t="str">
            <v>SEJOY</v>
          </cell>
          <cell r="J2262">
            <v>16.690000000000001</v>
          </cell>
          <cell r="K2262">
            <v>2920.75</v>
          </cell>
          <cell r="L2262" t="str">
            <v/>
          </cell>
          <cell r="M2262" t="str">
            <v>Základní škola a Mateřská škola Roztoky u Jilemnice, příspěvková organizace</v>
          </cell>
          <cell r="O2262">
            <v>190</v>
          </cell>
          <cell r="Q2262" t="str">
            <v>Roztoky u Jilemnice</v>
          </cell>
          <cell r="R2262" t="str">
            <v>ANO</v>
          </cell>
        </row>
        <row r="2263">
          <cell r="A2263">
            <v>650046072</v>
          </cell>
          <cell r="B2263">
            <v>650046072</v>
          </cell>
          <cell r="C2263" t="str">
            <v>71002723</v>
          </cell>
          <cell r="D2263">
            <v>1</v>
          </cell>
          <cell r="E2263">
            <v>71002723</v>
          </cell>
          <cell r="F2263" t="str">
            <v>Liberecký kraj</v>
          </cell>
          <cell r="G2263" t="str">
            <v xml:space="preserve">Semily </v>
          </cell>
          <cell r="H2263">
            <v>175</v>
          </cell>
          <cell r="I2263" t="str">
            <v>SEJOY</v>
          </cell>
          <cell r="J2263">
            <v>16.690000000000001</v>
          </cell>
          <cell r="K2263">
            <v>2920.75</v>
          </cell>
          <cell r="L2263" t="str">
            <v/>
          </cell>
          <cell r="M2263" t="str">
            <v>Základní škola, Mateřská škola a Základní umělecká škola Jablonec nad Jizerou, příspěvková organizace</v>
          </cell>
          <cell r="O2263">
            <v>370</v>
          </cell>
          <cell r="Q2263" t="str">
            <v>Jablonec nad Jizerou</v>
          </cell>
          <cell r="R2263" t="str">
            <v>ANO</v>
          </cell>
        </row>
        <row r="2264">
          <cell r="A2264">
            <v>691012474</v>
          </cell>
          <cell r="B2264">
            <v>691012474</v>
          </cell>
          <cell r="C2264" t="str">
            <v>07360401</v>
          </cell>
          <cell r="D2264">
            <v>1</v>
          </cell>
          <cell r="E2264">
            <v>7360401</v>
          </cell>
          <cell r="F2264" t="str">
            <v>Liberecký kraj</v>
          </cell>
          <cell r="G2264" t="str">
            <v xml:space="preserve">Semily </v>
          </cell>
          <cell r="H2264">
            <v>100</v>
          </cell>
          <cell r="I2264" t="str">
            <v>SEJOY</v>
          </cell>
          <cell r="J2264">
            <v>16.690000000000001</v>
          </cell>
          <cell r="K2264">
            <v>1669.0000000000002</v>
          </cell>
          <cell r="L2264" t="str">
            <v/>
          </cell>
          <cell r="M2264" t="str">
            <v>Základní škola Na horu</v>
          </cell>
          <cell r="N2264" t="str">
            <v>Kostelní</v>
          </cell>
          <cell r="O2264">
            <v>259</v>
          </cell>
          <cell r="Q2264" t="str">
            <v>Jilemnice</v>
          </cell>
          <cell r="R2264" t="str">
            <v>NE</v>
          </cell>
        </row>
        <row r="2265">
          <cell r="A2265">
            <v>600010686</v>
          </cell>
          <cell r="B2265">
            <v>600010686</v>
          </cell>
          <cell r="C2265" t="str">
            <v>00555053</v>
          </cell>
          <cell r="D2265">
            <v>1</v>
          </cell>
          <cell r="E2265">
            <v>555053</v>
          </cell>
          <cell r="F2265" t="str">
            <v>Liberecký kraj</v>
          </cell>
          <cell r="G2265" t="str">
            <v xml:space="preserve">Liberec </v>
          </cell>
          <cell r="H2265">
            <v>1275</v>
          </cell>
          <cell r="I2265" t="str">
            <v>SEJOY</v>
          </cell>
          <cell r="J2265">
            <v>16.690000000000001</v>
          </cell>
          <cell r="K2265">
            <v>21279.75</v>
          </cell>
          <cell r="L2265" t="str">
            <v/>
          </cell>
          <cell r="M2265" t="str">
            <v>Střední škola gastronomie a služeb, Liberec, Dvorská 447/29, příspěvková organizace</v>
          </cell>
          <cell r="N2265" t="str">
            <v>Dvorská</v>
          </cell>
          <cell r="O2265">
            <v>447</v>
          </cell>
          <cell r="P2265">
            <v>29</v>
          </cell>
          <cell r="Q2265" t="str">
            <v>Liberec</v>
          </cell>
          <cell r="R2265" t="str">
            <v>ANO</v>
          </cell>
        </row>
        <row r="2266">
          <cell r="A2266">
            <v>600023401</v>
          </cell>
          <cell r="B2266">
            <v>600023401</v>
          </cell>
          <cell r="C2266" t="str">
            <v>46748059</v>
          </cell>
          <cell r="D2266">
            <v>1</v>
          </cell>
          <cell r="E2266">
            <v>46748059</v>
          </cell>
          <cell r="F2266" t="str">
            <v>Liberecký kraj</v>
          </cell>
          <cell r="G2266" t="str">
            <v xml:space="preserve">Liberec </v>
          </cell>
          <cell r="H2266">
            <v>250</v>
          </cell>
          <cell r="I2266" t="str">
            <v>SEJOY</v>
          </cell>
          <cell r="J2266">
            <v>16.690000000000001</v>
          </cell>
          <cell r="K2266">
            <v>4172.5</v>
          </cell>
          <cell r="L2266" t="str">
            <v/>
          </cell>
          <cell r="M2266" t="str">
            <v>Základní škola a mateřská škola logopedická, Liberec, příspěvková organizace</v>
          </cell>
          <cell r="N2266" t="str">
            <v>Elišky Krásnohorské</v>
          </cell>
          <cell r="O2266">
            <v>921</v>
          </cell>
          <cell r="P2266">
            <v>22</v>
          </cell>
          <cell r="Q2266" t="str">
            <v>Liberec</v>
          </cell>
          <cell r="R2266" t="str">
            <v>ANO</v>
          </cell>
        </row>
        <row r="2267">
          <cell r="A2267">
            <v>600023427</v>
          </cell>
          <cell r="B2267">
            <v>600023427</v>
          </cell>
          <cell r="C2267" t="str">
            <v>46749799</v>
          </cell>
          <cell r="D2267">
            <v>1</v>
          </cell>
          <cell r="E2267">
            <v>46749799</v>
          </cell>
          <cell r="F2267" t="str">
            <v>Liberecký kraj</v>
          </cell>
          <cell r="G2267" t="str">
            <v xml:space="preserve">Liberec </v>
          </cell>
          <cell r="H2267">
            <v>350</v>
          </cell>
          <cell r="I2267" t="str">
            <v>SEJOY</v>
          </cell>
          <cell r="J2267">
            <v>16.690000000000001</v>
          </cell>
          <cell r="K2267">
            <v>5841.5</v>
          </cell>
          <cell r="L2267" t="str">
            <v/>
          </cell>
          <cell r="M2267" t="str">
            <v>Základní škola a Mateřská škola pro tělesně postižené, Liberec, Lužická 920/7, příspěvková organizace</v>
          </cell>
          <cell r="N2267" t="str">
            <v>Lužická</v>
          </cell>
          <cell r="O2267">
            <v>920</v>
          </cell>
          <cell r="P2267">
            <v>7</v>
          </cell>
          <cell r="Q2267" t="str">
            <v>Liberec</v>
          </cell>
          <cell r="R2267" t="str">
            <v>ANO</v>
          </cell>
        </row>
        <row r="2268">
          <cell r="A2268">
            <v>600023451</v>
          </cell>
          <cell r="B2268">
            <v>600023451</v>
          </cell>
          <cell r="C2268" t="str">
            <v>25023519</v>
          </cell>
          <cell r="D2268">
            <v>1</v>
          </cell>
          <cell r="E2268">
            <v>25023519</v>
          </cell>
          <cell r="F2268" t="str">
            <v>Liberecký kraj</v>
          </cell>
          <cell r="G2268" t="str">
            <v xml:space="preserve">Liberec </v>
          </cell>
          <cell r="H2268">
            <v>25</v>
          </cell>
          <cell r="I2268" t="str">
            <v>SEJOY</v>
          </cell>
          <cell r="J2268">
            <v>16.690000000000001</v>
          </cell>
          <cell r="K2268">
            <v>417.25000000000006</v>
          </cell>
          <cell r="L2268" t="str">
            <v/>
          </cell>
          <cell r="M2268" t="str">
            <v>Základní škola ALVALÍDA, s.r.o.</v>
          </cell>
          <cell r="N2268" t="str">
            <v>Hanychovská</v>
          </cell>
          <cell r="O2268">
            <v>743</v>
          </cell>
          <cell r="P2268">
            <v>3</v>
          </cell>
          <cell r="Q2268" t="str">
            <v>Liberec</v>
          </cell>
          <cell r="R2268" t="str">
            <v>NE</v>
          </cell>
        </row>
        <row r="2269">
          <cell r="A2269">
            <v>600019713</v>
          </cell>
          <cell r="B2269">
            <v>600019713</v>
          </cell>
          <cell r="C2269" t="str">
            <v>00673731</v>
          </cell>
          <cell r="D2269">
            <v>1</v>
          </cell>
          <cell r="E2269">
            <v>673731</v>
          </cell>
          <cell r="F2269" t="str">
            <v>Liberecký kraj</v>
          </cell>
          <cell r="G2269" t="str">
            <v xml:space="preserve">Liberec </v>
          </cell>
          <cell r="H2269">
            <v>400</v>
          </cell>
          <cell r="I2269" t="str">
            <v>SEJOY</v>
          </cell>
          <cell r="J2269">
            <v>16.690000000000001</v>
          </cell>
          <cell r="K2269">
            <v>6676.0000000000009</v>
          </cell>
          <cell r="L2269" t="str">
            <v/>
          </cell>
          <cell r="M2269" t="str">
            <v>Střední zdravotnická škola a Vyšší odborná škola zdravotnická, Liberec, Kostelní 9, příspěvková organizace</v>
          </cell>
          <cell r="N2269" t="str">
            <v>Kostelní</v>
          </cell>
          <cell r="O2269">
            <v>9</v>
          </cell>
          <cell r="P2269">
            <v>7</v>
          </cell>
          <cell r="Q2269" t="str">
            <v>Liberec</v>
          </cell>
          <cell r="R2269" t="str">
            <v>ANO</v>
          </cell>
        </row>
        <row r="2270">
          <cell r="A2270">
            <v>600020398</v>
          </cell>
          <cell r="B2270">
            <v>600020398</v>
          </cell>
          <cell r="C2270" t="str">
            <v>46747991</v>
          </cell>
          <cell r="D2270">
            <v>1</v>
          </cell>
          <cell r="E2270">
            <v>46747991</v>
          </cell>
          <cell r="F2270" t="str">
            <v>Liberecký kraj</v>
          </cell>
          <cell r="G2270" t="str">
            <v xml:space="preserve">Liberec </v>
          </cell>
          <cell r="H2270">
            <v>800</v>
          </cell>
          <cell r="I2270" t="str">
            <v>SEJOY</v>
          </cell>
          <cell r="J2270">
            <v>16.690000000000001</v>
          </cell>
          <cell r="K2270">
            <v>13352.000000000002</v>
          </cell>
          <cell r="L2270" t="str">
            <v/>
          </cell>
          <cell r="M2270" t="str">
            <v>Střední průmyslová škola strojní a elektrotechnická a Vyšší odborná škola, Liberec 1, Masarykova 3, příspěvková organizace</v>
          </cell>
          <cell r="N2270" t="str">
            <v>Masarykova</v>
          </cell>
          <cell r="O2270">
            <v>460</v>
          </cell>
          <cell r="P2270">
            <v>3</v>
          </cell>
          <cell r="Q2270" t="str">
            <v>Liberec</v>
          </cell>
          <cell r="R2270" t="str">
            <v>ANO</v>
          </cell>
        </row>
        <row r="2271">
          <cell r="A2271">
            <v>600010520</v>
          </cell>
          <cell r="B2271">
            <v>600010520</v>
          </cell>
          <cell r="C2271" t="str">
            <v>25018507</v>
          </cell>
          <cell r="D2271">
            <v>1</v>
          </cell>
          <cell r="E2271">
            <v>25018507</v>
          </cell>
          <cell r="F2271" t="str">
            <v>Liberecký kraj</v>
          </cell>
          <cell r="G2271" t="str">
            <v xml:space="preserve">Liberec </v>
          </cell>
          <cell r="H2271">
            <v>275</v>
          </cell>
          <cell r="I2271" t="str">
            <v>SEJOY</v>
          </cell>
          <cell r="J2271">
            <v>16.690000000000001</v>
          </cell>
          <cell r="K2271">
            <v>4589.75</v>
          </cell>
          <cell r="L2271" t="str">
            <v/>
          </cell>
          <cell r="M2271" t="str">
            <v>Střední odborná škola obchodní s.r.o.</v>
          </cell>
          <cell r="N2271" t="str">
            <v>Broumovská</v>
          </cell>
          <cell r="O2271">
            <v>839</v>
          </cell>
          <cell r="P2271">
            <v>5</v>
          </cell>
          <cell r="Q2271" t="str">
            <v>Liberec</v>
          </cell>
          <cell r="R2271" t="str">
            <v>NE</v>
          </cell>
        </row>
        <row r="2272">
          <cell r="A2272">
            <v>600010538</v>
          </cell>
          <cell r="B2272">
            <v>600010538</v>
          </cell>
          <cell r="C2272" t="str">
            <v>46708812</v>
          </cell>
          <cell r="D2272">
            <v>1</v>
          </cell>
          <cell r="E2272">
            <v>46708812</v>
          </cell>
          <cell r="F2272" t="str">
            <v>Liberecký kraj</v>
          </cell>
          <cell r="G2272" t="str">
            <v xml:space="preserve">Liberec </v>
          </cell>
          <cell r="H2272">
            <v>275</v>
          </cell>
          <cell r="I2272" t="str">
            <v>SEJOY</v>
          </cell>
          <cell r="J2272">
            <v>16.690000000000001</v>
          </cell>
          <cell r="K2272">
            <v>4589.75</v>
          </cell>
          <cell r="L2272" t="str">
            <v/>
          </cell>
          <cell r="M2272" t="str">
            <v>Doctrina - Podještědské gymnázium, s.r.o.</v>
          </cell>
          <cell r="N2272" t="str">
            <v>Sokolovská</v>
          </cell>
          <cell r="O2272">
            <v>328</v>
          </cell>
          <cell r="P2272">
            <v>17</v>
          </cell>
          <cell r="Q2272" t="str">
            <v>Liberec</v>
          </cell>
          <cell r="R2272" t="str">
            <v>NE</v>
          </cell>
        </row>
        <row r="2273">
          <cell r="A2273">
            <v>600010546</v>
          </cell>
          <cell r="B2273">
            <v>600010546</v>
          </cell>
          <cell r="C2273" t="str">
            <v>25025970</v>
          </cell>
          <cell r="D2273">
            <v>1</v>
          </cell>
          <cell r="E2273">
            <v>25025970</v>
          </cell>
          <cell r="F2273" t="str">
            <v>Liberecký kraj</v>
          </cell>
          <cell r="G2273" t="str">
            <v xml:space="preserve">Liberec </v>
          </cell>
          <cell r="H2273">
            <v>500</v>
          </cell>
          <cell r="I2273" t="str">
            <v>SEJOY</v>
          </cell>
          <cell r="J2273">
            <v>16.690000000000001</v>
          </cell>
          <cell r="K2273">
            <v>8345</v>
          </cell>
          <cell r="L2273" t="str">
            <v/>
          </cell>
          <cell r="M2273" t="str">
            <v>Střední škola právní - Právní akademie, s.r.o.</v>
          </cell>
          <cell r="N2273" t="str">
            <v>Dr. Milady Horákové</v>
          </cell>
          <cell r="O2273">
            <v>447</v>
          </cell>
          <cell r="P2273">
            <v>60</v>
          </cell>
          <cell r="Q2273" t="str">
            <v>Liberec</v>
          </cell>
          <cell r="R2273" t="str">
            <v>NE</v>
          </cell>
        </row>
        <row r="2274">
          <cell r="A2274">
            <v>600010554</v>
          </cell>
          <cell r="B2274">
            <v>600010554</v>
          </cell>
          <cell r="C2274" t="str">
            <v>46748016</v>
          </cell>
          <cell r="D2274">
            <v>1</v>
          </cell>
          <cell r="E2274">
            <v>46748016</v>
          </cell>
          <cell r="F2274" t="str">
            <v>Liberecký kraj</v>
          </cell>
          <cell r="G2274" t="str">
            <v xml:space="preserve">Liberec </v>
          </cell>
          <cell r="H2274">
            <v>675</v>
          </cell>
          <cell r="I2274" t="str">
            <v>SEJOY</v>
          </cell>
          <cell r="J2274">
            <v>16.690000000000001</v>
          </cell>
          <cell r="K2274">
            <v>11265.75</v>
          </cell>
          <cell r="L2274" t="str">
            <v/>
          </cell>
          <cell r="M2274" t="str">
            <v>Gymnázium F. X. Šaldy, Liberec 11, Partyzánská 530, příspěvková organizace</v>
          </cell>
          <cell r="N2274" t="str">
            <v>Partyzánská</v>
          </cell>
          <cell r="O2274">
            <v>530</v>
          </cell>
          <cell r="P2274">
            <v>3</v>
          </cell>
          <cell r="Q2274" t="str">
            <v>Liberec</v>
          </cell>
          <cell r="R2274" t="str">
            <v>ANO</v>
          </cell>
        </row>
        <row r="2275">
          <cell r="A2275">
            <v>600010562</v>
          </cell>
          <cell r="B2275">
            <v>600010562</v>
          </cell>
          <cell r="C2275" t="str">
            <v>46747982</v>
          </cell>
          <cell r="D2275">
            <v>1</v>
          </cell>
          <cell r="E2275">
            <v>46747982</v>
          </cell>
          <cell r="F2275" t="str">
            <v>Liberecký kraj</v>
          </cell>
          <cell r="G2275" t="str">
            <v xml:space="preserve">Liberec </v>
          </cell>
          <cell r="H2275">
            <v>400</v>
          </cell>
          <cell r="I2275" t="str">
            <v>SEJOY</v>
          </cell>
          <cell r="J2275">
            <v>16.690000000000001</v>
          </cell>
          <cell r="K2275">
            <v>6676.0000000000009</v>
          </cell>
          <cell r="L2275" t="str">
            <v/>
          </cell>
          <cell r="M2275" t="str">
            <v>Střední průmyslová škola stavební, Liberec 1, Sokolovské náměstí 14, příspěvková organizace</v>
          </cell>
          <cell r="N2275" t="str">
            <v>nám. Sokolovské</v>
          </cell>
          <cell r="O2275">
            <v>264</v>
          </cell>
          <cell r="P2275">
            <v>14</v>
          </cell>
          <cell r="Q2275" t="str">
            <v>Liberec</v>
          </cell>
          <cell r="R2275" t="str">
            <v>ANO</v>
          </cell>
        </row>
        <row r="2276">
          <cell r="A2276">
            <v>600010571</v>
          </cell>
          <cell r="B2276">
            <v>600010571</v>
          </cell>
          <cell r="C2276" t="str">
            <v>46747966</v>
          </cell>
          <cell r="D2276">
            <v>1</v>
          </cell>
          <cell r="E2276">
            <v>46747966</v>
          </cell>
          <cell r="F2276" t="str">
            <v>Liberecký kraj</v>
          </cell>
          <cell r="G2276" t="str">
            <v xml:space="preserve">Liberec </v>
          </cell>
          <cell r="H2276">
            <v>550</v>
          </cell>
          <cell r="I2276" t="str">
            <v>SEJOY</v>
          </cell>
          <cell r="J2276">
            <v>16.690000000000001</v>
          </cell>
          <cell r="K2276">
            <v>9179.5</v>
          </cell>
          <cell r="L2276" t="str">
            <v/>
          </cell>
          <cell r="M2276" t="str">
            <v>Obchodní akademie a Jazyková škola s právem státní jazykové zkoušky, Liberec, Šamánkova 500/8, příspěvková organizace</v>
          </cell>
          <cell r="N2276" t="str">
            <v>Šamánkova</v>
          </cell>
          <cell r="O2276">
            <v>500</v>
          </cell>
          <cell r="P2276">
            <v>8</v>
          </cell>
          <cell r="Q2276" t="str">
            <v>Liberec</v>
          </cell>
          <cell r="R2276" t="str">
            <v>ANO</v>
          </cell>
        </row>
        <row r="2277">
          <cell r="A2277">
            <v>600010589</v>
          </cell>
          <cell r="B2277">
            <v>600010589</v>
          </cell>
          <cell r="C2277" t="str">
            <v>46748075</v>
          </cell>
          <cell r="D2277">
            <v>1</v>
          </cell>
          <cell r="E2277">
            <v>46748075</v>
          </cell>
          <cell r="F2277" t="str">
            <v>Liberecký kraj</v>
          </cell>
          <cell r="G2277" t="str">
            <v xml:space="preserve">Liberec </v>
          </cell>
          <cell r="H2277">
            <v>625</v>
          </cell>
          <cell r="I2277" t="str">
            <v>SEJOY</v>
          </cell>
          <cell r="J2277">
            <v>16.690000000000001</v>
          </cell>
          <cell r="K2277">
            <v>10431.25</v>
          </cell>
          <cell r="L2277" t="str">
            <v/>
          </cell>
          <cell r="M2277" t="str">
            <v>Gymnázium a Střední odborná škola pedagogická, Liberec, Jeronýmova 425/27, příspěvková organizace</v>
          </cell>
          <cell r="N2277" t="str">
            <v>Jeronýmova</v>
          </cell>
          <cell r="O2277">
            <v>425</v>
          </cell>
          <cell r="P2277">
            <v>27</v>
          </cell>
          <cell r="Q2277" t="str">
            <v>Liberec</v>
          </cell>
          <cell r="R2277" t="str">
            <v>ANO</v>
          </cell>
        </row>
        <row r="2278">
          <cell r="A2278">
            <v>600010601</v>
          </cell>
          <cell r="B2278">
            <v>600010601</v>
          </cell>
          <cell r="C2278" t="str">
            <v>25016181</v>
          </cell>
          <cell r="D2278">
            <v>1</v>
          </cell>
          <cell r="E2278">
            <v>25016181</v>
          </cell>
          <cell r="F2278" t="str">
            <v>Liberecký kraj</v>
          </cell>
          <cell r="G2278" t="str">
            <v xml:space="preserve">Liberec </v>
          </cell>
          <cell r="H2278">
            <v>875</v>
          </cell>
          <cell r="I2278" t="str">
            <v>SEJOY</v>
          </cell>
          <cell r="J2278">
            <v>16.690000000000001</v>
          </cell>
          <cell r="K2278">
            <v>14603.750000000002</v>
          </cell>
          <cell r="L2278" t="str">
            <v/>
          </cell>
          <cell r="M2278" t="str">
            <v>Střední škola Kateřinky - Liberec, s.r.o.</v>
          </cell>
          <cell r="N2278" t="str">
            <v>Horská</v>
          </cell>
          <cell r="O2278">
            <v>167</v>
          </cell>
          <cell r="Q2278" t="str">
            <v>Liberec</v>
          </cell>
          <cell r="R2278" t="str">
            <v>NE</v>
          </cell>
        </row>
        <row r="2279">
          <cell r="A2279">
            <v>600010635</v>
          </cell>
          <cell r="B2279">
            <v>600010635</v>
          </cell>
          <cell r="C2279" t="str">
            <v>25026470</v>
          </cell>
          <cell r="D2279">
            <v>1</v>
          </cell>
          <cell r="E2279">
            <v>25026470</v>
          </cell>
          <cell r="F2279" t="str">
            <v>Liberecký kraj</v>
          </cell>
          <cell r="G2279" t="str">
            <v xml:space="preserve">Liberec </v>
          </cell>
          <cell r="H2279">
            <v>200</v>
          </cell>
          <cell r="I2279" t="str">
            <v>SEJOY</v>
          </cell>
          <cell r="J2279">
            <v>16.690000000000001</v>
          </cell>
          <cell r="K2279">
            <v>3338.0000000000005</v>
          </cell>
          <cell r="L2279" t="str">
            <v/>
          </cell>
          <cell r="M2279" t="str">
            <v>Střední škola oděvního designu Kateřinky - Liberec, s.r.o.</v>
          </cell>
          <cell r="N2279" t="str">
            <v>Horská</v>
          </cell>
          <cell r="O2279">
            <v>167</v>
          </cell>
          <cell r="Q2279" t="str">
            <v>Liberec</v>
          </cell>
          <cell r="R2279" t="str">
            <v>NE</v>
          </cell>
        </row>
        <row r="2280">
          <cell r="A2280">
            <v>600010643</v>
          </cell>
          <cell r="B2280">
            <v>600010643</v>
          </cell>
          <cell r="C2280" t="str">
            <v>46747974</v>
          </cell>
          <cell r="D2280">
            <v>1</v>
          </cell>
          <cell r="E2280">
            <v>46747974</v>
          </cell>
          <cell r="F2280" t="str">
            <v>Liberecký kraj</v>
          </cell>
          <cell r="G2280" t="str">
            <v xml:space="preserve">Liberec </v>
          </cell>
          <cell r="H2280">
            <v>200</v>
          </cell>
          <cell r="I2280" t="str">
            <v>SEJOY</v>
          </cell>
          <cell r="J2280">
            <v>16.690000000000001</v>
          </cell>
          <cell r="K2280">
            <v>3338.0000000000005</v>
          </cell>
          <cell r="L2280" t="str">
            <v/>
          </cell>
          <cell r="M2280" t="str">
            <v>Střední průmyslová škola textilní, Liberec, Tyršova 1, příspěvková organizace</v>
          </cell>
          <cell r="N2280" t="str">
            <v>Tyršova</v>
          </cell>
          <cell r="O2280">
            <v>82</v>
          </cell>
          <cell r="P2280">
            <v>1</v>
          </cell>
          <cell r="Q2280" t="str">
            <v>Liberec</v>
          </cell>
          <cell r="R2280" t="str">
            <v>ANO</v>
          </cell>
        </row>
        <row r="2281">
          <cell r="A2281">
            <v>600010651</v>
          </cell>
          <cell r="B2281">
            <v>600010651</v>
          </cell>
          <cell r="C2281" t="str">
            <v>25015362</v>
          </cell>
          <cell r="D2281">
            <v>1</v>
          </cell>
          <cell r="E2281">
            <v>25015362</v>
          </cell>
          <cell r="F2281" t="str">
            <v>Liberecký kraj</v>
          </cell>
          <cell r="G2281" t="str">
            <v xml:space="preserve">Liberec </v>
          </cell>
          <cell r="H2281">
            <v>200</v>
          </cell>
          <cell r="I2281" t="str">
            <v>SEJOY</v>
          </cell>
          <cell r="J2281">
            <v>16.690000000000001</v>
          </cell>
          <cell r="K2281">
            <v>3338.0000000000005</v>
          </cell>
          <cell r="L2281" t="str">
            <v/>
          </cell>
          <cell r="M2281" t="str">
            <v>Střední škola designu interiéru Kateřinky - Liberec, s.r.o.</v>
          </cell>
          <cell r="N2281" t="str">
            <v>Horská</v>
          </cell>
          <cell r="O2281">
            <v>167</v>
          </cell>
          <cell r="Q2281" t="str">
            <v>Liberec</v>
          </cell>
          <cell r="R2281" t="str">
            <v>NE</v>
          </cell>
        </row>
        <row r="2282">
          <cell r="A2282">
            <v>600010716</v>
          </cell>
          <cell r="B2282">
            <v>600010716</v>
          </cell>
          <cell r="C2282" t="str">
            <v>25019660</v>
          </cell>
          <cell r="D2282">
            <v>1</v>
          </cell>
          <cell r="E2282">
            <v>25019660</v>
          </cell>
          <cell r="F2282" t="str">
            <v>Liberecký kraj</v>
          </cell>
          <cell r="G2282" t="str">
            <v xml:space="preserve">Liberec </v>
          </cell>
          <cell r="H2282">
            <v>125</v>
          </cell>
          <cell r="I2282" t="str">
            <v>SEJOY</v>
          </cell>
          <cell r="J2282">
            <v>16.690000000000001</v>
          </cell>
          <cell r="K2282">
            <v>2086.25</v>
          </cell>
          <cell r="L2282" t="str">
            <v/>
          </cell>
          <cell r="M2282" t="str">
            <v>Střední umělecká škola v Liberci s.r.o.</v>
          </cell>
          <cell r="N2282" t="str">
            <v>Sladovnická</v>
          </cell>
          <cell r="O2282">
            <v>309</v>
          </cell>
          <cell r="Q2282" t="str">
            <v>Liberec</v>
          </cell>
          <cell r="R2282" t="str">
            <v>NE</v>
          </cell>
        </row>
        <row r="2283">
          <cell r="A2283">
            <v>600001385</v>
          </cell>
          <cell r="B2283">
            <v>600001385</v>
          </cell>
          <cell r="C2283" t="str">
            <v>44223897</v>
          </cell>
          <cell r="D2283">
            <v>1</v>
          </cell>
          <cell r="E2283">
            <v>44223897</v>
          </cell>
          <cell r="F2283" t="str">
            <v>Liberecký kraj</v>
          </cell>
          <cell r="G2283" t="str">
            <v xml:space="preserve">Liberec </v>
          </cell>
          <cell r="H2283">
            <v>250</v>
          </cell>
          <cell r="I2283" t="str">
            <v>SEJOY</v>
          </cell>
          <cell r="J2283">
            <v>16.690000000000001</v>
          </cell>
          <cell r="K2283">
            <v>4172.5</v>
          </cell>
          <cell r="L2283" t="str">
            <v/>
          </cell>
          <cell r="M2283" t="str">
            <v>Křesťanská základní škola a mateřská škola J. A. Komenského</v>
          </cell>
          <cell r="N2283" t="str">
            <v>Růžodolská</v>
          </cell>
          <cell r="O2283">
            <v>118</v>
          </cell>
          <cell r="P2283">
            <v>26</v>
          </cell>
          <cell r="Q2283" t="str">
            <v>Liberec</v>
          </cell>
          <cell r="R2283" t="str">
            <v>NE</v>
          </cell>
        </row>
        <row r="2284">
          <cell r="A2284">
            <v>600074561</v>
          </cell>
          <cell r="B2284">
            <v>600074561</v>
          </cell>
          <cell r="C2284" t="str">
            <v>46750321</v>
          </cell>
          <cell r="D2284">
            <v>1</v>
          </cell>
          <cell r="E2284">
            <v>46750321</v>
          </cell>
          <cell r="F2284" t="str">
            <v>Liberecký kraj</v>
          </cell>
          <cell r="G2284" t="str">
            <v xml:space="preserve">Liberec </v>
          </cell>
          <cell r="H2284">
            <v>575</v>
          </cell>
          <cell r="I2284" t="str">
            <v>SEJOY</v>
          </cell>
          <cell r="J2284">
            <v>16.690000000000001</v>
          </cell>
          <cell r="K2284">
            <v>9596.75</v>
          </cell>
          <cell r="L2284" t="str">
            <v/>
          </cell>
          <cell r="M2284" t="str">
            <v>Základní škola a Základní umělecká škola Jablonné v Podještědí, příspěvková organizace</v>
          </cell>
          <cell r="N2284" t="str">
            <v>U Školy</v>
          </cell>
          <cell r="O2284">
            <v>98</v>
          </cell>
          <cell r="Q2284" t="str">
            <v>Jablonné v Podještědí</v>
          </cell>
          <cell r="R2284" t="str">
            <v>ANO</v>
          </cell>
        </row>
        <row r="2285">
          <cell r="A2285">
            <v>600079660</v>
          </cell>
          <cell r="B2285">
            <v>600079660</v>
          </cell>
          <cell r="C2285" t="str">
            <v>70695261</v>
          </cell>
          <cell r="D2285">
            <v>1</v>
          </cell>
          <cell r="E2285">
            <v>70695261</v>
          </cell>
          <cell r="F2285" t="str">
            <v>Liberecký kraj</v>
          </cell>
          <cell r="G2285" t="str">
            <v xml:space="preserve">Liberec </v>
          </cell>
          <cell r="H2285">
            <v>600</v>
          </cell>
          <cell r="I2285" t="str">
            <v>SEJOY</v>
          </cell>
          <cell r="J2285">
            <v>16.690000000000001</v>
          </cell>
          <cell r="K2285">
            <v>10014</v>
          </cell>
          <cell r="L2285" t="str">
            <v/>
          </cell>
          <cell r="M2285" t="str">
            <v>Základní škola Český Dub, okres Liberec, příspěvková organizace</v>
          </cell>
          <cell r="N2285" t="str">
            <v>Komenského</v>
          </cell>
          <cell r="O2285">
            <v>46</v>
          </cell>
          <cell r="Q2285" t="str">
            <v>Český Dub</v>
          </cell>
          <cell r="R2285" t="str">
            <v>ANO</v>
          </cell>
        </row>
        <row r="2286">
          <cell r="A2286">
            <v>600079741</v>
          </cell>
          <cell r="B2286">
            <v>600079741</v>
          </cell>
          <cell r="C2286" t="str">
            <v>72744243</v>
          </cell>
          <cell r="D2286">
            <v>1</v>
          </cell>
          <cell r="E2286">
            <v>72744243</v>
          </cell>
          <cell r="F2286" t="str">
            <v>Liberecký kraj</v>
          </cell>
          <cell r="G2286" t="str">
            <v xml:space="preserve">Liberec </v>
          </cell>
          <cell r="H2286">
            <v>475</v>
          </cell>
          <cell r="I2286" t="str">
            <v>SEJOY</v>
          </cell>
          <cell r="J2286">
            <v>16.690000000000001</v>
          </cell>
          <cell r="K2286">
            <v>7927.7500000000009</v>
          </cell>
          <cell r="L2286" t="str">
            <v/>
          </cell>
          <cell r="M2286" t="str">
            <v>Základní škola T. G. Masaryka, Hodkovice nad Mohelkou, okres Liberec, příspěvková organizace</v>
          </cell>
          <cell r="N2286" t="str">
            <v>J. A. Komenského</v>
          </cell>
          <cell r="O2286">
            <v>467</v>
          </cell>
          <cell r="Q2286" t="str">
            <v>Hodkovice nad Mohelkou</v>
          </cell>
          <cell r="R2286" t="str">
            <v>ANO</v>
          </cell>
        </row>
        <row r="2287">
          <cell r="A2287">
            <v>600079759</v>
          </cell>
          <cell r="B2287">
            <v>600079759</v>
          </cell>
          <cell r="C2287" t="str">
            <v>70983119</v>
          </cell>
          <cell r="D2287">
            <v>1</v>
          </cell>
          <cell r="E2287">
            <v>70983119</v>
          </cell>
          <cell r="F2287" t="str">
            <v>Liberecký kraj</v>
          </cell>
          <cell r="G2287" t="str">
            <v xml:space="preserve">Liberec </v>
          </cell>
          <cell r="H2287">
            <v>125</v>
          </cell>
          <cell r="I2287" t="str">
            <v>SEJOY</v>
          </cell>
          <cell r="J2287">
            <v>16.690000000000001</v>
          </cell>
          <cell r="K2287">
            <v>2086.25</v>
          </cell>
          <cell r="L2287" t="str">
            <v/>
          </cell>
          <cell r="M2287" t="str">
            <v>Základní škola, Hrádek nad Nisou - Donín, Donínská 244, příspěvková organizace</v>
          </cell>
          <cell r="N2287" t="str">
            <v>Donínská</v>
          </cell>
          <cell r="O2287">
            <v>244</v>
          </cell>
          <cell r="Q2287" t="str">
            <v>Hrádek nad Nisou</v>
          </cell>
          <cell r="R2287" t="str">
            <v>ANO</v>
          </cell>
        </row>
        <row r="2288">
          <cell r="A2288">
            <v>600079767</v>
          </cell>
          <cell r="B2288">
            <v>600079767</v>
          </cell>
          <cell r="C2288" t="str">
            <v>70983011</v>
          </cell>
          <cell r="D2288">
            <v>1</v>
          </cell>
          <cell r="E2288">
            <v>70983011</v>
          </cell>
          <cell r="F2288" t="str">
            <v>Liberecký kraj</v>
          </cell>
          <cell r="G2288" t="str">
            <v xml:space="preserve">Liberec </v>
          </cell>
          <cell r="H2288">
            <v>400</v>
          </cell>
          <cell r="I2288" t="str">
            <v>SEJOY</v>
          </cell>
          <cell r="J2288">
            <v>16.690000000000001</v>
          </cell>
          <cell r="K2288">
            <v>6676.0000000000009</v>
          </cell>
          <cell r="L2288" t="str">
            <v/>
          </cell>
          <cell r="M2288" t="str">
            <v>Základní škola a Základní umělecká škola T. G. Masaryka, Hrádek nad Nisou, Komenského 478, okres Liberec, příspěvková organizace</v>
          </cell>
          <cell r="N2288" t="str">
            <v>Komenského</v>
          </cell>
          <cell r="O2288">
            <v>478</v>
          </cell>
          <cell r="Q2288" t="str">
            <v>Hrádek nad Nisou</v>
          </cell>
          <cell r="R2288" t="str">
            <v>ANO</v>
          </cell>
        </row>
        <row r="2289">
          <cell r="A2289">
            <v>600079775</v>
          </cell>
          <cell r="B2289">
            <v>600079775</v>
          </cell>
          <cell r="C2289" t="str">
            <v>70983003</v>
          </cell>
          <cell r="D2289">
            <v>1</v>
          </cell>
          <cell r="E2289">
            <v>70983003</v>
          </cell>
          <cell r="F2289" t="str">
            <v>Liberecký kraj</v>
          </cell>
          <cell r="G2289" t="str">
            <v xml:space="preserve">Liberec </v>
          </cell>
          <cell r="H2289">
            <v>500</v>
          </cell>
          <cell r="I2289" t="str">
            <v>SEJOY</v>
          </cell>
          <cell r="J2289">
            <v>16.690000000000001</v>
          </cell>
          <cell r="K2289">
            <v>8345</v>
          </cell>
          <cell r="L2289" t="str">
            <v/>
          </cell>
          <cell r="M2289" t="str">
            <v>Základní škola Lidická, Hrádek nad Nisou, Školní ul. 325, okres Liberec, příspěvková organizace</v>
          </cell>
          <cell r="N2289" t="str">
            <v>Školní</v>
          </cell>
          <cell r="O2289">
            <v>325</v>
          </cell>
          <cell r="Q2289" t="str">
            <v>Hrádek nad Nisou</v>
          </cell>
          <cell r="R2289" t="str">
            <v>ANO</v>
          </cell>
        </row>
        <row r="2290">
          <cell r="A2290">
            <v>600079783</v>
          </cell>
          <cell r="B2290">
            <v>600079783</v>
          </cell>
          <cell r="C2290" t="str">
            <v>72741643</v>
          </cell>
          <cell r="D2290">
            <v>1</v>
          </cell>
          <cell r="E2290">
            <v>72741643</v>
          </cell>
          <cell r="F2290" t="str">
            <v>Liberecký kraj</v>
          </cell>
          <cell r="G2290" t="str">
            <v xml:space="preserve">Liberec </v>
          </cell>
          <cell r="H2290">
            <v>875</v>
          </cell>
          <cell r="I2290" t="str">
            <v>SEJOY</v>
          </cell>
          <cell r="J2290">
            <v>16.690000000000001</v>
          </cell>
          <cell r="K2290">
            <v>14603.750000000002</v>
          </cell>
          <cell r="L2290" t="str">
            <v/>
          </cell>
          <cell r="M2290" t="str">
            <v>Základní škola Chrastava, náměstí 1. máje 228, okres Liberec - příspěvková organizace</v>
          </cell>
          <cell r="N2290" t="str">
            <v>náměstí 1. máje</v>
          </cell>
          <cell r="O2290">
            <v>228</v>
          </cell>
          <cell r="Q2290" t="str">
            <v>Chrastava</v>
          </cell>
          <cell r="R2290" t="str">
            <v>ANO</v>
          </cell>
        </row>
        <row r="2291">
          <cell r="A2291">
            <v>600079805</v>
          </cell>
          <cell r="B2291">
            <v>600079805</v>
          </cell>
          <cell r="C2291" t="str">
            <v>72741724</v>
          </cell>
          <cell r="D2291">
            <v>1</v>
          </cell>
          <cell r="E2291">
            <v>72741724</v>
          </cell>
          <cell r="F2291" t="str">
            <v>Liberecký kraj</v>
          </cell>
          <cell r="G2291" t="str">
            <v xml:space="preserve">Liberec </v>
          </cell>
          <cell r="H2291">
            <v>50</v>
          </cell>
          <cell r="I2291" t="str">
            <v>SEJOY</v>
          </cell>
          <cell r="J2291">
            <v>16.690000000000001</v>
          </cell>
          <cell r="K2291">
            <v>834.50000000000011</v>
          </cell>
          <cell r="L2291" t="str">
            <v/>
          </cell>
          <cell r="M2291" t="str">
            <v>Základní škola a Mateřská škola, Chrastava, Vítkov 69 - příspěvková organizace</v>
          </cell>
          <cell r="O2291">
            <v>69</v>
          </cell>
          <cell r="Q2291" t="str">
            <v>Chrastava</v>
          </cell>
          <cell r="R2291" t="str">
            <v>ANO</v>
          </cell>
        </row>
        <row r="2292">
          <cell r="A2292">
            <v>600079821</v>
          </cell>
          <cell r="B2292">
            <v>600079821</v>
          </cell>
          <cell r="C2292" t="str">
            <v>70695083</v>
          </cell>
          <cell r="D2292">
            <v>1</v>
          </cell>
          <cell r="E2292">
            <v>70695083</v>
          </cell>
          <cell r="F2292" t="str">
            <v>Liberecký kraj</v>
          </cell>
          <cell r="G2292" t="str">
            <v xml:space="preserve">Liberec </v>
          </cell>
          <cell r="H2292">
            <v>125</v>
          </cell>
          <cell r="I2292" t="str">
            <v>SEJOY</v>
          </cell>
          <cell r="J2292">
            <v>16.690000000000001</v>
          </cell>
          <cell r="K2292">
            <v>2086.25</v>
          </cell>
          <cell r="L2292" t="str">
            <v/>
          </cell>
          <cell r="M2292" t="str">
            <v>Základní škola Křižany - Žibřidice, okres Liberec, příspěvková organizace</v>
          </cell>
          <cell r="O2292">
            <v>271</v>
          </cell>
          <cell r="Q2292" t="str">
            <v>Křižany</v>
          </cell>
          <cell r="R2292" t="str">
            <v>ANO</v>
          </cell>
        </row>
        <row r="2293">
          <cell r="A2293">
            <v>600079848</v>
          </cell>
          <cell r="B2293">
            <v>600079848</v>
          </cell>
          <cell r="C2293" t="str">
            <v>72742836</v>
          </cell>
          <cell r="D2293">
            <v>1</v>
          </cell>
          <cell r="E2293">
            <v>72742836</v>
          </cell>
          <cell r="F2293" t="str">
            <v>Liberecký kraj</v>
          </cell>
          <cell r="G2293" t="str">
            <v xml:space="preserve">Liberec </v>
          </cell>
          <cell r="H2293">
            <v>100</v>
          </cell>
          <cell r="I2293" t="str">
            <v>SEJOY</v>
          </cell>
          <cell r="J2293">
            <v>16.690000000000001</v>
          </cell>
          <cell r="K2293">
            <v>1669.0000000000002</v>
          </cell>
          <cell r="L2293" t="str">
            <v/>
          </cell>
          <cell r="M2293" t="str">
            <v>Základní škola a Mateřská škola Dlouhý Most, okres Liberec, příspěvková organizace</v>
          </cell>
          <cell r="O2293">
            <v>102</v>
          </cell>
          <cell r="Q2293" t="str">
            <v>Dlouhý Most</v>
          </cell>
          <cell r="R2293" t="str">
            <v>ANO</v>
          </cell>
        </row>
        <row r="2294">
          <cell r="A2294">
            <v>600079864</v>
          </cell>
          <cell r="B2294">
            <v>600079864</v>
          </cell>
          <cell r="C2294" t="str">
            <v>46746145</v>
          </cell>
          <cell r="D2294">
            <v>1</v>
          </cell>
          <cell r="E2294">
            <v>46746145</v>
          </cell>
          <cell r="F2294" t="str">
            <v>Liberecký kraj</v>
          </cell>
          <cell r="G2294" t="str">
            <v xml:space="preserve">Liberec </v>
          </cell>
          <cell r="H2294">
            <v>1025</v>
          </cell>
          <cell r="I2294" t="str">
            <v>SEJOY</v>
          </cell>
          <cell r="J2294">
            <v>16.690000000000001</v>
          </cell>
          <cell r="K2294">
            <v>17107.25</v>
          </cell>
          <cell r="L2294" t="str">
            <v/>
          </cell>
          <cell r="M2294" t="str">
            <v>ZÁKLADNÍ ŠKOLA, LIBEREC - VRATISLAVICE NAD NISOU, příspěvková organizace</v>
          </cell>
          <cell r="N2294" t="str">
            <v>Nad Školou</v>
          </cell>
          <cell r="O2294">
            <v>278</v>
          </cell>
          <cell r="Q2294" t="str">
            <v>Liberec</v>
          </cell>
          <cell r="R2294" t="str">
            <v>ANO</v>
          </cell>
        </row>
        <row r="2295">
          <cell r="A2295">
            <v>600079872</v>
          </cell>
          <cell r="B2295">
            <v>600079872</v>
          </cell>
          <cell r="C2295" t="str">
            <v>68975147</v>
          </cell>
          <cell r="D2295">
            <v>1</v>
          </cell>
          <cell r="E2295">
            <v>68975147</v>
          </cell>
          <cell r="F2295" t="str">
            <v>Liberecký kraj</v>
          </cell>
          <cell r="G2295" t="str">
            <v xml:space="preserve">Liberec </v>
          </cell>
          <cell r="H2295">
            <v>900</v>
          </cell>
          <cell r="I2295" t="str">
            <v>SEJOY</v>
          </cell>
          <cell r="J2295">
            <v>16.690000000000001</v>
          </cell>
          <cell r="K2295">
            <v>15021.000000000002</v>
          </cell>
          <cell r="L2295" t="str">
            <v/>
          </cell>
          <cell r="M2295" t="str">
            <v>Základní škola, Liberec, Dobiášova 851/5, příspěvková organizace</v>
          </cell>
          <cell r="N2295" t="str">
            <v>Dobiášova</v>
          </cell>
          <cell r="O2295">
            <v>851</v>
          </cell>
          <cell r="P2295">
            <v>5</v>
          </cell>
          <cell r="Q2295" t="str">
            <v>Liberec</v>
          </cell>
          <cell r="R2295" t="str">
            <v>ANO</v>
          </cell>
        </row>
        <row r="2296">
          <cell r="A2296">
            <v>600079899</v>
          </cell>
          <cell r="B2296">
            <v>600079899</v>
          </cell>
          <cell r="C2296" t="str">
            <v>65642350</v>
          </cell>
          <cell r="D2296">
            <v>1</v>
          </cell>
          <cell r="E2296">
            <v>65642350</v>
          </cell>
          <cell r="F2296" t="str">
            <v>Liberecký kraj</v>
          </cell>
          <cell r="G2296" t="str">
            <v xml:space="preserve">Liberec </v>
          </cell>
          <cell r="H2296">
            <v>675</v>
          </cell>
          <cell r="I2296" t="str">
            <v>SEJOY</v>
          </cell>
          <cell r="J2296">
            <v>16.690000000000001</v>
          </cell>
          <cell r="K2296">
            <v>11265.75</v>
          </cell>
          <cell r="L2296" t="str">
            <v/>
          </cell>
          <cell r="M2296" t="str">
            <v>Základní škola a Základní umělecká škola, Liberec, Jabloňová 564/43, příspěvková organizace</v>
          </cell>
          <cell r="N2296" t="str">
            <v>Jabloňová</v>
          </cell>
          <cell r="O2296">
            <v>564</v>
          </cell>
          <cell r="P2296">
            <v>43</v>
          </cell>
          <cell r="Q2296" t="str">
            <v>Liberec</v>
          </cell>
          <cell r="R2296" t="str">
            <v>ANO</v>
          </cell>
        </row>
        <row r="2297">
          <cell r="A2297">
            <v>600079902</v>
          </cell>
          <cell r="B2297">
            <v>600079902</v>
          </cell>
          <cell r="C2297" t="str">
            <v>70884978</v>
          </cell>
          <cell r="D2297">
            <v>1</v>
          </cell>
          <cell r="E2297">
            <v>70884978</v>
          </cell>
          <cell r="F2297" t="str">
            <v>Liberecký kraj</v>
          </cell>
          <cell r="G2297" t="str">
            <v xml:space="preserve">Liberec </v>
          </cell>
          <cell r="H2297">
            <v>475</v>
          </cell>
          <cell r="I2297" t="str">
            <v>SEJOY</v>
          </cell>
          <cell r="J2297">
            <v>16.690000000000001</v>
          </cell>
          <cell r="K2297">
            <v>7927.7500000000009</v>
          </cell>
          <cell r="L2297" t="str">
            <v/>
          </cell>
          <cell r="M2297" t="str">
            <v>Základní škola, Liberec, Švermova 403/40, příspěvková organizace</v>
          </cell>
          <cell r="N2297" t="str">
            <v>Švermova</v>
          </cell>
          <cell r="O2297">
            <v>403</v>
          </cell>
          <cell r="P2297">
            <v>40</v>
          </cell>
          <cell r="Q2297" t="str">
            <v>Liberec</v>
          </cell>
          <cell r="R2297" t="str">
            <v>ANO</v>
          </cell>
        </row>
        <row r="2298">
          <cell r="A2298">
            <v>600079911</v>
          </cell>
          <cell r="B2298">
            <v>600079911</v>
          </cell>
          <cell r="C2298" t="str">
            <v>72743212</v>
          </cell>
          <cell r="D2298">
            <v>1</v>
          </cell>
          <cell r="E2298">
            <v>72743212</v>
          </cell>
          <cell r="F2298" t="str">
            <v>Liberecký kraj</v>
          </cell>
          <cell r="G2298" t="str">
            <v xml:space="preserve">Liberec </v>
          </cell>
          <cell r="H2298">
            <v>900</v>
          </cell>
          <cell r="I2298" t="str">
            <v>SEJOY</v>
          </cell>
          <cell r="J2298">
            <v>16.690000000000001</v>
          </cell>
          <cell r="K2298">
            <v>15021.000000000002</v>
          </cell>
          <cell r="L2298" t="str">
            <v/>
          </cell>
          <cell r="M2298" t="str">
            <v>Základní škola, Liberec, Ještědská 354/88, příspěvková organizace</v>
          </cell>
          <cell r="N2298" t="str">
            <v>Ještědská</v>
          </cell>
          <cell r="O2298">
            <v>354</v>
          </cell>
          <cell r="P2298">
            <v>88</v>
          </cell>
          <cell r="Q2298" t="str">
            <v>Liberec</v>
          </cell>
          <cell r="R2298" t="str">
            <v>ANO</v>
          </cell>
        </row>
        <row r="2299">
          <cell r="A2299">
            <v>600079929</v>
          </cell>
          <cell r="B2299">
            <v>600079929</v>
          </cell>
          <cell r="C2299" t="str">
            <v>72743379</v>
          </cell>
          <cell r="D2299">
            <v>1</v>
          </cell>
          <cell r="E2299">
            <v>72743379</v>
          </cell>
          <cell r="F2299" t="str">
            <v>Liberecký kraj</v>
          </cell>
          <cell r="G2299" t="str">
            <v xml:space="preserve">Liberec </v>
          </cell>
          <cell r="H2299">
            <v>675</v>
          </cell>
          <cell r="I2299" t="str">
            <v>SEJOY</v>
          </cell>
          <cell r="J2299">
            <v>16.690000000000001</v>
          </cell>
          <cell r="K2299">
            <v>11265.75</v>
          </cell>
          <cell r="L2299" t="str">
            <v/>
          </cell>
          <cell r="M2299" t="str">
            <v>Základní škola, Liberec, Kaplického 384, příspěvková organizace</v>
          </cell>
          <cell r="N2299" t="str">
            <v>Kaplického</v>
          </cell>
          <cell r="O2299">
            <v>384</v>
          </cell>
          <cell r="Q2299" t="str">
            <v>Liberec</v>
          </cell>
          <cell r="R2299" t="str">
            <v>ANO</v>
          </cell>
        </row>
        <row r="2300">
          <cell r="A2300">
            <v>600079945</v>
          </cell>
          <cell r="B2300">
            <v>600079945</v>
          </cell>
          <cell r="C2300" t="str">
            <v>72741716</v>
          </cell>
          <cell r="D2300">
            <v>1</v>
          </cell>
          <cell r="E2300">
            <v>72741716</v>
          </cell>
          <cell r="F2300" t="str">
            <v>Liberecký kraj</v>
          </cell>
          <cell r="G2300" t="str">
            <v xml:space="preserve">Liberec </v>
          </cell>
          <cell r="H2300">
            <v>325</v>
          </cell>
          <cell r="I2300" t="str">
            <v>SEJOY</v>
          </cell>
          <cell r="J2300">
            <v>16.690000000000001</v>
          </cell>
          <cell r="K2300">
            <v>5424.25</v>
          </cell>
          <cell r="L2300" t="str">
            <v/>
          </cell>
          <cell r="M2300" t="str">
            <v>Základní škola, Liberec, Na Výběžku 118, příspěvková organizace</v>
          </cell>
          <cell r="N2300" t="str">
            <v>Na Výběžku</v>
          </cell>
          <cell r="O2300">
            <v>118</v>
          </cell>
          <cell r="Q2300" t="str">
            <v>Liberec</v>
          </cell>
          <cell r="R2300" t="str">
            <v>ANO</v>
          </cell>
        </row>
        <row r="2301">
          <cell r="A2301">
            <v>600079970</v>
          </cell>
          <cell r="B2301">
            <v>600079970</v>
          </cell>
          <cell r="C2301" t="str">
            <v>46744908</v>
          </cell>
          <cell r="D2301">
            <v>1</v>
          </cell>
          <cell r="E2301">
            <v>46744908</v>
          </cell>
          <cell r="F2301" t="str">
            <v>Liberecký kraj</v>
          </cell>
          <cell r="G2301" t="str">
            <v xml:space="preserve">Liberec </v>
          </cell>
          <cell r="H2301">
            <v>400</v>
          </cell>
          <cell r="I2301" t="str">
            <v>SEJOY</v>
          </cell>
          <cell r="J2301">
            <v>16.690000000000001</v>
          </cell>
          <cell r="K2301">
            <v>6676.0000000000009</v>
          </cell>
          <cell r="L2301" t="str">
            <v/>
          </cell>
          <cell r="M2301" t="str">
            <v>Základní škola, Liberec, Oblačná 101/15, příspěvková organizace</v>
          </cell>
          <cell r="N2301" t="str">
            <v>Oblačná</v>
          </cell>
          <cell r="O2301">
            <v>101</v>
          </cell>
          <cell r="P2301">
            <v>15</v>
          </cell>
          <cell r="Q2301" t="str">
            <v>Liberec</v>
          </cell>
          <cell r="R2301" t="str">
            <v>ANO</v>
          </cell>
        </row>
        <row r="2302">
          <cell r="A2302">
            <v>600079996</v>
          </cell>
          <cell r="B2302">
            <v>600079996</v>
          </cell>
          <cell r="C2302" t="str">
            <v>68974639</v>
          </cell>
          <cell r="D2302">
            <v>1</v>
          </cell>
          <cell r="E2302">
            <v>68974639</v>
          </cell>
          <cell r="F2302" t="str">
            <v>Liberecký kraj</v>
          </cell>
          <cell r="G2302" t="str">
            <v xml:space="preserve">Liberec </v>
          </cell>
          <cell r="H2302">
            <v>525</v>
          </cell>
          <cell r="I2302" t="str">
            <v>SEJOY</v>
          </cell>
          <cell r="J2302">
            <v>16.690000000000001</v>
          </cell>
          <cell r="K2302">
            <v>8762.25</v>
          </cell>
          <cell r="L2302" t="str">
            <v/>
          </cell>
          <cell r="M2302" t="str">
            <v>Základní škola, Liberec, Sokolovská 328, příspěvková organizace</v>
          </cell>
          <cell r="N2302" t="str">
            <v>Sokolovská</v>
          </cell>
          <cell r="O2302">
            <v>328</v>
          </cell>
          <cell r="P2302">
            <v>17</v>
          </cell>
          <cell r="Q2302" t="str">
            <v>Liberec</v>
          </cell>
          <cell r="R2302" t="str">
            <v>ANO</v>
          </cell>
        </row>
        <row r="2303">
          <cell r="A2303">
            <v>600080005</v>
          </cell>
          <cell r="B2303">
            <v>600080005</v>
          </cell>
          <cell r="C2303" t="str">
            <v>46746757</v>
          </cell>
          <cell r="D2303">
            <v>1</v>
          </cell>
          <cell r="E2303">
            <v>46746757</v>
          </cell>
          <cell r="F2303" t="str">
            <v>Liberecký kraj</v>
          </cell>
          <cell r="G2303" t="str">
            <v xml:space="preserve">Liberec </v>
          </cell>
          <cell r="H2303">
            <v>500</v>
          </cell>
          <cell r="I2303" t="str">
            <v>SEJOY</v>
          </cell>
          <cell r="J2303">
            <v>16.690000000000001</v>
          </cell>
          <cell r="K2303">
            <v>8345</v>
          </cell>
          <cell r="L2303" t="str">
            <v/>
          </cell>
          <cell r="M2303" t="str">
            <v>Základní škola, Liberec, Vrchlického 262/17, příspěvková organizace</v>
          </cell>
          <cell r="N2303" t="str">
            <v>Vrchlického</v>
          </cell>
          <cell r="O2303">
            <v>262</v>
          </cell>
          <cell r="P2303">
            <v>17</v>
          </cell>
          <cell r="Q2303" t="str">
            <v>Liberec</v>
          </cell>
          <cell r="R2303" t="str">
            <v>ANO</v>
          </cell>
        </row>
        <row r="2304">
          <cell r="A2304">
            <v>600080013</v>
          </cell>
          <cell r="B2304">
            <v>600080013</v>
          </cell>
          <cell r="C2304" t="str">
            <v>72741554</v>
          </cell>
          <cell r="D2304">
            <v>1</v>
          </cell>
          <cell r="E2304">
            <v>72741554</v>
          </cell>
          <cell r="F2304" t="str">
            <v>Liberecký kraj</v>
          </cell>
          <cell r="G2304" t="str">
            <v xml:space="preserve">Liberec </v>
          </cell>
          <cell r="H2304">
            <v>750</v>
          </cell>
          <cell r="I2304" t="str">
            <v>SEJOY</v>
          </cell>
          <cell r="J2304">
            <v>16.690000000000001</v>
          </cell>
          <cell r="K2304">
            <v>12517.500000000002</v>
          </cell>
          <cell r="L2304" t="str">
            <v/>
          </cell>
          <cell r="M2304" t="str">
            <v>Základní škola s rozšířenou výukou jazyků, Liberec, Husova 142/44, příspěvková organizace</v>
          </cell>
          <cell r="N2304" t="str">
            <v>Husova</v>
          </cell>
          <cell r="O2304">
            <v>142</v>
          </cell>
          <cell r="P2304">
            <v>44</v>
          </cell>
          <cell r="Q2304" t="str">
            <v>Liberec</v>
          </cell>
          <cell r="R2304" t="str">
            <v>ANO</v>
          </cell>
        </row>
        <row r="2305">
          <cell r="A2305">
            <v>600080021</v>
          </cell>
          <cell r="B2305">
            <v>600080021</v>
          </cell>
          <cell r="C2305" t="str">
            <v>72742399</v>
          </cell>
          <cell r="D2305">
            <v>1</v>
          </cell>
          <cell r="E2305">
            <v>72742399</v>
          </cell>
          <cell r="F2305" t="str">
            <v>Liberecký kraj</v>
          </cell>
          <cell r="G2305" t="str">
            <v xml:space="preserve">Liberec </v>
          </cell>
          <cell r="H2305">
            <v>300</v>
          </cell>
          <cell r="I2305" t="str">
            <v>SEJOY</v>
          </cell>
          <cell r="J2305">
            <v>16.690000000000001</v>
          </cell>
          <cell r="K2305">
            <v>5007</v>
          </cell>
          <cell r="L2305" t="str">
            <v/>
          </cell>
          <cell r="M2305" t="str">
            <v>Základní škola a Mateřská škola Mníšek, okres Liberec, příspěvková organizace</v>
          </cell>
          <cell r="N2305" t="str">
            <v>Oldřichovská</v>
          </cell>
          <cell r="O2305">
            <v>198</v>
          </cell>
          <cell r="Q2305" t="str">
            <v>Mníšek</v>
          </cell>
          <cell r="R2305" t="str">
            <v>ANO</v>
          </cell>
        </row>
        <row r="2306">
          <cell r="A2306">
            <v>600080030</v>
          </cell>
          <cell r="B2306">
            <v>600080030</v>
          </cell>
          <cell r="C2306" t="str">
            <v>70695997</v>
          </cell>
          <cell r="D2306">
            <v>1</v>
          </cell>
          <cell r="E2306">
            <v>70695997</v>
          </cell>
          <cell r="F2306" t="str">
            <v>Liberecký kraj</v>
          </cell>
          <cell r="G2306" t="str">
            <v xml:space="preserve">Liberec </v>
          </cell>
          <cell r="H2306">
            <v>75</v>
          </cell>
          <cell r="I2306" t="str">
            <v>SEJOY</v>
          </cell>
          <cell r="J2306">
            <v>16.690000000000001</v>
          </cell>
          <cell r="K2306">
            <v>1251.75</v>
          </cell>
          <cell r="L2306" t="str">
            <v/>
          </cell>
          <cell r="M2306" t="str">
            <v>Základní škola a Mateřská škola Nová Ves, okr. Liberec - příspěvková organizace</v>
          </cell>
          <cell r="O2306">
            <v>180</v>
          </cell>
          <cell r="Q2306" t="str">
            <v>Nová Ves</v>
          </cell>
          <cell r="R2306" t="str">
            <v>ANO</v>
          </cell>
        </row>
        <row r="2307">
          <cell r="A2307">
            <v>600080170</v>
          </cell>
          <cell r="B2307">
            <v>600080170</v>
          </cell>
          <cell r="C2307" t="str">
            <v>64040364</v>
          </cell>
          <cell r="D2307">
            <v>1</v>
          </cell>
          <cell r="E2307">
            <v>64040364</v>
          </cell>
          <cell r="F2307" t="str">
            <v>Liberecký kraj</v>
          </cell>
          <cell r="G2307" t="str">
            <v xml:space="preserve">Liberec </v>
          </cell>
          <cell r="H2307">
            <v>925</v>
          </cell>
          <cell r="I2307" t="str">
            <v>SEJOY</v>
          </cell>
          <cell r="J2307">
            <v>16.690000000000001</v>
          </cell>
          <cell r="K2307">
            <v>15438.250000000002</v>
          </cell>
          <cell r="L2307" t="str">
            <v/>
          </cell>
          <cell r="M2307" t="str">
            <v>Základní škola, Liberec, Česká 354, příspěvková organizace</v>
          </cell>
          <cell r="N2307" t="str">
            <v>Česká</v>
          </cell>
          <cell r="O2307">
            <v>354</v>
          </cell>
          <cell r="Q2307" t="str">
            <v>Liberec</v>
          </cell>
          <cell r="R2307" t="str">
            <v>ANO</v>
          </cell>
        </row>
        <row r="2308">
          <cell r="A2308">
            <v>600080188</v>
          </cell>
          <cell r="B2308">
            <v>600080188</v>
          </cell>
          <cell r="C2308" t="str">
            <v>64040402</v>
          </cell>
          <cell r="D2308">
            <v>1</v>
          </cell>
          <cell r="E2308">
            <v>64040402</v>
          </cell>
          <cell r="F2308" t="str">
            <v>Liberecký kraj</v>
          </cell>
          <cell r="G2308" t="str">
            <v xml:space="preserve">Liberec </v>
          </cell>
          <cell r="H2308">
            <v>725</v>
          </cell>
          <cell r="I2308" t="str">
            <v>SEJOY</v>
          </cell>
          <cell r="J2308">
            <v>16.690000000000001</v>
          </cell>
          <cell r="K2308">
            <v>12100.250000000002</v>
          </cell>
          <cell r="L2308" t="str">
            <v/>
          </cell>
          <cell r="M2308" t="str">
            <v>Základní škola, Liberec, U Školy 222/6, příspěvková organizace</v>
          </cell>
          <cell r="N2308" t="str">
            <v>U Školy</v>
          </cell>
          <cell r="O2308">
            <v>222</v>
          </cell>
          <cell r="P2308">
            <v>6</v>
          </cell>
          <cell r="Q2308" t="str">
            <v>Liberec</v>
          </cell>
          <cell r="R2308" t="str">
            <v>ANO</v>
          </cell>
        </row>
        <row r="2309">
          <cell r="A2309">
            <v>600080196</v>
          </cell>
          <cell r="B2309">
            <v>600080196</v>
          </cell>
          <cell r="C2309" t="str">
            <v>70983810</v>
          </cell>
          <cell r="D2309">
            <v>1</v>
          </cell>
          <cell r="E2309">
            <v>70983810</v>
          </cell>
          <cell r="F2309" t="str">
            <v>Liberecký kraj</v>
          </cell>
          <cell r="G2309" t="str">
            <v xml:space="preserve">Liberec </v>
          </cell>
          <cell r="H2309">
            <v>300</v>
          </cell>
          <cell r="I2309" t="str">
            <v>SEJOY</v>
          </cell>
          <cell r="J2309">
            <v>16.690000000000001</v>
          </cell>
          <cell r="K2309">
            <v>5007</v>
          </cell>
          <cell r="L2309" t="str">
            <v/>
          </cell>
          <cell r="M2309" t="str">
            <v>Základní škola a Mateřská škola, Osečná, okres Liberec, příspěvková organizace</v>
          </cell>
          <cell r="N2309" t="str">
            <v>Školní</v>
          </cell>
          <cell r="O2309">
            <v>63</v>
          </cell>
          <cell r="Q2309" t="str">
            <v>Osečná</v>
          </cell>
          <cell r="R2309" t="str">
            <v>ANO</v>
          </cell>
        </row>
        <row r="2310">
          <cell r="A2310">
            <v>600080277</v>
          </cell>
          <cell r="B2310">
            <v>600080277</v>
          </cell>
          <cell r="C2310" t="str">
            <v>72743131</v>
          </cell>
          <cell r="D2310">
            <v>1</v>
          </cell>
          <cell r="E2310">
            <v>72743131</v>
          </cell>
          <cell r="F2310" t="str">
            <v>Liberecký kraj</v>
          </cell>
          <cell r="G2310" t="str">
            <v xml:space="preserve">Liberec </v>
          </cell>
          <cell r="H2310">
            <v>450</v>
          </cell>
          <cell r="I2310" t="str">
            <v>SEJOY</v>
          </cell>
          <cell r="J2310">
            <v>16.690000000000001</v>
          </cell>
          <cell r="K2310">
            <v>7510.5000000000009</v>
          </cell>
          <cell r="L2310" t="str">
            <v/>
          </cell>
          <cell r="M2310" t="str">
            <v>Základní škola, Liberec, U Soudu 369/8, příspěvková organizace</v>
          </cell>
          <cell r="N2310" t="str">
            <v>U Soudu</v>
          </cell>
          <cell r="O2310">
            <v>369</v>
          </cell>
          <cell r="P2310">
            <v>8</v>
          </cell>
          <cell r="Q2310" t="str">
            <v>Liberec</v>
          </cell>
          <cell r="R2310" t="str">
            <v>ANO</v>
          </cell>
        </row>
        <row r="2311">
          <cell r="A2311">
            <v>600080285</v>
          </cell>
          <cell r="B2311">
            <v>600080285</v>
          </cell>
          <cell r="C2311" t="str">
            <v>65642376</v>
          </cell>
          <cell r="D2311">
            <v>1</v>
          </cell>
          <cell r="E2311">
            <v>65642376</v>
          </cell>
          <cell r="F2311" t="str">
            <v>Liberecký kraj</v>
          </cell>
          <cell r="G2311" t="str">
            <v xml:space="preserve">Liberec </v>
          </cell>
          <cell r="H2311">
            <v>800</v>
          </cell>
          <cell r="I2311" t="str">
            <v>SEJOY</v>
          </cell>
          <cell r="J2311">
            <v>16.690000000000001</v>
          </cell>
          <cell r="K2311">
            <v>13352.000000000002</v>
          </cell>
          <cell r="L2311" t="str">
            <v/>
          </cell>
          <cell r="M2311" t="str">
            <v>Základní škola, Liberec, ul. 5. května 64/49, příspěvková organizace</v>
          </cell>
          <cell r="N2311" t="str">
            <v>5. května</v>
          </cell>
          <cell r="O2311">
            <v>64</v>
          </cell>
          <cell r="P2311">
            <v>49</v>
          </cell>
          <cell r="Q2311" t="str">
            <v>Liberec</v>
          </cell>
          <cell r="R2311" t="str">
            <v>ANO</v>
          </cell>
        </row>
        <row r="2312">
          <cell r="A2312">
            <v>600080293</v>
          </cell>
          <cell r="B2312">
            <v>600080293</v>
          </cell>
          <cell r="C2312" t="str">
            <v>46744924</v>
          </cell>
          <cell r="D2312">
            <v>1</v>
          </cell>
          <cell r="E2312">
            <v>46744924</v>
          </cell>
          <cell r="F2312" t="str">
            <v>Liberecký kraj</v>
          </cell>
          <cell r="G2312" t="str">
            <v xml:space="preserve">Liberec </v>
          </cell>
          <cell r="H2312">
            <v>775</v>
          </cell>
          <cell r="I2312" t="str">
            <v>SEJOY</v>
          </cell>
          <cell r="J2312">
            <v>16.690000000000001</v>
          </cell>
          <cell r="K2312">
            <v>12934.750000000002</v>
          </cell>
          <cell r="L2312" t="str">
            <v/>
          </cell>
          <cell r="M2312" t="str">
            <v>Základní škola, Liberec, Lesní 575/12, příspěvková organizace</v>
          </cell>
          <cell r="N2312" t="str">
            <v>Lesní</v>
          </cell>
          <cell r="O2312">
            <v>575</v>
          </cell>
          <cell r="P2312">
            <v>12</v>
          </cell>
          <cell r="Q2312" t="str">
            <v>Liberec</v>
          </cell>
          <cell r="R2312" t="str">
            <v>ANO</v>
          </cell>
        </row>
        <row r="2313">
          <cell r="A2313">
            <v>600080307</v>
          </cell>
          <cell r="B2313">
            <v>600080307</v>
          </cell>
          <cell r="C2313" t="str">
            <v>65635612</v>
          </cell>
          <cell r="D2313">
            <v>1</v>
          </cell>
          <cell r="E2313">
            <v>65635612</v>
          </cell>
          <cell r="F2313" t="str">
            <v>Liberecký kraj</v>
          </cell>
          <cell r="G2313" t="str">
            <v xml:space="preserve">Liberec </v>
          </cell>
          <cell r="H2313">
            <v>600</v>
          </cell>
          <cell r="I2313" t="str">
            <v>SEJOY</v>
          </cell>
          <cell r="J2313">
            <v>16.690000000000001</v>
          </cell>
          <cell r="K2313">
            <v>10014</v>
          </cell>
          <cell r="L2313" t="str">
            <v/>
          </cell>
          <cell r="M2313" t="str">
            <v>Základní škola a Mateřská škola Barvířská, Liberec, příspěvková organizace</v>
          </cell>
          <cell r="N2313" t="str">
            <v>Proboštská</v>
          </cell>
          <cell r="O2313">
            <v>38</v>
          </cell>
          <cell r="P2313">
            <v>6</v>
          </cell>
          <cell r="Q2313" t="str">
            <v>Liberec</v>
          </cell>
          <cell r="R2313" t="str">
            <v>ANO</v>
          </cell>
        </row>
        <row r="2314">
          <cell r="A2314">
            <v>600080331</v>
          </cell>
          <cell r="B2314">
            <v>600080331</v>
          </cell>
          <cell r="C2314" t="str">
            <v>65642368</v>
          </cell>
          <cell r="D2314">
            <v>1</v>
          </cell>
          <cell r="E2314">
            <v>65642368</v>
          </cell>
          <cell r="F2314" t="str">
            <v>Liberecký kraj</v>
          </cell>
          <cell r="G2314" t="str">
            <v xml:space="preserve">Liberec </v>
          </cell>
          <cell r="H2314">
            <v>800</v>
          </cell>
          <cell r="I2314" t="str">
            <v>SEJOY</v>
          </cell>
          <cell r="J2314">
            <v>16.690000000000001</v>
          </cell>
          <cell r="K2314">
            <v>13352.000000000002</v>
          </cell>
          <cell r="L2314" t="str">
            <v/>
          </cell>
          <cell r="M2314" t="str">
            <v>Základní škola, Liberec, Broumovská 847/7, příspěvková organizace</v>
          </cell>
          <cell r="N2314" t="str">
            <v>Broumovská 7</v>
          </cell>
          <cell r="O2314">
            <v>847</v>
          </cell>
          <cell r="P2314">
            <v>9</v>
          </cell>
          <cell r="Q2314" t="str">
            <v>Liberec</v>
          </cell>
          <cell r="R2314" t="str">
            <v>ANO</v>
          </cell>
        </row>
        <row r="2315">
          <cell r="A2315">
            <v>600080340</v>
          </cell>
          <cell r="B2315">
            <v>600080340</v>
          </cell>
          <cell r="C2315" t="str">
            <v>65100280</v>
          </cell>
          <cell r="D2315">
            <v>1</v>
          </cell>
          <cell r="E2315">
            <v>65100280</v>
          </cell>
          <cell r="F2315" t="str">
            <v>Liberecký kraj</v>
          </cell>
          <cell r="G2315" t="str">
            <v xml:space="preserve">Liberec </v>
          </cell>
          <cell r="H2315">
            <v>675</v>
          </cell>
          <cell r="I2315" t="str">
            <v>SEJOY</v>
          </cell>
          <cell r="J2315">
            <v>16.690000000000001</v>
          </cell>
          <cell r="K2315">
            <v>11265.75</v>
          </cell>
          <cell r="L2315" t="str">
            <v/>
          </cell>
          <cell r="M2315" t="str">
            <v>Základní škola, Liberec, Aloisina výšina 642, příspěvková organizace</v>
          </cell>
          <cell r="N2315" t="str">
            <v>Aloisina výšina</v>
          </cell>
          <cell r="O2315">
            <v>642</v>
          </cell>
          <cell r="P2315">
            <v>51</v>
          </cell>
          <cell r="Q2315" t="str">
            <v>Liberec</v>
          </cell>
          <cell r="R2315" t="str">
            <v>ANO</v>
          </cell>
        </row>
        <row r="2316">
          <cell r="A2316">
            <v>600080366</v>
          </cell>
          <cell r="B2316">
            <v>600080366</v>
          </cell>
          <cell r="C2316" t="str">
            <v>70983127</v>
          </cell>
          <cell r="D2316">
            <v>1</v>
          </cell>
          <cell r="E2316">
            <v>70983127</v>
          </cell>
          <cell r="F2316" t="str">
            <v>Liberecký kraj</v>
          </cell>
          <cell r="G2316" t="str">
            <v xml:space="preserve">Liberec </v>
          </cell>
          <cell r="H2316">
            <v>100</v>
          </cell>
          <cell r="I2316" t="str">
            <v>SEJOY</v>
          </cell>
          <cell r="J2316">
            <v>16.690000000000001</v>
          </cell>
          <cell r="K2316">
            <v>1669.0000000000002</v>
          </cell>
          <cell r="L2316" t="str">
            <v/>
          </cell>
          <cell r="M2316" t="str">
            <v>Základní škola a Mateřská škola, Hrádek nad Nisou - Loučná, příspěvková organizace</v>
          </cell>
          <cell r="N2316" t="str">
            <v>Hartavská</v>
          </cell>
          <cell r="O2316">
            <v>220</v>
          </cell>
          <cell r="Q2316" t="str">
            <v>Hrádek nad Nisou</v>
          </cell>
          <cell r="R2316" t="str">
            <v>ANO</v>
          </cell>
        </row>
        <row r="2317">
          <cell r="A2317">
            <v>600080412</v>
          </cell>
          <cell r="B2317">
            <v>600080412</v>
          </cell>
          <cell r="C2317" t="str">
            <v>72742038</v>
          </cell>
          <cell r="D2317">
            <v>1</v>
          </cell>
          <cell r="E2317">
            <v>72742038</v>
          </cell>
          <cell r="F2317" t="str">
            <v>Liberecký kraj</v>
          </cell>
          <cell r="G2317" t="str">
            <v xml:space="preserve">Liberec </v>
          </cell>
          <cell r="H2317">
            <v>275</v>
          </cell>
          <cell r="I2317" t="str">
            <v>SEJOY</v>
          </cell>
          <cell r="J2317">
            <v>16.690000000000001</v>
          </cell>
          <cell r="K2317">
            <v>4589.75</v>
          </cell>
          <cell r="L2317" t="str">
            <v/>
          </cell>
          <cell r="M2317" t="str">
            <v>Základní škola, Liberec, Orlí 140/7, příspěvková organizace</v>
          </cell>
          <cell r="N2317" t="str">
            <v>Orlí</v>
          </cell>
          <cell r="O2317">
            <v>140</v>
          </cell>
          <cell r="P2317">
            <v>7</v>
          </cell>
          <cell r="Q2317" t="str">
            <v>Liberec</v>
          </cell>
          <cell r="R2317" t="str">
            <v>ANO</v>
          </cell>
        </row>
        <row r="2318">
          <cell r="A2318">
            <v>600170594</v>
          </cell>
          <cell r="B2318">
            <v>600170594</v>
          </cell>
          <cell r="C2318" t="str">
            <v>00671274</v>
          </cell>
          <cell r="D2318">
            <v>1</v>
          </cell>
          <cell r="E2318">
            <v>671274</v>
          </cell>
          <cell r="F2318" t="str">
            <v>Liberecký kraj</v>
          </cell>
          <cell r="G2318" t="str">
            <v xml:space="preserve">Liberec </v>
          </cell>
          <cell r="H2318">
            <v>1175</v>
          </cell>
          <cell r="I2318" t="str">
            <v>SEJOY</v>
          </cell>
          <cell r="J2318">
            <v>16.690000000000001</v>
          </cell>
          <cell r="K2318">
            <v>19610.75</v>
          </cell>
          <cell r="L2318" t="str">
            <v/>
          </cell>
          <cell r="M2318" t="str">
            <v>Střední škola a Mateřská škola, Liberec, Na Bojišti 15, příspěvková organizace</v>
          </cell>
          <cell r="N2318" t="str">
            <v>Na Bojišti</v>
          </cell>
          <cell r="O2318">
            <v>759</v>
          </cell>
          <cell r="P2318">
            <v>15</v>
          </cell>
          <cell r="Q2318" t="str">
            <v>Liberec</v>
          </cell>
          <cell r="R2318" t="str">
            <v>ANO</v>
          </cell>
        </row>
        <row r="2319">
          <cell r="A2319">
            <v>600170608</v>
          </cell>
          <cell r="B2319">
            <v>600170608</v>
          </cell>
          <cell r="C2319" t="str">
            <v>00526517</v>
          </cell>
          <cell r="D2319">
            <v>1</v>
          </cell>
          <cell r="E2319">
            <v>526517</v>
          </cell>
          <cell r="F2319" t="str">
            <v>Liberecký kraj</v>
          </cell>
          <cell r="G2319" t="str">
            <v xml:space="preserve">Liberec </v>
          </cell>
          <cell r="H2319">
            <v>800</v>
          </cell>
          <cell r="I2319" t="str">
            <v>SEJOY</v>
          </cell>
          <cell r="J2319">
            <v>16.690000000000001</v>
          </cell>
          <cell r="K2319">
            <v>13352.000000000002</v>
          </cell>
          <cell r="L2319" t="str">
            <v/>
          </cell>
          <cell r="M2319" t="str">
            <v>Střední škola strojní, stavební a dopravní, Liberec II, Truhlářská 360/3, příspěvková organizace</v>
          </cell>
          <cell r="N2319" t="str">
            <v>Truhlářská</v>
          </cell>
          <cell r="O2319">
            <v>360</v>
          </cell>
          <cell r="P2319">
            <v>3</v>
          </cell>
          <cell r="Q2319" t="str">
            <v>Liberec</v>
          </cell>
          <cell r="R2319" t="str">
            <v>ANO</v>
          </cell>
        </row>
        <row r="2320">
          <cell r="A2320">
            <v>650018273</v>
          </cell>
          <cell r="B2320">
            <v>650018273</v>
          </cell>
          <cell r="C2320" t="str">
            <v>72741791</v>
          </cell>
          <cell r="D2320">
            <v>1</v>
          </cell>
          <cell r="E2320">
            <v>72741791</v>
          </cell>
          <cell r="F2320" t="str">
            <v>Liberecký kraj</v>
          </cell>
          <cell r="G2320" t="str">
            <v xml:space="preserve">Liberec </v>
          </cell>
          <cell r="H2320">
            <v>400</v>
          </cell>
          <cell r="I2320" t="str">
            <v>SEJOY</v>
          </cell>
          <cell r="J2320">
            <v>16.690000000000001</v>
          </cell>
          <cell r="K2320">
            <v>6676.0000000000009</v>
          </cell>
          <cell r="L2320" t="str">
            <v/>
          </cell>
          <cell r="M2320" t="str">
            <v>Základní škola a Mateřská škola Ostašov, Liberec, příspěvková organizace</v>
          </cell>
          <cell r="N2320" t="str">
            <v>Křižanská</v>
          </cell>
          <cell r="O2320">
            <v>80</v>
          </cell>
          <cell r="Q2320" t="str">
            <v>Liberec</v>
          </cell>
          <cell r="R2320" t="str">
            <v>ANO</v>
          </cell>
        </row>
        <row r="2321">
          <cell r="A2321">
            <v>650021479</v>
          </cell>
          <cell r="B2321">
            <v>650021479</v>
          </cell>
          <cell r="C2321" t="str">
            <v>72742577</v>
          </cell>
          <cell r="D2321">
            <v>1</v>
          </cell>
          <cell r="E2321">
            <v>72742577</v>
          </cell>
          <cell r="F2321" t="str">
            <v>Liberecký kraj</v>
          </cell>
          <cell r="G2321" t="str">
            <v xml:space="preserve">Liberec </v>
          </cell>
          <cell r="H2321">
            <v>25</v>
          </cell>
          <cell r="I2321" t="str">
            <v>SEJOY</v>
          </cell>
          <cell r="J2321">
            <v>16.690000000000001</v>
          </cell>
          <cell r="K2321">
            <v>417.25000000000006</v>
          </cell>
          <cell r="L2321" t="str">
            <v/>
          </cell>
          <cell r="M2321" t="str">
            <v>Základní škola a Mateřská škola Hlavice, okres Liberec, příspěvková organizace</v>
          </cell>
          <cell r="O2321">
            <v>58</v>
          </cell>
          <cell r="Q2321" t="str">
            <v>Hlavice</v>
          </cell>
          <cell r="R2321" t="str">
            <v>ANO</v>
          </cell>
        </row>
        <row r="2322">
          <cell r="A2322">
            <v>650021576</v>
          </cell>
          <cell r="B2322">
            <v>650021576</v>
          </cell>
          <cell r="C2322" t="str">
            <v>70695539</v>
          </cell>
          <cell r="D2322">
            <v>1</v>
          </cell>
          <cell r="E2322">
            <v>70695539</v>
          </cell>
          <cell r="F2322" t="str">
            <v>Liberecký kraj</v>
          </cell>
          <cell r="G2322" t="str">
            <v xml:space="preserve">Liberec </v>
          </cell>
          <cell r="H2322">
            <v>400</v>
          </cell>
          <cell r="I2322" t="str">
            <v>SEJOY</v>
          </cell>
          <cell r="J2322">
            <v>16.690000000000001</v>
          </cell>
          <cell r="K2322">
            <v>6676.0000000000009</v>
          </cell>
          <cell r="L2322" t="str">
            <v/>
          </cell>
          <cell r="M2322" t="str">
            <v>Základní škola a Mateřská škola, Stráž nad Nisou, příspěvková organizace</v>
          </cell>
          <cell r="N2322" t="str">
            <v>Majerova</v>
          </cell>
          <cell r="O2322">
            <v>138</v>
          </cell>
          <cell r="Q2322" t="str">
            <v>Stráž nad Nisou</v>
          </cell>
          <cell r="R2322" t="str">
            <v>ANO</v>
          </cell>
        </row>
        <row r="2323">
          <cell r="A2323">
            <v>650025288</v>
          </cell>
          <cell r="B2323">
            <v>650025288</v>
          </cell>
          <cell r="C2323" t="str">
            <v>70983283</v>
          </cell>
          <cell r="D2323">
            <v>1</v>
          </cell>
          <cell r="E2323">
            <v>70983283</v>
          </cell>
          <cell r="F2323" t="str">
            <v>Liberecký kraj</v>
          </cell>
          <cell r="G2323" t="str">
            <v xml:space="preserve">Liberec </v>
          </cell>
          <cell r="H2323">
            <v>75</v>
          </cell>
          <cell r="I2323" t="str">
            <v>SEJOY</v>
          </cell>
          <cell r="J2323">
            <v>16.690000000000001</v>
          </cell>
          <cell r="K2323">
            <v>1251.75</v>
          </cell>
          <cell r="L2323" t="str">
            <v/>
          </cell>
          <cell r="M2323" t="str">
            <v>Základní škola a Mateřská škola Světlá pod Ještědem, příspěvková organizace</v>
          </cell>
          <cell r="O2323">
            <v>15</v>
          </cell>
          <cell r="Q2323" t="str">
            <v>Světlá pod Ještědem</v>
          </cell>
          <cell r="R2323" t="str">
            <v>ANO</v>
          </cell>
        </row>
        <row r="2324">
          <cell r="A2324">
            <v>650026080</v>
          </cell>
          <cell r="B2324">
            <v>650026080</v>
          </cell>
          <cell r="C2324" t="str">
            <v>72741686</v>
          </cell>
          <cell r="D2324">
            <v>1</v>
          </cell>
          <cell r="E2324">
            <v>72741686</v>
          </cell>
          <cell r="F2324" t="str">
            <v>Liberecký kraj</v>
          </cell>
          <cell r="G2324" t="str">
            <v xml:space="preserve">Liberec </v>
          </cell>
          <cell r="H2324">
            <v>75</v>
          </cell>
          <cell r="I2324" t="str">
            <v>SEJOY</v>
          </cell>
          <cell r="J2324">
            <v>16.690000000000001</v>
          </cell>
          <cell r="K2324">
            <v>1251.75</v>
          </cell>
          <cell r="L2324" t="str">
            <v/>
          </cell>
          <cell r="M2324" t="str">
            <v>Základní škola a Mateřská škola Rynoltice, okres Liberec, příspěvková organizace</v>
          </cell>
          <cell r="O2324">
            <v>200</v>
          </cell>
          <cell r="Q2324" t="str">
            <v>Rynoltice</v>
          </cell>
          <cell r="R2324" t="str">
            <v>ANO</v>
          </cell>
        </row>
        <row r="2325">
          <cell r="A2325">
            <v>650029348</v>
          </cell>
          <cell r="B2325">
            <v>650029348</v>
          </cell>
          <cell r="C2325" t="str">
            <v>72742071</v>
          </cell>
          <cell r="D2325">
            <v>1</v>
          </cell>
          <cell r="E2325">
            <v>72742071</v>
          </cell>
          <cell r="F2325" t="str">
            <v>Liberecký kraj</v>
          </cell>
          <cell r="G2325" t="str">
            <v xml:space="preserve">Liberec </v>
          </cell>
          <cell r="H2325">
            <v>75</v>
          </cell>
          <cell r="I2325" t="str">
            <v>SEJOY</v>
          </cell>
          <cell r="J2325">
            <v>16.690000000000001</v>
          </cell>
          <cell r="K2325">
            <v>1251.75</v>
          </cell>
          <cell r="L2325" t="str">
            <v/>
          </cell>
          <cell r="M2325" t="str">
            <v>Základní škola a Mateřská škola, Bílý Kostel nad Nisou, příspěvková organizace</v>
          </cell>
          <cell r="O2325">
            <v>227</v>
          </cell>
          <cell r="Q2325" t="str">
            <v>Bílý Kostel nad Nisou</v>
          </cell>
          <cell r="R2325" t="str">
            <v>ANO</v>
          </cell>
        </row>
        <row r="2326">
          <cell r="A2326">
            <v>650030583</v>
          </cell>
          <cell r="B2326">
            <v>650030583</v>
          </cell>
          <cell r="C2326" t="str">
            <v>72744707</v>
          </cell>
          <cell r="D2326">
            <v>1</v>
          </cell>
          <cell r="E2326">
            <v>72744707</v>
          </cell>
          <cell r="F2326" t="str">
            <v>Liberecký kraj</v>
          </cell>
          <cell r="G2326" t="str">
            <v xml:space="preserve">Liberec </v>
          </cell>
          <cell r="H2326">
            <v>100</v>
          </cell>
          <cell r="I2326" t="str">
            <v>SEJOY</v>
          </cell>
          <cell r="J2326">
            <v>16.690000000000001</v>
          </cell>
          <cell r="K2326">
            <v>1669.0000000000002</v>
          </cell>
          <cell r="L2326" t="str">
            <v/>
          </cell>
          <cell r="M2326" t="str">
            <v>Základní škola a Mateřská škola Chotyně, příspěvková organizace</v>
          </cell>
          <cell r="O2326">
            <v>79</v>
          </cell>
          <cell r="Q2326" t="str">
            <v>Chotyně</v>
          </cell>
          <cell r="R2326" t="str">
            <v>ANO</v>
          </cell>
        </row>
        <row r="2327">
          <cell r="A2327">
            <v>691000701</v>
          </cell>
          <cell r="B2327">
            <v>691000701</v>
          </cell>
          <cell r="C2327" t="str">
            <v>28695020</v>
          </cell>
          <cell r="D2327">
            <v>1</v>
          </cell>
          <cell r="E2327">
            <v>28695020</v>
          </cell>
          <cell r="F2327" t="str">
            <v>Liberecký kraj</v>
          </cell>
          <cell r="G2327" t="str">
            <v xml:space="preserve">Liberec </v>
          </cell>
          <cell r="H2327">
            <v>300</v>
          </cell>
          <cell r="I2327" t="str">
            <v>SEJOY</v>
          </cell>
          <cell r="J2327">
            <v>16.690000000000001</v>
          </cell>
          <cell r="K2327">
            <v>5007</v>
          </cell>
          <cell r="L2327" t="str">
            <v/>
          </cell>
          <cell r="M2327" t="str">
            <v>Doctrina - základní škola a mateřská škola, s.r.o.</v>
          </cell>
          <cell r="N2327" t="str">
            <v>Na Perštýně</v>
          </cell>
          <cell r="O2327">
            <v>404</v>
          </cell>
          <cell r="P2327">
            <v>44</v>
          </cell>
          <cell r="Q2327" t="str">
            <v>Liberec</v>
          </cell>
          <cell r="R2327" t="str">
            <v>NE</v>
          </cell>
        </row>
        <row r="2328">
          <cell r="A2328">
            <v>691006041</v>
          </cell>
          <cell r="B2328">
            <v>691006041</v>
          </cell>
          <cell r="C2328" t="str">
            <v>71294988</v>
          </cell>
          <cell r="D2328">
            <v>1</v>
          </cell>
          <cell r="E2328">
            <v>71294988</v>
          </cell>
          <cell r="F2328" t="str">
            <v>Liberecký kraj</v>
          </cell>
          <cell r="G2328" t="str">
            <v xml:space="preserve">Liberec </v>
          </cell>
          <cell r="H2328">
            <v>575</v>
          </cell>
          <cell r="I2328" t="str">
            <v>SEJOY</v>
          </cell>
          <cell r="J2328">
            <v>16.690000000000001</v>
          </cell>
          <cell r="K2328">
            <v>9596.75</v>
          </cell>
          <cell r="L2328" t="str">
            <v/>
          </cell>
          <cell r="M2328" t="str">
            <v>Základní škola, Liberec, nám. Míru 212/2, příspěvková organizace</v>
          </cell>
          <cell r="N2328" t="str">
            <v>nám. Míru</v>
          </cell>
          <cell r="O2328">
            <v>212</v>
          </cell>
          <cell r="P2328">
            <v>2</v>
          </cell>
          <cell r="Q2328" t="str">
            <v>Liberec</v>
          </cell>
          <cell r="R2328" t="str">
            <v>ANO</v>
          </cell>
        </row>
        <row r="2329">
          <cell r="A2329">
            <v>691007331</v>
          </cell>
          <cell r="B2329">
            <v>691007331</v>
          </cell>
          <cell r="C2329" t="str">
            <v>71294171</v>
          </cell>
          <cell r="D2329">
            <v>1</v>
          </cell>
          <cell r="E2329">
            <v>71294171</v>
          </cell>
          <cell r="F2329" t="str">
            <v>Liberecký kraj</v>
          </cell>
          <cell r="G2329" t="str">
            <v xml:space="preserve">Liberec </v>
          </cell>
          <cell r="H2329">
            <v>75</v>
          </cell>
          <cell r="I2329" t="str">
            <v>SEJOY</v>
          </cell>
          <cell r="J2329">
            <v>16.690000000000001</v>
          </cell>
          <cell r="K2329">
            <v>1251.75</v>
          </cell>
          <cell r="L2329" t="str">
            <v/>
          </cell>
          <cell r="M2329" t="str">
            <v>Základní škola, Komenského, Jablonné v Podještědí, příspěvková organizace</v>
          </cell>
          <cell r="N2329" t="str">
            <v>Komenského</v>
          </cell>
          <cell r="O2329">
            <v>453</v>
          </cell>
          <cell r="Q2329" t="str">
            <v>Jablonné v Podještědí</v>
          </cell>
          <cell r="R2329" t="str">
            <v>ANO</v>
          </cell>
        </row>
        <row r="2330">
          <cell r="A2330">
            <v>600023460</v>
          </cell>
          <cell r="B2330">
            <v>600023460</v>
          </cell>
          <cell r="C2330">
            <v>46746862</v>
          </cell>
          <cell r="D2330">
            <v>1</v>
          </cell>
          <cell r="E2330">
            <v>46746862</v>
          </cell>
          <cell r="F2330" t="str">
            <v>Liberecký kraj</v>
          </cell>
          <cell r="G2330" t="str">
            <v>Liberec</v>
          </cell>
          <cell r="H2330">
            <v>300</v>
          </cell>
          <cell r="I2330" t="str">
            <v>SEJOY</v>
          </cell>
          <cell r="J2330">
            <v>16.690000000000001</v>
          </cell>
          <cell r="K2330">
            <v>5007</v>
          </cell>
          <cell r="L2330" t="str">
            <v/>
          </cell>
          <cell r="M2330" t="str">
            <v>Střední odborná škola, Liberec, Jablonecká 999, příspěvková organizace</v>
          </cell>
          <cell r="N2330" t="str">
            <v>Jablonecká</v>
          </cell>
          <cell r="O2330">
            <v>999</v>
          </cell>
          <cell r="P2330">
            <v>51</v>
          </cell>
          <cell r="Q2330" t="str">
            <v>Liberec</v>
          </cell>
          <cell r="R2330" t="str">
            <v>ANO</v>
          </cell>
        </row>
        <row r="2331">
          <cell r="A2331">
            <v>600020347</v>
          </cell>
          <cell r="B2331">
            <v>600020347</v>
          </cell>
          <cell r="C2331" t="str">
            <v>49864688</v>
          </cell>
          <cell r="D2331">
            <v>1</v>
          </cell>
          <cell r="E2331">
            <v>49864688</v>
          </cell>
          <cell r="F2331" t="str">
            <v>Liberecký kraj</v>
          </cell>
          <cell r="G2331" t="str">
            <v xml:space="preserve">Česká Lípa </v>
          </cell>
          <cell r="H2331">
            <v>450</v>
          </cell>
          <cell r="I2331" t="str">
            <v>SEJOY</v>
          </cell>
          <cell r="J2331">
            <v>16.690000000000001</v>
          </cell>
          <cell r="K2331">
            <v>7510.5000000000009</v>
          </cell>
          <cell r="L2331" t="str">
            <v/>
          </cell>
          <cell r="M2331" t="str">
            <v>Vyšší odborná škola sklářská a Střední škola, Nový Bor, Wolkerova 316, příspěvková organizace</v>
          </cell>
          <cell r="N2331" t="str">
            <v>Wolkerova</v>
          </cell>
          <cell r="O2331">
            <v>316</v>
          </cell>
          <cell r="Q2331" t="str">
            <v>Nový Bor</v>
          </cell>
          <cell r="R2331" t="str">
            <v>ANO</v>
          </cell>
        </row>
        <row r="2332">
          <cell r="A2332">
            <v>600010023</v>
          </cell>
          <cell r="B2332">
            <v>600010023</v>
          </cell>
          <cell r="C2332" t="str">
            <v>62237039</v>
          </cell>
          <cell r="D2332">
            <v>1</v>
          </cell>
          <cell r="E2332">
            <v>62237039</v>
          </cell>
          <cell r="F2332" t="str">
            <v>Liberecký kraj</v>
          </cell>
          <cell r="G2332" t="str">
            <v xml:space="preserve">Česká Lípa </v>
          </cell>
          <cell r="H2332">
            <v>175</v>
          </cell>
          <cell r="I2332" t="str">
            <v>SEJOY</v>
          </cell>
          <cell r="J2332">
            <v>16.690000000000001</v>
          </cell>
          <cell r="K2332">
            <v>2920.75</v>
          </cell>
          <cell r="L2332" t="str">
            <v/>
          </cell>
          <cell r="M2332" t="str">
            <v>Střední uměleckoprůmyslová škola sklářská, Kamenický Šenov, Havlíčkova 57, příspěvková organizace</v>
          </cell>
          <cell r="N2332" t="str">
            <v>Havlíčkova</v>
          </cell>
          <cell r="O2332">
            <v>57</v>
          </cell>
          <cell r="Q2332" t="str">
            <v>Kamenický Šenov</v>
          </cell>
          <cell r="R2332" t="str">
            <v>ANO</v>
          </cell>
        </row>
        <row r="2333">
          <cell r="A2333">
            <v>600074609</v>
          </cell>
          <cell r="B2333">
            <v>600074609</v>
          </cell>
          <cell r="C2333" t="str">
            <v>72743964</v>
          </cell>
          <cell r="D2333">
            <v>1</v>
          </cell>
          <cell r="E2333">
            <v>72743964</v>
          </cell>
          <cell r="F2333" t="str">
            <v>Liberecký kraj</v>
          </cell>
          <cell r="G2333" t="str">
            <v xml:space="preserve">Česká Lípa </v>
          </cell>
          <cell r="H2333">
            <v>150</v>
          </cell>
          <cell r="I2333" t="str">
            <v>SEJOY</v>
          </cell>
          <cell r="J2333">
            <v>16.690000000000001</v>
          </cell>
          <cell r="K2333">
            <v>2503.5</v>
          </cell>
          <cell r="L2333" t="str">
            <v/>
          </cell>
          <cell r="M2333" t="str">
            <v>Základní škola Nový Bor, Generála Svobody 114, okres Česká Lípa, příspěvková organizace</v>
          </cell>
          <cell r="N2333" t="str">
            <v>Gen. Svobody</v>
          </cell>
          <cell r="O2333">
            <v>114</v>
          </cell>
          <cell r="Q2333" t="str">
            <v>Nový Bor</v>
          </cell>
          <cell r="R2333" t="str">
            <v>ANO</v>
          </cell>
        </row>
        <row r="2334">
          <cell r="A2334">
            <v>600074617</v>
          </cell>
          <cell r="B2334">
            <v>600074617</v>
          </cell>
          <cell r="C2334" t="str">
            <v>68430132</v>
          </cell>
          <cell r="D2334">
            <v>1</v>
          </cell>
          <cell r="E2334">
            <v>68430132</v>
          </cell>
          <cell r="F2334" t="str">
            <v>Liberecký kraj</v>
          </cell>
          <cell r="G2334" t="str">
            <v xml:space="preserve">Česká Lípa </v>
          </cell>
          <cell r="H2334">
            <v>800</v>
          </cell>
          <cell r="I2334" t="str">
            <v>SEJOY</v>
          </cell>
          <cell r="J2334">
            <v>16.690000000000001</v>
          </cell>
          <cell r="K2334">
            <v>13352.000000000002</v>
          </cell>
          <cell r="L2334" t="str">
            <v/>
          </cell>
          <cell r="M2334" t="str">
            <v>Základní škola Nový Bor, náměstí Míru 128, okres Česká Lípa, příspěvková organizace</v>
          </cell>
          <cell r="N2334" t="str">
            <v>nám. Míru</v>
          </cell>
          <cell r="O2334">
            <v>128</v>
          </cell>
          <cell r="Q2334" t="str">
            <v>Nový Bor</v>
          </cell>
          <cell r="R2334" t="str">
            <v>ANO</v>
          </cell>
        </row>
        <row r="2335">
          <cell r="A2335">
            <v>600074668</v>
          </cell>
          <cell r="B2335">
            <v>600074668</v>
          </cell>
          <cell r="C2335" t="str">
            <v>46750495</v>
          </cell>
          <cell r="D2335">
            <v>1</v>
          </cell>
          <cell r="E2335">
            <v>46750495</v>
          </cell>
          <cell r="F2335" t="str">
            <v>Liberecký kraj</v>
          </cell>
          <cell r="G2335" t="str">
            <v xml:space="preserve">Česká Lípa </v>
          </cell>
          <cell r="H2335">
            <v>75</v>
          </cell>
          <cell r="I2335" t="str">
            <v>SEJOY</v>
          </cell>
          <cell r="J2335">
            <v>16.690000000000001</v>
          </cell>
          <cell r="K2335">
            <v>1251.75</v>
          </cell>
          <cell r="L2335" t="str">
            <v/>
          </cell>
          <cell r="M2335" t="str">
            <v>Základní škola a Mateřská škola Sloup v Čechách, příspěvková organizace</v>
          </cell>
          <cell r="N2335" t="str">
            <v>Náměstí T. G. Masaryka</v>
          </cell>
          <cell r="O2335">
            <v>81</v>
          </cell>
          <cell r="Q2335" t="str">
            <v>Sloup v Čechách</v>
          </cell>
          <cell r="R2335" t="str">
            <v>ANO</v>
          </cell>
        </row>
        <row r="2336">
          <cell r="A2336">
            <v>600074684</v>
          </cell>
          <cell r="B2336">
            <v>600074684</v>
          </cell>
          <cell r="C2336" t="str">
            <v>71010467</v>
          </cell>
          <cell r="D2336">
            <v>1</v>
          </cell>
          <cell r="E2336">
            <v>71010467</v>
          </cell>
          <cell r="F2336" t="str">
            <v>Liberecký kraj</v>
          </cell>
          <cell r="G2336" t="str">
            <v xml:space="preserve">Česká Lípa </v>
          </cell>
          <cell r="H2336">
            <v>50</v>
          </cell>
          <cell r="I2336" t="str">
            <v>SEJOY</v>
          </cell>
          <cell r="J2336">
            <v>16.690000000000001</v>
          </cell>
          <cell r="K2336">
            <v>834.50000000000011</v>
          </cell>
          <cell r="L2336" t="str">
            <v/>
          </cell>
          <cell r="M2336" t="str">
            <v>Základní škola Svor, okres Česká Lípa, příspěvková organizace</v>
          </cell>
          <cell r="O2336">
            <v>242</v>
          </cell>
          <cell r="Q2336" t="str">
            <v>Svor</v>
          </cell>
          <cell r="R2336" t="str">
            <v>ANO</v>
          </cell>
        </row>
        <row r="2337">
          <cell r="A2337">
            <v>600074722</v>
          </cell>
          <cell r="B2337">
            <v>600074722</v>
          </cell>
          <cell r="C2337" t="str">
            <v>70942692</v>
          </cell>
          <cell r="D2337">
            <v>1</v>
          </cell>
          <cell r="E2337">
            <v>70942692</v>
          </cell>
          <cell r="F2337" t="str">
            <v>Liberecký kraj</v>
          </cell>
          <cell r="G2337" t="str">
            <v xml:space="preserve">Česká Lípa </v>
          </cell>
          <cell r="H2337">
            <v>500</v>
          </cell>
          <cell r="I2337" t="str">
            <v>SEJOY</v>
          </cell>
          <cell r="J2337">
            <v>16.690000000000001</v>
          </cell>
          <cell r="K2337">
            <v>8345</v>
          </cell>
          <cell r="L2337" t="str">
            <v/>
          </cell>
          <cell r="M2337" t="str">
            <v>Základní škola Bohumila Hynka Cvikov, příspěvková organizace</v>
          </cell>
          <cell r="N2337" t="str">
            <v>Sad 5. května</v>
          </cell>
          <cell r="O2337">
            <v>130</v>
          </cell>
          <cell r="Q2337" t="str">
            <v>Cvikov</v>
          </cell>
          <cell r="R2337" t="str">
            <v>ANO</v>
          </cell>
        </row>
        <row r="2338">
          <cell r="A2338">
            <v>600074803</v>
          </cell>
          <cell r="B2338">
            <v>600074803</v>
          </cell>
          <cell r="C2338" t="str">
            <v>72742089</v>
          </cell>
          <cell r="D2338">
            <v>1</v>
          </cell>
          <cell r="E2338">
            <v>72742089</v>
          </cell>
          <cell r="F2338" t="str">
            <v>Liberecký kraj</v>
          </cell>
          <cell r="G2338" t="str">
            <v xml:space="preserve">Česká Lípa </v>
          </cell>
          <cell r="H2338">
            <v>75</v>
          </cell>
          <cell r="I2338" t="str">
            <v>SEJOY</v>
          </cell>
          <cell r="J2338">
            <v>16.690000000000001</v>
          </cell>
          <cell r="K2338">
            <v>1251.75</v>
          </cell>
          <cell r="L2338" t="str">
            <v/>
          </cell>
          <cell r="M2338" t="str">
            <v>Základní škola a Mateřská škola Prysk, okr. Česká Lípa, příspěvková organizace</v>
          </cell>
          <cell r="O2338">
            <v>56</v>
          </cell>
          <cell r="Q2338" t="str">
            <v>Prysk</v>
          </cell>
          <cell r="R2338" t="str">
            <v>ANO</v>
          </cell>
        </row>
        <row r="2339">
          <cell r="A2339">
            <v>600074854</v>
          </cell>
          <cell r="B2339">
            <v>600074854</v>
          </cell>
          <cell r="C2339" t="str">
            <v>70698503</v>
          </cell>
          <cell r="D2339">
            <v>1</v>
          </cell>
          <cell r="E2339">
            <v>70698503</v>
          </cell>
          <cell r="F2339" t="str">
            <v>Liberecký kraj</v>
          </cell>
          <cell r="G2339" t="str">
            <v xml:space="preserve">Česká Lípa </v>
          </cell>
          <cell r="H2339">
            <v>100</v>
          </cell>
          <cell r="I2339" t="str">
            <v>SEJOY</v>
          </cell>
          <cell r="J2339">
            <v>16.690000000000001</v>
          </cell>
          <cell r="K2339">
            <v>1669.0000000000002</v>
          </cell>
          <cell r="L2339" t="str">
            <v/>
          </cell>
          <cell r="M2339" t="str">
            <v>Základní škola a Mateřská škola Polevsko, okres Česká Lípa, příspěvková organizace</v>
          </cell>
          <cell r="O2339">
            <v>167</v>
          </cell>
          <cell r="Q2339" t="str">
            <v>Polevsko</v>
          </cell>
          <cell r="R2339" t="str">
            <v>ANO</v>
          </cell>
        </row>
        <row r="2340">
          <cell r="A2340">
            <v>600074862</v>
          </cell>
          <cell r="B2340">
            <v>600074862</v>
          </cell>
          <cell r="C2340" t="str">
            <v>70695024</v>
          </cell>
          <cell r="D2340">
            <v>1</v>
          </cell>
          <cell r="E2340">
            <v>70695024</v>
          </cell>
          <cell r="F2340" t="str">
            <v>Liberecký kraj</v>
          </cell>
          <cell r="G2340" t="str">
            <v xml:space="preserve">Česká Lípa </v>
          </cell>
          <cell r="H2340">
            <v>50</v>
          </cell>
          <cell r="I2340" t="str">
            <v>SEJOY</v>
          </cell>
          <cell r="J2340">
            <v>16.690000000000001</v>
          </cell>
          <cell r="K2340">
            <v>834.50000000000011</v>
          </cell>
          <cell r="L2340" t="str">
            <v/>
          </cell>
          <cell r="M2340" t="str">
            <v>Základní škola a Mateřská škola, Kunratice u Cvikova, příspěvková organizace</v>
          </cell>
          <cell r="O2340">
            <v>255</v>
          </cell>
          <cell r="Q2340" t="str">
            <v>Kunratice u Cvikova</v>
          </cell>
          <cell r="R2340" t="str">
            <v>ANO</v>
          </cell>
        </row>
        <row r="2341">
          <cell r="A2341">
            <v>600074927</v>
          </cell>
          <cell r="B2341">
            <v>600074927</v>
          </cell>
          <cell r="C2341" t="str">
            <v>49864653</v>
          </cell>
          <cell r="D2341">
            <v>1</v>
          </cell>
          <cell r="E2341">
            <v>49864653</v>
          </cell>
          <cell r="F2341" t="str">
            <v>Liberecký kraj</v>
          </cell>
          <cell r="G2341" t="str">
            <v xml:space="preserve">Česká Lípa </v>
          </cell>
          <cell r="H2341">
            <v>525</v>
          </cell>
          <cell r="I2341" t="str">
            <v>SEJOY</v>
          </cell>
          <cell r="J2341">
            <v>16.690000000000001</v>
          </cell>
          <cell r="K2341">
            <v>8762.25</v>
          </cell>
          <cell r="L2341" t="str">
            <v/>
          </cell>
          <cell r="M2341" t="str">
            <v>Základní škola a mateřská škola, Kamenický Šenov, nám. Míru 616, příspěvková organizace</v>
          </cell>
          <cell r="N2341" t="str">
            <v>nám. Míru</v>
          </cell>
          <cell r="O2341">
            <v>616</v>
          </cell>
          <cell r="Q2341" t="str">
            <v>Kamenický Šenov</v>
          </cell>
          <cell r="R2341" t="str">
            <v>ANO</v>
          </cell>
        </row>
        <row r="2342">
          <cell r="A2342">
            <v>600074943</v>
          </cell>
          <cell r="B2342">
            <v>600074943</v>
          </cell>
          <cell r="C2342" t="str">
            <v>46750461</v>
          </cell>
          <cell r="D2342">
            <v>1</v>
          </cell>
          <cell r="E2342">
            <v>46750461</v>
          </cell>
          <cell r="F2342" t="str">
            <v>Liberecký kraj</v>
          </cell>
          <cell r="G2342" t="str">
            <v xml:space="preserve">Česká Lípa </v>
          </cell>
          <cell r="H2342">
            <v>825</v>
          </cell>
          <cell r="I2342" t="str">
            <v>SEJOY</v>
          </cell>
          <cell r="J2342">
            <v>16.690000000000001</v>
          </cell>
          <cell r="K2342">
            <v>13769.250000000002</v>
          </cell>
          <cell r="L2342" t="str">
            <v/>
          </cell>
          <cell r="M2342" t="str">
            <v>Základní škola U Lesa Nový Bor, Boženy Němcové 539, okres Česká Lípa, příspěvková organizace</v>
          </cell>
          <cell r="N2342" t="str">
            <v>Boženy Němcové</v>
          </cell>
          <cell r="O2342">
            <v>539</v>
          </cell>
          <cell r="Q2342" t="str">
            <v>Nový Bor</v>
          </cell>
          <cell r="R2342" t="str">
            <v>ANO</v>
          </cell>
        </row>
        <row r="2343">
          <cell r="A2343">
            <v>600075001</v>
          </cell>
          <cell r="B2343">
            <v>600075001</v>
          </cell>
          <cell r="C2343" t="str">
            <v>70695440</v>
          </cell>
          <cell r="D2343">
            <v>1</v>
          </cell>
          <cell r="E2343">
            <v>70695440</v>
          </cell>
          <cell r="F2343" t="str">
            <v>Liberecký kraj</v>
          </cell>
          <cell r="G2343" t="str">
            <v xml:space="preserve">Česká Lípa </v>
          </cell>
          <cell r="H2343">
            <v>25</v>
          </cell>
          <cell r="I2343" t="str">
            <v>SEJOY</v>
          </cell>
          <cell r="J2343">
            <v>16.690000000000001</v>
          </cell>
          <cell r="K2343">
            <v>417.25000000000006</v>
          </cell>
          <cell r="L2343" t="str">
            <v/>
          </cell>
          <cell r="M2343" t="str">
            <v>Základní škola a Mateřská škola Okrouhlá, okres Česká Lípa, příspěvková organizace</v>
          </cell>
          <cell r="O2343">
            <v>11</v>
          </cell>
          <cell r="Q2343" t="str">
            <v>Okrouhlá</v>
          </cell>
          <cell r="R2343" t="str">
            <v>ANO</v>
          </cell>
        </row>
        <row r="2344">
          <cell r="A2344">
            <v>600075141</v>
          </cell>
          <cell r="B2344">
            <v>600075141</v>
          </cell>
          <cell r="C2344" t="str">
            <v>70975191</v>
          </cell>
          <cell r="D2344">
            <v>1</v>
          </cell>
          <cell r="E2344">
            <v>70975191</v>
          </cell>
          <cell r="F2344" t="str">
            <v>Liberecký kraj</v>
          </cell>
          <cell r="G2344" t="str">
            <v xml:space="preserve">Česká Lípa </v>
          </cell>
          <cell r="H2344">
            <v>100</v>
          </cell>
          <cell r="I2344" t="str">
            <v>SEJOY</v>
          </cell>
          <cell r="J2344">
            <v>16.690000000000001</v>
          </cell>
          <cell r="K2344">
            <v>1669.0000000000002</v>
          </cell>
          <cell r="L2344" t="str">
            <v/>
          </cell>
          <cell r="M2344" t="str">
            <v>Základní škola praktická, Nový Bor, náměstí Míru 104, okres Česká Lípa, příspěvková organizace</v>
          </cell>
          <cell r="N2344" t="str">
            <v>nám. Míru</v>
          </cell>
          <cell r="O2344">
            <v>104</v>
          </cell>
          <cell r="Q2344" t="str">
            <v>Nový Bor</v>
          </cell>
          <cell r="R2344" t="str">
            <v>ANO</v>
          </cell>
        </row>
        <row r="2345">
          <cell r="A2345">
            <v>610400681</v>
          </cell>
          <cell r="B2345">
            <v>610400681</v>
          </cell>
          <cell r="C2345" t="str">
            <v>70226458</v>
          </cell>
          <cell r="D2345">
            <v>1</v>
          </cell>
          <cell r="E2345">
            <v>70226458</v>
          </cell>
          <cell r="F2345" t="str">
            <v>Liberecký kraj</v>
          </cell>
          <cell r="G2345" t="str">
            <v xml:space="preserve">Česká Lípa </v>
          </cell>
          <cell r="H2345">
            <v>0</v>
          </cell>
          <cell r="I2345" t="str">
            <v>SEJOY</v>
          </cell>
          <cell r="J2345">
            <v>16.690000000000001</v>
          </cell>
          <cell r="K2345">
            <v>0</v>
          </cell>
          <cell r="L2345" t="str">
            <v/>
          </cell>
          <cell r="M2345" t="str">
            <v>Dětský domov, Základní škola a Mateřská škola, Krompach 47, příspěvková organizace</v>
          </cell>
          <cell r="O2345">
            <v>47</v>
          </cell>
          <cell r="Q2345" t="str">
            <v>Krompach</v>
          </cell>
          <cell r="R2345" t="str">
            <v>ANO</v>
          </cell>
        </row>
        <row r="2346">
          <cell r="A2346">
            <v>650025768</v>
          </cell>
          <cell r="B2346">
            <v>650025768</v>
          </cell>
          <cell r="C2346" t="str">
            <v>72744481</v>
          </cell>
          <cell r="D2346">
            <v>1</v>
          </cell>
          <cell r="E2346">
            <v>72744481</v>
          </cell>
          <cell r="F2346" t="str">
            <v>Liberecký kraj</v>
          </cell>
          <cell r="G2346" t="str">
            <v xml:space="preserve">Česká Lípa </v>
          </cell>
          <cell r="H2346">
            <v>225</v>
          </cell>
          <cell r="I2346" t="str">
            <v>SEJOY</v>
          </cell>
          <cell r="J2346">
            <v>16.690000000000001</v>
          </cell>
          <cell r="K2346">
            <v>3755.2500000000005</v>
          </cell>
          <cell r="L2346" t="str">
            <v/>
          </cell>
          <cell r="M2346" t="str">
            <v>Základní škola a Mateřská škola Skalice u České Lípy, okres Česká Lípa, příspěvková organizace</v>
          </cell>
          <cell r="O2346">
            <v>264</v>
          </cell>
          <cell r="Q2346" t="str">
            <v>Skalice u České Lípy</v>
          </cell>
          <cell r="R2346" t="str">
            <v>ANO</v>
          </cell>
        </row>
        <row r="2347">
          <cell r="A2347">
            <v>650033841</v>
          </cell>
          <cell r="B2347">
            <v>650033841</v>
          </cell>
          <cell r="C2347" t="str">
            <v>72744995</v>
          </cell>
          <cell r="D2347">
            <v>1</v>
          </cell>
          <cell r="E2347">
            <v>72744995</v>
          </cell>
          <cell r="F2347" t="str">
            <v>Liberecký kraj</v>
          </cell>
          <cell r="G2347" t="str">
            <v xml:space="preserve">Česká Lípa </v>
          </cell>
          <cell r="H2347">
            <v>50</v>
          </cell>
          <cell r="I2347" t="str">
            <v>SEJOY</v>
          </cell>
          <cell r="J2347">
            <v>16.690000000000001</v>
          </cell>
          <cell r="K2347">
            <v>834.50000000000011</v>
          </cell>
          <cell r="L2347" t="str">
            <v/>
          </cell>
          <cell r="M2347" t="str">
            <v>Základní škola a mateřská škola, Kamenický Šenov - Prácheň, příspěvková organizace</v>
          </cell>
          <cell r="O2347">
            <v>126</v>
          </cell>
          <cell r="Q2347" t="str">
            <v>Kamenický Šenov</v>
          </cell>
          <cell r="R2347" t="str">
            <v>ANO</v>
          </cell>
        </row>
        <row r="2348">
          <cell r="A2348">
            <v>600012654</v>
          </cell>
          <cell r="B2348">
            <v>600012654</v>
          </cell>
          <cell r="C2348" t="str">
            <v>00856070</v>
          </cell>
          <cell r="D2348">
            <v>1</v>
          </cell>
          <cell r="E2348">
            <v>856070</v>
          </cell>
          <cell r="F2348" t="str">
            <v>Liberecký kraj</v>
          </cell>
          <cell r="G2348" t="str">
            <v xml:space="preserve">Semily </v>
          </cell>
          <cell r="H2348">
            <v>325</v>
          </cell>
          <cell r="I2348" t="str">
            <v>SEJOY</v>
          </cell>
          <cell r="J2348">
            <v>16.690000000000001</v>
          </cell>
          <cell r="K2348">
            <v>5424.25</v>
          </cell>
          <cell r="L2348" t="str">
            <v/>
          </cell>
          <cell r="M2348" t="str">
            <v>Gymnázium Ivana Olbrachta, Semily, Nad Špejcharem 574, příspěvková organizace</v>
          </cell>
          <cell r="N2348" t="str">
            <v>Nad Špejcharem</v>
          </cell>
          <cell r="O2348">
            <v>574</v>
          </cell>
          <cell r="Q2348" t="str">
            <v>Semily</v>
          </cell>
          <cell r="R2348" t="str">
            <v>ANO</v>
          </cell>
        </row>
        <row r="2349">
          <cell r="A2349">
            <v>600024342</v>
          </cell>
          <cell r="B2349">
            <v>600024342</v>
          </cell>
          <cell r="C2349" t="str">
            <v>70839999</v>
          </cell>
          <cell r="D2349">
            <v>1</v>
          </cell>
          <cell r="E2349">
            <v>70839999</v>
          </cell>
          <cell r="F2349" t="str">
            <v>Liberecký kraj</v>
          </cell>
          <cell r="G2349" t="str">
            <v xml:space="preserve">Semily </v>
          </cell>
          <cell r="H2349">
            <v>50</v>
          </cell>
          <cell r="I2349" t="str">
            <v>SEJOY</v>
          </cell>
          <cell r="J2349">
            <v>16.690000000000001</v>
          </cell>
          <cell r="K2349">
            <v>834.50000000000011</v>
          </cell>
          <cell r="L2349" t="str">
            <v/>
          </cell>
          <cell r="M2349" t="str">
            <v>Základní škola speciální, Semily, Nádražní 213, příspěvková organizace</v>
          </cell>
          <cell r="N2349" t="str">
            <v>Nádražní</v>
          </cell>
          <cell r="O2349">
            <v>213</v>
          </cell>
          <cell r="Q2349" t="str">
            <v>Semily</v>
          </cell>
          <cell r="R2349" t="str">
            <v>ANO</v>
          </cell>
        </row>
        <row r="2350">
          <cell r="A2350">
            <v>600099113</v>
          </cell>
          <cell r="B2350">
            <v>600099113</v>
          </cell>
          <cell r="C2350" t="str">
            <v>70156565</v>
          </cell>
          <cell r="D2350">
            <v>1</v>
          </cell>
          <cell r="E2350">
            <v>70156565</v>
          </cell>
          <cell r="F2350" t="str">
            <v>Liberecký kraj</v>
          </cell>
          <cell r="G2350" t="str">
            <v xml:space="preserve">Semily </v>
          </cell>
          <cell r="H2350">
            <v>100</v>
          </cell>
          <cell r="I2350" t="str">
            <v>SEJOY</v>
          </cell>
          <cell r="J2350">
            <v>16.690000000000001</v>
          </cell>
          <cell r="K2350">
            <v>1669.0000000000002</v>
          </cell>
          <cell r="L2350" t="str">
            <v/>
          </cell>
          <cell r="M2350" t="str">
            <v>Základní škola Košťálov, příspěvková organizace</v>
          </cell>
          <cell r="O2350">
            <v>128</v>
          </cell>
          <cell r="Q2350" t="str">
            <v>Košťálov</v>
          </cell>
          <cell r="R2350" t="str">
            <v>ANO</v>
          </cell>
        </row>
        <row r="2351">
          <cell r="A2351">
            <v>600098966</v>
          </cell>
          <cell r="B2351">
            <v>600098966</v>
          </cell>
          <cell r="C2351" t="str">
            <v>75016931</v>
          </cell>
          <cell r="D2351">
            <v>1</v>
          </cell>
          <cell r="E2351">
            <v>75016931</v>
          </cell>
          <cell r="F2351" t="str">
            <v>Liberecký kraj</v>
          </cell>
          <cell r="G2351" t="str">
            <v xml:space="preserve">Semily </v>
          </cell>
          <cell r="H2351">
            <v>50</v>
          </cell>
          <cell r="I2351" t="str">
            <v>SEJOY</v>
          </cell>
          <cell r="J2351">
            <v>16.690000000000001</v>
          </cell>
          <cell r="K2351">
            <v>834.50000000000011</v>
          </cell>
          <cell r="L2351" t="str">
            <v/>
          </cell>
          <cell r="M2351" t="str">
            <v>Základní škola a Mateřská škola Benešov u Semil, příspěvková organizace</v>
          </cell>
          <cell r="O2351">
            <v>193</v>
          </cell>
          <cell r="Q2351" t="str">
            <v>Benešov u Semil</v>
          </cell>
          <cell r="R2351" t="str">
            <v>ANO</v>
          </cell>
        </row>
        <row r="2352">
          <cell r="A2352">
            <v>600098974</v>
          </cell>
          <cell r="B2352">
            <v>600098974</v>
          </cell>
          <cell r="C2352" t="str">
            <v>70979812</v>
          </cell>
          <cell r="D2352">
            <v>1</v>
          </cell>
          <cell r="E2352">
            <v>70979812</v>
          </cell>
          <cell r="F2352" t="str">
            <v>Liberecký kraj</v>
          </cell>
          <cell r="G2352" t="str">
            <v xml:space="preserve">Semily </v>
          </cell>
          <cell r="H2352">
            <v>50</v>
          </cell>
          <cell r="I2352" t="str">
            <v>SEJOY</v>
          </cell>
          <cell r="J2352">
            <v>16.690000000000001</v>
          </cell>
          <cell r="K2352">
            <v>834.50000000000011</v>
          </cell>
          <cell r="L2352" t="str">
            <v/>
          </cell>
          <cell r="M2352" t="str">
            <v>Základní škola a Mateřská škola Bozkov, příspěvková organizace</v>
          </cell>
          <cell r="O2352">
            <v>40</v>
          </cell>
          <cell r="Q2352" t="str">
            <v>Bozkov</v>
          </cell>
          <cell r="R2352" t="str">
            <v>ANO</v>
          </cell>
        </row>
        <row r="2353">
          <cell r="A2353">
            <v>600099024</v>
          </cell>
          <cell r="B2353">
            <v>600099024</v>
          </cell>
          <cell r="C2353" t="str">
            <v>71003819</v>
          </cell>
          <cell r="D2353">
            <v>1</v>
          </cell>
          <cell r="E2353">
            <v>71003819</v>
          </cell>
          <cell r="F2353" t="str">
            <v>Liberecký kraj</v>
          </cell>
          <cell r="G2353" t="str">
            <v xml:space="preserve">Semily </v>
          </cell>
          <cell r="H2353">
            <v>50</v>
          </cell>
          <cell r="I2353" t="str">
            <v>SEJOY</v>
          </cell>
          <cell r="J2353">
            <v>16.690000000000001</v>
          </cell>
          <cell r="K2353">
            <v>834.50000000000011</v>
          </cell>
          <cell r="L2353" t="str">
            <v/>
          </cell>
          <cell r="M2353" t="str">
            <v>Základní škola a mateřská škola Nová Ves nad Popelkou, příspěvková organizace</v>
          </cell>
          <cell r="O2353">
            <v>250</v>
          </cell>
          <cell r="Q2353" t="str">
            <v>Nová Ves nad Popelkou</v>
          </cell>
          <cell r="R2353" t="str">
            <v>ANO</v>
          </cell>
        </row>
        <row r="2354">
          <cell r="A2354">
            <v>600099059</v>
          </cell>
          <cell r="B2354">
            <v>600099059</v>
          </cell>
          <cell r="C2354" t="str">
            <v>70985740</v>
          </cell>
          <cell r="D2354">
            <v>1</v>
          </cell>
          <cell r="E2354">
            <v>70985740</v>
          </cell>
          <cell r="F2354" t="str">
            <v>Liberecký kraj</v>
          </cell>
          <cell r="G2354" t="str">
            <v xml:space="preserve">Semily </v>
          </cell>
          <cell r="H2354">
            <v>25</v>
          </cell>
          <cell r="I2354" t="str">
            <v>SEJOY</v>
          </cell>
          <cell r="J2354">
            <v>16.690000000000001</v>
          </cell>
          <cell r="K2354">
            <v>417.25000000000006</v>
          </cell>
          <cell r="L2354" t="str">
            <v/>
          </cell>
          <cell r="M2354" t="str">
            <v>Základní škola a Mateřská škola Stružinec, okres Semily, příspěvková organizace</v>
          </cell>
          <cell r="O2354">
            <v>102</v>
          </cell>
          <cell r="Q2354" t="str">
            <v>Stružinec</v>
          </cell>
          <cell r="R2354" t="str">
            <v>ANO</v>
          </cell>
        </row>
        <row r="2355">
          <cell r="A2355">
            <v>600099130</v>
          </cell>
          <cell r="B2355">
            <v>600099130</v>
          </cell>
          <cell r="C2355" t="str">
            <v>70698066</v>
          </cell>
          <cell r="D2355">
            <v>1</v>
          </cell>
          <cell r="E2355">
            <v>70698066</v>
          </cell>
          <cell r="F2355" t="str">
            <v>Liberecký kraj</v>
          </cell>
          <cell r="G2355" t="str">
            <v xml:space="preserve">Semily </v>
          </cell>
          <cell r="H2355">
            <v>50</v>
          </cell>
          <cell r="I2355" t="str">
            <v>SEJOY</v>
          </cell>
          <cell r="J2355">
            <v>16.690000000000001</v>
          </cell>
          <cell r="K2355">
            <v>834.50000000000011</v>
          </cell>
          <cell r="L2355" t="str">
            <v/>
          </cell>
          <cell r="M2355" t="str">
            <v>Základní škola a Mateřská škola Jesenný, příspěvková organizace</v>
          </cell>
          <cell r="O2355">
            <v>221</v>
          </cell>
          <cell r="Q2355" t="str">
            <v>Jesenný</v>
          </cell>
          <cell r="R2355" t="str">
            <v>ANO</v>
          </cell>
        </row>
        <row r="2356">
          <cell r="A2356">
            <v>600099148</v>
          </cell>
          <cell r="B2356">
            <v>600099148</v>
          </cell>
          <cell r="C2356" t="str">
            <v>70939403</v>
          </cell>
          <cell r="D2356">
            <v>1</v>
          </cell>
          <cell r="E2356">
            <v>70939403</v>
          </cell>
          <cell r="F2356" t="str">
            <v>Liberecký kraj</v>
          </cell>
          <cell r="G2356" t="str">
            <v xml:space="preserve">Semily </v>
          </cell>
          <cell r="H2356">
            <v>75</v>
          </cell>
          <cell r="I2356" t="str">
            <v>SEJOY</v>
          </cell>
          <cell r="J2356">
            <v>16.690000000000001</v>
          </cell>
          <cell r="K2356">
            <v>1251.75</v>
          </cell>
          <cell r="L2356" t="str">
            <v/>
          </cell>
          <cell r="M2356" t="str">
            <v>Krakonošova základní škola a mateřská škola Loukov, příspěvková organizace</v>
          </cell>
          <cell r="O2356">
            <v>45</v>
          </cell>
          <cell r="Q2356" t="str">
            <v>Háje nad Jizerou</v>
          </cell>
          <cell r="R2356" t="str">
            <v>ANO</v>
          </cell>
        </row>
        <row r="2357">
          <cell r="A2357">
            <v>600099181</v>
          </cell>
          <cell r="B2357">
            <v>600099181</v>
          </cell>
          <cell r="C2357" t="str">
            <v>00854751</v>
          </cell>
          <cell r="D2357">
            <v>1</v>
          </cell>
          <cell r="E2357">
            <v>854751</v>
          </cell>
          <cell r="F2357" t="str">
            <v>Liberecký kraj</v>
          </cell>
          <cell r="G2357" t="str">
            <v xml:space="preserve">Semily </v>
          </cell>
          <cell r="H2357">
            <v>900</v>
          </cell>
          <cell r="I2357" t="str">
            <v>SEJOY</v>
          </cell>
          <cell r="J2357">
            <v>16.690000000000001</v>
          </cell>
          <cell r="K2357">
            <v>15021.000000000002</v>
          </cell>
          <cell r="L2357" t="str">
            <v/>
          </cell>
          <cell r="M2357" t="str">
            <v>Základní škola T. G. Masaryka Lomnice nad Popelkou, příspěvková organizace</v>
          </cell>
          <cell r="N2357" t="str">
            <v>Školní náměstí</v>
          </cell>
          <cell r="O2357">
            <v>1000</v>
          </cell>
          <cell r="Q2357" t="str">
            <v>Lomnice nad Popelkou</v>
          </cell>
          <cell r="R2357" t="str">
            <v>ANO</v>
          </cell>
        </row>
        <row r="2358">
          <cell r="A2358">
            <v>600099229</v>
          </cell>
          <cell r="B2358">
            <v>600099229</v>
          </cell>
          <cell r="C2358" t="str">
            <v>72743646</v>
          </cell>
          <cell r="D2358">
            <v>1</v>
          </cell>
          <cell r="E2358">
            <v>72743646</v>
          </cell>
          <cell r="F2358" t="str">
            <v>Liberecký kraj</v>
          </cell>
          <cell r="G2358" t="str">
            <v xml:space="preserve">Semily </v>
          </cell>
          <cell r="H2358">
            <v>250</v>
          </cell>
          <cell r="I2358" t="str">
            <v>SEJOY</v>
          </cell>
          <cell r="J2358">
            <v>16.690000000000001</v>
          </cell>
          <cell r="K2358">
            <v>4172.5</v>
          </cell>
          <cell r="L2358" t="str">
            <v/>
          </cell>
          <cell r="M2358" t="str">
            <v>Základní škola Vysoké nad Jizerou, příspěvková organizace</v>
          </cell>
          <cell r="N2358" t="str">
            <v>Náměstí Dr. Karla Kramáře</v>
          </cell>
          <cell r="O2358">
            <v>124</v>
          </cell>
          <cell r="Q2358" t="str">
            <v>Vysoké nad Jizerou</v>
          </cell>
          <cell r="R2358" t="str">
            <v>ANO</v>
          </cell>
        </row>
        <row r="2359">
          <cell r="A2359">
            <v>600099237</v>
          </cell>
          <cell r="B2359">
            <v>600099237</v>
          </cell>
          <cell r="C2359" t="str">
            <v>00854841</v>
          </cell>
          <cell r="D2359">
            <v>1</v>
          </cell>
          <cell r="E2359">
            <v>854841</v>
          </cell>
          <cell r="F2359" t="str">
            <v>Liberecký kraj</v>
          </cell>
          <cell r="G2359" t="str">
            <v xml:space="preserve">Semily </v>
          </cell>
          <cell r="H2359">
            <v>500</v>
          </cell>
          <cell r="I2359" t="str">
            <v>SEJOY</v>
          </cell>
          <cell r="J2359">
            <v>16.690000000000001</v>
          </cell>
          <cell r="K2359">
            <v>8345</v>
          </cell>
          <cell r="L2359" t="str">
            <v/>
          </cell>
          <cell r="M2359" t="str">
            <v>Základní škola Dr. Františka Ladislava Riegra Semily, příspěvková organizace</v>
          </cell>
          <cell r="N2359" t="str">
            <v>Jizerská</v>
          </cell>
          <cell r="O2359">
            <v>564</v>
          </cell>
          <cell r="Q2359" t="str">
            <v>Semily</v>
          </cell>
          <cell r="R2359" t="str">
            <v>ANO</v>
          </cell>
        </row>
        <row r="2360">
          <cell r="A2360">
            <v>600099245</v>
          </cell>
          <cell r="B2360">
            <v>600099245</v>
          </cell>
          <cell r="C2360" t="str">
            <v>70188416</v>
          </cell>
          <cell r="D2360">
            <v>1</v>
          </cell>
          <cell r="E2360">
            <v>70188416</v>
          </cell>
          <cell r="F2360" t="str">
            <v>Liberecký kraj</v>
          </cell>
          <cell r="G2360" t="str">
            <v xml:space="preserve">Semily </v>
          </cell>
          <cell r="H2360">
            <v>50</v>
          </cell>
          <cell r="I2360" t="str">
            <v>SEJOY</v>
          </cell>
          <cell r="J2360">
            <v>16.690000000000001</v>
          </cell>
          <cell r="K2360">
            <v>834.50000000000011</v>
          </cell>
          <cell r="L2360" t="str">
            <v/>
          </cell>
          <cell r="M2360" t="str">
            <v>Základní škola a Mateřská škola Slaná, příspěvková organizace</v>
          </cell>
          <cell r="O2360">
            <v>68</v>
          </cell>
          <cell r="Q2360" t="str">
            <v>Slaná</v>
          </cell>
          <cell r="R2360" t="str">
            <v>ANO</v>
          </cell>
        </row>
        <row r="2361">
          <cell r="A2361">
            <v>600099261</v>
          </cell>
          <cell r="B2361">
            <v>600099261</v>
          </cell>
          <cell r="C2361" t="str">
            <v>70946752</v>
          </cell>
          <cell r="D2361">
            <v>1</v>
          </cell>
          <cell r="E2361">
            <v>70946752</v>
          </cell>
          <cell r="F2361" t="str">
            <v>Liberecký kraj</v>
          </cell>
          <cell r="G2361" t="str">
            <v xml:space="preserve">Semily </v>
          </cell>
          <cell r="H2361">
            <v>275</v>
          </cell>
          <cell r="I2361" t="str">
            <v>SEJOY</v>
          </cell>
          <cell r="J2361">
            <v>16.690000000000001</v>
          </cell>
          <cell r="K2361">
            <v>4589.75</v>
          </cell>
          <cell r="L2361" t="str">
            <v/>
          </cell>
          <cell r="M2361" t="str">
            <v>Masarykova základní škola Libštát, příspěvková organizace</v>
          </cell>
          <cell r="O2361">
            <v>17</v>
          </cell>
          <cell r="Q2361" t="str">
            <v>Libštát</v>
          </cell>
          <cell r="R2361" t="str">
            <v>ANO</v>
          </cell>
        </row>
        <row r="2362">
          <cell r="A2362">
            <v>600099296</v>
          </cell>
          <cell r="B2362">
            <v>600099296</v>
          </cell>
          <cell r="C2362" t="str">
            <v>00854824</v>
          </cell>
          <cell r="D2362">
            <v>1</v>
          </cell>
          <cell r="E2362">
            <v>854824</v>
          </cell>
          <cell r="F2362" t="str">
            <v>Liberecký kraj</v>
          </cell>
          <cell r="G2362" t="str">
            <v xml:space="preserve">Semily </v>
          </cell>
          <cell r="H2362">
            <v>475</v>
          </cell>
          <cell r="I2362" t="str">
            <v>SEJOY</v>
          </cell>
          <cell r="J2362">
            <v>16.690000000000001</v>
          </cell>
          <cell r="K2362">
            <v>7927.7500000000009</v>
          </cell>
          <cell r="L2362" t="str">
            <v/>
          </cell>
          <cell r="M2362" t="str">
            <v>Waldorfská základní škola a střední škola Semily, příspěvková organizace</v>
          </cell>
          <cell r="N2362" t="str">
            <v>Tyršova</v>
          </cell>
          <cell r="O2362">
            <v>485</v>
          </cell>
          <cell r="Q2362" t="str">
            <v>Semily</v>
          </cell>
          <cell r="R2362" t="str">
            <v>ANO</v>
          </cell>
        </row>
        <row r="2363">
          <cell r="A2363">
            <v>600099351</v>
          </cell>
          <cell r="B2363">
            <v>600099351</v>
          </cell>
          <cell r="C2363" t="str">
            <v>70155771</v>
          </cell>
          <cell r="D2363">
            <v>1</v>
          </cell>
          <cell r="E2363">
            <v>70155771</v>
          </cell>
          <cell r="F2363" t="str">
            <v>Liberecký kraj</v>
          </cell>
          <cell r="G2363" t="str">
            <v xml:space="preserve">Semily </v>
          </cell>
          <cell r="H2363">
            <v>575</v>
          </cell>
          <cell r="I2363" t="str">
            <v>SEJOY</v>
          </cell>
          <cell r="J2363">
            <v>16.690000000000001</v>
          </cell>
          <cell r="K2363">
            <v>9596.75</v>
          </cell>
          <cell r="L2363" t="str">
            <v/>
          </cell>
          <cell r="M2363" t="str">
            <v>Základní škola Ivana Olbrachta Semily, příspěvková organizace</v>
          </cell>
          <cell r="N2363" t="str">
            <v>Nad Špejcharem</v>
          </cell>
          <cell r="O2363">
            <v>574</v>
          </cell>
          <cell r="Q2363" t="str">
            <v>Semily</v>
          </cell>
          <cell r="R2363" t="str">
            <v>ANO</v>
          </cell>
        </row>
        <row r="2364">
          <cell r="A2364">
            <v>600099431</v>
          </cell>
          <cell r="B2364">
            <v>600099431</v>
          </cell>
          <cell r="C2364" t="str">
            <v>72742372</v>
          </cell>
          <cell r="D2364">
            <v>1</v>
          </cell>
          <cell r="E2364">
            <v>72742372</v>
          </cell>
          <cell r="F2364" t="str">
            <v>Liberecký kraj</v>
          </cell>
          <cell r="G2364" t="str">
            <v xml:space="preserve">Semily </v>
          </cell>
          <cell r="H2364">
            <v>50</v>
          </cell>
          <cell r="I2364" t="str">
            <v>SEJOY</v>
          </cell>
          <cell r="J2364">
            <v>16.690000000000001</v>
          </cell>
          <cell r="K2364">
            <v>834.50000000000011</v>
          </cell>
          <cell r="L2364" t="str">
            <v/>
          </cell>
          <cell r="M2364" t="str">
            <v>Základní škola a základní škola speciální Lomnice nad Popelkou, příspěvková organizace</v>
          </cell>
          <cell r="N2364" t="str">
            <v>Školní náměstí</v>
          </cell>
          <cell r="O2364">
            <v>1000</v>
          </cell>
          <cell r="Q2364" t="str">
            <v>Lomnice nad Popelkou</v>
          </cell>
          <cell r="R2364" t="str">
            <v>ANO</v>
          </cell>
        </row>
        <row r="2365">
          <cell r="A2365">
            <v>600099458</v>
          </cell>
          <cell r="B2365">
            <v>600099458</v>
          </cell>
          <cell r="C2365" t="str">
            <v>70188408</v>
          </cell>
          <cell r="D2365">
            <v>1</v>
          </cell>
          <cell r="E2365">
            <v>70188408</v>
          </cell>
          <cell r="F2365" t="str">
            <v>Liberecký kraj</v>
          </cell>
          <cell r="G2365" t="str">
            <v xml:space="preserve">Semily </v>
          </cell>
          <cell r="H2365">
            <v>75</v>
          </cell>
          <cell r="I2365" t="str">
            <v>SEJOY</v>
          </cell>
          <cell r="J2365">
            <v>16.690000000000001</v>
          </cell>
          <cell r="K2365">
            <v>1251.75</v>
          </cell>
          <cell r="L2365" t="str">
            <v/>
          </cell>
          <cell r="M2365" t="str">
            <v>Základní škola praktická a speciální Semily, příspěvková organizace</v>
          </cell>
          <cell r="N2365" t="str">
            <v>Jizerská</v>
          </cell>
          <cell r="O2365">
            <v>564</v>
          </cell>
          <cell r="Q2365" t="str">
            <v>Semily</v>
          </cell>
          <cell r="R2365" t="str">
            <v>ANO</v>
          </cell>
        </row>
        <row r="2366">
          <cell r="A2366">
            <v>600170896</v>
          </cell>
          <cell r="B2366">
            <v>600170896</v>
          </cell>
          <cell r="C2366" t="str">
            <v>00528714</v>
          </cell>
          <cell r="D2366">
            <v>1</v>
          </cell>
          <cell r="E2366">
            <v>528714</v>
          </cell>
          <cell r="F2366" t="str">
            <v>Liberecký kraj</v>
          </cell>
          <cell r="G2366" t="str">
            <v xml:space="preserve">Semily </v>
          </cell>
          <cell r="H2366">
            <v>750</v>
          </cell>
          <cell r="I2366" t="str">
            <v>SEJOY</v>
          </cell>
          <cell r="J2366">
            <v>16.690000000000001</v>
          </cell>
          <cell r="K2366">
            <v>12517.500000000002</v>
          </cell>
          <cell r="L2366" t="str">
            <v/>
          </cell>
          <cell r="M2366" t="str">
            <v>Střední škola, Semily, příspěvková organizace</v>
          </cell>
          <cell r="N2366" t="str">
            <v>28. října</v>
          </cell>
          <cell r="O2366">
            <v>607</v>
          </cell>
          <cell r="Q2366" t="str">
            <v>Semily</v>
          </cell>
          <cell r="R2366" t="str">
            <v>ANO</v>
          </cell>
        </row>
        <row r="2367">
          <cell r="A2367">
            <v>600170900</v>
          </cell>
          <cell r="B2367">
            <v>600170900</v>
          </cell>
          <cell r="C2367" t="str">
            <v>00087891</v>
          </cell>
          <cell r="D2367">
            <v>1</v>
          </cell>
          <cell r="E2367">
            <v>87891</v>
          </cell>
          <cell r="F2367" t="str">
            <v>Liberecký kraj</v>
          </cell>
          <cell r="G2367" t="str">
            <v xml:space="preserve">Semily </v>
          </cell>
          <cell r="H2367">
            <v>650</v>
          </cell>
          <cell r="I2367" t="str">
            <v>SEJOY</v>
          </cell>
          <cell r="J2367">
            <v>16.690000000000001</v>
          </cell>
          <cell r="K2367">
            <v>10848.5</v>
          </cell>
          <cell r="L2367" t="str">
            <v/>
          </cell>
          <cell r="M2367" t="str">
            <v>Integrovaná střední škola, Vysoké nad Jizerou, Dr. Farského 300, příspěvková organizace</v>
          </cell>
          <cell r="N2367" t="str">
            <v>Dr. Karla Farského</v>
          </cell>
          <cell r="O2367">
            <v>300</v>
          </cell>
          <cell r="Q2367" t="str">
            <v>Vysoké nad Jizerou</v>
          </cell>
          <cell r="R2367" t="str">
            <v>ANO</v>
          </cell>
        </row>
        <row r="2368">
          <cell r="A2368">
            <v>600170918</v>
          </cell>
          <cell r="B2368">
            <v>600170918</v>
          </cell>
          <cell r="C2368" t="str">
            <v>15043151</v>
          </cell>
          <cell r="D2368">
            <v>1</v>
          </cell>
          <cell r="E2368">
            <v>15043151</v>
          </cell>
          <cell r="F2368" t="str">
            <v>Liberecký kraj</v>
          </cell>
          <cell r="G2368" t="str">
            <v xml:space="preserve">Semily </v>
          </cell>
          <cell r="H2368">
            <v>300</v>
          </cell>
          <cell r="I2368" t="str">
            <v>SEJOY</v>
          </cell>
          <cell r="J2368">
            <v>16.690000000000001</v>
          </cell>
          <cell r="K2368">
            <v>5007</v>
          </cell>
          <cell r="L2368" t="str">
            <v/>
          </cell>
          <cell r="M2368" t="str">
            <v>Střední škola, Lomnice nad Popelkou, Antala Staška 213, příspěvková organizace</v>
          </cell>
          <cell r="N2368" t="str">
            <v>Antala Staška</v>
          </cell>
          <cell r="O2368">
            <v>213</v>
          </cell>
          <cell r="Q2368" t="str">
            <v>Lomnice nad Popelkou</v>
          </cell>
          <cell r="R2368" t="str">
            <v>ANO</v>
          </cell>
        </row>
        <row r="2369">
          <cell r="A2369">
            <v>650034244</v>
          </cell>
          <cell r="B2369">
            <v>650034244</v>
          </cell>
          <cell r="C2369" t="str">
            <v>70985375</v>
          </cell>
          <cell r="D2369">
            <v>1</v>
          </cell>
          <cell r="E2369">
            <v>70985375</v>
          </cell>
          <cell r="F2369" t="str">
            <v>Liberecký kraj</v>
          </cell>
          <cell r="G2369" t="str">
            <v xml:space="preserve">Semily </v>
          </cell>
          <cell r="H2369">
            <v>75</v>
          </cell>
          <cell r="I2369" t="str">
            <v>SEJOY</v>
          </cell>
          <cell r="J2369">
            <v>16.690000000000001</v>
          </cell>
          <cell r="K2369">
            <v>1251.75</v>
          </cell>
          <cell r="L2369" t="str">
            <v/>
          </cell>
          <cell r="M2369" t="str">
            <v>Základní škola a Mateřská škola Chuchelna, příspěvková organizace</v>
          </cell>
          <cell r="O2369">
            <v>50</v>
          </cell>
          <cell r="Q2369" t="str">
            <v>Chuchelna</v>
          </cell>
          <cell r="R2369" t="str">
            <v>ANO</v>
          </cell>
        </row>
        <row r="2370">
          <cell r="A2370">
            <v>600023354</v>
          </cell>
          <cell r="B2370">
            <v>600023354</v>
          </cell>
          <cell r="C2370" t="str">
            <v>60254238</v>
          </cell>
          <cell r="D2370">
            <v>1</v>
          </cell>
          <cell r="E2370">
            <v>60254238</v>
          </cell>
          <cell r="F2370" t="str">
            <v>Liberecký kraj</v>
          </cell>
          <cell r="G2370" t="str">
            <v xml:space="preserve">Jablonec nad Nisou </v>
          </cell>
          <cell r="H2370">
            <v>125</v>
          </cell>
          <cell r="I2370" t="str">
            <v>SEJOY</v>
          </cell>
          <cell r="J2370">
            <v>16.690000000000001</v>
          </cell>
          <cell r="K2370">
            <v>2086.25</v>
          </cell>
          <cell r="L2370" t="str">
            <v/>
          </cell>
          <cell r="M2370" t="str">
            <v>Základní škola, Tanvald, Údolí Kamenice 238, příspěvková organizace</v>
          </cell>
          <cell r="N2370" t="str">
            <v>Údolí Kamenice</v>
          </cell>
          <cell r="O2370">
            <v>238</v>
          </cell>
          <cell r="Q2370" t="str">
            <v>Tanvald</v>
          </cell>
          <cell r="R2370" t="str">
            <v>ANO</v>
          </cell>
        </row>
        <row r="2371">
          <cell r="A2371">
            <v>600010414</v>
          </cell>
          <cell r="B2371">
            <v>600010414</v>
          </cell>
          <cell r="C2371" t="str">
            <v>60252570</v>
          </cell>
          <cell r="D2371">
            <v>1</v>
          </cell>
          <cell r="E2371">
            <v>60252570</v>
          </cell>
          <cell r="F2371" t="str">
            <v>Liberecký kraj</v>
          </cell>
          <cell r="G2371" t="str">
            <v xml:space="preserve">Jablonec nad Nisou </v>
          </cell>
          <cell r="H2371">
            <v>350</v>
          </cell>
          <cell r="I2371" t="str">
            <v>SEJOY</v>
          </cell>
          <cell r="J2371">
            <v>16.690000000000001</v>
          </cell>
          <cell r="K2371">
            <v>5841.5</v>
          </cell>
          <cell r="L2371" t="str">
            <v/>
          </cell>
          <cell r="M2371" t="str">
            <v>Gymnázium, Tanvald, příspěvková organizace</v>
          </cell>
          <cell r="N2371" t="str">
            <v>Školní</v>
          </cell>
          <cell r="O2371">
            <v>305</v>
          </cell>
          <cell r="Q2371" t="str">
            <v>Tanvald</v>
          </cell>
          <cell r="R2371" t="str">
            <v>ANO</v>
          </cell>
        </row>
        <row r="2372">
          <cell r="A2372">
            <v>600010473</v>
          </cell>
          <cell r="B2372">
            <v>600010473</v>
          </cell>
          <cell r="C2372" t="str">
            <v>43256791</v>
          </cell>
          <cell r="D2372">
            <v>1</v>
          </cell>
          <cell r="E2372">
            <v>43256791</v>
          </cell>
          <cell r="F2372" t="str">
            <v>Liberecký kraj</v>
          </cell>
          <cell r="G2372" t="str">
            <v xml:space="preserve">Jablonec nad Nisou </v>
          </cell>
          <cell r="H2372">
            <v>300</v>
          </cell>
          <cell r="I2372" t="str">
            <v>SEJOY</v>
          </cell>
          <cell r="J2372">
            <v>16.690000000000001</v>
          </cell>
          <cell r="K2372">
            <v>5007</v>
          </cell>
          <cell r="L2372" t="str">
            <v/>
          </cell>
          <cell r="M2372" t="str">
            <v>Masarykova základní škola Tanvald, příspěvková organizace</v>
          </cell>
          <cell r="N2372" t="str">
            <v>Školní</v>
          </cell>
          <cell r="O2372">
            <v>416</v>
          </cell>
          <cell r="Q2372" t="str">
            <v>Tanvald</v>
          </cell>
          <cell r="R2372" t="str">
            <v>ANO</v>
          </cell>
        </row>
        <row r="2373">
          <cell r="A2373">
            <v>600078264</v>
          </cell>
          <cell r="B2373">
            <v>600078264</v>
          </cell>
          <cell r="C2373" t="str">
            <v>72743557</v>
          </cell>
          <cell r="D2373">
            <v>1</v>
          </cell>
          <cell r="E2373">
            <v>72743557</v>
          </cell>
          <cell r="F2373" t="str">
            <v>Liberecký kraj</v>
          </cell>
          <cell r="G2373" t="str">
            <v xml:space="preserve">Jablonec nad Nisou </v>
          </cell>
          <cell r="H2373">
            <v>400</v>
          </cell>
          <cell r="I2373" t="str">
            <v>SEJOY</v>
          </cell>
          <cell r="J2373">
            <v>16.690000000000001</v>
          </cell>
          <cell r="K2373">
            <v>6676.0000000000009</v>
          </cell>
          <cell r="L2373" t="str">
            <v/>
          </cell>
          <cell r="M2373" t="str">
            <v>Základní škola a Mateřská škola Velké Hamry, příspěvková organizace</v>
          </cell>
          <cell r="O2373">
            <v>212</v>
          </cell>
          <cell r="Q2373" t="str">
            <v>Velké Hamry</v>
          </cell>
          <cell r="R2373" t="str">
            <v>ANO</v>
          </cell>
        </row>
        <row r="2374">
          <cell r="A2374">
            <v>600078370</v>
          </cell>
          <cell r="B2374">
            <v>600078370</v>
          </cell>
          <cell r="C2374" t="str">
            <v>72744162</v>
          </cell>
          <cell r="D2374">
            <v>1</v>
          </cell>
          <cell r="E2374">
            <v>72744162</v>
          </cell>
          <cell r="F2374" t="str">
            <v>Liberecký kraj</v>
          </cell>
          <cell r="G2374" t="str">
            <v xml:space="preserve">Jablonec nad Nisou </v>
          </cell>
          <cell r="H2374">
            <v>75</v>
          </cell>
          <cell r="I2374" t="str">
            <v>SEJOY</v>
          </cell>
          <cell r="J2374">
            <v>16.690000000000001</v>
          </cell>
          <cell r="K2374">
            <v>1251.75</v>
          </cell>
          <cell r="L2374" t="str">
            <v/>
          </cell>
          <cell r="M2374" t="str">
            <v>Základní škola Plavy, okres Jablonec n. Nisou - příspěvková organizace</v>
          </cell>
          <cell r="O2374">
            <v>65</v>
          </cell>
          <cell r="Q2374" t="str">
            <v>Plavy</v>
          </cell>
          <cell r="R2374" t="str">
            <v>ANO</v>
          </cell>
        </row>
        <row r="2375">
          <cell r="A2375">
            <v>600078485</v>
          </cell>
          <cell r="B2375">
            <v>600078485</v>
          </cell>
          <cell r="C2375" t="str">
            <v>70695385</v>
          </cell>
          <cell r="D2375">
            <v>1</v>
          </cell>
          <cell r="E2375">
            <v>70695385</v>
          </cell>
          <cell r="F2375" t="str">
            <v>Liberecký kraj</v>
          </cell>
          <cell r="G2375" t="str">
            <v xml:space="preserve">Jablonec nad Nisou </v>
          </cell>
          <cell r="H2375">
            <v>525</v>
          </cell>
          <cell r="I2375" t="str">
            <v>SEJOY</v>
          </cell>
          <cell r="J2375">
            <v>16.690000000000001</v>
          </cell>
          <cell r="K2375">
            <v>8762.25</v>
          </cell>
          <cell r="L2375" t="str">
            <v/>
          </cell>
          <cell r="M2375" t="str">
            <v>Základní škola Smržovka, okres Jablonec nad Nisou - příspěvková organizace</v>
          </cell>
          <cell r="N2375" t="str">
            <v>Komenského</v>
          </cell>
          <cell r="O2375">
            <v>964</v>
          </cell>
          <cell r="Q2375" t="str">
            <v>Smržovka</v>
          </cell>
          <cell r="R2375" t="str">
            <v>ANO</v>
          </cell>
        </row>
        <row r="2376">
          <cell r="A2376">
            <v>600078493</v>
          </cell>
          <cell r="B2376">
            <v>600078493</v>
          </cell>
          <cell r="C2376" t="str">
            <v>43257089</v>
          </cell>
          <cell r="D2376">
            <v>1</v>
          </cell>
          <cell r="E2376">
            <v>43257089</v>
          </cell>
          <cell r="F2376" t="str">
            <v>Liberecký kraj</v>
          </cell>
          <cell r="G2376" t="str">
            <v xml:space="preserve">Jablonec nad Nisou </v>
          </cell>
          <cell r="H2376">
            <v>575</v>
          </cell>
          <cell r="I2376" t="str">
            <v>SEJOY</v>
          </cell>
          <cell r="J2376">
            <v>16.690000000000001</v>
          </cell>
          <cell r="K2376">
            <v>9596.75</v>
          </cell>
          <cell r="L2376" t="str">
            <v/>
          </cell>
          <cell r="M2376" t="str">
            <v>Základní škola Tanvald, Sportovní 576, příspěvková organizace</v>
          </cell>
          <cell r="N2376" t="str">
            <v>Sportovní</v>
          </cell>
          <cell r="O2376">
            <v>576</v>
          </cell>
          <cell r="Q2376" t="str">
            <v>Tanvald</v>
          </cell>
          <cell r="R2376" t="str">
            <v>ANO</v>
          </cell>
        </row>
        <row r="2377">
          <cell r="A2377">
            <v>600078604</v>
          </cell>
          <cell r="B2377">
            <v>600078604</v>
          </cell>
          <cell r="C2377" t="str">
            <v>70695849</v>
          </cell>
          <cell r="D2377">
            <v>1</v>
          </cell>
          <cell r="E2377">
            <v>70695849</v>
          </cell>
          <cell r="F2377" t="str">
            <v>Liberecký kraj</v>
          </cell>
          <cell r="G2377" t="str">
            <v xml:space="preserve">Jablonec nad Nisou </v>
          </cell>
          <cell r="H2377">
            <v>50</v>
          </cell>
          <cell r="I2377" t="str">
            <v>SEJOY</v>
          </cell>
          <cell r="J2377">
            <v>16.690000000000001</v>
          </cell>
          <cell r="K2377">
            <v>834.50000000000011</v>
          </cell>
          <cell r="L2377" t="str">
            <v/>
          </cell>
          <cell r="M2377" t="str">
            <v>Základní škola a mateřská škola Zlatá Olešnice, okres Jablonec nad Nisou, příspěvková organizace</v>
          </cell>
          <cell r="O2377">
            <v>34</v>
          </cell>
          <cell r="Q2377" t="str">
            <v>Zlatá Olešnice</v>
          </cell>
          <cell r="R2377" t="str">
            <v>ANO</v>
          </cell>
        </row>
        <row r="2378">
          <cell r="A2378">
            <v>600099164</v>
          </cell>
          <cell r="B2378">
            <v>600099164</v>
          </cell>
          <cell r="C2378" t="str">
            <v>00854808</v>
          </cell>
          <cell r="D2378">
            <v>1</v>
          </cell>
          <cell r="E2378">
            <v>854808</v>
          </cell>
          <cell r="F2378" t="str">
            <v>Liberecký kraj</v>
          </cell>
          <cell r="G2378" t="str">
            <v xml:space="preserve">Semily </v>
          </cell>
          <cell r="H2378">
            <v>200</v>
          </cell>
          <cell r="I2378" t="str">
            <v>SEJOY</v>
          </cell>
          <cell r="J2378">
            <v>16.690000000000001</v>
          </cell>
          <cell r="K2378">
            <v>3338.0000000000005</v>
          </cell>
          <cell r="L2378" t="str">
            <v/>
          </cell>
          <cell r="M2378" t="str">
            <v>Základní škola Dr. h. c. Jana Masaryka, Harrachov, příspěvková organizace</v>
          </cell>
          <cell r="O2378">
            <v>77</v>
          </cell>
          <cell r="Q2378" t="str">
            <v>Harrachov</v>
          </cell>
          <cell r="R2378" t="str">
            <v>ANO</v>
          </cell>
        </row>
        <row r="2379">
          <cell r="A2379">
            <v>650023021</v>
          </cell>
          <cell r="B2379">
            <v>650023021</v>
          </cell>
          <cell r="C2379" t="str">
            <v>70982597</v>
          </cell>
          <cell r="D2379">
            <v>1</v>
          </cell>
          <cell r="E2379">
            <v>70982597</v>
          </cell>
          <cell r="F2379" t="str">
            <v>Liberecký kraj</v>
          </cell>
          <cell r="G2379" t="str">
            <v xml:space="preserve">Jablonec nad Nisou </v>
          </cell>
          <cell r="H2379">
            <v>375</v>
          </cell>
          <cell r="I2379" t="str">
            <v>SEJOY</v>
          </cell>
          <cell r="J2379">
            <v>16.690000000000001</v>
          </cell>
          <cell r="K2379">
            <v>6258.7500000000009</v>
          </cell>
          <cell r="L2379" t="str">
            <v/>
          </cell>
          <cell r="M2379" t="str">
            <v>Základní škola a mateřská škola Desná, okres Jablonec nad Nisou, příspěvková organizace</v>
          </cell>
          <cell r="N2379" t="str">
            <v>Krkonošská</v>
          </cell>
          <cell r="O2379">
            <v>613</v>
          </cell>
          <cell r="Q2379" t="str">
            <v>Desná</v>
          </cell>
          <cell r="R2379" t="str">
            <v>ANO</v>
          </cell>
        </row>
        <row r="2380">
          <cell r="A2380">
            <v>650023404</v>
          </cell>
          <cell r="B2380">
            <v>650023404</v>
          </cell>
          <cell r="C2380" t="str">
            <v>70981477</v>
          </cell>
          <cell r="D2380">
            <v>1</v>
          </cell>
          <cell r="E2380">
            <v>70981477</v>
          </cell>
          <cell r="F2380" t="str">
            <v>Liberecký kraj</v>
          </cell>
          <cell r="G2380" t="str">
            <v xml:space="preserve">Jablonec nad Nisou </v>
          </cell>
          <cell r="H2380">
            <v>75</v>
          </cell>
          <cell r="I2380" t="str">
            <v>SEJOY</v>
          </cell>
          <cell r="J2380">
            <v>16.690000000000001</v>
          </cell>
          <cell r="K2380">
            <v>1251.75</v>
          </cell>
          <cell r="L2380" t="str">
            <v/>
          </cell>
          <cell r="M2380" t="str">
            <v>Základní škola a mateřská škola, Albrechtice v Jizerských horách, příspěvková organizace</v>
          </cell>
          <cell r="O2380">
            <v>226</v>
          </cell>
          <cell r="Q2380" t="str">
            <v>Albrechtice v Jizerských horách</v>
          </cell>
          <cell r="R2380" t="str">
            <v>ANO</v>
          </cell>
        </row>
        <row r="2381">
          <cell r="A2381">
            <v>650040384</v>
          </cell>
          <cell r="B2381">
            <v>650040384</v>
          </cell>
          <cell r="C2381" t="str">
            <v>72744561</v>
          </cell>
          <cell r="D2381">
            <v>1</v>
          </cell>
          <cell r="E2381">
            <v>72744561</v>
          </cell>
          <cell r="F2381" t="str">
            <v>Liberecký kraj</v>
          </cell>
          <cell r="G2381" t="str">
            <v xml:space="preserve">Jablonec nad Nisou </v>
          </cell>
          <cell r="H2381">
            <v>50</v>
          </cell>
          <cell r="I2381" t="str">
            <v>SEJOY</v>
          </cell>
          <cell r="J2381">
            <v>16.690000000000001</v>
          </cell>
          <cell r="K2381">
            <v>834.50000000000011</v>
          </cell>
          <cell r="L2381" t="str">
            <v/>
          </cell>
          <cell r="M2381" t="str">
            <v>Základní škola a Mateřská škola, Kořenov, okres Jablonec nad Nisou, příspěvková organizace</v>
          </cell>
          <cell r="O2381">
            <v>800</v>
          </cell>
          <cell r="Q2381" t="str">
            <v>Kořenov</v>
          </cell>
          <cell r="R2381" t="str">
            <v>ANO</v>
          </cell>
        </row>
        <row r="2382">
          <cell r="A2382">
            <v>600019802</v>
          </cell>
          <cell r="B2382">
            <v>600019802</v>
          </cell>
          <cell r="C2382" t="str">
            <v>00581071</v>
          </cell>
          <cell r="D2382">
            <v>1</v>
          </cell>
          <cell r="E2382">
            <v>581071</v>
          </cell>
          <cell r="F2382" t="str">
            <v>Liberecký kraj</v>
          </cell>
          <cell r="G2382" t="str">
            <v xml:space="preserve">Semily </v>
          </cell>
          <cell r="H2382">
            <v>300</v>
          </cell>
          <cell r="I2382" t="str">
            <v>SEJOY</v>
          </cell>
          <cell r="J2382">
            <v>16.690000000000001</v>
          </cell>
          <cell r="K2382">
            <v>5007</v>
          </cell>
          <cell r="L2382" t="str">
            <v/>
          </cell>
          <cell r="M2382" t="str">
            <v>Střední zdravotnická škola, Turnov, 28. října 1390, příspěvková organizace</v>
          </cell>
          <cell r="N2382" t="str">
            <v>28. října</v>
          </cell>
          <cell r="O2382">
            <v>1390</v>
          </cell>
          <cell r="Q2382" t="str">
            <v>Turnov</v>
          </cell>
          <cell r="R2382" t="str">
            <v>ANO</v>
          </cell>
        </row>
        <row r="2383">
          <cell r="A2383">
            <v>600012638</v>
          </cell>
          <cell r="B2383">
            <v>600012638</v>
          </cell>
          <cell r="C2383" t="str">
            <v>00854981</v>
          </cell>
          <cell r="D2383">
            <v>1</v>
          </cell>
          <cell r="E2383">
            <v>854981</v>
          </cell>
          <cell r="F2383" t="str">
            <v>Liberecký kraj</v>
          </cell>
          <cell r="G2383" t="str">
            <v xml:space="preserve">Semily </v>
          </cell>
          <cell r="H2383">
            <v>325</v>
          </cell>
          <cell r="I2383" t="str">
            <v>SEJOY</v>
          </cell>
          <cell r="J2383">
            <v>16.690000000000001</v>
          </cell>
          <cell r="K2383">
            <v>5424.25</v>
          </cell>
          <cell r="L2383" t="str">
            <v/>
          </cell>
          <cell r="M2383" t="str">
            <v>Gymnázium, Turnov, Jana Palacha 804, příspěvková organizace</v>
          </cell>
          <cell r="N2383" t="str">
            <v>Jana Palacha</v>
          </cell>
          <cell r="O2383">
            <v>804</v>
          </cell>
          <cell r="Q2383" t="str">
            <v>Turnov</v>
          </cell>
          <cell r="R2383" t="str">
            <v>ANO</v>
          </cell>
        </row>
        <row r="2384">
          <cell r="A2384">
            <v>600012646</v>
          </cell>
          <cell r="B2384">
            <v>600012646</v>
          </cell>
          <cell r="C2384" t="str">
            <v>00854999</v>
          </cell>
          <cell r="D2384">
            <v>1</v>
          </cell>
          <cell r="E2384">
            <v>854999</v>
          </cell>
          <cell r="F2384" t="str">
            <v>Liberecký kraj</v>
          </cell>
          <cell r="G2384" t="str">
            <v xml:space="preserve">Semily </v>
          </cell>
          <cell r="H2384">
            <v>225</v>
          </cell>
          <cell r="I2384" t="str">
            <v>SEJOY</v>
          </cell>
          <cell r="J2384">
            <v>16.690000000000001</v>
          </cell>
          <cell r="K2384">
            <v>3755.2500000000005</v>
          </cell>
          <cell r="L2384" t="str">
            <v/>
          </cell>
          <cell r="M2384" t="str">
            <v>Střední uměleckoprůmyslová škola a Vyšší odborná škola, Turnov, Skálova 373, příspěvková organizace</v>
          </cell>
          <cell r="N2384" t="str">
            <v>Skálova</v>
          </cell>
          <cell r="O2384">
            <v>1603</v>
          </cell>
          <cell r="Q2384" t="str">
            <v>Turnov</v>
          </cell>
          <cell r="R2384" t="str">
            <v>ANO</v>
          </cell>
        </row>
        <row r="2385">
          <cell r="A2385">
            <v>600078442</v>
          </cell>
          <cell r="B2385">
            <v>600078442</v>
          </cell>
          <cell r="C2385" t="str">
            <v>72741571</v>
          </cell>
          <cell r="D2385">
            <v>1</v>
          </cell>
          <cell r="E2385">
            <v>72741571</v>
          </cell>
          <cell r="F2385" t="str">
            <v>Liberecký kraj</v>
          </cell>
          <cell r="G2385" t="str">
            <v xml:space="preserve">Jablonec nad Nisou </v>
          </cell>
          <cell r="H2385">
            <v>300</v>
          </cell>
          <cell r="I2385" t="str">
            <v>SEJOY</v>
          </cell>
          <cell r="J2385">
            <v>16.690000000000001</v>
          </cell>
          <cell r="K2385">
            <v>5007</v>
          </cell>
          <cell r="L2385" t="str">
            <v/>
          </cell>
          <cell r="M2385" t="str">
            <v>Základní škola Jenišovice, okres Jablonec nad Nisou - příspěvková organizace</v>
          </cell>
          <cell r="O2385">
            <v>180</v>
          </cell>
          <cell r="Q2385" t="str">
            <v>Jenišovice</v>
          </cell>
          <cell r="R2385" t="str">
            <v>ANO</v>
          </cell>
        </row>
        <row r="2386">
          <cell r="A2386">
            <v>600080056</v>
          </cell>
          <cell r="B2386">
            <v>600080056</v>
          </cell>
          <cell r="C2386" t="str">
            <v>70982066</v>
          </cell>
          <cell r="D2386">
            <v>1</v>
          </cell>
          <cell r="E2386">
            <v>70982066</v>
          </cell>
          <cell r="F2386" t="str">
            <v>Liberecký kraj</v>
          </cell>
          <cell r="G2386" t="str">
            <v xml:space="preserve">Liberec </v>
          </cell>
          <cell r="H2386">
            <v>125</v>
          </cell>
          <cell r="I2386" t="str">
            <v>SEJOY</v>
          </cell>
          <cell r="J2386">
            <v>16.690000000000001</v>
          </cell>
          <cell r="K2386">
            <v>2086.25</v>
          </cell>
          <cell r="L2386" t="str">
            <v/>
          </cell>
          <cell r="M2386" t="str">
            <v>Základní škola Kobyly, okres Liberec - příspěvková organizace</v>
          </cell>
          <cell r="O2386">
            <v>31</v>
          </cell>
          <cell r="Q2386" t="str">
            <v>Kobyly</v>
          </cell>
          <cell r="R2386" t="str">
            <v>ANO</v>
          </cell>
        </row>
        <row r="2387">
          <cell r="A2387">
            <v>600080111</v>
          </cell>
          <cell r="B2387">
            <v>600080111</v>
          </cell>
          <cell r="C2387" t="str">
            <v>72744961</v>
          </cell>
          <cell r="D2387">
            <v>1</v>
          </cell>
          <cell r="E2387">
            <v>72744961</v>
          </cell>
          <cell r="F2387" t="str">
            <v>Liberecký kraj</v>
          </cell>
          <cell r="G2387" t="str">
            <v xml:space="preserve">Liberec </v>
          </cell>
          <cell r="H2387">
            <v>75</v>
          </cell>
          <cell r="I2387" t="str">
            <v>SEJOY</v>
          </cell>
          <cell r="J2387">
            <v>16.690000000000001</v>
          </cell>
          <cell r="K2387">
            <v>1251.75</v>
          </cell>
          <cell r="L2387" t="str">
            <v/>
          </cell>
          <cell r="M2387" t="str">
            <v>Základní škola Radostín, okres Liberec, příspěvková organizace</v>
          </cell>
          <cell r="O2387">
            <v>19</v>
          </cell>
          <cell r="Q2387" t="str">
            <v>Sychrov</v>
          </cell>
          <cell r="R2387" t="str">
            <v>ANO</v>
          </cell>
        </row>
        <row r="2388">
          <cell r="A2388">
            <v>600080251</v>
          </cell>
          <cell r="B2388">
            <v>600080251</v>
          </cell>
          <cell r="C2388" t="str">
            <v>70695938</v>
          </cell>
          <cell r="D2388">
            <v>1</v>
          </cell>
          <cell r="E2388">
            <v>70695938</v>
          </cell>
          <cell r="F2388" t="str">
            <v>Liberecký kraj</v>
          </cell>
          <cell r="G2388" t="str">
            <v xml:space="preserve">Liberec </v>
          </cell>
          <cell r="H2388">
            <v>100</v>
          </cell>
          <cell r="I2388" t="str">
            <v>SEJOY</v>
          </cell>
          <cell r="J2388">
            <v>16.690000000000001</v>
          </cell>
          <cell r="K2388">
            <v>1669.0000000000002</v>
          </cell>
          <cell r="L2388" t="str">
            <v/>
          </cell>
          <cell r="M2388" t="str">
            <v>Základní škola Příšovice, okres Liberec - příspěvková organizace</v>
          </cell>
          <cell r="O2388">
            <v>178</v>
          </cell>
          <cell r="Q2388" t="str">
            <v>Příšovice</v>
          </cell>
          <cell r="R2388" t="str">
            <v>ANO</v>
          </cell>
        </row>
        <row r="2389">
          <cell r="A2389">
            <v>600080048</v>
          </cell>
          <cell r="B2389">
            <v>600080048</v>
          </cell>
          <cell r="C2389" t="str">
            <v>72743689</v>
          </cell>
          <cell r="D2389">
            <v>1</v>
          </cell>
          <cell r="E2389">
            <v>72743689</v>
          </cell>
          <cell r="F2389" t="str">
            <v>Liberecký kraj</v>
          </cell>
          <cell r="G2389" t="str">
            <v xml:space="preserve">Liberec </v>
          </cell>
          <cell r="H2389">
            <v>75</v>
          </cell>
          <cell r="I2389" t="str">
            <v>SEJOY</v>
          </cell>
          <cell r="J2389">
            <v>16.690000000000001</v>
          </cell>
          <cell r="K2389">
            <v>1251.75</v>
          </cell>
          <cell r="L2389" t="str">
            <v/>
          </cell>
          <cell r="M2389" t="str">
            <v>Základní škola a Mateřská škola, Pěnčín, okres Liberec, příspěvková organizace</v>
          </cell>
          <cell r="O2389">
            <v>17</v>
          </cell>
          <cell r="Q2389" t="str">
            <v>Pěnčín</v>
          </cell>
          <cell r="R2389" t="str">
            <v>ANO</v>
          </cell>
        </row>
        <row r="2390">
          <cell r="A2390">
            <v>600099075</v>
          </cell>
          <cell r="B2390">
            <v>600099075</v>
          </cell>
          <cell r="C2390" t="str">
            <v>72742739</v>
          </cell>
          <cell r="D2390">
            <v>1</v>
          </cell>
          <cell r="E2390">
            <v>72742739</v>
          </cell>
          <cell r="F2390" t="str">
            <v>Liberecký kraj</v>
          </cell>
          <cell r="G2390" t="str">
            <v xml:space="preserve">Semily </v>
          </cell>
          <cell r="H2390">
            <v>150</v>
          </cell>
          <cell r="I2390" t="str">
            <v>SEJOY</v>
          </cell>
          <cell r="J2390">
            <v>16.690000000000001</v>
          </cell>
          <cell r="K2390">
            <v>2503.5</v>
          </cell>
          <cell r="L2390" t="str">
            <v/>
          </cell>
          <cell r="M2390" t="str">
            <v>Základní škola Turnov - Mašov, příspěvková organizace</v>
          </cell>
          <cell r="O2390">
            <v>56</v>
          </cell>
          <cell r="Q2390" t="str">
            <v>Turnov</v>
          </cell>
          <cell r="R2390" t="str">
            <v>ANO</v>
          </cell>
        </row>
        <row r="2391">
          <cell r="A2391">
            <v>600098982</v>
          </cell>
          <cell r="B2391">
            <v>600098982</v>
          </cell>
          <cell r="C2391" t="str">
            <v>71006923</v>
          </cell>
          <cell r="D2391">
            <v>1</v>
          </cell>
          <cell r="E2391">
            <v>71006923</v>
          </cell>
          <cell r="F2391" t="str">
            <v>Liberecký kraj</v>
          </cell>
          <cell r="G2391" t="str">
            <v xml:space="preserve">Semily </v>
          </cell>
          <cell r="H2391">
            <v>75</v>
          </cell>
          <cell r="I2391" t="str">
            <v>SEJOY</v>
          </cell>
          <cell r="J2391">
            <v>16.690000000000001</v>
          </cell>
          <cell r="K2391">
            <v>1251.75</v>
          </cell>
          <cell r="L2391" t="str">
            <v/>
          </cell>
          <cell r="M2391" t="str">
            <v>Základní škola a Mateřská škola Hrubá Skála - Doubravice, příspěvková organizace</v>
          </cell>
          <cell r="O2391">
            <v>61</v>
          </cell>
          <cell r="Q2391" t="str">
            <v>Hrubá Skála</v>
          </cell>
          <cell r="R2391" t="str">
            <v>ANO</v>
          </cell>
        </row>
        <row r="2392">
          <cell r="A2392">
            <v>600099032</v>
          </cell>
          <cell r="B2392">
            <v>600099032</v>
          </cell>
          <cell r="C2392" t="str">
            <v>72742054</v>
          </cell>
          <cell r="D2392">
            <v>1</v>
          </cell>
          <cell r="E2392">
            <v>72742054</v>
          </cell>
          <cell r="F2392" t="str">
            <v>Liberecký kraj</v>
          </cell>
          <cell r="G2392" t="str">
            <v xml:space="preserve">Semily </v>
          </cell>
          <cell r="H2392">
            <v>75</v>
          </cell>
          <cell r="I2392" t="str">
            <v>SEJOY</v>
          </cell>
          <cell r="J2392">
            <v>16.690000000000001</v>
          </cell>
          <cell r="K2392">
            <v>1251.75</v>
          </cell>
          <cell r="L2392" t="str">
            <v/>
          </cell>
          <cell r="M2392" t="str">
            <v>Základní škola Přepeře, okres Semily - příspěvková organizace</v>
          </cell>
          <cell r="O2392">
            <v>47</v>
          </cell>
          <cell r="Q2392" t="str">
            <v>Přepeře</v>
          </cell>
          <cell r="R2392" t="str">
            <v>ANO</v>
          </cell>
        </row>
        <row r="2393">
          <cell r="A2393">
            <v>600099067</v>
          </cell>
          <cell r="B2393">
            <v>600099067</v>
          </cell>
          <cell r="C2393" t="str">
            <v>70986088</v>
          </cell>
          <cell r="D2393">
            <v>1</v>
          </cell>
          <cell r="E2393">
            <v>70986088</v>
          </cell>
          <cell r="F2393" t="str">
            <v>Liberecký kraj</v>
          </cell>
          <cell r="G2393" t="str">
            <v xml:space="preserve">Semily </v>
          </cell>
          <cell r="H2393">
            <v>50</v>
          </cell>
          <cell r="I2393" t="str">
            <v>SEJOY</v>
          </cell>
          <cell r="J2393">
            <v>16.690000000000001</v>
          </cell>
          <cell r="K2393">
            <v>834.50000000000011</v>
          </cell>
          <cell r="L2393" t="str">
            <v/>
          </cell>
          <cell r="M2393" t="str">
            <v>Masarykova základní škola a mateřská škola Tatobity, příspěvková organizace</v>
          </cell>
          <cell r="O2393">
            <v>74</v>
          </cell>
          <cell r="Q2393" t="str">
            <v>Tatobity</v>
          </cell>
          <cell r="R2393" t="str">
            <v>ANO</v>
          </cell>
        </row>
        <row r="2394">
          <cell r="A2394">
            <v>600099091</v>
          </cell>
          <cell r="B2394">
            <v>600099091</v>
          </cell>
          <cell r="C2394" t="str">
            <v>70695822</v>
          </cell>
          <cell r="D2394">
            <v>1</v>
          </cell>
          <cell r="E2394">
            <v>70695822</v>
          </cell>
          <cell r="F2394" t="str">
            <v>Liberecký kraj</v>
          </cell>
          <cell r="G2394" t="str">
            <v xml:space="preserve">Semily </v>
          </cell>
          <cell r="H2394">
            <v>100</v>
          </cell>
          <cell r="I2394" t="str">
            <v>SEJOY</v>
          </cell>
          <cell r="J2394">
            <v>16.690000000000001</v>
          </cell>
          <cell r="K2394">
            <v>1669.0000000000002</v>
          </cell>
          <cell r="L2394" t="str">
            <v/>
          </cell>
          <cell r="M2394" t="str">
            <v>Základní škola a Mateřská škola Všeň, příspěvková organizace</v>
          </cell>
          <cell r="O2394">
            <v>9</v>
          </cell>
          <cell r="Q2394" t="str">
            <v>Všeň</v>
          </cell>
          <cell r="R2394" t="str">
            <v>ANO</v>
          </cell>
        </row>
        <row r="2395">
          <cell r="A2395">
            <v>600099253</v>
          </cell>
          <cell r="B2395">
            <v>600099253</v>
          </cell>
          <cell r="C2395" t="str">
            <v>70695300</v>
          </cell>
          <cell r="D2395">
            <v>1</v>
          </cell>
          <cell r="E2395">
            <v>70695300</v>
          </cell>
          <cell r="F2395" t="str">
            <v>Liberecký kraj</v>
          </cell>
          <cell r="G2395" t="str">
            <v xml:space="preserve">Semily </v>
          </cell>
          <cell r="H2395">
            <v>75</v>
          </cell>
          <cell r="I2395" t="str">
            <v>SEJOY</v>
          </cell>
          <cell r="J2395">
            <v>16.690000000000001</v>
          </cell>
          <cell r="K2395">
            <v>1251.75</v>
          </cell>
          <cell r="L2395" t="str">
            <v/>
          </cell>
          <cell r="M2395" t="str">
            <v>Základní škola Ohrazenice, okres Semily - příspěvková organizace</v>
          </cell>
          <cell r="O2395">
            <v>88</v>
          </cell>
          <cell r="Q2395" t="str">
            <v>Ohrazenice</v>
          </cell>
          <cell r="R2395" t="str">
            <v>ANO</v>
          </cell>
        </row>
        <row r="2396">
          <cell r="A2396">
            <v>600099270</v>
          </cell>
          <cell r="B2396">
            <v>600099270</v>
          </cell>
          <cell r="C2396" t="str">
            <v>00856118</v>
          </cell>
          <cell r="D2396">
            <v>1</v>
          </cell>
          <cell r="E2396">
            <v>856118</v>
          </cell>
          <cell r="F2396" t="str">
            <v>Liberecký kraj</v>
          </cell>
          <cell r="G2396" t="str">
            <v xml:space="preserve">Semily </v>
          </cell>
          <cell r="H2396">
            <v>225</v>
          </cell>
          <cell r="I2396" t="str">
            <v>SEJOY</v>
          </cell>
          <cell r="J2396">
            <v>16.690000000000001</v>
          </cell>
          <cell r="K2396">
            <v>3755.2500000000005</v>
          </cell>
          <cell r="L2396" t="str">
            <v/>
          </cell>
          <cell r="M2396" t="str">
            <v>Základní škola Rovensko pod Troskami, příspěvková organizace</v>
          </cell>
          <cell r="N2396" t="str">
            <v>Revoluční</v>
          </cell>
          <cell r="O2396">
            <v>413</v>
          </cell>
          <cell r="Q2396" t="str">
            <v>Rovensko pod Troskami</v>
          </cell>
          <cell r="R2396" t="str">
            <v>ANO</v>
          </cell>
        </row>
        <row r="2397">
          <cell r="A2397">
            <v>600099288</v>
          </cell>
          <cell r="B2397">
            <v>600099288</v>
          </cell>
          <cell r="C2397" t="str">
            <v>00856126</v>
          </cell>
          <cell r="D2397">
            <v>1</v>
          </cell>
          <cell r="E2397">
            <v>856126</v>
          </cell>
          <cell r="F2397" t="str">
            <v>Liberecký kraj</v>
          </cell>
          <cell r="G2397" t="str">
            <v xml:space="preserve">Semily </v>
          </cell>
          <cell r="H2397">
            <v>825</v>
          </cell>
          <cell r="I2397" t="str">
            <v>SEJOY</v>
          </cell>
          <cell r="J2397">
            <v>16.690000000000001</v>
          </cell>
          <cell r="K2397">
            <v>13769.250000000002</v>
          </cell>
          <cell r="L2397" t="str">
            <v/>
          </cell>
          <cell r="M2397" t="str">
            <v>Základní škola Turnov, 28. října 18, příspěvková organizace</v>
          </cell>
          <cell r="N2397" t="str">
            <v>28. října</v>
          </cell>
          <cell r="O2397">
            <v>18</v>
          </cell>
          <cell r="Q2397" t="str">
            <v>Turnov</v>
          </cell>
          <cell r="R2397" t="str">
            <v>ANO</v>
          </cell>
        </row>
        <row r="2398">
          <cell r="A2398">
            <v>600099300</v>
          </cell>
          <cell r="B2398">
            <v>600099300</v>
          </cell>
          <cell r="C2398" t="str">
            <v>72743174</v>
          </cell>
          <cell r="D2398">
            <v>1</v>
          </cell>
          <cell r="E2398">
            <v>72743174</v>
          </cell>
          <cell r="F2398" t="str">
            <v>Liberecký kraj</v>
          </cell>
          <cell r="G2398" t="str">
            <v xml:space="preserve">Semily </v>
          </cell>
          <cell r="H2398">
            <v>125</v>
          </cell>
          <cell r="I2398" t="str">
            <v>SEJOY</v>
          </cell>
          <cell r="J2398">
            <v>16.690000000000001</v>
          </cell>
          <cell r="K2398">
            <v>2086.25</v>
          </cell>
          <cell r="L2398" t="str">
            <v/>
          </cell>
          <cell r="M2398" t="str">
            <v>Základní škola, Mírová pod Kozákovem, příspěvková organizace</v>
          </cell>
          <cell r="O2398">
            <v>31</v>
          </cell>
          <cell r="Q2398" t="str">
            <v>Mírová pod Kozákovem</v>
          </cell>
          <cell r="R2398" t="str">
            <v>ANO</v>
          </cell>
        </row>
        <row r="2399">
          <cell r="A2399">
            <v>600099369</v>
          </cell>
          <cell r="B2399">
            <v>600099369</v>
          </cell>
          <cell r="C2399" t="str">
            <v>00854794</v>
          </cell>
          <cell r="D2399">
            <v>1</v>
          </cell>
          <cell r="E2399">
            <v>854794</v>
          </cell>
          <cell r="F2399" t="str">
            <v>Liberecký kraj</v>
          </cell>
          <cell r="G2399" t="str">
            <v xml:space="preserve">Semily </v>
          </cell>
          <cell r="H2399">
            <v>1025</v>
          </cell>
          <cell r="I2399" t="str">
            <v>SEJOY</v>
          </cell>
          <cell r="J2399">
            <v>16.690000000000001</v>
          </cell>
          <cell r="K2399">
            <v>17107.25</v>
          </cell>
          <cell r="L2399" t="str">
            <v/>
          </cell>
          <cell r="M2399" t="str">
            <v>Základní škola Turnov, Skálova 600, příspěvková organizace</v>
          </cell>
          <cell r="N2399" t="str">
            <v>Skálova</v>
          </cell>
          <cell r="O2399">
            <v>600</v>
          </cell>
          <cell r="Q2399" t="str">
            <v>Turnov</v>
          </cell>
          <cell r="R2399" t="str">
            <v>ANO</v>
          </cell>
        </row>
        <row r="2400">
          <cell r="A2400">
            <v>600099377</v>
          </cell>
          <cell r="B2400">
            <v>600099377</v>
          </cell>
          <cell r="C2400" t="str">
            <v>00855049</v>
          </cell>
          <cell r="D2400">
            <v>1</v>
          </cell>
          <cell r="E2400">
            <v>855049</v>
          </cell>
          <cell r="F2400" t="str">
            <v>Liberecký kraj</v>
          </cell>
          <cell r="G2400" t="str">
            <v xml:space="preserve">Semily </v>
          </cell>
          <cell r="H2400">
            <v>775</v>
          </cell>
          <cell r="I2400" t="str">
            <v>SEJOY</v>
          </cell>
          <cell r="J2400">
            <v>16.690000000000001</v>
          </cell>
          <cell r="K2400">
            <v>12934.750000000002</v>
          </cell>
          <cell r="L2400" t="str">
            <v/>
          </cell>
          <cell r="M2400" t="str">
            <v>Základní škola Turnov, Žižkova 518, příspěvková organizace</v>
          </cell>
          <cell r="N2400" t="str">
            <v>Žižkova</v>
          </cell>
          <cell r="O2400">
            <v>518</v>
          </cell>
          <cell r="Q2400" t="str">
            <v>Turnov</v>
          </cell>
          <cell r="R2400" t="str">
            <v>ANO</v>
          </cell>
        </row>
        <row r="2401">
          <cell r="A2401">
            <v>600099474</v>
          </cell>
          <cell r="B2401">
            <v>600099474</v>
          </cell>
          <cell r="C2401" t="str">
            <v>71173854</v>
          </cell>
          <cell r="D2401">
            <v>1</v>
          </cell>
          <cell r="E2401">
            <v>71173854</v>
          </cell>
          <cell r="F2401" t="str">
            <v>Liberecký kraj</v>
          </cell>
          <cell r="G2401" t="str">
            <v xml:space="preserve">Semily </v>
          </cell>
          <cell r="H2401">
            <v>25</v>
          </cell>
          <cell r="I2401" t="str">
            <v>SEJOY</v>
          </cell>
          <cell r="J2401">
            <v>16.690000000000001</v>
          </cell>
          <cell r="K2401">
            <v>417.25000000000006</v>
          </cell>
          <cell r="L2401" t="str">
            <v/>
          </cell>
          <cell r="M2401" t="str">
            <v>Mateřská škola a Základní škola Sluníčko Turnov, příspěvková organizace</v>
          </cell>
          <cell r="N2401" t="str">
            <v>Kosmonautů</v>
          </cell>
          <cell r="O2401">
            <v>1641</v>
          </cell>
          <cell r="Q2401" t="str">
            <v>Turnov</v>
          </cell>
          <cell r="R2401" t="str">
            <v>ANO</v>
          </cell>
        </row>
        <row r="2402">
          <cell r="A2402">
            <v>650023340</v>
          </cell>
          <cell r="B2402">
            <v>650023340</v>
          </cell>
          <cell r="C2402" t="str">
            <v>70982988</v>
          </cell>
          <cell r="D2402">
            <v>1</v>
          </cell>
          <cell r="E2402">
            <v>70982988</v>
          </cell>
          <cell r="F2402" t="str">
            <v>Liberecký kraj</v>
          </cell>
          <cell r="G2402" t="str">
            <v xml:space="preserve">Jablonec nad Nisou </v>
          </cell>
          <cell r="H2402">
            <v>225</v>
          </cell>
          <cell r="I2402" t="str">
            <v>SEJOY</v>
          </cell>
          <cell r="J2402">
            <v>16.690000000000001</v>
          </cell>
          <cell r="K2402">
            <v>3755.2500000000005</v>
          </cell>
          <cell r="L2402" t="str">
            <v/>
          </cell>
          <cell r="M2402" t="str">
            <v>Základní škola a mateřská škola Malá Skála, okres Jablonec nad Nisou, příspěvková organizace</v>
          </cell>
          <cell r="O2402">
            <v>60</v>
          </cell>
          <cell r="Q2402" t="str">
            <v>Malá Skála</v>
          </cell>
          <cell r="R2402" t="str">
            <v>ANO</v>
          </cell>
        </row>
        <row r="2403">
          <cell r="A2403">
            <v>650025873</v>
          </cell>
          <cell r="B2403">
            <v>650025873</v>
          </cell>
          <cell r="C2403" t="str">
            <v>70695946</v>
          </cell>
          <cell r="D2403">
            <v>1</v>
          </cell>
          <cell r="E2403">
            <v>70695946</v>
          </cell>
          <cell r="F2403" t="str">
            <v>Liberecký kraj</v>
          </cell>
          <cell r="G2403" t="str">
            <v xml:space="preserve">Liberec </v>
          </cell>
          <cell r="H2403">
            <v>50</v>
          </cell>
          <cell r="I2403" t="str">
            <v>SEJOY</v>
          </cell>
          <cell r="J2403">
            <v>16.690000000000001</v>
          </cell>
          <cell r="K2403">
            <v>834.50000000000011</v>
          </cell>
          <cell r="L2403" t="str">
            <v/>
          </cell>
          <cell r="M2403" t="str">
            <v>Základní škola a Mateřská škola, Svijanský Újezd, okres Liberec, příspěvková organizace</v>
          </cell>
          <cell r="O2403">
            <v>78</v>
          </cell>
          <cell r="Q2403" t="str">
            <v>Svijanský Újezd</v>
          </cell>
          <cell r="R2403" t="str">
            <v>ANO</v>
          </cell>
        </row>
        <row r="2404">
          <cell r="A2404">
            <v>691000093</v>
          </cell>
          <cell r="B2404">
            <v>691000093</v>
          </cell>
          <cell r="C2404" t="str">
            <v>75129507</v>
          </cell>
          <cell r="D2404">
            <v>1</v>
          </cell>
          <cell r="E2404">
            <v>75129507</v>
          </cell>
          <cell r="F2404" t="str">
            <v>Liberecký kraj</v>
          </cell>
          <cell r="G2404" t="str">
            <v xml:space="preserve">Semily </v>
          </cell>
          <cell r="H2404">
            <v>800</v>
          </cell>
          <cell r="I2404" t="str">
            <v>SEJOY</v>
          </cell>
          <cell r="J2404">
            <v>16.690000000000001</v>
          </cell>
          <cell r="K2404">
            <v>13352.000000000002</v>
          </cell>
          <cell r="L2404" t="str">
            <v/>
          </cell>
          <cell r="M2404" t="str">
            <v>Obchodní akademie, Hotelová škola a Střední odborná škola, Turnov, Zborovská 519, příspěvková organizace</v>
          </cell>
          <cell r="N2404" t="str">
            <v>Zborovská</v>
          </cell>
          <cell r="O2404">
            <v>519</v>
          </cell>
          <cell r="Q2404" t="str">
            <v>Turnov</v>
          </cell>
          <cell r="R2404" t="str">
            <v>ANO</v>
          </cell>
        </row>
        <row r="2405">
          <cell r="A2405">
            <v>691007322</v>
          </cell>
          <cell r="B2405">
            <v>691007322</v>
          </cell>
          <cell r="C2405" t="str">
            <v>71294180</v>
          </cell>
          <cell r="D2405">
            <v>1</v>
          </cell>
          <cell r="E2405">
            <v>71294180</v>
          </cell>
          <cell r="F2405" t="str">
            <v>Liberecký kraj</v>
          </cell>
          <cell r="G2405" t="str">
            <v xml:space="preserve">Semily </v>
          </cell>
          <cell r="H2405">
            <v>100</v>
          </cell>
          <cell r="I2405" t="str">
            <v>SEJOY</v>
          </cell>
          <cell r="J2405">
            <v>16.690000000000001</v>
          </cell>
          <cell r="K2405">
            <v>1669.0000000000002</v>
          </cell>
          <cell r="L2405" t="str">
            <v/>
          </cell>
          <cell r="M2405" t="str">
            <v>Základní škola Turnov, Zborovská 519, příspěvková organizace</v>
          </cell>
          <cell r="N2405" t="str">
            <v>Zborovská</v>
          </cell>
          <cell r="O2405">
            <v>519</v>
          </cell>
          <cell r="Q2405" t="str">
            <v>Turnov</v>
          </cell>
          <cell r="R2405" t="str">
            <v>ANO</v>
          </cell>
        </row>
        <row r="2406">
          <cell r="A2406">
            <v>600010422</v>
          </cell>
          <cell r="B2406">
            <v>600010422</v>
          </cell>
          <cell r="C2406" t="str">
            <v>60252766</v>
          </cell>
          <cell r="D2406">
            <v>1</v>
          </cell>
          <cell r="E2406">
            <v>60252766</v>
          </cell>
          <cell r="F2406" t="str">
            <v>Liberecký kraj</v>
          </cell>
          <cell r="G2406" t="str">
            <v xml:space="preserve">Jablonec nad Nisou </v>
          </cell>
          <cell r="H2406">
            <v>225</v>
          </cell>
          <cell r="I2406" t="str">
            <v>SEJOY</v>
          </cell>
          <cell r="J2406">
            <v>16.690000000000001</v>
          </cell>
          <cell r="K2406">
            <v>3755.2500000000005</v>
          </cell>
          <cell r="L2406" t="str">
            <v/>
          </cell>
          <cell r="M2406" t="str">
            <v>Střední uměleckoprůmyslová škola sklářská, Železný Brod, Smetanovo zátiší 470, příspěvková organizace</v>
          </cell>
          <cell r="N2406" t="str">
            <v>Smetanovo zátiší</v>
          </cell>
          <cell r="O2406">
            <v>470</v>
          </cell>
          <cell r="Q2406" t="str">
            <v>Železný Brod</v>
          </cell>
          <cell r="R2406" t="str">
            <v>ANO</v>
          </cell>
        </row>
        <row r="2407">
          <cell r="A2407">
            <v>600078256</v>
          </cell>
          <cell r="B2407">
            <v>600078256</v>
          </cell>
          <cell r="C2407" t="str">
            <v>43257151</v>
          </cell>
          <cell r="D2407">
            <v>1</v>
          </cell>
          <cell r="E2407">
            <v>43257151</v>
          </cell>
          <cell r="F2407" t="str">
            <v>Liberecký kraj</v>
          </cell>
          <cell r="G2407" t="str">
            <v xml:space="preserve">Jablonec nad Nisou </v>
          </cell>
          <cell r="H2407">
            <v>325</v>
          </cell>
          <cell r="I2407" t="str">
            <v>SEJOY</v>
          </cell>
          <cell r="J2407">
            <v>16.690000000000001</v>
          </cell>
          <cell r="K2407">
            <v>5424.25</v>
          </cell>
          <cell r="L2407" t="str">
            <v/>
          </cell>
          <cell r="M2407" t="str">
            <v>Základní škola Pěnčín 22 - příspěvková organizace</v>
          </cell>
          <cell r="O2407">
            <v>22</v>
          </cell>
          <cell r="Q2407" t="str">
            <v>Pěnčín</v>
          </cell>
          <cell r="R2407" t="str">
            <v>ANO</v>
          </cell>
        </row>
        <row r="2408">
          <cell r="A2408">
            <v>600078299</v>
          </cell>
          <cell r="B2408">
            <v>600078299</v>
          </cell>
          <cell r="C2408" t="str">
            <v>70695041</v>
          </cell>
          <cell r="D2408">
            <v>1</v>
          </cell>
          <cell r="E2408">
            <v>70695041</v>
          </cell>
          <cell r="F2408" t="str">
            <v>Liberecký kraj</v>
          </cell>
          <cell r="G2408" t="str">
            <v xml:space="preserve">Jablonec nad Nisou </v>
          </cell>
          <cell r="H2408">
            <v>100</v>
          </cell>
          <cell r="I2408" t="str">
            <v>SEJOY</v>
          </cell>
          <cell r="J2408">
            <v>16.690000000000001</v>
          </cell>
          <cell r="K2408">
            <v>1669.0000000000002</v>
          </cell>
          <cell r="L2408" t="str">
            <v/>
          </cell>
          <cell r="M2408" t="str">
            <v>Základní škola Koberovy, okres Jablonec nad Nisou, příspěvková organizace</v>
          </cell>
          <cell r="O2408">
            <v>1</v>
          </cell>
          <cell r="Q2408" t="str">
            <v>Koberovy</v>
          </cell>
          <cell r="R2408" t="str">
            <v>ANO</v>
          </cell>
        </row>
        <row r="2409">
          <cell r="A2409">
            <v>600078337</v>
          </cell>
          <cell r="B2409">
            <v>600078337</v>
          </cell>
          <cell r="C2409" t="str">
            <v>70698325</v>
          </cell>
          <cell r="D2409">
            <v>1</v>
          </cell>
          <cell r="E2409">
            <v>70698325</v>
          </cell>
          <cell r="F2409" t="str">
            <v>Liberecký kraj</v>
          </cell>
          <cell r="G2409" t="str">
            <v xml:space="preserve">Jablonec nad Nisou </v>
          </cell>
          <cell r="H2409">
            <v>50</v>
          </cell>
          <cell r="I2409" t="str">
            <v>SEJOY</v>
          </cell>
          <cell r="J2409">
            <v>16.690000000000001</v>
          </cell>
          <cell r="K2409">
            <v>834.50000000000011</v>
          </cell>
          <cell r="L2409" t="str">
            <v/>
          </cell>
          <cell r="M2409" t="str">
            <v>Základní škola a mateřská škola Huntířov, okres Jablonec nad Nisou, příspěvková organizace</v>
          </cell>
          <cell r="O2409">
            <v>63</v>
          </cell>
          <cell r="Q2409" t="str">
            <v>Skuhrov</v>
          </cell>
          <cell r="R2409" t="str">
            <v>ANO</v>
          </cell>
        </row>
        <row r="2410">
          <cell r="A2410">
            <v>600078515</v>
          </cell>
          <cell r="B2410">
            <v>600078515</v>
          </cell>
          <cell r="C2410" t="str">
            <v>70694974</v>
          </cell>
          <cell r="D2410">
            <v>1</v>
          </cell>
          <cell r="E2410">
            <v>70694974</v>
          </cell>
          <cell r="F2410" t="str">
            <v>Liberecký kraj</v>
          </cell>
          <cell r="G2410" t="str">
            <v xml:space="preserve">Jablonec nad Nisou </v>
          </cell>
          <cell r="H2410">
            <v>425</v>
          </cell>
          <cell r="I2410" t="str">
            <v>SEJOY</v>
          </cell>
          <cell r="J2410">
            <v>16.690000000000001</v>
          </cell>
          <cell r="K2410">
            <v>7093.2500000000009</v>
          </cell>
          <cell r="L2410" t="str">
            <v/>
          </cell>
          <cell r="M2410" t="str">
            <v>Základní škola Železný Brod, Školní 700, příspěvková organizace</v>
          </cell>
          <cell r="N2410" t="str">
            <v>Školní</v>
          </cell>
          <cell r="O2410">
            <v>700</v>
          </cell>
          <cell r="Q2410" t="str">
            <v>Železný Brod</v>
          </cell>
          <cell r="R2410" t="str">
            <v>ANO</v>
          </cell>
        </row>
        <row r="2411">
          <cell r="A2411">
            <v>600078531</v>
          </cell>
          <cell r="B2411">
            <v>600078531</v>
          </cell>
          <cell r="C2411" t="str">
            <v>70694982</v>
          </cell>
          <cell r="D2411">
            <v>1</v>
          </cell>
          <cell r="E2411">
            <v>70694982</v>
          </cell>
          <cell r="F2411" t="str">
            <v>Liberecký kraj</v>
          </cell>
          <cell r="G2411" t="str">
            <v xml:space="preserve">Jablonec nad Nisou </v>
          </cell>
          <cell r="H2411">
            <v>300</v>
          </cell>
          <cell r="I2411" t="str">
            <v>SEJOY</v>
          </cell>
          <cell r="J2411">
            <v>16.690000000000001</v>
          </cell>
          <cell r="K2411">
            <v>5007</v>
          </cell>
          <cell r="L2411" t="str">
            <v/>
          </cell>
          <cell r="M2411" t="str">
            <v>Základní škola Železný Brod, Pelechovská 800, příspěvková organizace</v>
          </cell>
          <cell r="N2411" t="str">
            <v>Pelechovská</v>
          </cell>
          <cell r="O2411">
            <v>800</v>
          </cell>
          <cell r="Q2411" t="str">
            <v>Železný Brod</v>
          </cell>
          <cell r="R2411" t="str">
            <v>ANO</v>
          </cell>
        </row>
        <row r="2412">
          <cell r="A2412">
            <v>600078582</v>
          </cell>
          <cell r="B2412">
            <v>600078582</v>
          </cell>
          <cell r="C2412" t="str">
            <v>16389581</v>
          </cell>
          <cell r="D2412">
            <v>1</v>
          </cell>
          <cell r="E2412">
            <v>16389581</v>
          </cell>
          <cell r="F2412" t="str">
            <v>Liberecký kraj</v>
          </cell>
          <cell r="G2412" t="str">
            <v xml:space="preserve">Jablonec nad Nisou </v>
          </cell>
          <cell r="H2412">
            <v>250</v>
          </cell>
          <cell r="I2412" t="str">
            <v>SEJOY</v>
          </cell>
          <cell r="J2412">
            <v>16.690000000000001</v>
          </cell>
          <cell r="K2412">
            <v>4172.5</v>
          </cell>
          <cell r="L2412" t="str">
            <v/>
          </cell>
          <cell r="M2412" t="str">
            <v>Masarykova základní škola Zásada, okres Jablonec nad Nisou, příspěvková organizace</v>
          </cell>
          <cell r="O2412">
            <v>264</v>
          </cell>
          <cell r="Q2412" t="str">
            <v>Zásada</v>
          </cell>
          <cell r="R2412" t="str">
            <v>ANO</v>
          </cell>
        </row>
        <row r="2413">
          <cell r="A2413">
            <v>600016773</v>
          </cell>
          <cell r="B2413">
            <v>600016773</v>
          </cell>
          <cell r="C2413" t="str">
            <v>00601667</v>
          </cell>
          <cell r="D2413">
            <v>1</v>
          </cell>
          <cell r="E2413">
            <v>601667</v>
          </cell>
          <cell r="F2413" t="str">
            <v>Moravskoslezský kraj</v>
          </cell>
          <cell r="G2413" t="str">
            <v xml:space="preserve">Nový Jičín </v>
          </cell>
          <cell r="H2413">
            <v>525</v>
          </cell>
          <cell r="I2413" t="str">
            <v>SEJOY</v>
          </cell>
          <cell r="J2413">
            <v>16.690000000000001</v>
          </cell>
          <cell r="K2413">
            <v>8762.25</v>
          </cell>
          <cell r="L2413" t="str">
            <v/>
          </cell>
          <cell r="M2413" t="str">
            <v>Gymnázium Mikuláše Koperníka, Bílovec, příspěvková organizace</v>
          </cell>
          <cell r="N2413" t="str">
            <v>17. listopadu</v>
          </cell>
          <cell r="O2413">
            <v>526</v>
          </cell>
          <cell r="P2413">
            <v>18</v>
          </cell>
          <cell r="Q2413" t="str">
            <v>Bílovec</v>
          </cell>
          <cell r="R2413" t="str">
            <v>ANO</v>
          </cell>
        </row>
        <row r="2414">
          <cell r="A2414">
            <v>600016803</v>
          </cell>
          <cell r="B2414">
            <v>600016803</v>
          </cell>
          <cell r="C2414" t="str">
            <v>25833685</v>
          </cell>
          <cell r="D2414">
            <v>1</v>
          </cell>
          <cell r="E2414">
            <v>25833685</v>
          </cell>
          <cell r="F2414" t="str">
            <v>Moravskoslezský kraj</v>
          </cell>
          <cell r="G2414" t="str">
            <v xml:space="preserve">Nový Jičín </v>
          </cell>
          <cell r="H2414">
            <v>200</v>
          </cell>
          <cell r="I2414" t="str">
            <v>SEJOY</v>
          </cell>
          <cell r="J2414">
            <v>16.690000000000001</v>
          </cell>
          <cell r="K2414">
            <v>3338.0000000000005</v>
          </cell>
          <cell r="L2414" t="str">
            <v/>
          </cell>
          <cell r="M2414" t="str">
            <v>Střední škola ekonomicko-podnikatelská Studénka, o.p.s.</v>
          </cell>
          <cell r="N2414" t="str">
            <v>Arm. gen. L. Svobody</v>
          </cell>
          <cell r="O2414">
            <v>760</v>
          </cell>
          <cell r="Q2414" t="str">
            <v>Studénka</v>
          </cell>
          <cell r="R2414" t="str">
            <v>NE</v>
          </cell>
        </row>
        <row r="2415">
          <cell r="A2415">
            <v>600138071</v>
          </cell>
          <cell r="B2415">
            <v>600138071</v>
          </cell>
          <cell r="C2415" t="str">
            <v>73184195</v>
          </cell>
          <cell r="D2415">
            <v>1</v>
          </cell>
          <cell r="E2415">
            <v>73184195</v>
          </cell>
          <cell r="F2415" t="str">
            <v>Moravskoslezský kraj</v>
          </cell>
          <cell r="G2415" t="str">
            <v xml:space="preserve">Nový Jičín </v>
          </cell>
          <cell r="H2415">
            <v>25</v>
          </cell>
          <cell r="I2415" t="str">
            <v>SEJOY</v>
          </cell>
          <cell r="J2415">
            <v>16.690000000000001</v>
          </cell>
          <cell r="K2415">
            <v>417.25000000000006</v>
          </cell>
          <cell r="L2415" t="str">
            <v/>
          </cell>
          <cell r="M2415" t="str">
            <v>Základní škola a Mateřská škola Albrechtičky, příspěvková organizace</v>
          </cell>
          <cell r="O2415">
            <v>71</v>
          </cell>
          <cell r="Q2415" t="str">
            <v>Albrechtičky</v>
          </cell>
          <cell r="R2415" t="str">
            <v>ANO</v>
          </cell>
        </row>
        <row r="2416">
          <cell r="A2416">
            <v>600138275</v>
          </cell>
          <cell r="B2416">
            <v>600138275</v>
          </cell>
          <cell r="C2416" t="str">
            <v>60799081</v>
          </cell>
          <cell r="D2416">
            <v>1</v>
          </cell>
          <cell r="E2416">
            <v>60799081</v>
          </cell>
          <cell r="F2416" t="str">
            <v>Moravskoslezský kraj</v>
          </cell>
          <cell r="G2416" t="str">
            <v xml:space="preserve">Nový Jičín </v>
          </cell>
          <cell r="H2416">
            <v>425</v>
          </cell>
          <cell r="I2416" t="str">
            <v>SEJOY</v>
          </cell>
          <cell r="J2416">
            <v>16.690000000000001</v>
          </cell>
          <cell r="K2416">
            <v>7093.2500000000009</v>
          </cell>
          <cell r="L2416" t="str">
            <v/>
          </cell>
          <cell r="M2416" t="str">
            <v>Základní škola Studénka, Butovická 346, příspěvková organizace</v>
          </cell>
          <cell r="N2416" t="str">
            <v>Butovická</v>
          </cell>
          <cell r="O2416">
            <v>346</v>
          </cell>
          <cell r="Q2416" t="str">
            <v>Studénka</v>
          </cell>
          <cell r="R2416" t="str">
            <v>ANO</v>
          </cell>
        </row>
        <row r="2417">
          <cell r="A2417">
            <v>600138330</v>
          </cell>
          <cell r="B2417">
            <v>600138330</v>
          </cell>
          <cell r="C2417" t="str">
            <v>73184667</v>
          </cell>
          <cell r="D2417">
            <v>1</v>
          </cell>
          <cell r="E2417">
            <v>73184667</v>
          </cell>
          <cell r="F2417" t="str">
            <v>Moravskoslezský kraj</v>
          </cell>
          <cell r="G2417" t="str">
            <v xml:space="preserve">Nový Jičín </v>
          </cell>
          <cell r="H2417">
            <v>75</v>
          </cell>
          <cell r="I2417" t="str">
            <v>SEJOY</v>
          </cell>
          <cell r="J2417">
            <v>16.690000000000001</v>
          </cell>
          <cell r="K2417">
            <v>1251.75</v>
          </cell>
          <cell r="L2417" t="str">
            <v/>
          </cell>
          <cell r="M2417" t="str">
            <v>Základní škola a Mateřská škola Slatina, okres Nový Jičín, příspěvková organizace</v>
          </cell>
          <cell r="O2417">
            <v>34</v>
          </cell>
          <cell r="Q2417" t="str">
            <v>Slatina</v>
          </cell>
          <cell r="R2417" t="str">
            <v>ANO</v>
          </cell>
        </row>
        <row r="2418">
          <cell r="A2418">
            <v>600138364</v>
          </cell>
          <cell r="B2418">
            <v>600138364</v>
          </cell>
          <cell r="C2418" t="str">
            <v>70997888</v>
          </cell>
          <cell r="D2418">
            <v>1</v>
          </cell>
          <cell r="E2418">
            <v>70997888</v>
          </cell>
          <cell r="F2418" t="str">
            <v>Moravskoslezský kraj</v>
          </cell>
          <cell r="G2418" t="str">
            <v xml:space="preserve">Nový Jičín </v>
          </cell>
          <cell r="H2418">
            <v>50</v>
          </cell>
          <cell r="I2418" t="str">
            <v>SEJOY</v>
          </cell>
          <cell r="J2418">
            <v>16.690000000000001</v>
          </cell>
          <cell r="K2418">
            <v>834.50000000000011</v>
          </cell>
          <cell r="L2418" t="str">
            <v/>
          </cell>
          <cell r="M2418" t="str">
            <v>Základní škola a mateřská škola Pustějov, příspěvková organizace</v>
          </cell>
          <cell r="O2418">
            <v>171</v>
          </cell>
          <cell r="Q2418" t="str">
            <v>Pustějov</v>
          </cell>
          <cell r="R2418" t="str">
            <v>ANO</v>
          </cell>
        </row>
        <row r="2419">
          <cell r="A2419">
            <v>600138372</v>
          </cell>
          <cell r="B2419">
            <v>600138372</v>
          </cell>
          <cell r="C2419" t="str">
            <v>75026775</v>
          </cell>
          <cell r="D2419">
            <v>1</v>
          </cell>
          <cell r="E2419">
            <v>75026775</v>
          </cell>
          <cell r="F2419" t="str">
            <v>Moravskoslezský kraj</v>
          </cell>
          <cell r="G2419" t="str">
            <v xml:space="preserve">Nový Jičín </v>
          </cell>
          <cell r="H2419">
            <v>75</v>
          </cell>
          <cell r="I2419" t="str">
            <v>SEJOY</v>
          </cell>
          <cell r="J2419">
            <v>16.690000000000001</v>
          </cell>
          <cell r="K2419">
            <v>1251.75</v>
          </cell>
          <cell r="L2419" t="str">
            <v/>
          </cell>
          <cell r="M2419" t="str">
            <v>Základní škola a Mateřská škola Tísek, příspěvková organizace</v>
          </cell>
          <cell r="O2419">
            <v>58</v>
          </cell>
          <cell r="Q2419" t="str">
            <v>Tísek</v>
          </cell>
          <cell r="R2419" t="str">
            <v>ANO</v>
          </cell>
        </row>
        <row r="2420">
          <cell r="A2420">
            <v>600138411</v>
          </cell>
          <cell r="B2420">
            <v>600138411</v>
          </cell>
          <cell r="C2420" t="str">
            <v>00848301</v>
          </cell>
          <cell r="D2420">
            <v>1</v>
          </cell>
          <cell r="E2420">
            <v>848301</v>
          </cell>
          <cell r="F2420" t="str">
            <v>Moravskoslezský kraj</v>
          </cell>
          <cell r="G2420" t="str">
            <v xml:space="preserve">Nový Jičín </v>
          </cell>
          <cell r="H2420">
            <v>475</v>
          </cell>
          <cell r="I2420" t="str">
            <v>SEJOY</v>
          </cell>
          <cell r="J2420">
            <v>16.690000000000001</v>
          </cell>
          <cell r="K2420">
            <v>7927.7500000000009</v>
          </cell>
          <cell r="L2420" t="str">
            <v/>
          </cell>
          <cell r="M2420" t="str">
            <v>Základní škola a Mateřská škola T. G. Masaryka Bílovec, Ostravská 658/28, příspěvková organizace</v>
          </cell>
          <cell r="N2420" t="str">
            <v>Ostravská</v>
          </cell>
          <cell r="O2420">
            <v>658</v>
          </cell>
          <cell r="P2420">
            <v>28</v>
          </cell>
          <cell r="Q2420" t="str">
            <v>Bílovec</v>
          </cell>
          <cell r="R2420" t="str">
            <v>ANO</v>
          </cell>
        </row>
        <row r="2421">
          <cell r="A2421">
            <v>600138429</v>
          </cell>
          <cell r="B2421">
            <v>600138429</v>
          </cell>
          <cell r="C2421" t="str">
            <v>00848298</v>
          </cell>
          <cell r="D2421">
            <v>1</v>
          </cell>
          <cell r="E2421">
            <v>848298</v>
          </cell>
          <cell r="F2421" t="str">
            <v>Moravskoslezský kraj</v>
          </cell>
          <cell r="G2421" t="str">
            <v xml:space="preserve">Nový Jičín </v>
          </cell>
          <cell r="H2421">
            <v>650</v>
          </cell>
          <cell r="I2421" t="str">
            <v>SEJOY</v>
          </cell>
          <cell r="J2421">
            <v>16.690000000000001</v>
          </cell>
          <cell r="K2421">
            <v>10848.5</v>
          </cell>
          <cell r="L2421" t="str">
            <v/>
          </cell>
          <cell r="M2421" t="str">
            <v>Základní škola a Mateřská škola Bílovec, Komenského 701/3, příspěvková organizace</v>
          </cell>
          <cell r="N2421" t="str">
            <v>Komenského</v>
          </cell>
          <cell r="O2421">
            <v>701</v>
          </cell>
          <cell r="P2421">
            <v>3</v>
          </cell>
          <cell r="Q2421" t="str">
            <v>Bílovec</v>
          </cell>
          <cell r="R2421" t="str">
            <v>ANO</v>
          </cell>
        </row>
        <row r="2422">
          <cell r="A2422">
            <v>600138461</v>
          </cell>
          <cell r="B2422">
            <v>600138461</v>
          </cell>
          <cell r="C2422" t="str">
            <v>75027372</v>
          </cell>
          <cell r="D2422">
            <v>1</v>
          </cell>
          <cell r="E2422">
            <v>75027372</v>
          </cell>
          <cell r="F2422" t="str">
            <v>Moravskoslezský kraj</v>
          </cell>
          <cell r="G2422" t="str">
            <v xml:space="preserve">Nový Jičín </v>
          </cell>
          <cell r="H2422">
            <v>225</v>
          </cell>
          <cell r="I2422" t="str">
            <v>SEJOY</v>
          </cell>
          <cell r="J2422">
            <v>16.690000000000001</v>
          </cell>
          <cell r="K2422">
            <v>3755.2500000000005</v>
          </cell>
          <cell r="L2422" t="str">
            <v/>
          </cell>
          <cell r="M2422" t="str">
            <v>Základní škola T. G. Masaryka Jistebník okres Nový Jičín, příspěvková organizace</v>
          </cell>
          <cell r="O2422">
            <v>315</v>
          </cell>
          <cell r="Q2422" t="str">
            <v>Jistebník</v>
          </cell>
          <cell r="R2422" t="str">
            <v>ANO</v>
          </cell>
        </row>
        <row r="2423">
          <cell r="A2423">
            <v>600138534</v>
          </cell>
          <cell r="B2423">
            <v>600138534</v>
          </cell>
          <cell r="C2423" t="str">
            <v>60609214</v>
          </cell>
          <cell r="D2423">
            <v>1</v>
          </cell>
          <cell r="E2423">
            <v>60609214</v>
          </cell>
          <cell r="F2423" t="str">
            <v>Moravskoslezský kraj</v>
          </cell>
          <cell r="G2423" t="str">
            <v xml:space="preserve">Nový Jičín </v>
          </cell>
          <cell r="H2423">
            <v>500</v>
          </cell>
          <cell r="I2423" t="str">
            <v>SEJOY</v>
          </cell>
          <cell r="J2423">
            <v>16.690000000000001</v>
          </cell>
          <cell r="K2423">
            <v>8345</v>
          </cell>
          <cell r="L2423" t="str">
            <v/>
          </cell>
          <cell r="M2423" t="str">
            <v>Základní škola Františka kardinála Tomáška Studénka, příspěvková organizace</v>
          </cell>
          <cell r="N2423" t="str">
            <v>2. května</v>
          </cell>
          <cell r="O2423">
            <v>500</v>
          </cell>
          <cell r="Q2423" t="str">
            <v>Studénka</v>
          </cell>
          <cell r="R2423" t="str">
            <v>ANO</v>
          </cell>
        </row>
        <row r="2424">
          <cell r="A2424">
            <v>600138542</v>
          </cell>
          <cell r="B2424">
            <v>600138542</v>
          </cell>
          <cell r="C2424" t="str">
            <v>60609371</v>
          </cell>
          <cell r="D2424">
            <v>1</v>
          </cell>
          <cell r="E2424">
            <v>60609371</v>
          </cell>
          <cell r="F2424" t="str">
            <v>Moravskoslezský kraj</v>
          </cell>
          <cell r="G2424" t="str">
            <v xml:space="preserve">Nový Jičín </v>
          </cell>
          <cell r="H2424">
            <v>425</v>
          </cell>
          <cell r="I2424" t="str">
            <v>SEJOY</v>
          </cell>
          <cell r="J2424">
            <v>16.690000000000001</v>
          </cell>
          <cell r="K2424">
            <v>7093.2500000000009</v>
          </cell>
          <cell r="L2424" t="str">
            <v/>
          </cell>
          <cell r="M2424" t="str">
            <v>Základní škola Studénka, Sjednocení 650, příspěvková organizace</v>
          </cell>
          <cell r="N2424" t="str">
            <v>Sjednocení</v>
          </cell>
          <cell r="O2424">
            <v>650</v>
          </cell>
          <cell r="Q2424" t="str">
            <v>Studénka</v>
          </cell>
          <cell r="R2424" t="str">
            <v>ANO</v>
          </cell>
        </row>
        <row r="2425">
          <cell r="A2425">
            <v>600138607</v>
          </cell>
          <cell r="B2425">
            <v>600138607</v>
          </cell>
          <cell r="C2425" t="str">
            <v>73184454</v>
          </cell>
          <cell r="D2425">
            <v>1</v>
          </cell>
          <cell r="E2425">
            <v>73184454</v>
          </cell>
          <cell r="F2425" t="str">
            <v>Moravskoslezský kraj</v>
          </cell>
          <cell r="G2425" t="str">
            <v xml:space="preserve">Nový Jičín </v>
          </cell>
          <cell r="H2425">
            <v>75</v>
          </cell>
          <cell r="I2425" t="str">
            <v>SEJOY</v>
          </cell>
          <cell r="J2425">
            <v>16.690000000000001</v>
          </cell>
          <cell r="K2425">
            <v>1251.75</v>
          </cell>
          <cell r="L2425" t="str">
            <v/>
          </cell>
          <cell r="M2425" t="str">
            <v>Základní škola a Mateřská škola Bravantice příspěvková organizace</v>
          </cell>
          <cell r="O2425">
            <v>144</v>
          </cell>
          <cell r="Q2425" t="str">
            <v>Bravantice</v>
          </cell>
          <cell r="R2425" t="str">
            <v>ANO</v>
          </cell>
        </row>
        <row r="2426">
          <cell r="A2426">
            <v>600138615</v>
          </cell>
          <cell r="B2426">
            <v>600138615</v>
          </cell>
          <cell r="C2426" t="str">
            <v>75026902</v>
          </cell>
          <cell r="D2426">
            <v>1</v>
          </cell>
          <cell r="E2426">
            <v>75026902</v>
          </cell>
          <cell r="F2426" t="str">
            <v>Moravskoslezský kraj</v>
          </cell>
          <cell r="G2426" t="str">
            <v xml:space="preserve">Nový Jičín </v>
          </cell>
          <cell r="H2426">
            <v>50</v>
          </cell>
          <cell r="I2426" t="str">
            <v>SEJOY</v>
          </cell>
          <cell r="J2426">
            <v>16.690000000000001</v>
          </cell>
          <cell r="K2426">
            <v>834.50000000000011</v>
          </cell>
          <cell r="L2426" t="str">
            <v/>
          </cell>
          <cell r="M2426" t="str">
            <v>Základní škola a Mateřská škola Velké Albrechtice, příspěvková organizace</v>
          </cell>
          <cell r="O2426">
            <v>116</v>
          </cell>
          <cell r="Q2426" t="str">
            <v>Velké Albrechtice</v>
          </cell>
          <cell r="R2426" t="str">
            <v>ANO</v>
          </cell>
        </row>
        <row r="2427">
          <cell r="A2427">
            <v>600138623</v>
          </cell>
          <cell r="B2427">
            <v>600138623</v>
          </cell>
          <cell r="C2427" t="str">
            <v>75027682</v>
          </cell>
          <cell r="D2427">
            <v>1</v>
          </cell>
          <cell r="E2427">
            <v>75027682</v>
          </cell>
          <cell r="F2427" t="str">
            <v>Moravskoslezský kraj</v>
          </cell>
          <cell r="G2427" t="str">
            <v xml:space="preserve">Nový Jičín </v>
          </cell>
          <cell r="H2427">
            <v>25</v>
          </cell>
          <cell r="I2427" t="str">
            <v>SEJOY</v>
          </cell>
          <cell r="J2427">
            <v>16.690000000000001</v>
          </cell>
          <cell r="K2427">
            <v>417.25000000000006</v>
          </cell>
          <cell r="L2427" t="str">
            <v/>
          </cell>
          <cell r="M2427" t="str">
            <v>Základní škola a Mateřská škola Kujavy, okres Nový Jičín, příspěvková organizace</v>
          </cell>
          <cell r="O2427">
            <v>86</v>
          </cell>
          <cell r="Q2427" t="str">
            <v>Kujavy</v>
          </cell>
          <cell r="R2427" t="str">
            <v>ANO</v>
          </cell>
        </row>
        <row r="2428">
          <cell r="A2428">
            <v>600016455</v>
          </cell>
          <cell r="B2428">
            <v>600016455</v>
          </cell>
          <cell r="C2428" t="str">
            <v>62331205</v>
          </cell>
          <cell r="D2428">
            <v>1</v>
          </cell>
          <cell r="E2428">
            <v>62331205</v>
          </cell>
          <cell r="F2428" t="str">
            <v>Moravskoslezský kraj</v>
          </cell>
          <cell r="G2428" t="str">
            <v xml:space="preserve">Karviná </v>
          </cell>
          <cell r="H2428">
            <v>325</v>
          </cell>
          <cell r="I2428" t="str">
            <v>SEJOY</v>
          </cell>
          <cell r="J2428">
            <v>16.690000000000001</v>
          </cell>
          <cell r="K2428">
            <v>5424.25</v>
          </cell>
          <cell r="L2428" t="str">
            <v/>
          </cell>
          <cell r="M2428" t="str">
            <v>Gymnázium Františka Živného, Bohumín, Jana Palacha 794, příspěvková organizace</v>
          </cell>
          <cell r="N2428" t="str">
            <v>Jana Palacha</v>
          </cell>
          <cell r="O2428">
            <v>794</v>
          </cell>
          <cell r="Q2428" t="str">
            <v>Bohumín</v>
          </cell>
          <cell r="R2428" t="str">
            <v>ANO</v>
          </cell>
        </row>
        <row r="2429">
          <cell r="A2429">
            <v>600016668</v>
          </cell>
          <cell r="B2429">
            <v>600016668</v>
          </cell>
          <cell r="C2429" t="str">
            <v>66932581</v>
          </cell>
          <cell r="D2429">
            <v>1</v>
          </cell>
          <cell r="E2429">
            <v>66932581</v>
          </cell>
          <cell r="F2429" t="str">
            <v>Moravskoslezský kraj</v>
          </cell>
          <cell r="G2429" t="str">
            <v xml:space="preserve">Karviná </v>
          </cell>
          <cell r="H2429">
            <v>775</v>
          </cell>
          <cell r="I2429" t="str">
            <v>SEJOY</v>
          </cell>
          <cell r="J2429">
            <v>16.690000000000001</v>
          </cell>
          <cell r="K2429">
            <v>12934.750000000002</v>
          </cell>
          <cell r="L2429" t="str">
            <v/>
          </cell>
          <cell r="M2429" t="str">
            <v>Střední škola, Bohumín, příspěvková organizace</v>
          </cell>
          <cell r="N2429" t="str">
            <v>Husova</v>
          </cell>
          <cell r="O2429">
            <v>283</v>
          </cell>
          <cell r="Q2429" t="str">
            <v>Bohumín</v>
          </cell>
          <cell r="R2429" t="str">
            <v>ANO</v>
          </cell>
        </row>
        <row r="2430">
          <cell r="A2430">
            <v>600135861</v>
          </cell>
          <cell r="B2430">
            <v>600135861</v>
          </cell>
          <cell r="C2430" t="str">
            <v>47655607</v>
          </cell>
          <cell r="D2430">
            <v>1</v>
          </cell>
          <cell r="E2430">
            <v>47655607</v>
          </cell>
          <cell r="F2430" t="str">
            <v>Moravskoslezský kraj</v>
          </cell>
          <cell r="G2430" t="str">
            <v xml:space="preserve">Karviná </v>
          </cell>
          <cell r="H2430">
            <v>675</v>
          </cell>
          <cell r="I2430" t="str">
            <v>SEJOY</v>
          </cell>
          <cell r="J2430">
            <v>16.690000000000001</v>
          </cell>
          <cell r="K2430">
            <v>11265.75</v>
          </cell>
          <cell r="L2430" t="str">
            <v/>
          </cell>
          <cell r="M2430" t="str">
            <v>Základní škola a Mateřská škola Aloise Jiráska Dolní Lutyně Komenského 1000 okres Karviná, příspěvková organizace</v>
          </cell>
          <cell r="N2430" t="str">
            <v>Komenského</v>
          </cell>
          <cell r="O2430">
            <v>1000</v>
          </cell>
          <cell r="Q2430" t="str">
            <v>Dolní Lutyně</v>
          </cell>
          <cell r="R2430" t="str">
            <v>ANO</v>
          </cell>
        </row>
        <row r="2431">
          <cell r="A2431">
            <v>600136264</v>
          </cell>
          <cell r="B2431">
            <v>600136264</v>
          </cell>
          <cell r="C2431" t="str">
            <v>75029154</v>
          </cell>
          <cell r="D2431">
            <v>1</v>
          </cell>
          <cell r="E2431">
            <v>75029154</v>
          </cell>
          <cell r="F2431" t="str">
            <v>Moravskoslezský kraj</v>
          </cell>
          <cell r="G2431" t="str">
            <v xml:space="preserve">Karviná </v>
          </cell>
          <cell r="H2431">
            <v>75</v>
          </cell>
          <cell r="I2431" t="str">
            <v>SEJOY</v>
          </cell>
          <cell r="J2431">
            <v>16.690000000000001</v>
          </cell>
          <cell r="K2431">
            <v>1251.75</v>
          </cell>
          <cell r="L2431" t="str">
            <v/>
          </cell>
          <cell r="M2431" t="str">
            <v>Základní škola a Mateřská škola s polským jazykem vyučovacím Dolní Lutyně Koperníkova 652 okres Karviná, příspěvková organizace</v>
          </cell>
          <cell r="N2431" t="str">
            <v>Koperníkova</v>
          </cell>
          <cell r="O2431">
            <v>652</v>
          </cell>
          <cell r="Q2431" t="str">
            <v>Dolní Lutyně</v>
          </cell>
          <cell r="R2431" t="str">
            <v>ANO</v>
          </cell>
        </row>
        <row r="2432">
          <cell r="A2432">
            <v>600136302</v>
          </cell>
          <cell r="B2432">
            <v>600136302</v>
          </cell>
          <cell r="C2432" t="str">
            <v>61988731</v>
          </cell>
          <cell r="D2432">
            <v>1</v>
          </cell>
          <cell r="E2432">
            <v>61988731</v>
          </cell>
          <cell r="F2432" t="str">
            <v>Moravskoslezský kraj</v>
          </cell>
          <cell r="G2432" t="str">
            <v xml:space="preserve">Karviná </v>
          </cell>
          <cell r="H2432">
            <v>700</v>
          </cell>
          <cell r="I2432" t="str">
            <v>SEJOY</v>
          </cell>
          <cell r="J2432">
            <v>16.690000000000001</v>
          </cell>
          <cell r="K2432">
            <v>11683</v>
          </cell>
          <cell r="L2432" t="str">
            <v/>
          </cell>
          <cell r="M2432" t="str">
            <v>Základní škola a Mateřská škola Bohumín Čs. armády 1026 okres Karviná, příspěvková organizace</v>
          </cell>
          <cell r="N2432" t="str">
            <v>Čs. armády</v>
          </cell>
          <cell r="O2432">
            <v>1026</v>
          </cell>
          <cell r="Q2432" t="str">
            <v>Bohumín</v>
          </cell>
          <cell r="R2432" t="str">
            <v>ANO</v>
          </cell>
        </row>
        <row r="2433">
          <cell r="A2433">
            <v>600136311</v>
          </cell>
          <cell r="B2433">
            <v>600136311</v>
          </cell>
          <cell r="C2433" t="str">
            <v>75029120</v>
          </cell>
          <cell r="D2433">
            <v>1</v>
          </cell>
          <cell r="E2433">
            <v>75029120</v>
          </cell>
          <cell r="F2433" t="str">
            <v>Moravskoslezský kraj</v>
          </cell>
          <cell r="G2433" t="str">
            <v xml:space="preserve">Karviná </v>
          </cell>
          <cell r="H2433">
            <v>375</v>
          </cell>
          <cell r="I2433" t="str">
            <v>SEJOY</v>
          </cell>
          <cell r="J2433">
            <v>16.690000000000001</v>
          </cell>
          <cell r="K2433">
            <v>6258.7500000000009</v>
          </cell>
          <cell r="L2433" t="str">
            <v/>
          </cell>
          <cell r="M2433" t="str">
            <v>Základní škola a Mateřská škola Bohumín tř. Dr. E. Beneše 456 okres Karviná, příspěvková organizace</v>
          </cell>
          <cell r="N2433" t="str">
            <v>tř. Dr. E. Beneše</v>
          </cell>
          <cell r="O2433">
            <v>456</v>
          </cell>
          <cell r="Q2433" t="str">
            <v>Bohumín</v>
          </cell>
          <cell r="R2433" t="str">
            <v>ANO</v>
          </cell>
        </row>
        <row r="2434">
          <cell r="A2434">
            <v>600136329</v>
          </cell>
          <cell r="B2434">
            <v>600136329</v>
          </cell>
          <cell r="C2434" t="str">
            <v>61988677</v>
          </cell>
          <cell r="D2434">
            <v>1</v>
          </cell>
          <cell r="E2434">
            <v>61988677</v>
          </cell>
          <cell r="F2434" t="str">
            <v>Moravskoslezský kraj</v>
          </cell>
          <cell r="G2434" t="str">
            <v xml:space="preserve">Karviná </v>
          </cell>
          <cell r="H2434">
            <v>825</v>
          </cell>
          <cell r="I2434" t="str">
            <v>SEJOY</v>
          </cell>
          <cell r="J2434">
            <v>16.690000000000001</v>
          </cell>
          <cell r="K2434">
            <v>13769.250000000002</v>
          </cell>
          <cell r="L2434" t="str">
            <v/>
          </cell>
          <cell r="M2434" t="str">
            <v>Masarykova základní škola a Mateřská škola Bohumín Seifertova 601 okres Karviná, příspěvková organizace</v>
          </cell>
          <cell r="N2434" t="str">
            <v>Seifertova</v>
          </cell>
          <cell r="O2434">
            <v>601</v>
          </cell>
          <cell r="Q2434" t="str">
            <v>Bohumín</v>
          </cell>
          <cell r="R2434" t="str">
            <v>ANO</v>
          </cell>
        </row>
        <row r="2435">
          <cell r="A2435">
            <v>600136337</v>
          </cell>
          <cell r="B2435">
            <v>600136337</v>
          </cell>
          <cell r="C2435" t="str">
            <v>75029138</v>
          </cell>
          <cell r="D2435">
            <v>1</v>
          </cell>
          <cell r="E2435">
            <v>75029138</v>
          </cell>
          <cell r="F2435" t="str">
            <v>Moravskoslezský kraj</v>
          </cell>
          <cell r="G2435" t="str">
            <v xml:space="preserve">Karviná </v>
          </cell>
          <cell r="H2435">
            <v>300</v>
          </cell>
          <cell r="I2435" t="str">
            <v>SEJOY</v>
          </cell>
          <cell r="J2435">
            <v>16.690000000000001</v>
          </cell>
          <cell r="K2435">
            <v>5007</v>
          </cell>
          <cell r="L2435" t="str">
            <v/>
          </cell>
          <cell r="M2435" t="str">
            <v>Základní škola a Mateřská škola Bohumín-Skřečoň 1. máje 217 okres Karviná, příspěvková organizace</v>
          </cell>
          <cell r="N2435" t="str">
            <v>1. máje</v>
          </cell>
          <cell r="O2435">
            <v>217</v>
          </cell>
          <cell r="Q2435" t="str">
            <v>Bohumín</v>
          </cell>
          <cell r="R2435" t="str">
            <v>ANO</v>
          </cell>
        </row>
        <row r="2436">
          <cell r="A2436">
            <v>600136345</v>
          </cell>
          <cell r="B2436">
            <v>600136345</v>
          </cell>
          <cell r="C2436" t="str">
            <v>75029146</v>
          </cell>
          <cell r="D2436">
            <v>1</v>
          </cell>
          <cell r="E2436">
            <v>75029146</v>
          </cell>
          <cell r="F2436" t="str">
            <v>Moravskoslezský kraj</v>
          </cell>
          <cell r="G2436" t="str">
            <v xml:space="preserve">Karviná </v>
          </cell>
          <cell r="H2436">
            <v>150</v>
          </cell>
          <cell r="I2436" t="str">
            <v>SEJOY</v>
          </cell>
          <cell r="J2436">
            <v>16.690000000000001</v>
          </cell>
          <cell r="K2436">
            <v>2503.5</v>
          </cell>
          <cell r="L2436" t="str">
            <v/>
          </cell>
          <cell r="M2436" t="str">
            <v>Základní škola T. G. Masaryka Bohumín-Pudlov Trnková 280 okres Karviná, příspěvková organizace</v>
          </cell>
          <cell r="N2436" t="str">
            <v>Trnková</v>
          </cell>
          <cell r="O2436">
            <v>280</v>
          </cell>
          <cell r="Q2436" t="str">
            <v>Bohumín</v>
          </cell>
          <cell r="R2436" t="str">
            <v>ANO</v>
          </cell>
        </row>
        <row r="2437">
          <cell r="A2437">
            <v>650020626</v>
          </cell>
          <cell r="B2437">
            <v>650020626</v>
          </cell>
          <cell r="C2437" t="str">
            <v>75029111</v>
          </cell>
          <cell r="D2437">
            <v>1</v>
          </cell>
          <cell r="E2437">
            <v>75029111</v>
          </cell>
          <cell r="F2437" t="str">
            <v>Moravskoslezský kraj</v>
          </cell>
          <cell r="G2437" t="str">
            <v xml:space="preserve">Karviná </v>
          </cell>
          <cell r="H2437">
            <v>200</v>
          </cell>
          <cell r="I2437" t="str">
            <v>SEJOY</v>
          </cell>
          <cell r="J2437">
            <v>16.690000000000001</v>
          </cell>
          <cell r="K2437">
            <v>3338.0000000000005</v>
          </cell>
          <cell r="L2437" t="str">
            <v/>
          </cell>
          <cell r="M2437" t="str">
            <v>Základní škola a Mateřská škola Bohumín Bezručova 190 okres Karviná, příspěvková organizace</v>
          </cell>
          <cell r="N2437" t="str">
            <v>Bezručova</v>
          </cell>
          <cell r="O2437">
            <v>190</v>
          </cell>
          <cell r="Q2437" t="str">
            <v>Bohumín</v>
          </cell>
          <cell r="R2437" t="str">
            <v>ANO</v>
          </cell>
        </row>
        <row r="2438">
          <cell r="A2438">
            <v>650026217</v>
          </cell>
          <cell r="B2438">
            <v>650026217</v>
          </cell>
          <cell r="C2438" t="str">
            <v>70998434</v>
          </cell>
          <cell r="D2438">
            <v>1</v>
          </cell>
          <cell r="E2438">
            <v>70998434</v>
          </cell>
          <cell r="F2438" t="str">
            <v>Moravskoslezský kraj</v>
          </cell>
          <cell r="G2438" t="str">
            <v xml:space="preserve">Karviná </v>
          </cell>
          <cell r="H2438">
            <v>925</v>
          </cell>
          <cell r="I2438" t="str">
            <v>SEJOY</v>
          </cell>
          <cell r="J2438">
            <v>16.690000000000001</v>
          </cell>
          <cell r="K2438">
            <v>15438.250000000002</v>
          </cell>
          <cell r="L2438" t="str">
            <v/>
          </cell>
          <cell r="M2438" t="str">
            <v>Základní škola Rychvald, okres Karviná, příspěvková organizace</v>
          </cell>
          <cell r="N2438" t="str">
            <v>Školní</v>
          </cell>
          <cell r="O2438">
            <v>1600</v>
          </cell>
          <cell r="Q2438" t="str">
            <v>Rychvald</v>
          </cell>
          <cell r="R2438" t="str">
            <v>ANO</v>
          </cell>
        </row>
        <row r="2439">
          <cell r="A2439">
            <v>600016064</v>
          </cell>
          <cell r="B2439">
            <v>600016064</v>
          </cell>
          <cell r="C2439" t="str">
            <v>00601357</v>
          </cell>
          <cell r="D2439">
            <v>1</v>
          </cell>
          <cell r="E2439">
            <v>601357</v>
          </cell>
          <cell r="F2439" t="str">
            <v>Moravskoslezský kraj</v>
          </cell>
          <cell r="G2439" t="str">
            <v xml:space="preserve">Bruntál </v>
          </cell>
          <cell r="H2439">
            <v>400</v>
          </cell>
          <cell r="I2439" t="str">
            <v>SEJOY</v>
          </cell>
          <cell r="J2439">
            <v>16.690000000000001</v>
          </cell>
          <cell r="K2439">
            <v>6676.0000000000009</v>
          </cell>
          <cell r="L2439" t="str">
            <v/>
          </cell>
          <cell r="M2439" t="str">
            <v>Všeobecné a sportovní gymnázium, Bruntál, příspěvková organizace</v>
          </cell>
          <cell r="N2439" t="str">
            <v>Dukelská</v>
          </cell>
          <cell r="O2439">
            <v>1423</v>
          </cell>
          <cell r="P2439">
            <v>1</v>
          </cell>
          <cell r="Q2439" t="str">
            <v>Bruntál</v>
          </cell>
          <cell r="R2439" t="str">
            <v>ANO</v>
          </cell>
        </row>
        <row r="2440">
          <cell r="A2440">
            <v>600016170</v>
          </cell>
          <cell r="B2440">
            <v>600016170</v>
          </cell>
          <cell r="C2440" t="str">
            <v>00601322</v>
          </cell>
          <cell r="D2440">
            <v>1</v>
          </cell>
          <cell r="E2440">
            <v>601322</v>
          </cell>
          <cell r="F2440" t="str">
            <v>Moravskoslezský kraj</v>
          </cell>
          <cell r="G2440" t="str">
            <v xml:space="preserve">Bruntál </v>
          </cell>
          <cell r="H2440">
            <v>400</v>
          </cell>
          <cell r="I2440" t="str">
            <v>SEJOY</v>
          </cell>
          <cell r="J2440">
            <v>16.690000000000001</v>
          </cell>
          <cell r="K2440">
            <v>6676.0000000000009</v>
          </cell>
          <cell r="L2440" t="str">
            <v/>
          </cell>
          <cell r="M2440" t="str">
            <v>Střední průmyslová škola a Obchodní akademie, Bruntál, příspěvková organizace</v>
          </cell>
          <cell r="N2440" t="str">
            <v>Kavalcova</v>
          </cell>
          <cell r="O2440">
            <v>814</v>
          </cell>
          <cell r="P2440">
            <v>1</v>
          </cell>
          <cell r="Q2440" t="str">
            <v>Bruntál</v>
          </cell>
          <cell r="R2440" t="str">
            <v>ANO</v>
          </cell>
        </row>
        <row r="2441">
          <cell r="A2441">
            <v>600016226</v>
          </cell>
          <cell r="B2441">
            <v>600016226</v>
          </cell>
          <cell r="C2441" t="str">
            <v>13643479</v>
          </cell>
          <cell r="D2441">
            <v>1</v>
          </cell>
          <cell r="E2441">
            <v>13643479</v>
          </cell>
          <cell r="F2441" t="str">
            <v>Moravskoslezský kraj</v>
          </cell>
          <cell r="G2441" t="str">
            <v xml:space="preserve">Bruntál </v>
          </cell>
          <cell r="H2441">
            <v>400</v>
          </cell>
          <cell r="I2441" t="str">
            <v>SEJOY</v>
          </cell>
          <cell r="J2441">
            <v>16.690000000000001</v>
          </cell>
          <cell r="K2441">
            <v>6676.0000000000009</v>
          </cell>
          <cell r="L2441" t="str">
            <v/>
          </cell>
          <cell r="M2441" t="str">
            <v>Střední odborná škola, Bruntál, příspěvková organizace</v>
          </cell>
          <cell r="N2441" t="str">
            <v>Krnovská</v>
          </cell>
          <cell r="O2441">
            <v>998</v>
          </cell>
          <cell r="P2441">
            <v>9</v>
          </cell>
          <cell r="Q2441" t="str">
            <v>Bruntál</v>
          </cell>
          <cell r="R2441" t="str">
            <v>ANO</v>
          </cell>
        </row>
        <row r="2442">
          <cell r="A2442">
            <v>600001679</v>
          </cell>
          <cell r="B2442">
            <v>600001679</v>
          </cell>
          <cell r="C2442" t="str">
            <v>25830635</v>
          </cell>
          <cell r="D2442">
            <v>1</v>
          </cell>
          <cell r="E2442">
            <v>25830635</v>
          </cell>
          <cell r="F2442" t="str">
            <v>Moravskoslezský kraj</v>
          </cell>
          <cell r="G2442" t="str">
            <v xml:space="preserve">Bruntál </v>
          </cell>
          <cell r="H2442">
            <v>100</v>
          </cell>
          <cell r="I2442" t="str">
            <v>SEJOY</v>
          </cell>
          <cell r="J2442">
            <v>16.690000000000001</v>
          </cell>
          <cell r="K2442">
            <v>1669.0000000000002</v>
          </cell>
          <cell r="L2442" t="str">
            <v/>
          </cell>
          <cell r="M2442" t="str">
            <v>Základní škola AMOS, školská právnická osoba</v>
          </cell>
          <cell r="N2442" t="str">
            <v>Cihelní</v>
          </cell>
          <cell r="O2442">
            <v>1620</v>
          </cell>
          <cell r="P2442">
            <v>6</v>
          </cell>
          <cell r="Q2442" t="str">
            <v>Bruntál</v>
          </cell>
          <cell r="R2442" t="str">
            <v>NE</v>
          </cell>
        </row>
        <row r="2443">
          <cell r="A2443">
            <v>600026086</v>
          </cell>
          <cell r="B2443">
            <v>600026086</v>
          </cell>
          <cell r="C2443" t="str">
            <v>60802669</v>
          </cell>
          <cell r="D2443">
            <v>1</v>
          </cell>
          <cell r="E2443">
            <v>60802669</v>
          </cell>
          <cell r="F2443" t="str">
            <v>Moravskoslezský kraj</v>
          </cell>
          <cell r="G2443" t="str">
            <v xml:space="preserve">Bruntál </v>
          </cell>
          <cell r="H2443">
            <v>150</v>
          </cell>
          <cell r="I2443" t="str">
            <v>SEJOY</v>
          </cell>
          <cell r="J2443">
            <v>16.690000000000001</v>
          </cell>
          <cell r="K2443">
            <v>2503.5</v>
          </cell>
          <cell r="L2443" t="str">
            <v/>
          </cell>
          <cell r="M2443" t="str">
            <v>Základní škola, Bruntál, Rýmařovská 15, příspěvková organizace</v>
          </cell>
          <cell r="N2443" t="str">
            <v>Rýmařovská</v>
          </cell>
          <cell r="O2443">
            <v>769</v>
          </cell>
          <cell r="P2443">
            <v>15</v>
          </cell>
          <cell r="Q2443" t="str">
            <v>Bruntál</v>
          </cell>
          <cell r="R2443" t="str">
            <v>ANO</v>
          </cell>
        </row>
        <row r="2444">
          <cell r="A2444">
            <v>600131807</v>
          </cell>
          <cell r="B2444">
            <v>600131807</v>
          </cell>
          <cell r="C2444" t="str">
            <v>66145309</v>
          </cell>
          <cell r="D2444">
            <v>1</v>
          </cell>
          <cell r="E2444">
            <v>66145309</v>
          </cell>
          <cell r="F2444" t="str">
            <v>Moravskoslezský kraj</v>
          </cell>
          <cell r="G2444" t="str">
            <v xml:space="preserve">Bruntál </v>
          </cell>
          <cell r="H2444">
            <v>725</v>
          </cell>
          <cell r="I2444" t="str">
            <v>SEJOY</v>
          </cell>
          <cell r="J2444">
            <v>16.690000000000001</v>
          </cell>
          <cell r="K2444">
            <v>12100.250000000002</v>
          </cell>
          <cell r="L2444" t="str">
            <v/>
          </cell>
          <cell r="M2444" t="str">
            <v>Základní škola Bruntál, Cihelní 6</v>
          </cell>
          <cell r="N2444" t="str">
            <v>Cihelní</v>
          </cell>
          <cell r="O2444">
            <v>1620</v>
          </cell>
          <cell r="P2444">
            <v>6</v>
          </cell>
          <cell r="Q2444" t="str">
            <v>Bruntál</v>
          </cell>
          <cell r="R2444" t="str">
            <v>ANO</v>
          </cell>
        </row>
        <row r="2445">
          <cell r="A2445">
            <v>600131777</v>
          </cell>
          <cell r="B2445">
            <v>600131777</v>
          </cell>
          <cell r="C2445" t="str">
            <v>75026597</v>
          </cell>
          <cell r="D2445">
            <v>1</v>
          </cell>
          <cell r="E2445">
            <v>75026597</v>
          </cell>
          <cell r="F2445" t="str">
            <v>Moravskoslezský kraj</v>
          </cell>
          <cell r="G2445" t="str">
            <v xml:space="preserve">Bruntál </v>
          </cell>
          <cell r="H2445">
            <v>50</v>
          </cell>
          <cell r="I2445" t="str">
            <v>SEJOY</v>
          </cell>
          <cell r="J2445">
            <v>16.690000000000001</v>
          </cell>
          <cell r="K2445">
            <v>834.50000000000011</v>
          </cell>
          <cell r="L2445" t="str">
            <v/>
          </cell>
          <cell r="M2445" t="str">
            <v>Základní škola Svobodné Heřmanice, okres Bruntál</v>
          </cell>
          <cell r="N2445" t="str">
            <v>Sokolovská</v>
          </cell>
          <cell r="O2445">
            <v>201</v>
          </cell>
          <cell r="Q2445" t="str">
            <v>Svobodné Heřmanice</v>
          </cell>
          <cell r="R2445" t="str">
            <v>ANO</v>
          </cell>
        </row>
        <row r="2446">
          <cell r="A2446">
            <v>600131785</v>
          </cell>
          <cell r="B2446">
            <v>600131785</v>
          </cell>
          <cell r="C2446" t="str">
            <v>75026520</v>
          </cell>
          <cell r="D2446">
            <v>1</v>
          </cell>
          <cell r="E2446">
            <v>75026520</v>
          </cell>
          <cell r="F2446" t="str">
            <v>Moravskoslezský kraj</v>
          </cell>
          <cell r="G2446" t="str">
            <v xml:space="preserve">Bruntál </v>
          </cell>
          <cell r="H2446">
            <v>50</v>
          </cell>
          <cell r="I2446" t="str">
            <v>SEJOY</v>
          </cell>
          <cell r="J2446">
            <v>16.690000000000001</v>
          </cell>
          <cell r="K2446">
            <v>834.50000000000011</v>
          </cell>
          <cell r="L2446" t="str">
            <v/>
          </cell>
          <cell r="M2446" t="str">
            <v>Základní škola a Mateřská škola Lomnice, okres Bruntál, příspěvková organizace</v>
          </cell>
          <cell r="O2446">
            <v>24</v>
          </cell>
          <cell r="Q2446" t="str">
            <v>Lomnice</v>
          </cell>
          <cell r="R2446" t="str">
            <v>ANO</v>
          </cell>
        </row>
        <row r="2447">
          <cell r="A2447">
            <v>600131793</v>
          </cell>
          <cell r="B2447">
            <v>600131793</v>
          </cell>
          <cell r="C2447" t="str">
            <v>00852805</v>
          </cell>
          <cell r="D2447">
            <v>1</v>
          </cell>
          <cell r="E2447">
            <v>852805</v>
          </cell>
          <cell r="F2447" t="str">
            <v>Moravskoslezský kraj</v>
          </cell>
          <cell r="G2447" t="str">
            <v xml:space="preserve">Bruntál </v>
          </cell>
          <cell r="H2447">
            <v>800</v>
          </cell>
          <cell r="I2447" t="str">
            <v>SEJOY</v>
          </cell>
          <cell r="J2447">
            <v>16.690000000000001</v>
          </cell>
          <cell r="K2447">
            <v>13352.000000000002</v>
          </cell>
          <cell r="L2447" t="str">
            <v/>
          </cell>
          <cell r="M2447" t="str">
            <v>Základní škola Bruntál, Jesenická 10</v>
          </cell>
          <cell r="N2447" t="str">
            <v>Jesenická</v>
          </cell>
          <cell r="O2447">
            <v>1284</v>
          </cell>
          <cell r="P2447">
            <v>10</v>
          </cell>
          <cell r="Q2447" t="str">
            <v>Bruntál</v>
          </cell>
          <cell r="R2447" t="str">
            <v>ANO</v>
          </cell>
        </row>
        <row r="2448">
          <cell r="A2448">
            <v>600131823</v>
          </cell>
          <cell r="B2448">
            <v>600131823</v>
          </cell>
          <cell r="C2448" t="str">
            <v>70979383</v>
          </cell>
          <cell r="D2448">
            <v>1</v>
          </cell>
          <cell r="E2448">
            <v>70979383</v>
          </cell>
          <cell r="F2448" t="str">
            <v>Moravskoslezský kraj</v>
          </cell>
          <cell r="G2448" t="str">
            <v xml:space="preserve">Bruntál </v>
          </cell>
          <cell r="H2448">
            <v>225</v>
          </cell>
          <cell r="I2448" t="str">
            <v>SEJOY</v>
          </cell>
          <cell r="J2448">
            <v>16.690000000000001</v>
          </cell>
          <cell r="K2448">
            <v>3755.2500000000005</v>
          </cell>
          <cell r="L2448" t="str">
            <v/>
          </cell>
          <cell r="M2448" t="str">
            <v>Základní škola a mateřská škola Dvorce, okres Bruntál, příspěvková organizace</v>
          </cell>
          <cell r="N2448" t="str">
            <v>Olomoucká</v>
          </cell>
          <cell r="O2448">
            <v>336</v>
          </cell>
          <cell r="Q2448" t="str">
            <v>Dvorce</v>
          </cell>
          <cell r="R2448" t="str">
            <v>ANO</v>
          </cell>
        </row>
        <row r="2449">
          <cell r="A2449">
            <v>600131840</v>
          </cell>
          <cell r="B2449">
            <v>600131840</v>
          </cell>
          <cell r="C2449" t="str">
            <v>75026252</v>
          </cell>
          <cell r="D2449">
            <v>1</v>
          </cell>
          <cell r="E2449">
            <v>75026252</v>
          </cell>
          <cell r="F2449" t="str">
            <v>Moravskoslezský kraj</v>
          </cell>
          <cell r="G2449" t="str">
            <v xml:space="preserve">Bruntál </v>
          </cell>
          <cell r="H2449">
            <v>375</v>
          </cell>
          <cell r="I2449" t="str">
            <v>SEJOY</v>
          </cell>
          <cell r="J2449">
            <v>16.690000000000001</v>
          </cell>
          <cell r="K2449">
            <v>6258.7500000000009</v>
          </cell>
          <cell r="L2449" t="str">
            <v/>
          </cell>
          <cell r="M2449" t="str">
            <v>Základní škola a Mateřská škola Horní Benešov, okres Bruntál, příspěvková organizace</v>
          </cell>
          <cell r="N2449" t="str">
            <v>Školní</v>
          </cell>
          <cell r="O2449">
            <v>338</v>
          </cell>
          <cell r="Q2449" t="str">
            <v>Horní Benešov</v>
          </cell>
          <cell r="R2449" t="str">
            <v>ANO</v>
          </cell>
        </row>
        <row r="2450">
          <cell r="A2450">
            <v>600131874</v>
          </cell>
          <cell r="B2450">
            <v>600131874</v>
          </cell>
          <cell r="C2450" t="str">
            <v>70645540</v>
          </cell>
          <cell r="D2450">
            <v>1</v>
          </cell>
          <cell r="E2450">
            <v>70645540</v>
          </cell>
          <cell r="F2450" t="str">
            <v>Moravskoslezský kraj</v>
          </cell>
          <cell r="G2450" t="str">
            <v xml:space="preserve">Bruntál </v>
          </cell>
          <cell r="H2450">
            <v>225</v>
          </cell>
          <cell r="I2450" t="str">
            <v>SEJOY</v>
          </cell>
          <cell r="J2450">
            <v>16.690000000000001</v>
          </cell>
          <cell r="K2450">
            <v>3755.2500000000005</v>
          </cell>
          <cell r="L2450" t="str">
            <v/>
          </cell>
          <cell r="M2450" t="str">
            <v>Základní škola a Mateřská škola Karlovice</v>
          </cell>
          <cell r="O2450">
            <v>143</v>
          </cell>
          <cell r="Q2450" t="str">
            <v>Karlovice</v>
          </cell>
          <cell r="R2450" t="str">
            <v>ANO</v>
          </cell>
        </row>
        <row r="2451">
          <cell r="A2451">
            <v>600131971</v>
          </cell>
          <cell r="B2451">
            <v>600131971</v>
          </cell>
          <cell r="C2451" t="str">
            <v>75026554</v>
          </cell>
          <cell r="D2451">
            <v>1</v>
          </cell>
          <cell r="E2451">
            <v>75026554</v>
          </cell>
          <cell r="F2451" t="str">
            <v>Moravskoslezský kraj</v>
          </cell>
          <cell r="G2451" t="str">
            <v xml:space="preserve">Bruntál </v>
          </cell>
          <cell r="H2451">
            <v>75</v>
          </cell>
          <cell r="I2451" t="str">
            <v>SEJOY</v>
          </cell>
          <cell r="J2451">
            <v>16.690000000000001</v>
          </cell>
          <cell r="K2451">
            <v>1251.75</v>
          </cell>
          <cell r="L2451" t="str">
            <v/>
          </cell>
          <cell r="M2451" t="str">
            <v>Základní škola a Mateřská škola Razová, příspěvková organizace</v>
          </cell>
          <cell r="O2451">
            <v>353</v>
          </cell>
          <cell r="Q2451" t="str">
            <v>Razová</v>
          </cell>
          <cell r="R2451" t="str">
            <v>ANO</v>
          </cell>
        </row>
        <row r="2452">
          <cell r="A2452">
            <v>600132005</v>
          </cell>
          <cell r="B2452">
            <v>600132005</v>
          </cell>
          <cell r="C2452" t="str">
            <v>70645558</v>
          </cell>
          <cell r="D2452">
            <v>1</v>
          </cell>
          <cell r="E2452">
            <v>70645558</v>
          </cell>
          <cell r="F2452" t="str">
            <v>Moravskoslezský kraj</v>
          </cell>
          <cell r="G2452" t="str">
            <v xml:space="preserve">Bruntál </v>
          </cell>
          <cell r="H2452">
            <v>150</v>
          </cell>
          <cell r="I2452" t="str">
            <v>SEJOY</v>
          </cell>
          <cell r="J2452">
            <v>16.690000000000001</v>
          </cell>
          <cell r="K2452">
            <v>2503.5</v>
          </cell>
          <cell r="L2452" t="str">
            <v/>
          </cell>
          <cell r="M2452" t="str">
            <v>Základní škola a Mateřská škola Andělská Hora, okres Bruntál</v>
          </cell>
          <cell r="O2452">
            <v>215</v>
          </cell>
          <cell r="Q2452" t="str">
            <v>Andělská Hora</v>
          </cell>
          <cell r="R2452" t="str">
            <v>ANO</v>
          </cell>
        </row>
        <row r="2453">
          <cell r="A2453">
            <v>600132030</v>
          </cell>
          <cell r="B2453">
            <v>600132030</v>
          </cell>
          <cell r="C2453" t="str">
            <v>75026961</v>
          </cell>
          <cell r="D2453">
            <v>1</v>
          </cell>
          <cell r="E2453">
            <v>75026961</v>
          </cell>
          <cell r="F2453" t="str">
            <v>Moravskoslezský kraj</v>
          </cell>
          <cell r="G2453" t="str">
            <v xml:space="preserve">Bruntál </v>
          </cell>
          <cell r="H2453">
            <v>625</v>
          </cell>
          <cell r="I2453" t="str">
            <v>SEJOY</v>
          </cell>
          <cell r="J2453">
            <v>16.690000000000001</v>
          </cell>
          <cell r="K2453">
            <v>10431.25</v>
          </cell>
          <cell r="L2453" t="str">
            <v/>
          </cell>
          <cell r="M2453" t="str">
            <v>Základní škola Bruntál, Okružní 38, příspěvková organizace</v>
          </cell>
          <cell r="N2453" t="str">
            <v>Okružní</v>
          </cell>
          <cell r="O2453">
            <v>1890</v>
          </cell>
          <cell r="P2453">
            <v>38</v>
          </cell>
          <cell r="Q2453" t="str">
            <v>Bruntál</v>
          </cell>
          <cell r="R2453" t="str">
            <v>ANO</v>
          </cell>
        </row>
        <row r="2454">
          <cell r="A2454">
            <v>600132056</v>
          </cell>
          <cell r="B2454">
            <v>600132056</v>
          </cell>
          <cell r="C2454" t="str">
            <v>70984581</v>
          </cell>
          <cell r="D2454">
            <v>1</v>
          </cell>
          <cell r="E2454">
            <v>70984581</v>
          </cell>
          <cell r="F2454" t="str">
            <v>Moravskoslezský kraj</v>
          </cell>
          <cell r="G2454" t="str">
            <v xml:space="preserve">Bruntál </v>
          </cell>
          <cell r="H2454">
            <v>50</v>
          </cell>
          <cell r="I2454" t="str">
            <v>SEJOY</v>
          </cell>
          <cell r="J2454">
            <v>16.690000000000001</v>
          </cell>
          <cell r="K2454">
            <v>834.50000000000011</v>
          </cell>
          <cell r="L2454" t="str">
            <v/>
          </cell>
          <cell r="M2454" t="str">
            <v>Základní škola a Mateřská škola, Dětřichov nad Bystřicí okres Bruntál, příspěvková organizace</v>
          </cell>
          <cell r="O2454">
            <v>38</v>
          </cell>
          <cell r="Q2454" t="str">
            <v>Dětřichov nad Bystřicí</v>
          </cell>
          <cell r="R2454" t="str">
            <v>ANO</v>
          </cell>
        </row>
        <row r="2455">
          <cell r="A2455">
            <v>600132072</v>
          </cell>
          <cell r="B2455">
            <v>600132072</v>
          </cell>
          <cell r="C2455" t="str">
            <v>70982546</v>
          </cell>
          <cell r="D2455">
            <v>1</v>
          </cell>
          <cell r="E2455">
            <v>70982546</v>
          </cell>
          <cell r="F2455" t="str">
            <v>Moravskoslezský kraj</v>
          </cell>
          <cell r="G2455" t="str">
            <v xml:space="preserve">Bruntál </v>
          </cell>
          <cell r="H2455">
            <v>50</v>
          </cell>
          <cell r="I2455" t="str">
            <v>SEJOY</v>
          </cell>
          <cell r="J2455">
            <v>16.690000000000001</v>
          </cell>
          <cell r="K2455">
            <v>834.50000000000011</v>
          </cell>
          <cell r="L2455" t="str">
            <v/>
          </cell>
          <cell r="M2455" t="str">
            <v>Základní škola a Mateřská škola Karlova Studánka, okres Bruntál, příspěvková organizace</v>
          </cell>
          <cell r="O2455">
            <v>17</v>
          </cell>
          <cell r="Q2455" t="str">
            <v>Karlova Studánka</v>
          </cell>
          <cell r="R2455" t="str">
            <v>ANO</v>
          </cell>
        </row>
        <row r="2456">
          <cell r="A2456">
            <v>600132081</v>
          </cell>
          <cell r="B2456">
            <v>600132081</v>
          </cell>
          <cell r="C2456" t="str">
            <v>73184934</v>
          </cell>
          <cell r="D2456">
            <v>1</v>
          </cell>
          <cell r="E2456">
            <v>73184934</v>
          </cell>
          <cell r="F2456" t="str">
            <v>Moravskoslezský kraj</v>
          </cell>
          <cell r="G2456" t="str">
            <v xml:space="preserve">Bruntál </v>
          </cell>
          <cell r="H2456">
            <v>50</v>
          </cell>
          <cell r="I2456" t="str">
            <v>SEJOY</v>
          </cell>
          <cell r="J2456">
            <v>16.690000000000001</v>
          </cell>
          <cell r="K2456">
            <v>834.50000000000011</v>
          </cell>
          <cell r="L2456" t="str">
            <v/>
          </cell>
          <cell r="M2456" t="str">
            <v>Základní škola a Mateřská škola Rudná pod Pradědem, příspěvková organizace</v>
          </cell>
          <cell r="O2456">
            <v>121</v>
          </cell>
          <cell r="Q2456" t="str">
            <v>Rudná pod Pradědem</v>
          </cell>
          <cell r="R2456" t="str">
            <v>ANO</v>
          </cell>
        </row>
        <row r="2457">
          <cell r="A2457">
            <v>600132099</v>
          </cell>
          <cell r="B2457">
            <v>600132099</v>
          </cell>
          <cell r="C2457" t="str">
            <v>70640319</v>
          </cell>
          <cell r="D2457">
            <v>1</v>
          </cell>
          <cell r="E2457">
            <v>70640319</v>
          </cell>
          <cell r="F2457" t="str">
            <v>Moravskoslezský kraj</v>
          </cell>
          <cell r="G2457" t="str">
            <v xml:space="preserve">Bruntál </v>
          </cell>
          <cell r="H2457">
            <v>25</v>
          </cell>
          <cell r="I2457" t="str">
            <v>SEJOY</v>
          </cell>
          <cell r="J2457">
            <v>16.690000000000001</v>
          </cell>
          <cell r="K2457">
            <v>417.25000000000006</v>
          </cell>
          <cell r="L2457" t="str">
            <v/>
          </cell>
          <cell r="M2457" t="str">
            <v>Základní škola a Mateřská škola Široká Niva, okres Bruntál, příspěvková organizace</v>
          </cell>
          <cell r="O2457">
            <v>33</v>
          </cell>
          <cell r="Q2457" t="str">
            <v>Široká Niva</v>
          </cell>
          <cell r="R2457" t="str">
            <v>ANO</v>
          </cell>
        </row>
        <row r="2458">
          <cell r="A2458">
            <v>600132102</v>
          </cell>
          <cell r="B2458">
            <v>600132102</v>
          </cell>
          <cell r="C2458" t="str">
            <v>00852783</v>
          </cell>
          <cell r="D2458">
            <v>1</v>
          </cell>
          <cell r="E2458">
            <v>852783</v>
          </cell>
          <cell r="F2458" t="str">
            <v>Moravskoslezský kraj</v>
          </cell>
          <cell r="G2458" t="str">
            <v xml:space="preserve">Bruntál </v>
          </cell>
          <cell r="H2458">
            <v>500</v>
          </cell>
          <cell r="I2458" t="str">
            <v>SEJOY</v>
          </cell>
          <cell r="J2458">
            <v>16.690000000000001</v>
          </cell>
          <cell r="K2458">
            <v>8345</v>
          </cell>
          <cell r="L2458" t="str">
            <v/>
          </cell>
          <cell r="M2458" t="str">
            <v>Základní škola Bruntál, Školní 2</v>
          </cell>
          <cell r="N2458" t="str">
            <v>Školní</v>
          </cell>
          <cell r="O2458">
            <v>723</v>
          </cell>
          <cell r="P2458">
            <v>2</v>
          </cell>
          <cell r="Q2458" t="str">
            <v>Bruntál</v>
          </cell>
          <cell r="R2458" t="str">
            <v>ANO</v>
          </cell>
        </row>
        <row r="2459">
          <cell r="A2459">
            <v>600132137</v>
          </cell>
          <cell r="B2459">
            <v>600132137</v>
          </cell>
          <cell r="C2459" t="str">
            <v>70645515</v>
          </cell>
          <cell r="D2459">
            <v>1</v>
          </cell>
          <cell r="E2459">
            <v>70645515</v>
          </cell>
          <cell r="F2459" t="str">
            <v>Moravskoslezský kraj</v>
          </cell>
          <cell r="G2459" t="str">
            <v xml:space="preserve">Bruntál </v>
          </cell>
          <cell r="H2459">
            <v>500</v>
          </cell>
          <cell r="I2459" t="str">
            <v>SEJOY</v>
          </cell>
          <cell r="J2459">
            <v>16.690000000000001</v>
          </cell>
          <cell r="K2459">
            <v>8345</v>
          </cell>
          <cell r="L2459" t="str">
            <v/>
          </cell>
          <cell r="M2459" t="str">
            <v>Základní škola Vrbno pod Pradědem, okres Bruntál, příspěvková organizace</v>
          </cell>
          <cell r="N2459" t="str">
            <v>Školní</v>
          </cell>
          <cell r="O2459">
            <v>477</v>
          </cell>
          <cell r="P2459">
            <v>7</v>
          </cell>
          <cell r="Q2459" t="str">
            <v>Vrbno pod Pradědem</v>
          </cell>
          <cell r="R2459" t="str">
            <v>ANO</v>
          </cell>
        </row>
        <row r="2460">
          <cell r="A2460">
            <v>610551248</v>
          </cell>
          <cell r="B2460">
            <v>610551248</v>
          </cell>
          <cell r="C2460" t="str">
            <v>00852619</v>
          </cell>
          <cell r="D2460">
            <v>1</v>
          </cell>
          <cell r="E2460">
            <v>852619</v>
          </cell>
          <cell r="F2460" t="str">
            <v>Moravskoslezský kraj</v>
          </cell>
          <cell r="G2460" t="str">
            <v xml:space="preserve">Bruntál </v>
          </cell>
          <cell r="H2460">
            <v>75</v>
          </cell>
          <cell r="I2460" t="str">
            <v>SEJOY</v>
          </cell>
          <cell r="J2460">
            <v>16.690000000000001</v>
          </cell>
          <cell r="K2460">
            <v>1251.75</v>
          </cell>
          <cell r="L2460" t="str">
            <v/>
          </cell>
          <cell r="M2460" t="str">
            <v>Základní škola, Dětský domov, Školní družina a Školní jídelna, Vrbno p. Pradědem, nám. Sv. Michala 17, příspěvková organizace</v>
          </cell>
          <cell r="N2460" t="str">
            <v>nám. Sv. Michala</v>
          </cell>
          <cell r="O2460">
            <v>17</v>
          </cell>
          <cell r="P2460">
            <v>20</v>
          </cell>
          <cell r="Q2460" t="str">
            <v>Vrbno pod Pradědem</v>
          </cell>
          <cell r="R2460" t="str">
            <v>ANO</v>
          </cell>
        </row>
        <row r="2461">
          <cell r="A2461">
            <v>600016463</v>
          </cell>
          <cell r="B2461">
            <v>600016463</v>
          </cell>
          <cell r="C2461" t="str">
            <v>62331639</v>
          </cell>
          <cell r="D2461">
            <v>1</v>
          </cell>
          <cell r="E2461">
            <v>62331639</v>
          </cell>
          <cell r="F2461" t="str">
            <v>Moravskoslezský kraj</v>
          </cell>
          <cell r="G2461" t="str">
            <v xml:space="preserve">Karviná </v>
          </cell>
          <cell r="H2461">
            <v>450</v>
          </cell>
          <cell r="I2461" t="str">
            <v>SEJOY</v>
          </cell>
          <cell r="J2461">
            <v>16.690000000000001</v>
          </cell>
          <cell r="K2461">
            <v>7510.5000000000009</v>
          </cell>
          <cell r="L2461" t="str">
            <v/>
          </cell>
          <cell r="M2461" t="str">
            <v>Gymnázium Josefa Božka, Český Těšín, příspěvková organizace</v>
          </cell>
          <cell r="N2461" t="str">
            <v>Frýdecká</v>
          </cell>
          <cell r="O2461">
            <v>689</v>
          </cell>
          <cell r="P2461">
            <v>30</v>
          </cell>
          <cell r="Q2461" t="str">
            <v>Český Těšín</v>
          </cell>
          <cell r="R2461" t="str">
            <v>ANO</v>
          </cell>
        </row>
        <row r="2462">
          <cell r="A2462">
            <v>600016501</v>
          </cell>
          <cell r="B2462">
            <v>600016501</v>
          </cell>
          <cell r="C2462" t="str">
            <v>62331493</v>
          </cell>
          <cell r="D2462">
            <v>1</v>
          </cell>
          <cell r="E2462">
            <v>62331493</v>
          </cell>
          <cell r="F2462" t="str">
            <v>Moravskoslezský kraj</v>
          </cell>
          <cell r="G2462" t="str">
            <v xml:space="preserve">Karviná </v>
          </cell>
          <cell r="H2462">
            <v>400</v>
          </cell>
          <cell r="I2462" t="str">
            <v>SEJOY</v>
          </cell>
          <cell r="J2462">
            <v>16.690000000000001</v>
          </cell>
          <cell r="K2462">
            <v>6676.0000000000009</v>
          </cell>
          <cell r="L2462" t="str">
            <v/>
          </cell>
          <cell r="M2462" t="str">
            <v>Polské gymnázium - Polskie Gimnazjum im. Juliusza Słowackiego, Český Těšín, příspěvková organizace</v>
          </cell>
          <cell r="N2462" t="str">
            <v>Havlíčkova</v>
          </cell>
          <cell r="O2462">
            <v>213</v>
          </cell>
          <cell r="P2462">
            <v>13</v>
          </cell>
          <cell r="Q2462" t="str">
            <v>Český Těšín</v>
          </cell>
          <cell r="R2462" t="str">
            <v>ANO</v>
          </cell>
        </row>
        <row r="2463">
          <cell r="A2463">
            <v>600016609</v>
          </cell>
          <cell r="B2463">
            <v>600016609</v>
          </cell>
          <cell r="C2463" t="str">
            <v>60337320</v>
          </cell>
          <cell r="D2463">
            <v>1</v>
          </cell>
          <cell r="E2463">
            <v>60337320</v>
          </cell>
          <cell r="F2463" t="str">
            <v>Moravskoslezský kraj</v>
          </cell>
          <cell r="G2463" t="str">
            <v xml:space="preserve">Karviná </v>
          </cell>
          <cell r="H2463">
            <v>425</v>
          </cell>
          <cell r="I2463" t="str">
            <v>SEJOY</v>
          </cell>
          <cell r="J2463">
            <v>16.690000000000001</v>
          </cell>
          <cell r="K2463">
            <v>7093.2500000000009</v>
          </cell>
          <cell r="L2463" t="str">
            <v/>
          </cell>
          <cell r="M2463" t="str">
            <v>Obchodní akademie, Český Těšín, příspěvková organizace</v>
          </cell>
          <cell r="N2463" t="str">
            <v>Sokola-Tůmy</v>
          </cell>
          <cell r="O2463">
            <v>402</v>
          </cell>
          <cell r="P2463">
            <v>12</v>
          </cell>
          <cell r="Q2463" t="str">
            <v>Český Těšín</v>
          </cell>
          <cell r="R2463" t="str">
            <v>ANO</v>
          </cell>
        </row>
        <row r="2464">
          <cell r="A2464">
            <v>600135993</v>
          </cell>
          <cell r="B2464">
            <v>600135993</v>
          </cell>
          <cell r="C2464" t="str">
            <v>48004693</v>
          </cell>
          <cell r="D2464">
            <v>1</v>
          </cell>
          <cell r="E2464">
            <v>48004693</v>
          </cell>
          <cell r="F2464" t="str">
            <v>Moravskoslezský kraj</v>
          </cell>
          <cell r="G2464" t="str">
            <v xml:space="preserve">Karviná </v>
          </cell>
          <cell r="H2464">
            <v>625</v>
          </cell>
          <cell r="I2464" t="str">
            <v>SEJOY</v>
          </cell>
          <cell r="J2464">
            <v>16.690000000000001</v>
          </cell>
          <cell r="K2464">
            <v>10431.25</v>
          </cell>
          <cell r="L2464" t="str">
            <v/>
          </cell>
          <cell r="M2464" t="str">
            <v>Základní škola a mateřská škola Český Těšín Pod Zvonek, příspěvková organizace</v>
          </cell>
          <cell r="N2464" t="str">
            <v>Pod Zvonek</v>
          </cell>
          <cell r="O2464">
            <v>1835</v>
          </cell>
          <cell r="P2464">
            <v>28</v>
          </cell>
          <cell r="Q2464" t="str">
            <v>Český Těšín</v>
          </cell>
          <cell r="R2464" t="str">
            <v>ANO</v>
          </cell>
        </row>
        <row r="2465">
          <cell r="A2465">
            <v>600136043</v>
          </cell>
          <cell r="B2465">
            <v>600136043</v>
          </cell>
          <cell r="C2465" t="str">
            <v>48805491</v>
          </cell>
          <cell r="D2465">
            <v>1</v>
          </cell>
          <cell r="E2465">
            <v>48805491</v>
          </cell>
          <cell r="F2465" t="str">
            <v>Moravskoslezský kraj</v>
          </cell>
          <cell r="G2465" t="str">
            <v xml:space="preserve">Karviná </v>
          </cell>
          <cell r="H2465">
            <v>575</v>
          </cell>
          <cell r="I2465" t="str">
            <v>SEJOY</v>
          </cell>
          <cell r="J2465">
            <v>16.690000000000001</v>
          </cell>
          <cell r="K2465">
            <v>9596.75</v>
          </cell>
          <cell r="L2465" t="str">
            <v/>
          </cell>
          <cell r="M2465" t="str">
            <v>Základní škola s polským jazykem vyučovacím a Mateřská škola s polským jazykem vyučovacím Český Těšín Havlíčkova 13 okres Karviná</v>
          </cell>
          <cell r="N2465" t="str">
            <v>Havlíčkova</v>
          </cell>
          <cell r="O2465">
            <v>213</v>
          </cell>
          <cell r="P2465">
            <v>13</v>
          </cell>
          <cell r="Q2465" t="str">
            <v>Český Těšín</v>
          </cell>
          <cell r="R2465" t="str">
            <v>ANO</v>
          </cell>
        </row>
        <row r="2466">
          <cell r="A2466">
            <v>600136124</v>
          </cell>
          <cell r="B2466">
            <v>600136124</v>
          </cell>
          <cell r="C2466" t="str">
            <v>71000984</v>
          </cell>
          <cell r="D2466">
            <v>1</v>
          </cell>
          <cell r="E2466">
            <v>71000984</v>
          </cell>
          <cell r="F2466" t="str">
            <v>Moravskoslezský kraj</v>
          </cell>
          <cell r="G2466" t="str">
            <v xml:space="preserve">Karviná </v>
          </cell>
          <cell r="H2466">
            <v>75</v>
          </cell>
          <cell r="I2466" t="str">
            <v>SEJOY</v>
          </cell>
          <cell r="J2466">
            <v>16.690000000000001</v>
          </cell>
          <cell r="K2466">
            <v>1251.75</v>
          </cell>
          <cell r="L2466" t="str">
            <v/>
          </cell>
          <cell r="M2466" t="str">
            <v>Základní škola a Mateřská škola Chotěbuz, příspěvková organizace</v>
          </cell>
          <cell r="N2466" t="str">
            <v>K Rybníkům</v>
          </cell>
          <cell r="O2466">
            <v>268</v>
          </cell>
          <cell r="Q2466" t="str">
            <v>Chotěbuz</v>
          </cell>
          <cell r="R2466" t="str">
            <v>ANO</v>
          </cell>
        </row>
        <row r="2467">
          <cell r="A2467">
            <v>600136361</v>
          </cell>
          <cell r="B2467">
            <v>600136361</v>
          </cell>
          <cell r="C2467" t="str">
            <v>60784512</v>
          </cell>
          <cell r="D2467">
            <v>1</v>
          </cell>
          <cell r="E2467">
            <v>60784512</v>
          </cell>
          <cell r="F2467" t="str">
            <v>Moravskoslezský kraj</v>
          </cell>
          <cell r="G2467" t="str">
            <v xml:space="preserve">Karviná </v>
          </cell>
          <cell r="H2467">
            <v>800</v>
          </cell>
          <cell r="I2467" t="str">
            <v>SEJOY</v>
          </cell>
          <cell r="J2467">
            <v>16.690000000000001</v>
          </cell>
          <cell r="K2467">
            <v>13352.000000000002</v>
          </cell>
          <cell r="L2467" t="str">
            <v/>
          </cell>
          <cell r="M2467" t="str">
            <v>Masarykova základní škola a mateřská škola Český Těšín</v>
          </cell>
          <cell r="N2467" t="str">
            <v>Komenského</v>
          </cell>
          <cell r="O2467">
            <v>607</v>
          </cell>
          <cell r="P2467">
            <v>3</v>
          </cell>
          <cell r="Q2467" t="str">
            <v>Český Těšín</v>
          </cell>
          <cell r="R2467" t="str">
            <v>ANO</v>
          </cell>
        </row>
        <row r="2468">
          <cell r="A2468">
            <v>600171213</v>
          </cell>
          <cell r="B2468">
            <v>600171213</v>
          </cell>
          <cell r="C2468" t="str">
            <v>00577235</v>
          </cell>
          <cell r="D2468">
            <v>1</v>
          </cell>
          <cell r="E2468">
            <v>577235</v>
          </cell>
          <cell r="F2468" t="str">
            <v>Moravskoslezský kraj</v>
          </cell>
          <cell r="G2468" t="str">
            <v xml:space="preserve">Karviná </v>
          </cell>
          <cell r="H2468">
            <v>1050</v>
          </cell>
          <cell r="I2468" t="str">
            <v>SEJOY</v>
          </cell>
          <cell r="J2468">
            <v>16.690000000000001</v>
          </cell>
          <cell r="K2468">
            <v>17524.5</v>
          </cell>
          <cell r="L2468" t="str">
            <v/>
          </cell>
          <cell r="M2468" t="str">
            <v>Albrechtova střední škola, Český Těšín, příspěvková organizace</v>
          </cell>
          <cell r="N2468" t="str">
            <v>Tyršova</v>
          </cell>
          <cell r="O2468">
            <v>611</v>
          </cell>
          <cell r="P2468">
            <v>2</v>
          </cell>
          <cell r="Q2468" t="str">
            <v>Český Těšín</v>
          </cell>
          <cell r="R2468" t="str">
            <v>ANO</v>
          </cell>
        </row>
        <row r="2469">
          <cell r="A2469">
            <v>610300814</v>
          </cell>
          <cell r="B2469">
            <v>610300814</v>
          </cell>
          <cell r="C2469" t="str">
            <v>70240655</v>
          </cell>
          <cell r="D2469">
            <v>1</v>
          </cell>
          <cell r="E2469">
            <v>70240655</v>
          </cell>
          <cell r="F2469" t="str">
            <v>Moravskoslezský kraj</v>
          </cell>
          <cell r="G2469" t="str">
            <v xml:space="preserve">Karviná </v>
          </cell>
          <cell r="H2469">
            <v>125</v>
          </cell>
          <cell r="I2469" t="str">
            <v>SEJOY</v>
          </cell>
          <cell r="J2469">
            <v>16.690000000000001</v>
          </cell>
          <cell r="K2469">
            <v>2086.25</v>
          </cell>
          <cell r="L2469" t="str">
            <v/>
          </cell>
          <cell r="M2469" t="str">
            <v>Mateřská škola, základní škola a střední škola Slezské diakonie</v>
          </cell>
          <cell r="N2469" t="str">
            <v>Frýdecká</v>
          </cell>
          <cell r="O2469">
            <v>691</v>
          </cell>
          <cell r="P2469">
            <v>34</v>
          </cell>
          <cell r="Q2469" t="str">
            <v>Český Těšín</v>
          </cell>
          <cell r="R2469" t="str">
            <v>NE</v>
          </cell>
        </row>
        <row r="2470">
          <cell r="A2470">
            <v>691003459</v>
          </cell>
          <cell r="B2470">
            <v>691003459</v>
          </cell>
          <cell r="C2470" t="str">
            <v>72545917</v>
          </cell>
          <cell r="D2470">
            <v>1</v>
          </cell>
          <cell r="E2470">
            <v>72545917</v>
          </cell>
          <cell r="F2470" t="str">
            <v>Moravskoslezský kraj</v>
          </cell>
          <cell r="G2470" t="str">
            <v xml:space="preserve">Karviná </v>
          </cell>
          <cell r="H2470">
            <v>500</v>
          </cell>
          <cell r="I2470" t="str">
            <v>SEJOY</v>
          </cell>
          <cell r="J2470">
            <v>16.690000000000001</v>
          </cell>
          <cell r="K2470">
            <v>8345</v>
          </cell>
          <cell r="L2470" t="str">
            <v/>
          </cell>
          <cell r="M2470" t="str">
            <v>Základní škola a mateřská škola Český Těšín Kontešinec, příspěvková organizace</v>
          </cell>
          <cell r="N2470" t="str">
            <v>Masarykovy sady</v>
          </cell>
          <cell r="O2470">
            <v>104</v>
          </cell>
          <cell r="P2470">
            <v>21</v>
          </cell>
          <cell r="Q2470" t="str">
            <v>Český Těšín</v>
          </cell>
          <cell r="R2470" t="str">
            <v>ANO</v>
          </cell>
        </row>
        <row r="2471">
          <cell r="A2471">
            <v>691003475</v>
          </cell>
          <cell r="B2471">
            <v>691003475</v>
          </cell>
          <cell r="C2471" t="str">
            <v>72545933</v>
          </cell>
          <cell r="D2471">
            <v>1</v>
          </cell>
          <cell r="E2471">
            <v>72545933</v>
          </cell>
          <cell r="F2471" t="str">
            <v>Moravskoslezský kraj</v>
          </cell>
          <cell r="G2471" t="str">
            <v xml:space="preserve">Karviná </v>
          </cell>
          <cell r="H2471">
            <v>825</v>
          </cell>
          <cell r="I2471" t="str">
            <v>SEJOY</v>
          </cell>
          <cell r="J2471">
            <v>16.690000000000001</v>
          </cell>
          <cell r="K2471">
            <v>13769.250000000002</v>
          </cell>
          <cell r="L2471" t="str">
            <v/>
          </cell>
          <cell r="M2471" t="str">
            <v>Základní škola a mateřská škola Český Těšín Hrabina, příspěvková organizace</v>
          </cell>
          <cell r="N2471" t="str">
            <v>Ostravská</v>
          </cell>
          <cell r="O2471">
            <v>1710</v>
          </cell>
          <cell r="Q2471" t="str">
            <v>Český Těšín</v>
          </cell>
          <cell r="R2471" t="str">
            <v>ANO</v>
          </cell>
        </row>
        <row r="2472">
          <cell r="A2472">
            <v>600016749</v>
          </cell>
          <cell r="B2472">
            <v>600016749</v>
          </cell>
          <cell r="C2472" t="str">
            <v>00601659</v>
          </cell>
          <cell r="D2472">
            <v>1</v>
          </cell>
          <cell r="E2472">
            <v>601659</v>
          </cell>
          <cell r="F2472" t="str">
            <v>Moravskoslezský kraj</v>
          </cell>
          <cell r="G2472" t="str">
            <v xml:space="preserve">Nový Jičín </v>
          </cell>
          <cell r="H2472">
            <v>775</v>
          </cell>
          <cell r="I2472" t="str">
            <v>SEJOY</v>
          </cell>
          <cell r="J2472">
            <v>16.690000000000001</v>
          </cell>
          <cell r="K2472">
            <v>12934.750000000002</v>
          </cell>
          <cell r="L2472" t="str">
            <v/>
          </cell>
          <cell r="M2472" t="str">
            <v>Gymnázium a Střední průmyslová škola elektrotechniky a informatiky, Frenštát pod Radhoštěm, příspěvková organizace</v>
          </cell>
          <cell r="N2472" t="str">
            <v>Křižíkova</v>
          </cell>
          <cell r="O2472">
            <v>1258</v>
          </cell>
          <cell r="Q2472" t="str">
            <v>Frenštát pod Radhoštěm</v>
          </cell>
          <cell r="R2472" t="str">
            <v>ANO</v>
          </cell>
        </row>
        <row r="2473">
          <cell r="A2473">
            <v>600026477</v>
          </cell>
          <cell r="B2473">
            <v>600026477</v>
          </cell>
          <cell r="C2473" t="str">
            <v>70640718</v>
          </cell>
          <cell r="D2473">
            <v>1</v>
          </cell>
          <cell r="E2473">
            <v>70640718</v>
          </cell>
          <cell r="F2473" t="str">
            <v>Moravskoslezský kraj</v>
          </cell>
          <cell r="G2473" t="str">
            <v xml:space="preserve">Nový Jičín </v>
          </cell>
          <cell r="H2473">
            <v>50</v>
          </cell>
          <cell r="I2473" t="str">
            <v>SEJOY</v>
          </cell>
          <cell r="J2473">
            <v>16.690000000000001</v>
          </cell>
          <cell r="K2473">
            <v>834.50000000000011</v>
          </cell>
          <cell r="L2473" t="str">
            <v/>
          </cell>
          <cell r="M2473" t="str">
            <v>Základní škola, Frenštát pod Radhoštěm, Tyršova 1053, příspěvková organizace</v>
          </cell>
          <cell r="N2473" t="str">
            <v>Tyršova</v>
          </cell>
          <cell r="O2473">
            <v>1053</v>
          </cell>
          <cell r="Q2473" t="str">
            <v>Frenštát pod Radhoštěm</v>
          </cell>
          <cell r="R2473" t="str">
            <v>ANO</v>
          </cell>
        </row>
        <row r="2474">
          <cell r="A2474">
            <v>600138089</v>
          </cell>
          <cell r="B2474">
            <v>600138089</v>
          </cell>
          <cell r="C2474" t="str">
            <v>70986479</v>
          </cell>
          <cell r="D2474">
            <v>1</v>
          </cell>
          <cell r="E2474">
            <v>70986479</v>
          </cell>
          <cell r="F2474" t="str">
            <v>Moravskoslezský kraj</v>
          </cell>
          <cell r="G2474" t="str">
            <v xml:space="preserve">Nový Jičín </v>
          </cell>
          <cell r="H2474">
            <v>150</v>
          </cell>
          <cell r="I2474" t="str">
            <v>SEJOY</v>
          </cell>
          <cell r="J2474">
            <v>16.690000000000001</v>
          </cell>
          <cell r="K2474">
            <v>2503.5</v>
          </cell>
          <cell r="L2474" t="str">
            <v/>
          </cell>
          <cell r="M2474" t="str">
            <v>Základní škola a mateřská škola Tichá, příspěvková organizace</v>
          </cell>
          <cell r="O2474">
            <v>282</v>
          </cell>
          <cell r="Q2474" t="str">
            <v>Tichá</v>
          </cell>
          <cell r="R2474" t="str">
            <v>ANO</v>
          </cell>
        </row>
        <row r="2475">
          <cell r="A2475">
            <v>600138097</v>
          </cell>
          <cell r="B2475">
            <v>600138097</v>
          </cell>
          <cell r="C2475" t="str">
            <v>75027704</v>
          </cell>
          <cell r="D2475">
            <v>1</v>
          </cell>
          <cell r="E2475">
            <v>75027704</v>
          </cell>
          <cell r="F2475" t="str">
            <v>Moravskoslezský kraj</v>
          </cell>
          <cell r="G2475" t="str">
            <v xml:space="preserve">Nový Jičín </v>
          </cell>
          <cell r="H2475">
            <v>250</v>
          </cell>
          <cell r="I2475" t="str">
            <v>SEJOY</v>
          </cell>
          <cell r="J2475">
            <v>16.690000000000001</v>
          </cell>
          <cell r="K2475">
            <v>4172.5</v>
          </cell>
          <cell r="L2475" t="str">
            <v/>
          </cell>
          <cell r="M2475" t="str">
            <v>Jubilejní základní škola prezidenta Masaryka a Mateřská škola Trojanovice, okres Nový Jičín, příspěvková organizace</v>
          </cell>
          <cell r="O2475">
            <v>362</v>
          </cell>
          <cell r="Q2475" t="str">
            <v>Trojanovice</v>
          </cell>
          <cell r="R2475" t="str">
            <v>ANO</v>
          </cell>
        </row>
        <row r="2476">
          <cell r="A2476">
            <v>600138151</v>
          </cell>
          <cell r="B2476">
            <v>600138151</v>
          </cell>
          <cell r="C2476" t="str">
            <v>47657651</v>
          </cell>
          <cell r="D2476">
            <v>1</v>
          </cell>
          <cell r="E2476">
            <v>47657651</v>
          </cell>
          <cell r="F2476" t="str">
            <v>Moravskoslezský kraj</v>
          </cell>
          <cell r="G2476" t="str">
            <v xml:space="preserve">Nový Jičín </v>
          </cell>
          <cell r="H2476">
            <v>800</v>
          </cell>
          <cell r="I2476" t="str">
            <v>SEJOY</v>
          </cell>
          <cell r="J2476">
            <v>16.690000000000001</v>
          </cell>
          <cell r="K2476">
            <v>13352.000000000002</v>
          </cell>
          <cell r="L2476" t="str">
            <v/>
          </cell>
          <cell r="M2476" t="str">
            <v>Základní škola a Mateřská škola Frenštát pod Radhoštěm, Tyršova 913, okres Nový Jičín</v>
          </cell>
          <cell r="N2476" t="str">
            <v>Tyršova</v>
          </cell>
          <cell r="O2476">
            <v>913</v>
          </cell>
          <cell r="Q2476" t="str">
            <v>Frenštát pod Radhoštěm</v>
          </cell>
          <cell r="R2476" t="str">
            <v>ANO</v>
          </cell>
        </row>
        <row r="2477">
          <cell r="A2477">
            <v>600138216</v>
          </cell>
          <cell r="B2477">
            <v>600138216</v>
          </cell>
          <cell r="C2477" t="str">
            <v>75029286</v>
          </cell>
          <cell r="D2477">
            <v>1</v>
          </cell>
          <cell r="E2477">
            <v>75029286</v>
          </cell>
          <cell r="F2477" t="str">
            <v>Moravskoslezský kraj</v>
          </cell>
          <cell r="G2477" t="str">
            <v xml:space="preserve">Nový Jičín </v>
          </cell>
          <cell r="H2477">
            <v>275</v>
          </cell>
          <cell r="I2477" t="str">
            <v>SEJOY</v>
          </cell>
          <cell r="J2477">
            <v>16.690000000000001</v>
          </cell>
          <cell r="K2477">
            <v>4589.75</v>
          </cell>
          <cell r="L2477" t="str">
            <v/>
          </cell>
          <cell r="M2477" t="str">
            <v>Základní škola a Mateřská škola Veřovice, příspěvková organizace</v>
          </cell>
          <cell r="O2477">
            <v>276</v>
          </cell>
          <cell r="Q2477" t="str">
            <v>Veřovice</v>
          </cell>
          <cell r="R2477" t="str">
            <v>ANO</v>
          </cell>
        </row>
        <row r="2478">
          <cell r="A2478">
            <v>600138437</v>
          </cell>
          <cell r="B2478">
            <v>600138437</v>
          </cell>
          <cell r="C2478" t="str">
            <v>60336251</v>
          </cell>
          <cell r="D2478">
            <v>1</v>
          </cell>
          <cell r="E2478">
            <v>60336251</v>
          </cell>
          <cell r="F2478" t="str">
            <v>Moravskoslezský kraj</v>
          </cell>
          <cell r="G2478" t="str">
            <v xml:space="preserve">Nový Jičín </v>
          </cell>
          <cell r="H2478">
            <v>825</v>
          </cell>
          <cell r="I2478" t="str">
            <v>SEJOY</v>
          </cell>
          <cell r="J2478">
            <v>16.690000000000001</v>
          </cell>
          <cell r="K2478">
            <v>13769.250000000002</v>
          </cell>
          <cell r="L2478" t="str">
            <v/>
          </cell>
          <cell r="M2478" t="str">
            <v>Základní škola a Mateřská škola Frenštát pod Radhoštěm, Záhuní 408, okres Nový Jičín</v>
          </cell>
          <cell r="N2478" t="str">
            <v>Záhuní</v>
          </cell>
          <cell r="O2478">
            <v>408</v>
          </cell>
          <cell r="Q2478" t="str">
            <v>Frenštát pod Radhoštěm</v>
          </cell>
          <cell r="R2478" t="str">
            <v>ANO</v>
          </cell>
        </row>
        <row r="2479">
          <cell r="A2479">
            <v>600138488</v>
          </cell>
          <cell r="B2479">
            <v>600138488</v>
          </cell>
          <cell r="C2479" t="str">
            <v>75027241</v>
          </cell>
          <cell r="D2479">
            <v>1</v>
          </cell>
          <cell r="E2479">
            <v>75027241</v>
          </cell>
          <cell r="F2479" t="str">
            <v>Moravskoslezský kraj</v>
          </cell>
          <cell r="G2479" t="str">
            <v xml:space="preserve">Nový Jičín </v>
          </cell>
          <cell r="H2479">
            <v>300</v>
          </cell>
          <cell r="I2479" t="str">
            <v>SEJOY</v>
          </cell>
          <cell r="J2479">
            <v>16.690000000000001</v>
          </cell>
          <cell r="K2479">
            <v>5007</v>
          </cell>
          <cell r="L2479" t="str">
            <v/>
          </cell>
          <cell r="M2479" t="str">
            <v>Základní škola a Mateřská škola Lichnov, okres Nový Jičín, příspěvková organizace</v>
          </cell>
          <cell r="O2479">
            <v>360</v>
          </cell>
          <cell r="Q2479" t="str">
            <v>Lichnov</v>
          </cell>
          <cell r="R2479" t="str">
            <v>ANO</v>
          </cell>
        </row>
        <row r="2480">
          <cell r="A2480">
            <v>600171256</v>
          </cell>
          <cell r="B2480">
            <v>600171256</v>
          </cell>
          <cell r="C2480" t="str">
            <v>00576441</v>
          </cell>
          <cell r="D2480">
            <v>1</v>
          </cell>
          <cell r="E2480">
            <v>576441</v>
          </cell>
          <cell r="F2480" t="str">
            <v>Moravskoslezský kraj</v>
          </cell>
          <cell r="G2480" t="str">
            <v xml:space="preserve">Nový Jičín </v>
          </cell>
          <cell r="H2480">
            <v>550</v>
          </cell>
          <cell r="I2480" t="str">
            <v>SEJOY</v>
          </cell>
          <cell r="J2480">
            <v>16.690000000000001</v>
          </cell>
          <cell r="K2480">
            <v>9179.5</v>
          </cell>
          <cell r="L2480" t="str">
            <v/>
          </cell>
          <cell r="M2480" t="str">
            <v>Hotelová škola, Frenštát pod Radhoštěm, příspěvková organizace</v>
          </cell>
          <cell r="N2480" t="str">
            <v>Mariánská</v>
          </cell>
          <cell r="O2480">
            <v>252</v>
          </cell>
          <cell r="Q2480" t="str">
            <v>Frenštát pod Radhoštěm</v>
          </cell>
          <cell r="R2480" t="str">
            <v>ANO</v>
          </cell>
        </row>
        <row r="2481">
          <cell r="A2481">
            <v>600020011</v>
          </cell>
          <cell r="B2481">
            <v>600020011</v>
          </cell>
          <cell r="C2481" t="str">
            <v>00561151</v>
          </cell>
          <cell r="D2481">
            <v>1</v>
          </cell>
          <cell r="E2481">
            <v>561151</v>
          </cell>
          <cell r="F2481" t="str">
            <v>Moravskoslezský kraj</v>
          </cell>
          <cell r="G2481" t="str">
            <v xml:space="preserve">Frýdek-Místek </v>
          </cell>
          <cell r="H2481">
            <v>450</v>
          </cell>
          <cell r="I2481" t="str">
            <v>SEJOY</v>
          </cell>
          <cell r="J2481">
            <v>16.690000000000001</v>
          </cell>
          <cell r="K2481">
            <v>7510.5000000000009</v>
          </cell>
          <cell r="L2481" t="str">
            <v/>
          </cell>
          <cell r="M2481" t="str">
            <v>Střední zdravotnická škola, Frýdek-Místek, příspěvková organizace</v>
          </cell>
          <cell r="N2481" t="str">
            <v>tř. T. G. Masaryka</v>
          </cell>
          <cell r="O2481">
            <v>451</v>
          </cell>
          <cell r="Q2481" t="str">
            <v>Frýdek-Místek</v>
          </cell>
          <cell r="R2481" t="str">
            <v>ANO</v>
          </cell>
        </row>
        <row r="2482">
          <cell r="A2482">
            <v>600016234</v>
          </cell>
          <cell r="B2482">
            <v>600016234</v>
          </cell>
          <cell r="C2482" t="str">
            <v>00846881</v>
          </cell>
          <cell r="D2482">
            <v>1</v>
          </cell>
          <cell r="E2482">
            <v>846881</v>
          </cell>
          <cell r="F2482" t="str">
            <v>Moravskoslezský kraj</v>
          </cell>
          <cell r="G2482" t="str">
            <v xml:space="preserve">Frýdek-Místek </v>
          </cell>
          <cell r="H2482">
            <v>350</v>
          </cell>
          <cell r="I2482" t="str">
            <v>SEJOY</v>
          </cell>
          <cell r="J2482">
            <v>16.690000000000001</v>
          </cell>
          <cell r="K2482">
            <v>5841.5</v>
          </cell>
          <cell r="L2482" t="str">
            <v/>
          </cell>
          <cell r="M2482" t="str">
            <v>Gymnázium a Střední odborná škola, Frýdek-Místek, Cihelní 410, příspěvková organizace</v>
          </cell>
          <cell r="N2482" t="str">
            <v>Cihelní</v>
          </cell>
          <cell r="O2482">
            <v>410</v>
          </cell>
          <cell r="Q2482" t="str">
            <v>Frýdek-Místek</v>
          </cell>
          <cell r="R2482" t="str">
            <v>ANO</v>
          </cell>
        </row>
        <row r="2483">
          <cell r="A2483">
            <v>600016242</v>
          </cell>
          <cell r="B2483">
            <v>600016242</v>
          </cell>
          <cell r="C2483" t="str">
            <v>00577243</v>
          </cell>
          <cell r="D2483">
            <v>1</v>
          </cell>
          <cell r="E2483">
            <v>577243</v>
          </cell>
          <cell r="F2483" t="str">
            <v>Moravskoslezský kraj</v>
          </cell>
          <cell r="G2483" t="str">
            <v xml:space="preserve">Frýdek-Místek </v>
          </cell>
          <cell r="H2483">
            <v>900</v>
          </cell>
          <cell r="I2483" t="str">
            <v>SEJOY</v>
          </cell>
          <cell r="J2483">
            <v>16.690000000000001</v>
          </cell>
          <cell r="K2483">
            <v>15021.000000000002</v>
          </cell>
          <cell r="L2483" t="str">
            <v/>
          </cell>
          <cell r="M2483" t="str">
            <v>Střední škola gastronomie, oděvnictví a služeb, Frýdek-Místek, příspěvková organizace</v>
          </cell>
          <cell r="N2483" t="str">
            <v>tř. T. G. Masaryka</v>
          </cell>
          <cell r="O2483">
            <v>451</v>
          </cell>
          <cell r="Q2483" t="str">
            <v>Frýdek-Místek</v>
          </cell>
          <cell r="R2483" t="str">
            <v>ANO</v>
          </cell>
        </row>
        <row r="2484">
          <cell r="A2484">
            <v>600016307</v>
          </cell>
          <cell r="B2484">
            <v>600016307</v>
          </cell>
          <cell r="C2484" t="str">
            <v>13644301</v>
          </cell>
          <cell r="D2484">
            <v>1</v>
          </cell>
          <cell r="E2484">
            <v>13644301</v>
          </cell>
          <cell r="F2484" t="str">
            <v>Moravskoslezský kraj</v>
          </cell>
          <cell r="G2484" t="str">
            <v xml:space="preserve">Frýdek-Místek </v>
          </cell>
          <cell r="H2484">
            <v>1200</v>
          </cell>
          <cell r="I2484" t="str">
            <v>SEJOY</v>
          </cell>
          <cell r="J2484">
            <v>16.690000000000001</v>
          </cell>
          <cell r="K2484">
            <v>20028</v>
          </cell>
          <cell r="L2484" t="str">
            <v/>
          </cell>
          <cell r="M2484" t="str">
            <v>Střední škola řemesel, Frýdek-Místek, příspěvková organizace</v>
          </cell>
          <cell r="N2484" t="str">
            <v>Pionýrů</v>
          </cell>
          <cell r="O2484">
            <v>2069</v>
          </cell>
          <cell r="Q2484" t="str">
            <v>Frýdek-Místek</v>
          </cell>
          <cell r="R2484" t="str">
            <v>ANO</v>
          </cell>
        </row>
        <row r="2485">
          <cell r="A2485">
            <v>600016315</v>
          </cell>
          <cell r="B2485">
            <v>600016315</v>
          </cell>
          <cell r="C2485" t="str">
            <v>00601411</v>
          </cell>
          <cell r="D2485">
            <v>1</v>
          </cell>
          <cell r="E2485">
            <v>601411</v>
          </cell>
          <cell r="F2485" t="str">
            <v>Moravskoslezský kraj</v>
          </cell>
          <cell r="G2485" t="str">
            <v xml:space="preserve">Frýdek-Místek </v>
          </cell>
          <cell r="H2485">
            <v>500</v>
          </cell>
          <cell r="I2485" t="str">
            <v>SEJOY</v>
          </cell>
          <cell r="J2485">
            <v>16.690000000000001</v>
          </cell>
          <cell r="K2485">
            <v>8345</v>
          </cell>
          <cell r="L2485" t="str">
            <v/>
          </cell>
          <cell r="M2485" t="str">
            <v>Gymnázium Petra Bezruče, Frýdek-Místek, příspěvková organizace</v>
          </cell>
          <cell r="N2485" t="str">
            <v>Československé armády</v>
          </cell>
          <cell r="O2485">
            <v>517</v>
          </cell>
          <cell r="Q2485" t="str">
            <v>Frýdek-Místek</v>
          </cell>
          <cell r="R2485" t="str">
            <v>ANO</v>
          </cell>
        </row>
        <row r="2486">
          <cell r="A2486">
            <v>600016323</v>
          </cell>
          <cell r="B2486">
            <v>600016323</v>
          </cell>
          <cell r="C2486" t="str">
            <v>00601381</v>
          </cell>
          <cell r="D2486">
            <v>1</v>
          </cell>
          <cell r="E2486">
            <v>601381</v>
          </cell>
          <cell r="F2486" t="str">
            <v>Moravskoslezský kraj</v>
          </cell>
          <cell r="G2486" t="str">
            <v xml:space="preserve">Frýdek-Místek </v>
          </cell>
          <cell r="H2486">
            <v>975</v>
          </cell>
          <cell r="I2486" t="str">
            <v>SEJOY</v>
          </cell>
          <cell r="J2486">
            <v>16.690000000000001</v>
          </cell>
          <cell r="K2486">
            <v>16272.750000000002</v>
          </cell>
          <cell r="L2486" t="str">
            <v/>
          </cell>
          <cell r="M2486" t="str">
            <v>Střední průmyslová škola, Obchodní akademie a Jazyková škola s právem státní jazykové zkoušky, Frýdek-Místek, příspěvková organizace</v>
          </cell>
          <cell r="N2486" t="str">
            <v>28. října</v>
          </cell>
          <cell r="O2486">
            <v>1598</v>
          </cell>
          <cell r="Q2486" t="str">
            <v>Frýdek-Místek</v>
          </cell>
          <cell r="R2486" t="str">
            <v>ANO</v>
          </cell>
        </row>
        <row r="2487">
          <cell r="A2487">
            <v>600016331</v>
          </cell>
          <cell r="B2487">
            <v>600016331</v>
          </cell>
          <cell r="C2487" t="str">
            <v>25371169</v>
          </cell>
          <cell r="D2487">
            <v>1</v>
          </cell>
          <cell r="E2487">
            <v>25371169</v>
          </cell>
          <cell r="F2487" t="str">
            <v>Moravskoslezský kraj</v>
          </cell>
          <cell r="G2487" t="str">
            <v xml:space="preserve">Frýdek-Místek </v>
          </cell>
          <cell r="H2487">
            <v>150</v>
          </cell>
          <cell r="I2487" t="str">
            <v>SEJOY</v>
          </cell>
          <cell r="J2487">
            <v>16.690000000000001</v>
          </cell>
          <cell r="K2487">
            <v>2503.5</v>
          </cell>
          <cell r="L2487" t="str">
            <v/>
          </cell>
          <cell r="M2487" t="str">
            <v>Střední uměleckoprůmyslová škola s.r.o.</v>
          </cell>
          <cell r="N2487" t="str">
            <v>Československé armády</v>
          </cell>
          <cell r="O2487">
            <v>2502</v>
          </cell>
          <cell r="Q2487" t="str">
            <v>Frýdek-Místek</v>
          </cell>
          <cell r="R2487" t="str">
            <v>NE</v>
          </cell>
        </row>
        <row r="2488">
          <cell r="A2488">
            <v>600016358</v>
          </cell>
          <cell r="B2488">
            <v>600016358</v>
          </cell>
          <cell r="C2488" t="str">
            <v>25376357</v>
          </cell>
          <cell r="D2488">
            <v>1</v>
          </cell>
          <cell r="E2488">
            <v>25376357</v>
          </cell>
          <cell r="F2488" t="str">
            <v>Moravskoslezský kraj</v>
          </cell>
          <cell r="G2488" t="str">
            <v xml:space="preserve">Frýdek-Místek </v>
          </cell>
          <cell r="H2488">
            <v>275</v>
          </cell>
          <cell r="I2488" t="str">
            <v>SEJOY</v>
          </cell>
          <cell r="J2488">
            <v>16.690000000000001</v>
          </cell>
          <cell r="K2488">
            <v>4589.75</v>
          </cell>
          <cell r="L2488" t="str">
            <v/>
          </cell>
          <cell r="M2488" t="str">
            <v>PrimMat - Soukromá střední škola podnikatelská, s.r.o.</v>
          </cell>
          <cell r="N2488" t="str">
            <v>Československé armády</v>
          </cell>
          <cell r="O2488">
            <v>482</v>
          </cell>
          <cell r="Q2488" t="str">
            <v>Frýdek-Místek</v>
          </cell>
          <cell r="R2488" t="str">
            <v>NE</v>
          </cell>
        </row>
        <row r="2489">
          <cell r="A2489">
            <v>600016374</v>
          </cell>
          <cell r="B2489">
            <v>600016374</v>
          </cell>
          <cell r="C2489" t="str">
            <v>25378767</v>
          </cell>
          <cell r="D2489">
            <v>1</v>
          </cell>
          <cell r="E2489">
            <v>25378767</v>
          </cell>
          <cell r="F2489" t="str">
            <v>Moravskoslezský kraj</v>
          </cell>
          <cell r="G2489" t="str">
            <v xml:space="preserve">Frýdek-Místek </v>
          </cell>
          <cell r="H2489">
            <v>375</v>
          </cell>
          <cell r="I2489" t="str">
            <v>SEJOY</v>
          </cell>
          <cell r="J2489">
            <v>16.690000000000001</v>
          </cell>
          <cell r="K2489">
            <v>6258.7500000000009</v>
          </cell>
          <cell r="L2489" t="str">
            <v/>
          </cell>
          <cell r="M2489" t="str">
            <v>Střední škola informačních technologií, s.r.o.</v>
          </cell>
          <cell r="N2489" t="str">
            <v>Pionýrů</v>
          </cell>
          <cell r="O2489">
            <v>2069</v>
          </cell>
          <cell r="Q2489" t="str">
            <v>Frýdek-Místek</v>
          </cell>
          <cell r="R2489" t="str">
            <v>NE</v>
          </cell>
        </row>
        <row r="2490">
          <cell r="A2490">
            <v>600016412</v>
          </cell>
          <cell r="B2490">
            <v>600016412</v>
          </cell>
          <cell r="C2490" t="str">
            <v>25383442</v>
          </cell>
          <cell r="D2490">
            <v>1</v>
          </cell>
          <cell r="E2490">
            <v>25383442</v>
          </cell>
          <cell r="F2490" t="str">
            <v>Moravskoslezský kraj</v>
          </cell>
          <cell r="G2490" t="str">
            <v xml:space="preserve">Frýdek-Místek </v>
          </cell>
          <cell r="H2490">
            <v>225</v>
          </cell>
          <cell r="I2490" t="str">
            <v>SEJOY</v>
          </cell>
          <cell r="J2490">
            <v>16.690000000000001</v>
          </cell>
          <cell r="K2490">
            <v>3755.2500000000005</v>
          </cell>
          <cell r="L2490" t="str">
            <v/>
          </cell>
          <cell r="M2490" t="str">
            <v>Soukromá střední odborná škola Frýdek-Místek, s.r.o.</v>
          </cell>
          <cell r="N2490" t="str">
            <v>tř. T. G. Masaryka</v>
          </cell>
          <cell r="O2490">
            <v>456</v>
          </cell>
          <cell r="Q2490" t="str">
            <v>Frýdek-Místek</v>
          </cell>
          <cell r="R2490" t="str">
            <v>NE</v>
          </cell>
        </row>
        <row r="2491">
          <cell r="A2491">
            <v>600133591</v>
          </cell>
          <cell r="B2491">
            <v>600133591</v>
          </cell>
          <cell r="C2491" t="str">
            <v>60043792</v>
          </cell>
          <cell r="D2491">
            <v>1</v>
          </cell>
          <cell r="E2491">
            <v>60043792</v>
          </cell>
          <cell r="F2491" t="str">
            <v>Moravskoslezský kraj</v>
          </cell>
          <cell r="G2491" t="str">
            <v xml:space="preserve">Frýdek-Místek </v>
          </cell>
          <cell r="H2491">
            <v>825</v>
          </cell>
          <cell r="I2491" t="str">
            <v>SEJOY</v>
          </cell>
          <cell r="J2491">
            <v>16.690000000000001</v>
          </cell>
          <cell r="K2491">
            <v>13769.250000000002</v>
          </cell>
          <cell r="L2491" t="str">
            <v/>
          </cell>
          <cell r="M2491" t="str">
            <v>Základní škola Vojtěcha Martínka Brušperk, okres Frýdek-Místek</v>
          </cell>
          <cell r="N2491" t="str">
            <v>Sportovní</v>
          </cell>
          <cell r="O2491">
            <v>584</v>
          </cell>
          <cell r="Q2491" t="str">
            <v>Brušperk</v>
          </cell>
          <cell r="R2491" t="str">
            <v>ANO</v>
          </cell>
        </row>
        <row r="2492">
          <cell r="A2492">
            <v>600133605</v>
          </cell>
          <cell r="B2492">
            <v>600133605</v>
          </cell>
          <cell r="C2492" t="str">
            <v>48772569</v>
          </cell>
          <cell r="D2492">
            <v>1</v>
          </cell>
          <cell r="E2492">
            <v>48772569</v>
          </cell>
          <cell r="F2492" t="str">
            <v>Moravskoslezský kraj</v>
          </cell>
          <cell r="G2492" t="str">
            <v xml:space="preserve">Frýdek-Místek </v>
          </cell>
          <cell r="H2492">
            <v>100</v>
          </cell>
          <cell r="I2492" t="str">
            <v>SEJOY</v>
          </cell>
          <cell r="J2492">
            <v>16.690000000000001</v>
          </cell>
          <cell r="K2492">
            <v>1669.0000000000002</v>
          </cell>
          <cell r="L2492" t="str">
            <v/>
          </cell>
          <cell r="M2492" t="str">
            <v>Základní škola a Mateřská škola Bruzovice</v>
          </cell>
          <cell r="O2492">
            <v>212</v>
          </cell>
          <cell r="Q2492" t="str">
            <v>Bruzovice</v>
          </cell>
          <cell r="R2492" t="str">
            <v>ANO</v>
          </cell>
        </row>
        <row r="2493">
          <cell r="A2493">
            <v>600133664</v>
          </cell>
          <cell r="B2493">
            <v>600133664</v>
          </cell>
          <cell r="C2493" t="str">
            <v>68334273</v>
          </cell>
          <cell r="D2493">
            <v>1</v>
          </cell>
          <cell r="E2493">
            <v>68334273</v>
          </cell>
          <cell r="F2493" t="str">
            <v>Moravskoslezský kraj</v>
          </cell>
          <cell r="G2493" t="str">
            <v xml:space="preserve">Frýdek-Místek </v>
          </cell>
          <cell r="H2493">
            <v>925</v>
          </cell>
          <cell r="I2493" t="str">
            <v>SEJOY</v>
          </cell>
          <cell r="J2493">
            <v>16.690000000000001</v>
          </cell>
          <cell r="K2493">
            <v>15438.250000000002</v>
          </cell>
          <cell r="L2493" t="str">
            <v/>
          </cell>
          <cell r="M2493" t="str">
            <v>Základní škola Dobrá, příspěvková organizace</v>
          </cell>
          <cell r="O2493">
            <v>860</v>
          </cell>
          <cell r="Q2493" t="str">
            <v>Dobrá</v>
          </cell>
          <cell r="R2493" t="str">
            <v>ANO</v>
          </cell>
        </row>
        <row r="2494">
          <cell r="A2494">
            <v>600133672</v>
          </cell>
          <cell r="B2494">
            <v>600133672</v>
          </cell>
          <cell r="C2494" t="str">
            <v>70640017</v>
          </cell>
          <cell r="D2494">
            <v>1</v>
          </cell>
          <cell r="E2494">
            <v>70640017</v>
          </cell>
          <cell r="F2494" t="str">
            <v>Moravskoslezský kraj</v>
          </cell>
          <cell r="G2494" t="str">
            <v xml:space="preserve">Frýdek-Místek </v>
          </cell>
          <cell r="H2494">
            <v>150</v>
          </cell>
          <cell r="I2494" t="str">
            <v>SEJOY</v>
          </cell>
          <cell r="J2494">
            <v>16.690000000000001</v>
          </cell>
          <cell r="K2494">
            <v>2503.5</v>
          </cell>
          <cell r="L2494" t="str">
            <v/>
          </cell>
          <cell r="M2494" t="str">
            <v>Základní škola a mateřská škola Dobratice, okres Frýdek-Místek, příspěvková organizace</v>
          </cell>
          <cell r="O2494">
            <v>58</v>
          </cell>
          <cell r="Q2494" t="str">
            <v>Dobratice</v>
          </cell>
          <cell r="R2494" t="str">
            <v>ANO</v>
          </cell>
        </row>
        <row r="2495">
          <cell r="A2495">
            <v>600133681</v>
          </cell>
          <cell r="B2495">
            <v>600133681</v>
          </cell>
          <cell r="C2495" t="str">
            <v>75026465</v>
          </cell>
          <cell r="D2495">
            <v>1</v>
          </cell>
          <cell r="E2495">
            <v>75026465</v>
          </cell>
          <cell r="F2495" t="str">
            <v>Moravskoslezský kraj</v>
          </cell>
          <cell r="G2495" t="str">
            <v xml:space="preserve">Frýdek-Místek </v>
          </cell>
          <cell r="H2495">
            <v>325</v>
          </cell>
          <cell r="I2495" t="str">
            <v>SEJOY</v>
          </cell>
          <cell r="J2495">
            <v>16.690000000000001</v>
          </cell>
          <cell r="K2495">
            <v>5424.25</v>
          </cell>
          <cell r="L2495" t="str">
            <v/>
          </cell>
          <cell r="M2495" t="str">
            <v>Základní škola a Mateřská škola Dolní Domaslavice, okres Frýdek-Místek, příspěvková organizace</v>
          </cell>
          <cell r="O2495">
            <v>201</v>
          </cell>
          <cell r="Q2495" t="str">
            <v>Dolní Domaslavice</v>
          </cell>
          <cell r="R2495" t="str">
            <v>ANO</v>
          </cell>
        </row>
        <row r="2496">
          <cell r="A2496">
            <v>600133729</v>
          </cell>
          <cell r="B2496">
            <v>600133729</v>
          </cell>
          <cell r="C2496" t="str">
            <v>70938857</v>
          </cell>
          <cell r="D2496">
            <v>1</v>
          </cell>
          <cell r="E2496">
            <v>70938857</v>
          </cell>
          <cell r="F2496" t="str">
            <v>Moravskoslezský kraj</v>
          </cell>
          <cell r="G2496" t="str">
            <v xml:space="preserve">Frýdek-Místek </v>
          </cell>
          <cell r="H2496">
            <v>325</v>
          </cell>
          <cell r="I2496" t="str">
            <v>SEJOY</v>
          </cell>
          <cell r="J2496">
            <v>16.690000000000001</v>
          </cell>
          <cell r="K2496">
            <v>5424.25</v>
          </cell>
          <cell r="L2496" t="str">
            <v/>
          </cell>
          <cell r="M2496" t="str">
            <v>Základní škola Fryčovice, okres Frýdek-Místek, příspěvková organizace</v>
          </cell>
          <cell r="O2496">
            <v>628</v>
          </cell>
          <cell r="Q2496" t="str">
            <v>Fryčovice</v>
          </cell>
          <cell r="R2496" t="str">
            <v>ANO</v>
          </cell>
        </row>
        <row r="2497">
          <cell r="A2497">
            <v>600133737</v>
          </cell>
          <cell r="B2497">
            <v>600133737</v>
          </cell>
          <cell r="C2497" t="str">
            <v>68157860</v>
          </cell>
          <cell r="D2497">
            <v>1</v>
          </cell>
          <cell r="E2497">
            <v>68157860</v>
          </cell>
          <cell r="F2497" t="str">
            <v>Moravskoslezský kraj</v>
          </cell>
          <cell r="G2497" t="str">
            <v xml:space="preserve">Frýdek-Místek </v>
          </cell>
          <cell r="H2497">
            <v>725</v>
          </cell>
          <cell r="I2497" t="str">
            <v>SEJOY</v>
          </cell>
          <cell r="J2497">
            <v>16.690000000000001</v>
          </cell>
          <cell r="K2497">
            <v>12100.250000000002</v>
          </cell>
          <cell r="L2497" t="str">
            <v/>
          </cell>
          <cell r="M2497" t="str">
            <v>Základní škola Frýdek-Místek, 1. máje 1700</v>
          </cell>
          <cell r="N2497" t="str">
            <v>1. máje</v>
          </cell>
          <cell r="O2497">
            <v>1700</v>
          </cell>
          <cell r="Q2497" t="str">
            <v>Frýdek-Místek</v>
          </cell>
          <cell r="R2497" t="str">
            <v>ANO</v>
          </cell>
        </row>
        <row r="2498">
          <cell r="A2498">
            <v>600133753</v>
          </cell>
          <cell r="B2498">
            <v>600133753</v>
          </cell>
          <cell r="C2498" t="str">
            <v>68157797</v>
          </cell>
          <cell r="D2498">
            <v>1</v>
          </cell>
          <cell r="E2498">
            <v>68157797</v>
          </cell>
          <cell r="F2498" t="str">
            <v>Moravskoslezský kraj</v>
          </cell>
          <cell r="G2498" t="str">
            <v xml:space="preserve">Frýdek-Místek </v>
          </cell>
          <cell r="H2498">
            <v>925</v>
          </cell>
          <cell r="I2498" t="str">
            <v>SEJOY</v>
          </cell>
          <cell r="J2498">
            <v>16.690000000000001</v>
          </cell>
          <cell r="K2498">
            <v>15438.250000000002</v>
          </cell>
          <cell r="L2498" t="str">
            <v/>
          </cell>
          <cell r="M2498" t="str">
            <v>Základní škola a mateřská škola Frýdek-Místek, El. Krásnohorské 2254</v>
          </cell>
          <cell r="N2498" t="str">
            <v>El. Krásnohorské</v>
          </cell>
          <cell r="O2498">
            <v>2254</v>
          </cell>
          <cell r="Q2498" t="str">
            <v>Frýdek-Místek</v>
          </cell>
          <cell r="R2498" t="str">
            <v>ANO</v>
          </cell>
        </row>
        <row r="2499">
          <cell r="A2499">
            <v>600133761</v>
          </cell>
          <cell r="B2499">
            <v>600133761</v>
          </cell>
          <cell r="C2499" t="str">
            <v>49562291</v>
          </cell>
          <cell r="D2499">
            <v>1</v>
          </cell>
          <cell r="E2499">
            <v>49562291</v>
          </cell>
          <cell r="F2499" t="str">
            <v>Moravskoslezský kraj</v>
          </cell>
          <cell r="G2499" t="str">
            <v xml:space="preserve">Frýdek-Místek </v>
          </cell>
          <cell r="H2499">
            <v>625</v>
          </cell>
          <cell r="I2499" t="str">
            <v>SEJOY</v>
          </cell>
          <cell r="J2499">
            <v>16.690000000000001</v>
          </cell>
          <cell r="K2499">
            <v>10431.25</v>
          </cell>
          <cell r="L2499" t="str">
            <v/>
          </cell>
          <cell r="M2499" t="str">
            <v>Základní škola Frýdek-Místek, Jiřího z Poděbrad 3109</v>
          </cell>
          <cell r="N2499" t="str">
            <v>Jiřího z Poděbrad</v>
          </cell>
          <cell r="O2499">
            <v>3109</v>
          </cell>
          <cell r="Q2499" t="str">
            <v>Frýdek-Místek</v>
          </cell>
          <cell r="R2499" t="str">
            <v>ANO</v>
          </cell>
        </row>
        <row r="2500">
          <cell r="A2500">
            <v>600133770</v>
          </cell>
          <cell r="B2500">
            <v>600133770</v>
          </cell>
          <cell r="C2500" t="str">
            <v>68157801</v>
          </cell>
          <cell r="D2500">
            <v>1</v>
          </cell>
          <cell r="E2500">
            <v>68157801</v>
          </cell>
          <cell r="F2500" t="str">
            <v>Moravskoslezský kraj</v>
          </cell>
          <cell r="G2500" t="str">
            <v xml:space="preserve">Frýdek-Místek </v>
          </cell>
          <cell r="H2500">
            <v>300</v>
          </cell>
          <cell r="I2500" t="str">
            <v>SEJOY</v>
          </cell>
          <cell r="J2500">
            <v>16.690000000000001</v>
          </cell>
          <cell r="K2500">
            <v>5007</v>
          </cell>
          <cell r="L2500" t="str">
            <v/>
          </cell>
          <cell r="M2500" t="str">
            <v>Základní škola a mateřská škola Frýdek-Místek, Lískovec, K Sedlištím 320</v>
          </cell>
          <cell r="N2500" t="str">
            <v>K Sedlištím</v>
          </cell>
          <cell r="O2500">
            <v>320</v>
          </cell>
          <cell r="Q2500" t="str">
            <v>Frýdek-Místek</v>
          </cell>
          <cell r="R2500" t="str">
            <v>ANO</v>
          </cell>
        </row>
        <row r="2501">
          <cell r="A2501">
            <v>600133788</v>
          </cell>
          <cell r="B2501">
            <v>600133788</v>
          </cell>
          <cell r="C2501" t="str">
            <v>68157894</v>
          </cell>
          <cell r="D2501">
            <v>1</v>
          </cell>
          <cell r="E2501">
            <v>68157894</v>
          </cell>
          <cell r="F2501" t="str">
            <v>Moravskoslezský kraj</v>
          </cell>
          <cell r="G2501" t="str">
            <v xml:space="preserve">Frýdek-Místek </v>
          </cell>
          <cell r="H2501">
            <v>600</v>
          </cell>
          <cell r="I2501" t="str">
            <v>SEJOY</v>
          </cell>
          <cell r="J2501">
            <v>16.690000000000001</v>
          </cell>
          <cell r="K2501">
            <v>10014</v>
          </cell>
          <cell r="L2501" t="str">
            <v/>
          </cell>
          <cell r="M2501" t="str">
            <v>Základní škola Frýdek-Místek, Komenského 402</v>
          </cell>
          <cell r="N2501" t="str">
            <v>Komenského</v>
          </cell>
          <cell r="O2501">
            <v>402</v>
          </cell>
          <cell r="Q2501" t="str">
            <v>Frýdek-Místek</v>
          </cell>
          <cell r="R2501" t="str">
            <v>ANO</v>
          </cell>
        </row>
        <row r="2502">
          <cell r="A2502">
            <v>600133796</v>
          </cell>
          <cell r="B2502">
            <v>600133796</v>
          </cell>
          <cell r="C2502" t="str">
            <v>60046121</v>
          </cell>
          <cell r="D2502">
            <v>1</v>
          </cell>
          <cell r="E2502">
            <v>60046121</v>
          </cell>
          <cell r="F2502" t="str">
            <v>Moravskoslezský kraj</v>
          </cell>
          <cell r="G2502" t="str">
            <v xml:space="preserve">Frýdek-Místek </v>
          </cell>
          <cell r="H2502">
            <v>825</v>
          </cell>
          <cell r="I2502" t="str">
            <v>SEJOY</v>
          </cell>
          <cell r="J2502">
            <v>16.690000000000001</v>
          </cell>
          <cell r="K2502">
            <v>13769.250000000002</v>
          </cell>
          <cell r="L2502" t="str">
            <v/>
          </cell>
          <cell r="M2502" t="str">
            <v>Základní škola Frýdek-Místek, Pionýrů 400</v>
          </cell>
          <cell r="N2502" t="str">
            <v>Pionýrů</v>
          </cell>
          <cell r="O2502">
            <v>400</v>
          </cell>
          <cell r="Q2502" t="str">
            <v>Frýdek-Místek</v>
          </cell>
          <cell r="R2502" t="str">
            <v>ANO</v>
          </cell>
        </row>
        <row r="2503">
          <cell r="A2503">
            <v>600133800</v>
          </cell>
          <cell r="B2503">
            <v>600133800</v>
          </cell>
          <cell r="C2503" t="str">
            <v>75029782</v>
          </cell>
          <cell r="D2503">
            <v>1</v>
          </cell>
          <cell r="E2503">
            <v>75029782</v>
          </cell>
          <cell r="F2503" t="str">
            <v>Moravskoslezský kraj</v>
          </cell>
          <cell r="G2503" t="str">
            <v xml:space="preserve">Frýdek-Místek </v>
          </cell>
          <cell r="H2503">
            <v>100</v>
          </cell>
          <cell r="I2503" t="str">
            <v>SEJOY</v>
          </cell>
          <cell r="J2503">
            <v>16.690000000000001</v>
          </cell>
          <cell r="K2503">
            <v>1669.0000000000002</v>
          </cell>
          <cell r="L2503" t="str">
            <v/>
          </cell>
          <cell r="M2503" t="str">
            <v>Základní škola a mateřská škola Frýdek-Místek - Skalice 192, příspěvková organizace</v>
          </cell>
          <cell r="O2503">
            <v>192</v>
          </cell>
          <cell r="Q2503" t="str">
            <v>Frýdek-Místek</v>
          </cell>
          <cell r="R2503" t="str">
            <v>ANO</v>
          </cell>
        </row>
        <row r="2504">
          <cell r="A2504">
            <v>600133885</v>
          </cell>
          <cell r="B2504">
            <v>600133885</v>
          </cell>
          <cell r="C2504" t="str">
            <v>70946906</v>
          </cell>
          <cell r="D2504">
            <v>1</v>
          </cell>
          <cell r="E2504">
            <v>70946906</v>
          </cell>
          <cell r="F2504" t="str">
            <v>Moravskoslezský kraj</v>
          </cell>
          <cell r="G2504" t="str">
            <v xml:space="preserve">Frýdek-Místek </v>
          </cell>
          <cell r="H2504">
            <v>350</v>
          </cell>
          <cell r="I2504" t="str">
            <v>SEJOY</v>
          </cell>
          <cell r="J2504">
            <v>16.690000000000001</v>
          </cell>
          <cell r="K2504">
            <v>5841.5</v>
          </cell>
          <cell r="L2504" t="str">
            <v/>
          </cell>
          <cell r="M2504" t="str">
            <v>Základní škola a Mateřská škola Leoše Janáčka Hukvaldy, příspěvková organizace</v>
          </cell>
          <cell r="O2504">
            <v>162</v>
          </cell>
          <cell r="Q2504" t="str">
            <v>Hukvaldy</v>
          </cell>
          <cell r="R2504" t="str">
            <v>ANO</v>
          </cell>
        </row>
        <row r="2505">
          <cell r="A2505">
            <v>600133893</v>
          </cell>
          <cell r="B2505">
            <v>600133893</v>
          </cell>
          <cell r="C2505" t="str">
            <v>70971692</v>
          </cell>
          <cell r="D2505">
            <v>1</v>
          </cell>
          <cell r="E2505">
            <v>70971692</v>
          </cell>
          <cell r="F2505" t="str">
            <v>Moravskoslezský kraj</v>
          </cell>
          <cell r="G2505" t="str">
            <v xml:space="preserve">Frýdek-Místek </v>
          </cell>
          <cell r="H2505">
            <v>100</v>
          </cell>
          <cell r="I2505" t="str">
            <v>SEJOY</v>
          </cell>
          <cell r="J2505">
            <v>16.690000000000001</v>
          </cell>
          <cell r="K2505">
            <v>1669.0000000000002</v>
          </cell>
          <cell r="L2505" t="str">
            <v/>
          </cell>
          <cell r="M2505" t="str">
            <v>Základní škola a mateřská škola Frýdek-Místek - Chlebovice, Pod Kabáticí 107, příspěvková organizace</v>
          </cell>
          <cell r="N2505" t="str">
            <v>Pod Kabáticí</v>
          </cell>
          <cell r="O2505">
            <v>107</v>
          </cell>
          <cell r="Q2505" t="str">
            <v>Frýdek-Místek</v>
          </cell>
          <cell r="R2505" t="str">
            <v>ANO</v>
          </cell>
        </row>
        <row r="2506">
          <cell r="A2506">
            <v>600133931</v>
          </cell>
          <cell r="B2506">
            <v>600133931</v>
          </cell>
          <cell r="C2506" t="str">
            <v>70914966</v>
          </cell>
          <cell r="D2506">
            <v>1</v>
          </cell>
          <cell r="E2506">
            <v>70914966</v>
          </cell>
          <cell r="F2506" t="str">
            <v>Moravskoslezský kraj</v>
          </cell>
          <cell r="G2506" t="str">
            <v xml:space="preserve">Frýdek-Místek </v>
          </cell>
          <cell r="H2506">
            <v>525</v>
          </cell>
          <cell r="I2506" t="str">
            <v>SEJOY</v>
          </cell>
          <cell r="J2506">
            <v>16.690000000000001</v>
          </cell>
          <cell r="K2506">
            <v>8762.25</v>
          </cell>
          <cell r="L2506" t="str">
            <v/>
          </cell>
          <cell r="M2506" t="str">
            <v>Základní škola a Mateřská škola Kozlovice, příspěvková organizace</v>
          </cell>
          <cell r="O2506">
            <v>186</v>
          </cell>
          <cell r="Q2506" t="str">
            <v>Kozlovice</v>
          </cell>
          <cell r="R2506" t="str">
            <v>ANO</v>
          </cell>
        </row>
        <row r="2507">
          <cell r="A2507">
            <v>600133940</v>
          </cell>
          <cell r="B2507">
            <v>600133940</v>
          </cell>
          <cell r="C2507" t="str">
            <v>70992941</v>
          </cell>
          <cell r="D2507">
            <v>1</v>
          </cell>
          <cell r="E2507">
            <v>70992941</v>
          </cell>
          <cell r="F2507" t="str">
            <v>Moravskoslezský kraj</v>
          </cell>
          <cell r="G2507" t="str">
            <v xml:space="preserve">Frýdek-Místek </v>
          </cell>
          <cell r="H2507">
            <v>0</v>
          </cell>
          <cell r="I2507" t="str">
            <v>SEJOY</v>
          </cell>
          <cell r="J2507">
            <v>16.690000000000001</v>
          </cell>
          <cell r="K2507">
            <v>0</v>
          </cell>
          <cell r="L2507">
            <v>44536</v>
          </cell>
          <cell r="M2507" t="str">
            <v>Základní škola T. G. Masaryka Krmelín, příspěvková organizace</v>
          </cell>
          <cell r="N2507" t="str">
            <v>Školní</v>
          </cell>
          <cell r="O2507">
            <v>170</v>
          </cell>
          <cell r="Q2507" t="str">
            <v>Krmelín</v>
          </cell>
          <cell r="R2507" t="str">
            <v>ANO</v>
          </cell>
        </row>
        <row r="2508">
          <cell r="A2508">
            <v>600133958</v>
          </cell>
          <cell r="B2508">
            <v>600133958</v>
          </cell>
          <cell r="C2508" t="str">
            <v>70982961</v>
          </cell>
          <cell r="D2508">
            <v>1</v>
          </cell>
          <cell r="E2508">
            <v>70982961</v>
          </cell>
          <cell r="F2508" t="str">
            <v>Moravskoslezský kraj</v>
          </cell>
          <cell r="G2508" t="str">
            <v xml:space="preserve">Frýdek-Místek </v>
          </cell>
          <cell r="H2508">
            <v>125</v>
          </cell>
          <cell r="I2508" t="str">
            <v>SEJOY</v>
          </cell>
          <cell r="J2508">
            <v>16.690000000000001</v>
          </cell>
          <cell r="K2508">
            <v>2086.25</v>
          </cell>
          <cell r="L2508" t="str">
            <v/>
          </cell>
          <cell r="M2508" t="str">
            <v>Základní škola a mateřská škola Lučina, okres Frýdek-Místek, příspěvková organizace</v>
          </cell>
          <cell r="O2508">
            <v>2</v>
          </cell>
          <cell r="Q2508" t="str">
            <v>Lučina</v>
          </cell>
          <cell r="R2508" t="str">
            <v>ANO</v>
          </cell>
        </row>
        <row r="2509">
          <cell r="A2509">
            <v>600133982</v>
          </cell>
          <cell r="B2509">
            <v>600133982</v>
          </cell>
          <cell r="C2509" t="str">
            <v>70942129</v>
          </cell>
          <cell r="D2509">
            <v>1</v>
          </cell>
          <cell r="E2509">
            <v>70942129</v>
          </cell>
          <cell r="F2509" t="str">
            <v>Moravskoslezský kraj</v>
          </cell>
          <cell r="G2509" t="str">
            <v xml:space="preserve">Frýdek-Místek </v>
          </cell>
          <cell r="H2509">
            <v>200</v>
          </cell>
          <cell r="I2509" t="str">
            <v>SEJOY</v>
          </cell>
          <cell r="J2509">
            <v>16.690000000000001</v>
          </cell>
          <cell r="K2509">
            <v>3338.0000000000005</v>
          </cell>
          <cell r="L2509" t="str">
            <v/>
          </cell>
          <cell r="M2509" t="str">
            <v>Základní škola a mateřská škola Morávka, příspěvková organizace</v>
          </cell>
          <cell r="O2509">
            <v>178</v>
          </cell>
          <cell r="Q2509" t="str">
            <v>Morávka</v>
          </cell>
          <cell r="R2509" t="str">
            <v>ANO</v>
          </cell>
        </row>
        <row r="2510">
          <cell r="A2510">
            <v>600134041</v>
          </cell>
          <cell r="B2510">
            <v>600134041</v>
          </cell>
          <cell r="C2510" t="str">
            <v>70978816</v>
          </cell>
          <cell r="D2510">
            <v>1</v>
          </cell>
          <cell r="E2510">
            <v>70978816</v>
          </cell>
          <cell r="F2510" t="str">
            <v>Moravskoslezský kraj</v>
          </cell>
          <cell r="G2510" t="str">
            <v xml:space="preserve">Frýdek-Místek </v>
          </cell>
          <cell r="H2510">
            <v>75</v>
          </cell>
          <cell r="I2510" t="str">
            <v>SEJOY</v>
          </cell>
          <cell r="J2510">
            <v>16.690000000000001</v>
          </cell>
          <cell r="K2510">
            <v>1251.75</v>
          </cell>
          <cell r="L2510" t="str">
            <v/>
          </cell>
          <cell r="M2510" t="str">
            <v>Základní škola a mateřská škola Nošovice, příspěvková organizace</v>
          </cell>
          <cell r="O2510">
            <v>125</v>
          </cell>
          <cell r="Q2510" t="str">
            <v>Nošovice</v>
          </cell>
          <cell r="R2510" t="str">
            <v>ANO</v>
          </cell>
        </row>
        <row r="2511">
          <cell r="A2511">
            <v>600134067</v>
          </cell>
          <cell r="B2511">
            <v>600134067</v>
          </cell>
          <cell r="C2511" t="str">
            <v>75026864</v>
          </cell>
          <cell r="D2511">
            <v>1</v>
          </cell>
          <cell r="E2511">
            <v>75026864</v>
          </cell>
          <cell r="F2511" t="str">
            <v>Moravskoslezský kraj</v>
          </cell>
          <cell r="G2511" t="str">
            <v xml:space="preserve">Frýdek-Místek </v>
          </cell>
          <cell r="H2511">
            <v>475</v>
          </cell>
          <cell r="I2511" t="str">
            <v>SEJOY</v>
          </cell>
          <cell r="J2511">
            <v>16.690000000000001</v>
          </cell>
          <cell r="K2511">
            <v>7927.7500000000009</v>
          </cell>
          <cell r="L2511" t="str">
            <v/>
          </cell>
          <cell r="M2511" t="str">
            <v>Základní škola a mateřská škola Palkovice, okres Frýdek-Místek, příspěvková organizace</v>
          </cell>
          <cell r="O2511">
            <v>287</v>
          </cell>
          <cell r="Q2511" t="str">
            <v>Palkovice</v>
          </cell>
          <cell r="R2511" t="str">
            <v>ANO</v>
          </cell>
        </row>
        <row r="2512">
          <cell r="A2512">
            <v>600134075</v>
          </cell>
          <cell r="B2512">
            <v>600134075</v>
          </cell>
          <cell r="C2512" t="str">
            <v>75026261</v>
          </cell>
          <cell r="D2512">
            <v>1</v>
          </cell>
          <cell r="E2512">
            <v>75026261</v>
          </cell>
          <cell r="F2512" t="str">
            <v>Moravskoslezský kraj</v>
          </cell>
          <cell r="G2512" t="str">
            <v xml:space="preserve">Frýdek-Místek </v>
          </cell>
          <cell r="H2512">
            <v>500</v>
          </cell>
          <cell r="I2512" t="str">
            <v>SEJOY</v>
          </cell>
          <cell r="J2512">
            <v>16.690000000000001</v>
          </cell>
          <cell r="K2512">
            <v>8345</v>
          </cell>
          <cell r="L2512" t="str">
            <v/>
          </cell>
          <cell r="M2512" t="str">
            <v>Základní škola Paskov, okres Frýdek-Místek, příspěvková organizace</v>
          </cell>
          <cell r="N2512" t="str">
            <v>Kirilovova</v>
          </cell>
          <cell r="O2512">
            <v>330</v>
          </cell>
          <cell r="Q2512" t="str">
            <v>Paskov</v>
          </cell>
          <cell r="R2512" t="str">
            <v>ANO</v>
          </cell>
        </row>
        <row r="2513">
          <cell r="A2513">
            <v>600134105</v>
          </cell>
          <cell r="B2513">
            <v>600134105</v>
          </cell>
          <cell r="C2513" t="str">
            <v>60045990</v>
          </cell>
          <cell r="D2513">
            <v>1</v>
          </cell>
          <cell r="E2513">
            <v>60045990</v>
          </cell>
          <cell r="F2513" t="str">
            <v>Moravskoslezský kraj</v>
          </cell>
          <cell r="G2513" t="str">
            <v xml:space="preserve">Frýdek-Místek </v>
          </cell>
          <cell r="H2513">
            <v>625</v>
          </cell>
          <cell r="I2513" t="str">
            <v>SEJOY</v>
          </cell>
          <cell r="J2513">
            <v>16.690000000000001</v>
          </cell>
          <cell r="K2513">
            <v>10431.25</v>
          </cell>
          <cell r="L2513" t="str">
            <v/>
          </cell>
          <cell r="M2513" t="str">
            <v>Základní škola a mateřská škola Raškovice</v>
          </cell>
          <cell r="O2513">
            <v>18</v>
          </cell>
          <cell r="Q2513" t="str">
            <v>Raškovice</v>
          </cell>
          <cell r="R2513" t="str">
            <v>ANO</v>
          </cell>
        </row>
        <row r="2514">
          <cell r="A2514">
            <v>600134121</v>
          </cell>
          <cell r="B2514">
            <v>600134121</v>
          </cell>
          <cell r="C2514" t="str">
            <v>75029278</v>
          </cell>
          <cell r="D2514">
            <v>1</v>
          </cell>
          <cell r="E2514">
            <v>75029278</v>
          </cell>
          <cell r="F2514" t="str">
            <v>Moravskoslezský kraj</v>
          </cell>
          <cell r="G2514" t="str">
            <v xml:space="preserve">Frýdek-Místek </v>
          </cell>
          <cell r="H2514">
            <v>150</v>
          </cell>
          <cell r="I2514" t="str">
            <v>SEJOY</v>
          </cell>
          <cell r="J2514">
            <v>16.690000000000001</v>
          </cell>
          <cell r="K2514">
            <v>2503.5</v>
          </cell>
          <cell r="L2514" t="str">
            <v/>
          </cell>
          <cell r="M2514" t="str">
            <v>Základní škola a Mateřská škola Řepiště, příspěvková organizace</v>
          </cell>
          <cell r="N2514" t="str">
            <v>Mírová</v>
          </cell>
          <cell r="O2514">
            <v>56</v>
          </cell>
          <cell r="Q2514" t="str">
            <v>Řepiště</v>
          </cell>
          <cell r="R2514" t="str">
            <v>ANO</v>
          </cell>
        </row>
        <row r="2515">
          <cell r="A2515">
            <v>600134130</v>
          </cell>
          <cell r="B2515">
            <v>600134130</v>
          </cell>
          <cell r="C2515" t="str">
            <v>61963607</v>
          </cell>
          <cell r="D2515">
            <v>1</v>
          </cell>
          <cell r="E2515">
            <v>61963607</v>
          </cell>
          <cell r="F2515" t="str">
            <v>Moravskoslezský kraj</v>
          </cell>
          <cell r="G2515" t="str">
            <v xml:space="preserve">Frýdek-Místek </v>
          </cell>
          <cell r="H2515">
            <v>350</v>
          </cell>
          <cell r="I2515" t="str">
            <v>SEJOY</v>
          </cell>
          <cell r="J2515">
            <v>16.690000000000001</v>
          </cell>
          <cell r="K2515">
            <v>5841.5</v>
          </cell>
          <cell r="L2515" t="str">
            <v/>
          </cell>
          <cell r="M2515" t="str">
            <v>Jubilejní Masarykova základní škola a mateřská škola Sedliště</v>
          </cell>
          <cell r="O2515">
            <v>203</v>
          </cell>
          <cell r="Q2515" t="str">
            <v>Sedliště</v>
          </cell>
          <cell r="R2515" t="str">
            <v>ANO</v>
          </cell>
        </row>
        <row r="2516">
          <cell r="A2516">
            <v>600134156</v>
          </cell>
          <cell r="B2516">
            <v>600134156</v>
          </cell>
          <cell r="C2516" t="str">
            <v>70989451</v>
          </cell>
          <cell r="D2516">
            <v>1</v>
          </cell>
          <cell r="E2516">
            <v>70989451</v>
          </cell>
          <cell r="F2516" t="str">
            <v>Moravskoslezský kraj</v>
          </cell>
          <cell r="G2516" t="str">
            <v xml:space="preserve">Frýdek-Místek </v>
          </cell>
          <cell r="H2516">
            <v>50</v>
          </cell>
          <cell r="I2516" t="str">
            <v>SEJOY</v>
          </cell>
          <cell r="J2516">
            <v>16.690000000000001</v>
          </cell>
          <cell r="K2516">
            <v>834.50000000000011</v>
          </cell>
          <cell r="L2516" t="str">
            <v/>
          </cell>
          <cell r="M2516" t="str">
            <v>Základní škola a Mateřská škola Soběšovice, okres Frýdek-Místek, příspěvková organizace</v>
          </cell>
          <cell r="O2516">
            <v>141</v>
          </cell>
          <cell r="Q2516" t="str">
            <v>Soběšovice</v>
          </cell>
          <cell r="R2516" t="str">
            <v>ANO</v>
          </cell>
        </row>
        <row r="2517">
          <cell r="A2517">
            <v>600134172</v>
          </cell>
          <cell r="B2517">
            <v>600134172</v>
          </cell>
          <cell r="C2517" t="str">
            <v>70983950</v>
          </cell>
          <cell r="D2517">
            <v>1</v>
          </cell>
          <cell r="E2517">
            <v>70983950</v>
          </cell>
          <cell r="F2517" t="str">
            <v>Moravskoslezský kraj</v>
          </cell>
          <cell r="G2517" t="str">
            <v xml:space="preserve">Frýdek-Místek </v>
          </cell>
          <cell r="H2517">
            <v>275</v>
          </cell>
          <cell r="I2517" t="str">
            <v>SEJOY</v>
          </cell>
          <cell r="J2517">
            <v>16.690000000000001</v>
          </cell>
          <cell r="K2517">
            <v>4589.75</v>
          </cell>
          <cell r="L2517" t="str">
            <v/>
          </cell>
          <cell r="M2517" t="str">
            <v>Základní škola a mateřská škola Staré Město, okres Frýdek-Místek, příspěvková organizace</v>
          </cell>
          <cell r="N2517" t="str">
            <v>Jamnická</v>
          </cell>
          <cell r="O2517">
            <v>270</v>
          </cell>
          <cell r="Q2517" t="str">
            <v>Staré Město</v>
          </cell>
          <cell r="R2517" t="str">
            <v>ANO</v>
          </cell>
        </row>
        <row r="2518">
          <cell r="A2518">
            <v>600134181</v>
          </cell>
          <cell r="B2518">
            <v>600134181</v>
          </cell>
          <cell r="C2518" t="str">
            <v>75026538</v>
          </cell>
          <cell r="D2518">
            <v>1</v>
          </cell>
          <cell r="E2518">
            <v>75026538</v>
          </cell>
          <cell r="F2518" t="str">
            <v>Moravskoslezský kraj</v>
          </cell>
          <cell r="G2518" t="str">
            <v xml:space="preserve">Frýdek-Místek </v>
          </cell>
          <cell r="H2518">
            <v>150</v>
          </cell>
          <cell r="I2518" t="str">
            <v>SEJOY</v>
          </cell>
          <cell r="J2518">
            <v>16.690000000000001</v>
          </cell>
          <cell r="K2518">
            <v>2503.5</v>
          </cell>
          <cell r="L2518" t="str">
            <v/>
          </cell>
          <cell r="M2518" t="str">
            <v>Základní škola a Mateřská škola Staříč, okres Frýdek-Místek, příspěvková organizace</v>
          </cell>
          <cell r="N2518" t="str">
            <v>Sviadnovská</v>
          </cell>
          <cell r="O2518">
            <v>332</v>
          </cell>
          <cell r="Q2518" t="str">
            <v>Staříč</v>
          </cell>
          <cell r="R2518" t="str">
            <v>ANO</v>
          </cell>
        </row>
        <row r="2519">
          <cell r="A2519">
            <v>600134237</v>
          </cell>
          <cell r="B2519">
            <v>600134237</v>
          </cell>
          <cell r="C2519" t="str">
            <v>75027089</v>
          </cell>
          <cell r="D2519">
            <v>1</v>
          </cell>
          <cell r="E2519">
            <v>75027089</v>
          </cell>
          <cell r="F2519" t="str">
            <v>Moravskoslezský kraj</v>
          </cell>
          <cell r="G2519" t="str">
            <v xml:space="preserve">Frýdek-Místek </v>
          </cell>
          <cell r="H2519">
            <v>150</v>
          </cell>
          <cell r="I2519" t="str">
            <v>SEJOY</v>
          </cell>
          <cell r="J2519">
            <v>16.690000000000001</v>
          </cell>
          <cell r="K2519">
            <v>2503.5</v>
          </cell>
          <cell r="L2519" t="str">
            <v/>
          </cell>
          <cell r="M2519" t="str">
            <v>Základní škola a mateřská škola Třanovice, příspěvková organizace</v>
          </cell>
          <cell r="O2519">
            <v>92</v>
          </cell>
          <cell r="Q2519" t="str">
            <v>Třanovice</v>
          </cell>
          <cell r="R2519" t="str">
            <v>ANO</v>
          </cell>
        </row>
        <row r="2520">
          <cell r="A2520">
            <v>600134423</v>
          </cell>
          <cell r="B2520">
            <v>600134423</v>
          </cell>
          <cell r="C2520" t="str">
            <v>60803550</v>
          </cell>
          <cell r="D2520">
            <v>1</v>
          </cell>
          <cell r="E2520">
            <v>60803550</v>
          </cell>
          <cell r="F2520" t="str">
            <v>Moravskoslezský kraj</v>
          </cell>
          <cell r="G2520" t="str">
            <v xml:space="preserve">Frýdek-Místek </v>
          </cell>
          <cell r="H2520">
            <v>850</v>
          </cell>
          <cell r="I2520" t="str">
            <v>SEJOY</v>
          </cell>
          <cell r="J2520">
            <v>16.690000000000001</v>
          </cell>
          <cell r="K2520">
            <v>14186.500000000002</v>
          </cell>
          <cell r="L2520" t="str">
            <v/>
          </cell>
          <cell r="M2520" t="str">
            <v>Základní škola Frýdek-Místek, Československé armády 570</v>
          </cell>
          <cell r="N2520" t="str">
            <v>Československé armády</v>
          </cell>
          <cell r="O2520">
            <v>570</v>
          </cell>
          <cell r="Q2520" t="str">
            <v>Frýdek-Místek</v>
          </cell>
          <cell r="R2520" t="str">
            <v>ANO</v>
          </cell>
        </row>
        <row r="2521">
          <cell r="A2521">
            <v>600134440</v>
          </cell>
          <cell r="B2521">
            <v>600134440</v>
          </cell>
          <cell r="C2521" t="str">
            <v>70985570</v>
          </cell>
          <cell r="D2521">
            <v>1</v>
          </cell>
          <cell r="E2521">
            <v>70985570</v>
          </cell>
          <cell r="F2521" t="str">
            <v>Moravskoslezský kraj</v>
          </cell>
          <cell r="G2521" t="str">
            <v xml:space="preserve">Frýdek-Místek </v>
          </cell>
          <cell r="H2521">
            <v>500</v>
          </cell>
          <cell r="I2521" t="str">
            <v>SEJOY</v>
          </cell>
          <cell r="J2521">
            <v>16.690000000000001</v>
          </cell>
          <cell r="K2521">
            <v>8345</v>
          </cell>
          <cell r="L2521" t="str">
            <v/>
          </cell>
          <cell r="M2521" t="str">
            <v>Základní škola a Mateřská škola, Baška, příspěvková organizace</v>
          </cell>
          <cell r="O2521">
            <v>137</v>
          </cell>
          <cell r="Q2521" t="str">
            <v>Baška</v>
          </cell>
          <cell r="R2521" t="str">
            <v>ANO</v>
          </cell>
        </row>
        <row r="2522">
          <cell r="A2522">
            <v>600134504</v>
          </cell>
          <cell r="B2522">
            <v>600134504</v>
          </cell>
          <cell r="C2522" t="str">
            <v>64120341</v>
          </cell>
          <cell r="D2522">
            <v>1</v>
          </cell>
          <cell r="E2522">
            <v>64120341</v>
          </cell>
          <cell r="F2522" t="str">
            <v>Moravskoslezský kraj</v>
          </cell>
          <cell r="G2522" t="str">
            <v xml:space="preserve">Frýdek-Místek </v>
          </cell>
          <cell r="H2522">
            <v>550</v>
          </cell>
          <cell r="I2522" t="str">
            <v>SEJOY</v>
          </cell>
          <cell r="J2522">
            <v>16.690000000000001</v>
          </cell>
          <cell r="K2522">
            <v>9179.5</v>
          </cell>
          <cell r="L2522" t="str">
            <v/>
          </cell>
          <cell r="M2522" t="str">
            <v>Základní škola a mateřská škola Frýdek-Místek, Jana Čapka 2555</v>
          </cell>
          <cell r="N2522" t="str">
            <v>Jana Čapka</v>
          </cell>
          <cell r="O2522">
            <v>2555</v>
          </cell>
          <cell r="Q2522" t="str">
            <v>Frýdek-Místek</v>
          </cell>
          <cell r="R2522" t="str">
            <v>ANO</v>
          </cell>
        </row>
        <row r="2523">
          <cell r="A2523">
            <v>600134512</v>
          </cell>
          <cell r="B2523">
            <v>600134512</v>
          </cell>
          <cell r="C2523" t="str">
            <v>60045965</v>
          </cell>
          <cell r="D2523">
            <v>1</v>
          </cell>
          <cell r="E2523">
            <v>60045965</v>
          </cell>
          <cell r="F2523" t="str">
            <v>Moravskoslezský kraj</v>
          </cell>
          <cell r="G2523" t="str">
            <v xml:space="preserve">Frýdek-Místek </v>
          </cell>
          <cell r="H2523">
            <v>950</v>
          </cell>
          <cell r="I2523" t="str">
            <v>SEJOY</v>
          </cell>
          <cell r="J2523">
            <v>16.690000000000001</v>
          </cell>
          <cell r="K2523">
            <v>15855.500000000002</v>
          </cell>
          <cell r="L2523" t="str">
            <v/>
          </cell>
          <cell r="M2523" t="str">
            <v>Základní škola národního umělce Petra Bezruče, Frýdek-Místek, tř. T. G. Masaryka 454</v>
          </cell>
          <cell r="N2523" t="str">
            <v>tř. T. G. Masaryka</v>
          </cell>
          <cell r="O2523">
            <v>454</v>
          </cell>
          <cell r="Q2523" t="str">
            <v>Frýdek-Místek</v>
          </cell>
          <cell r="R2523" t="str">
            <v>ANO</v>
          </cell>
        </row>
        <row r="2524">
          <cell r="A2524">
            <v>600134539</v>
          </cell>
          <cell r="B2524">
            <v>600134539</v>
          </cell>
          <cell r="C2524" t="str">
            <v>73184217</v>
          </cell>
          <cell r="D2524">
            <v>1</v>
          </cell>
          <cell r="E2524">
            <v>73184217</v>
          </cell>
          <cell r="F2524" t="str">
            <v>Moravskoslezský kraj</v>
          </cell>
          <cell r="G2524" t="str">
            <v xml:space="preserve">Frýdek-Místek </v>
          </cell>
          <cell r="H2524">
            <v>75</v>
          </cell>
          <cell r="I2524" t="str">
            <v>SEJOY</v>
          </cell>
          <cell r="J2524">
            <v>16.690000000000001</v>
          </cell>
          <cell r="K2524">
            <v>1251.75</v>
          </cell>
          <cell r="L2524" t="str">
            <v/>
          </cell>
          <cell r="M2524" t="str">
            <v>Základní škola a mateřská škola Žabeň, příspěvková organizace</v>
          </cell>
          <cell r="O2524">
            <v>150</v>
          </cell>
          <cell r="Q2524" t="str">
            <v>Žabeň</v>
          </cell>
          <cell r="R2524" t="str">
            <v>ANO</v>
          </cell>
        </row>
        <row r="2525">
          <cell r="A2525">
            <v>600134725</v>
          </cell>
          <cell r="B2525">
            <v>600134725</v>
          </cell>
          <cell r="C2525" t="str">
            <v>60046104</v>
          </cell>
          <cell r="D2525">
            <v>1</v>
          </cell>
          <cell r="E2525">
            <v>60046104</v>
          </cell>
          <cell r="F2525" t="str">
            <v>Moravskoslezský kraj</v>
          </cell>
          <cell r="G2525" t="str">
            <v xml:space="preserve">Frýdek-Místek </v>
          </cell>
          <cell r="H2525">
            <v>150</v>
          </cell>
          <cell r="I2525" t="str">
            <v>SEJOY</v>
          </cell>
          <cell r="J2525">
            <v>16.690000000000001</v>
          </cell>
          <cell r="K2525">
            <v>2503.5</v>
          </cell>
          <cell r="L2525" t="str">
            <v/>
          </cell>
          <cell r="M2525" t="str">
            <v>Základní škola a mateřská škola Naděje, Frýdek-Místek, Škarabelova 562</v>
          </cell>
          <cell r="N2525" t="str">
            <v>Škarabelova</v>
          </cell>
          <cell r="O2525">
            <v>562</v>
          </cell>
          <cell r="Q2525" t="str">
            <v>Frýdek-Místek</v>
          </cell>
          <cell r="R2525" t="str">
            <v>ANO</v>
          </cell>
        </row>
        <row r="2526">
          <cell r="A2526">
            <v>600171191</v>
          </cell>
          <cell r="B2526">
            <v>600171191</v>
          </cell>
          <cell r="C2526" t="str">
            <v>00844691</v>
          </cell>
          <cell r="D2526">
            <v>1</v>
          </cell>
          <cell r="E2526">
            <v>844691</v>
          </cell>
          <cell r="F2526" t="str">
            <v>Moravskoslezský kraj</v>
          </cell>
          <cell r="G2526" t="str">
            <v xml:space="preserve">Frýdek-Místek </v>
          </cell>
          <cell r="H2526">
            <v>1050</v>
          </cell>
          <cell r="I2526" t="str">
            <v>SEJOY</v>
          </cell>
          <cell r="J2526">
            <v>16.690000000000001</v>
          </cell>
          <cell r="K2526">
            <v>17524.5</v>
          </cell>
          <cell r="L2526" t="str">
            <v/>
          </cell>
          <cell r="M2526" t="str">
            <v>Střední odborná škola, Frýdek-Místek, příspěvková organizace</v>
          </cell>
          <cell r="N2526" t="str">
            <v>Lískovecká</v>
          </cell>
          <cell r="O2526">
            <v>2089</v>
          </cell>
          <cell r="Q2526" t="str">
            <v>Frýdek-Místek</v>
          </cell>
          <cell r="R2526" t="str">
            <v>ANO</v>
          </cell>
        </row>
        <row r="2527">
          <cell r="A2527">
            <v>610500678</v>
          </cell>
          <cell r="B2527">
            <v>610500678</v>
          </cell>
          <cell r="C2527" t="str">
            <v>69610134</v>
          </cell>
          <cell r="D2527">
            <v>1</v>
          </cell>
          <cell r="E2527">
            <v>69610134</v>
          </cell>
          <cell r="F2527" t="str">
            <v>Moravskoslezský kraj</v>
          </cell>
          <cell r="G2527" t="str">
            <v xml:space="preserve">Frýdek-Místek </v>
          </cell>
          <cell r="H2527">
            <v>125</v>
          </cell>
          <cell r="I2527" t="str">
            <v>SEJOY</v>
          </cell>
          <cell r="J2527">
            <v>16.690000000000001</v>
          </cell>
          <cell r="K2527">
            <v>2086.25</v>
          </cell>
          <cell r="L2527" t="str">
            <v/>
          </cell>
          <cell r="M2527" t="str">
            <v>Střední škola, Základní škola a Mateřská škola, Frýdek-Místek, příspěvková organizace</v>
          </cell>
          <cell r="N2527" t="str">
            <v>Pionýrů 2352</v>
          </cell>
          <cell r="Q2527" t="str">
            <v>Frýdek-Místek</v>
          </cell>
          <cell r="R2527" t="str">
            <v>ANO</v>
          </cell>
        </row>
        <row r="2528">
          <cell r="A2528">
            <v>691003076</v>
          </cell>
          <cell r="B2528">
            <v>691003076</v>
          </cell>
          <cell r="C2528" t="str">
            <v>28660790</v>
          </cell>
          <cell r="D2528">
            <v>1</v>
          </cell>
          <cell r="E2528">
            <v>28660790</v>
          </cell>
          <cell r="F2528" t="str">
            <v>Moravskoslezský kraj</v>
          </cell>
          <cell r="G2528" t="str">
            <v xml:space="preserve">Frýdek-Místek </v>
          </cell>
          <cell r="H2528">
            <v>200</v>
          </cell>
          <cell r="I2528" t="str">
            <v>SEJOY</v>
          </cell>
          <cell r="J2528">
            <v>16.690000000000001</v>
          </cell>
          <cell r="K2528">
            <v>3338.0000000000005</v>
          </cell>
          <cell r="L2528" t="str">
            <v/>
          </cell>
          <cell r="M2528" t="str">
            <v>GALILEO SCHOOL - bilingvní mateřská škola a základní škola, s.r.o.</v>
          </cell>
          <cell r="N2528" t="str">
            <v>Jana Čapka</v>
          </cell>
          <cell r="O2528">
            <v>2555</v>
          </cell>
          <cell r="Q2528" t="str">
            <v>Frýdek-Místek</v>
          </cell>
          <cell r="R2528" t="str">
            <v>NE</v>
          </cell>
        </row>
        <row r="2529">
          <cell r="A2529">
            <v>691012733</v>
          </cell>
          <cell r="B2529">
            <v>691012733</v>
          </cell>
          <cell r="C2529" t="str">
            <v>07260806</v>
          </cell>
          <cell r="D2529">
            <v>1</v>
          </cell>
          <cell r="E2529">
            <v>7260806</v>
          </cell>
          <cell r="F2529" t="str">
            <v>Moravskoslezský kraj</v>
          </cell>
          <cell r="G2529" t="str">
            <v xml:space="preserve">Frýdek-Místek </v>
          </cell>
          <cell r="H2529">
            <v>125</v>
          </cell>
          <cell r="I2529" t="str">
            <v>SEJOY</v>
          </cell>
          <cell r="J2529">
            <v>16.690000000000001</v>
          </cell>
          <cell r="K2529">
            <v>2086.25</v>
          </cell>
          <cell r="L2529" t="str">
            <v/>
          </cell>
          <cell r="M2529" t="str">
            <v>Základní škola J. Šlosara Sviadnov</v>
          </cell>
          <cell r="N2529" t="str">
            <v>Na závodí</v>
          </cell>
          <cell r="O2529">
            <v>70</v>
          </cell>
          <cell r="Q2529" t="str">
            <v>Sviadnov</v>
          </cell>
          <cell r="R2529" t="str">
            <v>ANO</v>
          </cell>
        </row>
        <row r="2530">
          <cell r="A2530">
            <v>691013241</v>
          </cell>
          <cell r="B2530">
            <v>691013241</v>
          </cell>
          <cell r="C2530" t="str">
            <v>05738016</v>
          </cell>
          <cell r="D2530">
            <v>1</v>
          </cell>
          <cell r="E2530">
            <v>5738016</v>
          </cell>
          <cell r="F2530" t="str">
            <v>Moravskoslezský kraj</v>
          </cell>
          <cell r="G2530" t="str">
            <v xml:space="preserve">Frýdek-Místek </v>
          </cell>
          <cell r="H2530">
            <v>0</v>
          </cell>
          <cell r="I2530" t="str">
            <v>SEJOY</v>
          </cell>
          <cell r="J2530">
            <v>16.690000000000001</v>
          </cell>
          <cell r="K2530">
            <v>0</v>
          </cell>
          <cell r="L2530">
            <v>44536</v>
          </cell>
          <cell r="M2530" t="str">
            <v>ScioŠkola Frýdek-Místek - základní škola, s.r.o.</v>
          </cell>
          <cell r="N2530" t="str">
            <v>Cihelní</v>
          </cell>
          <cell r="O2530">
            <v>410</v>
          </cell>
          <cell r="Q2530" t="str">
            <v>Frýdek-Místek</v>
          </cell>
          <cell r="R2530" t="str">
            <v>NE</v>
          </cell>
        </row>
        <row r="2531">
          <cell r="A2531">
            <v>600016251</v>
          </cell>
          <cell r="B2531">
            <v>600016251</v>
          </cell>
          <cell r="C2531" t="str">
            <v>00601403</v>
          </cell>
          <cell r="D2531">
            <v>1</v>
          </cell>
          <cell r="E2531">
            <v>601403</v>
          </cell>
          <cell r="F2531" t="str">
            <v>Moravskoslezský kraj</v>
          </cell>
          <cell r="G2531" t="str">
            <v xml:space="preserve">Frýdek-Místek </v>
          </cell>
          <cell r="H2531">
            <v>350</v>
          </cell>
          <cell r="I2531" t="str">
            <v>SEJOY</v>
          </cell>
          <cell r="J2531">
            <v>16.690000000000001</v>
          </cell>
          <cell r="K2531">
            <v>5841.5</v>
          </cell>
          <cell r="L2531" t="str">
            <v/>
          </cell>
          <cell r="M2531" t="str">
            <v>Gymnázium, Frýdlant nad Ostravicí, nám. T. G. Masaryka 1260, příspěvková organizace</v>
          </cell>
          <cell r="N2531" t="str">
            <v>Nám. T. G. Masaryka</v>
          </cell>
          <cell r="O2531">
            <v>1260</v>
          </cell>
          <cell r="Q2531" t="str">
            <v>Frýdlant nad Ostravicí</v>
          </cell>
          <cell r="R2531" t="str">
            <v>ANO</v>
          </cell>
        </row>
        <row r="2532">
          <cell r="A2532">
            <v>600133656</v>
          </cell>
          <cell r="B2532">
            <v>600133656</v>
          </cell>
          <cell r="C2532" t="str">
            <v>75028948</v>
          </cell>
          <cell r="D2532">
            <v>1</v>
          </cell>
          <cell r="E2532">
            <v>75028948</v>
          </cell>
          <cell r="F2532" t="str">
            <v>Moravskoslezský kraj</v>
          </cell>
          <cell r="G2532" t="str">
            <v xml:space="preserve">Frýdek-Místek </v>
          </cell>
          <cell r="H2532">
            <v>300</v>
          </cell>
          <cell r="I2532" t="str">
            <v>SEJOY</v>
          </cell>
          <cell r="J2532">
            <v>16.690000000000001</v>
          </cell>
          <cell r="K2532">
            <v>5007</v>
          </cell>
          <cell r="L2532" t="str">
            <v/>
          </cell>
          <cell r="M2532" t="str">
            <v>Základní škola Čeladná, příspěvková organizace</v>
          </cell>
          <cell r="O2532">
            <v>551</v>
          </cell>
          <cell r="Q2532" t="str">
            <v>Čeladná</v>
          </cell>
          <cell r="R2532" t="str">
            <v>ANO</v>
          </cell>
        </row>
        <row r="2533">
          <cell r="A2533">
            <v>600133834</v>
          </cell>
          <cell r="B2533">
            <v>600133834</v>
          </cell>
          <cell r="C2533" t="str">
            <v>70991499</v>
          </cell>
          <cell r="D2533">
            <v>1</v>
          </cell>
          <cell r="E2533">
            <v>70991499</v>
          </cell>
          <cell r="F2533" t="str">
            <v>Moravskoslezský kraj</v>
          </cell>
          <cell r="G2533" t="str">
            <v xml:space="preserve">Frýdek-Místek </v>
          </cell>
          <cell r="H2533">
            <v>125</v>
          </cell>
          <cell r="I2533" t="str">
            <v>SEJOY</v>
          </cell>
          <cell r="J2533">
            <v>16.690000000000001</v>
          </cell>
          <cell r="K2533">
            <v>2086.25</v>
          </cell>
          <cell r="L2533" t="str">
            <v/>
          </cell>
          <cell r="M2533" t="str">
            <v>Základní škola a mateřská škola Pstruží, příspěvková organizace</v>
          </cell>
          <cell r="O2533">
            <v>104</v>
          </cell>
          <cell r="Q2533" t="str">
            <v>Pstruží</v>
          </cell>
          <cell r="R2533" t="str">
            <v>ANO</v>
          </cell>
        </row>
        <row r="2534">
          <cell r="A2534">
            <v>600133842</v>
          </cell>
          <cell r="B2534">
            <v>600133842</v>
          </cell>
          <cell r="C2534" t="str">
            <v>73184535</v>
          </cell>
          <cell r="D2534">
            <v>1</v>
          </cell>
          <cell r="E2534">
            <v>73184535</v>
          </cell>
          <cell r="F2534" t="str">
            <v>Moravskoslezský kraj</v>
          </cell>
          <cell r="G2534" t="str">
            <v xml:space="preserve">Frýdek-Místek </v>
          </cell>
          <cell r="H2534">
            <v>1000</v>
          </cell>
          <cell r="I2534" t="str">
            <v>SEJOY</v>
          </cell>
          <cell r="J2534">
            <v>16.690000000000001</v>
          </cell>
          <cell r="K2534">
            <v>16690</v>
          </cell>
          <cell r="L2534" t="str">
            <v/>
          </cell>
          <cell r="M2534" t="str">
            <v>Základní škola Frýdlant nad Ostravicí, náměstí T. G. Masaryka 1260, příspěvková organizace</v>
          </cell>
          <cell r="N2534" t="str">
            <v>Nám. T. G. Masaryka</v>
          </cell>
          <cell r="O2534">
            <v>1260</v>
          </cell>
          <cell r="Q2534" t="str">
            <v>Frýdlant nad Ostravicí</v>
          </cell>
          <cell r="R2534" t="str">
            <v>ANO</v>
          </cell>
        </row>
        <row r="2535">
          <cell r="A2535">
            <v>600133923</v>
          </cell>
          <cell r="B2535">
            <v>600133923</v>
          </cell>
          <cell r="C2535" t="str">
            <v>73184357</v>
          </cell>
          <cell r="D2535">
            <v>1</v>
          </cell>
          <cell r="E2535">
            <v>73184357</v>
          </cell>
          <cell r="F2535" t="str">
            <v>Moravskoslezský kraj</v>
          </cell>
          <cell r="G2535" t="str">
            <v xml:space="preserve">Frýdek-Místek </v>
          </cell>
          <cell r="H2535">
            <v>250</v>
          </cell>
          <cell r="I2535" t="str">
            <v>SEJOY</v>
          </cell>
          <cell r="J2535">
            <v>16.690000000000001</v>
          </cell>
          <cell r="K2535">
            <v>4172.5</v>
          </cell>
          <cell r="L2535" t="str">
            <v/>
          </cell>
          <cell r="M2535" t="str">
            <v>Základní škola a Mateřská škola Janovice, okres Frýdek-Místek, příspěvková organizace</v>
          </cell>
          <cell r="O2535">
            <v>410</v>
          </cell>
          <cell r="Q2535" t="str">
            <v>Janovice</v>
          </cell>
          <cell r="R2535" t="str">
            <v>ANO</v>
          </cell>
        </row>
        <row r="2536">
          <cell r="A2536">
            <v>600133966</v>
          </cell>
          <cell r="B2536">
            <v>600133966</v>
          </cell>
          <cell r="C2536" t="str">
            <v>61963682</v>
          </cell>
          <cell r="D2536">
            <v>1</v>
          </cell>
          <cell r="E2536">
            <v>61963682</v>
          </cell>
          <cell r="F2536" t="str">
            <v>Moravskoslezský kraj</v>
          </cell>
          <cell r="G2536" t="str">
            <v xml:space="preserve">Frýdek-Místek </v>
          </cell>
          <cell r="H2536">
            <v>100</v>
          </cell>
          <cell r="I2536" t="str">
            <v>SEJOY</v>
          </cell>
          <cell r="J2536">
            <v>16.690000000000001</v>
          </cell>
          <cell r="K2536">
            <v>1669.0000000000002</v>
          </cell>
          <cell r="L2536" t="str">
            <v/>
          </cell>
          <cell r="M2536" t="str">
            <v>Základní škola Mjr. Ambrože Bílka a Mateřská škola Metylovice, příspěvková organizace</v>
          </cell>
          <cell r="O2536">
            <v>620</v>
          </cell>
          <cell r="Q2536" t="str">
            <v>Metylovice</v>
          </cell>
          <cell r="R2536" t="str">
            <v>ANO</v>
          </cell>
        </row>
        <row r="2537">
          <cell r="A2537">
            <v>600134091</v>
          </cell>
          <cell r="B2537">
            <v>600134091</v>
          </cell>
          <cell r="C2537" t="str">
            <v>73185001</v>
          </cell>
          <cell r="D2537">
            <v>1</v>
          </cell>
          <cell r="E2537">
            <v>73185001</v>
          </cell>
          <cell r="F2537" t="str">
            <v>Moravskoslezský kraj</v>
          </cell>
          <cell r="G2537" t="str">
            <v xml:space="preserve">Frýdek-Místek </v>
          </cell>
          <cell r="H2537">
            <v>0</v>
          </cell>
          <cell r="I2537" t="str">
            <v>SEJOY</v>
          </cell>
          <cell r="J2537">
            <v>16.690000000000001</v>
          </cell>
          <cell r="K2537">
            <v>0</v>
          </cell>
          <cell r="L2537">
            <v>44536</v>
          </cell>
          <cell r="M2537" t="str">
            <v>ZÁKLADNÍ ŠKOLA A MATEŘSKÁ ŠKOLA PRŽNO, OKRES FRÝDEK-MÍSTEK, příspěvková organizace</v>
          </cell>
          <cell r="O2537">
            <v>88</v>
          </cell>
          <cell r="Q2537" t="str">
            <v>Pržno</v>
          </cell>
          <cell r="R2537" t="str">
            <v>ANO</v>
          </cell>
        </row>
        <row r="2538">
          <cell r="A2538">
            <v>600134458</v>
          </cell>
          <cell r="B2538">
            <v>600134458</v>
          </cell>
          <cell r="C2538" t="str">
            <v>75029715</v>
          </cell>
          <cell r="D2538">
            <v>1</v>
          </cell>
          <cell r="E2538">
            <v>75029715</v>
          </cell>
          <cell r="F2538" t="str">
            <v>Moravskoslezský kraj</v>
          </cell>
          <cell r="G2538" t="str">
            <v xml:space="preserve">Frýdek-Místek </v>
          </cell>
          <cell r="H2538">
            <v>275</v>
          </cell>
          <cell r="I2538" t="str">
            <v>SEJOY</v>
          </cell>
          <cell r="J2538">
            <v>16.690000000000001</v>
          </cell>
          <cell r="K2538">
            <v>4589.75</v>
          </cell>
          <cell r="L2538" t="str">
            <v/>
          </cell>
          <cell r="M2538" t="str">
            <v>Základní škola a Mateřská škola Ostravice, příspěvková organizace</v>
          </cell>
          <cell r="O2538">
            <v>300</v>
          </cell>
          <cell r="Q2538" t="str">
            <v>Ostravice</v>
          </cell>
          <cell r="R2538" t="str">
            <v>ANO</v>
          </cell>
        </row>
        <row r="2539">
          <cell r="A2539">
            <v>600134571</v>
          </cell>
          <cell r="B2539">
            <v>600134571</v>
          </cell>
          <cell r="C2539" t="str">
            <v>70981400</v>
          </cell>
          <cell r="D2539">
            <v>1</v>
          </cell>
          <cell r="E2539">
            <v>70981400</v>
          </cell>
          <cell r="F2539" t="str">
            <v>Moravskoslezský kraj</v>
          </cell>
          <cell r="G2539" t="str">
            <v xml:space="preserve">Frýdek-Místek </v>
          </cell>
          <cell r="H2539">
            <v>25</v>
          </cell>
          <cell r="I2539" t="str">
            <v>SEJOY</v>
          </cell>
          <cell r="J2539">
            <v>16.690000000000001</v>
          </cell>
          <cell r="K2539">
            <v>417.25000000000006</v>
          </cell>
          <cell r="L2539" t="str">
            <v/>
          </cell>
          <cell r="M2539" t="str">
            <v>Základní škola Staré Hamry, okres Frýdek-Místek, příspěvková organizace</v>
          </cell>
          <cell r="O2539">
            <v>281</v>
          </cell>
          <cell r="Q2539" t="str">
            <v>Staré Hamry</v>
          </cell>
          <cell r="R2539" t="str">
            <v>ANO</v>
          </cell>
        </row>
        <row r="2540">
          <cell r="A2540">
            <v>600134679</v>
          </cell>
          <cell r="B2540">
            <v>600134679</v>
          </cell>
          <cell r="C2540" t="str">
            <v>64120473</v>
          </cell>
          <cell r="D2540">
            <v>1</v>
          </cell>
          <cell r="E2540">
            <v>64120473</v>
          </cell>
          <cell r="F2540" t="str">
            <v>Moravskoslezský kraj</v>
          </cell>
          <cell r="G2540" t="str">
            <v xml:space="preserve">Frýdek-Místek </v>
          </cell>
          <cell r="H2540">
            <v>525</v>
          </cell>
          <cell r="I2540" t="str">
            <v>SEJOY</v>
          </cell>
          <cell r="J2540">
            <v>16.690000000000001</v>
          </cell>
          <cell r="K2540">
            <v>8762.25</v>
          </cell>
          <cell r="L2540" t="str">
            <v/>
          </cell>
          <cell r="M2540" t="str">
            <v>Základní škola a mateřská škola Karla Svolinského, Kunčice pod Ondřejníkem</v>
          </cell>
          <cell r="O2540">
            <v>626</v>
          </cell>
          <cell r="Q2540" t="str">
            <v>Kunčice pod Ondřejníkem</v>
          </cell>
          <cell r="R2540" t="str">
            <v>ANO</v>
          </cell>
        </row>
        <row r="2541">
          <cell r="A2541">
            <v>600171574</v>
          </cell>
          <cell r="B2541">
            <v>600171574</v>
          </cell>
          <cell r="C2541" t="str">
            <v>70632090</v>
          </cell>
          <cell r="D2541">
            <v>1</v>
          </cell>
          <cell r="E2541">
            <v>70632090</v>
          </cell>
          <cell r="F2541" t="str">
            <v>Moravskoslezský kraj</v>
          </cell>
          <cell r="G2541" t="str">
            <v xml:space="preserve">Frýdek-Místek </v>
          </cell>
          <cell r="H2541">
            <v>50</v>
          </cell>
          <cell r="I2541" t="str">
            <v>SEJOY</v>
          </cell>
          <cell r="J2541">
            <v>16.690000000000001</v>
          </cell>
          <cell r="K2541">
            <v>834.50000000000011</v>
          </cell>
          <cell r="L2541" t="str">
            <v/>
          </cell>
          <cell r="M2541" t="str">
            <v>Základní škola a Mateřská škola, Frýdlant nad Ostravicí, Náměstí 7, příspěvková organizace</v>
          </cell>
          <cell r="N2541" t="str">
            <v>Náměstí</v>
          </cell>
          <cell r="O2541">
            <v>7</v>
          </cell>
          <cell r="Q2541" t="str">
            <v>Frýdlant nad Ostravicí</v>
          </cell>
          <cell r="R2541" t="str">
            <v>ANO</v>
          </cell>
        </row>
        <row r="2542">
          <cell r="A2542">
            <v>650007557</v>
          </cell>
          <cell r="B2542">
            <v>650007557</v>
          </cell>
          <cell r="C2542" t="str">
            <v>26787806</v>
          </cell>
          <cell r="D2542">
            <v>1</v>
          </cell>
          <cell r="E2542">
            <v>26787806</v>
          </cell>
          <cell r="F2542" t="str">
            <v>Moravskoslezský kraj</v>
          </cell>
          <cell r="G2542" t="str">
            <v xml:space="preserve">Frýdek-Místek </v>
          </cell>
          <cell r="H2542">
            <v>175</v>
          </cell>
          <cell r="I2542" t="str">
            <v>SEJOY</v>
          </cell>
          <cell r="J2542">
            <v>16.690000000000001</v>
          </cell>
          <cell r="K2542">
            <v>2920.75</v>
          </cell>
          <cell r="L2542" t="str">
            <v/>
          </cell>
          <cell r="M2542" t="str">
            <v>Gymnázium BESKYDY MOUNTAIN ACADEMY, s.r.o.</v>
          </cell>
          <cell r="N2542" t="str">
            <v>Dvořákova</v>
          </cell>
          <cell r="O2542">
            <v>1269</v>
          </cell>
          <cell r="Q2542" t="str">
            <v>Frýdlant nad Ostravicí</v>
          </cell>
          <cell r="R2542" t="str">
            <v>NE</v>
          </cell>
        </row>
        <row r="2543">
          <cell r="A2543">
            <v>650024117</v>
          </cell>
          <cell r="B2543">
            <v>650024117</v>
          </cell>
          <cell r="C2543" t="str">
            <v>73184519</v>
          </cell>
          <cell r="D2543">
            <v>1</v>
          </cell>
          <cell r="E2543">
            <v>73184519</v>
          </cell>
          <cell r="F2543" t="str">
            <v>Moravskoslezský kraj</v>
          </cell>
          <cell r="G2543" t="str">
            <v xml:space="preserve">Frýdek-Místek </v>
          </cell>
          <cell r="H2543">
            <v>750</v>
          </cell>
          <cell r="I2543" t="str">
            <v>SEJOY</v>
          </cell>
          <cell r="J2543">
            <v>16.690000000000001</v>
          </cell>
          <cell r="K2543">
            <v>12517.500000000002</v>
          </cell>
          <cell r="L2543" t="str">
            <v/>
          </cell>
          <cell r="M2543" t="str">
            <v>Základní škola Frýdlant nad Ostravicí, Komenského 420, příspěvková organizace</v>
          </cell>
          <cell r="N2543" t="str">
            <v>Komenského</v>
          </cell>
          <cell r="O2543">
            <v>420</v>
          </cell>
          <cell r="Q2543" t="str">
            <v>Frýdlant nad Ostravicí</v>
          </cell>
          <cell r="R2543" t="str">
            <v>ANO</v>
          </cell>
        </row>
        <row r="2544">
          <cell r="A2544">
            <v>691013535</v>
          </cell>
          <cell r="B2544">
            <v>691013535</v>
          </cell>
          <cell r="C2544" t="str">
            <v>08090599</v>
          </cell>
          <cell r="D2544">
            <v>1</v>
          </cell>
          <cell r="E2544">
            <v>8090599</v>
          </cell>
          <cell r="F2544" t="str">
            <v>Moravskoslezský kraj</v>
          </cell>
          <cell r="G2544" t="str">
            <v xml:space="preserve">Frýdek-Místek </v>
          </cell>
          <cell r="H2544">
            <v>125</v>
          </cell>
          <cell r="I2544" t="str">
            <v>SEJOY</v>
          </cell>
          <cell r="J2544">
            <v>16.690000000000001</v>
          </cell>
          <cell r="K2544">
            <v>2086.25</v>
          </cell>
          <cell r="L2544" t="str">
            <v/>
          </cell>
          <cell r="M2544" t="str">
            <v>PLANETA - Montessori základní škola s.r.o.</v>
          </cell>
          <cell r="N2544" t="str">
            <v>Pstružovská</v>
          </cell>
          <cell r="O2544">
            <v>651</v>
          </cell>
          <cell r="Q2544" t="str">
            <v>Frýdlant nad Ostravicí</v>
          </cell>
          <cell r="R2544" t="str">
            <v>NE</v>
          </cell>
        </row>
        <row r="2545">
          <cell r="A2545">
            <v>600016471</v>
          </cell>
          <cell r="B2545">
            <v>600016471</v>
          </cell>
          <cell r="C2545" t="str">
            <v>62331558</v>
          </cell>
          <cell r="D2545">
            <v>1</v>
          </cell>
          <cell r="E2545">
            <v>62331558</v>
          </cell>
          <cell r="F2545" t="str">
            <v>Moravskoslezský kraj</v>
          </cell>
          <cell r="G2545" t="str">
            <v xml:space="preserve">Karviná </v>
          </cell>
          <cell r="H2545">
            <v>500</v>
          </cell>
          <cell r="I2545" t="str">
            <v>SEJOY</v>
          </cell>
          <cell r="J2545">
            <v>16.690000000000001</v>
          </cell>
          <cell r="K2545">
            <v>8345</v>
          </cell>
          <cell r="L2545" t="str">
            <v/>
          </cell>
          <cell r="M2545" t="str">
            <v>Gymnázium, Havířov-Město, Komenského 2, příspěvková organizace</v>
          </cell>
          <cell r="N2545" t="str">
            <v>J. A. Komenského</v>
          </cell>
          <cell r="O2545">
            <v>328</v>
          </cell>
          <cell r="P2545">
            <v>2</v>
          </cell>
          <cell r="Q2545" t="str">
            <v>Havířov</v>
          </cell>
          <cell r="R2545" t="str">
            <v>ANO</v>
          </cell>
        </row>
        <row r="2546">
          <cell r="A2546">
            <v>600016510</v>
          </cell>
          <cell r="B2546">
            <v>600016510</v>
          </cell>
          <cell r="C2546" t="str">
            <v>13644289</v>
          </cell>
          <cell r="D2546">
            <v>1</v>
          </cell>
          <cell r="E2546">
            <v>13644289</v>
          </cell>
          <cell r="F2546" t="str">
            <v>Moravskoslezský kraj</v>
          </cell>
          <cell r="G2546" t="str">
            <v xml:space="preserve">Karviná </v>
          </cell>
          <cell r="H2546">
            <v>550</v>
          </cell>
          <cell r="I2546" t="str">
            <v>SEJOY</v>
          </cell>
          <cell r="J2546">
            <v>16.690000000000001</v>
          </cell>
          <cell r="K2546">
            <v>9179.5</v>
          </cell>
          <cell r="L2546" t="str">
            <v/>
          </cell>
          <cell r="M2546" t="str">
            <v>Střední škola polytechnická, Havířov-Šumbark, příspěvková organizace</v>
          </cell>
          <cell r="N2546" t="str">
            <v>Sýkorova</v>
          </cell>
          <cell r="O2546">
            <v>613</v>
          </cell>
          <cell r="P2546">
            <v>1</v>
          </cell>
          <cell r="Q2546" t="str">
            <v>Havířov</v>
          </cell>
          <cell r="R2546" t="str">
            <v>ANO</v>
          </cell>
        </row>
        <row r="2547">
          <cell r="A2547">
            <v>600016552</v>
          </cell>
          <cell r="B2547">
            <v>600016552</v>
          </cell>
          <cell r="C2547" t="str">
            <v>62331566</v>
          </cell>
          <cell r="D2547">
            <v>1</v>
          </cell>
          <cell r="E2547">
            <v>62331566</v>
          </cell>
          <cell r="F2547" t="str">
            <v>Moravskoslezský kraj</v>
          </cell>
          <cell r="G2547" t="str">
            <v xml:space="preserve">Karviná </v>
          </cell>
          <cell r="H2547">
            <v>350</v>
          </cell>
          <cell r="I2547" t="str">
            <v>SEJOY</v>
          </cell>
          <cell r="J2547">
            <v>16.690000000000001</v>
          </cell>
          <cell r="K2547">
            <v>5841.5</v>
          </cell>
          <cell r="L2547" t="str">
            <v/>
          </cell>
          <cell r="M2547" t="str">
            <v>Střední průmyslová škola stavební, Havířov, příspěvková organizace</v>
          </cell>
          <cell r="N2547" t="str">
            <v>Kollárova</v>
          </cell>
          <cell r="O2547">
            <v>1308</v>
          </cell>
          <cell r="P2547">
            <v>2</v>
          </cell>
          <cell r="Q2547" t="str">
            <v>Havířov</v>
          </cell>
          <cell r="R2547" t="str">
            <v>ANO</v>
          </cell>
        </row>
        <row r="2548">
          <cell r="A2548">
            <v>600016579</v>
          </cell>
          <cell r="B2548">
            <v>600016579</v>
          </cell>
          <cell r="C2548" t="str">
            <v>62331574</v>
          </cell>
          <cell r="D2548">
            <v>1</v>
          </cell>
          <cell r="E2548">
            <v>62331574</v>
          </cell>
          <cell r="F2548" t="str">
            <v>Moravskoslezský kraj</v>
          </cell>
          <cell r="G2548" t="str">
            <v xml:space="preserve">Karviná </v>
          </cell>
          <cell r="H2548">
            <v>400</v>
          </cell>
          <cell r="I2548" t="str">
            <v>SEJOY</v>
          </cell>
          <cell r="J2548">
            <v>16.690000000000001</v>
          </cell>
          <cell r="K2548">
            <v>6676.0000000000009</v>
          </cell>
          <cell r="L2548" t="str">
            <v/>
          </cell>
          <cell r="M2548" t="str">
            <v>Střední průmyslová škola elektrotechnická, Havířov, příspěvková organizace</v>
          </cell>
          <cell r="N2548" t="str">
            <v>Makarenkova</v>
          </cell>
          <cell r="O2548">
            <v>513</v>
          </cell>
          <cell r="P2548">
            <v>1</v>
          </cell>
          <cell r="Q2548" t="str">
            <v>Havířov</v>
          </cell>
          <cell r="R2548" t="str">
            <v>ANO</v>
          </cell>
        </row>
        <row r="2549">
          <cell r="A2549">
            <v>600016641</v>
          </cell>
          <cell r="B2549">
            <v>600016641</v>
          </cell>
          <cell r="C2549" t="str">
            <v>25378066</v>
          </cell>
          <cell r="D2549">
            <v>1</v>
          </cell>
          <cell r="E2549">
            <v>25378066</v>
          </cell>
          <cell r="F2549" t="str">
            <v>Moravskoslezský kraj</v>
          </cell>
          <cell r="G2549" t="str">
            <v xml:space="preserve">Karviná </v>
          </cell>
          <cell r="H2549">
            <v>500</v>
          </cell>
          <cell r="I2549" t="str">
            <v>SEJOY</v>
          </cell>
          <cell r="J2549">
            <v>16.690000000000001</v>
          </cell>
          <cell r="K2549">
            <v>8345</v>
          </cell>
          <cell r="L2549" t="str">
            <v/>
          </cell>
          <cell r="M2549" t="str">
            <v>Hotelová škola a Obchodní akademie Havířov s.r.o.</v>
          </cell>
          <cell r="N2549" t="str">
            <v>Tajovského</v>
          </cell>
          <cell r="O2549">
            <v>1157</v>
          </cell>
          <cell r="P2549">
            <v>2</v>
          </cell>
          <cell r="Q2549" t="str">
            <v>Havířov</v>
          </cell>
          <cell r="R2549" t="str">
            <v>NE</v>
          </cell>
        </row>
        <row r="2550">
          <cell r="A2550">
            <v>600016684</v>
          </cell>
          <cell r="B2550">
            <v>600016684</v>
          </cell>
          <cell r="C2550" t="str">
            <v>62331582</v>
          </cell>
          <cell r="D2550">
            <v>1</v>
          </cell>
          <cell r="E2550">
            <v>62331582</v>
          </cell>
          <cell r="F2550" t="str">
            <v>Moravskoslezský kraj</v>
          </cell>
          <cell r="G2550" t="str">
            <v xml:space="preserve">Karviná </v>
          </cell>
          <cell r="H2550">
            <v>625</v>
          </cell>
          <cell r="I2550" t="str">
            <v>SEJOY</v>
          </cell>
          <cell r="J2550">
            <v>16.690000000000001</v>
          </cell>
          <cell r="K2550">
            <v>10431.25</v>
          </cell>
          <cell r="L2550" t="str">
            <v/>
          </cell>
          <cell r="M2550" t="str">
            <v>Gymnázium, Havířov-Podlesí, příspěvková organizace</v>
          </cell>
          <cell r="N2550" t="str">
            <v>Studentská</v>
          </cell>
          <cell r="O2550">
            <v>1198</v>
          </cell>
          <cell r="P2550">
            <v>11</v>
          </cell>
          <cell r="Q2550" t="str">
            <v>Havířov</v>
          </cell>
          <cell r="R2550" t="str">
            <v>ANO</v>
          </cell>
        </row>
        <row r="2551">
          <cell r="A2551">
            <v>600026337</v>
          </cell>
          <cell r="B2551">
            <v>600026337</v>
          </cell>
          <cell r="C2551" t="str">
            <v>13644297</v>
          </cell>
          <cell r="D2551">
            <v>1</v>
          </cell>
          <cell r="E2551">
            <v>13644297</v>
          </cell>
          <cell r="F2551" t="str">
            <v>Moravskoslezský kraj</v>
          </cell>
          <cell r="G2551" t="str">
            <v xml:space="preserve">Karviná </v>
          </cell>
          <cell r="H2551">
            <v>450</v>
          </cell>
          <cell r="I2551" t="str">
            <v>SEJOY</v>
          </cell>
          <cell r="J2551">
            <v>16.690000000000001</v>
          </cell>
          <cell r="K2551">
            <v>7510.5000000000009</v>
          </cell>
          <cell r="L2551" t="str">
            <v/>
          </cell>
          <cell r="M2551" t="str">
            <v>Střední škola a Základní škola, Havířov-Šumbark, příspěvková organizace</v>
          </cell>
          <cell r="N2551" t="str">
            <v>Školní</v>
          </cell>
          <cell r="O2551">
            <v>601</v>
          </cell>
          <cell r="P2551">
            <v>2</v>
          </cell>
          <cell r="Q2551" t="str">
            <v>Havířov</v>
          </cell>
          <cell r="R2551" t="str">
            <v>ANO</v>
          </cell>
        </row>
        <row r="2552">
          <cell r="A2552">
            <v>600133869</v>
          </cell>
          <cell r="B2552">
            <v>600133869</v>
          </cell>
          <cell r="C2552" t="str">
            <v>70989800</v>
          </cell>
          <cell r="D2552">
            <v>1</v>
          </cell>
          <cell r="E2552">
            <v>70989800</v>
          </cell>
          <cell r="F2552" t="str">
            <v>Moravskoslezský kraj</v>
          </cell>
          <cell r="G2552" t="str">
            <v xml:space="preserve">Karviná </v>
          </cell>
          <cell r="H2552">
            <v>100</v>
          </cell>
          <cell r="I2552" t="str">
            <v>SEJOY</v>
          </cell>
          <cell r="J2552">
            <v>16.690000000000001</v>
          </cell>
          <cell r="K2552">
            <v>1669.0000000000002</v>
          </cell>
          <cell r="L2552" t="str">
            <v/>
          </cell>
          <cell r="M2552" t="str">
            <v>Základní škola a Mateřská škola Horní Bludovice, příspěvková organizace</v>
          </cell>
          <cell r="O2552">
            <v>202</v>
          </cell>
          <cell r="Q2552" t="str">
            <v>Horní Bludovice</v>
          </cell>
          <cell r="R2552" t="str">
            <v>ANO</v>
          </cell>
        </row>
        <row r="2553">
          <cell r="A2553">
            <v>600135896</v>
          </cell>
          <cell r="B2553">
            <v>600135896</v>
          </cell>
          <cell r="C2553" t="str">
            <v>48004286</v>
          </cell>
          <cell r="D2553">
            <v>1</v>
          </cell>
          <cell r="E2553">
            <v>48004286</v>
          </cell>
          <cell r="F2553" t="str">
            <v>Moravskoslezský kraj</v>
          </cell>
          <cell r="G2553" t="str">
            <v xml:space="preserve">Karviná </v>
          </cell>
          <cell r="H2553">
            <v>350</v>
          </cell>
          <cell r="I2553" t="str">
            <v>SEJOY</v>
          </cell>
          <cell r="J2553">
            <v>16.690000000000001</v>
          </cell>
          <cell r="K2553">
            <v>5841.5</v>
          </cell>
          <cell r="L2553" t="str">
            <v/>
          </cell>
          <cell r="M2553" t="str">
            <v>Základní škola a Mateřská škola Albrechtice</v>
          </cell>
          <cell r="N2553" t="str">
            <v>Školní</v>
          </cell>
          <cell r="O2553">
            <v>20</v>
          </cell>
          <cell r="Q2553" t="str">
            <v>Albrechtice</v>
          </cell>
          <cell r="R2553" t="str">
            <v>ANO</v>
          </cell>
        </row>
        <row r="2554">
          <cell r="A2554">
            <v>600136001</v>
          </cell>
          <cell r="B2554">
            <v>600136001</v>
          </cell>
          <cell r="C2554" t="str">
            <v>48805271</v>
          </cell>
          <cell r="D2554">
            <v>1</v>
          </cell>
          <cell r="E2554">
            <v>48805271</v>
          </cell>
          <cell r="F2554" t="str">
            <v>Moravskoslezský kraj</v>
          </cell>
          <cell r="G2554" t="str">
            <v xml:space="preserve">Karviná </v>
          </cell>
          <cell r="H2554">
            <v>500</v>
          </cell>
          <cell r="I2554" t="str">
            <v>SEJOY</v>
          </cell>
          <cell r="J2554">
            <v>16.690000000000001</v>
          </cell>
          <cell r="K2554">
            <v>8345</v>
          </cell>
          <cell r="L2554" t="str">
            <v/>
          </cell>
          <cell r="M2554" t="str">
            <v>Základní škola a Mateřská škola Havířov - Město Na Nábřeží, příspěvková organizace</v>
          </cell>
          <cell r="N2554" t="str">
            <v>Na Nábřeží</v>
          </cell>
          <cell r="O2554">
            <v>1374</v>
          </cell>
          <cell r="P2554">
            <v>49</v>
          </cell>
          <cell r="Q2554" t="str">
            <v>Havířov</v>
          </cell>
          <cell r="R2554" t="str">
            <v>ANO</v>
          </cell>
        </row>
        <row r="2555">
          <cell r="A2555">
            <v>600136019</v>
          </cell>
          <cell r="B2555">
            <v>600136019</v>
          </cell>
          <cell r="C2555" t="str">
            <v>48805289</v>
          </cell>
          <cell r="D2555">
            <v>1</v>
          </cell>
          <cell r="E2555">
            <v>48805289</v>
          </cell>
          <cell r="F2555" t="str">
            <v>Moravskoslezský kraj</v>
          </cell>
          <cell r="G2555" t="str">
            <v xml:space="preserve">Karviná </v>
          </cell>
          <cell r="H2555">
            <v>375</v>
          </cell>
          <cell r="I2555" t="str">
            <v>SEJOY</v>
          </cell>
          <cell r="J2555">
            <v>16.690000000000001</v>
          </cell>
          <cell r="K2555">
            <v>6258.7500000000009</v>
          </cell>
          <cell r="L2555" t="str">
            <v/>
          </cell>
          <cell r="M2555" t="str">
            <v>Základní škola a Mateřská škola Havířov-Bludovice Frýdecká, příspěvková organizace</v>
          </cell>
          <cell r="N2555" t="str">
            <v>Frýdecká</v>
          </cell>
          <cell r="O2555">
            <v>452</v>
          </cell>
          <cell r="P2555">
            <v>37</v>
          </cell>
          <cell r="Q2555" t="str">
            <v>Havířov</v>
          </cell>
          <cell r="R2555" t="str">
            <v>ANO</v>
          </cell>
        </row>
        <row r="2556">
          <cell r="A2556">
            <v>600136027</v>
          </cell>
          <cell r="B2556">
            <v>600136027</v>
          </cell>
          <cell r="C2556" t="str">
            <v>48805424</v>
          </cell>
          <cell r="D2556">
            <v>1</v>
          </cell>
          <cell r="E2556">
            <v>48805424</v>
          </cell>
          <cell r="F2556" t="str">
            <v>Moravskoslezský kraj</v>
          </cell>
          <cell r="G2556" t="str">
            <v xml:space="preserve">Karviná </v>
          </cell>
          <cell r="H2556">
            <v>600</v>
          </cell>
          <cell r="I2556" t="str">
            <v>SEJOY</v>
          </cell>
          <cell r="J2556">
            <v>16.690000000000001</v>
          </cell>
          <cell r="K2556">
            <v>10014</v>
          </cell>
          <cell r="L2556" t="str">
            <v/>
          </cell>
          <cell r="M2556" t="str">
            <v>Základní škola Havířov-Podlesí K. Světlé 1/1372 okres Karviná</v>
          </cell>
          <cell r="N2556" t="str">
            <v>Karolíny Světlé</v>
          </cell>
          <cell r="O2556">
            <v>1372</v>
          </cell>
          <cell r="P2556">
            <v>1</v>
          </cell>
          <cell r="Q2556" t="str">
            <v>Havířov</v>
          </cell>
          <cell r="R2556" t="str">
            <v>ANO</v>
          </cell>
        </row>
        <row r="2557">
          <cell r="A2557">
            <v>600136035</v>
          </cell>
          <cell r="B2557">
            <v>600136035</v>
          </cell>
          <cell r="C2557" t="str">
            <v>48805475</v>
          </cell>
          <cell r="D2557">
            <v>1</v>
          </cell>
          <cell r="E2557">
            <v>48805475</v>
          </cell>
          <cell r="F2557" t="str">
            <v>Moravskoslezský kraj</v>
          </cell>
          <cell r="G2557" t="str">
            <v xml:space="preserve">Karviná </v>
          </cell>
          <cell r="H2557">
            <v>550</v>
          </cell>
          <cell r="I2557" t="str">
            <v>SEJOY</v>
          </cell>
          <cell r="J2557">
            <v>16.690000000000001</v>
          </cell>
          <cell r="K2557">
            <v>9179.5</v>
          </cell>
          <cell r="L2557" t="str">
            <v/>
          </cell>
          <cell r="M2557" t="str">
            <v>Základní škola Havířov-Šumbark M. Pujmanové 17/1151 okres Karviná</v>
          </cell>
          <cell r="N2557" t="str">
            <v>Marie Pujmanové</v>
          </cell>
          <cell r="O2557">
            <v>1151</v>
          </cell>
          <cell r="P2557">
            <v>17</v>
          </cell>
          <cell r="Q2557" t="str">
            <v>Havířov</v>
          </cell>
          <cell r="R2557" t="str">
            <v>ANO</v>
          </cell>
        </row>
        <row r="2558">
          <cell r="A2558">
            <v>600136051</v>
          </cell>
          <cell r="B2558">
            <v>600136051</v>
          </cell>
          <cell r="C2558" t="str">
            <v>48805513</v>
          </cell>
          <cell r="D2558">
            <v>1</v>
          </cell>
          <cell r="E2558">
            <v>48805513</v>
          </cell>
          <cell r="F2558" t="str">
            <v>Moravskoslezský kraj</v>
          </cell>
          <cell r="G2558" t="str">
            <v xml:space="preserve">Karviná </v>
          </cell>
          <cell r="H2558">
            <v>700</v>
          </cell>
          <cell r="I2558" t="str">
            <v>SEJOY</v>
          </cell>
          <cell r="J2558">
            <v>16.690000000000001</v>
          </cell>
          <cell r="K2558">
            <v>11683</v>
          </cell>
          <cell r="L2558" t="str">
            <v/>
          </cell>
          <cell r="M2558" t="str">
            <v>Základní škola Havířov-Šumbark Gen. Svobody 16/284 okres Karviná</v>
          </cell>
          <cell r="N2558" t="str">
            <v>Generála Svobody</v>
          </cell>
          <cell r="O2558">
            <v>284</v>
          </cell>
          <cell r="P2558">
            <v>16</v>
          </cell>
          <cell r="Q2558" t="str">
            <v>Havířov</v>
          </cell>
          <cell r="R2558" t="str">
            <v>ANO</v>
          </cell>
        </row>
        <row r="2559">
          <cell r="A2559">
            <v>600136108</v>
          </cell>
          <cell r="B2559">
            <v>600136108</v>
          </cell>
          <cell r="C2559" t="str">
            <v>75026953</v>
          </cell>
          <cell r="D2559">
            <v>1</v>
          </cell>
          <cell r="E2559">
            <v>75026953</v>
          </cell>
          <cell r="F2559" t="str">
            <v>Moravskoslezský kraj</v>
          </cell>
          <cell r="G2559" t="str">
            <v xml:space="preserve">Karviná </v>
          </cell>
          <cell r="H2559">
            <v>50</v>
          </cell>
          <cell r="I2559" t="str">
            <v>SEJOY</v>
          </cell>
          <cell r="J2559">
            <v>16.690000000000001</v>
          </cell>
          <cell r="K2559">
            <v>834.50000000000011</v>
          </cell>
          <cell r="L2559" t="str">
            <v/>
          </cell>
          <cell r="M2559" t="str">
            <v>Základní škola a mateřská škola s polským jazykem vyučovacím Albrechtice, Školní 11, okres Karviná, příspěvková organizace</v>
          </cell>
          <cell r="N2559" t="str">
            <v>Školní</v>
          </cell>
          <cell r="O2559">
            <v>11</v>
          </cell>
          <cell r="Q2559" t="str">
            <v>Albrechtice</v>
          </cell>
          <cell r="R2559" t="str">
            <v>ANO</v>
          </cell>
        </row>
        <row r="2560">
          <cell r="A2560">
            <v>600136167</v>
          </cell>
          <cell r="B2560">
            <v>600136167</v>
          </cell>
          <cell r="C2560" t="str">
            <v>75027569</v>
          </cell>
          <cell r="D2560">
            <v>1</v>
          </cell>
          <cell r="E2560">
            <v>75027569</v>
          </cell>
          <cell r="F2560" t="str">
            <v>Moravskoslezský kraj</v>
          </cell>
          <cell r="G2560" t="str">
            <v xml:space="preserve">Karviná </v>
          </cell>
          <cell r="H2560">
            <v>150</v>
          </cell>
          <cell r="I2560" t="str">
            <v>SEJOY</v>
          </cell>
          <cell r="J2560">
            <v>16.690000000000001</v>
          </cell>
          <cell r="K2560">
            <v>2503.5</v>
          </cell>
          <cell r="L2560" t="str">
            <v/>
          </cell>
          <cell r="M2560" t="str">
            <v>Základní škola a Mateřská škola Havířov - Životice Zelená, příspěvková organizace</v>
          </cell>
          <cell r="N2560" t="str">
            <v>Zelená</v>
          </cell>
          <cell r="O2560">
            <v>112</v>
          </cell>
          <cell r="P2560">
            <v>2</v>
          </cell>
          <cell r="Q2560" t="str">
            <v>Havířov</v>
          </cell>
          <cell r="R2560" t="str">
            <v>ANO</v>
          </cell>
        </row>
        <row r="2561">
          <cell r="A2561">
            <v>600136272</v>
          </cell>
          <cell r="B2561">
            <v>600136272</v>
          </cell>
          <cell r="C2561" t="str">
            <v>75027577</v>
          </cell>
          <cell r="D2561">
            <v>1</v>
          </cell>
          <cell r="E2561">
            <v>75027577</v>
          </cell>
          <cell r="F2561" t="str">
            <v>Moravskoslezský kraj</v>
          </cell>
          <cell r="G2561" t="str">
            <v xml:space="preserve">Karviná </v>
          </cell>
          <cell r="H2561">
            <v>100</v>
          </cell>
          <cell r="I2561" t="str">
            <v>SEJOY</v>
          </cell>
          <cell r="J2561">
            <v>16.690000000000001</v>
          </cell>
          <cell r="K2561">
            <v>1669.0000000000002</v>
          </cell>
          <cell r="L2561" t="str">
            <v/>
          </cell>
          <cell r="M2561" t="str">
            <v>Základní škola a Mateřská škola s polským jazykem vyučovacím Havířov - Bludovice Selská, příspěvková organizace</v>
          </cell>
          <cell r="N2561" t="str">
            <v>Selská</v>
          </cell>
          <cell r="O2561">
            <v>429</v>
          </cell>
          <cell r="P2561">
            <v>14</v>
          </cell>
          <cell r="Q2561" t="str">
            <v>Havířov</v>
          </cell>
          <cell r="R2561" t="str">
            <v>ANO</v>
          </cell>
        </row>
        <row r="2562">
          <cell r="A2562">
            <v>600136396</v>
          </cell>
          <cell r="B2562">
            <v>600136396</v>
          </cell>
          <cell r="C2562" t="str">
            <v>62331221</v>
          </cell>
          <cell r="D2562">
            <v>1</v>
          </cell>
          <cell r="E2562">
            <v>62331221</v>
          </cell>
          <cell r="F2562" t="str">
            <v>Moravskoslezský kraj</v>
          </cell>
          <cell r="G2562" t="str">
            <v xml:space="preserve">Karviná </v>
          </cell>
          <cell r="H2562">
            <v>550</v>
          </cell>
          <cell r="I2562" t="str">
            <v>SEJOY</v>
          </cell>
          <cell r="J2562">
            <v>16.690000000000001</v>
          </cell>
          <cell r="K2562">
            <v>9179.5</v>
          </cell>
          <cell r="L2562" t="str">
            <v/>
          </cell>
          <cell r="M2562" t="str">
            <v>Základní škola Havířov-Město Gorkého 1/329 okres Karviná</v>
          </cell>
          <cell r="N2562" t="str">
            <v>Gorkého</v>
          </cell>
          <cell r="O2562">
            <v>329</v>
          </cell>
          <cell r="P2562">
            <v>1</v>
          </cell>
          <cell r="Q2562" t="str">
            <v>Havířov</v>
          </cell>
          <cell r="R2562" t="str">
            <v>ANO</v>
          </cell>
        </row>
        <row r="2563">
          <cell r="A2563">
            <v>600136400</v>
          </cell>
          <cell r="B2563">
            <v>600136400</v>
          </cell>
          <cell r="C2563" t="str">
            <v>62331248</v>
          </cell>
          <cell r="D2563">
            <v>1</v>
          </cell>
          <cell r="E2563">
            <v>62331248</v>
          </cell>
          <cell r="F2563" t="str">
            <v>Moravskoslezský kraj</v>
          </cell>
          <cell r="G2563" t="str">
            <v xml:space="preserve">Karviná </v>
          </cell>
          <cell r="H2563">
            <v>525</v>
          </cell>
          <cell r="I2563" t="str">
            <v>SEJOY</v>
          </cell>
          <cell r="J2563">
            <v>16.690000000000001</v>
          </cell>
          <cell r="K2563">
            <v>8762.25</v>
          </cell>
          <cell r="L2563" t="str">
            <v/>
          </cell>
          <cell r="M2563" t="str">
            <v>Základní škola Havířov - Město M. Kudeříkové 14 okres Karviná, příspěvková organizace</v>
          </cell>
          <cell r="N2563" t="str">
            <v>Marušky Kudeříkové</v>
          </cell>
          <cell r="O2563">
            <v>1143</v>
          </cell>
          <cell r="P2563">
            <v>14</v>
          </cell>
          <cell r="Q2563" t="str">
            <v>Havířov</v>
          </cell>
          <cell r="R2563" t="str">
            <v>ANO</v>
          </cell>
        </row>
        <row r="2564">
          <cell r="A2564">
            <v>600136418</v>
          </cell>
          <cell r="B2564">
            <v>600136418</v>
          </cell>
          <cell r="C2564" t="str">
            <v>62331230</v>
          </cell>
          <cell r="D2564">
            <v>1</v>
          </cell>
          <cell r="E2564">
            <v>62331230</v>
          </cell>
          <cell r="F2564" t="str">
            <v>Moravskoslezský kraj</v>
          </cell>
          <cell r="G2564" t="str">
            <v xml:space="preserve">Karviná </v>
          </cell>
          <cell r="H2564">
            <v>675</v>
          </cell>
          <cell r="I2564" t="str">
            <v>SEJOY</v>
          </cell>
          <cell r="J2564">
            <v>16.690000000000001</v>
          </cell>
          <cell r="K2564">
            <v>11265.75</v>
          </cell>
          <cell r="L2564" t="str">
            <v/>
          </cell>
          <cell r="M2564" t="str">
            <v>Základní škola Havířov-Město Žákovská 1/1006 okres Karviná</v>
          </cell>
          <cell r="N2564" t="str">
            <v>Žákovská</v>
          </cell>
          <cell r="O2564">
            <v>1006</v>
          </cell>
          <cell r="P2564">
            <v>1</v>
          </cell>
          <cell r="Q2564" t="str">
            <v>Havířov</v>
          </cell>
          <cell r="R2564" t="str">
            <v>ANO</v>
          </cell>
        </row>
        <row r="2565">
          <cell r="A2565">
            <v>600136434</v>
          </cell>
          <cell r="B2565">
            <v>600136434</v>
          </cell>
          <cell r="C2565" t="str">
            <v>70958122</v>
          </cell>
          <cell r="D2565">
            <v>1</v>
          </cell>
          <cell r="E2565">
            <v>70958122</v>
          </cell>
          <cell r="F2565" t="str">
            <v>Moravskoslezský kraj</v>
          </cell>
          <cell r="G2565" t="str">
            <v xml:space="preserve">Karviná </v>
          </cell>
          <cell r="H2565">
            <v>825</v>
          </cell>
          <cell r="I2565" t="str">
            <v>SEJOY</v>
          </cell>
          <cell r="J2565">
            <v>16.690000000000001</v>
          </cell>
          <cell r="K2565">
            <v>13769.250000000002</v>
          </cell>
          <cell r="L2565" t="str">
            <v/>
          </cell>
          <cell r="M2565" t="str">
            <v>Základní škola Havířov-Město 1. máje 10a okres Karviná, příspěvková organizace</v>
          </cell>
          <cell r="N2565" t="str">
            <v>1. máje</v>
          </cell>
          <cell r="O2565">
            <v>956</v>
          </cell>
          <cell r="P2565" t="str">
            <v>10a</v>
          </cell>
          <cell r="Q2565" t="str">
            <v>Havířov</v>
          </cell>
          <cell r="R2565" t="str">
            <v>ANO</v>
          </cell>
        </row>
        <row r="2566">
          <cell r="A2566">
            <v>600136451</v>
          </cell>
          <cell r="B2566">
            <v>600136451</v>
          </cell>
          <cell r="C2566" t="str">
            <v>70958165</v>
          </cell>
          <cell r="D2566">
            <v>1</v>
          </cell>
          <cell r="E2566">
            <v>70958165</v>
          </cell>
          <cell r="F2566" t="str">
            <v>Moravskoslezský kraj</v>
          </cell>
          <cell r="G2566" t="str">
            <v xml:space="preserve">Karviná </v>
          </cell>
          <cell r="H2566">
            <v>275</v>
          </cell>
          <cell r="I2566" t="str">
            <v>SEJOY</v>
          </cell>
          <cell r="J2566">
            <v>16.690000000000001</v>
          </cell>
          <cell r="K2566">
            <v>4589.75</v>
          </cell>
          <cell r="L2566" t="str">
            <v/>
          </cell>
          <cell r="M2566" t="str">
            <v>Základní škola Havířov-Šumbark Jarošova 33/851 okres Karviná, příspěvková organizace</v>
          </cell>
          <cell r="N2566" t="str">
            <v>Jarošova</v>
          </cell>
          <cell r="O2566">
            <v>851</v>
          </cell>
          <cell r="P2566">
            <v>33</v>
          </cell>
          <cell r="Q2566" t="str">
            <v>Havířov</v>
          </cell>
          <cell r="R2566" t="str">
            <v>ANO</v>
          </cell>
        </row>
        <row r="2567">
          <cell r="A2567">
            <v>600136469</v>
          </cell>
          <cell r="B2567">
            <v>600136469</v>
          </cell>
          <cell r="C2567" t="str">
            <v>70958149</v>
          </cell>
          <cell r="D2567">
            <v>1</v>
          </cell>
          <cell r="E2567">
            <v>70958149</v>
          </cell>
          <cell r="F2567" t="str">
            <v>Moravskoslezský kraj</v>
          </cell>
          <cell r="G2567" t="str">
            <v xml:space="preserve">Karviná </v>
          </cell>
          <cell r="H2567">
            <v>350</v>
          </cell>
          <cell r="I2567" t="str">
            <v>SEJOY</v>
          </cell>
          <cell r="J2567">
            <v>16.690000000000001</v>
          </cell>
          <cell r="K2567">
            <v>5841.5</v>
          </cell>
          <cell r="L2567" t="str">
            <v/>
          </cell>
          <cell r="M2567" t="str">
            <v>Základní škola Havířov-Šumbark Školní 1/814 okres Karviná, příspěvková organizace</v>
          </cell>
          <cell r="N2567" t="str">
            <v>Školní</v>
          </cell>
          <cell r="O2567">
            <v>814</v>
          </cell>
          <cell r="P2567">
            <v>1</v>
          </cell>
          <cell r="Q2567" t="str">
            <v>Havířov</v>
          </cell>
          <cell r="R2567" t="str">
            <v>ANO</v>
          </cell>
        </row>
        <row r="2568">
          <cell r="A2568">
            <v>600136477</v>
          </cell>
          <cell r="B2568">
            <v>600136477</v>
          </cell>
          <cell r="C2568" t="str">
            <v>61988600</v>
          </cell>
          <cell r="D2568">
            <v>1</v>
          </cell>
          <cell r="E2568">
            <v>61988600</v>
          </cell>
          <cell r="F2568" t="str">
            <v>Moravskoslezský kraj</v>
          </cell>
          <cell r="G2568" t="str">
            <v xml:space="preserve">Karviná </v>
          </cell>
          <cell r="H2568">
            <v>275</v>
          </cell>
          <cell r="I2568" t="str">
            <v>SEJOY</v>
          </cell>
          <cell r="J2568">
            <v>16.690000000000001</v>
          </cell>
          <cell r="K2568">
            <v>4589.75</v>
          </cell>
          <cell r="L2568" t="str">
            <v/>
          </cell>
          <cell r="M2568" t="str">
            <v>Základní škola Kapitána Jasioka Havířov-Prostřední Suchá Kpt. Jasioka 57 okres Karviná</v>
          </cell>
          <cell r="N2568" t="str">
            <v>Kapitána Jasioka</v>
          </cell>
          <cell r="O2568">
            <v>685</v>
          </cell>
          <cell r="P2568">
            <v>57</v>
          </cell>
          <cell r="Q2568" t="str">
            <v>Havířov</v>
          </cell>
          <cell r="R2568" t="str">
            <v>ANO</v>
          </cell>
        </row>
        <row r="2569">
          <cell r="A2569">
            <v>600136485</v>
          </cell>
          <cell r="B2569">
            <v>600136485</v>
          </cell>
          <cell r="C2569" t="str">
            <v>75029324</v>
          </cell>
          <cell r="D2569">
            <v>1</v>
          </cell>
          <cell r="E2569">
            <v>75029324</v>
          </cell>
          <cell r="F2569" t="str">
            <v>Moravskoslezský kraj</v>
          </cell>
          <cell r="G2569" t="str">
            <v xml:space="preserve">Karviná </v>
          </cell>
          <cell r="H2569">
            <v>575</v>
          </cell>
          <cell r="I2569" t="str">
            <v>SEJOY</v>
          </cell>
          <cell r="J2569">
            <v>16.690000000000001</v>
          </cell>
          <cell r="K2569">
            <v>9596.75</v>
          </cell>
          <cell r="L2569" t="str">
            <v/>
          </cell>
          <cell r="M2569" t="str">
            <v>Základní škola a mateřská škola, Horní Suchá, příspěvková organizace</v>
          </cell>
          <cell r="N2569" t="str">
            <v>Těrlická</v>
          </cell>
          <cell r="O2569">
            <v>969</v>
          </cell>
          <cell r="P2569">
            <v>24</v>
          </cell>
          <cell r="Q2569" t="str">
            <v>Horní Suchá</v>
          </cell>
          <cell r="R2569" t="str">
            <v>ANO</v>
          </cell>
        </row>
        <row r="2570">
          <cell r="A2570">
            <v>600136493</v>
          </cell>
          <cell r="B2570">
            <v>600136493</v>
          </cell>
          <cell r="C2570" t="str">
            <v>61988723</v>
          </cell>
          <cell r="D2570">
            <v>1</v>
          </cell>
          <cell r="E2570">
            <v>61988723</v>
          </cell>
          <cell r="F2570" t="str">
            <v>Moravskoslezský kraj</v>
          </cell>
          <cell r="G2570" t="str">
            <v xml:space="preserve">Karviná </v>
          </cell>
          <cell r="H2570">
            <v>550</v>
          </cell>
          <cell r="I2570" t="str">
            <v>SEJOY</v>
          </cell>
          <cell r="J2570">
            <v>16.690000000000001</v>
          </cell>
          <cell r="K2570">
            <v>9179.5</v>
          </cell>
          <cell r="L2570" t="str">
            <v/>
          </cell>
          <cell r="M2570" t="str">
            <v>Základní škola F. Hrubína Havířov-Podlesí, příspěvková organizace</v>
          </cell>
          <cell r="N2570" t="str">
            <v>Františka Hrubína</v>
          </cell>
          <cell r="O2570">
            <v>1537</v>
          </cell>
          <cell r="P2570">
            <v>5</v>
          </cell>
          <cell r="Q2570" t="str">
            <v>Havířov</v>
          </cell>
          <cell r="R2570" t="str">
            <v>ANO</v>
          </cell>
        </row>
        <row r="2571">
          <cell r="A2571">
            <v>600136507</v>
          </cell>
          <cell r="B2571">
            <v>600136507</v>
          </cell>
          <cell r="C2571" t="str">
            <v>70958114</v>
          </cell>
          <cell r="D2571">
            <v>1</v>
          </cell>
          <cell r="E2571">
            <v>70958114</v>
          </cell>
          <cell r="F2571" t="str">
            <v>Moravskoslezský kraj</v>
          </cell>
          <cell r="G2571" t="str">
            <v xml:space="preserve">Karviná </v>
          </cell>
          <cell r="H2571">
            <v>675</v>
          </cell>
          <cell r="I2571" t="str">
            <v>SEJOY</v>
          </cell>
          <cell r="J2571">
            <v>16.690000000000001</v>
          </cell>
          <cell r="K2571">
            <v>11265.75</v>
          </cell>
          <cell r="L2571" t="str">
            <v/>
          </cell>
          <cell r="M2571" t="str">
            <v>Základní škola Havířov-Podlesí Mládežnická 11/1564 okres Karviná, příspěvková organizace</v>
          </cell>
          <cell r="N2571" t="str">
            <v>Mládežnická</v>
          </cell>
          <cell r="O2571">
            <v>1564</v>
          </cell>
          <cell r="P2571">
            <v>11</v>
          </cell>
          <cell r="Q2571" t="str">
            <v>Havířov</v>
          </cell>
          <cell r="R2571" t="str">
            <v>ANO</v>
          </cell>
        </row>
        <row r="2572">
          <cell r="A2572">
            <v>600136515</v>
          </cell>
          <cell r="B2572">
            <v>600136515</v>
          </cell>
          <cell r="C2572" t="str">
            <v>75029332</v>
          </cell>
          <cell r="D2572">
            <v>1</v>
          </cell>
          <cell r="E2572">
            <v>75029332</v>
          </cell>
          <cell r="F2572" t="str">
            <v>Moravskoslezský kraj</v>
          </cell>
          <cell r="G2572" t="str">
            <v xml:space="preserve">Karviná </v>
          </cell>
          <cell r="H2572">
            <v>150</v>
          </cell>
          <cell r="I2572" t="str">
            <v>SEJOY</v>
          </cell>
          <cell r="J2572">
            <v>16.690000000000001</v>
          </cell>
          <cell r="K2572">
            <v>2503.5</v>
          </cell>
          <cell r="L2572" t="str">
            <v/>
          </cell>
          <cell r="M2572" t="str">
            <v>Základní škola a mateřská škola s polským jazykem vyučovacím Horní Suchá, příspěvková organizace</v>
          </cell>
          <cell r="N2572" t="str">
            <v>Těrlická</v>
          </cell>
          <cell r="O2572">
            <v>407</v>
          </cell>
          <cell r="P2572">
            <v>5</v>
          </cell>
          <cell r="Q2572" t="str">
            <v>Horní Suchá</v>
          </cell>
          <cell r="R2572" t="str">
            <v>ANO</v>
          </cell>
        </row>
        <row r="2573">
          <cell r="A2573">
            <v>600136671</v>
          </cell>
          <cell r="B2573">
            <v>600136671</v>
          </cell>
          <cell r="C2573" t="str">
            <v>70646066</v>
          </cell>
          <cell r="D2573">
            <v>1</v>
          </cell>
          <cell r="E2573">
            <v>70646066</v>
          </cell>
          <cell r="F2573" t="str">
            <v>Moravskoslezský kraj</v>
          </cell>
          <cell r="G2573" t="str">
            <v xml:space="preserve">Karviná </v>
          </cell>
          <cell r="H2573">
            <v>50</v>
          </cell>
          <cell r="I2573" t="str">
            <v>SEJOY</v>
          </cell>
          <cell r="J2573">
            <v>16.690000000000001</v>
          </cell>
          <cell r="K2573">
            <v>834.50000000000011</v>
          </cell>
          <cell r="L2573" t="str">
            <v/>
          </cell>
          <cell r="M2573" t="str">
            <v>Základní škola a Mateřská škola s polským vyučovacím jazykem Źwirki i Wigury Těrlicko, příspěvková organizace</v>
          </cell>
          <cell r="N2573" t="str">
            <v>Přehradní</v>
          </cell>
          <cell r="O2573">
            <v>243</v>
          </cell>
          <cell r="P2573">
            <v>9</v>
          </cell>
          <cell r="Q2573" t="str">
            <v>Těrlicko</v>
          </cell>
          <cell r="R2573" t="str">
            <v>ANO</v>
          </cell>
        </row>
        <row r="2574">
          <cell r="A2574">
            <v>600136728</v>
          </cell>
          <cell r="B2574">
            <v>600136728</v>
          </cell>
          <cell r="C2574" t="str">
            <v>70958131</v>
          </cell>
          <cell r="D2574">
            <v>1</v>
          </cell>
          <cell r="E2574">
            <v>70958131</v>
          </cell>
          <cell r="F2574" t="str">
            <v>Moravskoslezský kraj</v>
          </cell>
          <cell r="G2574" t="str">
            <v xml:space="preserve">Karviná </v>
          </cell>
          <cell r="H2574">
            <v>550</v>
          </cell>
          <cell r="I2574" t="str">
            <v>SEJOY</v>
          </cell>
          <cell r="J2574">
            <v>16.690000000000001</v>
          </cell>
          <cell r="K2574">
            <v>9179.5</v>
          </cell>
          <cell r="L2574" t="str">
            <v/>
          </cell>
          <cell r="M2574" t="str">
            <v>Základní škola Havířov-Šumbark Moravská 29/497 okres Karviná, příspěvková organizace</v>
          </cell>
          <cell r="N2574" t="str">
            <v>Moravská</v>
          </cell>
          <cell r="O2574">
            <v>497</v>
          </cell>
          <cell r="P2574">
            <v>29</v>
          </cell>
          <cell r="Q2574" t="str">
            <v>Havířov</v>
          </cell>
          <cell r="R2574" t="str">
            <v>ANO</v>
          </cell>
        </row>
        <row r="2575">
          <cell r="A2575">
            <v>600171205</v>
          </cell>
          <cell r="B2575">
            <v>600171205</v>
          </cell>
          <cell r="C2575" t="str">
            <v>68321261</v>
          </cell>
          <cell r="D2575">
            <v>1</v>
          </cell>
          <cell r="E2575">
            <v>68321261</v>
          </cell>
          <cell r="F2575" t="str">
            <v>Moravskoslezský kraj</v>
          </cell>
          <cell r="G2575" t="str">
            <v xml:space="preserve">Karviná </v>
          </cell>
          <cell r="H2575">
            <v>775</v>
          </cell>
          <cell r="I2575" t="str">
            <v>SEJOY</v>
          </cell>
          <cell r="J2575">
            <v>16.690000000000001</v>
          </cell>
          <cell r="K2575">
            <v>12934.750000000002</v>
          </cell>
          <cell r="L2575" t="str">
            <v/>
          </cell>
          <cell r="M2575" t="str">
            <v>Střední škola technických oborů, Havířov-Šumbark, Lidická 1a/600, příspěvková organizace</v>
          </cell>
          <cell r="N2575" t="str">
            <v>Lidická</v>
          </cell>
          <cell r="O2575">
            <v>600</v>
          </cell>
          <cell r="P2575" t="str">
            <v>1a</v>
          </cell>
          <cell r="Q2575" t="str">
            <v>Havířov</v>
          </cell>
          <cell r="R2575" t="str">
            <v>ANO</v>
          </cell>
        </row>
        <row r="2576">
          <cell r="A2576">
            <v>600171230</v>
          </cell>
          <cell r="B2576">
            <v>600171230</v>
          </cell>
          <cell r="C2576" t="str">
            <v>13644271</v>
          </cell>
          <cell r="D2576">
            <v>1</v>
          </cell>
          <cell r="E2576">
            <v>13644271</v>
          </cell>
          <cell r="F2576" t="str">
            <v>Moravskoslezský kraj</v>
          </cell>
          <cell r="G2576" t="str">
            <v xml:space="preserve">Karviná </v>
          </cell>
          <cell r="H2576">
            <v>575</v>
          </cell>
          <cell r="I2576" t="str">
            <v>SEJOY</v>
          </cell>
          <cell r="J2576">
            <v>16.690000000000001</v>
          </cell>
          <cell r="K2576">
            <v>9596.75</v>
          </cell>
          <cell r="L2576" t="str">
            <v/>
          </cell>
          <cell r="M2576" t="str">
            <v>Střední škola, Havířov-Prostřední Suchá, příspěvková organizace</v>
          </cell>
          <cell r="N2576" t="str">
            <v>Kapitána Jasioka</v>
          </cell>
          <cell r="O2576">
            <v>635</v>
          </cell>
          <cell r="P2576">
            <v>50</v>
          </cell>
          <cell r="Q2576" t="str">
            <v>Havířov</v>
          </cell>
          <cell r="R2576" t="str">
            <v>ANO</v>
          </cell>
        </row>
        <row r="2577">
          <cell r="A2577">
            <v>691003131</v>
          </cell>
          <cell r="B2577">
            <v>691003131</v>
          </cell>
          <cell r="C2577" t="str">
            <v>72545461</v>
          </cell>
          <cell r="D2577">
            <v>1</v>
          </cell>
          <cell r="E2577">
            <v>72545461</v>
          </cell>
          <cell r="F2577" t="str">
            <v>Moravskoslezský kraj</v>
          </cell>
          <cell r="G2577" t="str">
            <v xml:space="preserve">Karviná </v>
          </cell>
          <cell r="H2577">
            <v>475</v>
          </cell>
          <cell r="I2577" t="str">
            <v>SEJOY</v>
          </cell>
          <cell r="J2577">
            <v>16.690000000000001</v>
          </cell>
          <cell r="K2577">
            <v>7927.7500000000009</v>
          </cell>
          <cell r="L2577" t="str">
            <v/>
          </cell>
          <cell r="M2577" t="str">
            <v>Základní škola a Mateřská škola Těrlicko, příspěvková organizace</v>
          </cell>
          <cell r="N2577" t="str">
            <v>Školní</v>
          </cell>
          <cell r="O2577">
            <v>419</v>
          </cell>
          <cell r="P2577">
            <v>2</v>
          </cell>
          <cell r="Q2577" t="str">
            <v>Těrlicko</v>
          </cell>
          <cell r="R2577" t="str">
            <v>ANO</v>
          </cell>
        </row>
        <row r="2578">
          <cell r="A2578">
            <v>691010609</v>
          </cell>
          <cell r="B2578">
            <v>691010609</v>
          </cell>
          <cell r="C2578" t="str">
            <v>06045154</v>
          </cell>
          <cell r="D2578">
            <v>1</v>
          </cell>
          <cell r="E2578">
            <v>6045154</v>
          </cell>
          <cell r="F2578" t="str">
            <v>Moravskoslezský kraj</v>
          </cell>
          <cell r="G2578" t="str">
            <v xml:space="preserve">Karviná </v>
          </cell>
          <cell r="H2578">
            <v>75</v>
          </cell>
          <cell r="I2578" t="str">
            <v>SEJOY</v>
          </cell>
          <cell r="J2578">
            <v>16.690000000000001</v>
          </cell>
          <cell r="K2578">
            <v>1251.75</v>
          </cell>
          <cell r="L2578" t="str">
            <v/>
          </cell>
          <cell r="M2578" t="str">
            <v>Montessori základní škola Úsměv</v>
          </cell>
          <cell r="N2578" t="str">
            <v>Marušky Kudeříkové</v>
          </cell>
          <cell r="O2578">
            <v>1143</v>
          </cell>
          <cell r="P2578">
            <v>14</v>
          </cell>
          <cell r="Q2578" t="str">
            <v>Havířov</v>
          </cell>
          <cell r="R2578" t="str">
            <v>NE</v>
          </cell>
        </row>
        <row r="2579">
          <cell r="A2579">
            <v>600017249</v>
          </cell>
          <cell r="B2579">
            <v>600017249</v>
          </cell>
          <cell r="C2579" t="str">
            <v>47813091</v>
          </cell>
          <cell r="D2579">
            <v>1</v>
          </cell>
          <cell r="E2579">
            <v>47813091</v>
          </cell>
          <cell r="F2579" t="str">
            <v>Moravskoslezský kraj</v>
          </cell>
          <cell r="G2579" t="str">
            <v xml:space="preserve">Opava </v>
          </cell>
          <cell r="H2579">
            <v>350</v>
          </cell>
          <cell r="I2579" t="str">
            <v>SEJOY</v>
          </cell>
          <cell r="J2579">
            <v>16.690000000000001</v>
          </cell>
          <cell r="K2579">
            <v>5841.5</v>
          </cell>
          <cell r="L2579" t="str">
            <v/>
          </cell>
          <cell r="M2579" t="str">
            <v>Gymnázium Josefa Kainara, Hlučín, příspěvková organizace</v>
          </cell>
          <cell r="N2579" t="str">
            <v>Dr. Ed. Beneše</v>
          </cell>
          <cell r="O2579">
            <v>586</v>
          </cell>
          <cell r="P2579">
            <v>7</v>
          </cell>
          <cell r="Q2579" t="str">
            <v>Hlučín</v>
          </cell>
          <cell r="R2579" t="str">
            <v>ANO</v>
          </cell>
        </row>
        <row r="2580">
          <cell r="A2580">
            <v>600017346</v>
          </cell>
          <cell r="B2580">
            <v>600017346</v>
          </cell>
          <cell r="C2580" t="str">
            <v>48396214</v>
          </cell>
          <cell r="D2580">
            <v>1</v>
          </cell>
          <cell r="E2580">
            <v>48396214</v>
          </cell>
          <cell r="F2580" t="str">
            <v>Moravskoslezský kraj</v>
          </cell>
          <cell r="G2580" t="str">
            <v xml:space="preserve">Opava </v>
          </cell>
          <cell r="H2580">
            <v>500</v>
          </cell>
          <cell r="I2580" t="str">
            <v>SEJOY</v>
          </cell>
          <cell r="J2580">
            <v>16.690000000000001</v>
          </cell>
          <cell r="K2580">
            <v>8345</v>
          </cell>
          <cell r="L2580" t="str">
            <v/>
          </cell>
          <cell r="M2580" t="str">
            <v>Střední škola hotelnictví, gastronomie a služeb SČMSD Šilheřovice, s.r.o.</v>
          </cell>
          <cell r="N2580" t="str">
            <v>Dolní</v>
          </cell>
          <cell r="O2580">
            <v>356</v>
          </cell>
          <cell r="Q2580" t="str">
            <v>Šilheřovice</v>
          </cell>
          <cell r="R2580" t="str">
            <v>NE</v>
          </cell>
        </row>
        <row r="2581">
          <cell r="A2581">
            <v>600026779</v>
          </cell>
          <cell r="B2581">
            <v>600026779</v>
          </cell>
          <cell r="C2581" t="str">
            <v>00601837</v>
          </cell>
          <cell r="D2581">
            <v>1</v>
          </cell>
          <cell r="E2581">
            <v>601837</v>
          </cell>
          <cell r="F2581" t="str">
            <v>Moravskoslezský kraj</v>
          </cell>
          <cell r="G2581" t="str">
            <v xml:space="preserve">Opava </v>
          </cell>
          <cell r="H2581">
            <v>300</v>
          </cell>
          <cell r="I2581" t="str">
            <v>SEJOY</v>
          </cell>
          <cell r="J2581">
            <v>16.690000000000001</v>
          </cell>
          <cell r="K2581">
            <v>5007</v>
          </cell>
          <cell r="L2581" t="str">
            <v/>
          </cell>
          <cell r="M2581" t="str">
            <v>Odborné učiliště a Praktická škola, Hlučín, příspěvková organizace</v>
          </cell>
          <cell r="N2581" t="str">
            <v>Čs. armády</v>
          </cell>
          <cell r="O2581">
            <v>336</v>
          </cell>
          <cell r="P2581" t="str">
            <v>4a</v>
          </cell>
          <cell r="Q2581" t="str">
            <v>Hlučín</v>
          </cell>
          <cell r="R2581" t="str">
            <v>ANO</v>
          </cell>
        </row>
        <row r="2582">
          <cell r="A2582">
            <v>600142604</v>
          </cell>
          <cell r="B2582">
            <v>600142604</v>
          </cell>
          <cell r="C2582" t="str">
            <v>75027143</v>
          </cell>
          <cell r="D2582">
            <v>1</v>
          </cell>
          <cell r="E2582">
            <v>75027143</v>
          </cell>
          <cell r="F2582" t="str">
            <v>Moravskoslezský kraj</v>
          </cell>
          <cell r="G2582" t="str">
            <v xml:space="preserve">Opava </v>
          </cell>
          <cell r="H2582">
            <v>100</v>
          </cell>
          <cell r="I2582" t="str">
            <v>SEJOY</v>
          </cell>
          <cell r="J2582">
            <v>16.690000000000001</v>
          </cell>
          <cell r="K2582">
            <v>1669.0000000000002</v>
          </cell>
          <cell r="L2582" t="str">
            <v/>
          </cell>
          <cell r="M2582" t="str">
            <v>Základní škola a mateřská škola Hlučín-Bobrovníky, příspěvková organizace</v>
          </cell>
          <cell r="N2582" t="str">
            <v>Lesní</v>
          </cell>
          <cell r="O2582">
            <v>174</v>
          </cell>
          <cell r="P2582">
            <v>14</v>
          </cell>
          <cell r="Q2582" t="str">
            <v>Hlučín</v>
          </cell>
          <cell r="R2582" t="str">
            <v>ANO</v>
          </cell>
        </row>
        <row r="2583">
          <cell r="A2583">
            <v>600142612</v>
          </cell>
          <cell r="B2583">
            <v>600142612</v>
          </cell>
          <cell r="C2583" t="str">
            <v>75027135</v>
          </cell>
          <cell r="D2583">
            <v>1</v>
          </cell>
          <cell r="E2583">
            <v>75027135</v>
          </cell>
          <cell r="F2583" t="str">
            <v>Moravskoslezský kraj</v>
          </cell>
          <cell r="G2583" t="str">
            <v xml:space="preserve">Opava </v>
          </cell>
          <cell r="H2583">
            <v>125</v>
          </cell>
          <cell r="I2583" t="str">
            <v>SEJOY</v>
          </cell>
          <cell r="J2583">
            <v>16.690000000000001</v>
          </cell>
          <cell r="K2583">
            <v>2086.25</v>
          </cell>
          <cell r="L2583" t="str">
            <v/>
          </cell>
          <cell r="M2583" t="str">
            <v>Základní škola a mateřská škola Hlučín-Darkovičky, příspěvková organizace</v>
          </cell>
          <cell r="N2583" t="str">
            <v>Jandova</v>
          </cell>
          <cell r="O2583">
            <v>7</v>
          </cell>
          <cell r="P2583">
            <v>9</v>
          </cell>
          <cell r="Q2583" t="str">
            <v>Hlučín</v>
          </cell>
          <cell r="R2583" t="str">
            <v>ANO</v>
          </cell>
        </row>
        <row r="2584">
          <cell r="A2584">
            <v>600142701</v>
          </cell>
          <cell r="B2584">
            <v>600142701</v>
          </cell>
          <cell r="C2584" t="str">
            <v>75027437</v>
          </cell>
          <cell r="D2584">
            <v>1</v>
          </cell>
          <cell r="E2584">
            <v>75027437</v>
          </cell>
          <cell r="F2584" t="str">
            <v>Moravskoslezský kraj</v>
          </cell>
          <cell r="G2584" t="str">
            <v xml:space="preserve">Opava </v>
          </cell>
          <cell r="H2584">
            <v>125</v>
          </cell>
          <cell r="I2584" t="str">
            <v>SEJOY</v>
          </cell>
          <cell r="J2584">
            <v>16.690000000000001</v>
          </cell>
          <cell r="K2584">
            <v>2086.25</v>
          </cell>
          <cell r="L2584" t="str">
            <v/>
          </cell>
          <cell r="M2584" t="str">
            <v>Základní škola a mateřská škola Darkovice, příspěvková organizace</v>
          </cell>
          <cell r="N2584" t="str">
            <v>U Kluziště</v>
          </cell>
          <cell r="O2584">
            <v>381</v>
          </cell>
          <cell r="P2584">
            <v>8</v>
          </cell>
          <cell r="Q2584" t="str">
            <v>Darkovice</v>
          </cell>
          <cell r="R2584" t="str">
            <v>ANO</v>
          </cell>
        </row>
        <row r="2585">
          <cell r="A2585">
            <v>600142710</v>
          </cell>
          <cell r="B2585">
            <v>600142710</v>
          </cell>
          <cell r="C2585" t="str">
            <v>73184918</v>
          </cell>
          <cell r="D2585">
            <v>1</v>
          </cell>
          <cell r="E2585">
            <v>73184918</v>
          </cell>
          <cell r="F2585" t="str">
            <v>Moravskoslezský kraj</v>
          </cell>
          <cell r="G2585" t="str">
            <v xml:space="preserve">Opava </v>
          </cell>
          <cell r="H2585">
            <v>150</v>
          </cell>
          <cell r="I2585" t="str">
            <v>SEJOY</v>
          </cell>
          <cell r="J2585">
            <v>16.690000000000001</v>
          </cell>
          <cell r="K2585">
            <v>2503.5</v>
          </cell>
          <cell r="L2585" t="str">
            <v/>
          </cell>
          <cell r="M2585" t="str">
            <v>Základní škola a mateřská škola Kozmice, okres Opava, příspěvková organizace</v>
          </cell>
          <cell r="N2585" t="str">
            <v>Poručíka Hoši</v>
          </cell>
          <cell r="O2585">
            <v>59</v>
          </cell>
          <cell r="P2585">
            <v>1</v>
          </cell>
          <cell r="Q2585" t="str">
            <v>Kozmice</v>
          </cell>
          <cell r="R2585" t="str">
            <v>ANO</v>
          </cell>
        </row>
        <row r="2586">
          <cell r="A2586">
            <v>600142728</v>
          </cell>
          <cell r="B2586">
            <v>600142728</v>
          </cell>
          <cell r="C2586" t="str">
            <v>75029006</v>
          </cell>
          <cell r="D2586">
            <v>1</v>
          </cell>
          <cell r="E2586">
            <v>75029006</v>
          </cell>
          <cell r="F2586" t="str">
            <v>Moravskoslezský kraj</v>
          </cell>
          <cell r="G2586" t="str">
            <v xml:space="preserve">Opava </v>
          </cell>
          <cell r="H2586">
            <v>0</v>
          </cell>
          <cell r="I2586" t="str">
            <v>SEJOY</v>
          </cell>
          <cell r="J2586">
            <v>16.690000000000001</v>
          </cell>
          <cell r="K2586">
            <v>0</v>
          </cell>
          <cell r="L2586">
            <v>44536</v>
          </cell>
          <cell r="M2586" t="str">
            <v>Základní škola a mateřská škola Vřesina, okres Opava - příspěvková organizace</v>
          </cell>
          <cell r="N2586" t="str">
            <v>21. dubna</v>
          </cell>
          <cell r="O2586">
            <v>98</v>
          </cell>
          <cell r="P2586">
            <v>6</v>
          </cell>
          <cell r="Q2586" t="str">
            <v>Vřesina</v>
          </cell>
          <cell r="R2586" t="str">
            <v>ANO</v>
          </cell>
        </row>
        <row r="2587">
          <cell r="A2587">
            <v>600142744</v>
          </cell>
          <cell r="B2587">
            <v>600142744</v>
          </cell>
          <cell r="C2587" t="str">
            <v>70989273</v>
          </cell>
          <cell r="D2587">
            <v>1</v>
          </cell>
          <cell r="E2587">
            <v>70989273</v>
          </cell>
          <cell r="F2587" t="str">
            <v>Moravskoslezský kraj</v>
          </cell>
          <cell r="G2587" t="str">
            <v xml:space="preserve">Opava </v>
          </cell>
          <cell r="H2587">
            <v>125</v>
          </cell>
          <cell r="I2587" t="str">
            <v>SEJOY</v>
          </cell>
          <cell r="J2587">
            <v>16.690000000000001</v>
          </cell>
          <cell r="K2587">
            <v>2086.25</v>
          </cell>
          <cell r="L2587" t="str">
            <v/>
          </cell>
          <cell r="M2587" t="str">
            <v>Základní škola Markvartovice, okres Opava, příspěvková organizace</v>
          </cell>
          <cell r="N2587" t="str">
            <v>Šilheřovická</v>
          </cell>
          <cell r="O2587">
            <v>492</v>
          </cell>
          <cell r="Q2587" t="str">
            <v>Markvartovice</v>
          </cell>
          <cell r="R2587" t="str">
            <v>ANO</v>
          </cell>
        </row>
        <row r="2588">
          <cell r="A2588">
            <v>600142779</v>
          </cell>
          <cell r="B2588">
            <v>600142779</v>
          </cell>
          <cell r="C2588" t="str">
            <v>00849898</v>
          </cell>
          <cell r="D2588">
            <v>1</v>
          </cell>
          <cell r="E2588">
            <v>849898</v>
          </cell>
          <cell r="F2588" t="str">
            <v>Moravskoslezský kraj</v>
          </cell>
          <cell r="G2588" t="str">
            <v xml:space="preserve">Opava </v>
          </cell>
          <cell r="H2588">
            <v>900</v>
          </cell>
          <cell r="I2588" t="str">
            <v>SEJOY</v>
          </cell>
          <cell r="J2588">
            <v>16.690000000000001</v>
          </cell>
          <cell r="K2588">
            <v>15021.000000000002</v>
          </cell>
          <cell r="L2588" t="str">
            <v/>
          </cell>
          <cell r="M2588" t="str">
            <v>Základní škola Hlučín-Rovniny, okres Opava</v>
          </cell>
          <cell r="N2588" t="str">
            <v>Cihelní</v>
          </cell>
          <cell r="O2588">
            <v>1417</v>
          </cell>
          <cell r="P2588">
            <v>8</v>
          </cell>
          <cell r="Q2588" t="str">
            <v>Hlučín</v>
          </cell>
          <cell r="R2588" t="str">
            <v>ANO</v>
          </cell>
        </row>
        <row r="2589">
          <cell r="A2589">
            <v>600142787</v>
          </cell>
          <cell r="B2589">
            <v>600142787</v>
          </cell>
          <cell r="C2589" t="str">
            <v>70945951</v>
          </cell>
          <cell r="D2589">
            <v>1</v>
          </cell>
          <cell r="E2589">
            <v>70945951</v>
          </cell>
          <cell r="F2589" t="str">
            <v>Moravskoslezský kraj</v>
          </cell>
          <cell r="G2589" t="str">
            <v xml:space="preserve">Opava </v>
          </cell>
          <cell r="H2589">
            <v>825</v>
          </cell>
          <cell r="I2589" t="str">
            <v>SEJOY</v>
          </cell>
          <cell r="J2589">
            <v>16.690000000000001</v>
          </cell>
          <cell r="K2589">
            <v>13769.250000000002</v>
          </cell>
          <cell r="L2589" t="str">
            <v/>
          </cell>
          <cell r="M2589" t="str">
            <v>Základní škola a mateřská škola Ludgeřovice, příspěvková organizace</v>
          </cell>
          <cell r="N2589" t="str">
            <v>Markvartovická</v>
          </cell>
          <cell r="O2589">
            <v>966</v>
          </cell>
          <cell r="P2589">
            <v>50</v>
          </cell>
          <cell r="Q2589" t="str">
            <v>Ludgeřovice</v>
          </cell>
          <cell r="R2589" t="str">
            <v>ANO</v>
          </cell>
        </row>
        <row r="2590">
          <cell r="A2590">
            <v>600143031</v>
          </cell>
          <cell r="B2590">
            <v>600143031</v>
          </cell>
          <cell r="C2590" t="str">
            <v>75027127</v>
          </cell>
          <cell r="D2590">
            <v>1</v>
          </cell>
          <cell r="E2590">
            <v>75027127</v>
          </cell>
          <cell r="F2590" t="str">
            <v>Moravskoslezský kraj</v>
          </cell>
          <cell r="G2590" t="str">
            <v xml:space="preserve">Opava </v>
          </cell>
          <cell r="H2590">
            <v>325</v>
          </cell>
          <cell r="I2590" t="str">
            <v>SEJOY</v>
          </cell>
          <cell r="J2590">
            <v>16.690000000000001</v>
          </cell>
          <cell r="K2590">
            <v>5424.25</v>
          </cell>
          <cell r="L2590" t="str">
            <v/>
          </cell>
          <cell r="M2590" t="str">
            <v>Základní škola dr. Miroslava Tyrše, Hlučín, Tyršova 2, okres Opava, příspěvková organizace</v>
          </cell>
          <cell r="N2590" t="str">
            <v>Tyršova</v>
          </cell>
          <cell r="O2590">
            <v>1062</v>
          </cell>
          <cell r="P2590">
            <v>2</v>
          </cell>
          <cell r="Q2590" t="str">
            <v>Hlučín</v>
          </cell>
          <cell r="R2590" t="str">
            <v>ANO</v>
          </cell>
        </row>
        <row r="2591">
          <cell r="A2591">
            <v>600143066</v>
          </cell>
          <cell r="B2591">
            <v>600143066</v>
          </cell>
          <cell r="C2591" t="str">
            <v>75029022</v>
          </cell>
          <cell r="D2591">
            <v>1</v>
          </cell>
          <cell r="E2591">
            <v>75029022</v>
          </cell>
          <cell r="F2591" t="str">
            <v>Moravskoslezský kraj</v>
          </cell>
          <cell r="G2591" t="str">
            <v xml:space="preserve">Opava </v>
          </cell>
          <cell r="H2591">
            <v>200</v>
          </cell>
          <cell r="I2591" t="str">
            <v>SEJOY</v>
          </cell>
          <cell r="J2591">
            <v>16.690000000000001</v>
          </cell>
          <cell r="K2591">
            <v>3338.0000000000005</v>
          </cell>
          <cell r="L2591" t="str">
            <v/>
          </cell>
          <cell r="M2591" t="str">
            <v>Základní škola a mateřská škola Šilheřovice, příspěvková organizace</v>
          </cell>
          <cell r="N2591" t="str">
            <v>Kostelní</v>
          </cell>
          <cell r="O2591">
            <v>230</v>
          </cell>
          <cell r="Q2591" t="str">
            <v>Šilheřovice</v>
          </cell>
          <cell r="R2591" t="str">
            <v>ANO</v>
          </cell>
        </row>
        <row r="2592">
          <cell r="A2592">
            <v>600143082</v>
          </cell>
          <cell r="B2592">
            <v>600143082</v>
          </cell>
          <cell r="C2592" t="str">
            <v>70987122</v>
          </cell>
          <cell r="D2592">
            <v>1</v>
          </cell>
          <cell r="E2592">
            <v>70987122</v>
          </cell>
          <cell r="F2592" t="str">
            <v>Moravskoslezský kraj</v>
          </cell>
          <cell r="G2592" t="str">
            <v xml:space="preserve">Opava </v>
          </cell>
          <cell r="H2592">
            <v>300</v>
          </cell>
          <cell r="I2592" t="str">
            <v>SEJOY</v>
          </cell>
          <cell r="J2592">
            <v>16.690000000000001</v>
          </cell>
          <cell r="K2592">
            <v>5007</v>
          </cell>
          <cell r="L2592" t="str">
            <v/>
          </cell>
          <cell r="M2592" t="str">
            <v>Základní škola a mateřská škola Bohuslavice, příspěvková organizace</v>
          </cell>
          <cell r="N2592" t="str">
            <v>Opavská</v>
          </cell>
          <cell r="O2592">
            <v>222</v>
          </cell>
          <cell r="Q2592" t="str">
            <v>Bohuslavice</v>
          </cell>
          <cell r="R2592" t="str">
            <v>ANO</v>
          </cell>
        </row>
        <row r="2593">
          <cell r="A2593">
            <v>600143091</v>
          </cell>
          <cell r="B2593">
            <v>600143091</v>
          </cell>
          <cell r="C2593" t="str">
            <v>75027119</v>
          </cell>
          <cell r="D2593">
            <v>1</v>
          </cell>
          <cell r="E2593">
            <v>75027119</v>
          </cell>
          <cell r="F2593" t="str">
            <v>Moravskoslezský kraj</v>
          </cell>
          <cell r="G2593" t="str">
            <v xml:space="preserve">Opava </v>
          </cell>
          <cell r="H2593">
            <v>500</v>
          </cell>
          <cell r="I2593" t="str">
            <v>SEJOY</v>
          </cell>
          <cell r="J2593">
            <v>16.690000000000001</v>
          </cell>
          <cell r="K2593">
            <v>8345</v>
          </cell>
          <cell r="L2593" t="str">
            <v/>
          </cell>
          <cell r="M2593" t="str">
            <v>Základní škola Hlučín, Hornická 7, okres Opava, příspěvková organizace</v>
          </cell>
          <cell r="N2593" t="str">
            <v>Hornická</v>
          </cell>
          <cell r="O2593">
            <v>1266</v>
          </cell>
          <cell r="P2593">
            <v>7</v>
          </cell>
          <cell r="Q2593" t="str">
            <v>Hlučín</v>
          </cell>
          <cell r="R2593" t="str">
            <v>ANO</v>
          </cell>
        </row>
        <row r="2594">
          <cell r="A2594">
            <v>600143104</v>
          </cell>
          <cell r="B2594">
            <v>600143104</v>
          </cell>
          <cell r="C2594" t="str">
            <v>71000011</v>
          </cell>
          <cell r="D2594">
            <v>1</v>
          </cell>
          <cell r="E2594">
            <v>71000011</v>
          </cell>
          <cell r="F2594" t="str">
            <v>Moravskoslezský kraj</v>
          </cell>
          <cell r="G2594" t="str">
            <v xml:space="preserve">Opava </v>
          </cell>
          <cell r="H2594">
            <v>400</v>
          </cell>
          <cell r="I2594" t="str">
            <v>SEJOY</v>
          </cell>
          <cell r="J2594">
            <v>16.690000000000001</v>
          </cell>
          <cell r="K2594">
            <v>6676.0000000000009</v>
          </cell>
          <cell r="L2594" t="str">
            <v/>
          </cell>
          <cell r="M2594" t="str">
            <v>Základní škola a mateřská škola Hať, příspěvková organizace</v>
          </cell>
          <cell r="N2594" t="str">
            <v>Na Chromině</v>
          </cell>
          <cell r="O2594">
            <v>600</v>
          </cell>
          <cell r="P2594">
            <v>2</v>
          </cell>
          <cell r="Q2594" t="str">
            <v>Hať</v>
          </cell>
          <cell r="R2594" t="str">
            <v>ANO</v>
          </cell>
        </row>
        <row r="2595">
          <cell r="A2595">
            <v>600143139</v>
          </cell>
          <cell r="B2595">
            <v>600143139</v>
          </cell>
          <cell r="C2595" t="str">
            <v>71003975</v>
          </cell>
          <cell r="D2595">
            <v>1</v>
          </cell>
          <cell r="E2595">
            <v>71003975</v>
          </cell>
          <cell r="F2595" t="str">
            <v>Moravskoslezský kraj</v>
          </cell>
          <cell r="G2595" t="str">
            <v xml:space="preserve">Opava </v>
          </cell>
          <cell r="H2595">
            <v>50</v>
          </cell>
          <cell r="I2595" t="str">
            <v>SEJOY</v>
          </cell>
          <cell r="J2595">
            <v>16.690000000000001</v>
          </cell>
          <cell r="K2595">
            <v>834.50000000000011</v>
          </cell>
          <cell r="L2595" t="str">
            <v/>
          </cell>
          <cell r="M2595" t="str">
            <v>Základní škola a mateřská škola Bělá, okres Opava, příspěvková organizace</v>
          </cell>
          <cell r="O2595">
            <v>70</v>
          </cell>
          <cell r="Q2595" t="str">
            <v>Bělá</v>
          </cell>
          <cell r="R2595" t="str">
            <v>ANO</v>
          </cell>
        </row>
        <row r="2596">
          <cell r="A2596">
            <v>600143210</v>
          </cell>
          <cell r="B2596">
            <v>600143210</v>
          </cell>
          <cell r="C2596" t="str">
            <v>47813041</v>
          </cell>
          <cell r="D2596">
            <v>1</v>
          </cell>
          <cell r="E2596">
            <v>47813041</v>
          </cell>
          <cell r="F2596" t="str">
            <v>Moravskoslezský kraj</v>
          </cell>
          <cell r="G2596" t="str">
            <v xml:space="preserve">Opava </v>
          </cell>
          <cell r="H2596">
            <v>450</v>
          </cell>
          <cell r="I2596" t="str">
            <v>SEJOY</v>
          </cell>
          <cell r="J2596">
            <v>16.690000000000001</v>
          </cell>
          <cell r="K2596">
            <v>7510.5000000000009</v>
          </cell>
          <cell r="L2596" t="str">
            <v/>
          </cell>
          <cell r="M2596" t="str">
            <v>Základní škola Dolní Benešov, příspěvková organizace</v>
          </cell>
          <cell r="N2596" t="str">
            <v>Nádražní</v>
          </cell>
          <cell r="O2596">
            <v>134</v>
          </cell>
          <cell r="Q2596" t="str">
            <v>Dolní Benešov</v>
          </cell>
          <cell r="R2596" t="str">
            <v>ANO</v>
          </cell>
        </row>
        <row r="2597">
          <cell r="A2597">
            <v>600143252</v>
          </cell>
          <cell r="B2597">
            <v>600143252</v>
          </cell>
          <cell r="C2597" t="str">
            <v>75008297</v>
          </cell>
          <cell r="D2597">
            <v>1</v>
          </cell>
          <cell r="E2597">
            <v>75008297</v>
          </cell>
          <cell r="F2597" t="str">
            <v>Moravskoslezský kraj</v>
          </cell>
          <cell r="G2597" t="str">
            <v xml:space="preserve">Opava </v>
          </cell>
          <cell r="H2597">
            <v>250</v>
          </cell>
          <cell r="I2597" t="str">
            <v>SEJOY</v>
          </cell>
          <cell r="J2597">
            <v>16.690000000000001</v>
          </cell>
          <cell r="K2597">
            <v>4172.5</v>
          </cell>
          <cell r="L2597" t="str">
            <v/>
          </cell>
          <cell r="M2597" t="str">
            <v>Základní škola a Mateřská škola Píšť, příspěvková organizace</v>
          </cell>
          <cell r="N2597" t="str">
            <v>Školní</v>
          </cell>
          <cell r="O2597">
            <v>530</v>
          </cell>
          <cell r="P2597">
            <v>13</v>
          </cell>
          <cell r="Q2597" t="str">
            <v>Píšť</v>
          </cell>
          <cell r="R2597" t="str">
            <v>ANO</v>
          </cell>
        </row>
        <row r="2598">
          <cell r="A2598">
            <v>600143333</v>
          </cell>
          <cell r="B2598">
            <v>600143333</v>
          </cell>
          <cell r="C2598" t="str">
            <v>70994544</v>
          </cell>
          <cell r="D2598">
            <v>1</v>
          </cell>
          <cell r="E2598">
            <v>70994544</v>
          </cell>
          <cell r="F2598" t="str">
            <v>Moravskoslezský kraj</v>
          </cell>
          <cell r="G2598" t="str">
            <v xml:space="preserve">Opava </v>
          </cell>
          <cell r="H2598">
            <v>100</v>
          </cell>
          <cell r="I2598" t="str">
            <v>SEJOY</v>
          </cell>
          <cell r="J2598">
            <v>16.690000000000001</v>
          </cell>
          <cell r="K2598">
            <v>1669.0000000000002</v>
          </cell>
          <cell r="L2598" t="str">
            <v/>
          </cell>
          <cell r="M2598" t="str">
            <v>Základní škola Děhylov, okres Opava, příspěvková organizace</v>
          </cell>
          <cell r="N2598" t="str">
            <v>Porubská</v>
          </cell>
          <cell r="O2598">
            <v>66</v>
          </cell>
          <cell r="P2598">
            <v>93</v>
          </cell>
          <cell r="Q2598" t="str">
            <v>Děhylov</v>
          </cell>
          <cell r="R2598" t="str">
            <v>ANO</v>
          </cell>
        </row>
        <row r="2599">
          <cell r="A2599">
            <v>691014787</v>
          </cell>
          <cell r="B2599">
            <v>691014787</v>
          </cell>
          <cell r="C2599" t="str">
            <v>09515453</v>
          </cell>
          <cell r="D2599">
            <v>1</v>
          </cell>
          <cell r="E2599">
            <v>9515453</v>
          </cell>
          <cell r="F2599" t="str">
            <v>Moravskoslezský kraj</v>
          </cell>
          <cell r="G2599" t="str">
            <v>Opava</v>
          </cell>
          <cell r="H2599">
            <v>175</v>
          </cell>
          <cell r="I2599" t="str">
            <v>SEJOY</v>
          </cell>
          <cell r="J2599">
            <v>16.690000000000001</v>
          </cell>
          <cell r="K2599">
            <v>2920.75</v>
          </cell>
          <cell r="L2599" t="str">
            <v/>
          </cell>
          <cell r="M2599" t="str">
            <v>Základní škola Via Montessori, příspěvková organizace</v>
          </cell>
          <cell r="N2599" t="str">
            <v>Tyršova</v>
          </cell>
          <cell r="O2599" t="str">
            <v>1062</v>
          </cell>
          <cell r="P2599" t="str">
            <v>2</v>
          </cell>
          <cell r="Q2599" t="str">
            <v>Hlučín</v>
          </cell>
          <cell r="R2599" t="str">
            <v>ANO</v>
          </cell>
        </row>
        <row r="2600">
          <cell r="A2600">
            <v>600133613</v>
          </cell>
          <cell r="B2600">
            <v>600133613</v>
          </cell>
          <cell r="C2600" t="str">
            <v>75027291</v>
          </cell>
          <cell r="D2600">
            <v>1</v>
          </cell>
          <cell r="E2600">
            <v>75027291</v>
          </cell>
          <cell r="F2600" t="str">
            <v>Moravskoslezský kraj</v>
          </cell>
          <cell r="G2600" t="str">
            <v xml:space="preserve">Frýdek-Místek </v>
          </cell>
          <cell r="H2600">
            <v>75</v>
          </cell>
          <cell r="I2600" t="str">
            <v>SEJOY</v>
          </cell>
          <cell r="J2600">
            <v>16.690000000000001</v>
          </cell>
          <cell r="K2600">
            <v>1251.75</v>
          </cell>
          <cell r="L2600" t="str">
            <v/>
          </cell>
          <cell r="M2600" t="str">
            <v>Základní škola a mateřská škola s polským jazykem vyučovacím Bukovec, příspěvková organizace</v>
          </cell>
          <cell r="O2600">
            <v>66</v>
          </cell>
          <cell r="Q2600" t="str">
            <v>Bukovec</v>
          </cell>
          <cell r="R2600" t="str">
            <v>ANO</v>
          </cell>
        </row>
        <row r="2601">
          <cell r="A2601">
            <v>600133621</v>
          </cell>
          <cell r="B2601">
            <v>600133621</v>
          </cell>
          <cell r="C2601" t="str">
            <v>75027283</v>
          </cell>
          <cell r="D2601">
            <v>1</v>
          </cell>
          <cell r="E2601">
            <v>75027283</v>
          </cell>
          <cell r="F2601" t="str">
            <v>Moravskoslezský kraj</v>
          </cell>
          <cell r="G2601" t="str">
            <v xml:space="preserve">Frýdek-Místek </v>
          </cell>
          <cell r="H2601">
            <v>75</v>
          </cell>
          <cell r="I2601" t="str">
            <v>SEJOY</v>
          </cell>
          <cell r="J2601">
            <v>16.690000000000001</v>
          </cell>
          <cell r="K2601">
            <v>1251.75</v>
          </cell>
          <cell r="L2601" t="str">
            <v/>
          </cell>
          <cell r="M2601" t="str">
            <v>Základní škola a Mateřská škola Bukovec, příspěvková organizace</v>
          </cell>
          <cell r="O2601">
            <v>214</v>
          </cell>
          <cell r="Q2601" t="str">
            <v>Bukovec</v>
          </cell>
          <cell r="R2601" t="str">
            <v>ANO</v>
          </cell>
        </row>
        <row r="2602">
          <cell r="A2602">
            <v>600133702</v>
          </cell>
          <cell r="B2602">
            <v>600133702</v>
          </cell>
          <cell r="C2602" t="str">
            <v>75026724</v>
          </cell>
          <cell r="D2602">
            <v>1</v>
          </cell>
          <cell r="E2602">
            <v>75026724</v>
          </cell>
          <cell r="F2602" t="str">
            <v>Moravskoslezský kraj</v>
          </cell>
          <cell r="G2602" t="str">
            <v xml:space="preserve">Frýdek-Místek </v>
          </cell>
          <cell r="H2602">
            <v>100</v>
          </cell>
          <cell r="I2602" t="str">
            <v>SEJOY</v>
          </cell>
          <cell r="J2602">
            <v>16.690000000000001</v>
          </cell>
          <cell r="K2602">
            <v>1669.0000000000002</v>
          </cell>
          <cell r="L2602" t="str">
            <v/>
          </cell>
          <cell r="M2602" t="str">
            <v>Základní škola a Mateřská škola Dolní Lomná 149, příspěvková organizace</v>
          </cell>
          <cell r="O2602">
            <v>149</v>
          </cell>
          <cell r="Q2602" t="str">
            <v>Dolní Lomná</v>
          </cell>
          <cell r="R2602" t="str">
            <v>ANO</v>
          </cell>
        </row>
        <row r="2603">
          <cell r="A2603">
            <v>600133877</v>
          </cell>
          <cell r="B2603">
            <v>600133877</v>
          </cell>
          <cell r="C2603" t="str">
            <v>70640173</v>
          </cell>
          <cell r="D2603">
            <v>1</v>
          </cell>
          <cell r="E2603">
            <v>70640173</v>
          </cell>
          <cell r="F2603" t="str">
            <v>Moravskoslezský kraj</v>
          </cell>
          <cell r="G2603" t="str">
            <v xml:space="preserve">Frýdek-Místek </v>
          </cell>
          <cell r="H2603">
            <v>125</v>
          </cell>
          <cell r="I2603" t="str">
            <v>SEJOY</v>
          </cell>
          <cell r="J2603">
            <v>16.690000000000001</v>
          </cell>
          <cell r="K2603">
            <v>2086.25</v>
          </cell>
          <cell r="L2603" t="str">
            <v/>
          </cell>
          <cell r="M2603" t="str">
            <v>Základní škola a Mateřská škola Hrádek 144, okres Frýdek-Místek, příspěvková organizace</v>
          </cell>
          <cell r="O2603">
            <v>144</v>
          </cell>
          <cell r="Q2603" t="str">
            <v>Hrádek</v>
          </cell>
          <cell r="R2603" t="str">
            <v>ANO</v>
          </cell>
        </row>
        <row r="2604">
          <cell r="A2604">
            <v>600133907</v>
          </cell>
          <cell r="B2604">
            <v>600133907</v>
          </cell>
          <cell r="C2604" t="str">
            <v>68334265</v>
          </cell>
          <cell r="D2604">
            <v>1</v>
          </cell>
          <cell r="E2604">
            <v>68334265</v>
          </cell>
          <cell r="F2604" t="str">
            <v>Moravskoslezský kraj</v>
          </cell>
          <cell r="G2604" t="str">
            <v xml:space="preserve">Frýdek-Místek </v>
          </cell>
          <cell r="H2604">
            <v>725</v>
          </cell>
          <cell r="I2604" t="str">
            <v>SEJOY</v>
          </cell>
          <cell r="J2604">
            <v>16.690000000000001</v>
          </cell>
          <cell r="K2604">
            <v>12100.250000000002</v>
          </cell>
          <cell r="L2604" t="str">
            <v/>
          </cell>
          <cell r="M2604" t="str">
            <v>Základní škola Jablunkov, Lesní 190, příspěvková organizace</v>
          </cell>
          <cell r="N2604" t="str">
            <v>Lesní</v>
          </cell>
          <cell r="O2604">
            <v>190</v>
          </cell>
          <cell r="Q2604" t="str">
            <v>Jablunkov</v>
          </cell>
          <cell r="R2604" t="str">
            <v>ANO</v>
          </cell>
        </row>
        <row r="2605">
          <cell r="A2605">
            <v>600133915</v>
          </cell>
          <cell r="B2605">
            <v>600133915</v>
          </cell>
          <cell r="C2605" t="str">
            <v>70640289</v>
          </cell>
          <cell r="D2605">
            <v>1</v>
          </cell>
          <cell r="E2605">
            <v>70640289</v>
          </cell>
          <cell r="F2605" t="str">
            <v>Moravskoslezský kraj</v>
          </cell>
          <cell r="G2605" t="str">
            <v xml:space="preserve">Frýdek-Místek </v>
          </cell>
          <cell r="H2605">
            <v>75</v>
          </cell>
          <cell r="I2605" t="str">
            <v>SEJOY</v>
          </cell>
          <cell r="J2605">
            <v>16.690000000000001</v>
          </cell>
          <cell r="K2605">
            <v>1251.75</v>
          </cell>
          <cell r="L2605" t="str">
            <v/>
          </cell>
          <cell r="M2605" t="str">
            <v>Základní škola a Mateřská škola Písečná, příspěvková organizace</v>
          </cell>
          <cell r="O2605">
            <v>42</v>
          </cell>
          <cell r="Q2605" t="str">
            <v>Písečná</v>
          </cell>
          <cell r="R2605" t="str">
            <v>ANO</v>
          </cell>
        </row>
        <row r="2606">
          <cell r="A2606">
            <v>600134008</v>
          </cell>
          <cell r="B2606">
            <v>600134008</v>
          </cell>
          <cell r="C2606" t="str">
            <v>75029901</v>
          </cell>
          <cell r="D2606">
            <v>1</v>
          </cell>
          <cell r="E2606">
            <v>75029901</v>
          </cell>
          <cell r="F2606" t="str">
            <v>Moravskoslezský kraj</v>
          </cell>
          <cell r="G2606" t="str">
            <v xml:space="preserve">Frýdek-Místek </v>
          </cell>
          <cell r="H2606">
            <v>425</v>
          </cell>
          <cell r="I2606" t="str">
            <v>SEJOY</v>
          </cell>
          <cell r="J2606">
            <v>16.690000000000001</v>
          </cell>
          <cell r="K2606">
            <v>7093.2500000000009</v>
          </cell>
          <cell r="L2606" t="str">
            <v/>
          </cell>
          <cell r="M2606" t="str">
            <v>Základní škola a mateřská škola Mosty u Jablunkova 750, příspěvková organizace</v>
          </cell>
          <cell r="O2606">
            <v>750</v>
          </cell>
          <cell r="Q2606" t="str">
            <v>Mosty u Jablunkova</v>
          </cell>
          <cell r="R2606" t="str">
            <v>ANO</v>
          </cell>
        </row>
        <row r="2607">
          <cell r="A2607">
            <v>600134024</v>
          </cell>
          <cell r="B2607">
            <v>600134024</v>
          </cell>
          <cell r="C2607" t="str">
            <v>68334257</v>
          </cell>
          <cell r="D2607">
            <v>1</v>
          </cell>
          <cell r="E2607">
            <v>68334257</v>
          </cell>
          <cell r="F2607" t="str">
            <v>Moravskoslezský kraj</v>
          </cell>
          <cell r="G2607" t="str">
            <v xml:space="preserve">Frýdek-Místek </v>
          </cell>
          <cell r="H2607">
            <v>600</v>
          </cell>
          <cell r="I2607" t="str">
            <v>SEJOY</v>
          </cell>
          <cell r="J2607">
            <v>16.690000000000001</v>
          </cell>
          <cell r="K2607">
            <v>10014</v>
          </cell>
          <cell r="L2607" t="str">
            <v/>
          </cell>
          <cell r="M2607" t="str">
            <v>Masarykova základní škola Návsí, příspěvková organizace</v>
          </cell>
          <cell r="O2607">
            <v>345</v>
          </cell>
          <cell r="Q2607" t="str">
            <v>Návsí</v>
          </cell>
          <cell r="R2607" t="str">
            <v>ANO</v>
          </cell>
        </row>
        <row r="2608">
          <cell r="A2608">
            <v>600134032</v>
          </cell>
          <cell r="B2608">
            <v>600134032</v>
          </cell>
          <cell r="C2608" t="str">
            <v>70984000</v>
          </cell>
          <cell r="D2608">
            <v>1</v>
          </cell>
          <cell r="E2608">
            <v>70984000</v>
          </cell>
          <cell r="F2608" t="str">
            <v>Moravskoslezský kraj</v>
          </cell>
          <cell r="G2608" t="str">
            <v xml:space="preserve">Frýdek-Místek </v>
          </cell>
          <cell r="H2608">
            <v>75</v>
          </cell>
          <cell r="I2608" t="str">
            <v>SEJOY</v>
          </cell>
          <cell r="J2608">
            <v>16.690000000000001</v>
          </cell>
          <cell r="K2608">
            <v>1251.75</v>
          </cell>
          <cell r="L2608" t="str">
            <v/>
          </cell>
          <cell r="M2608" t="str">
            <v>Základní škola a mateřská škola s polským jazykem vyučovacím Návsí, příspěvková organizace</v>
          </cell>
          <cell r="N2608" t="str">
            <v>Pod Výtopnou</v>
          </cell>
          <cell r="O2608">
            <v>190</v>
          </cell>
          <cell r="Q2608" t="str">
            <v>Návsí</v>
          </cell>
          <cell r="R2608" t="str">
            <v>ANO</v>
          </cell>
        </row>
        <row r="2609">
          <cell r="A2609">
            <v>600134083</v>
          </cell>
          <cell r="B2609">
            <v>600134083</v>
          </cell>
          <cell r="C2609" t="str">
            <v>75026937</v>
          </cell>
          <cell r="D2609">
            <v>1</v>
          </cell>
          <cell r="E2609">
            <v>75026937</v>
          </cell>
          <cell r="F2609" t="str">
            <v>Moravskoslezský kraj</v>
          </cell>
          <cell r="G2609" t="str">
            <v xml:space="preserve">Frýdek-Místek </v>
          </cell>
          <cell r="H2609">
            <v>375</v>
          </cell>
          <cell r="I2609" t="str">
            <v>SEJOY</v>
          </cell>
          <cell r="J2609">
            <v>16.690000000000001</v>
          </cell>
          <cell r="K2609">
            <v>6258.7500000000009</v>
          </cell>
          <cell r="L2609" t="str">
            <v/>
          </cell>
          <cell r="M2609" t="str">
            <v>Základní škola a mateřská škola Písek, příspěvková organizace</v>
          </cell>
          <cell r="O2609">
            <v>184</v>
          </cell>
          <cell r="Q2609" t="str">
            <v>Písek</v>
          </cell>
          <cell r="R2609" t="str">
            <v>ANO</v>
          </cell>
        </row>
        <row r="2610">
          <cell r="A2610">
            <v>600134431</v>
          </cell>
          <cell r="B2610">
            <v>600134431</v>
          </cell>
          <cell r="C2610" t="str">
            <v>75026392</v>
          </cell>
          <cell r="D2610">
            <v>1</v>
          </cell>
          <cell r="E2610">
            <v>75026392</v>
          </cell>
          <cell r="F2610" t="str">
            <v>Moravskoslezský kraj</v>
          </cell>
          <cell r="G2610" t="str">
            <v xml:space="preserve">Frýdek-Místek </v>
          </cell>
          <cell r="H2610">
            <v>50</v>
          </cell>
          <cell r="I2610" t="str">
            <v>SEJOY</v>
          </cell>
          <cell r="J2610">
            <v>16.690000000000001</v>
          </cell>
          <cell r="K2610">
            <v>834.50000000000011</v>
          </cell>
          <cell r="L2610" t="str">
            <v/>
          </cell>
          <cell r="M2610" t="str">
            <v>Základní škola a Mateřská škola Milíkov, příspěvková organizace</v>
          </cell>
          <cell r="O2610">
            <v>104</v>
          </cell>
          <cell r="Q2610" t="str">
            <v>Milíkov</v>
          </cell>
          <cell r="R2610" t="str">
            <v>ANO</v>
          </cell>
        </row>
        <row r="2611">
          <cell r="A2611">
            <v>600134601</v>
          </cell>
          <cell r="B2611">
            <v>600134601</v>
          </cell>
          <cell r="C2611" t="str">
            <v>75026406</v>
          </cell>
          <cell r="D2611">
            <v>1</v>
          </cell>
          <cell r="E2611">
            <v>75026406</v>
          </cell>
          <cell r="F2611" t="str">
            <v>Moravskoslezský kraj</v>
          </cell>
          <cell r="G2611" t="str">
            <v xml:space="preserve">Frýdek-Místek </v>
          </cell>
          <cell r="H2611">
            <v>50</v>
          </cell>
          <cell r="I2611" t="str">
            <v>SEJOY</v>
          </cell>
          <cell r="J2611">
            <v>16.690000000000001</v>
          </cell>
          <cell r="K2611">
            <v>834.50000000000011</v>
          </cell>
          <cell r="L2611" t="str">
            <v/>
          </cell>
          <cell r="M2611" t="str">
            <v>Základní škola s polským jazykem vyučovacím a Mateřská škola - Przedszkole Milíkov, příspěvková organizace</v>
          </cell>
          <cell r="O2611">
            <v>104</v>
          </cell>
          <cell r="Q2611" t="str">
            <v>Milíkov</v>
          </cell>
          <cell r="R2611" t="str">
            <v>ANO</v>
          </cell>
        </row>
        <row r="2612">
          <cell r="A2612">
            <v>600134636</v>
          </cell>
          <cell r="B2612">
            <v>600134636</v>
          </cell>
          <cell r="C2612" t="str">
            <v>70640181</v>
          </cell>
          <cell r="D2612">
            <v>1</v>
          </cell>
          <cell r="E2612">
            <v>70640181</v>
          </cell>
          <cell r="F2612" t="str">
            <v>Moravskoslezský kraj</v>
          </cell>
          <cell r="G2612" t="str">
            <v xml:space="preserve">Frýdek-Místek </v>
          </cell>
          <cell r="H2612">
            <v>50</v>
          </cell>
          <cell r="I2612" t="str">
            <v>SEJOY</v>
          </cell>
          <cell r="J2612">
            <v>16.690000000000001</v>
          </cell>
          <cell r="K2612">
            <v>834.50000000000011</v>
          </cell>
          <cell r="L2612" t="str">
            <v/>
          </cell>
          <cell r="M2612" t="str">
            <v>Základní škola s polským vyučovacím jazykem a Mateřská škola s polským vyučovacím jazykem Hrádek 77, okres Frýdek-Místek, příspěvková organizace</v>
          </cell>
          <cell r="O2612">
            <v>77</v>
          </cell>
          <cell r="Q2612" t="str">
            <v>Hrádek</v>
          </cell>
          <cell r="R2612" t="str">
            <v>ANO</v>
          </cell>
        </row>
        <row r="2613">
          <cell r="A2613">
            <v>600134652</v>
          </cell>
          <cell r="B2613">
            <v>600134652</v>
          </cell>
          <cell r="C2613" t="str">
            <v>75029910</v>
          </cell>
          <cell r="D2613">
            <v>1</v>
          </cell>
          <cell r="E2613">
            <v>75029910</v>
          </cell>
          <cell r="F2613" t="str">
            <v>Moravskoslezský kraj</v>
          </cell>
          <cell r="G2613" t="str">
            <v xml:space="preserve">Frýdek-Místek </v>
          </cell>
          <cell r="H2613">
            <v>25</v>
          </cell>
          <cell r="I2613" t="str">
            <v>SEJOY</v>
          </cell>
          <cell r="J2613">
            <v>16.690000000000001</v>
          </cell>
          <cell r="K2613">
            <v>417.25000000000006</v>
          </cell>
          <cell r="L2613" t="str">
            <v/>
          </cell>
          <cell r="M2613" t="str">
            <v>Základní škola a mateřská škola s polským jazykem vyučovacím Szkoła Podstawowa i Przedszkole příspěvková organizace 739 98 Mosty u Jablunkova 750</v>
          </cell>
          <cell r="O2613">
            <v>750</v>
          </cell>
          <cell r="Q2613" t="str">
            <v>Mosty u Jablunkova</v>
          </cell>
          <cell r="R2613" t="str">
            <v>ANO</v>
          </cell>
        </row>
        <row r="2614">
          <cell r="A2614">
            <v>600171183</v>
          </cell>
          <cell r="B2614">
            <v>600171183</v>
          </cell>
          <cell r="C2614" t="str">
            <v>00100340</v>
          </cell>
          <cell r="D2614">
            <v>1</v>
          </cell>
          <cell r="E2614">
            <v>100340</v>
          </cell>
          <cell r="F2614" t="str">
            <v>Moravskoslezský kraj</v>
          </cell>
          <cell r="G2614" t="str">
            <v xml:space="preserve">Frýdek-Místek </v>
          </cell>
          <cell r="H2614">
            <v>400</v>
          </cell>
          <cell r="I2614" t="str">
            <v>SEJOY</v>
          </cell>
          <cell r="J2614">
            <v>16.690000000000001</v>
          </cell>
          <cell r="K2614">
            <v>6676.0000000000009</v>
          </cell>
          <cell r="L2614" t="str">
            <v/>
          </cell>
          <cell r="M2614" t="str">
            <v>Střední škola, Jablunkov, příspěvková organizace</v>
          </cell>
          <cell r="N2614" t="str">
            <v>Školní</v>
          </cell>
          <cell r="O2614">
            <v>416</v>
          </cell>
          <cell r="Q2614" t="str">
            <v>Jablunkov</v>
          </cell>
          <cell r="R2614" t="str">
            <v>ANO</v>
          </cell>
        </row>
        <row r="2615">
          <cell r="A2615">
            <v>650016351</v>
          </cell>
          <cell r="B2615">
            <v>650016351</v>
          </cell>
          <cell r="C2615" t="str">
            <v>70640076</v>
          </cell>
          <cell r="D2615">
            <v>1</v>
          </cell>
          <cell r="E2615">
            <v>70640076</v>
          </cell>
          <cell r="F2615" t="str">
            <v>Moravskoslezský kraj</v>
          </cell>
          <cell r="G2615" t="str">
            <v xml:space="preserve">Frýdek-Místek </v>
          </cell>
          <cell r="H2615">
            <v>425</v>
          </cell>
          <cell r="I2615" t="str">
            <v>SEJOY</v>
          </cell>
          <cell r="J2615">
            <v>16.690000000000001</v>
          </cell>
          <cell r="K2615">
            <v>7093.2500000000009</v>
          </cell>
          <cell r="L2615" t="str">
            <v/>
          </cell>
          <cell r="M2615" t="str">
            <v>Základní škola H. Sienkiewicze s polským jazykem vyučovacím Jablunkov, příspěvková organizace</v>
          </cell>
          <cell r="N2615" t="str">
            <v>Školní</v>
          </cell>
          <cell r="O2615">
            <v>438</v>
          </cell>
          <cell r="Q2615" t="str">
            <v>Jablunkov</v>
          </cell>
          <cell r="R2615" t="str">
            <v>ANO</v>
          </cell>
        </row>
        <row r="2616">
          <cell r="A2616">
            <v>600016633</v>
          </cell>
          <cell r="B2616">
            <v>600016633</v>
          </cell>
          <cell r="C2616" t="str">
            <v>25831101</v>
          </cell>
          <cell r="D2616">
            <v>1</v>
          </cell>
          <cell r="E2616">
            <v>25831101</v>
          </cell>
          <cell r="F2616" t="str">
            <v>Moravskoslezský kraj</v>
          </cell>
          <cell r="G2616" t="str">
            <v xml:space="preserve">Karviná </v>
          </cell>
          <cell r="H2616">
            <v>600</v>
          </cell>
          <cell r="I2616" t="str">
            <v>SEJOY</v>
          </cell>
          <cell r="J2616">
            <v>16.690000000000001</v>
          </cell>
          <cell r="K2616">
            <v>10014</v>
          </cell>
          <cell r="L2616" t="str">
            <v/>
          </cell>
          <cell r="M2616" t="str">
            <v>Střední odborné učiliště DAKOL, s. r. o.</v>
          </cell>
          <cell r="O2616">
            <v>570</v>
          </cell>
          <cell r="Q2616" t="str">
            <v>Petrovice u Karviné</v>
          </cell>
          <cell r="R2616" t="str">
            <v>NE</v>
          </cell>
        </row>
        <row r="2617">
          <cell r="A2617">
            <v>600020029</v>
          </cell>
          <cell r="B2617">
            <v>600020029</v>
          </cell>
          <cell r="C2617" t="str">
            <v>00844985</v>
          </cell>
          <cell r="D2617">
            <v>1</v>
          </cell>
          <cell r="E2617">
            <v>844985</v>
          </cell>
          <cell r="F2617" t="str">
            <v>Moravskoslezský kraj</v>
          </cell>
          <cell r="G2617" t="str">
            <v xml:space="preserve">Karviná </v>
          </cell>
          <cell r="H2617">
            <v>500</v>
          </cell>
          <cell r="I2617" t="str">
            <v>SEJOY</v>
          </cell>
          <cell r="J2617">
            <v>16.690000000000001</v>
          </cell>
          <cell r="K2617">
            <v>8345</v>
          </cell>
          <cell r="L2617" t="str">
            <v/>
          </cell>
          <cell r="M2617" t="str">
            <v>Střední zdravotnická škola, Karviná, příspěvková organizace</v>
          </cell>
          <cell r="N2617" t="str">
            <v>Borovského</v>
          </cell>
          <cell r="O2617">
            <v>2315</v>
          </cell>
          <cell r="P2617">
            <v>1</v>
          </cell>
          <cell r="Q2617" t="str">
            <v>Karviná</v>
          </cell>
          <cell r="R2617" t="str">
            <v>ANO</v>
          </cell>
        </row>
        <row r="2618">
          <cell r="A2618">
            <v>600016480</v>
          </cell>
          <cell r="B2618">
            <v>600016480</v>
          </cell>
          <cell r="C2618" t="str">
            <v>62331795</v>
          </cell>
          <cell r="D2618">
            <v>1</v>
          </cell>
          <cell r="E2618">
            <v>62331795</v>
          </cell>
          <cell r="F2618" t="str">
            <v>Moravskoslezský kraj</v>
          </cell>
          <cell r="G2618" t="str">
            <v xml:space="preserve">Karviná </v>
          </cell>
          <cell r="H2618">
            <v>500</v>
          </cell>
          <cell r="I2618" t="str">
            <v>SEJOY</v>
          </cell>
          <cell r="J2618">
            <v>16.690000000000001</v>
          </cell>
          <cell r="K2618">
            <v>8345</v>
          </cell>
          <cell r="L2618" t="str">
            <v/>
          </cell>
          <cell r="M2618" t="str">
            <v>Gymnázium, Karviná, příspěvková organizace</v>
          </cell>
          <cell r="N2618" t="str">
            <v>Mírová</v>
          </cell>
          <cell r="O2618">
            <v>1442</v>
          </cell>
          <cell r="P2618">
            <v>2</v>
          </cell>
          <cell r="Q2618" t="str">
            <v>Karviná</v>
          </cell>
          <cell r="R2618" t="str">
            <v>ANO</v>
          </cell>
        </row>
        <row r="2619">
          <cell r="A2619">
            <v>600016617</v>
          </cell>
          <cell r="B2619">
            <v>600016617</v>
          </cell>
          <cell r="C2619" t="str">
            <v>46580336</v>
          </cell>
          <cell r="D2619">
            <v>1</v>
          </cell>
          <cell r="E2619">
            <v>46580336</v>
          </cell>
          <cell r="F2619" t="str">
            <v>Moravskoslezský kraj</v>
          </cell>
          <cell r="G2619" t="str">
            <v xml:space="preserve">Karviná </v>
          </cell>
          <cell r="H2619">
            <v>200</v>
          </cell>
          <cell r="I2619" t="str">
            <v>SEJOY</v>
          </cell>
          <cell r="J2619">
            <v>16.690000000000001</v>
          </cell>
          <cell r="K2619">
            <v>3338.0000000000005</v>
          </cell>
          <cell r="L2619" t="str">
            <v/>
          </cell>
          <cell r="M2619" t="str">
            <v>Obchodní akademie s.r.o.</v>
          </cell>
          <cell r="N2619" t="str">
            <v>Leonovova</v>
          </cell>
          <cell r="O2619">
            <v>1795</v>
          </cell>
          <cell r="P2619">
            <v>3</v>
          </cell>
          <cell r="Q2619" t="str">
            <v>Karviná</v>
          </cell>
          <cell r="R2619" t="str">
            <v>NE</v>
          </cell>
        </row>
        <row r="2620">
          <cell r="A2620">
            <v>600016625</v>
          </cell>
          <cell r="B2620">
            <v>600016625</v>
          </cell>
          <cell r="C2620" t="str">
            <v>25353446</v>
          </cell>
          <cell r="D2620">
            <v>1</v>
          </cell>
          <cell r="E2620">
            <v>25353446</v>
          </cell>
          <cell r="F2620" t="str">
            <v>Moravskoslezský kraj</v>
          </cell>
          <cell r="G2620" t="str">
            <v xml:space="preserve">Karviná </v>
          </cell>
          <cell r="H2620">
            <v>450</v>
          </cell>
          <cell r="I2620" t="str">
            <v>SEJOY</v>
          </cell>
          <cell r="J2620">
            <v>16.690000000000001</v>
          </cell>
          <cell r="K2620">
            <v>7510.5000000000009</v>
          </cell>
          <cell r="L2620" t="str">
            <v/>
          </cell>
          <cell r="M2620" t="str">
            <v>Vyšší odborná škola DAKOL a Střední škola DAKOL, o.p.s.</v>
          </cell>
          <cell r="O2620">
            <v>570</v>
          </cell>
          <cell r="Q2620" t="str">
            <v>Petrovice u Karviné</v>
          </cell>
          <cell r="R2620" t="str">
            <v>NE</v>
          </cell>
        </row>
        <row r="2621">
          <cell r="A2621">
            <v>600016676</v>
          </cell>
          <cell r="B2621">
            <v>600016676</v>
          </cell>
          <cell r="C2621" t="str">
            <v>62331515</v>
          </cell>
          <cell r="D2621">
            <v>1</v>
          </cell>
          <cell r="E2621">
            <v>62331515</v>
          </cell>
          <cell r="F2621" t="str">
            <v>Moravskoslezský kraj</v>
          </cell>
          <cell r="G2621" t="str">
            <v xml:space="preserve">Karviná </v>
          </cell>
          <cell r="H2621">
            <v>675</v>
          </cell>
          <cell r="I2621" t="str">
            <v>SEJOY</v>
          </cell>
          <cell r="J2621">
            <v>16.690000000000001</v>
          </cell>
          <cell r="K2621">
            <v>11265.75</v>
          </cell>
          <cell r="L2621" t="str">
            <v/>
          </cell>
          <cell r="M2621" t="str">
            <v>Střední průmyslová škola, Karviná, příspěvková organizace</v>
          </cell>
          <cell r="N2621" t="str">
            <v>Žižkova</v>
          </cell>
          <cell r="O2621">
            <v>1818</v>
          </cell>
          <cell r="P2621" t="str">
            <v>1a</v>
          </cell>
          <cell r="Q2621" t="str">
            <v>Karviná</v>
          </cell>
          <cell r="R2621" t="str">
            <v>ANO</v>
          </cell>
        </row>
        <row r="2622">
          <cell r="A2622">
            <v>600016706</v>
          </cell>
          <cell r="B2622">
            <v>600016706</v>
          </cell>
          <cell r="C2622" t="str">
            <v>25383205</v>
          </cell>
          <cell r="D2622">
            <v>1</v>
          </cell>
          <cell r="E2622">
            <v>25383205</v>
          </cell>
          <cell r="F2622" t="str">
            <v>Moravskoslezský kraj</v>
          </cell>
          <cell r="G2622" t="str">
            <v xml:space="preserve">Karviná </v>
          </cell>
          <cell r="H2622">
            <v>500</v>
          </cell>
          <cell r="I2622" t="str">
            <v>SEJOY</v>
          </cell>
          <cell r="J2622">
            <v>16.690000000000001</v>
          </cell>
          <cell r="K2622">
            <v>8345</v>
          </cell>
          <cell r="L2622" t="str">
            <v/>
          </cell>
          <cell r="M2622" t="str">
            <v>Střední odborná škola ochrany osob a majetku s.r.o.</v>
          </cell>
          <cell r="N2622" t="str">
            <v>Leonovova</v>
          </cell>
          <cell r="O2622">
            <v>1795</v>
          </cell>
          <cell r="P2622">
            <v>3</v>
          </cell>
          <cell r="Q2622" t="str">
            <v>Karviná</v>
          </cell>
          <cell r="R2622" t="str">
            <v>NE</v>
          </cell>
        </row>
        <row r="2623">
          <cell r="A2623">
            <v>600026230</v>
          </cell>
          <cell r="B2623">
            <v>600026230</v>
          </cell>
          <cell r="C2623" t="str">
            <v>63024616</v>
          </cell>
          <cell r="D2623">
            <v>1</v>
          </cell>
          <cell r="E2623">
            <v>63024616</v>
          </cell>
          <cell r="F2623" t="str">
            <v>Moravskoslezský kraj</v>
          </cell>
          <cell r="G2623" t="str">
            <v xml:space="preserve">Karviná </v>
          </cell>
          <cell r="H2623">
            <v>275</v>
          </cell>
          <cell r="I2623" t="str">
            <v>SEJOY</v>
          </cell>
          <cell r="J2623">
            <v>16.690000000000001</v>
          </cell>
          <cell r="K2623">
            <v>4589.75</v>
          </cell>
          <cell r="L2623" t="str">
            <v/>
          </cell>
          <cell r="M2623" t="str">
            <v>Střední škola, Základní škola a Mateřská škola, Karviná, příspěvková organizace</v>
          </cell>
          <cell r="N2623" t="str">
            <v>Komenského</v>
          </cell>
          <cell r="O2623">
            <v>614</v>
          </cell>
          <cell r="P2623">
            <v>2</v>
          </cell>
          <cell r="Q2623" t="str">
            <v>Karviná</v>
          </cell>
          <cell r="R2623" t="str">
            <v>ANO</v>
          </cell>
        </row>
        <row r="2624">
          <cell r="A2624">
            <v>600136299</v>
          </cell>
          <cell r="B2624">
            <v>600136299</v>
          </cell>
          <cell r="C2624" t="str">
            <v>64628531</v>
          </cell>
          <cell r="D2624">
            <v>1</v>
          </cell>
          <cell r="E2624">
            <v>64628531</v>
          </cell>
          <cell r="F2624" t="str">
            <v>Moravskoslezský kraj</v>
          </cell>
          <cell r="G2624" t="str">
            <v xml:space="preserve">Karviná </v>
          </cell>
          <cell r="H2624">
            <v>275</v>
          </cell>
          <cell r="I2624" t="str">
            <v>SEJOY</v>
          </cell>
          <cell r="J2624">
            <v>16.690000000000001</v>
          </cell>
          <cell r="K2624">
            <v>4589.75</v>
          </cell>
          <cell r="L2624" t="str">
            <v/>
          </cell>
          <cell r="M2624" t="str">
            <v>Základní škola a Mateřská škola Stonava</v>
          </cell>
          <cell r="O2624">
            <v>825</v>
          </cell>
          <cell r="Q2624" t="str">
            <v>Stonava</v>
          </cell>
          <cell r="R2624" t="str">
            <v>ANO</v>
          </cell>
        </row>
        <row r="2625">
          <cell r="A2625">
            <v>600135900</v>
          </cell>
          <cell r="B2625">
            <v>600135900</v>
          </cell>
          <cell r="C2625" t="str">
            <v>48004472</v>
          </cell>
          <cell r="D2625">
            <v>1</v>
          </cell>
          <cell r="E2625">
            <v>48004472</v>
          </cell>
          <cell r="F2625" t="str">
            <v>Moravskoslezský kraj</v>
          </cell>
          <cell r="G2625" t="str">
            <v xml:space="preserve">Karviná </v>
          </cell>
          <cell r="H2625">
            <v>600</v>
          </cell>
          <cell r="I2625" t="str">
            <v>SEJOY</v>
          </cell>
          <cell r="J2625">
            <v>16.690000000000001</v>
          </cell>
          <cell r="K2625">
            <v>10014</v>
          </cell>
          <cell r="L2625" t="str">
            <v/>
          </cell>
          <cell r="M2625" t="str">
            <v>Základní škola a Mateřská škola Družby, Karviná, příspěvková organizace</v>
          </cell>
          <cell r="N2625" t="str">
            <v>tř. Družby</v>
          </cell>
          <cell r="O2625">
            <v>1383</v>
          </cell>
          <cell r="P2625">
            <v>1</v>
          </cell>
          <cell r="Q2625" t="str">
            <v>Karviná</v>
          </cell>
          <cell r="R2625" t="str">
            <v>ANO</v>
          </cell>
        </row>
        <row r="2626">
          <cell r="A2626">
            <v>600135934</v>
          </cell>
          <cell r="B2626">
            <v>600135934</v>
          </cell>
          <cell r="C2626" t="str">
            <v>48004511</v>
          </cell>
          <cell r="D2626">
            <v>1</v>
          </cell>
          <cell r="E2626">
            <v>48004511</v>
          </cell>
          <cell r="F2626" t="str">
            <v>Moravskoslezský kraj</v>
          </cell>
          <cell r="G2626" t="str">
            <v xml:space="preserve">Karviná </v>
          </cell>
          <cell r="H2626">
            <v>575</v>
          </cell>
          <cell r="I2626" t="str">
            <v>SEJOY</v>
          </cell>
          <cell r="J2626">
            <v>16.690000000000001</v>
          </cell>
          <cell r="K2626">
            <v>9596.75</v>
          </cell>
          <cell r="L2626" t="str">
            <v/>
          </cell>
          <cell r="M2626" t="str">
            <v>Základní škola a Mateřská škola U Studny, Karviná, příspěvková organizace</v>
          </cell>
          <cell r="N2626" t="str">
            <v>Centrum</v>
          </cell>
          <cell r="O2626">
            <v>2290</v>
          </cell>
          <cell r="P2626">
            <v>14</v>
          </cell>
          <cell r="Q2626" t="str">
            <v>Karviná</v>
          </cell>
          <cell r="R2626" t="str">
            <v>ANO</v>
          </cell>
        </row>
        <row r="2627">
          <cell r="A2627">
            <v>600135942</v>
          </cell>
          <cell r="B2627">
            <v>600135942</v>
          </cell>
          <cell r="C2627" t="str">
            <v>48004529</v>
          </cell>
          <cell r="D2627">
            <v>1</v>
          </cell>
          <cell r="E2627">
            <v>48004529</v>
          </cell>
          <cell r="F2627" t="str">
            <v>Moravskoslezský kraj</v>
          </cell>
          <cell r="G2627" t="str">
            <v xml:space="preserve">Karviná </v>
          </cell>
          <cell r="H2627">
            <v>500</v>
          </cell>
          <cell r="I2627" t="str">
            <v>SEJOY</v>
          </cell>
          <cell r="J2627">
            <v>16.690000000000001</v>
          </cell>
          <cell r="K2627">
            <v>8345</v>
          </cell>
          <cell r="L2627" t="str">
            <v/>
          </cell>
          <cell r="M2627" t="str">
            <v>Základní škola a Mateřská škola U Lesa, Karviná, příspěvková organizace</v>
          </cell>
          <cell r="N2627" t="str">
            <v>U Lesa</v>
          </cell>
          <cell r="O2627">
            <v>713</v>
          </cell>
          <cell r="P2627">
            <v>19</v>
          </cell>
          <cell r="Q2627" t="str">
            <v>Karviná</v>
          </cell>
          <cell r="R2627" t="str">
            <v>ANO</v>
          </cell>
        </row>
        <row r="2628">
          <cell r="A2628">
            <v>600135951</v>
          </cell>
          <cell r="B2628">
            <v>600135951</v>
          </cell>
          <cell r="C2628" t="str">
            <v>48004537</v>
          </cell>
          <cell r="D2628">
            <v>1</v>
          </cell>
          <cell r="E2628">
            <v>48004537</v>
          </cell>
          <cell r="F2628" t="str">
            <v>Moravskoslezský kraj</v>
          </cell>
          <cell r="G2628" t="str">
            <v xml:space="preserve">Karviná </v>
          </cell>
          <cell r="H2628">
            <v>625</v>
          </cell>
          <cell r="I2628" t="str">
            <v>SEJOY</v>
          </cell>
          <cell r="J2628">
            <v>16.690000000000001</v>
          </cell>
          <cell r="K2628">
            <v>10431.25</v>
          </cell>
          <cell r="L2628" t="str">
            <v/>
          </cell>
          <cell r="M2628" t="str">
            <v>Základní škola a Mateřská škola Cihelní, Karviná, příspěvková organizace</v>
          </cell>
          <cell r="N2628" t="str">
            <v>Cihelní</v>
          </cell>
          <cell r="O2628">
            <v>1666</v>
          </cell>
          <cell r="P2628">
            <v>30</v>
          </cell>
          <cell r="Q2628" t="str">
            <v>Karviná</v>
          </cell>
          <cell r="R2628" t="str">
            <v>ANO</v>
          </cell>
        </row>
        <row r="2629">
          <cell r="A2629">
            <v>600135969</v>
          </cell>
          <cell r="B2629">
            <v>600135969</v>
          </cell>
          <cell r="C2629" t="str">
            <v>48004545</v>
          </cell>
          <cell r="D2629">
            <v>1</v>
          </cell>
          <cell r="E2629">
            <v>48004545</v>
          </cell>
          <cell r="F2629" t="str">
            <v>Moravskoslezský kraj</v>
          </cell>
          <cell r="G2629" t="str">
            <v xml:space="preserve">Karviná </v>
          </cell>
          <cell r="H2629">
            <v>375</v>
          </cell>
          <cell r="I2629" t="str">
            <v>SEJOY</v>
          </cell>
          <cell r="J2629">
            <v>16.690000000000001</v>
          </cell>
          <cell r="K2629">
            <v>6258.7500000000009</v>
          </cell>
          <cell r="L2629" t="str">
            <v/>
          </cell>
          <cell r="M2629" t="str">
            <v>Základní škola a Mateřská škola Školská, Karviná, příspěvková organizace</v>
          </cell>
          <cell r="N2629" t="str">
            <v>Školská</v>
          </cell>
          <cell r="O2629">
            <v>432</v>
          </cell>
          <cell r="P2629">
            <v>1</v>
          </cell>
          <cell r="Q2629" t="str">
            <v>Karviná</v>
          </cell>
          <cell r="R2629" t="str">
            <v>ANO</v>
          </cell>
        </row>
        <row r="2630">
          <cell r="A2630">
            <v>600135977</v>
          </cell>
          <cell r="B2630">
            <v>600135977</v>
          </cell>
          <cell r="C2630" t="str">
            <v>48004561</v>
          </cell>
          <cell r="D2630">
            <v>1</v>
          </cell>
          <cell r="E2630">
            <v>48004561</v>
          </cell>
          <cell r="F2630" t="str">
            <v>Moravskoslezský kraj</v>
          </cell>
          <cell r="G2630" t="str">
            <v xml:space="preserve">Karviná </v>
          </cell>
          <cell r="H2630">
            <v>200</v>
          </cell>
          <cell r="I2630" t="str">
            <v>SEJOY</v>
          </cell>
          <cell r="J2630">
            <v>16.690000000000001</v>
          </cell>
          <cell r="K2630">
            <v>3338.0000000000005</v>
          </cell>
          <cell r="L2630" t="str">
            <v/>
          </cell>
          <cell r="M2630" t="str">
            <v>Základní škola a Mateřská škola Majakovského, Karviná, příspěvková organizace</v>
          </cell>
          <cell r="N2630" t="str">
            <v>Majakovského</v>
          </cell>
          <cell r="O2630">
            <v>2219</v>
          </cell>
          <cell r="P2630">
            <v>13</v>
          </cell>
          <cell r="Q2630" t="str">
            <v>Karviná</v>
          </cell>
          <cell r="R2630" t="str">
            <v>ANO</v>
          </cell>
        </row>
        <row r="2631">
          <cell r="A2631">
            <v>600136388</v>
          </cell>
          <cell r="B2631">
            <v>600136388</v>
          </cell>
          <cell r="C2631" t="str">
            <v>73184501</v>
          </cell>
          <cell r="D2631">
            <v>1</v>
          </cell>
          <cell r="E2631">
            <v>73184501</v>
          </cell>
          <cell r="F2631" t="str">
            <v>Moravskoslezský kraj</v>
          </cell>
          <cell r="G2631" t="str">
            <v xml:space="preserve">Karviná </v>
          </cell>
          <cell r="H2631">
            <v>375</v>
          </cell>
          <cell r="I2631" t="str">
            <v>SEJOY</v>
          </cell>
          <cell r="J2631">
            <v>16.690000000000001</v>
          </cell>
          <cell r="K2631">
            <v>6258.7500000000009</v>
          </cell>
          <cell r="L2631" t="str">
            <v/>
          </cell>
          <cell r="M2631" t="str">
            <v>Základní škola a Mateřská škola Dětmarovice, příspěvková organizace</v>
          </cell>
          <cell r="O2631">
            <v>1002</v>
          </cell>
          <cell r="Q2631" t="str">
            <v>Dětmarovice</v>
          </cell>
          <cell r="R2631" t="str">
            <v>ANO</v>
          </cell>
        </row>
        <row r="2632">
          <cell r="A2632">
            <v>600136523</v>
          </cell>
          <cell r="B2632">
            <v>600136523</v>
          </cell>
          <cell r="C2632" t="str">
            <v>62331418</v>
          </cell>
          <cell r="D2632">
            <v>1</v>
          </cell>
          <cell r="E2632">
            <v>62331418</v>
          </cell>
          <cell r="F2632" t="str">
            <v>Moravskoslezský kraj</v>
          </cell>
          <cell r="G2632" t="str">
            <v xml:space="preserve">Karviná </v>
          </cell>
          <cell r="H2632">
            <v>825</v>
          </cell>
          <cell r="I2632" t="str">
            <v>SEJOY</v>
          </cell>
          <cell r="J2632">
            <v>16.690000000000001</v>
          </cell>
          <cell r="K2632">
            <v>13769.250000000002</v>
          </cell>
          <cell r="L2632" t="str">
            <v/>
          </cell>
          <cell r="M2632" t="str">
            <v>Základní škola a Mateřská škola Dělnická, Karviná, příspěvková organizace</v>
          </cell>
          <cell r="N2632" t="str">
            <v>Sokolovská</v>
          </cell>
          <cell r="O2632">
            <v>1758</v>
          </cell>
          <cell r="P2632">
            <v>1</v>
          </cell>
          <cell r="Q2632" t="str">
            <v>Karviná</v>
          </cell>
          <cell r="R2632" t="str">
            <v>ANO</v>
          </cell>
        </row>
        <row r="2633">
          <cell r="A2633">
            <v>600136531</v>
          </cell>
          <cell r="B2633">
            <v>600136531</v>
          </cell>
          <cell r="C2633" t="str">
            <v>62331388</v>
          </cell>
          <cell r="D2633">
            <v>1</v>
          </cell>
          <cell r="E2633">
            <v>62331388</v>
          </cell>
          <cell r="F2633" t="str">
            <v>Moravskoslezský kraj</v>
          </cell>
          <cell r="G2633" t="str">
            <v xml:space="preserve">Karviná </v>
          </cell>
          <cell r="H2633">
            <v>475</v>
          </cell>
          <cell r="I2633" t="str">
            <v>SEJOY</v>
          </cell>
          <cell r="J2633">
            <v>16.690000000000001</v>
          </cell>
          <cell r="K2633">
            <v>7927.7500000000009</v>
          </cell>
          <cell r="L2633" t="str">
            <v/>
          </cell>
          <cell r="M2633" t="str">
            <v>Základní škola a Mateřská škola Mendelova, Karviná, příspěvková organizace</v>
          </cell>
          <cell r="N2633" t="str">
            <v>Einsteinova</v>
          </cell>
          <cell r="O2633">
            <v>2871</v>
          </cell>
          <cell r="P2633">
            <v>8</v>
          </cell>
          <cell r="Q2633" t="str">
            <v>Karviná</v>
          </cell>
          <cell r="R2633" t="str">
            <v>ANO</v>
          </cell>
        </row>
        <row r="2634">
          <cell r="A2634">
            <v>600136540</v>
          </cell>
          <cell r="B2634">
            <v>600136540</v>
          </cell>
          <cell r="C2634" t="str">
            <v>62331361</v>
          </cell>
          <cell r="D2634">
            <v>1</v>
          </cell>
          <cell r="E2634">
            <v>62331361</v>
          </cell>
          <cell r="F2634" t="str">
            <v>Moravskoslezský kraj</v>
          </cell>
          <cell r="G2634" t="str">
            <v xml:space="preserve">Karviná </v>
          </cell>
          <cell r="H2634">
            <v>300</v>
          </cell>
          <cell r="I2634" t="str">
            <v>SEJOY</v>
          </cell>
          <cell r="J2634">
            <v>16.690000000000001</v>
          </cell>
          <cell r="K2634">
            <v>5007</v>
          </cell>
          <cell r="L2634" t="str">
            <v/>
          </cell>
          <cell r="M2634" t="str">
            <v>Základní škola a Mateřská škola Slovenská, Karviná, příspěvková organizace</v>
          </cell>
          <cell r="N2634" t="str">
            <v>Slovenská</v>
          </cell>
          <cell r="O2634">
            <v>2936</v>
          </cell>
          <cell r="P2634">
            <v>61</v>
          </cell>
          <cell r="Q2634" t="str">
            <v>Karviná</v>
          </cell>
          <cell r="R2634" t="str">
            <v>ANO</v>
          </cell>
        </row>
        <row r="2635">
          <cell r="A2635">
            <v>600136566</v>
          </cell>
          <cell r="B2635">
            <v>600136566</v>
          </cell>
          <cell r="C2635" t="str">
            <v>64628680</v>
          </cell>
          <cell r="D2635">
            <v>1</v>
          </cell>
          <cell r="E2635">
            <v>64628680</v>
          </cell>
          <cell r="F2635" t="str">
            <v>Moravskoslezský kraj</v>
          </cell>
          <cell r="G2635" t="str">
            <v xml:space="preserve">Karviná </v>
          </cell>
          <cell r="H2635">
            <v>225</v>
          </cell>
          <cell r="I2635" t="str">
            <v>SEJOY</v>
          </cell>
          <cell r="J2635">
            <v>16.690000000000001</v>
          </cell>
          <cell r="K2635">
            <v>3755.2500000000005</v>
          </cell>
          <cell r="L2635" t="str">
            <v/>
          </cell>
          <cell r="M2635" t="str">
            <v>Základní škola a Mateřská škola s polským jazykem vyučovacím - Szkoła Podstawowa i Przedszkole, Karviná, příspěvková organizace</v>
          </cell>
          <cell r="N2635" t="str">
            <v>Dr. Olszaka</v>
          </cell>
          <cell r="O2635">
            <v>156</v>
          </cell>
          <cell r="P2635">
            <v>2</v>
          </cell>
          <cell r="Q2635" t="str">
            <v>Karviná</v>
          </cell>
          <cell r="R2635" t="str">
            <v>ANO</v>
          </cell>
        </row>
        <row r="2636">
          <cell r="A2636">
            <v>600136680</v>
          </cell>
          <cell r="B2636">
            <v>600136680</v>
          </cell>
          <cell r="C2636" t="str">
            <v>62331353</v>
          </cell>
          <cell r="D2636">
            <v>1</v>
          </cell>
          <cell r="E2636">
            <v>62331353</v>
          </cell>
          <cell r="F2636" t="str">
            <v>Moravskoslezský kraj</v>
          </cell>
          <cell r="G2636" t="str">
            <v xml:space="preserve">Karviná </v>
          </cell>
          <cell r="H2636">
            <v>700</v>
          </cell>
          <cell r="I2636" t="str">
            <v>SEJOY</v>
          </cell>
          <cell r="J2636">
            <v>16.690000000000001</v>
          </cell>
          <cell r="K2636">
            <v>11683</v>
          </cell>
          <cell r="L2636" t="str">
            <v/>
          </cell>
          <cell r="M2636" t="str">
            <v>Základní škola a Mateřská škola Borovského, Karviná, příspěvková organizace</v>
          </cell>
          <cell r="N2636" t="str">
            <v>Ve Svahu</v>
          </cell>
          <cell r="O2636">
            <v>775</v>
          </cell>
          <cell r="P2636" t="str">
            <v>1a</v>
          </cell>
          <cell r="Q2636" t="str">
            <v>Karviná</v>
          </cell>
          <cell r="R2636" t="str">
            <v>ANO</v>
          </cell>
        </row>
        <row r="2637">
          <cell r="A2637">
            <v>600171248</v>
          </cell>
          <cell r="B2637">
            <v>600171248</v>
          </cell>
          <cell r="C2637" t="str">
            <v>13644254</v>
          </cell>
          <cell r="D2637">
            <v>1</v>
          </cell>
          <cell r="E2637">
            <v>13644254</v>
          </cell>
          <cell r="F2637" t="str">
            <v>Moravskoslezský kraj</v>
          </cell>
          <cell r="G2637" t="str">
            <v xml:space="preserve">Karviná </v>
          </cell>
          <cell r="H2637">
            <v>1000</v>
          </cell>
          <cell r="I2637" t="str">
            <v>SEJOY</v>
          </cell>
          <cell r="J2637">
            <v>16.690000000000001</v>
          </cell>
          <cell r="K2637">
            <v>16690</v>
          </cell>
          <cell r="L2637" t="str">
            <v/>
          </cell>
          <cell r="M2637" t="str">
            <v>Střední škola techniky a služeb, Karviná, příspěvková organizace</v>
          </cell>
          <cell r="N2637" t="str">
            <v>tř. Osvobození</v>
          </cell>
          <cell r="O2637">
            <v>1111</v>
          </cell>
          <cell r="P2637">
            <v>60</v>
          </cell>
          <cell r="Q2637" t="str">
            <v>Karviná</v>
          </cell>
          <cell r="R2637" t="str">
            <v>ANO</v>
          </cell>
        </row>
        <row r="2638">
          <cell r="A2638">
            <v>650023919</v>
          </cell>
          <cell r="B2638">
            <v>650023919</v>
          </cell>
          <cell r="C2638" t="str">
            <v>75028913</v>
          </cell>
          <cell r="D2638">
            <v>1</v>
          </cell>
          <cell r="E2638">
            <v>75028913</v>
          </cell>
          <cell r="F2638" t="str">
            <v>Moravskoslezský kraj</v>
          </cell>
          <cell r="G2638" t="str">
            <v xml:space="preserve">Karviná </v>
          </cell>
          <cell r="H2638">
            <v>525</v>
          </cell>
          <cell r="I2638" t="str">
            <v>SEJOY</v>
          </cell>
          <cell r="J2638">
            <v>16.690000000000001</v>
          </cell>
          <cell r="K2638">
            <v>8762.25</v>
          </cell>
          <cell r="L2638" t="str">
            <v/>
          </cell>
          <cell r="M2638" t="str">
            <v>Základní škola a Mateřská škola Petrovice u Karviné, příspěvková organizace</v>
          </cell>
          <cell r="O2638">
            <v>186</v>
          </cell>
          <cell r="Q2638" t="str">
            <v>Petrovice u Karviné</v>
          </cell>
          <cell r="R2638" t="str">
            <v>ANO</v>
          </cell>
        </row>
        <row r="2639">
          <cell r="A2639">
            <v>691000867</v>
          </cell>
          <cell r="B2639">
            <v>691000867</v>
          </cell>
          <cell r="C2639" t="str">
            <v>72035480</v>
          </cell>
          <cell r="D2639">
            <v>1</v>
          </cell>
          <cell r="E2639">
            <v>72035480</v>
          </cell>
          <cell r="F2639" t="str">
            <v>Moravskoslezský kraj</v>
          </cell>
          <cell r="G2639" t="str">
            <v xml:space="preserve">Karviná </v>
          </cell>
          <cell r="H2639">
            <v>600</v>
          </cell>
          <cell r="I2639" t="str">
            <v>SEJOY</v>
          </cell>
          <cell r="J2639">
            <v>16.690000000000001</v>
          </cell>
          <cell r="K2639">
            <v>10014</v>
          </cell>
          <cell r="L2639" t="str">
            <v/>
          </cell>
          <cell r="M2639" t="str">
            <v>Základní škola a Mateřská škola Prameny, Karviná, příspěvková organizace</v>
          </cell>
          <cell r="N2639" t="str">
            <v>Prameny</v>
          </cell>
          <cell r="O2639">
            <v>838</v>
          </cell>
          <cell r="P2639">
            <v>10</v>
          </cell>
          <cell r="Q2639" t="str">
            <v>Karviná</v>
          </cell>
          <cell r="R2639" t="str">
            <v>ANO</v>
          </cell>
        </row>
        <row r="2640">
          <cell r="A2640">
            <v>600016714</v>
          </cell>
          <cell r="B2640">
            <v>600016714</v>
          </cell>
          <cell r="C2640" t="str">
            <v>00601641</v>
          </cell>
          <cell r="D2640">
            <v>1</v>
          </cell>
          <cell r="E2640">
            <v>601641</v>
          </cell>
          <cell r="F2640" t="str">
            <v>Moravskoslezský kraj</v>
          </cell>
          <cell r="G2640" t="str">
            <v xml:space="preserve">Nový Jičín </v>
          </cell>
          <cell r="H2640">
            <v>500</v>
          </cell>
          <cell r="I2640" t="str">
            <v>SEJOY</v>
          </cell>
          <cell r="J2640">
            <v>16.690000000000001</v>
          </cell>
          <cell r="K2640">
            <v>8345</v>
          </cell>
          <cell r="L2640" t="str">
            <v/>
          </cell>
          <cell r="M2640" t="str">
            <v>Masarykovo gymnázium, Příbor, příspěvková organizace</v>
          </cell>
          <cell r="N2640" t="str">
            <v>Jičínská</v>
          </cell>
          <cell r="O2640">
            <v>528</v>
          </cell>
          <cell r="Q2640" t="str">
            <v>Příbor</v>
          </cell>
          <cell r="R2640" t="str">
            <v>ANO</v>
          </cell>
        </row>
        <row r="2641">
          <cell r="A2641">
            <v>600016781</v>
          </cell>
          <cell r="B2641">
            <v>600016781</v>
          </cell>
          <cell r="C2641" t="str">
            <v>00601624</v>
          </cell>
          <cell r="D2641">
            <v>1</v>
          </cell>
          <cell r="E2641">
            <v>601624</v>
          </cell>
          <cell r="F2641" t="str">
            <v>Moravskoslezský kraj</v>
          </cell>
          <cell r="G2641" t="str">
            <v xml:space="preserve">Nový Jičín </v>
          </cell>
          <cell r="H2641">
            <v>500</v>
          </cell>
          <cell r="I2641" t="str">
            <v>SEJOY</v>
          </cell>
          <cell r="J2641">
            <v>16.690000000000001</v>
          </cell>
          <cell r="K2641">
            <v>8345</v>
          </cell>
          <cell r="L2641" t="str">
            <v/>
          </cell>
          <cell r="M2641" t="str">
            <v>Vyšší odborná škola, Střední odborná škola a Střední odborné učiliště, Kopřivnice, příspěvková organizace</v>
          </cell>
          <cell r="N2641" t="str">
            <v>Husova</v>
          </cell>
          <cell r="O2641">
            <v>1302</v>
          </cell>
          <cell r="P2641">
            <v>11</v>
          </cell>
          <cell r="Q2641" t="str">
            <v>Kopřivnice</v>
          </cell>
          <cell r="R2641" t="str">
            <v>ANO</v>
          </cell>
        </row>
        <row r="2642">
          <cell r="A2642">
            <v>600001695</v>
          </cell>
          <cell r="B2642">
            <v>600001695</v>
          </cell>
          <cell r="C2642" t="str">
            <v>49588656</v>
          </cell>
          <cell r="D2642">
            <v>1</v>
          </cell>
          <cell r="E2642">
            <v>49588656</v>
          </cell>
          <cell r="F2642" t="str">
            <v>Moravskoslezský kraj</v>
          </cell>
          <cell r="G2642" t="str">
            <v xml:space="preserve">Nový Jičín </v>
          </cell>
          <cell r="H2642">
            <v>275</v>
          </cell>
          <cell r="I2642" t="str">
            <v>SEJOY</v>
          </cell>
          <cell r="J2642">
            <v>16.690000000000001</v>
          </cell>
          <cell r="K2642">
            <v>4589.75</v>
          </cell>
          <cell r="L2642" t="str">
            <v/>
          </cell>
          <cell r="M2642" t="str">
            <v>Základní škola svaté Zdislavy Kopřivnice</v>
          </cell>
          <cell r="N2642" t="str">
            <v>Štefánikova</v>
          </cell>
          <cell r="O2642">
            <v>117</v>
          </cell>
          <cell r="P2642">
            <v>29</v>
          </cell>
          <cell r="Q2642" t="str">
            <v>Kopřivnice</v>
          </cell>
          <cell r="R2642" t="str">
            <v>NE</v>
          </cell>
        </row>
        <row r="2643">
          <cell r="A2643">
            <v>600026485</v>
          </cell>
          <cell r="B2643">
            <v>600026485</v>
          </cell>
          <cell r="C2643" t="str">
            <v>62330390</v>
          </cell>
          <cell r="D2643">
            <v>1</v>
          </cell>
          <cell r="E2643">
            <v>62330390</v>
          </cell>
          <cell r="F2643" t="str">
            <v>Moravskoslezský kraj</v>
          </cell>
          <cell r="G2643" t="str">
            <v xml:space="preserve">Nový Jičín </v>
          </cell>
          <cell r="H2643">
            <v>125</v>
          </cell>
          <cell r="I2643" t="str">
            <v>SEJOY</v>
          </cell>
          <cell r="J2643">
            <v>16.690000000000001</v>
          </cell>
          <cell r="K2643">
            <v>2086.25</v>
          </cell>
          <cell r="L2643" t="str">
            <v/>
          </cell>
          <cell r="M2643" t="str">
            <v>Základní škola Floriána Bayera, Kopřivnice, Štramberská 189, příspěvková organizace</v>
          </cell>
          <cell r="N2643" t="str">
            <v>Štramberská</v>
          </cell>
          <cell r="O2643">
            <v>189</v>
          </cell>
          <cell r="P2643">
            <v>18</v>
          </cell>
          <cell r="Q2643" t="str">
            <v>Kopřivnice</v>
          </cell>
          <cell r="R2643" t="str">
            <v>ANO</v>
          </cell>
        </row>
        <row r="2644">
          <cell r="A2644">
            <v>600026507</v>
          </cell>
          <cell r="B2644">
            <v>600026507</v>
          </cell>
          <cell r="C2644" t="str">
            <v>64125912</v>
          </cell>
          <cell r="D2644">
            <v>1</v>
          </cell>
          <cell r="E2644">
            <v>64125912</v>
          </cell>
          <cell r="F2644" t="str">
            <v>Moravskoslezský kraj</v>
          </cell>
          <cell r="G2644" t="str">
            <v xml:space="preserve">Nový Jičín </v>
          </cell>
          <cell r="H2644">
            <v>100</v>
          </cell>
          <cell r="I2644" t="str">
            <v>SEJOY</v>
          </cell>
          <cell r="J2644">
            <v>16.690000000000001</v>
          </cell>
          <cell r="K2644">
            <v>1669.0000000000002</v>
          </cell>
          <cell r="L2644" t="str">
            <v/>
          </cell>
          <cell r="M2644" t="str">
            <v>Základní škola a Mateřská škola Motýlek, Kopřivnice, Smetanova 1122, příspěvková organizace</v>
          </cell>
          <cell r="N2644" t="str">
            <v>Smetanova</v>
          </cell>
          <cell r="O2644">
            <v>1122</v>
          </cell>
          <cell r="P2644">
            <v>1</v>
          </cell>
          <cell r="Q2644" t="str">
            <v>Kopřivnice</v>
          </cell>
          <cell r="R2644" t="str">
            <v>ANO</v>
          </cell>
        </row>
        <row r="2645">
          <cell r="A2645">
            <v>600137937</v>
          </cell>
          <cell r="B2645">
            <v>600137937</v>
          </cell>
          <cell r="C2645" t="str">
            <v>47998121</v>
          </cell>
          <cell r="D2645">
            <v>1</v>
          </cell>
          <cell r="E2645">
            <v>47998121</v>
          </cell>
          <cell r="F2645" t="str">
            <v>Moravskoslezský kraj</v>
          </cell>
          <cell r="G2645" t="str">
            <v xml:space="preserve">Nový Jičín </v>
          </cell>
          <cell r="H2645">
            <v>575</v>
          </cell>
          <cell r="I2645" t="str">
            <v>SEJOY</v>
          </cell>
          <cell r="J2645">
            <v>16.690000000000001</v>
          </cell>
          <cell r="K2645">
            <v>9596.75</v>
          </cell>
          <cell r="L2645" t="str">
            <v/>
          </cell>
          <cell r="M2645" t="str">
            <v>Základní škola a Mateřská škola Kopřivnice, 17.listopadu 1225 okres Nový Jičín, příspěvková organizace</v>
          </cell>
          <cell r="N2645" t="str">
            <v>17. listopadu</v>
          </cell>
          <cell r="O2645">
            <v>1225</v>
          </cell>
          <cell r="P2645">
            <v>20</v>
          </cell>
          <cell r="Q2645" t="str">
            <v>Kopřivnice</v>
          </cell>
          <cell r="R2645" t="str">
            <v>ANO</v>
          </cell>
        </row>
        <row r="2646">
          <cell r="A2646">
            <v>600138011</v>
          </cell>
          <cell r="B2646">
            <v>600138011</v>
          </cell>
          <cell r="C2646" t="str">
            <v>70988650</v>
          </cell>
          <cell r="D2646">
            <v>1</v>
          </cell>
          <cell r="E2646">
            <v>70988650</v>
          </cell>
          <cell r="F2646" t="str">
            <v>Moravskoslezský kraj</v>
          </cell>
          <cell r="G2646" t="str">
            <v xml:space="preserve">Nový Jičín </v>
          </cell>
          <cell r="H2646">
            <v>175</v>
          </cell>
          <cell r="I2646" t="str">
            <v>SEJOY</v>
          </cell>
          <cell r="J2646">
            <v>16.690000000000001</v>
          </cell>
          <cell r="K2646">
            <v>2920.75</v>
          </cell>
          <cell r="L2646" t="str">
            <v/>
          </cell>
          <cell r="M2646" t="str">
            <v>Základní škola Kopřivnice - Lubina okres Nový Jičín, příspěvková organizace</v>
          </cell>
          <cell r="O2646">
            <v>60</v>
          </cell>
          <cell r="Q2646" t="str">
            <v>Kopřivnice</v>
          </cell>
          <cell r="R2646" t="str">
            <v>ANO</v>
          </cell>
        </row>
        <row r="2647">
          <cell r="A2647">
            <v>600138020</v>
          </cell>
          <cell r="B2647">
            <v>600138020</v>
          </cell>
          <cell r="C2647" t="str">
            <v>70994781</v>
          </cell>
          <cell r="D2647">
            <v>1</v>
          </cell>
          <cell r="E2647">
            <v>70994781</v>
          </cell>
          <cell r="F2647" t="str">
            <v>Moravskoslezský kraj</v>
          </cell>
          <cell r="G2647" t="str">
            <v xml:space="preserve">Nový Jičín </v>
          </cell>
          <cell r="H2647">
            <v>75</v>
          </cell>
          <cell r="I2647" t="str">
            <v>SEJOY</v>
          </cell>
          <cell r="J2647">
            <v>16.690000000000001</v>
          </cell>
          <cell r="K2647">
            <v>1251.75</v>
          </cell>
          <cell r="L2647" t="str">
            <v/>
          </cell>
          <cell r="M2647" t="str">
            <v>Základní škola a Mateřská škola Závišice, příspěvková organizace</v>
          </cell>
          <cell r="O2647">
            <v>110</v>
          </cell>
          <cell r="Q2647" t="str">
            <v>Závišice</v>
          </cell>
          <cell r="R2647" t="str">
            <v>ANO</v>
          </cell>
        </row>
        <row r="2648">
          <cell r="A2648">
            <v>600138062</v>
          </cell>
          <cell r="B2648">
            <v>600138062</v>
          </cell>
          <cell r="C2648" t="str">
            <v>75027500</v>
          </cell>
          <cell r="D2648">
            <v>1</v>
          </cell>
          <cell r="E2648">
            <v>75027500</v>
          </cell>
          <cell r="F2648" t="str">
            <v>Moravskoslezský kraj</v>
          </cell>
          <cell r="G2648" t="str">
            <v xml:space="preserve">Nový Jičín </v>
          </cell>
          <cell r="H2648">
            <v>75</v>
          </cell>
          <cell r="I2648" t="str">
            <v>SEJOY</v>
          </cell>
          <cell r="J2648">
            <v>16.690000000000001</v>
          </cell>
          <cell r="K2648">
            <v>1251.75</v>
          </cell>
          <cell r="L2648" t="str">
            <v/>
          </cell>
          <cell r="M2648" t="str">
            <v>Základní škola a Mateřská škola Mošnov, příspěvková organizace</v>
          </cell>
          <cell r="O2648">
            <v>255</v>
          </cell>
          <cell r="Q2648" t="str">
            <v>Mošnov</v>
          </cell>
          <cell r="R2648" t="str">
            <v>ANO</v>
          </cell>
        </row>
        <row r="2649">
          <cell r="A2649">
            <v>600138178</v>
          </cell>
          <cell r="B2649">
            <v>600138178</v>
          </cell>
          <cell r="C2649" t="str">
            <v>64125866</v>
          </cell>
          <cell r="D2649">
            <v>1</v>
          </cell>
          <cell r="E2649">
            <v>64125866</v>
          </cell>
          <cell r="F2649" t="str">
            <v>Moravskoslezský kraj</v>
          </cell>
          <cell r="G2649" t="str">
            <v xml:space="preserve">Nový Jičín </v>
          </cell>
          <cell r="H2649">
            <v>700</v>
          </cell>
          <cell r="I2649" t="str">
            <v>SEJOY</v>
          </cell>
          <cell r="J2649">
            <v>16.690000000000001</v>
          </cell>
          <cell r="K2649">
            <v>11683</v>
          </cell>
          <cell r="L2649" t="str">
            <v/>
          </cell>
          <cell r="M2649" t="str">
            <v>Základní škola Emila Zátopka Kopřivnice, Pionýrská 791 okres Nový Jičín</v>
          </cell>
          <cell r="N2649" t="str">
            <v>Pionýrská</v>
          </cell>
          <cell r="O2649">
            <v>791</v>
          </cell>
          <cell r="P2649" t="str">
            <v>7A</v>
          </cell>
          <cell r="Q2649" t="str">
            <v>Kopřivnice</v>
          </cell>
          <cell r="R2649" t="str">
            <v>ANO</v>
          </cell>
        </row>
        <row r="2650">
          <cell r="A2650">
            <v>600138194</v>
          </cell>
          <cell r="B2650">
            <v>600138194</v>
          </cell>
          <cell r="C2650" t="str">
            <v>47657707</v>
          </cell>
          <cell r="D2650">
            <v>1</v>
          </cell>
          <cell r="E2650">
            <v>47657707</v>
          </cell>
          <cell r="F2650" t="str">
            <v>Moravskoslezský kraj</v>
          </cell>
          <cell r="G2650" t="str">
            <v xml:space="preserve">Nový Jičín </v>
          </cell>
          <cell r="H2650">
            <v>625</v>
          </cell>
          <cell r="I2650" t="str">
            <v>SEJOY</v>
          </cell>
          <cell r="J2650">
            <v>16.690000000000001</v>
          </cell>
          <cell r="K2650">
            <v>10431.25</v>
          </cell>
          <cell r="L2650" t="str">
            <v/>
          </cell>
          <cell r="M2650" t="str">
            <v>Základní škola Příbor, Jičínská 486, okres Nový Jičín</v>
          </cell>
          <cell r="N2650" t="str">
            <v>Jičínská</v>
          </cell>
          <cell r="O2650">
            <v>486</v>
          </cell>
          <cell r="Q2650" t="str">
            <v>Příbor</v>
          </cell>
          <cell r="R2650" t="str">
            <v>ANO</v>
          </cell>
        </row>
        <row r="2651">
          <cell r="A2651">
            <v>600138259</v>
          </cell>
          <cell r="B2651">
            <v>600138259</v>
          </cell>
          <cell r="C2651" t="str">
            <v>00848310</v>
          </cell>
          <cell r="D2651">
            <v>1</v>
          </cell>
          <cell r="E2651">
            <v>848310</v>
          </cell>
          <cell r="F2651" t="str">
            <v>Moravskoslezský kraj</v>
          </cell>
          <cell r="G2651" t="str">
            <v xml:space="preserve">Nový Jičín </v>
          </cell>
          <cell r="H2651">
            <v>525</v>
          </cell>
          <cell r="I2651" t="str">
            <v>SEJOY</v>
          </cell>
          <cell r="J2651">
            <v>16.690000000000001</v>
          </cell>
          <cell r="K2651">
            <v>8762.25</v>
          </cell>
          <cell r="L2651" t="str">
            <v/>
          </cell>
          <cell r="M2651" t="str">
            <v>Základní škola Kopřivnice, Alšova 1123 okres Nový Jičín</v>
          </cell>
          <cell r="N2651" t="str">
            <v>Alšova</v>
          </cell>
          <cell r="O2651">
            <v>1123</v>
          </cell>
          <cell r="P2651">
            <v>2</v>
          </cell>
          <cell r="Q2651" t="str">
            <v>Kopřivnice</v>
          </cell>
          <cell r="R2651" t="str">
            <v>ANO</v>
          </cell>
        </row>
        <row r="2652">
          <cell r="A2652">
            <v>600138283</v>
          </cell>
          <cell r="B2652">
            <v>600138283</v>
          </cell>
          <cell r="C2652" t="str">
            <v>60336293</v>
          </cell>
          <cell r="D2652">
            <v>1</v>
          </cell>
          <cell r="E2652">
            <v>60336293</v>
          </cell>
          <cell r="F2652" t="str">
            <v>Moravskoslezský kraj</v>
          </cell>
          <cell r="G2652" t="str">
            <v xml:space="preserve">Nový Jičín </v>
          </cell>
          <cell r="H2652">
            <v>375</v>
          </cell>
          <cell r="I2652" t="str">
            <v>SEJOY</v>
          </cell>
          <cell r="J2652">
            <v>16.690000000000001</v>
          </cell>
          <cell r="K2652">
            <v>6258.7500000000009</v>
          </cell>
          <cell r="L2652" t="str">
            <v/>
          </cell>
          <cell r="M2652" t="str">
            <v>Základní škola a Mateřská škola Štramberk</v>
          </cell>
          <cell r="N2652" t="str">
            <v>Zauličí</v>
          </cell>
          <cell r="O2652">
            <v>485</v>
          </cell>
          <cell r="Q2652" t="str">
            <v>Štramberk</v>
          </cell>
          <cell r="R2652" t="str">
            <v>ANO</v>
          </cell>
        </row>
        <row r="2653">
          <cell r="A2653">
            <v>600138305</v>
          </cell>
          <cell r="B2653">
            <v>600138305</v>
          </cell>
          <cell r="C2653" t="str">
            <v>70988641</v>
          </cell>
          <cell r="D2653">
            <v>1</v>
          </cell>
          <cell r="E2653">
            <v>70988641</v>
          </cell>
          <cell r="F2653" t="str">
            <v>Moravskoslezský kraj</v>
          </cell>
          <cell r="G2653" t="str">
            <v xml:space="preserve">Nový Jičín </v>
          </cell>
          <cell r="H2653">
            <v>125</v>
          </cell>
          <cell r="I2653" t="str">
            <v>SEJOY</v>
          </cell>
          <cell r="J2653">
            <v>16.690000000000001</v>
          </cell>
          <cell r="K2653">
            <v>2086.25</v>
          </cell>
          <cell r="L2653" t="str">
            <v/>
          </cell>
          <cell r="M2653" t="str">
            <v>Základní škola Kopřivnice - Mniší okres Nový Jičín, příspěvková organizace</v>
          </cell>
          <cell r="O2653">
            <v>66</v>
          </cell>
          <cell r="Q2653" t="str">
            <v>Kopřivnice</v>
          </cell>
          <cell r="R2653" t="str">
            <v>ANO</v>
          </cell>
        </row>
        <row r="2654">
          <cell r="A2654">
            <v>600138470</v>
          </cell>
          <cell r="B2654">
            <v>600138470</v>
          </cell>
          <cell r="C2654" t="str">
            <v>64125874</v>
          </cell>
          <cell r="D2654">
            <v>1</v>
          </cell>
          <cell r="E2654">
            <v>64125874</v>
          </cell>
          <cell r="F2654" t="str">
            <v>Moravskoslezský kraj</v>
          </cell>
          <cell r="G2654" t="str">
            <v xml:space="preserve">Nový Jičín </v>
          </cell>
          <cell r="H2654">
            <v>525</v>
          </cell>
          <cell r="I2654" t="str">
            <v>SEJOY</v>
          </cell>
          <cell r="J2654">
            <v>16.690000000000001</v>
          </cell>
          <cell r="K2654">
            <v>8762.25</v>
          </cell>
          <cell r="L2654" t="str">
            <v/>
          </cell>
          <cell r="M2654" t="str">
            <v>Základní škola dr. Milady Horákové Kopřivnice, Obránců míru 369 okres Nový Jičín</v>
          </cell>
          <cell r="N2654" t="str">
            <v>Obránců míru</v>
          </cell>
          <cell r="O2654">
            <v>369</v>
          </cell>
          <cell r="P2654">
            <v>2</v>
          </cell>
          <cell r="Q2654" t="str">
            <v>Kopřivnice</v>
          </cell>
          <cell r="R2654" t="str">
            <v>ANO</v>
          </cell>
        </row>
        <row r="2655">
          <cell r="A2655">
            <v>600138500</v>
          </cell>
          <cell r="B2655">
            <v>600138500</v>
          </cell>
          <cell r="C2655" t="str">
            <v>75029367</v>
          </cell>
          <cell r="D2655">
            <v>1</v>
          </cell>
          <cell r="E2655">
            <v>75029367</v>
          </cell>
          <cell r="F2655" t="str">
            <v>Moravskoslezský kraj</v>
          </cell>
          <cell r="G2655" t="str">
            <v xml:space="preserve">Nový Jičín </v>
          </cell>
          <cell r="H2655">
            <v>400</v>
          </cell>
          <cell r="I2655" t="str">
            <v>SEJOY</v>
          </cell>
          <cell r="J2655">
            <v>16.690000000000001</v>
          </cell>
          <cell r="K2655">
            <v>6676.0000000000009</v>
          </cell>
          <cell r="L2655" t="str">
            <v/>
          </cell>
          <cell r="M2655" t="str">
            <v>Základní škola a Mateřská škola Petřvald okres Nový Jičín, příspěvková organizace</v>
          </cell>
          <cell r="O2655">
            <v>372</v>
          </cell>
          <cell r="Q2655" t="str">
            <v>Petřvald</v>
          </cell>
          <cell r="R2655" t="str">
            <v>ANO</v>
          </cell>
        </row>
        <row r="2656">
          <cell r="A2656">
            <v>600138631</v>
          </cell>
          <cell r="B2656">
            <v>600138631</v>
          </cell>
          <cell r="C2656" t="str">
            <v>70983038</v>
          </cell>
          <cell r="D2656">
            <v>1</v>
          </cell>
          <cell r="E2656">
            <v>70983038</v>
          </cell>
          <cell r="F2656" t="str">
            <v>Moravskoslezský kraj</v>
          </cell>
          <cell r="G2656" t="str">
            <v xml:space="preserve">Nový Jičín </v>
          </cell>
          <cell r="H2656">
            <v>100</v>
          </cell>
          <cell r="I2656" t="str">
            <v>SEJOY</v>
          </cell>
          <cell r="J2656">
            <v>16.690000000000001</v>
          </cell>
          <cell r="K2656">
            <v>1669.0000000000002</v>
          </cell>
          <cell r="L2656" t="str">
            <v/>
          </cell>
          <cell r="M2656" t="str">
            <v>Základní škola Trnávka okres Nový Jičín, příspěvková organizace</v>
          </cell>
          <cell r="O2656">
            <v>89</v>
          </cell>
          <cell r="Q2656" t="str">
            <v>Trnávka</v>
          </cell>
          <cell r="R2656" t="str">
            <v>ANO</v>
          </cell>
        </row>
        <row r="2657">
          <cell r="A2657">
            <v>600138658</v>
          </cell>
          <cell r="B2657">
            <v>600138658</v>
          </cell>
          <cell r="C2657" t="str">
            <v>70983356</v>
          </cell>
          <cell r="D2657">
            <v>1</v>
          </cell>
          <cell r="E2657">
            <v>70983356</v>
          </cell>
          <cell r="F2657" t="str">
            <v>Moravskoslezský kraj</v>
          </cell>
          <cell r="G2657" t="str">
            <v xml:space="preserve">Nový Jičín </v>
          </cell>
          <cell r="H2657">
            <v>650</v>
          </cell>
          <cell r="I2657" t="str">
            <v>SEJOY</v>
          </cell>
          <cell r="J2657">
            <v>16.690000000000001</v>
          </cell>
          <cell r="K2657">
            <v>10848.5</v>
          </cell>
          <cell r="L2657" t="str">
            <v/>
          </cell>
          <cell r="M2657" t="str">
            <v>Základní škola Npor. Loma Příbor Školní 1510 okres Nový Jičín, příspěvková organizace</v>
          </cell>
          <cell r="N2657" t="str">
            <v>Školní</v>
          </cell>
          <cell r="O2657">
            <v>1510</v>
          </cell>
          <cell r="Q2657" t="str">
            <v>Příbor</v>
          </cell>
          <cell r="R2657" t="str">
            <v>ANO</v>
          </cell>
        </row>
        <row r="2658">
          <cell r="A2658">
            <v>600138674</v>
          </cell>
          <cell r="B2658">
            <v>600138674</v>
          </cell>
          <cell r="C2658" t="str">
            <v>73184594</v>
          </cell>
          <cell r="D2658">
            <v>1</v>
          </cell>
          <cell r="E2658">
            <v>73184594</v>
          </cell>
          <cell r="F2658" t="str">
            <v>Moravskoslezský kraj</v>
          </cell>
          <cell r="G2658" t="str">
            <v xml:space="preserve">Nový Jičín </v>
          </cell>
          <cell r="H2658">
            <v>75</v>
          </cell>
          <cell r="I2658" t="str">
            <v>SEJOY</v>
          </cell>
          <cell r="J2658">
            <v>16.690000000000001</v>
          </cell>
          <cell r="K2658">
            <v>1251.75</v>
          </cell>
          <cell r="L2658" t="str">
            <v/>
          </cell>
          <cell r="M2658" t="str">
            <v>Základní škola a Mateřská škola Ženklava příspěvková organizace</v>
          </cell>
          <cell r="O2658">
            <v>204</v>
          </cell>
          <cell r="Q2658" t="str">
            <v>Ženklava</v>
          </cell>
          <cell r="R2658" t="str">
            <v>ANO</v>
          </cell>
        </row>
        <row r="2659">
          <cell r="A2659">
            <v>691013233</v>
          </cell>
          <cell r="B2659">
            <v>691013233</v>
          </cell>
          <cell r="C2659" t="str">
            <v>07485018</v>
          </cell>
          <cell r="D2659">
            <v>1</v>
          </cell>
          <cell r="E2659">
            <v>7485018</v>
          </cell>
          <cell r="F2659" t="str">
            <v>Moravskoslezský kraj</v>
          </cell>
          <cell r="G2659" t="str">
            <v xml:space="preserve">Nový Jičín </v>
          </cell>
          <cell r="H2659">
            <v>75</v>
          </cell>
          <cell r="I2659" t="str">
            <v>SEJOY</v>
          </cell>
          <cell r="J2659">
            <v>16.690000000000001</v>
          </cell>
          <cell r="K2659">
            <v>1251.75</v>
          </cell>
          <cell r="L2659" t="str">
            <v/>
          </cell>
          <cell r="M2659" t="str">
            <v>Základní škola a mateřská škola Gaudi, s.r.o.</v>
          </cell>
          <cell r="N2659" t="str">
            <v>Dukelská</v>
          </cell>
          <cell r="O2659">
            <v>1346</v>
          </cell>
          <cell r="Q2659" t="str">
            <v>Příbor</v>
          </cell>
          <cell r="R2659" t="str">
            <v>NE</v>
          </cell>
        </row>
        <row r="2660">
          <cell r="A2660">
            <v>600142949</v>
          </cell>
          <cell r="B2660">
            <v>600142949</v>
          </cell>
          <cell r="C2660" t="str">
            <v>70984565</v>
          </cell>
          <cell r="D2660">
            <v>1</v>
          </cell>
          <cell r="E2660">
            <v>70984565</v>
          </cell>
          <cell r="F2660" t="str">
            <v>Moravskoslezský kraj</v>
          </cell>
          <cell r="G2660" t="str">
            <v xml:space="preserve">Opava </v>
          </cell>
          <cell r="H2660">
            <v>475</v>
          </cell>
          <cell r="I2660" t="str">
            <v>SEJOY</v>
          </cell>
          <cell r="J2660">
            <v>16.690000000000001</v>
          </cell>
          <cell r="K2660">
            <v>7927.7500000000009</v>
          </cell>
          <cell r="L2660" t="str">
            <v/>
          </cell>
          <cell r="M2660" t="str">
            <v>Základní škola a mateřská škola Štěpánkovice, příspěvková organizace</v>
          </cell>
          <cell r="N2660" t="str">
            <v>Zahradní</v>
          </cell>
          <cell r="O2660">
            <v>408</v>
          </cell>
          <cell r="P2660">
            <v>10</v>
          </cell>
          <cell r="Q2660" t="str">
            <v>Štěpánkovice</v>
          </cell>
          <cell r="R2660" t="str">
            <v>ANO</v>
          </cell>
        </row>
        <row r="2661">
          <cell r="A2661">
            <v>600143015</v>
          </cell>
          <cell r="B2661">
            <v>600143015</v>
          </cell>
          <cell r="C2661" t="str">
            <v>47813008</v>
          </cell>
          <cell r="D2661">
            <v>1</v>
          </cell>
          <cell r="E2661">
            <v>47813008</v>
          </cell>
          <cell r="F2661" t="str">
            <v>Moravskoslezský kraj</v>
          </cell>
          <cell r="G2661" t="str">
            <v xml:space="preserve">Opava </v>
          </cell>
          <cell r="H2661">
            <v>650</v>
          </cell>
          <cell r="I2661" t="str">
            <v>SEJOY</v>
          </cell>
          <cell r="J2661">
            <v>16.690000000000001</v>
          </cell>
          <cell r="K2661">
            <v>10848.5</v>
          </cell>
          <cell r="L2661" t="str">
            <v/>
          </cell>
          <cell r="M2661" t="str">
            <v>Základní škola a Mateřská škola Bolatice, příspěvková organizace</v>
          </cell>
          <cell r="N2661" t="str">
            <v>Školní</v>
          </cell>
          <cell r="O2661">
            <v>540</v>
          </cell>
          <cell r="P2661">
            <v>9</v>
          </cell>
          <cell r="Q2661" t="str">
            <v>Bolatice</v>
          </cell>
          <cell r="R2661" t="str">
            <v>ANO</v>
          </cell>
        </row>
        <row r="2662">
          <cell r="A2662">
            <v>600143040</v>
          </cell>
          <cell r="B2662">
            <v>600143040</v>
          </cell>
          <cell r="C2662" t="str">
            <v>70940088</v>
          </cell>
          <cell r="D2662">
            <v>1</v>
          </cell>
          <cell r="E2662">
            <v>70940088</v>
          </cell>
          <cell r="F2662" t="str">
            <v>Moravskoslezský kraj</v>
          </cell>
          <cell r="G2662" t="str">
            <v xml:space="preserve">Opava </v>
          </cell>
          <cell r="H2662">
            <v>675</v>
          </cell>
          <cell r="I2662" t="str">
            <v>SEJOY</v>
          </cell>
          <cell r="J2662">
            <v>16.690000000000001</v>
          </cell>
          <cell r="K2662">
            <v>11265.75</v>
          </cell>
          <cell r="L2662" t="str">
            <v/>
          </cell>
          <cell r="M2662" t="str">
            <v>Základní škola Kravaře, příspěvková organizace</v>
          </cell>
          <cell r="N2662" t="str">
            <v>Komenského</v>
          </cell>
          <cell r="O2662">
            <v>658</v>
          </cell>
          <cell r="P2662">
            <v>14</v>
          </cell>
          <cell r="Q2662" t="str">
            <v>Kravaře</v>
          </cell>
          <cell r="R2662" t="str">
            <v>ANO</v>
          </cell>
        </row>
        <row r="2663">
          <cell r="A2663">
            <v>600143228</v>
          </cell>
          <cell r="B2663">
            <v>600143228</v>
          </cell>
          <cell r="C2663" t="str">
            <v>75026562</v>
          </cell>
          <cell r="D2663">
            <v>1</v>
          </cell>
          <cell r="E2663">
            <v>75026562</v>
          </cell>
          <cell r="F2663" t="str">
            <v>Moravskoslezský kraj</v>
          </cell>
          <cell r="G2663" t="str">
            <v xml:space="preserve">Opava </v>
          </cell>
          <cell r="H2663">
            <v>300</v>
          </cell>
          <cell r="I2663" t="str">
            <v>SEJOY</v>
          </cell>
          <cell r="J2663">
            <v>16.690000000000001</v>
          </cell>
          <cell r="K2663">
            <v>5007</v>
          </cell>
          <cell r="L2663" t="str">
            <v/>
          </cell>
          <cell r="M2663" t="str">
            <v>Základní škola a Mateřská škola Chuchelná, příspěvková organizace</v>
          </cell>
          <cell r="N2663" t="str">
            <v>Komenského</v>
          </cell>
          <cell r="O2663">
            <v>186</v>
          </cell>
          <cell r="Q2663" t="str">
            <v>Chuchelná</v>
          </cell>
          <cell r="R2663" t="str">
            <v>ANO</v>
          </cell>
        </row>
        <row r="2664">
          <cell r="A2664">
            <v>600143287</v>
          </cell>
          <cell r="B2664">
            <v>600143287</v>
          </cell>
          <cell r="C2664" t="str">
            <v>70975507</v>
          </cell>
          <cell r="D2664">
            <v>1</v>
          </cell>
          <cell r="E2664">
            <v>70975507</v>
          </cell>
          <cell r="F2664" t="str">
            <v>Moravskoslezský kraj</v>
          </cell>
          <cell r="G2664" t="str">
            <v xml:space="preserve">Opava </v>
          </cell>
          <cell r="H2664">
            <v>150</v>
          </cell>
          <cell r="I2664" t="str">
            <v>SEJOY</v>
          </cell>
          <cell r="J2664">
            <v>16.690000000000001</v>
          </cell>
          <cell r="K2664">
            <v>2503.5</v>
          </cell>
          <cell r="L2664" t="str">
            <v/>
          </cell>
          <cell r="M2664" t="str">
            <v>Základní škola a Mateřská škola Sudice, příspěvková organizace</v>
          </cell>
          <cell r="N2664" t="str">
            <v>Hlavní</v>
          </cell>
          <cell r="O2664">
            <v>78</v>
          </cell>
          <cell r="Q2664" t="str">
            <v>Sudice</v>
          </cell>
          <cell r="R2664" t="str">
            <v>ANO</v>
          </cell>
        </row>
        <row r="2665">
          <cell r="A2665">
            <v>600143325</v>
          </cell>
          <cell r="B2665">
            <v>600143325</v>
          </cell>
          <cell r="C2665" t="str">
            <v>70985952</v>
          </cell>
          <cell r="D2665">
            <v>1</v>
          </cell>
          <cell r="E2665">
            <v>70985952</v>
          </cell>
          <cell r="F2665" t="str">
            <v>Moravskoslezský kraj</v>
          </cell>
          <cell r="G2665" t="str">
            <v xml:space="preserve">Opava </v>
          </cell>
          <cell r="H2665">
            <v>525</v>
          </cell>
          <cell r="I2665" t="str">
            <v>SEJOY</v>
          </cell>
          <cell r="J2665">
            <v>16.690000000000001</v>
          </cell>
          <cell r="K2665">
            <v>8762.25</v>
          </cell>
          <cell r="L2665" t="str">
            <v/>
          </cell>
          <cell r="M2665" t="str">
            <v>Základní škola a mateřská škola Kobeřice, okres Opava, příspěvková organizace</v>
          </cell>
          <cell r="N2665" t="str">
            <v>Školní</v>
          </cell>
          <cell r="O2665">
            <v>568</v>
          </cell>
          <cell r="Q2665" t="str">
            <v>Kobeřice</v>
          </cell>
          <cell r="R2665" t="str">
            <v>ANO</v>
          </cell>
        </row>
        <row r="2666">
          <cell r="A2666">
            <v>600143350</v>
          </cell>
          <cell r="B2666">
            <v>600143350</v>
          </cell>
          <cell r="C2666" t="str">
            <v>75027399</v>
          </cell>
          <cell r="D2666">
            <v>1</v>
          </cell>
          <cell r="E2666">
            <v>75027399</v>
          </cell>
          <cell r="F2666" t="str">
            <v>Moravskoslezský kraj</v>
          </cell>
          <cell r="G2666" t="str">
            <v xml:space="preserve">Opava </v>
          </cell>
          <cell r="H2666">
            <v>75</v>
          </cell>
          <cell r="I2666" t="str">
            <v>SEJOY</v>
          </cell>
          <cell r="J2666">
            <v>16.690000000000001</v>
          </cell>
          <cell r="K2666">
            <v>1251.75</v>
          </cell>
          <cell r="L2666" t="str">
            <v/>
          </cell>
          <cell r="M2666" t="str">
            <v>Základní škola a Mateřská škola Strahovice, příspěvková organizace</v>
          </cell>
          <cell r="O2666">
            <v>125</v>
          </cell>
          <cell r="Q2666" t="str">
            <v>Strahovice</v>
          </cell>
          <cell r="R2666" t="str">
            <v>ANO</v>
          </cell>
        </row>
        <row r="2667">
          <cell r="A2667">
            <v>600143376</v>
          </cell>
          <cell r="B2667">
            <v>600143376</v>
          </cell>
          <cell r="C2667" t="str">
            <v>70940070</v>
          </cell>
          <cell r="D2667">
            <v>1</v>
          </cell>
          <cell r="E2667">
            <v>70940070</v>
          </cell>
          <cell r="F2667" t="str">
            <v>Moravskoslezský kraj</v>
          </cell>
          <cell r="G2667" t="str">
            <v xml:space="preserve">Opava </v>
          </cell>
          <cell r="H2667">
            <v>175</v>
          </cell>
          <cell r="I2667" t="str">
            <v>SEJOY</v>
          </cell>
          <cell r="J2667">
            <v>16.690000000000001</v>
          </cell>
          <cell r="K2667">
            <v>2920.75</v>
          </cell>
          <cell r="L2667" t="str">
            <v/>
          </cell>
          <cell r="M2667" t="str">
            <v>Základní škola Kravaře - Kouty, příspěvková organizace</v>
          </cell>
          <cell r="N2667" t="str">
            <v>Bolatická</v>
          </cell>
          <cell r="O2667">
            <v>97</v>
          </cell>
          <cell r="P2667">
            <v>9</v>
          </cell>
          <cell r="Q2667" t="str">
            <v>Kravaře</v>
          </cell>
          <cell r="R2667" t="str">
            <v>ANO</v>
          </cell>
        </row>
        <row r="2668">
          <cell r="A2668">
            <v>600016218</v>
          </cell>
          <cell r="B2668">
            <v>600016218</v>
          </cell>
          <cell r="C2668" t="str">
            <v>00100307</v>
          </cell>
          <cell r="D2668">
            <v>1</v>
          </cell>
          <cell r="E2668">
            <v>100307</v>
          </cell>
          <cell r="F2668" t="str">
            <v>Moravskoslezský kraj</v>
          </cell>
          <cell r="G2668" t="str">
            <v xml:space="preserve">Bruntál </v>
          </cell>
          <cell r="H2668">
            <v>225</v>
          </cell>
          <cell r="I2668" t="str">
            <v>SEJOY</v>
          </cell>
          <cell r="J2668">
            <v>16.690000000000001</v>
          </cell>
          <cell r="K2668">
            <v>3755.2500000000005</v>
          </cell>
          <cell r="L2668" t="str">
            <v/>
          </cell>
          <cell r="M2668" t="str">
            <v>Střední odborná škola a Základní škola, Město Albrechtice, příspěvková organizace</v>
          </cell>
          <cell r="N2668" t="str">
            <v>Nemocniční</v>
          </cell>
          <cell r="O2668">
            <v>117</v>
          </cell>
          <cell r="P2668">
            <v>11</v>
          </cell>
          <cell r="Q2668" t="str">
            <v>Město Albrechtice</v>
          </cell>
          <cell r="R2668" t="str">
            <v>ANO</v>
          </cell>
        </row>
        <row r="2669">
          <cell r="A2669">
            <v>600016056</v>
          </cell>
          <cell r="B2669">
            <v>600016056</v>
          </cell>
          <cell r="C2669" t="str">
            <v>00601349</v>
          </cell>
          <cell r="D2669">
            <v>1</v>
          </cell>
          <cell r="E2669">
            <v>601349</v>
          </cell>
          <cell r="F2669" t="str">
            <v>Moravskoslezský kraj</v>
          </cell>
          <cell r="G2669" t="str">
            <v xml:space="preserve">Bruntál </v>
          </cell>
          <cell r="H2669">
            <v>325</v>
          </cell>
          <cell r="I2669" t="str">
            <v>SEJOY</v>
          </cell>
          <cell r="J2669">
            <v>16.690000000000001</v>
          </cell>
          <cell r="K2669">
            <v>5424.25</v>
          </cell>
          <cell r="L2669" t="str">
            <v/>
          </cell>
          <cell r="M2669" t="str">
            <v>Gymnázium, Krnov, příspěvková organizace</v>
          </cell>
          <cell r="N2669" t="str">
            <v>Smetanův okruh</v>
          </cell>
          <cell r="O2669">
            <v>19</v>
          </cell>
          <cell r="P2669">
            <v>2</v>
          </cell>
          <cell r="Q2669" t="str">
            <v>Krnov</v>
          </cell>
          <cell r="R2669" t="str">
            <v>ANO</v>
          </cell>
        </row>
        <row r="2670">
          <cell r="A2670">
            <v>600016081</v>
          </cell>
          <cell r="B2670">
            <v>600016081</v>
          </cell>
          <cell r="C2670" t="str">
            <v>25372076</v>
          </cell>
          <cell r="D2670">
            <v>1</v>
          </cell>
          <cell r="E2670">
            <v>25372076</v>
          </cell>
          <cell r="F2670" t="str">
            <v>Moravskoslezský kraj</v>
          </cell>
          <cell r="G2670" t="str">
            <v xml:space="preserve">Bruntál </v>
          </cell>
          <cell r="H2670">
            <v>50</v>
          </cell>
          <cell r="I2670" t="str">
            <v>SEJOY</v>
          </cell>
          <cell r="J2670">
            <v>16.690000000000001</v>
          </cell>
          <cell r="K2670">
            <v>834.50000000000011</v>
          </cell>
          <cell r="L2670" t="str">
            <v/>
          </cell>
          <cell r="M2670" t="str">
            <v>Střední umělecká škola varhanářská o.p.s.</v>
          </cell>
          <cell r="N2670" t="str">
            <v>Revoluční</v>
          </cell>
          <cell r="O2670">
            <v>973</v>
          </cell>
          <cell r="P2670">
            <v>54</v>
          </cell>
          <cell r="Q2670" t="str">
            <v>Krnov</v>
          </cell>
          <cell r="R2670" t="str">
            <v>NE</v>
          </cell>
        </row>
        <row r="2671">
          <cell r="A2671">
            <v>600016099</v>
          </cell>
          <cell r="B2671">
            <v>600016099</v>
          </cell>
          <cell r="C2671" t="str">
            <v>00601292</v>
          </cell>
          <cell r="D2671">
            <v>1</v>
          </cell>
          <cell r="E2671">
            <v>601292</v>
          </cell>
          <cell r="F2671" t="str">
            <v>Moravskoslezský kraj</v>
          </cell>
          <cell r="G2671" t="str">
            <v xml:space="preserve">Bruntál </v>
          </cell>
          <cell r="H2671">
            <v>600</v>
          </cell>
          <cell r="I2671" t="str">
            <v>SEJOY</v>
          </cell>
          <cell r="J2671">
            <v>16.690000000000001</v>
          </cell>
          <cell r="K2671">
            <v>10014</v>
          </cell>
          <cell r="L2671" t="str">
            <v/>
          </cell>
          <cell r="M2671" t="str">
            <v>Střední pedagogická škola a Střední zdravotnická škola, Krnov, příspěvková organizace</v>
          </cell>
          <cell r="N2671" t="str">
            <v>Jiráskova</v>
          </cell>
          <cell r="O2671">
            <v>841</v>
          </cell>
          <cell r="P2671" t="str">
            <v>1a</v>
          </cell>
          <cell r="Q2671" t="str">
            <v>Krnov</v>
          </cell>
          <cell r="R2671" t="str">
            <v>ANO</v>
          </cell>
        </row>
        <row r="2672">
          <cell r="A2672">
            <v>600016145</v>
          </cell>
          <cell r="B2672">
            <v>600016145</v>
          </cell>
          <cell r="C2672" t="str">
            <v>00846279</v>
          </cell>
          <cell r="D2672">
            <v>1</v>
          </cell>
          <cell r="E2672">
            <v>846279</v>
          </cell>
          <cell r="F2672" t="str">
            <v>Moravskoslezský kraj</v>
          </cell>
          <cell r="G2672" t="str">
            <v xml:space="preserve">Bruntál </v>
          </cell>
          <cell r="H2672">
            <v>725</v>
          </cell>
          <cell r="I2672" t="str">
            <v>SEJOY</v>
          </cell>
          <cell r="J2672">
            <v>16.690000000000001</v>
          </cell>
          <cell r="K2672">
            <v>12100.250000000002</v>
          </cell>
          <cell r="L2672" t="str">
            <v/>
          </cell>
          <cell r="M2672" t="str">
            <v>Střední škola průmyslová, Krnov, příspěvková organizace</v>
          </cell>
          <cell r="N2672" t="str">
            <v>Soukenická</v>
          </cell>
          <cell r="O2672">
            <v>2458</v>
          </cell>
          <cell r="P2672" t="str">
            <v>21C</v>
          </cell>
          <cell r="Q2672" t="str">
            <v>Krnov</v>
          </cell>
          <cell r="R2672" t="str">
            <v>ANO</v>
          </cell>
        </row>
        <row r="2673">
          <cell r="A2673">
            <v>600131688</v>
          </cell>
          <cell r="B2673">
            <v>600131688</v>
          </cell>
          <cell r="C2673" t="str">
            <v>73184586</v>
          </cell>
          <cell r="D2673">
            <v>1</v>
          </cell>
          <cell r="E2673">
            <v>73184586</v>
          </cell>
          <cell r="F2673" t="str">
            <v>Moravskoslezský kraj</v>
          </cell>
          <cell r="G2673" t="str">
            <v xml:space="preserve">Bruntál </v>
          </cell>
          <cell r="H2673">
            <v>0</v>
          </cell>
          <cell r="I2673" t="str">
            <v>SEJOY</v>
          </cell>
          <cell r="J2673">
            <v>16.690000000000001</v>
          </cell>
          <cell r="K2673">
            <v>0</v>
          </cell>
          <cell r="L2673">
            <v>44536</v>
          </cell>
          <cell r="M2673" t="str">
            <v>Základní škola a Mateřská škola Brantice, okres Bruntál, příspěvková organizace</v>
          </cell>
          <cell r="O2673">
            <v>252</v>
          </cell>
          <cell r="Q2673" t="str">
            <v>Brantice</v>
          </cell>
          <cell r="R2673" t="str">
            <v>ANO</v>
          </cell>
        </row>
        <row r="2674">
          <cell r="A2674">
            <v>600131700</v>
          </cell>
          <cell r="B2674">
            <v>600131700</v>
          </cell>
          <cell r="C2674" t="str">
            <v>70988579</v>
          </cell>
          <cell r="D2674">
            <v>1</v>
          </cell>
          <cell r="E2674">
            <v>70988579</v>
          </cell>
          <cell r="F2674" t="str">
            <v>Moravskoslezský kraj</v>
          </cell>
          <cell r="G2674" t="str">
            <v xml:space="preserve">Bruntál </v>
          </cell>
          <cell r="H2674">
            <v>50</v>
          </cell>
          <cell r="I2674" t="str">
            <v>SEJOY</v>
          </cell>
          <cell r="J2674">
            <v>16.690000000000001</v>
          </cell>
          <cell r="K2674">
            <v>834.50000000000011</v>
          </cell>
          <cell r="L2674" t="str">
            <v/>
          </cell>
          <cell r="M2674" t="str">
            <v>Základní škola a Mateřská škola Hošťálkovy, okres Bruntál, příspěvková organizace</v>
          </cell>
          <cell r="O2674">
            <v>22</v>
          </cell>
          <cell r="Q2674" t="str">
            <v>Hošťálkovy</v>
          </cell>
          <cell r="R2674" t="str">
            <v>ANO</v>
          </cell>
        </row>
        <row r="2675">
          <cell r="A2675">
            <v>600131742</v>
          </cell>
          <cell r="B2675">
            <v>600131742</v>
          </cell>
          <cell r="C2675" t="str">
            <v>73184616</v>
          </cell>
          <cell r="D2675">
            <v>1</v>
          </cell>
          <cell r="E2675">
            <v>73184616</v>
          </cell>
          <cell r="F2675" t="str">
            <v>Moravskoslezský kraj</v>
          </cell>
          <cell r="G2675" t="str">
            <v xml:space="preserve">Bruntál </v>
          </cell>
          <cell r="H2675">
            <v>100</v>
          </cell>
          <cell r="I2675" t="str">
            <v>SEJOY</v>
          </cell>
          <cell r="J2675">
            <v>16.690000000000001</v>
          </cell>
          <cell r="K2675">
            <v>1669.0000000000002</v>
          </cell>
          <cell r="L2675" t="str">
            <v/>
          </cell>
          <cell r="M2675" t="str">
            <v>Základní škola a Mateřská škola Slezské Rudoltice, příspěvková organizace</v>
          </cell>
          <cell r="O2675">
            <v>120</v>
          </cell>
          <cell r="Q2675" t="str">
            <v>Slezské Rudoltice</v>
          </cell>
          <cell r="R2675" t="str">
            <v>ANO</v>
          </cell>
        </row>
        <row r="2676">
          <cell r="A2676">
            <v>600131751</v>
          </cell>
          <cell r="B2676">
            <v>600131751</v>
          </cell>
          <cell r="C2676" t="str">
            <v>70640301</v>
          </cell>
          <cell r="D2676">
            <v>1</v>
          </cell>
          <cell r="E2676">
            <v>70640301</v>
          </cell>
          <cell r="F2676" t="str">
            <v>Moravskoslezský kraj</v>
          </cell>
          <cell r="G2676" t="str">
            <v xml:space="preserve">Bruntál </v>
          </cell>
          <cell r="H2676">
            <v>75</v>
          </cell>
          <cell r="I2676" t="str">
            <v>SEJOY</v>
          </cell>
          <cell r="J2676">
            <v>16.690000000000001</v>
          </cell>
          <cell r="K2676">
            <v>1251.75</v>
          </cell>
          <cell r="L2676" t="str">
            <v/>
          </cell>
          <cell r="M2676" t="str">
            <v>Základní škola a Mateřská škola Úvalno, okres Bruntál, příspěvková organizace</v>
          </cell>
          <cell r="O2676">
            <v>19</v>
          </cell>
          <cell r="Q2676" t="str">
            <v>Úvalno</v>
          </cell>
          <cell r="R2676" t="str">
            <v>ANO</v>
          </cell>
        </row>
        <row r="2677">
          <cell r="A2677">
            <v>600131831</v>
          </cell>
          <cell r="B2677">
            <v>600131831</v>
          </cell>
          <cell r="C2677" t="str">
            <v>75029499</v>
          </cell>
          <cell r="D2677">
            <v>1</v>
          </cell>
          <cell r="E2677">
            <v>75029499</v>
          </cell>
          <cell r="F2677" t="str">
            <v>Moravskoslezský kraj</v>
          </cell>
          <cell r="G2677" t="str">
            <v xml:space="preserve">Bruntál </v>
          </cell>
          <cell r="H2677">
            <v>125</v>
          </cell>
          <cell r="I2677" t="str">
            <v>SEJOY</v>
          </cell>
          <cell r="J2677">
            <v>16.690000000000001</v>
          </cell>
          <cell r="K2677">
            <v>2086.25</v>
          </cell>
          <cell r="L2677" t="str">
            <v/>
          </cell>
          <cell r="M2677" t="str">
            <v>Základní škola a Mateřská škola Holčovice, příspěvková organizace</v>
          </cell>
          <cell r="O2677">
            <v>176</v>
          </cell>
          <cell r="Q2677" t="str">
            <v>Holčovice</v>
          </cell>
          <cell r="R2677" t="str">
            <v>ANO</v>
          </cell>
        </row>
        <row r="2678">
          <cell r="A2678">
            <v>600131866</v>
          </cell>
          <cell r="B2678">
            <v>600131866</v>
          </cell>
          <cell r="C2678" t="str">
            <v>70645469</v>
          </cell>
          <cell r="D2678">
            <v>1</v>
          </cell>
          <cell r="E2678">
            <v>70645469</v>
          </cell>
          <cell r="F2678" t="str">
            <v>Moravskoslezský kraj</v>
          </cell>
          <cell r="G2678" t="str">
            <v xml:space="preserve">Bruntál </v>
          </cell>
          <cell r="H2678">
            <v>200</v>
          </cell>
          <cell r="I2678" t="str">
            <v>SEJOY</v>
          </cell>
          <cell r="J2678">
            <v>16.690000000000001</v>
          </cell>
          <cell r="K2678">
            <v>3338.0000000000005</v>
          </cell>
          <cell r="L2678" t="str">
            <v/>
          </cell>
          <cell r="M2678" t="str">
            <v>Základní škola a Mateřská škola Jindřichov, okres Bruntál</v>
          </cell>
          <cell r="O2678">
            <v>457</v>
          </cell>
          <cell r="Q2678" t="str">
            <v>Jindřichov</v>
          </cell>
          <cell r="R2678" t="str">
            <v>ANO</v>
          </cell>
        </row>
        <row r="2679">
          <cell r="A2679">
            <v>600131882</v>
          </cell>
          <cell r="B2679">
            <v>600131882</v>
          </cell>
          <cell r="C2679" t="str">
            <v>60802651</v>
          </cell>
          <cell r="D2679">
            <v>1</v>
          </cell>
          <cell r="E2679">
            <v>60802651</v>
          </cell>
          <cell r="F2679" t="str">
            <v>Moravskoslezský kraj</v>
          </cell>
          <cell r="G2679" t="str">
            <v xml:space="preserve">Bruntál </v>
          </cell>
          <cell r="H2679">
            <v>500</v>
          </cell>
          <cell r="I2679" t="str">
            <v>SEJOY</v>
          </cell>
          <cell r="J2679">
            <v>16.690000000000001</v>
          </cell>
          <cell r="K2679">
            <v>8345</v>
          </cell>
          <cell r="L2679" t="str">
            <v/>
          </cell>
          <cell r="M2679" t="str">
            <v>Základní škola Krnov, Dvořákův okruh 2, okres Bruntál, příspěvková organizace</v>
          </cell>
          <cell r="N2679" t="str">
            <v>Dvořákův okruh</v>
          </cell>
          <cell r="O2679">
            <v>60</v>
          </cell>
          <cell r="P2679">
            <v>2</v>
          </cell>
          <cell r="Q2679" t="str">
            <v>Krnov</v>
          </cell>
          <cell r="R2679" t="str">
            <v>ANO</v>
          </cell>
        </row>
        <row r="2680">
          <cell r="A2680">
            <v>600131891</v>
          </cell>
          <cell r="B2680">
            <v>600131891</v>
          </cell>
          <cell r="C2680" t="str">
            <v>60802499</v>
          </cell>
          <cell r="D2680">
            <v>1</v>
          </cell>
          <cell r="E2680">
            <v>60802499</v>
          </cell>
          <cell r="F2680" t="str">
            <v>Moravskoslezský kraj</v>
          </cell>
          <cell r="G2680" t="str">
            <v xml:space="preserve">Bruntál </v>
          </cell>
          <cell r="H2680">
            <v>575</v>
          </cell>
          <cell r="I2680" t="str">
            <v>SEJOY</v>
          </cell>
          <cell r="J2680">
            <v>16.690000000000001</v>
          </cell>
          <cell r="K2680">
            <v>9596.75</v>
          </cell>
          <cell r="L2680" t="str">
            <v/>
          </cell>
          <cell r="M2680" t="str">
            <v>Základní škola Krnov, Smetanův okruh 4, okres Bruntál, příspěvková organizace</v>
          </cell>
          <cell r="N2680" t="str">
            <v>Smetanův okruh</v>
          </cell>
          <cell r="O2680">
            <v>24</v>
          </cell>
          <cell r="P2680">
            <v>4</v>
          </cell>
          <cell r="Q2680" t="str">
            <v>Krnov</v>
          </cell>
          <cell r="R2680" t="str">
            <v>ANO</v>
          </cell>
        </row>
        <row r="2681">
          <cell r="A2681">
            <v>600131912</v>
          </cell>
          <cell r="B2681">
            <v>600131912</v>
          </cell>
          <cell r="C2681" t="str">
            <v>00852546</v>
          </cell>
          <cell r="D2681">
            <v>1</v>
          </cell>
          <cell r="E2681">
            <v>852546</v>
          </cell>
          <cell r="F2681" t="str">
            <v>Moravskoslezský kraj</v>
          </cell>
          <cell r="G2681" t="str">
            <v xml:space="preserve">Bruntál </v>
          </cell>
          <cell r="H2681">
            <v>0</v>
          </cell>
          <cell r="I2681" t="str">
            <v>SEJOY</v>
          </cell>
          <cell r="J2681">
            <v>16.690000000000001</v>
          </cell>
          <cell r="K2681">
            <v>0</v>
          </cell>
          <cell r="L2681">
            <v>44536</v>
          </cell>
          <cell r="M2681" t="str">
            <v>Základní škola Krnov, Janáčkovo náměstí 17, okres Bruntál, příspěvková organizace</v>
          </cell>
          <cell r="N2681" t="str">
            <v>Janáčkovo náměstí</v>
          </cell>
          <cell r="O2681">
            <v>1970</v>
          </cell>
          <cell r="P2681">
            <v>17</v>
          </cell>
          <cell r="Q2681" t="str">
            <v>Krnov</v>
          </cell>
          <cell r="R2681" t="str">
            <v>ANO</v>
          </cell>
        </row>
        <row r="2682">
          <cell r="A2682">
            <v>600131921</v>
          </cell>
          <cell r="B2682">
            <v>600131921</v>
          </cell>
          <cell r="C2682" t="str">
            <v>00852562</v>
          </cell>
          <cell r="D2682">
            <v>1</v>
          </cell>
          <cell r="E2682">
            <v>852562</v>
          </cell>
          <cell r="F2682" t="str">
            <v>Moravskoslezský kraj</v>
          </cell>
          <cell r="G2682" t="str">
            <v xml:space="preserve">Bruntál </v>
          </cell>
          <cell r="H2682">
            <v>775</v>
          </cell>
          <cell r="I2682" t="str">
            <v>SEJOY</v>
          </cell>
          <cell r="J2682">
            <v>16.690000000000001</v>
          </cell>
          <cell r="K2682">
            <v>12934.750000000002</v>
          </cell>
          <cell r="L2682" t="str">
            <v/>
          </cell>
          <cell r="M2682" t="str">
            <v>Základní škola Krnov, Žižkova 3, okres Bruntál, příspěvková organizace</v>
          </cell>
          <cell r="N2682" t="str">
            <v>Žižkova</v>
          </cell>
          <cell r="O2682">
            <v>572</v>
          </cell>
          <cell r="P2682">
            <v>3</v>
          </cell>
          <cell r="Q2682" t="str">
            <v>Krnov</v>
          </cell>
          <cell r="R2682" t="str">
            <v>ANO</v>
          </cell>
        </row>
        <row r="2683">
          <cell r="A2683">
            <v>600131939</v>
          </cell>
          <cell r="B2683">
            <v>600131939</v>
          </cell>
          <cell r="C2683" t="str">
            <v>75026236</v>
          </cell>
          <cell r="D2683">
            <v>1</v>
          </cell>
          <cell r="E2683">
            <v>75026236</v>
          </cell>
          <cell r="F2683" t="str">
            <v>Moravskoslezský kraj</v>
          </cell>
          <cell r="G2683" t="str">
            <v xml:space="preserve">Bruntál </v>
          </cell>
          <cell r="H2683">
            <v>200</v>
          </cell>
          <cell r="I2683" t="str">
            <v>SEJOY</v>
          </cell>
          <cell r="J2683">
            <v>16.690000000000001</v>
          </cell>
          <cell r="K2683">
            <v>3338.0000000000005</v>
          </cell>
          <cell r="L2683" t="str">
            <v/>
          </cell>
          <cell r="M2683" t="str">
            <v>Základní škola a Mateřská škola Lichnov, okres Bruntál, příspěvková organizace</v>
          </cell>
          <cell r="O2683">
            <v>46</v>
          </cell>
          <cell r="Q2683" t="str">
            <v>Lichnov</v>
          </cell>
          <cell r="R2683" t="str">
            <v>ANO</v>
          </cell>
        </row>
        <row r="2684">
          <cell r="A2684">
            <v>600131947</v>
          </cell>
          <cell r="B2684">
            <v>600131947</v>
          </cell>
          <cell r="C2684" t="str">
            <v>00852589</v>
          </cell>
          <cell r="D2684">
            <v>1</v>
          </cell>
          <cell r="E2684">
            <v>852589</v>
          </cell>
          <cell r="F2684" t="str">
            <v>Moravskoslezský kraj</v>
          </cell>
          <cell r="G2684" t="str">
            <v xml:space="preserve">Bruntál </v>
          </cell>
          <cell r="H2684">
            <v>500</v>
          </cell>
          <cell r="I2684" t="str">
            <v>SEJOY</v>
          </cell>
          <cell r="J2684">
            <v>16.690000000000001</v>
          </cell>
          <cell r="K2684">
            <v>8345</v>
          </cell>
          <cell r="L2684" t="str">
            <v/>
          </cell>
          <cell r="M2684" t="str">
            <v>Základní škola Město Albrechtice, okres Bruntál</v>
          </cell>
          <cell r="N2684" t="str">
            <v>Opavická</v>
          </cell>
          <cell r="O2684">
            <v>575</v>
          </cell>
          <cell r="P2684">
            <v>1</v>
          </cell>
          <cell r="Q2684" t="str">
            <v>Město Albrechtice</v>
          </cell>
          <cell r="R2684" t="str">
            <v>ANO</v>
          </cell>
        </row>
        <row r="2685">
          <cell r="A2685">
            <v>600131963</v>
          </cell>
          <cell r="B2685">
            <v>600131963</v>
          </cell>
          <cell r="C2685" t="str">
            <v>00852490</v>
          </cell>
          <cell r="D2685">
            <v>1</v>
          </cell>
          <cell r="E2685">
            <v>852490</v>
          </cell>
          <cell r="F2685" t="str">
            <v>Moravskoslezský kraj</v>
          </cell>
          <cell r="G2685" t="str">
            <v xml:space="preserve">Bruntál </v>
          </cell>
          <cell r="H2685">
            <v>0</v>
          </cell>
          <cell r="I2685" t="str">
            <v>SEJOY</v>
          </cell>
          <cell r="J2685">
            <v>16.690000000000001</v>
          </cell>
          <cell r="K2685">
            <v>0</v>
          </cell>
          <cell r="L2685">
            <v>44564</v>
          </cell>
          <cell r="M2685" t="str">
            <v>Základní škola a Mateřská škola Osoblaha, příspěvková organizace</v>
          </cell>
          <cell r="N2685" t="str">
            <v>Třešňová</v>
          </cell>
          <cell r="O2685">
            <v>99</v>
          </cell>
          <cell r="Q2685" t="str">
            <v>Osoblaha</v>
          </cell>
          <cell r="R2685" t="str">
            <v>ANO</v>
          </cell>
        </row>
        <row r="2686">
          <cell r="A2686">
            <v>600132013</v>
          </cell>
          <cell r="B2686">
            <v>600132013</v>
          </cell>
          <cell r="C2686" t="str">
            <v>00852538</v>
          </cell>
          <cell r="D2686">
            <v>1</v>
          </cell>
          <cell r="E2686">
            <v>852538</v>
          </cell>
          <cell r="F2686" t="str">
            <v>Moravskoslezský kraj</v>
          </cell>
          <cell r="G2686" t="str">
            <v xml:space="preserve">Bruntál </v>
          </cell>
          <cell r="H2686">
            <v>125</v>
          </cell>
          <cell r="I2686" t="str">
            <v>SEJOY</v>
          </cell>
          <cell r="J2686">
            <v>16.690000000000001</v>
          </cell>
          <cell r="K2686">
            <v>2086.25</v>
          </cell>
          <cell r="L2686" t="str">
            <v/>
          </cell>
          <cell r="M2686" t="str">
            <v>Základní škola a Mateřská škola Třemešná</v>
          </cell>
          <cell r="O2686">
            <v>341</v>
          </cell>
          <cell r="Q2686" t="str">
            <v>Třemešná</v>
          </cell>
          <cell r="R2686" t="str">
            <v>ANO</v>
          </cell>
        </row>
        <row r="2687">
          <cell r="A2687">
            <v>600132021</v>
          </cell>
          <cell r="B2687">
            <v>600132021</v>
          </cell>
          <cell r="C2687" t="str">
            <v>00852627</v>
          </cell>
          <cell r="D2687">
            <v>1</v>
          </cell>
          <cell r="E2687">
            <v>852627</v>
          </cell>
          <cell r="F2687" t="str">
            <v>Moravskoslezský kraj</v>
          </cell>
          <cell r="G2687" t="str">
            <v xml:space="preserve">Bruntál </v>
          </cell>
          <cell r="H2687">
            <v>375</v>
          </cell>
          <cell r="I2687" t="str">
            <v>SEJOY</v>
          </cell>
          <cell r="J2687">
            <v>16.690000000000001</v>
          </cell>
          <cell r="K2687">
            <v>6258.7500000000009</v>
          </cell>
          <cell r="L2687" t="str">
            <v/>
          </cell>
          <cell r="M2687" t="str">
            <v>Základní škola a Mateřská škola Zátor, příspěvková organizace</v>
          </cell>
          <cell r="O2687">
            <v>86</v>
          </cell>
          <cell r="Q2687" t="str">
            <v>Zátor</v>
          </cell>
          <cell r="R2687" t="str">
            <v>ANO</v>
          </cell>
        </row>
        <row r="2688">
          <cell r="A2688">
            <v>600171167</v>
          </cell>
          <cell r="B2688">
            <v>600171167</v>
          </cell>
          <cell r="C2688" t="str">
            <v>14450909</v>
          </cell>
          <cell r="D2688">
            <v>1</v>
          </cell>
          <cell r="E2688">
            <v>14450909</v>
          </cell>
          <cell r="F2688" t="str">
            <v>Moravskoslezský kraj</v>
          </cell>
          <cell r="G2688" t="str">
            <v xml:space="preserve">Bruntál </v>
          </cell>
          <cell r="H2688">
            <v>475</v>
          </cell>
          <cell r="I2688" t="str">
            <v>SEJOY</v>
          </cell>
          <cell r="J2688">
            <v>16.690000000000001</v>
          </cell>
          <cell r="K2688">
            <v>7927.7500000000009</v>
          </cell>
          <cell r="L2688" t="str">
            <v/>
          </cell>
          <cell r="M2688" t="str">
            <v>Střední odborná škola dopravy a cestovního ruchu, Krnov, příspěvková organizace</v>
          </cell>
          <cell r="N2688" t="str">
            <v>Revoluční</v>
          </cell>
          <cell r="O2688">
            <v>1122</v>
          </cell>
          <cell r="P2688">
            <v>92</v>
          </cell>
          <cell r="Q2688" t="str">
            <v>Krnov</v>
          </cell>
          <cell r="R2688" t="str">
            <v>ANO</v>
          </cell>
        </row>
        <row r="2689">
          <cell r="A2689">
            <v>610550900</v>
          </cell>
          <cell r="B2689">
            <v>610550900</v>
          </cell>
          <cell r="C2689" t="str">
            <v>69594091</v>
          </cell>
          <cell r="D2689">
            <v>1</v>
          </cell>
          <cell r="E2689">
            <v>69594091</v>
          </cell>
          <cell r="F2689" t="str">
            <v>Moravskoslezský kraj</v>
          </cell>
          <cell r="G2689" t="str">
            <v xml:space="preserve">Bruntál </v>
          </cell>
          <cell r="H2689">
            <v>100</v>
          </cell>
          <cell r="I2689" t="str">
            <v>SEJOY</v>
          </cell>
          <cell r="J2689">
            <v>16.690000000000001</v>
          </cell>
          <cell r="K2689">
            <v>1669.0000000000002</v>
          </cell>
          <cell r="L2689" t="str">
            <v/>
          </cell>
          <cell r="M2689" t="str">
            <v>Mateřská škola, základní škola a střední škola Slezské diakonie Krnov</v>
          </cell>
          <cell r="N2689" t="str">
            <v>SPC N</v>
          </cell>
          <cell r="O2689">
            <v>454</v>
          </cell>
          <cell r="P2689">
            <v>54</v>
          </cell>
          <cell r="Q2689" t="str">
            <v>Krnov</v>
          </cell>
          <cell r="R2689" t="str">
            <v>NE</v>
          </cell>
        </row>
        <row r="2690">
          <cell r="A2690">
            <v>691001081</v>
          </cell>
          <cell r="B2690">
            <v>691001081</v>
          </cell>
          <cell r="C2690" t="str">
            <v>71341099</v>
          </cell>
          <cell r="D2690">
            <v>1</v>
          </cell>
          <cell r="E2690">
            <v>71341099</v>
          </cell>
          <cell r="F2690" t="str">
            <v>Moravskoslezský kraj</v>
          </cell>
          <cell r="G2690" t="str">
            <v xml:space="preserve">Bruntál </v>
          </cell>
          <cell r="H2690">
            <v>75</v>
          </cell>
          <cell r="I2690" t="str">
            <v>SEJOY</v>
          </cell>
          <cell r="J2690">
            <v>16.690000000000001</v>
          </cell>
          <cell r="K2690">
            <v>1251.75</v>
          </cell>
          <cell r="L2690" t="str">
            <v/>
          </cell>
          <cell r="M2690" t="str">
            <v>Mateřská škola a Základní škola Klíček</v>
          </cell>
          <cell r="N2690" t="str">
            <v>U Nových staveb</v>
          </cell>
          <cell r="O2690">
            <v>2219</v>
          </cell>
          <cell r="P2690">
            <v>2</v>
          </cell>
          <cell r="Q2690" t="str">
            <v>Krnov</v>
          </cell>
          <cell r="R2690" t="str">
            <v>NE</v>
          </cell>
        </row>
        <row r="2691">
          <cell r="A2691">
            <v>600020037</v>
          </cell>
          <cell r="B2691">
            <v>600020037</v>
          </cell>
          <cell r="C2691" t="str">
            <v>00845027</v>
          </cell>
          <cell r="D2691">
            <v>1</v>
          </cell>
          <cell r="E2691">
            <v>845027</v>
          </cell>
          <cell r="F2691" t="str">
            <v>Moravskoslezský kraj</v>
          </cell>
          <cell r="G2691" t="str">
            <v xml:space="preserve">Nový Jičín </v>
          </cell>
          <cell r="H2691">
            <v>750</v>
          </cell>
          <cell r="I2691" t="str">
            <v>SEJOY</v>
          </cell>
          <cell r="J2691">
            <v>16.690000000000001</v>
          </cell>
          <cell r="K2691">
            <v>12517.500000000002</v>
          </cell>
          <cell r="L2691" t="str">
            <v/>
          </cell>
          <cell r="M2691" t="str">
            <v>Mendelova střední škola, Nový Jičín, příspěvková organizace</v>
          </cell>
          <cell r="N2691" t="str">
            <v>Divadelní</v>
          </cell>
          <cell r="O2691">
            <v>138</v>
          </cell>
          <cell r="P2691">
            <v>4</v>
          </cell>
          <cell r="Q2691" t="str">
            <v>Nový Jičín</v>
          </cell>
          <cell r="R2691" t="str">
            <v>ANO</v>
          </cell>
        </row>
        <row r="2692">
          <cell r="A2692">
            <v>600016820</v>
          </cell>
          <cell r="B2692">
            <v>600016820</v>
          </cell>
          <cell r="C2692" t="str">
            <v>00601675</v>
          </cell>
          <cell r="D2692">
            <v>1</v>
          </cell>
          <cell r="E2692">
            <v>601675</v>
          </cell>
          <cell r="F2692" t="str">
            <v>Moravskoslezský kraj</v>
          </cell>
          <cell r="G2692" t="str">
            <v xml:space="preserve">Nový Jičín </v>
          </cell>
          <cell r="H2692">
            <v>475</v>
          </cell>
          <cell r="I2692" t="str">
            <v>SEJOY</v>
          </cell>
          <cell r="J2692">
            <v>16.690000000000001</v>
          </cell>
          <cell r="K2692">
            <v>7927.7500000000009</v>
          </cell>
          <cell r="L2692" t="str">
            <v/>
          </cell>
          <cell r="M2692" t="str">
            <v>Gymnázium, Nový Jičín, příspěvková organizace</v>
          </cell>
          <cell r="N2692" t="str">
            <v>Palackého</v>
          </cell>
          <cell r="O2692">
            <v>1329</v>
          </cell>
          <cell r="P2692">
            <v>50</v>
          </cell>
          <cell r="Q2692" t="str">
            <v>Nový Jičín</v>
          </cell>
          <cell r="R2692" t="str">
            <v>ANO</v>
          </cell>
        </row>
        <row r="2693">
          <cell r="A2693">
            <v>600016846</v>
          </cell>
          <cell r="B2693">
            <v>600016846</v>
          </cell>
          <cell r="C2693" t="str">
            <v>00848077</v>
          </cell>
          <cell r="D2693">
            <v>1</v>
          </cell>
          <cell r="E2693">
            <v>848077</v>
          </cell>
          <cell r="F2693" t="str">
            <v>Moravskoslezský kraj</v>
          </cell>
          <cell r="G2693" t="str">
            <v xml:space="preserve">Nový Jičín </v>
          </cell>
          <cell r="H2693">
            <v>650</v>
          </cell>
          <cell r="I2693" t="str">
            <v>SEJOY</v>
          </cell>
          <cell r="J2693">
            <v>16.690000000000001</v>
          </cell>
          <cell r="K2693">
            <v>10848.5</v>
          </cell>
          <cell r="L2693" t="str">
            <v/>
          </cell>
          <cell r="M2693" t="str">
            <v>Střední škola technická a zemědělská, Nový Jičín, příspěvková organizace</v>
          </cell>
          <cell r="N2693" t="str">
            <v>U Jezu</v>
          </cell>
          <cell r="O2693">
            <v>7</v>
          </cell>
          <cell r="Q2693" t="str">
            <v>Nový Jičín</v>
          </cell>
          <cell r="R2693" t="str">
            <v>ANO</v>
          </cell>
        </row>
        <row r="2694">
          <cell r="A2694">
            <v>600016901</v>
          </cell>
          <cell r="B2694">
            <v>600016901</v>
          </cell>
          <cell r="C2694" t="str">
            <v>64087859</v>
          </cell>
          <cell r="D2694">
            <v>1</v>
          </cell>
          <cell r="E2694">
            <v>64087859</v>
          </cell>
          <cell r="F2694" t="str">
            <v>Moravskoslezský kraj</v>
          </cell>
          <cell r="G2694" t="str">
            <v xml:space="preserve">Nový Jičín </v>
          </cell>
          <cell r="H2694">
            <v>300</v>
          </cell>
          <cell r="I2694" t="str">
            <v>SEJOY</v>
          </cell>
          <cell r="J2694">
            <v>16.690000000000001</v>
          </cell>
          <cell r="K2694">
            <v>5007</v>
          </cell>
          <cell r="L2694" t="str">
            <v/>
          </cell>
          <cell r="M2694" t="str">
            <v>EDUCA - Střední odborná škola, s.r.o.</v>
          </cell>
          <cell r="N2694" t="str">
            <v>B. Martinů</v>
          </cell>
          <cell r="O2694">
            <v>1994</v>
          </cell>
          <cell r="P2694">
            <v>4</v>
          </cell>
          <cell r="Q2694" t="str">
            <v>Nový Jičín</v>
          </cell>
          <cell r="R2694" t="str">
            <v>NE</v>
          </cell>
        </row>
        <row r="2695">
          <cell r="A2695">
            <v>600026396</v>
          </cell>
          <cell r="B2695">
            <v>600026396</v>
          </cell>
          <cell r="C2695" t="str">
            <v>00601594</v>
          </cell>
          <cell r="D2695">
            <v>1</v>
          </cell>
          <cell r="E2695">
            <v>601594</v>
          </cell>
          <cell r="F2695" t="str">
            <v>Moravskoslezský kraj</v>
          </cell>
          <cell r="G2695" t="str">
            <v xml:space="preserve">Nový Jičín </v>
          </cell>
          <cell r="H2695">
            <v>125</v>
          </cell>
          <cell r="I2695" t="str">
            <v>SEJOY</v>
          </cell>
          <cell r="J2695">
            <v>16.690000000000001</v>
          </cell>
          <cell r="K2695">
            <v>2086.25</v>
          </cell>
          <cell r="L2695" t="str">
            <v/>
          </cell>
          <cell r="M2695" t="str">
            <v>Odborné učiliště a Praktická škola, Nový Jičín, příspěvková organizace</v>
          </cell>
          <cell r="N2695" t="str">
            <v>Sokolovská</v>
          </cell>
          <cell r="O2695">
            <v>487</v>
          </cell>
          <cell r="P2695">
            <v>45</v>
          </cell>
          <cell r="Q2695" t="str">
            <v>Nový Jičín</v>
          </cell>
          <cell r="R2695" t="str">
            <v>ANO</v>
          </cell>
        </row>
        <row r="2696">
          <cell r="A2696">
            <v>600026451</v>
          </cell>
          <cell r="B2696">
            <v>600026451</v>
          </cell>
          <cell r="C2696" t="str">
            <v>70640700</v>
          </cell>
          <cell r="D2696">
            <v>1</v>
          </cell>
          <cell r="E2696">
            <v>70640700</v>
          </cell>
          <cell r="F2696" t="str">
            <v>Moravskoslezský kraj</v>
          </cell>
          <cell r="G2696" t="str">
            <v xml:space="preserve">Nový Jičín </v>
          </cell>
          <cell r="H2696">
            <v>125</v>
          </cell>
          <cell r="I2696" t="str">
            <v>SEJOY</v>
          </cell>
          <cell r="J2696">
            <v>16.690000000000001</v>
          </cell>
          <cell r="K2696">
            <v>2086.25</v>
          </cell>
          <cell r="L2696" t="str">
            <v/>
          </cell>
          <cell r="M2696" t="str">
            <v>Základní škola a Mateřská škola, Nový Jičín, Dlouhá 54, příspěvková organizace</v>
          </cell>
          <cell r="N2696" t="str">
            <v>Dlouhá</v>
          </cell>
          <cell r="O2696">
            <v>1995</v>
          </cell>
          <cell r="P2696">
            <v>54</v>
          </cell>
          <cell r="Q2696" t="str">
            <v>Nový Jičín</v>
          </cell>
          <cell r="R2696" t="str">
            <v>ANO</v>
          </cell>
        </row>
        <row r="2697">
          <cell r="A2697">
            <v>600026515</v>
          </cell>
          <cell r="B2697">
            <v>600026515</v>
          </cell>
          <cell r="C2697" t="str">
            <v>66741335</v>
          </cell>
          <cell r="D2697">
            <v>1</v>
          </cell>
          <cell r="E2697">
            <v>66741335</v>
          </cell>
          <cell r="F2697" t="str">
            <v>Moravskoslezský kraj</v>
          </cell>
          <cell r="G2697" t="str">
            <v xml:space="preserve">Nový Jičín </v>
          </cell>
          <cell r="H2697">
            <v>75</v>
          </cell>
          <cell r="I2697" t="str">
            <v>SEJOY</v>
          </cell>
          <cell r="J2697">
            <v>16.690000000000001</v>
          </cell>
          <cell r="K2697">
            <v>1251.75</v>
          </cell>
          <cell r="L2697" t="str">
            <v/>
          </cell>
          <cell r="M2697" t="str">
            <v>Základní škola speciální a Mateřská škola speciální, Nový Jičín, Komenského 64, příspěvková organizace</v>
          </cell>
          <cell r="N2697" t="str">
            <v>Komenského</v>
          </cell>
          <cell r="O2697">
            <v>509</v>
          </cell>
          <cell r="P2697">
            <v>64</v>
          </cell>
          <cell r="Q2697" t="str">
            <v>Nový Jičín</v>
          </cell>
          <cell r="R2697" t="str">
            <v>ANO</v>
          </cell>
        </row>
        <row r="2698">
          <cell r="A2698">
            <v>600137945</v>
          </cell>
          <cell r="B2698">
            <v>600137945</v>
          </cell>
          <cell r="C2698" t="str">
            <v>75027216</v>
          </cell>
          <cell r="D2698">
            <v>1</v>
          </cell>
          <cell r="E2698">
            <v>75027216</v>
          </cell>
          <cell r="F2698" t="str">
            <v>Moravskoslezský kraj</v>
          </cell>
          <cell r="G2698" t="str">
            <v xml:space="preserve">Nový Jičín </v>
          </cell>
          <cell r="H2698">
            <v>75</v>
          </cell>
          <cell r="I2698" t="str">
            <v>SEJOY</v>
          </cell>
          <cell r="J2698">
            <v>16.690000000000001</v>
          </cell>
          <cell r="K2698">
            <v>1251.75</v>
          </cell>
          <cell r="L2698" t="str">
            <v/>
          </cell>
          <cell r="M2698" t="str">
            <v>Základní škola a Mateřská škola Bernartice nad Odrou, příspěvková organizace</v>
          </cell>
          <cell r="O2698">
            <v>80</v>
          </cell>
          <cell r="Q2698" t="str">
            <v>Bernartice nad Odrou</v>
          </cell>
          <cell r="R2698" t="str">
            <v>ANO</v>
          </cell>
        </row>
        <row r="2699">
          <cell r="A2699">
            <v>600137953</v>
          </cell>
          <cell r="B2699">
            <v>600137953</v>
          </cell>
          <cell r="C2699" t="str">
            <v>75027691</v>
          </cell>
          <cell r="D2699">
            <v>1</v>
          </cell>
          <cell r="E2699">
            <v>75027691</v>
          </cell>
          <cell r="F2699" t="str">
            <v>Moravskoslezský kraj</v>
          </cell>
          <cell r="G2699" t="str">
            <v xml:space="preserve">Nový Jičín </v>
          </cell>
          <cell r="H2699">
            <v>75</v>
          </cell>
          <cell r="I2699" t="str">
            <v>SEJOY</v>
          </cell>
          <cell r="J2699">
            <v>16.690000000000001</v>
          </cell>
          <cell r="K2699">
            <v>1251.75</v>
          </cell>
          <cell r="L2699" t="str">
            <v/>
          </cell>
          <cell r="M2699" t="str">
            <v>Základní škola a Mateřská škola Hostašovice, příspěvková organizace</v>
          </cell>
          <cell r="O2699">
            <v>31</v>
          </cell>
          <cell r="Q2699" t="str">
            <v>Hostašovice</v>
          </cell>
          <cell r="R2699" t="str">
            <v>ANO</v>
          </cell>
        </row>
        <row r="2700">
          <cell r="A2700">
            <v>600137970</v>
          </cell>
          <cell r="B2700">
            <v>600137970</v>
          </cell>
          <cell r="C2700" t="str">
            <v>75027194</v>
          </cell>
          <cell r="D2700">
            <v>1</v>
          </cell>
          <cell r="E2700">
            <v>75027194</v>
          </cell>
          <cell r="F2700" t="str">
            <v>Moravskoslezský kraj</v>
          </cell>
          <cell r="G2700" t="str">
            <v xml:space="preserve">Nový Jičín </v>
          </cell>
          <cell r="H2700">
            <v>75</v>
          </cell>
          <cell r="I2700" t="str">
            <v>SEJOY</v>
          </cell>
          <cell r="J2700">
            <v>16.690000000000001</v>
          </cell>
          <cell r="K2700">
            <v>1251.75</v>
          </cell>
          <cell r="L2700" t="str">
            <v/>
          </cell>
          <cell r="M2700" t="str">
            <v>Základní škola Adolfa Zábranského Rybí, příspěvková organizace</v>
          </cell>
          <cell r="O2700">
            <v>110</v>
          </cell>
          <cell r="Q2700" t="str">
            <v>Rybí</v>
          </cell>
          <cell r="R2700" t="str">
            <v>ANO</v>
          </cell>
        </row>
        <row r="2701">
          <cell r="A2701">
            <v>600137996</v>
          </cell>
          <cell r="B2701">
            <v>600137996</v>
          </cell>
          <cell r="C2701" t="str">
            <v>73184322</v>
          </cell>
          <cell r="D2701">
            <v>1</v>
          </cell>
          <cell r="E2701">
            <v>73184322</v>
          </cell>
          <cell r="F2701" t="str">
            <v>Moravskoslezský kraj</v>
          </cell>
          <cell r="G2701" t="str">
            <v xml:space="preserve">Nový Jičín </v>
          </cell>
          <cell r="H2701">
            <v>100</v>
          </cell>
          <cell r="I2701" t="str">
            <v>SEJOY</v>
          </cell>
          <cell r="J2701">
            <v>16.690000000000001</v>
          </cell>
          <cell r="K2701">
            <v>1669.0000000000002</v>
          </cell>
          <cell r="L2701" t="str">
            <v/>
          </cell>
          <cell r="M2701" t="str">
            <v>Základní škola a Mateřská škola Hladké Životice, příspěvková organizace</v>
          </cell>
          <cell r="N2701" t="str">
            <v>Hlavní</v>
          </cell>
          <cell r="O2701">
            <v>188</v>
          </cell>
          <cell r="Q2701" t="str">
            <v>Hladké Životice</v>
          </cell>
          <cell r="R2701" t="str">
            <v>ANO</v>
          </cell>
        </row>
        <row r="2702">
          <cell r="A2702">
            <v>600138119</v>
          </cell>
          <cell r="B2702">
            <v>600138119</v>
          </cell>
          <cell r="C2702" t="str">
            <v>70987513</v>
          </cell>
          <cell r="D2702">
            <v>1</v>
          </cell>
          <cell r="E2702">
            <v>70987513</v>
          </cell>
          <cell r="F2702" t="str">
            <v>Moravskoslezský kraj</v>
          </cell>
          <cell r="G2702" t="str">
            <v xml:space="preserve">Nový Jičín </v>
          </cell>
          <cell r="H2702">
            <v>350</v>
          </cell>
          <cell r="I2702" t="str">
            <v>SEJOY</v>
          </cell>
          <cell r="J2702">
            <v>16.690000000000001</v>
          </cell>
          <cell r="K2702">
            <v>5841.5</v>
          </cell>
          <cell r="L2702" t="str">
            <v/>
          </cell>
          <cell r="M2702" t="str">
            <v>Základní škola a Mateřská škola Kunín, okres Nový Jičín, příspěvková organizace</v>
          </cell>
          <cell r="O2702">
            <v>346</v>
          </cell>
          <cell r="Q2702" t="str">
            <v>Kunín</v>
          </cell>
          <cell r="R2702" t="str">
            <v>ANO</v>
          </cell>
        </row>
        <row r="2703">
          <cell r="A2703">
            <v>600138127</v>
          </cell>
          <cell r="B2703">
            <v>600138127</v>
          </cell>
          <cell r="C2703" t="str">
            <v>45214859</v>
          </cell>
          <cell r="D2703">
            <v>1</v>
          </cell>
          <cell r="E2703">
            <v>45214859</v>
          </cell>
          <cell r="F2703" t="str">
            <v>Moravskoslezský kraj</v>
          </cell>
          <cell r="G2703" t="str">
            <v xml:space="preserve">Nový Jičín </v>
          </cell>
          <cell r="H2703">
            <v>825</v>
          </cell>
          <cell r="I2703" t="str">
            <v>SEJOY</v>
          </cell>
          <cell r="J2703">
            <v>16.690000000000001</v>
          </cell>
          <cell r="K2703">
            <v>13769.250000000002</v>
          </cell>
          <cell r="L2703" t="str">
            <v/>
          </cell>
          <cell r="M2703" t="str">
            <v>Základní škola a Mateřská škola Nový Jičín, Jubilejní 3, příspěvková organizace</v>
          </cell>
          <cell r="N2703" t="str">
            <v>Jubilejní</v>
          </cell>
          <cell r="O2703">
            <v>484</v>
          </cell>
          <cell r="P2703">
            <v>3</v>
          </cell>
          <cell r="Q2703" t="str">
            <v>Nový Jičín</v>
          </cell>
          <cell r="R2703" t="str">
            <v>ANO</v>
          </cell>
        </row>
        <row r="2704">
          <cell r="A2704">
            <v>600138135</v>
          </cell>
          <cell r="B2704">
            <v>600138135</v>
          </cell>
          <cell r="C2704" t="str">
            <v>00848328</v>
          </cell>
          <cell r="D2704">
            <v>1</v>
          </cell>
          <cell r="E2704">
            <v>848328</v>
          </cell>
          <cell r="F2704" t="str">
            <v>Moravskoslezský kraj</v>
          </cell>
          <cell r="G2704" t="str">
            <v xml:space="preserve">Nový Jičín </v>
          </cell>
          <cell r="H2704">
            <v>725</v>
          </cell>
          <cell r="I2704" t="str">
            <v>SEJOY</v>
          </cell>
          <cell r="J2704">
            <v>16.690000000000001</v>
          </cell>
          <cell r="K2704">
            <v>12100.250000000002</v>
          </cell>
          <cell r="L2704" t="str">
            <v/>
          </cell>
          <cell r="M2704" t="str">
            <v>Základní škola Nový Jičín, Komenského 68, příspěvková organizace</v>
          </cell>
          <cell r="N2704" t="str">
            <v>Komenského</v>
          </cell>
          <cell r="O2704">
            <v>1118</v>
          </cell>
          <cell r="P2704">
            <v>68</v>
          </cell>
          <cell r="Q2704" t="str">
            <v>Nový Jičín</v>
          </cell>
          <cell r="R2704" t="str">
            <v>ANO</v>
          </cell>
        </row>
        <row r="2705">
          <cell r="A2705">
            <v>600138143</v>
          </cell>
          <cell r="B2705">
            <v>600138143</v>
          </cell>
          <cell r="C2705" t="str">
            <v>62330136</v>
          </cell>
          <cell r="D2705">
            <v>1</v>
          </cell>
          <cell r="E2705">
            <v>62330136</v>
          </cell>
          <cell r="F2705" t="str">
            <v>Moravskoslezský kraj</v>
          </cell>
          <cell r="G2705" t="str">
            <v xml:space="preserve">Nový Jičín </v>
          </cell>
          <cell r="H2705">
            <v>975</v>
          </cell>
          <cell r="I2705" t="str">
            <v>SEJOY</v>
          </cell>
          <cell r="J2705">
            <v>16.690000000000001</v>
          </cell>
          <cell r="K2705">
            <v>16272.750000000002</v>
          </cell>
          <cell r="L2705" t="str">
            <v/>
          </cell>
          <cell r="M2705" t="str">
            <v>Základní škola Nový Jičín, Tyršova 1, příspěvková organizace</v>
          </cell>
          <cell r="N2705" t="str">
            <v>Tyršova</v>
          </cell>
          <cell r="O2705">
            <v>144</v>
          </cell>
          <cell r="P2705">
            <v>1</v>
          </cell>
          <cell r="Q2705" t="str">
            <v>Nový Jičín</v>
          </cell>
          <cell r="R2705" t="str">
            <v>ANO</v>
          </cell>
        </row>
        <row r="2706">
          <cell r="A2706">
            <v>600138186</v>
          </cell>
          <cell r="B2706">
            <v>600138186</v>
          </cell>
          <cell r="C2706" t="str">
            <v>70982830</v>
          </cell>
          <cell r="D2706">
            <v>1</v>
          </cell>
          <cell r="E2706">
            <v>70982830</v>
          </cell>
          <cell r="F2706" t="str">
            <v>Moravskoslezský kraj</v>
          </cell>
          <cell r="G2706" t="str">
            <v xml:space="preserve">Nový Jičín </v>
          </cell>
          <cell r="H2706">
            <v>325</v>
          </cell>
          <cell r="I2706" t="str">
            <v>SEJOY</v>
          </cell>
          <cell r="J2706">
            <v>16.690000000000001</v>
          </cell>
          <cell r="K2706">
            <v>5424.25</v>
          </cell>
          <cell r="L2706" t="str">
            <v/>
          </cell>
          <cell r="M2706" t="str">
            <v>Základní škola a Mateřská škola Mořkov okres Nový Jičín, příspěvková organizace</v>
          </cell>
          <cell r="N2706" t="str">
            <v>Sportovní</v>
          </cell>
          <cell r="O2706">
            <v>258</v>
          </cell>
          <cell r="Q2706" t="str">
            <v>Mořkov</v>
          </cell>
          <cell r="R2706" t="str">
            <v>ANO</v>
          </cell>
        </row>
        <row r="2707">
          <cell r="A2707">
            <v>600138208</v>
          </cell>
          <cell r="B2707">
            <v>600138208</v>
          </cell>
          <cell r="C2707" t="str">
            <v>75027712</v>
          </cell>
          <cell r="D2707">
            <v>1</v>
          </cell>
          <cell r="E2707">
            <v>75027712</v>
          </cell>
          <cell r="F2707" t="str">
            <v>Moravskoslezský kraj</v>
          </cell>
          <cell r="G2707" t="str">
            <v xml:space="preserve">Nový Jičín </v>
          </cell>
          <cell r="H2707">
            <v>400</v>
          </cell>
          <cell r="I2707" t="str">
            <v>SEJOY</v>
          </cell>
          <cell r="J2707">
            <v>16.690000000000001</v>
          </cell>
          <cell r="K2707">
            <v>6676.0000000000009</v>
          </cell>
          <cell r="L2707" t="str">
            <v/>
          </cell>
          <cell r="M2707" t="str">
            <v>Základní škola a mateřská škola Suchdol nad Odrou, příspěvková organizace</v>
          </cell>
          <cell r="N2707" t="str">
            <v>Komenského</v>
          </cell>
          <cell r="O2707">
            <v>323</v>
          </cell>
          <cell r="Q2707" t="str">
            <v>Suchdol nad Odrou</v>
          </cell>
          <cell r="R2707" t="str">
            <v>ANO</v>
          </cell>
        </row>
        <row r="2708">
          <cell r="A2708">
            <v>600138291</v>
          </cell>
          <cell r="B2708">
            <v>600138291</v>
          </cell>
          <cell r="C2708" t="str">
            <v>00848336</v>
          </cell>
          <cell r="D2708">
            <v>1</v>
          </cell>
          <cell r="E2708">
            <v>848336</v>
          </cell>
          <cell r="F2708" t="str">
            <v>Moravskoslezský kraj</v>
          </cell>
          <cell r="G2708" t="str">
            <v xml:space="preserve">Nový Jičín </v>
          </cell>
          <cell r="H2708">
            <v>825</v>
          </cell>
          <cell r="I2708" t="str">
            <v>SEJOY</v>
          </cell>
          <cell r="J2708">
            <v>16.690000000000001</v>
          </cell>
          <cell r="K2708">
            <v>13769.250000000002</v>
          </cell>
          <cell r="L2708" t="str">
            <v/>
          </cell>
          <cell r="M2708" t="str">
            <v>Základní škola Nový Jičín, Komenského 66, příspěvková organizace</v>
          </cell>
          <cell r="N2708" t="str">
            <v>Komenského</v>
          </cell>
          <cell r="O2708">
            <v>571</v>
          </cell>
          <cell r="P2708">
            <v>66</v>
          </cell>
          <cell r="Q2708" t="str">
            <v>Nový Jičín</v>
          </cell>
          <cell r="R2708" t="str">
            <v>ANO</v>
          </cell>
        </row>
        <row r="2709">
          <cell r="A2709">
            <v>600138356</v>
          </cell>
          <cell r="B2709">
            <v>600138356</v>
          </cell>
          <cell r="C2709" t="str">
            <v>70985871</v>
          </cell>
          <cell r="D2709">
            <v>1</v>
          </cell>
          <cell r="E2709">
            <v>70985871</v>
          </cell>
          <cell r="F2709" t="str">
            <v>Moravskoslezský kraj</v>
          </cell>
          <cell r="G2709" t="str">
            <v xml:space="preserve">Nový Jičín </v>
          </cell>
          <cell r="H2709">
            <v>100</v>
          </cell>
          <cell r="I2709" t="str">
            <v>SEJOY</v>
          </cell>
          <cell r="J2709">
            <v>16.690000000000001</v>
          </cell>
          <cell r="K2709">
            <v>1669.0000000000002</v>
          </cell>
          <cell r="L2709" t="str">
            <v/>
          </cell>
          <cell r="M2709" t="str">
            <v>Základní škola a Mateřská škola Jeseník nad Odrou okres Nový Jičín, příspěvková organizace</v>
          </cell>
          <cell r="O2709">
            <v>58</v>
          </cell>
          <cell r="Q2709" t="str">
            <v>Jeseník nad Odrou</v>
          </cell>
          <cell r="R2709" t="str">
            <v>ANO</v>
          </cell>
        </row>
        <row r="2710">
          <cell r="A2710">
            <v>600138381</v>
          </cell>
          <cell r="B2710">
            <v>600138381</v>
          </cell>
          <cell r="C2710" t="str">
            <v>47658088</v>
          </cell>
          <cell r="D2710">
            <v>1</v>
          </cell>
          <cell r="E2710">
            <v>47658088</v>
          </cell>
          <cell r="F2710" t="str">
            <v>Moravskoslezský kraj</v>
          </cell>
          <cell r="G2710" t="str">
            <v xml:space="preserve">Nový Jičín </v>
          </cell>
          <cell r="H2710">
            <v>250</v>
          </cell>
          <cell r="I2710" t="str">
            <v>SEJOY</v>
          </cell>
          <cell r="J2710">
            <v>16.690000000000001</v>
          </cell>
          <cell r="K2710">
            <v>4172.5</v>
          </cell>
          <cell r="L2710" t="str">
            <v/>
          </cell>
          <cell r="M2710" t="str">
            <v>Základní škola a Mateřská škola Sedlnice</v>
          </cell>
          <cell r="O2710">
            <v>253</v>
          </cell>
          <cell r="Q2710" t="str">
            <v>Sedlnice</v>
          </cell>
          <cell r="R2710" t="str">
            <v>ANO</v>
          </cell>
        </row>
        <row r="2711">
          <cell r="A2711">
            <v>600138399</v>
          </cell>
          <cell r="B2711">
            <v>600138399</v>
          </cell>
          <cell r="C2711" t="str">
            <v>75027003</v>
          </cell>
          <cell r="D2711">
            <v>1</v>
          </cell>
          <cell r="E2711">
            <v>75027003</v>
          </cell>
          <cell r="F2711" t="str">
            <v>Moravskoslezský kraj</v>
          </cell>
          <cell r="G2711" t="str">
            <v xml:space="preserve">Nový Jičín </v>
          </cell>
          <cell r="H2711">
            <v>225</v>
          </cell>
          <cell r="I2711" t="str">
            <v>SEJOY</v>
          </cell>
          <cell r="J2711">
            <v>16.690000000000001</v>
          </cell>
          <cell r="K2711">
            <v>3755.2500000000005</v>
          </cell>
          <cell r="L2711" t="str">
            <v/>
          </cell>
          <cell r="M2711" t="str">
            <v>Základní škola a Mateřská škola Šenov u Nového Jičína, příspěvková organizace</v>
          </cell>
          <cell r="N2711" t="str">
            <v>Školní</v>
          </cell>
          <cell r="O2711">
            <v>20</v>
          </cell>
          <cell r="Q2711" t="str">
            <v>Šenov u Nového Jičína</v>
          </cell>
          <cell r="R2711" t="str">
            <v>ANO</v>
          </cell>
        </row>
        <row r="2712">
          <cell r="A2712">
            <v>600138402</v>
          </cell>
          <cell r="B2712">
            <v>600138402</v>
          </cell>
          <cell r="C2712" t="str">
            <v>70980772</v>
          </cell>
          <cell r="D2712">
            <v>1</v>
          </cell>
          <cell r="E2712">
            <v>70980772</v>
          </cell>
          <cell r="F2712" t="str">
            <v>Moravskoslezský kraj</v>
          </cell>
          <cell r="G2712" t="str">
            <v xml:space="preserve">Nový Jičín </v>
          </cell>
          <cell r="H2712">
            <v>250</v>
          </cell>
          <cell r="I2712" t="str">
            <v>SEJOY</v>
          </cell>
          <cell r="J2712">
            <v>16.690000000000001</v>
          </cell>
          <cell r="K2712">
            <v>4172.5</v>
          </cell>
          <cell r="L2712" t="str">
            <v/>
          </cell>
          <cell r="M2712" t="str">
            <v>Základní škola Bartošovice okres Nový Jičín, příspěvková organizace</v>
          </cell>
          <cell r="O2712">
            <v>147</v>
          </cell>
          <cell r="Q2712" t="str">
            <v>Bartošovice</v>
          </cell>
          <cell r="R2712" t="str">
            <v>ANO</v>
          </cell>
        </row>
        <row r="2713">
          <cell r="A2713">
            <v>600138453</v>
          </cell>
          <cell r="B2713">
            <v>600138453</v>
          </cell>
          <cell r="C2713" t="str">
            <v>70646015</v>
          </cell>
          <cell r="D2713">
            <v>1</v>
          </cell>
          <cell r="E2713">
            <v>70646015</v>
          </cell>
          <cell r="F2713" t="str">
            <v>Moravskoslezský kraj</v>
          </cell>
          <cell r="G2713" t="str">
            <v xml:space="preserve">Nový Jičín </v>
          </cell>
          <cell r="H2713">
            <v>275</v>
          </cell>
          <cell r="I2713" t="str">
            <v>SEJOY</v>
          </cell>
          <cell r="J2713">
            <v>16.690000000000001</v>
          </cell>
          <cell r="K2713">
            <v>4589.75</v>
          </cell>
          <cell r="L2713" t="str">
            <v/>
          </cell>
          <cell r="M2713" t="str">
            <v>Základní škola a Mateřská škola Františka Palackého Hodslavice, příspěvková organizace</v>
          </cell>
          <cell r="O2713">
            <v>300</v>
          </cell>
          <cell r="Q2713" t="str">
            <v>Hodslavice</v>
          </cell>
          <cell r="R2713" t="str">
            <v>ANO</v>
          </cell>
        </row>
        <row r="2714">
          <cell r="A2714">
            <v>600138593</v>
          </cell>
          <cell r="B2714">
            <v>600138593</v>
          </cell>
          <cell r="C2714" t="str">
            <v>70982023</v>
          </cell>
          <cell r="D2714">
            <v>1</v>
          </cell>
          <cell r="E2714">
            <v>70982023</v>
          </cell>
          <cell r="F2714" t="str">
            <v>Moravskoslezský kraj</v>
          </cell>
          <cell r="G2714" t="str">
            <v xml:space="preserve">Nový Jičín </v>
          </cell>
          <cell r="H2714">
            <v>525</v>
          </cell>
          <cell r="I2714" t="str">
            <v>SEJOY</v>
          </cell>
          <cell r="J2714">
            <v>16.690000000000001</v>
          </cell>
          <cell r="K2714">
            <v>8762.25</v>
          </cell>
          <cell r="L2714" t="str">
            <v/>
          </cell>
          <cell r="M2714" t="str">
            <v>Základní škola Starý Jičín, příspěvková organizace</v>
          </cell>
          <cell r="O2714">
            <v>126</v>
          </cell>
          <cell r="Q2714" t="str">
            <v>Starý Jičín</v>
          </cell>
          <cell r="R2714" t="str">
            <v>ANO</v>
          </cell>
        </row>
        <row r="2715">
          <cell r="A2715">
            <v>600138666</v>
          </cell>
          <cell r="B2715">
            <v>600138666</v>
          </cell>
          <cell r="C2715" t="str">
            <v>75026546</v>
          </cell>
          <cell r="D2715">
            <v>1</v>
          </cell>
          <cell r="E2715">
            <v>75026546</v>
          </cell>
          <cell r="F2715" t="str">
            <v>Moravskoslezský kraj</v>
          </cell>
          <cell r="G2715" t="str">
            <v xml:space="preserve">Nový Jičín </v>
          </cell>
          <cell r="H2715">
            <v>50</v>
          </cell>
          <cell r="I2715" t="str">
            <v>SEJOY</v>
          </cell>
          <cell r="J2715">
            <v>16.690000000000001</v>
          </cell>
          <cell r="K2715">
            <v>834.50000000000011</v>
          </cell>
          <cell r="L2715" t="str">
            <v/>
          </cell>
          <cell r="M2715" t="str">
            <v>Základní škola a Mateřská škola Životice u Nového Jičína, příspěvková organizace</v>
          </cell>
          <cell r="O2715">
            <v>149</v>
          </cell>
          <cell r="Q2715" t="str">
            <v>Životice u Nového Jičína</v>
          </cell>
          <cell r="R2715" t="str">
            <v>ANO</v>
          </cell>
        </row>
        <row r="2716">
          <cell r="A2716">
            <v>691002886</v>
          </cell>
          <cell r="B2716">
            <v>691002886</v>
          </cell>
          <cell r="C2716" t="str">
            <v>72542179</v>
          </cell>
          <cell r="D2716">
            <v>1</v>
          </cell>
          <cell r="E2716">
            <v>72542179</v>
          </cell>
          <cell r="F2716" t="str">
            <v>Moravskoslezský kraj</v>
          </cell>
          <cell r="G2716" t="str">
            <v xml:space="preserve">Nový Jičín </v>
          </cell>
          <cell r="H2716">
            <v>125</v>
          </cell>
          <cell r="I2716" t="str">
            <v>SEJOY</v>
          </cell>
          <cell r="J2716">
            <v>16.690000000000001</v>
          </cell>
          <cell r="K2716">
            <v>2086.25</v>
          </cell>
          <cell r="L2716" t="str">
            <v/>
          </cell>
          <cell r="M2716" t="str">
            <v>Základní škola a Mateřská škola, Libhošť 90, příspěvková organizace</v>
          </cell>
          <cell r="O2716">
            <v>90</v>
          </cell>
          <cell r="Q2716" t="str">
            <v>Libhošť</v>
          </cell>
          <cell r="R2716" t="str">
            <v>ANO</v>
          </cell>
        </row>
        <row r="2717">
          <cell r="A2717">
            <v>691006547</v>
          </cell>
          <cell r="B2717">
            <v>691006547</v>
          </cell>
          <cell r="C2717" t="str">
            <v>29454956</v>
          </cell>
          <cell r="D2717">
            <v>1</v>
          </cell>
          <cell r="E2717">
            <v>29454956</v>
          </cell>
          <cell r="F2717" t="str">
            <v>Moravskoslezský kraj</v>
          </cell>
          <cell r="G2717" t="str">
            <v xml:space="preserve">Nový Jičín </v>
          </cell>
          <cell r="H2717">
            <v>225</v>
          </cell>
          <cell r="I2717" t="str">
            <v>SEJOY</v>
          </cell>
          <cell r="J2717">
            <v>16.690000000000001</v>
          </cell>
          <cell r="K2717">
            <v>3755.2500000000005</v>
          </cell>
          <cell r="L2717" t="str">
            <v/>
          </cell>
          <cell r="M2717" t="str">
            <v>Základní škola Galaxie s.r.o.</v>
          </cell>
          <cell r="N2717" t="str">
            <v>K Nemocnici</v>
          </cell>
          <cell r="O2717">
            <v>211</v>
          </cell>
          <cell r="P2717">
            <v>1</v>
          </cell>
          <cell r="Q2717" t="str">
            <v>Nový Jičín</v>
          </cell>
          <cell r="R2717" t="str">
            <v>NE</v>
          </cell>
        </row>
        <row r="2718">
          <cell r="A2718">
            <v>600016838</v>
          </cell>
          <cell r="B2718">
            <v>600016838</v>
          </cell>
          <cell r="C2718" t="str">
            <v>16628144</v>
          </cell>
          <cell r="D2718">
            <v>1</v>
          </cell>
          <cell r="E2718">
            <v>16628144</v>
          </cell>
          <cell r="F2718" t="str">
            <v>Moravskoslezský kraj</v>
          </cell>
          <cell r="G2718" t="str">
            <v xml:space="preserve">Nový Jičín </v>
          </cell>
          <cell r="H2718">
            <v>375</v>
          </cell>
          <cell r="I2718" t="str">
            <v>SEJOY</v>
          </cell>
          <cell r="J2718">
            <v>16.690000000000001</v>
          </cell>
          <cell r="K2718">
            <v>6258.7500000000009</v>
          </cell>
          <cell r="L2718" t="str">
            <v/>
          </cell>
          <cell r="M2718" t="str">
            <v>Střední pedagogická škola a Střední zdravotnická škola svaté Anežky České</v>
          </cell>
          <cell r="N2718" t="str">
            <v>1. máje</v>
          </cell>
          <cell r="O2718">
            <v>249</v>
          </cell>
          <cell r="P2718">
            <v>37</v>
          </cell>
          <cell r="Q2718" t="str">
            <v>Odry</v>
          </cell>
          <cell r="R2718" t="str">
            <v>NE</v>
          </cell>
        </row>
        <row r="2719">
          <cell r="A2719">
            <v>600016854</v>
          </cell>
          <cell r="B2719">
            <v>600016854</v>
          </cell>
          <cell r="C2719" t="str">
            <v>00577910</v>
          </cell>
          <cell r="D2719">
            <v>1</v>
          </cell>
          <cell r="E2719">
            <v>577910</v>
          </cell>
          <cell r="F2719" t="str">
            <v>Moravskoslezský kraj</v>
          </cell>
          <cell r="G2719" t="str">
            <v xml:space="preserve">Nový Jičín </v>
          </cell>
          <cell r="H2719">
            <v>575</v>
          </cell>
          <cell r="I2719" t="str">
            <v>SEJOY</v>
          </cell>
          <cell r="J2719">
            <v>16.690000000000001</v>
          </cell>
          <cell r="K2719">
            <v>9596.75</v>
          </cell>
          <cell r="L2719" t="str">
            <v/>
          </cell>
          <cell r="M2719" t="str">
            <v>Střední škola, Odry, příspěvková organizace</v>
          </cell>
          <cell r="N2719" t="str">
            <v>Sokolovská</v>
          </cell>
          <cell r="O2719">
            <v>647</v>
          </cell>
          <cell r="P2719">
            <v>1</v>
          </cell>
          <cell r="Q2719" t="str">
            <v>Odry</v>
          </cell>
          <cell r="R2719" t="str">
            <v>ANO</v>
          </cell>
        </row>
        <row r="2720">
          <cell r="A2720">
            <v>600138054</v>
          </cell>
          <cell r="B2720">
            <v>600138054</v>
          </cell>
          <cell r="C2720" t="str">
            <v>75029944</v>
          </cell>
          <cell r="D2720">
            <v>1</v>
          </cell>
          <cell r="E2720">
            <v>75029944</v>
          </cell>
          <cell r="F2720" t="str">
            <v>Moravskoslezský kraj</v>
          </cell>
          <cell r="G2720" t="str">
            <v xml:space="preserve">Nový Jičín </v>
          </cell>
          <cell r="H2720">
            <v>50</v>
          </cell>
          <cell r="I2720" t="str">
            <v>SEJOY</v>
          </cell>
          <cell r="J2720">
            <v>16.690000000000001</v>
          </cell>
          <cell r="K2720">
            <v>834.50000000000011</v>
          </cell>
          <cell r="L2720" t="str">
            <v/>
          </cell>
          <cell r="M2720" t="str">
            <v>Základní škola a mateřská škola Vražné, okres Nový Jičín</v>
          </cell>
          <cell r="O2720">
            <v>157</v>
          </cell>
          <cell r="Q2720" t="str">
            <v>Vražné</v>
          </cell>
          <cell r="R2720" t="str">
            <v>ANO</v>
          </cell>
        </row>
        <row r="2721">
          <cell r="A2721">
            <v>600138038</v>
          </cell>
          <cell r="B2721">
            <v>600138038</v>
          </cell>
          <cell r="C2721" t="str">
            <v>75027062</v>
          </cell>
          <cell r="D2721">
            <v>1</v>
          </cell>
          <cell r="E2721">
            <v>75027062</v>
          </cell>
          <cell r="F2721" t="str">
            <v>Moravskoslezský kraj</v>
          </cell>
          <cell r="G2721" t="str">
            <v xml:space="preserve">Nový Jičín </v>
          </cell>
          <cell r="H2721">
            <v>75</v>
          </cell>
          <cell r="I2721" t="str">
            <v>SEJOY</v>
          </cell>
          <cell r="J2721">
            <v>16.690000000000001</v>
          </cell>
          <cell r="K2721">
            <v>1251.75</v>
          </cell>
          <cell r="L2721" t="str">
            <v/>
          </cell>
          <cell r="M2721" t="str">
            <v>Základní škola a Mateřská škola Jakubčovice nad Odrou okres Nový Jičín, příspěvková organizace</v>
          </cell>
          <cell r="N2721" t="str">
            <v>Školní</v>
          </cell>
          <cell r="O2721">
            <v>64</v>
          </cell>
          <cell r="Q2721" t="str">
            <v>Jakubčovice nad Odrou</v>
          </cell>
          <cell r="R2721" t="str">
            <v>ANO</v>
          </cell>
        </row>
        <row r="2722">
          <cell r="A2722">
            <v>600138046</v>
          </cell>
          <cell r="B2722">
            <v>600138046</v>
          </cell>
          <cell r="C2722" t="str">
            <v>75027267</v>
          </cell>
          <cell r="D2722">
            <v>1</v>
          </cell>
          <cell r="E2722">
            <v>75027267</v>
          </cell>
          <cell r="F2722" t="str">
            <v>Moravskoslezský kraj</v>
          </cell>
          <cell r="G2722" t="str">
            <v xml:space="preserve">Nový Jičín </v>
          </cell>
          <cell r="H2722">
            <v>25</v>
          </cell>
          <cell r="I2722" t="str">
            <v>SEJOY</v>
          </cell>
          <cell r="J2722">
            <v>16.690000000000001</v>
          </cell>
          <cell r="K2722">
            <v>417.25000000000006</v>
          </cell>
          <cell r="L2722" t="str">
            <v/>
          </cell>
          <cell r="M2722" t="str">
            <v>Základní škola a Mateřská škola Mankovice, příspěvková organizace</v>
          </cell>
          <cell r="O2722">
            <v>140</v>
          </cell>
          <cell r="Q2722" t="str">
            <v>Mankovice</v>
          </cell>
          <cell r="R2722" t="str">
            <v>ANO</v>
          </cell>
        </row>
        <row r="2723">
          <cell r="A2723">
            <v>600138160</v>
          </cell>
          <cell r="B2723">
            <v>600138160</v>
          </cell>
          <cell r="C2723" t="str">
            <v>70984387</v>
          </cell>
          <cell r="D2723">
            <v>1</v>
          </cell>
          <cell r="E2723">
            <v>70984387</v>
          </cell>
          <cell r="F2723" t="str">
            <v>Moravskoslezský kraj</v>
          </cell>
          <cell r="G2723" t="str">
            <v xml:space="preserve">Nový Jičín </v>
          </cell>
          <cell r="H2723">
            <v>375</v>
          </cell>
          <cell r="I2723" t="str">
            <v>SEJOY</v>
          </cell>
          <cell r="J2723">
            <v>16.690000000000001</v>
          </cell>
          <cell r="K2723">
            <v>6258.7500000000009</v>
          </cell>
          <cell r="L2723" t="str">
            <v/>
          </cell>
          <cell r="M2723" t="str">
            <v>Základní škola a Mateřská škola T. G. Masaryka Fulnek, příspěvková organizace</v>
          </cell>
          <cell r="N2723" t="str">
            <v>Masarykova</v>
          </cell>
          <cell r="O2723">
            <v>426</v>
          </cell>
          <cell r="Q2723" t="str">
            <v>Fulnek</v>
          </cell>
          <cell r="R2723" t="str">
            <v>ANO</v>
          </cell>
        </row>
        <row r="2724">
          <cell r="A2724">
            <v>600138267</v>
          </cell>
          <cell r="B2724">
            <v>600138267</v>
          </cell>
          <cell r="C2724" t="str">
            <v>60336269</v>
          </cell>
          <cell r="D2724">
            <v>1</v>
          </cell>
          <cell r="E2724">
            <v>60336269</v>
          </cell>
          <cell r="F2724" t="str">
            <v>Moravskoslezský kraj</v>
          </cell>
          <cell r="G2724" t="str">
            <v xml:space="preserve">Nový Jičín </v>
          </cell>
          <cell r="H2724">
            <v>425</v>
          </cell>
          <cell r="I2724" t="str">
            <v>SEJOY</v>
          </cell>
          <cell r="J2724">
            <v>16.690000000000001</v>
          </cell>
          <cell r="K2724">
            <v>7093.2500000000009</v>
          </cell>
          <cell r="L2724" t="str">
            <v/>
          </cell>
          <cell r="M2724" t="str">
            <v>Základní škola Odry, Pohořská 8, příspěvková organizace</v>
          </cell>
          <cell r="N2724" t="str">
            <v>Pohořská</v>
          </cell>
          <cell r="O2724">
            <v>1010</v>
          </cell>
          <cell r="P2724">
            <v>8</v>
          </cell>
          <cell r="Q2724" t="str">
            <v>Odry</v>
          </cell>
          <cell r="R2724" t="str">
            <v>ANO</v>
          </cell>
        </row>
        <row r="2725">
          <cell r="A2725">
            <v>600138445</v>
          </cell>
          <cell r="B2725">
            <v>600138445</v>
          </cell>
          <cell r="C2725" t="str">
            <v>45215359</v>
          </cell>
          <cell r="D2725">
            <v>1</v>
          </cell>
          <cell r="E2725">
            <v>45215359</v>
          </cell>
          <cell r="F2725" t="str">
            <v>Moravskoslezský kraj</v>
          </cell>
          <cell r="G2725" t="str">
            <v xml:space="preserve">Nový Jičín </v>
          </cell>
          <cell r="H2725">
            <v>350</v>
          </cell>
          <cell r="I2725" t="str">
            <v>SEJOY</v>
          </cell>
          <cell r="J2725">
            <v>16.690000000000001</v>
          </cell>
          <cell r="K2725">
            <v>5841.5</v>
          </cell>
          <cell r="L2725" t="str">
            <v/>
          </cell>
          <cell r="M2725" t="str">
            <v>Základní škola J. A. Komenského Fulnek, Česká 339, příspěvková organizace</v>
          </cell>
          <cell r="N2725" t="str">
            <v>Česká</v>
          </cell>
          <cell r="O2725">
            <v>339</v>
          </cell>
          <cell r="Q2725" t="str">
            <v>Fulnek</v>
          </cell>
          <cell r="R2725" t="str">
            <v>ANO</v>
          </cell>
        </row>
        <row r="2726">
          <cell r="A2726">
            <v>600138496</v>
          </cell>
          <cell r="B2726">
            <v>600138496</v>
          </cell>
          <cell r="C2726" t="str">
            <v>00848191</v>
          </cell>
          <cell r="D2726">
            <v>1</v>
          </cell>
          <cell r="E2726">
            <v>848191</v>
          </cell>
          <cell r="F2726" t="str">
            <v>Moravskoslezský kraj</v>
          </cell>
          <cell r="G2726" t="str">
            <v xml:space="preserve">Nový Jičín </v>
          </cell>
          <cell r="H2726">
            <v>675</v>
          </cell>
          <cell r="I2726" t="str">
            <v>SEJOY</v>
          </cell>
          <cell r="J2726">
            <v>16.690000000000001</v>
          </cell>
          <cell r="K2726">
            <v>11265.75</v>
          </cell>
          <cell r="L2726" t="str">
            <v/>
          </cell>
          <cell r="M2726" t="str">
            <v>Základní škola Odry, Komenského 6, příspěvková organizace</v>
          </cell>
          <cell r="N2726" t="str">
            <v>Komenského</v>
          </cell>
          <cell r="O2726">
            <v>609</v>
          </cell>
          <cell r="P2726">
            <v>6</v>
          </cell>
          <cell r="Q2726" t="str">
            <v>Odry</v>
          </cell>
          <cell r="R2726" t="str">
            <v>ANO</v>
          </cell>
        </row>
        <row r="2727">
          <cell r="A2727">
            <v>600138526</v>
          </cell>
          <cell r="B2727">
            <v>600138526</v>
          </cell>
          <cell r="C2727" t="str">
            <v>70985405</v>
          </cell>
          <cell r="D2727">
            <v>1</v>
          </cell>
          <cell r="E2727">
            <v>70985405</v>
          </cell>
          <cell r="F2727" t="str">
            <v>Moravskoslezský kraj</v>
          </cell>
          <cell r="G2727" t="str">
            <v xml:space="preserve">Nový Jičín </v>
          </cell>
          <cell r="H2727">
            <v>375</v>
          </cell>
          <cell r="I2727" t="str">
            <v>SEJOY</v>
          </cell>
          <cell r="J2727">
            <v>16.690000000000001</v>
          </cell>
          <cell r="K2727">
            <v>6258.7500000000009</v>
          </cell>
          <cell r="L2727" t="str">
            <v/>
          </cell>
          <cell r="M2727" t="str">
            <v>Základní škola a Mateřská škola Spálov, příspěvková organizace</v>
          </cell>
          <cell r="O2727">
            <v>1</v>
          </cell>
          <cell r="Q2727" t="str">
            <v>Spálov</v>
          </cell>
          <cell r="R2727" t="str">
            <v>ANO</v>
          </cell>
        </row>
        <row r="2728">
          <cell r="A2728">
            <v>600138577</v>
          </cell>
          <cell r="B2728">
            <v>600138577</v>
          </cell>
          <cell r="C2728" t="str">
            <v>70991065</v>
          </cell>
          <cell r="D2728">
            <v>1</v>
          </cell>
          <cell r="E2728">
            <v>70991065</v>
          </cell>
          <cell r="F2728" t="str">
            <v>Moravskoslezský kraj</v>
          </cell>
          <cell r="G2728" t="str">
            <v xml:space="preserve">Nový Jičín </v>
          </cell>
          <cell r="H2728">
            <v>50</v>
          </cell>
          <cell r="I2728" t="str">
            <v>SEJOY</v>
          </cell>
          <cell r="J2728">
            <v>16.690000000000001</v>
          </cell>
          <cell r="K2728">
            <v>834.50000000000011</v>
          </cell>
          <cell r="L2728" t="str">
            <v/>
          </cell>
          <cell r="M2728" t="str">
            <v>Základní škola Heřmanice u Oder okres Nový Jičín, příspěvková organizace</v>
          </cell>
          <cell r="O2728">
            <v>47</v>
          </cell>
          <cell r="Q2728" t="str">
            <v>Heřmanice u Oder</v>
          </cell>
          <cell r="R2728" t="str">
            <v>ANO</v>
          </cell>
        </row>
        <row r="2729">
          <cell r="A2729">
            <v>600017320</v>
          </cell>
          <cell r="B2729">
            <v>600017320</v>
          </cell>
          <cell r="C2729" t="str">
            <v>47813113</v>
          </cell>
          <cell r="D2729">
            <v>1</v>
          </cell>
          <cell r="E2729">
            <v>47813113</v>
          </cell>
          <cell r="F2729" t="str">
            <v>Moravskoslezský kraj</v>
          </cell>
          <cell r="G2729" t="str">
            <v xml:space="preserve">Opava </v>
          </cell>
          <cell r="H2729">
            <v>675</v>
          </cell>
          <cell r="I2729" t="str">
            <v>SEJOY</v>
          </cell>
          <cell r="J2729">
            <v>16.690000000000001</v>
          </cell>
          <cell r="K2729">
            <v>11265.75</v>
          </cell>
          <cell r="L2729" t="str">
            <v/>
          </cell>
          <cell r="M2729" t="str">
            <v>Mendelovo gymnázium, Opava, příspěvková organizace</v>
          </cell>
          <cell r="N2729" t="str">
            <v>Komenského</v>
          </cell>
          <cell r="O2729">
            <v>397</v>
          </cell>
          <cell r="P2729">
            <v>5</v>
          </cell>
          <cell r="Q2729" t="str">
            <v>Opava</v>
          </cell>
          <cell r="R2729" t="str">
            <v>ANO</v>
          </cell>
        </row>
        <row r="2730">
          <cell r="A2730">
            <v>600017257</v>
          </cell>
          <cell r="B2730">
            <v>600017257</v>
          </cell>
          <cell r="C2730" t="str">
            <v>47813083</v>
          </cell>
          <cell r="D2730">
            <v>1</v>
          </cell>
          <cell r="E2730">
            <v>47813083</v>
          </cell>
          <cell r="F2730" t="str">
            <v>Moravskoslezský kraj</v>
          </cell>
          <cell r="G2730" t="str">
            <v xml:space="preserve">Opava </v>
          </cell>
          <cell r="H2730">
            <v>800</v>
          </cell>
          <cell r="I2730" t="str">
            <v>SEJOY</v>
          </cell>
          <cell r="J2730">
            <v>16.690000000000001</v>
          </cell>
          <cell r="K2730">
            <v>13352.000000000002</v>
          </cell>
          <cell r="L2730" t="str">
            <v/>
          </cell>
          <cell r="M2730" t="str">
            <v>Obchodní akademie a Střední odborná škola logistická, Opava, příspěvková organizace</v>
          </cell>
          <cell r="N2730" t="str">
            <v>Hany Kvapilové</v>
          </cell>
          <cell r="O2730">
            <v>1656</v>
          </cell>
          <cell r="P2730">
            <v>20</v>
          </cell>
          <cell r="Q2730" t="str">
            <v>Opava</v>
          </cell>
          <cell r="R2730" t="str">
            <v>ANO</v>
          </cell>
        </row>
        <row r="2731">
          <cell r="A2731">
            <v>600017265</v>
          </cell>
          <cell r="B2731">
            <v>600017265</v>
          </cell>
          <cell r="C2731" t="str">
            <v>47813075</v>
          </cell>
          <cell r="D2731">
            <v>1</v>
          </cell>
          <cell r="E2731">
            <v>47813075</v>
          </cell>
          <cell r="F2731" t="str">
            <v>Moravskoslezský kraj</v>
          </cell>
          <cell r="G2731" t="str">
            <v xml:space="preserve">Opava </v>
          </cell>
          <cell r="H2731">
            <v>225</v>
          </cell>
          <cell r="I2731" t="str">
            <v>SEJOY</v>
          </cell>
          <cell r="J2731">
            <v>16.690000000000001</v>
          </cell>
          <cell r="K2731">
            <v>3755.2500000000005</v>
          </cell>
          <cell r="L2731" t="str">
            <v/>
          </cell>
          <cell r="M2731" t="str">
            <v>Slezské gymnázium, Opava, příspěvková organizace</v>
          </cell>
          <cell r="N2731" t="str">
            <v>Zámecký okruh</v>
          </cell>
          <cell r="O2731">
            <v>848</v>
          </cell>
          <cell r="P2731">
            <v>29</v>
          </cell>
          <cell r="Q2731" t="str">
            <v>Opava</v>
          </cell>
          <cell r="R2731" t="str">
            <v>ANO</v>
          </cell>
        </row>
        <row r="2732">
          <cell r="A2732">
            <v>600017311</v>
          </cell>
          <cell r="B2732">
            <v>600017311</v>
          </cell>
          <cell r="C2732" t="str">
            <v>47813130</v>
          </cell>
          <cell r="D2732">
            <v>1</v>
          </cell>
          <cell r="E2732">
            <v>47813130</v>
          </cell>
          <cell r="F2732" t="str">
            <v>Moravskoslezský kraj</v>
          </cell>
          <cell r="G2732" t="str">
            <v xml:space="preserve">Opava </v>
          </cell>
          <cell r="H2732">
            <v>475</v>
          </cell>
          <cell r="I2732" t="str">
            <v>SEJOY</v>
          </cell>
          <cell r="J2732">
            <v>16.690000000000001</v>
          </cell>
          <cell r="K2732">
            <v>7927.7500000000009</v>
          </cell>
          <cell r="L2732" t="str">
            <v/>
          </cell>
          <cell r="M2732" t="str">
            <v>Masarykova střední škola zemědělská a Vyšší odborná škola, Opava, příspěvková organizace</v>
          </cell>
          <cell r="N2732" t="str">
            <v>Purkyňova</v>
          </cell>
          <cell r="O2732">
            <v>1654</v>
          </cell>
          <cell r="P2732">
            <v>12</v>
          </cell>
          <cell r="Q2732" t="str">
            <v>Opava</v>
          </cell>
          <cell r="R2732" t="str">
            <v>ANO</v>
          </cell>
        </row>
        <row r="2733">
          <cell r="A2733">
            <v>600017338</v>
          </cell>
          <cell r="B2733">
            <v>600017338</v>
          </cell>
          <cell r="C2733" t="str">
            <v>47813121</v>
          </cell>
          <cell r="D2733">
            <v>1</v>
          </cell>
          <cell r="E2733">
            <v>47813121</v>
          </cell>
          <cell r="F2733" t="str">
            <v>Moravskoslezský kraj</v>
          </cell>
          <cell r="G2733" t="str">
            <v xml:space="preserve">Opava </v>
          </cell>
          <cell r="H2733">
            <v>375</v>
          </cell>
          <cell r="I2733" t="str">
            <v>SEJOY</v>
          </cell>
          <cell r="J2733">
            <v>16.690000000000001</v>
          </cell>
          <cell r="K2733">
            <v>6258.7500000000009</v>
          </cell>
          <cell r="L2733" t="str">
            <v/>
          </cell>
          <cell r="M2733" t="str">
            <v>Střední škola průmyslová a umělecká, Opava, příspěvková organizace</v>
          </cell>
          <cell r="N2733" t="str">
            <v>Praskova</v>
          </cell>
          <cell r="O2733">
            <v>399</v>
          </cell>
          <cell r="P2733">
            <v>8</v>
          </cell>
          <cell r="Q2733" t="str">
            <v>Opava</v>
          </cell>
          <cell r="R2733" t="str">
            <v>ANO</v>
          </cell>
        </row>
        <row r="2734">
          <cell r="A2734">
            <v>600017389</v>
          </cell>
          <cell r="B2734">
            <v>600017389</v>
          </cell>
          <cell r="C2734" t="str">
            <v>47813148</v>
          </cell>
          <cell r="D2734">
            <v>1</v>
          </cell>
          <cell r="E2734">
            <v>47813148</v>
          </cell>
          <cell r="F2734" t="str">
            <v>Moravskoslezský kraj</v>
          </cell>
          <cell r="G2734" t="str">
            <v xml:space="preserve">Opava </v>
          </cell>
          <cell r="H2734">
            <v>325</v>
          </cell>
          <cell r="I2734" t="str">
            <v>SEJOY</v>
          </cell>
          <cell r="J2734">
            <v>16.690000000000001</v>
          </cell>
          <cell r="K2734">
            <v>5424.25</v>
          </cell>
          <cell r="L2734" t="str">
            <v/>
          </cell>
          <cell r="M2734" t="str">
            <v>Střední průmyslová škola stavební, Opava, příspěvková organizace</v>
          </cell>
          <cell r="N2734" t="str">
            <v>Mírová</v>
          </cell>
          <cell r="O2734">
            <v>630</v>
          </cell>
          <cell r="P2734">
            <v>3</v>
          </cell>
          <cell r="Q2734" t="str">
            <v>Opava</v>
          </cell>
          <cell r="R2734" t="str">
            <v>ANO</v>
          </cell>
        </row>
        <row r="2735">
          <cell r="A2735">
            <v>600017401</v>
          </cell>
          <cell r="B2735">
            <v>600017401</v>
          </cell>
          <cell r="C2735" t="str">
            <v>25359649</v>
          </cell>
          <cell r="D2735">
            <v>1</v>
          </cell>
          <cell r="E2735">
            <v>25359649</v>
          </cell>
          <cell r="F2735" t="str">
            <v>Moravskoslezský kraj</v>
          </cell>
          <cell r="G2735" t="str">
            <v xml:space="preserve">Opava </v>
          </cell>
          <cell r="H2735">
            <v>400</v>
          </cell>
          <cell r="I2735" t="str">
            <v>SEJOY</v>
          </cell>
          <cell r="J2735">
            <v>16.690000000000001</v>
          </cell>
          <cell r="K2735">
            <v>6676.0000000000009</v>
          </cell>
          <cell r="L2735" t="str">
            <v/>
          </cell>
          <cell r="M2735" t="str">
            <v>Soukromá střední škola podnikatelská, s.r.o., Opava</v>
          </cell>
          <cell r="N2735" t="str">
            <v>Hlavní</v>
          </cell>
          <cell r="O2735">
            <v>282</v>
          </cell>
          <cell r="P2735">
            <v>101</v>
          </cell>
          <cell r="Q2735" t="str">
            <v>Opava</v>
          </cell>
          <cell r="R2735" t="str">
            <v>NE</v>
          </cell>
        </row>
        <row r="2736">
          <cell r="A2736">
            <v>600017419</v>
          </cell>
          <cell r="B2736">
            <v>600017419</v>
          </cell>
          <cell r="C2736" t="str">
            <v>18054455</v>
          </cell>
          <cell r="D2736">
            <v>1</v>
          </cell>
          <cell r="E2736">
            <v>18054455</v>
          </cell>
          <cell r="F2736" t="str">
            <v>Moravskoslezský kraj</v>
          </cell>
          <cell r="G2736" t="str">
            <v xml:space="preserve">Opava </v>
          </cell>
          <cell r="H2736">
            <v>400</v>
          </cell>
          <cell r="I2736" t="str">
            <v>SEJOY</v>
          </cell>
          <cell r="J2736">
            <v>16.690000000000001</v>
          </cell>
          <cell r="K2736">
            <v>6676.0000000000009</v>
          </cell>
          <cell r="L2736" t="str">
            <v/>
          </cell>
          <cell r="M2736" t="str">
            <v>Střední odborné učiliště stavební, Opava, příspěvková organizace</v>
          </cell>
          <cell r="N2736" t="str">
            <v>Boženy Němcové</v>
          </cell>
          <cell r="O2736">
            <v>2309</v>
          </cell>
          <cell r="P2736">
            <v>22</v>
          </cell>
          <cell r="Q2736" t="str">
            <v>Opava</v>
          </cell>
          <cell r="R2736" t="str">
            <v>ANO</v>
          </cell>
        </row>
        <row r="2737">
          <cell r="A2737">
            <v>600020061</v>
          </cell>
          <cell r="B2737">
            <v>600020061</v>
          </cell>
          <cell r="C2737" t="str">
            <v>00601152</v>
          </cell>
          <cell r="D2737">
            <v>1</v>
          </cell>
          <cell r="E2737">
            <v>601152</v>
          </cell>
          <cell r="F2737" t="str">
            <v>Moravskoslezský kraj</v>
          </cell>
          <cell r="G2737" t="str">
            <v xml:space="preserve">Opava </v>
          </cell>
          <cell r="H2737">
            <v>425</v>
          </cell>
          <cell r="I2737" t="str">
            <v>SEJOY</v>
          </cell>
          <cell r="J2737">
            <v>16.690000000000001</v>
          </cell>
          <cell r="K2737">
            <v>7093.2500000000009</v>
          </cell>
          <cell r="L2737" t="str">
            <v/>
          </cell>
          <cell r="M2737" t="str">
            <v>Střední zdravotnická škola, Opava, příspěvková organizace</v>
          </cell>
          <cell r="N2737" t="str">
            <v>Dvořákovy sady</v>
          </cell>
          <cell r="O2737">
            <v>176</v>
          </cell>
          <cell r="P2737">
            <v>2</v>
          </cell>
          <cell r="Q2737" t="str">
            <v>Opava</v>
          </cell>
          <cell r="R2737" t="str">
            <v>ANO</v>
          </cell>
        </row>
        <row r="2738">
          <cell r="A2738">
            <v>600001717</v>
          </cell>
          <cell r="B2738">
            <v>600001717</v>
          </cell>
          <cell r="C2738" t="str">
            <v>00849821</v>
          </cell>
          <cell r="D2738">
            <v>1</v>
          </cell>
          <cell r="E2738">
            <v>849821</v>
          </cell>
          <cell r="F2738" t="str">
            <v>Moravskoslezský kraj</v>
          </cell>
          <cell r="G2738" t="str">
            <v xml:space="preserve">Opava </v>
          </cell>
          <cell r="H2738">
            <v>325</v>
          </cell>
          <cell r="I2738" t="str">
            <v>SEJOY</v>
          </cell>
          <cell r="J2738">
            <v>16.690000000000001</v>
          </cell>
          <cell r="K2738">
            <v>5424.25</v>
          </cell>
          <cell r="L2738" t="str">
            <v/>
          </cell>
          <cell r="M2738" t="str">
            <v>Církevní základní škola svaté Ludmily v Hradci nad Moravicí</v>
          </cell>
          <cell r="N2738" t="str">
            <v>Zámecká</v>
          </cell>
          <cell r="O2738">
            <v>57</v>
          </cell>
          <cell r="Q2738" t="str">
            <v>Hradec nad Moravicí</v>
          </cell>
          <cell r="R2738" t="str">
            <v>NE</v>
          </cell>
        </row>
        <row r="2739">
          <cell r="A2739">
            <v>600026744</v>
          </cell>
          <cell r="B2739">
            <v>600026744</v>
          </cell>
          <cell r="C2739" t="str">
            <v>47813199</v>
          </cell>
          <cell r="D2739">
            <v>1</v>
          </cell>
          <cell r="E2739">
            <v>47813199</v>
          </cell>
          <cell r="F2739" t="str">
            <v>Moravskoslezský kraj</v>
          </cell>
          <cell r="G2739" t="str">
            <v xml:space="preserve">Opava </v>
          </cell>
          <cell r="H2739">
            <v>75</v>
          </cell>
          <cell r="I2739" t="str">
            <v>SEJOY</v>
          </cell>
          <cell r="J2739">
            <v>16.690000000000001</v>
          </cell>
          <cell r="K2739">
            <v>1251.75</v>
          </cell>
          <cell r="L2739" t="str">
            <v/>
          </cell>
          <cell r="M2739" t="str">
            <v>Základní škola, Hlučín, Gen. Svobody 8, příspěvková organizace</v>
          </cell>
          <cell r="N2739" t="str">
            <v>Gen. Svobody</v>
          </cell>
          <cell r="O2739">
            <v>228</v>
          </cell>
          <cell r="P2739">
            <v>8</v>
          </cell>
          <cell r="Q2739" t="str">
            <v>Hlučín</v>
          </cell>
          <cell r="R2739" t="str">
            <v>ANO</v>
          </cell>
        </row>
        <row r="2740">
          <cell r="A2740">
            <v>600026787</v>
          </cell>
          <cell r="B2740">
            <v>600026787</v>
          </cell>
          <cell r="C2740" t="str">
            <v>47813571</v>
          </cell>
          <cell r="D2740">
            <v>1</v>
          </cell>
          <cell r="E2740">
            <v>47813571</v>
          </cell>
          <cell r="F2740" t="str">
            <v>Moravskoslezský kraj</v>
          </cell>
          <cell r="G2740" t="str">
            <v xml:space="preserve">Opava </v>
          </cell>
          <cell r="H2740">
            <v>175</v>
          </cell>
          <cell r="I2740" t="str">
            <v>SEJOY</v>
          </cell>
          <cell r="J2740">
            <v>16.690000000000001</v>
          </cell>
          <cell r="K2740">
            <v>2920.75</v>
          </cell>
          <cell r="L2740" t="str">
            <v/>
          </cell>
          <cell r="M2740" t="str">
            <v>Střední škola, Dětský domov a Školní jídelna, Velké Heraltice, příspěvková organizace</v>
          </cell>
          <cell r="N2740" t="str">
            <v>Opavská</v>
          </cell>
          <cell r="O2740">
            <v>1</v>
          </cell>
          <cell r="Q2740" t="str">
            <v>Velké Heraltice</v>
          </cell>
          <cell r="R2740" t="str">
            <v>ANO</v>
          </cell>
        </row>
        <row r="2741">
          <cell r="A2741">
            <v>600143279</v>
          </cell>
          <cell r="B2741">
            <v>600143279</v>
          </cell>
          <cell r="C2741" t="str">
            <v>47813016</v>
          </cell>
          <cell r="D2741">
            <v>1</v>
          </cell>
          <cell r="E2741">
            <v>47813016</v>
          </cell>
          <cell r="F2741" t="str">
            <v>Moravskoslezský kraj</v>
          </cell>
          <cell r="G2741" t="str">
            <v xml:space="preserve">Opava </v>
          </cell>
          <cell r="H2741">
            <v>325</v>
          </cell>
          <cell r="I2741" t="str">
            <v>SEJOY</v>
          </cell>
          <cell r="J2741">
            <v>16.690000000000001</v>
          </cell>
          <cell r="K2741">
            <v>5424.25</v>
          </cell>
          <cell r="L2741" t="str">
            <v/>
          </cell>
          <cell r="M2741" t="str">
            <v>Základní škola Stěbořice, okres Opava</v>
          </cell>
          <cell r="O2741">
            <v>150</v>
          </cell>
          <cell r="Q2741" t="str">
            <v>Stěbořice</v>
          </cell>
          <cell r="R2741" t="str">
            <v>ANO</v>
          </cell>
        </row>
        <row r="2742">
          <cell r="A2742">
            <v>600142591</v>
          </cell>
          <cell r="B2742">
            <v>600142591</v>
          </cell>
          <cell r="C2742" t="str">
            <v>00849642</v>
          </cell>
          <cell r="D2742">
            <v>1</v>
          </cell>
          <cell r="E2742">
            <v>849642</v>
          </cell>
          <cell r="F2742" t="str">
            <v>Moravskoslezský kraj</v>
          </cell>
          <cell r="G2742" t="str">
            <v xml:space="preserve">Opava </v>
          </cell>
          <cell r="H2742">
            <v>475</v>
          </cell>
          <cell r="I2742" t="str">
            <v>SEJOY</v>
          </cell>
          <cell r="J2742">
            <v>16.690000000000001</v>
          </cell>
          <cell r="K2742">
            <v>7927.7500000000009</v>
          </cell>
          <cell r="L2742" t="str">
            <v/>
          </cell>
          <cell r="M2742" t="str">
            <v>Základní škola Opava, Šrámkova 4, příspěvková organizace</v>
          </cell>
          <cell r="N2742" t="str">
            <v>Šrámkova</v>
          </cell>
          <cell r="O2742">
            <v>1457</v>
          </cell>
          <cell r="P2742">
            <v>4</v>
          </cell>
          <cell r="Q2742" t="str">
            <v>Opava</v>
          </cell>
          <cell r="R2742" t="str">
            <v>ANO</v>
          </cell>
        </row>
        <row r="2743">
          <cell r="A2743">
            <v>600142621</v>
          </cell>
          <cell r="B2743">
            <v>600142621</v>
          </cell>
          <cell r="C2743" t="str">
            <v>75027054</v>
          </cell>
          <cell r="D2743">
            <v>1</v>
          </cell>
          <cell r="E2743">
            <v>75027054</v>
          </cell>
          <cell r="F2743" t="str">
            <v>Moravskoslezský kraj</v>
          </cell>
          <cell r="G2743" t="str">
            <v xml:space="preserve">Opava </v>
          </cell>
          <cell r="H2743">
            <v>100</v>
          </cell>
          <cell r="I2743" t="str">
            <v>SEJOY</v>
          </cell>
          <cell r="J2743">
            <v>16.690000000000001</v>
          </cell>
          <cell r="K2743">
            <v>1669.0000000000002</v>
          </cell>
          <cell r="L2743" t="str">
            <v/>
          </cell>
          <cell r="M2743" t="str">
            <v>Základní škola a Mateřská škola Brumovice, okres Opava, příspěvková organizace</v>
          </cell>
          <cell r="N2743" t="str">
            <v>Malá Strana</v>
          </cell>
          <cell r="O2743">
            <v>131</v>
          </cell>
          <cell r="P2743">
            <v>64</v>
          </cell>
          <cell r="Q2743" t="str">
            <v>Brumovice</v>
          </cell>
          <cell r="R2743" t="str">
            <v>ANO</v>
          </cell>
        </row>
        <row r="2744">
          <cell r="A2744">
            <v>600142647</v>
          </cell>
          <cell r="B2744">
            <v>600142647</v>
          </cell>
          <cell r="C2744" t="str">
            <v>70984549</v>
          </cell>
          <cell r="D2744">
            <v>1</v>
          </cell>
          <cell r="E2744">
            <v>70984549</v>
          </cell>
          <cell r="F2744" t="str">
            <v>Moravskoslezský kraj</v>
          </cell>
          <cell r="G2744" t="str">
            <v xml:space="preserve">Opava </v>
          </cell>
          <cell r="H2744">
            <v>50</v>
          </cell>
          <cell r="I2744" t="str">
            <v>SEJOY</v>
          </cell>
          <cell r="J2744">
            <v>16.690000000000001</v>
          </cell>
          <cell r="K2744">
            <v>834.50000000000011</v>
          </cell>
          <cell r="L2744" t="str">
            <v/>
          </cell>
          <cell r="M2744" t="str">
            <v>Základní škola a Mateřská škola Žimrovice</v>
          </cell>
          <cell r="N2744" t="str">
            <v>Meleček</v>
          </cell>
          <cell r="O2744">
            <v>91</v>
          </cell>
          <cell r="Q2744" t="str">
            <v>Hradec nad Moravicí</v>
          </cell>
          <cell r="R2744" t="str">
            <v>ANO</v>
          </cell>
        </row>
        <row r="2745">
          <cell r="A2745">
            <v>600142655</v>
          </cell>
          <cell r="B2745">
            <v>600142655</v>
          </cell>
          <cell r="C2745" t="str">
            <v>47813164</v>
          </cell>
          <cell r="D2745">
            <v>1</v>
          </cell>
          <cell r="E2745">
            <v>47813164</v>
          </cell>
          <cell r="F2745" t="str">
            <v>Moravskoslezský kraj</v>
          </cell>
          <cell r="G2745" t="str">
            <v xml:space="preserve">Opava </v>
          </cell>
          <cell r="H2745">
            <v>100</v>
          </cell>
          <cell r="I2745" t="str">
            <v>SEJOY</v>
          </cell>
          <cell r="J2745">
            <v>16.690000000000001</v>
          </cell>
          <cell r="K2745">
            <v>1669.0000000000002</v>
          </cell>
          <cell r="L2745" t="str">
            <v/>
          </cell>
          <cell r="M2745" t="str">
            <v>Základní škola Mokré Lazce, okres Opava, příspěvková organizace</v>
          </cell>
          <cell r="N2745" t="str">
            <v>Hájová</v>
          </cell>
          <cell r="O2745">
            <v>98</v>
          </cell>
          <cell r="Q2745" t="str">
            <v>Mokré Lazce</v>
          </cell>
          <cell r="R2745" t="str">
            <v>ANO</v>
          </cell>
        </row>
        <row r="2746">
          <cell r="A2746">
            <v>600142663</v>
          </cell>
          <cell r="B2746">
            <v>600142663</v>
          </cell>
          <cell r="C2746" t="str">
            <v>70999350</v>
          </cell>
          <cell r="D2746">
            <v>1</v>
          </cell>
          <cell r="E2746">
            <v>70999350</v>
          </cell>
          <cell r="F2746" t="str">
            <v>Moravskoslezský kraj</v>
          </cell>
          <cell r="G2746" t="str">
            <v xml:space="preserve">Opava </v>
          </cell>
          <cell r="H2746">
            <v>75</v>
          </cell>
          <cell r="I2746" t="str">
            <v>SEJOY</v>
          </cell>
          <cell r="J2746">
            <v>16.690000000000001</v>
          </cell>
          <cell r="K2746">
            <v>1251.75</v>
          </cell>
          <cell r="L2746" t="str">
            <v/>
          </cell>
          <cell r="M2746" t="str">
            <v>Základní škola a Mateřská škola Opava-Suché Lazce - příspěvková organizace</v>
          </cell>
          <cell r="N2746" t="str">
            <v>Ke Strážnici</v>
          </cell>
          <cell r="O2746">
            <v>109</v>
          </cell>
          <cell r="P2746">
            <v>2</v>
          </cell>
          <cell r="Q2746" t="str">
            <v>Opava</v>
          </cell>
          <cell r="R2746" t="str">
            <v>ANO</v>
          </cell>
        </row>
        <row r="2747">
          <cell r="A2747">
            <v>600142671</v>
          </cell>
          <cell r="B2747">
            <v>600142671</v>
          </cell>
          <cell r="C2747" t="str">
            <v>70999341</v>
          </cell>
          <cell r="D2747">
            <v>1</v>
          </cell>
          <cell r="E2747">
            <v>70999341</v>
          </cell>
          <cell r="F2747" t="str">
            <v>Moravskoslezský kraj</v>
          </cell>
          <cell r="G2747" t="str">
            <v xml:space="preserve">Opava </v>
          </cell>
          <cell r="H2747">
            <v>75</v>
          </cell>
          <cell r="I2747" t="str">
            <v>SEJOY</v>
          </cell>
          <cell r="J2747">
            <v>16.690000000000001</v>
          </cell>
          <cell r="K2747">
            <v>1251.75</v>
          </cell>
          <cell r="L2747" t="str">
            <v/>
          </cell>
          <cell r="M2747" t="str">
            <v>Základní škola a Mateřská škola Opava-Vávrovice - příspěvková organizace</v>
          </cell>
          <cell r="N2747" t="str">
            <v>Chmelová</v>
          </cell>
          <cell r="O2747">
            <v>86</v>
          </cell>
          <cell r="P2747">
            <v>2</v>
          </cell>
          <cell r="Q2747" t="str">
            <v>Opava</v>
          </cell>
          <cell r="R2747" t="str">
            <v>ANO</v>
          </cell>
        </row>
        <row r="2748">
          <cell r="A2748">
            <v>600142680</v>
          </cell>
          <cell r="B2748">
            <v>600142680</v>
          </cell>
          <cell r="C2748" t="str">
            <v>75028841</v>
          </cell>
          <cell r="D2748">
            <v>1</v>
          </cell>
          <cell r="E2748">
            <v>75028841</v>
          </cell>
          <cell r="F2748" t="str">
            <v>Moravskoslezský kraj</v>
          </cell>
          <cell r="G2748" t="str">
            <v xml:space="preserve">Opava </v>
          </cell>
          <cell r="H2748">
            <v>125</v>
          </cell>
          <cell r="I2748" t="str">
            <v>SEJOY</v>
          </cell>
          <cell r="J2748">
            <v>16.690000000000001</v>
          </cell>
          <cell r="K2748">
            <v>2086.25</v>
          </cell>
          <cell r="L2748" t="str">
            <v/>
          </cell>
          <cell r="M2748" t="str">
            <v>Základní škola a Mateřská škola Otice - příspěvková organizace</v>
          </cell>
          <cell r="N2748" t="str">
            <v>Kylešovská</v>
          </cell>
          <cell r="O2748">
            <v>105</v>
          </cell>
          <cell r="Q2748" t="str">
            <v>Otice</v>
          </cell>
          <cell r="R2748" t="str">
            <v>ANO</v>
          </cell>
        </row>
        <row r="2749">
          <cell r="A2749">
            <v>600142698</v>
          </cell>
          <cell r="B2749">
            <v>600142698</v>
          </cell>
          <cell r="C2749" t="str">
            <v>75027453</v>
          </cell>
          <cell r="D2749">
            <v>1</v>
          </cell>
          <cell r="E2749">
            <v>75027453</v>
          </cell>
          <cell r="F2749" t="str">
            <v>Moravskoslezský kraj</v>
          </cell>
          <cell r="G2749" t="str">
            <v xml:space="preserve">Opava </v>
          </cell>
          <cell r="H2749">
            <v>75</v>
          </cell>
          <cell r="I2749" t="str">
            <v>SEJOY</v>
          </cell>
          <cell r="J2749">
            <v>16.690000000000001</v>
          </cell>
          <cell r="K2749">
            <v>1251.75</v>
          </cell>
          <cell r="L2749" t="str">
            <v/>
          </cell>
          <cell r="M2749" t="str">
            <v>Základní škola a Mateřská škola Těškovice, příspěvková organizace</v>
          </cell>
          <cell r="O2749">
            <v>92</v>
          </cell>
          <cell r="Q2749" t="str">
            <v>Těškovice</v>
          </cell>
          <cell r="R2749" t="str">
            <v>ANO</v>
          </cell>
        </row>
        <row r="2750">
          <cell r="A2750">
            <v>600142736</v>
          </cell>
          <cell r="B2750">
            <v>600142736</v>
          </cell>
          <cell r="C2750" t="str">
            <v>75026805</v>
          </cell>
          <cell r="D2750">
            <v>1</v>
          </cell>
          <cell r="E2750">
            <v>75026805</v>
          </cell>
          <cell r="F2750" t="str">
            <v>Moravskoslezský kraj</v>
          </cell>
          <cell r="G2750" t="str">
            <v xml:space="preserve">Opava </v>
          </cell>
          <cell r="H2750">
            <v>50</v>
          </cell>
          <cell r="I2750" t="str">
            <v>SEJOY</v>
          </cell>
          <cell r="J2750">
            <v>16.690000000000001</v>
          </cell>
          <cell r="K2750">
            <v>834.50000000000011</v>
          </cell>
          <cell r="L2750" t="str">
            <v/>
          </cell>
          <cell r="M2750" t="str">
            <v>Základní škola a Mateřská škola Hněvošice, okres Opava, příspěvková organizace</v>
          </cell>
          <cell r="N2750" t="str">
            <v>Lesní</v>
          </cell>
          <cell r="O2750">
            <v>147</v>
          </cell>
          <cell r="Q2750" t="str">
            <v>Hněvošice</v>
          </cell>
          <cell r="R2750" t="str">
            <v>ANO</v>
          </cell>
        </row>
        <row r="2751">
          <cell r="A2751">
            <v>600142752</v>
          </cell>
          <cell r="B2751">
            <v>600142752</v>
          </cell>
          <cell r="C2751" t="str">
            <v>70999163</v>
          </cell>
          <cell r="D2751">
            <v>1</v>
          </cell>
          <cell r="E2751">
            <v>70999163</v>
          </cell>
          <cell r="F2751" t="str">
            <v>Moravskoslezský kraj</v>
          </cell>
          <cell r="G2751" t="str">
            <v xml:space="preserve">Opava </v>
          </cell>
          <cell r="H2751">
            <v>125</v>
          </cell>
          <cell r="I2751" t="str">
            <v>SEJOY</v>
          </cell>
          <cell r="J2751">
            <v>16.690000000000001</v>
          </cell>
          <cell r="K2751">
            <v>2086.25</v>
          </cell>
          <cell r="L2751" t="str">
            <v/>
          </cell>
          <cell r="M2751" t="str">
            <v>Základní škola a Mateřská škola Opava-Komárov - příspěvková organizace</v>
          </cell>
          <cell r="N2751" t="str">
            <v>U Školy</v>
          </cell>
          <cell r="O2751">
            <v>52</v>
          </cell>
          <cell r="P2751">
            <v>1</v>
          </cell>
          <cell r="Q2751" t="str">
            <v>Opava</v>
          </cell>
          <cell r="R2751" t="str">
            <v>ANO</v>
          </cell>
        </row>
        <row r="2752">
          <cell r="A2752">
            <v>600142761</v>
          </cell>
          <cell r="B2752">
            <v>600142761</v>
          </cell>
          <cell r="C2752" t="str">
            <v>71002006</v>
          </cell>
          <cell r="D2752">
            <v>1</v>
          </cell>
          <cell r="E2752">
            <v>71002006</v>
          </cell>
          <cell r="F2752" t="str">
            <v>Moravskoslezský kraj</v>
          </cell>
          <cell r="G2752" t="str">
            <v xml:space="preserve">Opava </v>
          </cell>
          <cell r="H2752">
            <v>100</v>
          </cell>
          <cell r="I2752" t="str">
            <v>SEJOY</v>
          </cell>
          <cell r="J2752">
            <v>16.690000000000001</v>
          </cell>
          <cell r="K2752">
            <v>1669.0000000000002</v>
          </cell>
          <cell r="L2752" t="str">
            <v/>
          </cell>
          <cell r="M2752" t="str">
            <v>Základní škola a Mateřská škola Chlebičov, příspěvková organizace</v>
          </cell>
          <cell r="N2752" t="str">
            <v>Školní</v>
          </cell>
          <cell r="O2752">
            <v>105</v>
          </cell>
          <cell r="Q2752" t="str">
            <v>Chlebičov</v>
          </cell>
          <cell r="R2752" t="str">
            <v>ANO</v>
          </cell>
        </row>
        <row r="2753">
          <cell r="A2753">
            <v>600142795</v>
          </cell>
          <cell r="B2753">
            <v>600142795</v>
          </cell>
          <cell r="C2753" t="str">
            <v>75029804</v>
          </cell>
          <cell r="D2753">
            <v>1</v>
          </cell>
          <cell r="E2753">
            <v>75029804</v>
          </cell>
          <cell r="F2753" t="str">
            <v>Moravskoslezský kraj</v>
          </cell>
          <cell r="G2753" t="str">
            <v xml:space="preserve">Opava </v>
          </cell>
          <cell r="H2753">
            <v>275</v>
          </cell>
          <cell r="I2753" t="str">
            <v>SEJOY</v>
          </cell>
          <cell r="J2753">
            <v>16.690000000000001</v>
          </cell>
          <cell r="K2753">
            <v>4589.75</v>
          </cell>
          <cell r="L2753" t="str">
            <v/>
          </cell>
          <cell r="M2753" t="str">
            <v>Základní škola Oldřišov, okres Opava, příspěvková organizace</v>
          </cell>
          <cell r="N2753" t="str">
            <v>Sokolovská</v>
          </cell>
          <cell r="O2753">
            <v>11</v>
          </cell>
          <cell r="Q2753" t="str">
            <v>Oldřišov</v>
          </cell>
          <cell r="R2753" t="str">
            <v>ANO</v>
          </cell>
        </row>
        <row r="2754">
          <cell r="A2754">
            <v>600142817</v>
          </cell>
          <cell r="B2754">
            <v>600142817</v>
          </cell>
          <cell r="C2754" t="str">
            <v>47813032</v>
          </cell>
          <cell r="D2754">
            <v>1</v>
          </cell>
          <cell r="E2754">
            <v>47813032</v>
          </cell>
          <cell r="F2754" t="str">
            <v>Moravskoslezský kraj</v>
          </cell>
          <cell r="G2754" t="str">
            <v xml:space="preserve">Opava </v>
          </cell>
          <cell r="H2754">
            <v>575</v>
          </cell>
          <cell r="I2754" t="str">
            <v>SEJOY</v>
          </cell>
          <cell r="J2754">
            <v>16.690000000000001</v>
          </cell>
          <cell r="K2754">
            <v>9596.75</v>
          </cell>
          <cell r="L2754" t="str">
            <v/>
          </cell>
          <cell r="M2754" t="str">
            <v>Základní škola Opava-Kylešovice, příspěvková organizace</v>
          </cell>
          <cell r="N2754" t="str">
            <v>U Hřiště</v>
          </cell>
          <cell r="O2754">
            <v>1242</v>
          </cell>
          <cell r="P2754">
            <v>4</v>
          </cell>
          <cell r="Q2754" t="str">
            <v>Opava</v>
          </cell>
          <cell r="R2754" t="str">
            <v>ANO</v>
          </cell>
        </row>
        <row r="2755">
          <cell r="A2755">
            <v>600142825</v>
          </cell>
          <cell r="B2755">
            <v>600142825</v>
          </cell>
          <cell r="C2755" t="str">
            <v>70999279</v>
          </cell>
          <cell r="D2755">
            <v>1</v>
          </cell>
          <cell r="E2755">
            <v>70999279</v>
          </cell>
          <cell r="F2755" t="str">
            <v>Moravskoslezský kraj</v>
          </cell>
          <cell r="G2755" t="str">
            <v xml:space="preserve">Opava </v>
          </cell>
          <cell r="H2755">
            <v>725</v>
          </cell>
          <cell r="I2755" t="str">
            <v>SEJOY</v>
          </cell>
          <cell r="J2755">
            <v>16.690000000000001</v>
          </cell>
          <cell r="K2755">
            <v>12100.250000000002</v>
          </cell>
          <cell r="L2755" t="str">
            <v/>
          </cell>
          <cell r="M2755" t="str">
            <v>Základní škola Opava, Edvarda Beneše 2 - příspěvková organizace</v>
          </cell>
          <cell r="N2755" t="str">
            <v>Edvarda Beneše</v>
          </cell>
          <cell r="O2755">
            <v>961</v>
          </cell>
          <cell r="P2755">
            <v>2</v>
          </cell>
          <cell r="Q2755" t="str">
            <v>Opava</v>
          </cell>
          <cell r="R2755" t="str">
            <v>ANO</v>
          </cell>
        </row>
        <row r="2756">
          <cell r="A2756">
            <v>600142868</v>
          </cell>
          <cell r="B2756">
            <v>600142868</v>
          </cell>
          <cell r="C2756" t="str">
            <v>70999244</v>
          </cell>
          <cell r="D2756">
            <v>1</v>
          </cell>
          <cell r="E2756">
            <v>70999244</v>
          </cell>
          <cell r="F2756" t="str">
            <v>Moravskoslezský kraj</v>
          </cell>
          <cell r="G2756" t="str">
            <v xml:space="preserve">Opava </v>
          </cell>
          <cell r="H2756">
            <v>750</v>
          </cell>
          <cell r="I2756" t="str">
            <v>SEJOY</v>
          </cell>
          <cell r="J2756">
            <v>16.690000000000001</v>
          </cell>
          <cell r="K2756">
            <v>12517.500000000002</v>
          </cell>
          <cell r="L2756" t="str">
            <v/>
          </cell>
          <cell r="M2756" t="str">
            <v>Základní škola Opava, Mařádkova 15 - příspěvková organizace</v>
          </cell>
          <cell r="N2756" t="str">
            <v>Mařádkova</v>
          </cell>
          <cell r="O2756">
            <v>518</v>
          </cell>
          <cell r="P2756">
            <v>15</v>
          </cell>
          <cell r="Q2756" t="str">
            <v>Opava</v>
          </cell>
          <cell r="R2756" t="str">
            <v>ANO</v>
          </cell>
        </row>
        <row r="2757">
          <cell r="A2757">
            <v>600142876</v>
          </cell>
          <cell r="B2757">
            <v>600142876</v>
          </cell>
          <cell r="C2757" t="str">
            <v>70999325</v>
          </cell>
          <cell r="D2757">
            <v>1</v>
          </cell>
          <cell r="E2757">
            <v>70999325</v>
          </cell>
          <cell r="F2757" t="str">
            <v>Moravskoslezský kraj</v>
          </cell>
          <cell r="G2757" t="str">
            <v xml:space="preserve">Opava </v>
          </cell>
          <cell r="H2757">
            <v>0</v>
          </cell>
          <cell r="I2757" t="str">
            <v>SEJOY</v>
          </cell>
          <cell r="J2757">
            <v>16.690000000000001</v>
          </cell>
          <cell r="K2757">
            <v>0</v>
          </cell>
          <cell r="L2757">
            <v>44536</v>
          </cell>
          <cell r="M2757" t="str">
            <v>Základní škola Opava, Vrchní 19 - příspěvková organizace</v>
          </cell>
          <cell r="N2757" t="str">
            <v>Vrchní</v>
          </cell>
          <cell r="O2757">
            <v>101</v>
          </cell>
          <cell r="P2757">
            <v>19</v>
          </cell>
          <cell r="Q2757" t="str">
            <v>Opava</v>
          </cell>
          <cell r="R2757" t="str">
            <v>ANO</v>
          </cell>
        </row>
        <row r="2758">
          <cell r="A2758">
            <v>600142884</v>
          </cell>
          <cell r="B2758">
            <v>600142884</v>
          </cell>
          <cell r="C2758" t="str">
            <v>70999171</v>
          </cell>
          <cell r="D2758">
            <v>1</v>
          </cell>
          <cell r="E2758">
            <v>70999171</v>
          </cell>
          <cell r="F2758" t="str">
            <v>Moravskoslezský kraj</v>
          </cell>
          <cell r="G2758" t="str">
            <v xml:space="preserve">Opava </v>
          </cell>
          <cell r="H2758">
            <v>1025</v>
          </cell>
          <cell r="I2758" t="str">
            <v>SEJOY</v>
          </cell>
          <cell r="J2758">
            <v>16.690000000000001</v>
          </cell>
          <cell r="K2758">
            <v>17107.25</v>
          </cell>
          <cell r="L2758" t="str">
            <v/>
          </cell>
          <cell r="M2758" t="str">
            <v>Základní škola Opava, Englišova 82 - příspěvková organizace</v>
          </cell>
          <cell r="N2758" t="str">
            <v>Englišova</v>
          </cell>
          <cell r="O2758">
            <v>1082</v>
          </cell>
          <cell r="P2758">
            <v>82</v>
          </cell>
          <cell r="Q2758" t="str">
            <v>Opava</v>
          </cell>
          <cell r="R2758" t="str">
            <v>ANO</v>
          </cell>
        </row>
        <row r="2759">
          <cell r="A2759">
            <v>600142892</v>
          </cell>
          <cell r="B2759">
            <v>600142892</v>
          </cell>
          <cell r="C2759" t="str">
            <v>70999180</v>
          </cell>
          <cell r="D2759">
            <v>1</v>
          </cell>
          <cell r="E2759">
            <v>70999180</v>
          </cell>
          <cell r="F2759" t="str">
            <v>Moravskoslezský kraj</v>
          </cell>
          <cell r="G2759" t="str">
            <v xml:space="preserve">Opava </v>
          </cell>
          <cell r="H2759">
            <v>675</v>
          </cell>
          <cell r="I2759" t="str">
            <v>SEJOY</v>
          </cell>
          <cell r="J2759">
            <v>16.690000000000001</v>
          </cell>
          <cell r="K2759">
            <v>11265.75</v>
          </cell>
          <cell r="L2759" t="str">
            <v/>
          </cell>
          <cell r="M2759" t="str">
            <v>Základní škola Opava, Boženy Němcové 2 - příspěvková organizace</v>
          </cell>
          <cell r="N2759" t="str">
            <v>Boženy Němcové</v>
          </cell>
          <cell r="O2759">
            <v>1317</v>
          </cell>
          <cell r="P2759">
            <v>2</v>
          </cell>
          <cell r="Q2759" t="str">
            <v>Opava</v>
          </cell>
          <cell r="R2759" t="str">
            <v>ANO</v>
          </cell>
        </row>
        <row r="2760">
          <cell r="A2760">
            <v>600142906</v>
          </cell>
          <cell r="B2760">
            <v>600142906</v>
          </cell>
          <cell r="C2760" t="str">
            <v>70999252</v>
          </cell>
          <cell r="D2760">
            <v>1</v>
          </cell>
          <cell r="E2760">
            <v>70999252</v>
          </cell>
          <cell r="F2760" t="str">
            <v>Moravskoslezský kraj</v>
          </cell>
          <cell r="G2760" t="str">
            <v xml:space="preserve">Opava </v>
          </cell>
          <cell r="H2760">
            <v>800</v>
          </cell>
          <cell r="I2760" t="str">
            <v>SEJOY</v>
          </cell>
          <cell r="J2760">
            <v>16.690000000000001</v>
          </cell>
          <cell r="K2760">
            <v>13352.000000000002</v>
          </cell>
          <cell r="L2760" t="str">
            <v/>
          </cell>
          <cell r="M2760" t="str">
            <v>Základní škola Opava, Otická 18 - příspěvková organizace</v>
          </cell>
          <cell r="N2760" t="str">
            <v>Otická</v>
          </cell>
          <cell r="O2760">
            <v>722</v>
          </cell>
          <cell r="P2760">
            <v>18</v>
          </cell>
          <cell r="Q2760" t="str">
            <v>Opava</v>
          </cell>
          <cell r="R2760" t="str">
            <v>ANO</v>
          </cell>
        </row>
        <row r="2761">
          <cell r="A2761">
            <v>600142914</v>
          </cell>
          <cell r="B2761">
            <v>600142914</v>
          </cell>
          <cell r="C2761" t="str">
            <v>47813300</v>
          </cell>
          <cell r="D2761">
            <v>1</v>
          </cell>
          <cell r="E2761">
            <v>47813300</v>
          </cell>
          <cell r="F2761" t="str">
            <v>Moravskoslezský kraj</v>
          </cell>
          <cell r="G2761" t="str">
            <v xml:space="preserve">Opava </v>
          </cell>
          <cell r="H2761">
            <v>775</v>
          </cell>
          <cell r="I2761" t="str">
            <v>SEJOY</v>
          </cell>
          <cell r="J2761">
            <v>16.690000000000001</v>
          </cell>
          <cell r="K2761">
            <v>12934.750000000002</v>
          </cell>
          <cell r="L2761" t="str">
            <v/>
          </cell>
          <cell r="M2761" t="str">
            <v>Základní škola T. G. Masaryka Opava, Riegrova 13 - příspěvková organizace</v>
          </cell>
          <cell r="N2761" t="str">
            <v>Riegrova</v>
          </cell>
          <cell r="O2761">
            <v>1385</v>
          </cell>
          <cell r="P2761">
            <v>13</v>
          </cell>
          <cell r="Q2761" t="str">
            <v>Opava</v>
          </cell>
          <cell r="R2761" t="str">
            <v>ANO</v>
          </cell>
        </row>
        <row r="2762">
          <cell r="A2762">
            <v>600142922</v>
          </cell>
          <cell r="B2762">
            <v>600142922</v>
          </cell>
          <cell r="C2762" t="str">
            <v>75029375</v>
          </cell>
          <cell r="D2762">
            <v>1</v>
          </cell>
          <cell r="E2762">
            <v>75029375</v>
          </cell>
          <cell r="F2762" t="str">
            <v>Moravskoslezský kraj</v>
          </cell>
          <cell r="G2762" t="str">
            <v xml:space="preserve">Opava </v>
          </cell>
          <cell r="H2762">
            <v>400</v>
          </cell>
          <cell r="I2762" t="str">
            <v>SEJOY</v>
          </cell>
          <cell r="J2762">
            <v>16.690000000000001</v>
          </cell>
          <cell r="K2762">
            <v>6676.0000000000009</v>
          </cell>
          <cell r="L2762" t="str">
            <v/>
          </cell>
          <cell r="M2762" t="str">
            <v>Základní škola a Mateřská škola Raduň, příspěvková organizace</v>
          </cell>
          <cell r="N2762" t="str">
            <v>Gudrichova</v>
          </cell>
          <cell r="O2762">
            <v>223</v>
          </cell>
          <cell r="Q2762" t="str">
            <v>Raduň</v>
          </cell>
          <cell r="R2762" t="str">
            <v>ANO</v>
          </cell>
        </row>
        <row r="2763">
          <cell r="A2763">
            <v>600142931</v>
          </cell>
          <cell r="B2763">
            <v>600142931</v>
          </cell>
          <cell r="C2763" t="str">
            <v>75028981</v>
          </cell>
          <cell r="D2763">
            <v>1</v>
          </cell>
          <cell r="E2763">
            <v>75028981</v>
          </cell>
          <cell r="F2763" t="str">
            <v>Moravskoslezský kraj</v>
          </cell>
          <cell r="G2763" t="str">
            <v xml:space="preserve">Opava </v>
          </cell>
          <cell r="H2763">
            <v>425</v>
          </cell>
          <cell r="I2763" t="str">
            <v>SEJOY</v>
          </cell>
          <cell r="J2763">
            <v>16.690000000000001</v>
          </cell>
          <cell r="K2763">
            <v>7093.2500000000009</v>
          </cell>
          <cell r="L2763" t="str">
            <v/>
          </cell>
          <cell r="M2763" t="str">
            <v>Základní škola a Mateřská škola Slavkov, okres Opava, příspěvková organizace</v>
          </cell>
          <cell r="N2763" t="str">
            <v>Slezská</v>
          </cell>
          <cell r="O2763">
            <v>316</v>
          </cell>
          <cell r="Q2763" t="str">
            <v>Slavkov</v>
          </cell>
          <cell r="R2763" t="str">
            <v>ANO</v>
          </cell>
        </row>
        <row r="2764">
          <cell r="A2764">
            <v>600142957</v>
          </cell>
          <cell r="B2764">
            <v>600142957</v>
          </cell>
          <cell r="C2764" t="str">
            <v>70987530</v>
          </cell>
          <cell r="D2764">
            <v>1</v>
          </cell>
          <cell r="E2764">
            <v>70987530</v>
          </cell>
          <cell r="F2764" t="str">
            <v>Moravskoslezský kraj</v>
          </cell>
          <cell r="G2764" t="str">
            <v xml:space="preserve">Opava </v>
          </cell>
          <cell r="H2764">
            <v>375</v>
          </cell>
          <cell r="I2764" t="str">
            <v>SEJOY</v>
          </cell>
          <cell r="J2764">
            <v>16.690000000000001</v>
          </cell>
          <cell r="K2764">
            <v>6258.7500000000009</v>
          </cell>
          <cell r="L2764" t="str">
            <v/>
          </cell>
          <cell r="M2764" t="str">
            <v>Základní škola generála Heliodora Píky a Mateřská škola Štítina, okres Opava, příspěvková organizace</v>
          </cell>
          <cell r="N2764" t="str">
            <v>Komenského</v>
          </cell>
          <cell r="O2764">
            <v>26</v>
          </cell>
          <cell r="Q2764" t="str">
            <v>Štítina</v>
          </cell>
          <cell r="R2764" t="str">
            <v>ANO</v>
          </cell>
        </row>
        <row r="2765">
          <cell r="A2765">
            <v>600142965</v>
          </cell>
          <cell r="B2765">
            <v>600142965</v>
          </cell>
          <cell r="C2765" t="str">
            <v>70985618</v>
          </cell>
          <cell r="D2765">
            <v>1</v>
          </cell>
          <cell r="E2765">
            <v>70985618</v>
          </cell>
          <cell r="F2765" t="str">
            <v>Moravskoslezský kraj</v>
          </cell>
          <cell r="G2765" t="str">
            <v xml:space="preserve">Opava </v>
          </cell>
          <cell r="H2765">
            <v>175</v>
          </cell>
          <cell r="I2765" t="str">
            <v>SEJOY</v>
          </cell>
          <cell r="J2765">
            <v>16.690000000000001</v>
          </cell>
          <cell r="K2765">
            <v>2920.75</v>
          </cell>
          <cell r="L2765" t="str">
            <v/>
          </cell>
          <cell r="M2765" t="str">
            <v>Základní škola a Mateřská škola Velké Heraltice, příspěvková organizace</v>
          </cell>
          <cell r="N2765" t="str">
            <v>Školní</v>
          </cell>
          <cell r="O2765">
            <v>228</v>
          </cell>
          <cell r="Q2765" t="str">
            <v>Velké Heraltice</v>
          </cell>
          <cell r="R2765" t="str">
            <v>ANO</v>
          </cell>
        </row>
        <row r="2766">
          <cell r="A2766">
            <v>600142973</v>
          </cell>
          <cell r="B2766">
            <v>600142973</v>
          </cell>
          <cell r="C2766" t="str">
            <v>70959528</v>
          </cell>
          <cell r="D2766">
            <v>1</v>
          </cell>
          <cell r="E2766">
            <v>70959528</v>
          </cell>
          <cell r="F2766" t="str">
            <v>Moravskoslezský kraj</v>
          </cell>
          <cell r="G2766" t="str">
            <v xml:space="preserve">Opava </v>
          </cell>
          <cell r="H2766">
            <v>350</v>
          </cell>
          <cell r="I2766" t="str">
            <v>SEJOY</v>
          </cell>
          <cell r="J2766">
            <v>16.690000000000001</v>
          </cell>
          <cell r="K2766">
            <v>5841.5</v>
          </cell>
          <cell r="L2766" t="str">
            <v/>
          </cell>
          <cell r="M2766" t="str">
            <v>Základní škola Velké Hoštice, okres Opava, příspěvková organizace</v>
          </cell>
          <cell r="N2766" t="str">
            <v>Zámecká</v>
          </cell>
          <cell r="O2766">
            <v>207</v>
          </cell>
          <cell r="Q2766" t="str">
            <v>Velké Hoštice</v>
          </cell>
          <cell r="R2766" t="str">
            <v>ANO</v>
          </cell>
        </row>
        <row r="2767">
          <cell r="A2767">
            <v>600143007</v>
          </cell>
          <cell r="B2767">
            <v>600143007</v>
          </cell>
          <cell r="C2767" t="str">
            <v>70999368</v>
          </cell>
          <cell r="D2767">
            <v>1</v>
          </cell>
          <cell r="E2767">
            <v>70999368</v>
          </cell>
          <cell r="F2767" t="str">
            <v>Moravskoslezský kraj</v>
          </cell>
          <cell r="G2767" t="str">
            <v xml:space="preserve">Opava </v>
          </cell>
          <cell r="H2767">
            <v>125</v>
          </cell>
          <cell r="I2767" t="str">
            <v>SEJOY</v>
          </cell>
          <cell r="J2767">
            <v>16.690000000000001</v>
          </cell>
          <cell r="K2767">
            <v>2086.25</v>
          </cell>
          <cell r="L2767" t="str">
            <v/>
          </cell>
          <cell r="M2767" t="str">
            <v>Základní škola a Mateřská škola Opava-Malé Hoštice - příspěvková organizace</v>
          </cell>
          <cell r="N2767" t="str">
            <v>Dvořákova</v>
          </cell>
          <cell r="O2767">
            <v>26</v>
          </cell>
          <cell r="P2767">
            <v>37</v>
          </cell>
          <cell r="Q2767" t="str">
            <v>Opava</v>
          </cell>
          <cell r="R2767" t="str">
            <v>ANO</v>
          </cell>
        </row>
        <row r="2768">
          <cell r="A2768">
            <v>600143023</v>
          </cell>
          <cell r="B2768">
            <v>600143023</v>
          </cell>
          <cell r="C2768" t="str">
            <v>70994463</v>
          </cell>
          <cell r="D2768">
            <v>1</v>
          </cell>
          <cell r="E2768">
            <v>70994463</v>
          </cell>
          <cell r="F2768" t="str">
            <v>Moravskoslezský kraj</v>
          </cell>
          <cell r="G2768" t="str">
            <v xml:space="preserve">Opava </v>
          </cell>
          <cell r="H2768">
            <v>225</v>
          </cell>
          <cell r="I2768" t="str">
            <v>SEJOY</v>
          </cell>
          <cell r="J2768">
            <v>16.690000000000001</v>
          </cell>
          <cell r="K2768">
            <v>3755.2500000000005</v>
          </cell>
          <cell r="L2768" t="str">
            <v/>
          </cell>
          <cell r="M2768" t="str">
            <v>Základní škola Háj ve Slezsku, okres Opava, příspěvková organizace</v>
          </cell>
          <cell r="N2768" t="str">
            <v>Školní</v>
          </cell>
          <cell r="O2768">
            <v>90</v>
          </cell>
          <cell r="Q2768" t="str">
            <v>Háj ve Slezsku</v>
          </cell>
          <cell r="R2768" t="str">
            <v>ANO</v>
          </cell>
        </row>
        <row r="2769">
          <cell r="A2769">
            <v>600143058</v>
          </cell>
          <cell r="B2769">
            <v>600143058</v>
          </cell>
          <cell r="C2769" t="str">
            <v>75028972</v>
          </cell>
          <cell r="D2769">
            <v>1</v>
          </cell>
          <cell r="E2769">
            <v>75028972</v>
          </cell>
          <cell r="F2769" t="str">
            <v>Moravskoslezský kraj</v>
          </cell>
          <cell r="G2769" t="str">
            <v xml:space="preserve">Opava </v>
          </cell>
          <cell r="H2769">
            <v>400</v>
          </cell>
          <cell r="I2769" t="str">
            <v>SEJOY</v>
          </cell>
          <cell r="J2769">
            <v>16.690000000000001</v>
          </cell>
          <cell r="K2769">
            <v>6676.0000000000009</v>
          </cell>
          <cell r="L2769" t="str">
            <v/>
          </cell>
          <cell r="M2769" t="str">
            <v>Základní škola a Mateřská škola Pustá Polom, příspěvková organizace</v>
          </cell>
          <cell r="N2769" t="str">
            <v>Opavská</v>
          </cell>
          <cell r="O2769">
            <v>39</v>
          </cell>
          <cell r="Q2769" t="str">
            <v>Pustá Polom</v>
          </cell>
          <cell r="R2769" t="str">
            <v>ANO</v>
          </cell>
        </row>
        <row r="2770">
          <cell r="A2770">
            <v>600143121</v>
          </cell>
          <cell r="B2770">
            <v>600143121</v>
          </cell>
          <cell r="C2770" t="str">
            <v>75026821</v>
          </cell>
          <cell r="D2770">
            <v>1</v>
          </cell>
          <cell r="E2770">
            <v>75026821</v>
          </cell>
          <cell r="F2770" t="str">
            <v>Moravskoslezský kraj</v>
          </cell>
          <cell r="G2770" t="str">
            <v xml:space="preserve">Opava </v>
          </cell>
          <cell r="H2770">
            <v>75</v>
          </cell>
          <cell r="I2770" t="str">
            <v>SEJOY</v>
          </cell>
          <cell r="J2770">
            <v>16.690000000000001</v>
          </cell>
          <cell r="K2770">
            <v>1251.75</v>
          </cell>
          <cell r="L2770" t="str">
            <v/>
          </cell>
          <cell r="M2770" t="str">
            <v>Základní škola a Mateřská škola Hrabyně, okres Opava, příspěvková organizace</v>
          </cell>
          <cell r="O2770">
            <v>70</v>
          </cell>
          <cell r="Q2770" t="str">
            <v>Hrabyně</v>
          </cell>
          <cell r="R2770" t="str">
            <v>ANO</v>
          </cell>
        </row>
        <row r="2771">
          <cell r="A2771">
            <v>600143147</v>
          </cell>
          <cell r="B2771">
            <v>600143147</v>
          </cell>
          <cell r="C2771" t="str">
            <v>75026503</v>
          </cell>
          <cell r="D2771">
            <v>1</v>
          </cell>
          <cell r="E2771">
            <v>75026503</v>
          </cell>
          <cell r="F2771" t="str">
            <v>Moravskoslezský kraj</v>
          </cell>
          <cell r="G2771" t="str">
            <v xml:space="preserve">Opava </v>
          </cell>
          <cell r="H2771">
            <v>75</v>
          </cell>
          <cell r="I2771" t="str">
            <v>SEJOY</v>
          </cell>
          <cell r="J2771">
            <v>16.690000000000001</v>
          </cell>
          <cell r="K2771">
            <v>1251.75</v>
          </cell>
          <cell r="L2771" t="str">
            <v/>
          </cell>
          <cell r="M2771" t="str">
            <v>Základní škola Litultovice, příspěvková organizace</v>
          </cell>
          <cell r="O2771">
            <v>107</v>
          </cell>
          <cell r="Q2771" t="str">
            <v>Litultovice</v>
          </cell>
          <cell r="R2771" t="str">
            <v>ANO</v>
          </cell>
        </row>
        <row r="2772">
          <cell r="A2772">
            <v>600143155</v>
          </cell>
          <cell r="B2772">
            <v>600143155</v>
          </cell>
          <cell r="C2772" t="str">
            <v>75026945</v>
          </cell>
          <cell r="D2772">
            <v>1</v>
          </cell>
          <cell r="E2772">
            <v>75026945</v>
          </cell>
          <cell r="F2772" t="str">
            <v>Moravskoslezský kraj</v>
          </cell>
          <cell r="G2772" t="str">
            <v xml:space="preserve">Opava </v>
          </cell>
          <cell r="H2772">
            <v>50</v>
          </cell>
          <cell r="I2772" t="str">
            <v>SEJOY</v>
          </cell>
          <cell r="J2772">
            <v>16.690000000000001</v>
          </cell>
          <cell r="K2772">
            <v>834.50000000000011</v>
          </cell>
          <cell r="L2772" t="str">
            <v/>
          </cell>
          <cell r="M2772" t="str">
            <v>Základní škola a Mateřská škola Hlavnice, okres Opava, příspěvková organizace</v>
          </cell>
          <cell r="O2772">
            <v>109</v>
          </cell>
          <cell r="Q2772" t="str">
            <v>Hlavnice</v>
          </cell>
          <cell r="R2772" t="str">
            <v>ANO</v>
          </cell>
        </row>
        <row r="2773">
          <cell r="A2773">
            <v>600143171</v>
          </cell>
          <cell r="B2773">
            <v>600143171</v>
          </cell>
          <cell r="C2773" t="str">
            <v>75027259</v>
          </cell>
          <cell r="D2773">
            <v>1</v>
          </cell>
          <cell r="E2773">
            <v>75027259</v>
          </cell>
          <cell r="F2773" t="str">
            <v>Moravskoslezský kraj</v>
          </cell>
          <cell r="G2773" t="str">
            <v xml:space="preserve">Opava </v>
          </cell>
          <cell r="H2773">
            <v>75</v>
          </cell>
          <cell r="I2773" t="str">
            <v>SEJOY</v>
          </cell>
          <cell r="J2773">
            <v>16.690000000000001</v>
          </cell>
          <cell r="K2773">
            <v>1251.75</v>
          </cell>
          <cell r="L2773" t="str">
            <v/>
          </cell>
          <cell r="M2773" t="str">
            <v>Základní škola a Mateřská škola Kyjovice, příspěvková organizace</v>
          </cell>
          <cell r="O2773">
            <v>101</v>
          </cell>
          <cell r="Q2773" t="str">
            <v>Kyjovice</v>
          </cell>
          <cell r="R2773" t="str">
            <v>ANO</v>
          </cell>
        </row>
        <row r="2774">
          <cell r="A2774">
            <v>600143244</v>
          </cell>
          <cell r="B2774">
            <v>600143244</v>
          </cell>
          <cell r="C2774" t="str">
            <v>70986487</v>
          </cell>
          <cell r="D2774">
            <v>1</v>
          </cell>
          <cell r="E2774">
            <v>70986487</v>
          </cell>
          <cell r="F2774" t="str">
            <v>Moravskoslezský kraj</v>
          </cell>
          <cell r="G2774" t="str">
            <v xml:space="preserve">Opava </v>
          </cell>
          <cell r="H2774">
            <v>175</v>
          </cell>
          <cell r="I2774" t="str">
            <v>SEJOY</v>
          </cell>
          <cell r="J2774">
            <v>16.690000000000001</v>
          </cell>
          <cell r="K2774">
            <v>2920.75</v>
          </cell>
          <cell r="L2774" t="str">
            <v/>
          </cell>
          <cell r="M2774" t="str">
            <v>Základní škola Mladecko, okres Opava, příspěvková organizace</v>
          </cell>
          <cell r="O2774">
            <v>67</v>
          </cell>
          <cell r="Q2774" t="str">
            <v>Mladecko</v>
          </cell>
          <cell r="R2774" t="str">
            <v>ANO</v>
          </cell>
        </row>
        <row r="2775">
          <cell r="A2775">
            <v>600143261</v>
          </cell>
          <cell r="B2775">
            <v>600143261</v>
          </cell>
          <cell r="C2775" t="str">
            <v>75027186</v>
          </cell>
          <cell r="D2775">
            <v>1</v>
          </cell>
          <cell r="E2775">
            <v>75027186</v>
          </cell>
          <cell r="F2775" t="str">
            <v>Moravskoslezský kraj</v>
          </cell>
          <cell r="G2775" t="str">
            <v xml:space="preserve">Opava </v>
          </cell>
          <cell r="H2775">
            <v>275</v>
          </cell>
          <cell r="I2775" t="str">
            <v>SEJOY</v>
          </cell>
          <cell r="J2775">
            <v>16.690000000000001</v>
          </cell>
          <cell r="K2775">
            <v>4589.75</v>
          </cell>
          <cell r="L2775" t="str">
            <v/>
          </cell>
          <cell r="M2775" t="str">
            <v>Základní škola a Mateřská škola Skřipov, okres Opava, příspěvková organizace</v>
          </cell>
          <cell r="O2775">
            <v>120</v>
          </cell>
          <cell r="Q2775" t="str">
            <v>Skřipov</v>
          </cell>
          <cell r="R2775" t="str">
            <v>ANO</v>
          </cell>
        </row>
        <row r="2776">
          <cell r="A2776">
            <v>600143295</v>
          </cell>
          <cell r="B2776">
            <v>600143295</v>
          </cell>
          <cell r="C2776" t="str">
            <v>70640131</v>
          </cell>
          <cell r="D2776">
            <v>1</v>
          </cell>
          <cell r="E2776">
            <v>70640131</v>
          </cell>
          <cell r="F2776" t="str">
            <v>Moravskoslezský kraj</v>
          </cell>
          <cell r="G2776" t="str">
            <v xml:space="preserve">Opava </v>
          </cell>
          <cell r="H2776">
            <v>50</v>
          </cell>
          <cell r="I2776" t="str">
            <v>SEJOY</v>
          </cell>
          <cell r="J2776">
            <v>16.690000000000001</v>
          </cell>
          <cell r="K2776">
            <v>834.50000000000011</v>
          </cell>
          <cell r="L2776" t="str">
            <v/>
          </cell>
          <cell r="M2776" t="str">
            <v>Základní škola a Mateřská škola Služovice, okres Opava, příspěvková organizace</v>
          </cell>
          <cell r="O2776">
            <v>134</v>
          </cell>
          <cell r="Q2776" t="str">
            <v>Služovice</v>
          </cell>
          <cell r="R2776" t="str">
            <v>ANO</v>
          </cell>
        </row>
        <row r="2777">
          <cell r="A2777">
            <v>600143309</v>
          </cell>
          <cell r="B2777">
            <v>600143309</v>
          </cell>
          <cell r="C2777" t="str">
            <v>70985430</v>
          </cell>
          <cell r="D2777">
            <v>1</v>
          </cell>
          <cell r="E2777">
            <v>70985430</v>
          </cell>
          <cell r="F2777" t="str">
            <v>Moravskoslezský kraj</v>
          </cell>
          <cell r="G2777" t="str">
            <v xml:space="preserve">Opava </v>
          </cell>
          <cell r="H2777">
            <v>0</v>
          </cell>
          <cell r="I2777" t="str">
            <v>SEJOY</v>
          </cell>
          <cell r="J2777">
            <v>16.690000000000001</v>
          </cell>
          <cell r="K2777">
            <v>0</v>
          </cell>
          <cell r="L2777">
            <v>44536</v>
          </cell>
          <cell r="M2777" t="str">
            <v>Základní škola a Mateřská škola Neplachovice, okres Opava, příspěvková organizace</v>
          </cell>
          <cell r="N2777" t="str">
            <v>Školní</v>
          </cell>
          <cell r="O2777">
            <v>199</v>
          </cell>
          <cell r="Q2777" t="str">
            <v>Neplachovice</v>
          </cell>
          <cell r="R2777" t="str">
            <v>ANO</v>
          </cell>
        </row>
        <row r="2778">
          <cell r="A2778">
            <v>600143317</v>
          </cell>
          <cell r="B2778">
            <v>600143317</v>
          </cell>
          <cell r="C2778" t="str">
            <v>70984344</v>
          </cell>
          <cell r="D2778">
            <v>1</v>
          </cell>
          <cell r="E2778">
            <v>70984344</v>
          </cell>
          <cell r="F2778" t="str">
            <v>Moravskoslezský kraj</v>
          </cell>
          <cell r="G2778" t="str">
            <v xml:space="preserve">Opava </v>
          </cell>
          <cell r="H2778">
            <v>450</v>
          </cell>
          <cell r="I2778" t="str">
            <v>SEJOY</v>
          </cell>
          <cell r="J2778">
            <v>16.690000000000001</v>
          </cell>
          <cell r="K2778">
            <v>7510.5000000000009</v>
          </cell>
          <cell r="L2778" t="str">
            <v/>
          </cell>
          <cell r="M2778" t="str">
            <v>Základní škola Hradec nad Moravicí, okres Opava, příspěvková organizace</v>
          </cell>
          <cell r="N2778" t="str">
            <v>Opavská</v>
          </cell>
          <cell r="O2778">
            <v>217</v>
          </cell>
          <cell r="Q2778" t="str">
            <v>Hradec nad Moravicí</v>
          </cell>
          <cell r="R2778" t="str">
            <v>ANO</v>
          </cell>
        </row>
        <row r="2779">
          <cell r="A2779">
            <v>600143341</v>
          </cell>
          <cell r="B2779">
            <v>600143341</v>
          </cell>
          <cell r="C2779" t="str">
            <v>70999651</v>
          </cell>
          <cell r="D2779">
            <v>1</v>
          </cell>
          <cell r="E2779">
            <v>70999651</v>
          </cell>
          <cell r="F2779" t="str">
            <v>Moravskoslezský kraj</v>
          </cell>
          <cell r="G2779" t="str">
            <v xml:space="preserve">Opava </v>
          </cell>
          <cell r="H2779">
            <v>75</v>
          </cell>
          <cell r="I2779" t="str">
            <v>SEJOY</v>
          </cell>
          <cell r="J2779">
            <v>16.690000000000001</v>
          </cell>
          <cell r="K2779">
            <v>1251.75</v>
          </cell>
          <cell r="L2779" t="str">
            <v/>
          </cell>
          <cell r="M2779" t="str">
            <v>Základní škola a Mateřská škola Branka u Opavy, příspěvková organizace</v>
          </cell>
          <cell r="N2779" t="str">
            <v>Školní</v>
          </cell>
          <cell r="O2779">
            <v>58</v>
          </cell>
          <cell r="Q2779" t="str">
            <v>Branka u Opavy</v>
          </cell>
          <cell r="R2779" t="str">
            <v>ANO</v>
          </cell>
        </row>
        <row r="2780">
          <cell r="A2780">
            <v>600143368</v>
          </cell>
          <cell r="B2780">
            <v>600143368</v>
          </cell>
          <cell r="C2780" t="str">
            <v>75028964</v>
          </cell>
          <cell r="D2780">
            <v>1</v>
          </cell>
          <cell r="E2780">
            <v>75028964</v>
          </cell>
          <cell r="F2780" t="str">
            <v>Moravskoslezský kraj</v>
          </cell>
          <cell r="G2780" t="str">
            <v xml:space="preserve">Opava </v>
          </cell>
          <cell r="H2780">
            <v>75</v>
          </cell>
          <cell r="I2780" t="str">
            <v>SEJOY</v>
          </cell>
          <cell r="J2780">
            <v>16.690000000000001</v>
          </cell>
          <cell r="K2780">
            <v>1251.75</v>
          </cell>
          <cell r="L2780" t="str">
            <v/>
          </cell>
          <cell r="M2780" t="str">
            <v>Základní škola a Mateřská škola Dolní Životice, příspěvková organizace</v>
          </cell>
          <cell r="N2780" t="str">
            <v>Hlavní</v>
          </cell>
          <cell r="O2780">
            <v>15</v>
          </cell>
          <cell r="Q2780" t="str">
            <v>Dolní Životice</v>
          </cell>
          <cell r="R2780" t="str">
            <v>ANO</v>
          </cell>
        </row>
        <row r="2781">
          <cell r="A2781">
            <v>600143384</v>
          </cell>
          <cell r="B2781">
            <v>600143384</v>
          </cell>
          <cell r="C2781" t="str">
            <v>70999236</v>
          </cell>
          <cell r="D2781">
            <v>1</v>
          </cell>
          <cell r="E2781">
            <v>70999236</v>
          </cell>
          <cell r="F2781" t="str">
            <v>Moravskoslezský kraj</v>
          </cell>
          <cell r="G2781" t="str">
            <v xml:space="preserve">Opava </v>
          </cell>
          <cell r="H2781">
            <v>350</v>
          </cell>
          <cell r="I2781" t="str">
            <v>SEJOY</v>
          </cell>
          <cell r="J2781">
            <v>16.690000000000001</v>
          </cell>
          <cell r="K2781">
            <v>5841.5</v>
          </cell>
          <cell r="L2781" t="str">
            <v/>
          </cell>
          <cell r="M2781" t="str">
            <v>Základní škola Ilji Hurníka Opava, Ochranova 6 - příspěvková organizace</v>
          </cell>
          <cell r="N2781" t="str">
            <v>Ochranova</v>
          </cell>
          <cell r="O2781">
            <v>1244</v>
          </cell>
          <cell r="P2781">
            <v>6</v>
          </cell>
          <cell r="Q2781" t="str">
            <v>Opava</v>
          </cell>
          <cell r="R2781" t="str">
            <v>ANO</v>
          </cell>
        </row>
        <row r="2782">
          <cell r="A2782">
            <v>600171671</v>
          </cell>
          <cell r="B2782">
            <v>600171671</v>
          </cell>
          <cell r="C2782" t="str">
            <v>47813211</v>
          </cell>
          <cell r="D2782">
            <v>1</v>
          </cell>
          <cell r="E2782">
            <v>47813211</v>
          </cell>
          <cell r="F2782" t="str">
            <v>Moravskoslezský kraj</v>
          </cell>
          <cell r="G2782" t="str">
            <v xml:space="preserve">Opava </v>
          </cell>
          <cell r="H2782">
            <v>175</v>
          </cell>
          <cell r="I2782" t="str">
            <v>SEJOY</v>
          </cell>
          <cell r="J2782">
            <v>16.690000000000001</v>
          </cell>
          <cell r="K2782">
            <v>2920.75</v>
          </cell>
          <cell r="L2782" t="str">
            <v/>
          </cell>
          <cell r="M2782" t="str">
            <v>Základní škola a Praktická škola, Opava, Slezského odboje 5, příspěvková organizace</v>
          </cell>
          <cell r="N2782" t="str">
            <v>náměstí Slezského odboje</v>
          </cell>
          <cell r="O2782">
            <v>361</v>
          </cell>
          <cell r="P2782" t="str">
            <v>3a</v>
          </cell>
          <cell r="Q2782" t="str">
            <v>Opava</v>
          </cell>
          <cell r="R2782" t="str">
            <v>ANO</v>
          </cell>
        </row>
        <row r="2783">
          <cell r="A2783">
            <v>600171868</v>
          </cell>
          <cell r="B2783">
            <v>600171868</v>
          </cell>
          <cell r="C2783" t="str">
            <v>00845299</v>
          </cell>
          <cell r="D2783">
            <v>1</v>
          </cell>
          <cell r="E2783">
            <v>845299</v>
          </cell>
          <cell r="F2783" t="str">
            <v>Moravskoslezský kraj</v>
          </cell>
          <cell r="G2783" t="str">
            <v xml:space="preserve">Opava </v>
          </cell>
          <cell r="H2783">
            <v>650</v>
          </cell>
          <cell r="I2783" t="str">
            <v>SEJOY</v>
          </cell>
          <cell r="J2783">
            <v>16.690000000000001</v>
          </cell>
          <cell r="K2783">
            <v>10848.5</v>
          </cell>
          <cell r="L2783" t="str">
            <v/>
          </cell>
          <cell r="M2783" t="str">
            <v>Střední škola technická, Opava, Kolofíkovo nábřeží 51, příspěvková organizace</v>
          </cell>
          <cell r="N2783" t="str">
            <v>Kolofíkovo nábřeží</v>
          </cell>
          <cell r="O2783">
            <v>1062</v>
          </cell>
          <cell r="P2783">
            <v>51</v>
          </cell>
          <cell r="Q2783" t="str">
            <v>Opava</v>
          </cell>
          <cell r="R2783" t="str">
            <v>ANO</v>
          </cell>
        </row>
        <row r="2784">
          <cell r="A2784">
            <v>600171876</v>
          </cell>
          <cell r="B2784">
            <v>600171876</v>
          </cell>
          <cell r="C2784" t="str">
            <v>47813482</v>
          </cell>
          <cell r="D2784">
            <v>1</v>
          </cell>
          <cell r="E2784">
            <v>47813482</v>
          </cell>
          <cell r="F2784" t="str">
            <v>Moravskoslezský kraj</v>
          </cell>
          <cell r="G2784" t="str">
            <v xml:space="preserve">Opava </v>
          </cell>
          <cell r="H2784">
            <v>175</v>
          </cell>
          <cell r="I2784" t="str">
            <v>SEJOY</v>
          </cell>
          <cell r="J2784">
            <v>16.690000000000001</v>
          </cell>
          <cell r="K2784">
            <v>2920.75</v>
          </cell>
          <cell r="L2784" t="str">
            <v/>
          </cell>
          <cell r="M2784" t="str">
            <v>Základní škola, Opava, Havlíčkova 1, příspěvková organizace</v>
          </cell>
          <cell r="N2784" t="str">
            <v>Havlíčkova</v>
          </cell>
          <cell r="O2784">
            <v>520</v>
          </cell>
          <cell r="P2784">
            <v>1</v>
          </cell>
          <cell r="Q2784" t="str">
            <v>Opava</v>
          </cell>
          <cell r="R2784" t="str">
            <v>ANO</v>
          </cell>
        </row>
        <row r="2785">
          <cell r="A2785">
            <v>610550659</v>
          </cell>
          <cell r="B2785">
            <v>610550659</v>
          </cell>
          <cell r="C2785" t="str">
            <v>68941811</v>
          </cell>
          <cell r="D2785">
            <v>1</v>
          </cell>
          <cell r="E2785">
            <v>68941811</v>
          </cell>
          <cell r="F2785" t="str">
            <v>Moravskoslezský kraj</v>
          </cell>
          <cell r="G2785" t="str">
            <v xml:space="preserve">Opava </v>
          </cell>
          <cell r="H2785">
            <v>175</v>
          </cell>
          <cell r="I2785" t="str">
            <v>SEJOY</v>
          </cell>
          <cell r="J2785">
            <v>16.690000000000001</v>
          </cell>
          <cell r="K2785">
            <v>2920.75</v>
          </cell>
          <cell r="L2785" t="str">
            <v/>
          </cell>
          <cell r="M2785" t="str">
            <v>Církevní konzervatoř Německého řádu</v>
          </cell>
          <cell r="N2785" t="str">
            <v>Beethovenova</v>
          </cell>
          <cell r="O2785">
            <v>235</v>
          </cell>
          <cell r="P2785">
            <v>1</v>
          </cell>
          <cell r="Q2785" t="str">
            <v>Opava</v>
          </cell>
          <cell r="R2785" t="str">
            <v>NE</v>
          </cell>
        </row>
        <row r="2786">
          <cell r="A2786">
            <v>691002932</v>
          </cell>
          <cell r="B2786">
            <v>691002932</v>
          </cell>
          <cell r="C2786" t="str">
            <v>72547651</v>
          </cell>
          <cell r="D2786">
            <v>1</v>
          </cell>
          <cell r="E2786">
            <v>72547651</v>
          </cell>
          <cell r="F2786" t="str">
            <v>Moravskoslezský kraj</v>
          </cell>
          <cell r="G2786" t="str">
            <v xml:space="preserve">Opava </v>
          </cell>
          <cell r="H2786">
            <v>1425</v>
          </cell>
          <cell r="I2786" t="str">
            <v>SEJOY</v>
          </cell>
          <cell r="J2786">
            <v>16.690000000000001</v>
          </cell>
          <cell r="K2786">
            <v>23783.250000000004</v>
          </cell>
          <cell r="L2786" t="str">
            <v/>
          </cell>
          <cell r="M2786" t="str">
            <v>Střední škola hotelnictví a služeb a Vyšší odborná škola, Opava, příspěvková organizace</v>
          </cell>
          <cell r="N2786" t="str">
            <v>Tyršova</v>
          </cell>
          <cell r="O2786">
            <v>867</v>
          </cell>
          <cell r="P2786">
            <v>34</v>
          </cell>
          <cell r="Q2786" t="str">
            <v>Opava</v>
          </cell>
          <cell r="R2786" t="str">
            <v>ANO</v>
          </cell>
        </row>
        <row r="2787">
          <cell r="A2787">
            <v>691003939</v>
          </cell>
          <cell r="B2787">
            <v>691003939</v>
          </cell>
          <cell r="C2787" t="str">
            <v>72074183</v>
          </cell>
          <cell r="D2787">
            <v>1</v>
          </cell>
          <cell r="E2787">
            <v>72074183</v>
          </cell>
          <cell r="F2787" t="str">
            <v>Moravskoslezský kraj</v>
          </cell>
          <cell r="G2787" t="str">
            <v xml:space="preserve">Opava </v>
          </cell>
          <cell r="H2787">
            <v>150</v>
          </cell>
          <cell r="I2787" t="str">
            <v>SEJOY</v>
          </cell>
          <cell r="J2787">
            <v>16.690000000000001</v>
          </cell>
          <cell r="K2787">
            <v>2503.5</v>
          </cell>
          <cell r="L2787" t="str">
            <v/>
          </cell>
          <cell r="M2787" t="str">
            <v>Základní škola Nový svět, Opava, příspěvková organizace</v>
          </cell>
          <cell r="N2787" t="str">
            <v>Šrámkova</v>
          </cell>
          <cell r="O2787">
            <v>1457</v>
          </cell>
          <cell r="P2787">
            <v>4</v>
          </cell>
          <cell r="Q2787" t="str">
            <v>Opava</v>
          </cell>
          <cell r="R2787" t="str">
            <v>ANO</v>
          </cell>
        </row>
        <row r="2788">
          <cell r="A2788">
            <v>691013977</v>
          </cell>
          <cell r="B2788">
            <v>691013977</v>
          </cell>
          <cell r="C2788" t="str">
            <v>08971129</v>
          </cell>
          <cell r="D2788">
            <v>1</v>
          </cell>
          <cell r="E2788">
            <v>8971129</v>
          </cell>
          <cell r="F2788" t="str">
            <v>Moravskoslezský kraj</v>
          </cell>
          <cell r="G2788" t="str">
            <v xml:space="preserve">Opava </v>
          </cell>
          <cell r="H2788">
            <v>50</v>
          </cell>
          <cell r="I2788" t="str">
            <v>SEJOY</v>
          </cell>
          <cell r="J2788">
            <v>16.690000000000001</v>
          </cell>
          <cell r="K2788">
            <v>834.50000000000011</v>
          </cell>
          <cell r="L2788" t="str">
            <v/>
          </cell>
          <cell r="M2788" t="str">
            <v>Základní škola Erazim</v>
          </cell>
          <cell r="N2788" t="str">
            <v>Ratibořská</v>
          </cell>
          <cell r="O2788">
            <v>1147</v>
          </cell>
          <cell r="P2788">
            <v>34</v>
          </cell>
          <cell r="Q2788" t="str">
            <v>Opava</v>
          </cell>
          <cell r="R2788" t="str">
            <v>NE</v>
          </cell>
        </row>
        <row r="2789">
          <cell r="A2789">
            <v>691010153</v>
          </cell>
          <cell r="B2789">
            <v>691010153</v>
          </cell>
          <cell r="C2789" t="str">
            <v>05024706</v>
          </cell>
          <cell r="D2789">
            <v>1</v>
          </cell>
          <cell r="E2789">
            <v>5024706</v>
          </cell>
          <cell r="F2789" t="str">
            <v>Moravskoslezský kraj</v>
          </cell>
          <cell r="G2789" t="str">
            <v xml:space="preserve">Opava </v>
          </cell>
          <cell r="H2789">
            <v>100</v>
          </cell>
          <cell r="I2789" t="str">
            <v>SEJOY</v>
          </cell>
          <cell r="J2789">
            <v>16.690000000000001</v>
          </cell>
          <cell r="K2789">
            <v>1669.0000000000002</v>
          </cell>
          <cell r="L2789" t="str">
            <v/>
          </cell>
          <cell r="M2789" t="str">
            <v>Základní škola Labyrint Lhota, s.r.o.</v>
          </cell>
          <cell r="N2789" t="str">
            <v>Komenského</v>
          </cell>
          <cell r="O2789">
            <v>135</v>
          </cell>
          <cell r="Q2789" t="str">
            <v>Háj ve Slezsku</v>
          </cell>
          <cell r="R2789" t="str">
            <v>NE</v>
          </cell>
        </row>
        <row r="2790">
          <cell r="A2790">
            <v>600026761</v>
          </cell>
          <cell r="B2790">
            <v>600026761</v>
          </cell>
          <cell r="C2790" t="str">
            <v>47813229</v>
          </cell>
          <cell r="D2790">
            <v>1</v>
          </cell>
          <cell r="E2790">
            <v>47813229</v>
          </cell>
          <cell r="F2790" t="str">
            <v>Moravskoslezský kraj</v>
          </cell>
          <cell r="G2790" t="str">
            <v xml:space="preserve">Opava </v>
          </cell>
          <cell r="H2790">
            <v>75</v>
          </cell>
          <cell r="I2790" t="str">
            <v>SEJOY</v>
          </cell>
          <cell r="J2790">
            <v>16.690000000000001</v>
          </cell>
          <cell r="K2790">
            <v>1251.75</v>
          </cell>
          <cell r="L2790" t="str">
            <v/>
          </cell>
          <cell r="M2790" t="str">
            <v>Základní škola pro tělesně postižené, Opava, Dostojevského 12</v>
          </cell>
          <cell r="N2790" t="str">
            <v>Dostojevského</v>
          </cell>
          <cell r="O2790">
            <v>1669</v>
          </cell>
          <cell r="P2790">
            <v>12</v>
          </cell>
          <cell r="Q2790" t="str">
            <v>Opava</v>
          </cell>
          <cell r="R2790" t="str">
            <v>ANO</v>
          </cell>
        </row>
        <row r="2791">
          <cell r="A2791">
            <v>600016536</v>
          </cell>
          <cell r="B2791">
            <v>600016536</v>
          </cell>
          <cell r="C2791" t="str">
            <v>62331540</v>
          </cell>
          <cell r="D2791">
            <v>1</v>
          </cell>
          <cell r="E2791">
            <v>62331540</v>
          </cell>
          <cell r="F2791" t="str">
            <v>Moravskoslezský kraj</v>
          </cell>
          <cell r="G2791" t="str">
            <v xml:space="preserve">Karviná </v>
          </cell>
          <cell r="H2791">
            <v>1175</v>
          </cell>
          <cell r="I2791" t="str">
            <v>SEJOY</v>
          </cell>
          <cell r="J2791">
            <v>16.690000000000001</v>
          </cell>
          <cell r="K2791">
            <v>19610.75</v>
          </cell>
          <cell r="L2791" t="str">
            <v/>
          </cell>
          <cell r="M2791" t="str">
            <v>Gymnázium a Obchodní akademie, Orlová, příspěvková organizace</v>
          </cell>
          <cell r="N2791" t="str">
            <v>Masarykova třída</v>
          </cell>
          <cell r="O2791">
            <v>1313</v>
          </cell>
          <cell r="Q2791" t="str">
            <v>Orlová</v>
          </cell>
          <cell r="R2791" t="str">
            <v>ANO</v>
          </cell>
        </row>
        <row r="2792">
          <cell r="A2792">
            <v>600016587</v>
          </cell>
          <cell r="B2792">
            <v>600016587</v>
          </cell>
          <cell r="C2792" t="str">
            <v>60775645</v>
          </cell>
          <cell r="D2792">
            <v>1</v>
          </cell>
          <cell r="E2792">
            <v>60775645</v>
          </cell>
          <cell r="F2792" t="str">
            <v>Moravskoslezský kraj</v>
          </cell>
          <cell r="G2792" t="str">
            <v xml:space="preserve">Karviná </v>
          </cell>
          <cell r="H2792">
            <v>200</v>
          </cell>
          <cell r="I2792" t="str">
            <v>SEJOY</v>
          </cell>
          <cell r="J2792">
            <v>16.690000000000001</v>
          </cell>
          <cell r="K2792">
            <v>3338.0000000000005</v>
          </cell>
          <cell r="L2792" t="str">
            <v/>
          </cell>
          <cell r="M2792" t="str">
            <v>Střední odborná škola NET OFFICE Orlová, spol. s r.o.</v>
          </cell>
          <cell r="N2792" t="str">
            <v>Energetiků</v>
          </cell>
          <cell r="O2792">
            <v>144</v>
          </cell>
          <cell r="Q2792" t="str">
            <v>Orlová</v>
          </cell>
          <cell r="R2792" t="str">
            <v>NE</v>
          </cell>
        </row>
        <row r="2793">
          <cell r="A2793">
            <v>600135853</v>
          </cell>
          <cell r="B2793">
            <v>600135853</v>
          </cell>
          <cell r="C2793" t="str">
            <v>75026694</v>
          </cell>
          <cell r="D2793">
            <v>1</v>
          </cell>
          <cell r="E2793">
            <v>75026694</v>
          </cell>
          <cell r="F2793" t="str">
            <v>Moravskoslezský kraj</v>
          </cell>
          <cell r="G2793" t="str">
            <v xml:space="preserve">Karviná </v>
          </cell>
          <cell r="H2793">
            <v>25</v>
          </cell>
          <cell r="I2793" t="str">
            <v>SEJOY</v>
          </cell>
          <cell r="J2793">
            <v>16.690000000000001</v>
          </cell>
          <cell r="K2793">
            <v>417.25000000000006</v>
          </cell>
          <cell r="L2793" t="str">
            <v/>
          </cell>
          <cell r="M2793" t="str">
            <v>Základní škola a mateřská škola s polským vyučovacím jazykem Orlová, příspěvková organizace</v>
          </cell>
          <cell r="N2793" t="str">
            <v>Lutyňská</v>
          </cell>
          <cell r="O2793">
            <v>400</v>
          </cell>
          <cell r="Q2793" t="str">
            <v>Orlová</v>
          </cell>
          <cell r="R2793" t="str">
            <v>ANO</v>
          </cell>
        </row>
        <row r="2794">
          <cell r="A2794">
            <v>600135870</v>
          </cell>
          <cell r="B2794">
            <v>600135870</v>
          </cell>
          <cell r="C2794" t="str">
            <v>48004201</v>
          </cell>
          <cell r="D2794">
            <v>1</v>
          </cell>
          <cell r="E2794">
            <v>48004201</v>
          </cell>
          <cell r="F2794" t="str">
            <v>Moravskoslezský kraj</v>
          </cell>
          <cell r="G2794" t="str">
            <v xml:space="preserve">Karviná </v>
          </cell>
          <cell r="H2794">
            <v>900</v>
          </cell>
          <cell r="I2794" t="str">
            <v>SEJOY</v>
          </cell>
          <cell r="J2794">
            <v>16.690000000000001</v>
          </cell>
          <cell r="K2794">
            <v>15021.000000000002</v>
          </cell>
          <cell r="L2794" t="str">
            <v/>
          </cell>
          <cell r="M2794" t="str">
            <v>Základní škola Orlová-Lutyně Školní 862 okres Karviná, příspěvková organizace</v>
          </cell>
          <cell r="N2794" t="str">
            <v>Školní</v>
          </cell>
          <cell r="O2794">
            <v>862</v>
          </cell>
          <cell r="Q2794" t="str">
            <v>Orlová</v>
          </cell>
          <cell r="R2794" t="str">
            <v>ANO</v>
          </cell>
        </row>
        <row r="2795">
          <cell r="A2795">
            <v>600135888</v>
          </cell>
          <cell r="B2795">
            <v>600135888</v>
          </cell>
          <cell r="C2795" t="str">
            <v>48004219</v>
          </cell>
          <cell r="D2795">
            <v>1</v>
          </cell>
          <cell r="E2795">
            <v>48004219</v>
          </cell>
          <cell r="F2795" t="str">
            <v>Moravskoslezský kraj</v>
          </cell>
          <cell r="G2795" t="str">
            <v xml:space="preserve">Karviná </v>
          </cell>
          <cell r="H2795">
            <v>450</v>
          </cell>
          <cell r="I2795" t="str">
            <v>SEJOY</v>
          </cell>
          <cell r="J2795">
            <v>16.690000000000001</v>
          </cell>
          <cell r="K2795">
            <v>7510.5000000000009</v>
          </cell>
          <cell r="L2795" t="str">
            <v/>
          </cell>
          <cell r="M2795" t="str">
            <v>Základní škola Orlová-Lutyně Ke Studánce 1050 okres Karviná, příspěvková organizace</v>
          </cell>
          <cell r="N2795" t="str">
            <v>Ke Studánce</v>
          </cell>
          <cell r="O2795">
            <v>1050</v>
          </cell>
          <cell r="Q2795" t="str">
            <v>Orlová</v>
          </cell>
          <cell r="R2795" t="str">
            <v>ANO</v>
          </cell>
        </row>
        <row r="2796">
          <cell r="A2796">
            <v>600136281</v>
          </cell>
          <cell r="B2796">
            <v>600136281</v>
          </cell>
          <cell r="C2796" t="str">
            <v>75026350</v>
          </cell>
          <cell r="D2796">
            <v>1</v>
          </cell>
          <cell r="E2796">
            <v>75026350</v>
          </cell>
          <cell r="F2796" t="str">
            <v>Moravskoslezský kraj</v>
          </cell>
          <cell r="G2796" t="str">
            <v xml:space="preserve">Karviná </v>
          </cell>
          <cell r="H2796">
            <v>200</v>
          </cell>
          <cell r="I2796" t="str">
            <v>SEJOY</v>
          </cell>
          <cell r="J2796">
            <v>16.690000000000001</v>
          </cell>
          <cell r="K2796">
            <v>3338.0000000000005</v>
          </cell>
          <cell r="L2796" t="str">
            <v/>
          </cell>
          <cell r="M2796" t="str">
            <v>Základní škola Doubrava, okres Karviná, příspěvková organizace</v>
          </cell>
          <cell r="O2796">
            <v>546</v>
          </cell>
          <cell r="Q2796" t="str">
            <v>Doubrava</v>
          </cell>
          <cell r="R2796" t="str">
            <v>ANO</v>
          </cell>
        </row>
        <row r="2797">
          <cell r="A2797">
            <v>600136591</v>
          </cell>
          <cell r="B2797">
            <v>600136591</v>
          </cell>
          <cell r="C2797" t="str">
            <v>75026678</v>
          </cell>
          <cell r="D2797">
            <v>1</v>
          </cell>
          <cell r="E2797">
            <v>75026678</v>
          </cell>
          <cell r="F2797" t="str">
            <v>Moravskoslezský kraj</v>
          </cell>
          <cell r="G2797" t="str">
            <v xml:space="preserve">Karviná </v>
          </cell>
          <cell r="H2797">
            <v>275</v>
          </cell>
          <cell r="I2797" t="str">
            <v>SEJOY</v>
          </cell>
          <cell r="J2797">
            <v>16.690000000000001</v>
          </cell>
          <cell r="K2797">
            <v>4589.75</v>
          </cell>
          <cell r="L2797" t="str">
            <v/>
          </cell>
          <cell r="M2797" t="str">
            <v>Základní škola Orlová-Poruba Jarní 400 okres Karviná, příspěvková organizace</v>
          </cell>
          <cell r="N2797" t="str">
            <v>Jarní</v>
          </cell>
          <cell r="O2797">
            <v>400</v>
          </cell>
          <cell r="Q2797" t="str">
            <v>Orlová</v>
          </cell>
          <cell r="R2797" t="str">
            <v>ANO</v>
          </cell>
        </row>
        <row r="2798">
          <cell r="A2798">
            <v>600136612</v>
          </cell>
          <cell r="B2798">
            <v>600136612</v>
          </cell>
          <cell r="C2798" t="str">
            <v>75026643</v>
          </cell>
          <cell r="D2798">
            <v>1</v>
          </cell>
          <cell r="E2798">
            <v>75026643</v>
          </cell>
          <cell r="F2798" t="str">
            <v>Moravskoslezský kraj</v>
          </cell>
          <cell r="G2798" t="str">
            <v xml:space="preserve">Karviná </v>
          </cell>
          <cell r="H2798">
            <v>525</v>
          </cell>
          <cell r="I2798" t="str">
            <v>SEJOY</v>
          </cell>
          <cell r="J2798">
            <v>16.690000000000001</v>
          </cell>
          <cell r="K2798">
            <v>8762.25</v>
          </cell>
          <cell r="L2798" t="str">
            <v/>
          </cell>
          <cell r="M2798" t="str">
            <v>Základní škola Orlová-Lutyně Mládí 726 okres Karviná, příspěvková organizace</v>
          </cell>
          <cell r="N2798" t="str">
            <v>Mládí</v>
          </cell>
          <cell r="O2798">
            <v>726</v>
          </cell>
          <cell r="Q2798" t="str">
            <v>Orlová</v>
          </cell>
          <cell r="R2798" t="str">
            <v>ANO</v>
          </cell>
        </row>
        <row r="2799">
          <cell r="A2799">
            <v>600136663</v>
          </cell>
          <cell r="B2799">
            <v>600136663</v>
          </cell>
          <cell r="C2799" t="str">
            <v>62331426</v>
          </cell>
          <cell r="D2799">
            <v>1</v>
          </cell>
          <cell r="E2799">
            <v>62331426</v>
          </cell>
          <cell r="F2799" t="str">
            <v>Moravskoslezský kraj</v>
          </cell>
          <cell r="G2799" t="str">
            <v xml:space="preserve">Karviná </v>
          </cell>
          <cell r="H2799">
            <v>500</v>
          </cell>
          <cell r="I2799" t="str">
            <v>SEJOY</v>
          </cell>
          <cell r="J2799">
            <v>16.690000000000001</v>
          </cell>
          <cell r="K2799">
            <v>8345</v>
          </cell>
          <cell r="L2799" t="str">
            <v/>
          </cell>
          <cell r="M2799" t="str">
            <v>Základní škola Orlová-Lutyně U Kapličky 959 okres Karviná, příspěvková organizace</v>
          </cell>
          <cell r="N2799" t="str">
            <v>U Kapličky</v>
          </cell>
          <cell r="O2799">
            <v>959</v>
          </cell>
          <cell r="Q2799" t="str">
            <v>Orlová</v>
          </cell>
          <cell r="R2799" t="str">
            <v>ANO</v>
          </cell>
        </row>
        <row r="2800">
          <cell r="A2800">
            <v>600136701</v>
          </cell>
          <cell r="B2800">
            <v>600136701</v>
          </cell>
          <cell r="C2800" t="str">
            <v>75026635</v>
          </cell>
          <cell r="D2800">
            <v>1</v>
          </cell>
          <cell r="E2800">
            <v>75026635</v>
          </cell>
          <cell r="F2800" t="str">
            <v>Moravskoslezský kraj</v>
          </cell>
          <cell r="G2800" t="str">
            <v xml:space="preserve">Karviná </v>
          </cell>
          <cell r="H2800">
            <v>650</v>
          </cell>
          <cell r="I2800" t="str">
            <v>SEJOY</v>
          </cell>
          <cell r="J2800">
            <v>16.690000000000001</v>
          </cell>
          <cell r="K2800">
            <v>10848.5</v>
          </cell>
          <cell r="L2800" t="str">
            <v/>
          </cell>
          <cell r="M2800" t="str">
            <v>Základní škola Orlová-Lutyně K. Dvořáčka 1230 okres Karviná, příspěvková organizace</v>
          </cell>
          <cell r="N2800" t="str">
            <v>Karla Dvořáčka</v>
          </cell>
          <cell r="O2800">
            <v>1230</v>
          </cell>
          <cell r="Q2800" t="str">
            <v>Orlová</v>
          </cell>
          <cell r="R2800" t="str">
            <v>ANO</v>
          </cell>
        </row>
        <row r="2801">
          <cell r="A2801">
            <v>650025032</v>
          </cell>
          <cell r="B2801">
            <v>650025032</v>
          </cell>
          <cell r="C2801" t="str">
            <v>73184985</v>
          </cell>
          <cell r="D2801">
            <v>1</v>
          </cell>
          <cell r="E2801">
            <v>73184985</v>
          </cell>
          <cell r="F2801" t="str">
            <v>Moravskoslezský kraj</v>
          </cell>
          <cell r="G2801" t="str">
            <v xml:space="preserve">Karviná </v>
          </cell>
          <cell r="H2801">
            <v>925</v>
          </cell>
          <cell r="I2801" t="str">
            <v>SEJOY</v>
          </cell>
          <cell r="J2801">
            <v>16.690000000000001</v>
          </cell>
          <cell r="K2801">
            <v>15438.250000000002</v>
          </cell>
          <cell r="L2801" t="str">
            <v/>
          </cell>
          <cell r="M2801" t="str">
            <v>Základní škola a Základní umělecká škola Petřvald Školní 246, příspěvková organizace</v>
          </cell>
          <cell r="N2801" t="str">
            <v>Školní</v>
          </cell>
          <cell r="O2801">
            <v>246</v>
          </cell>
          <cell r="Q2801" t="str">
            <v>Petřvald</v>
          </cell>
          <cell r="R2801" t="str">
            <v>ANO</v>
          </cell>
        </row>
        <row r="2802">
          <cell r="A2802">
            <v>650078331</v>
          </cell>
          <cell r="B2802">
            <v>650078331</v>
          </cell>
          <cell r="C2802" t="str">
            <v>26867940</v>
          </cell>
          <cell r="D2802">
            <v>1</v>
          </cell>
          <cell r="E2802">
            <v>26867940</v>
          </cell>
          <cell r="F2802" t="str">
            <v>Moravskoslezský kraj</v>
          </cell>
          <cell r="G2802" t="str">
            <v xml:space="preserve">Karviná </v>
          </cell>
          <cell r="H2802">
            <v>50</v>
          </cell>
          <cell r="I2802" t="str">
            <v>SEJOY</v>
          </cell>
          <cell r="J2802">
            <v>16.690000000000001</v>
          </cell>
          <cell r="K2802">
            <v>834.50000000000011</v>
          </cell>
          <cell r="L2802" t="str">
            <v/>
          </cell>
          <cell r="M2802" t="str">
            <v>Gymnázium Jana Šabršuly s.r.o.</v>
          </cell>
          <cell r="N2802" t="str">
            <v>Mládí</v>
          </cell>
          <cell r="O2802">
            <v>726</v>
          </cell>
          <cell r="Q2802" t="str">
            <v>Orlová</v>
          </cell>
          <cell r="R2802" t="str">
            <v>NE</v>
          </cell>
        </row>
        <row r="2803">
          <cell r="A2803">
            <v>691004790</v>
          </cell>
          <cell r="B2803">
            <v>691004790</v>
          </cell>
          <cell r="C2803" t="str">
            <v>29445191</v>
          </cell>
          <cell r="D2803">
            <v>1</v>
          </cell>
          <cell r="E2803">
            <v>29445191</v>
          </cell>
          <cell r="F2803" t="str">
            <v>Moravskoslezský kraj</v>
          </cell>
          <cell r="G2803" t="str">
            <v xml:space="preserve">Karviná </v>
          </cell>
          <cell r="H2803">
            <v>125</v>
          </cell>
          <cell r="I2803" t="str">
            <v>SEJOY</v>
          </cell>
          <cell r="J2803">
            <v>16.690000000000001</v>
          </cell>
          <cell r="K2803">
            <v>2086.25</v>
          </cell>
          <cell r="L2803" t="str">
            <v/>
          </cell>
          <cell r="M2803" t="str">
            <v>Soukromá základní škola PIANETA, s.r.o.</v>
          </cell>
          <cell r="N2803" t="str">
            <v>K Rybníku</v>
          </cell>
          <cell r="O2803">
            <v>1330</v>
          </cell>
          <cell r="Q2803" t="str">
            <v>Orlová</v>
          </cell>
          <cell r="R2803" t="str">
            <v>NE</v>
          </cell>
        </row>
        <row r="2804">
          <cell r="A2804">
            <v>600016447</v>
          </cell>
          <cell r="B2804">
            <v>600016447</v>
          </cell>
          <cell r="C2804" t="str">
            <v>65142799</v>
          </cell>
          <cell r="D2804">
            <v>1</v>
          </cell>
          <cell r="E2804">
            <v>65142799</v>
          </cell>
          <cell r="F2804" t="str">
            <v>Moravskoslezský kraj</v>
          </cell>
          <cell r="G2804" t="str">
            <v xml:space="preserve">Ostrava-město </v>
          </cell>
          <cell r="H2804">
            <v>450</v>
          </cell>
          <cell r="I2804" t="str">
            <v>SEJOY</v>
          </cell>
          <cell r="J2804">
            <v>16.690000000000001</v>
          </cell>
          <cell r="K2804">
            <v>7510.5000000000009</v>
          </cell>
          <cell r="L2804" t="str">
            <v/>
          </cell>
          <cell r="M2804" t="str">
            <v>Lékařské a přírodovědné GYMNÁZIUM PRIGO, s.r.o.</v>
          </cell>
          <cell r="N2804" t="str">
            <v>Mojmírovců</v>
          </cell>
          <cell r="O2804">
            <v>1002</v>
          </cell>
          <cell r="P2804">
            <v>42</v>
          </cell>
          <cell r="Q2804" t="str">
            <v>Ostrava</v>
          </cell>
          <cell r="R2804" t="str">
            <v>NE</v>
          </cell>
        </row>
        <row r="2805">
          <cell r="A2805">
            <v>600016862</v>
          </cell>
          <cell r="B2805">
            <v>600016862</v>
          </cell>
          <cell r="C2805" t="str">
            <v>25372351</v>
          </cell>
          <cell r="D2805">
            <v>1</v>
          </cell>
          <cell r="E2805">
            <v>25372351</v>
          </cell>
          <cell r="F2805" t="str">
            <v>Moravskoslezský kraj</v>
          </cell>
          <cell r="G2805" t="str">
            <v xml:space="preserve">Ostrava-město </v>
          </cell>
          <cell r="H2805">
            <v>175</v>
          </cell>
          <cell r="I2805" t="str">
            <v>SEJOY</v>
          </cell>
          <cell r="J2805">
            <v>16.690000000000001</v>
          </cell>
          <cell r="K2805">
            <v>2920.75</v>
          </cell>
          <cell r="L2805" t="str">
            <v/>
          </cell>
          <cell r="M2805" t="str">
            <v>Střední škola podnikatelská Klimkovice s.r.o.</v>
          </cell>
          <cell r="N2805" t="str">
            <v>Komenského</v>
          </cell>
          <cell r="O2805">
            <v>112</v>
          </cell>
          <cell r="Q2805" t="str">
            <v>Klimkovice</v>
          </cell>
          <cell r="R2805" t="str">
            <v>NE</v>
          </cell>
        </row>
        <row r="2806">
          <cell r="A2806">
            <v>600017532</v>
          </cell>
          <cell r="B2806">
            <v>600017532</v>
          </cell>
          <cell r="C2806" t="str">
            <v>25378660</v>
          </cell>
          <cell r="D2806">
            <v>1</v>
          </cell>
          <cell r="E2806">
            <v>25378660</v>
          </cell>
          <cell r="F2806" t="str">
            <v>Moravskoslezský kraj</v>
          </cell>
          <cell r="G2806" t="str">
            <v xml:space="preserve">Ostrava-město </v>
          </cell>
          <cell r="H2806">
            <v>200</v>
          </cell>
          <cell r="I2806" t="str">
            <v>SEJOY</v>
          </cell>
          <cell r="J2806">
            <v>16.690000000000001</v>
          </cell>
          <cell r="K2806">
            <v>3338.0000000000005</v>
          </cell>
          <cell r="L2806" t="str">
            <v/>
          </cell>
          <cell r="M2806" t="str">
            <v>Střední odborná škola umělecká a gymnázium, s.r.o.</v>
          </cell>
          <cell r="N2806" t="str">
            <v>Hulvácká</v>
          </cell>
          <cell r="O2806">
            <v>384</v>
          </cell>
          <cell r="P2806">
            <v>1</v>
          </cell>
          <cell r="Q2806" t="str">
            <v>Ostrava</v>
          </cell>
          <cell r="R2806" t="str">
            <v>NE</v>
          </cell>
        </row>
        <row r="2807">
          <cell r="A2807">
            <v>600017737</v>
          </cell>
          <cell r="B2807">
            <v>600017737</v>
          </cell>
          <cell r="C2807" t="str">
            <v>00602027</v>
          </cell>
          <cell r="D2807">
            <v>1</v>
          </cell>
          <cell r="E2807">
            <v>602027</v>
          </cell>
          <cell r="F2807" t="str">
            <v>Moravskoslezský kraj</v>
          </cell>
          <cell r="G2807" t="str">
            <v xml:space="preserve">Ostrava-město </v>
          </cell>
          <cell r="H2807">
            <v>325</v>
          </cell>
          <cell r="I2807" t="str">
            <v>SEJOY</v>
          </cell>
          <cell r="J2807">
            <v>16.690000000000001</v>
          </cell>
          <cell r="K2807">
            <v>5424.25</v>
          </cell>
          <cell r="L2807" t="str">
            <v/>
          </cell>
          <cell r="M2807" t="str">
            <v>Střední zahradnická škola, Ostrava, příspěvková organizace</v>
          </cell>
          <cell r="N2807" t="str">
            <v>Žákovská</v>
          </cell>
          <cell r="O2807">
            <v>288</v>
          </cell>
          <cell r="P2807">
            <v>20</v>
          </cell>
          <cell r="Q2807" t="str">
            <v>Ostrava</v>
          </cell>
          <cell r="R2807" t="str">
            <v>ANO</v>
          </cell>
        </row>
        <row r="2808">
          <cell r="A2808">
            <v>600020070</v>
          </cell>
          <cell r="B2808">
            <v>600020070</v>
          </cell>
          <cell r="C2808" t="str">
            <v>00600920</v>
          </cell>
          <cell r="D2808">
            <v>1</v>
          </cell>
          <cell r="E2808">
            <v>600920</v>
          </cell>
          <cell r="F2808" t="str">
            <v>Moravskoslezský kraj</v>
          </cell>
          <cell r="G2808" t="str">
            <v xml:space="preserve">Ostrava-město </v>
          </cell>
          <cell r="H2808">
            <v>675</v>
          </cell>
          <cell r="I2808" t="str">
            <v>SEJOY</v>
          </cell>
          <cell r="J2808">
            <v>16.690000000000001</v>
          </cell>
          <cell r="K2808">
            <v>11265.75</v>
          </cell>
          <cell r="L2808" t="str">
            <v/>
          </cell>
          <cell r="M2808" t="str">
            <v>Střední zdravotnická škola a Vyšší odborná škola zdravotnická, Ostrava, příspěvková organizace</v>
          </cell>
          <cell r="N2808" t="str">
            <v>Jeremenkova</v>
          </cell>
          <cell r="O2808">
            <v>754</v>
          </cell>
          <cell r="P2808">
            <v>2</v>
          </cell>
          <cell r="Q2808" t="str">
            <v>Ostrava</v>
          </cell>
          <cell r="R2808" t="str">
            <v>ANO</v>
          </cell>
        </row>
        <row r="2809">
          <cell r="A2809">
            <v>600017290</v>
          </cell>
          <cell r="B2809">
            <v>600017290</v>
          </cell>
          <cell r="C2809" t="str">
            <v>25373005</v>
          </cell>
          <cell r="D2809">
            <v>1</v>
          </cell>
          <cell r="E2809">
            <v>25373005</v>
          </cell>
          <cell r="F2809" t="str">
            <v>Moravskoslezský kraj</v>
          </cell>
          <cell r="G2809" t="str">
            <v xml:space="preserve">Ostrava-město </v>
          </cell>
          <cell r="H2809">
            <v>175</v>
          </cell>
          <cell r="I2809" t="str">
            <v>SEJOY</v>
          </cell>
          <cell r="J2809">
            <v>16.690000000000001</v>
          </cell>
          <cell r="K2809">
            <v>2920.75</v>
          </cell>
          <cell r="L2809" t="str">
            <v/>
          </cell>
          <cell r="M2809" t="str">
            <v>Soukromá obchodní akademie Opava s.r.o.</v>
          </cell>
          <cell r="N2809" t="str">
            <v>Slavíkova</v>
          </cell>
          <cell r="O2809">
            <v>1747</v>
          </cell>
          <cell r="P2809">
            <v>11</v>
          </cell>
          <cell r="Q2809" t="str">
            <v>Ostrava</v>
          </cell>
          <cell r="R2809" t="str">
            <v>NE</v>
          </cell>
        </row>
        <row r="2810">
          <cell r="A2810">
            <v>600017443</v>
          </cell>
          <cell r="B2810">
            <v>600017443</v>
          </cell>
          <cell r="C2810" t="str">
            <v>61989011</v>
          </cell>
          <cell r="D2810">
            <v>1</v>
          </cell>
          <cell r="E2810">
            <v>61989011</v>
          </cell>
          <cell r="F2810" t="str">
            <v>Moravskoslezský kraj</v>
          </cell>
          <cell r="G2810" t="str">
            <v xml:space="preserve">Ostrava-město </v>
          </cell>
          <cell r="H2810">
            <v>300</v>
          </cell>
          <cell r="I2810" t="str">
            <v>SEJOY</v>
          </cell>
          <cell r="J2810">
            <v>16.690000000000001</v>
          </cell>
          <cell r="K2810">
            <v>5007</v>
          </cell>
          <cell r="L2810" t="str">
            <v/>
          </cell>
          <cell r="M2810" t="str">
            <v>Jazykové gymnázium Pavla Tigrida, Ostrava-Poruba, příspěvková organizace</v>
          </cell>
          <cell r="N2810" t="str">
            <v>Gustava Klimenta</v>
          </cell>
          <cell r="O2810">
            <v>493</v>
          </cell>
          <cell r="P2810">
            <v>3</v>
          </cell>
          <cell r="Q2810" t="str">
            <v>Ostrava</v>
          </cell>
          <cell r="R2810" t="str">
            <v>ANO</v>
          </cell>
        </row>
        <row r="2811">
          <cell r="A2811">
            <v>600017451</v>
          </cell>
          <cell r="B2811">
            <v>600017451</v>
          </cell>
          <cell r="C2811" t="str">
            <v>00842745</v>
          </cell>
          <cell r="D2811">
            <v>1</v>
          </cell>
          <cell r="E2811">
            <v>842745</v>
          </cell>
          <cell r="F2811" t="str">
            <v>Moravskoslezský kraj</v>
          </cell>
          <cell r="G2811" t="str">
            <v xml:space="preserve">Ostrava-město </v>
          </cell>
          <cell r="H2811">
            <v>775</v>
          </cell>
          <cell r="I2811" t="str">
            <v>SEJOY</v>
          </cell>
          <cell r="J2811">
            <v>16.690000000000001</v>
          </cell>
          <cell r="K2811">
            <v>12934.750000000002</v>
          </cell>
          <cell r="L2811" t="str">
            <v/>
          </cell>
          <cell r="M2811" t="str">
            <v>Gymnázium, Ostrava-Hrabůvka, příspěvková organizace</v>
          </cell>
          <cell r="N2811" t="str">
            <v>Františka Hajdy</v>
          </cell>
          <cell r="O2811">
            <v>1429</v>
          </cell>
          <cell r="P2811">
            <v>34</v>
          </cell>
          <cell r="Q2811" t="str">
            <v>Ostrava</v>
          </cell>
          <cell r="R2811" t="str">
            <v>ANO</v>
          </cell>
        </row>
        <row r="2812">
          <cell r="A2812">
            <v>600017460</v>
          </cell>
          <cell r="B2812">
            <v>600017460</v>
          </cell>
          <cell r="C2812" t="str">
            <v>00602094</v>
          </cell>
          <cell r="D2812">
            <v>1</v>
          </cell>
          <cell r="E2812">
            <v>602094</v>
          </cell>
          <cell r="F2812" t="str">
            <v>Moravskoslezský kraj</v>
          </cell>
          <cell r="G2812" t="str">
            <v xml:space="preserve">Ostrava-město </v>
          </cell>
          <cell r="H2812">
            <v>300</v>
          </cell>
          <cell r="I2812" t="str">
            <v>SEJOY</v>
          </cell>
          <cell r="J2812">
            <v>16.690000000000001</v>
          </cell>
          <cell r="K2812">
            <v>5007</v>
          </cell>
          <cell r="L2812" t="str">
            <v/>
          </cell>
          <cell r="M2812" t="str">
            <v>Obchodní akademie, Ostrava-Poruba, příspěvková organizace</v>
          </cell>
          <cell r="N2812" t="str">
            <v>Polská</v>
          </cell>
          <cell r="O2812">
            <v>1543</v>
          </cell>
          <cell r="P2812">
            <v>6</v>
          </cell>
          <cell r="Q2812" t="str">
            <v>Ostrava</v>
          </cell>
          <cell r="R2812" t="str">
            <v>ANO</v>
          </cell>
        </row>
        <row r="2813">
          <cell r="A2813">
            <v>600017478</v>
          </cell>
          <cell r="B2813">
            <v>600017478</v>
          </cell>
          <cell r="C2813" t="str">
            <v>00602159</v>
          </cell>
          <cell r="D2813">
            <v>1</v>
          </cell>
          <cell r="E2813">
            <v>602159</v>
          </cell>
          <cell r="F2813" t="str">
            <v>Moravskoslezský kraj</v>
          </cell>
          <cell r="G2813" t="str">
            <v xml:space="preserve">Ostrava-město </v>
          </cell>
          <cell r="H2813">
            <v>700</v>
          </cell>
          <cell r="I2813" t="str">
            <v>SEJOY</v>
          </cell>
          <cell r="J2813">
            <v>16.690000000000001</v>
          </cell>
          <cell r="K2813">
            <v>11683</v>
          </cell>
          <cell r="L2813" t="str">
            <v/>
          </cell>
          <cell r="M2813" t="str">
            <v>Gymnázium Olgy Havlové, Ostrava-Poruba, příspěvková organizace</v>
          </cell>
          <cell r="N2813" t="str">
            <v>Marie Majerové</v>
          </cell>
          <cell r="O2813">
            <v>1691</v>
          </cell>
          <cell r="P2813">
            <v>4</v>
          </cell>
          <cell r="Q2813" t="str">
            <v>Ostrava</v>
          </cell>
          <cell r="R2813" t="str">
            <v>ANO</v>
          </cell>
        </row>
        <row r="2814">
          <cell r="A2814">
            <v>600017486</v>
          </cell>
          <cell r="B2814">
            <v>600017486</v>
          </cell>
          <cell r="C2814" t="str">
            <v>00842737</v>
          </cell>
          <cell r="D2814">
            <v>1</v>
          </cell>
          <cell r="E2814">
            <v>842737</v>
          </cell>
          <cell r="F2814" t="str">
            <v>Moravskoslezský kraj</v>
          </cell>
          <cell r="G2814" t="str">
            <v xml:space="preserve">Ostrava-město </v>
          </cell>
          <cell r="H2814">
            <v>425</v>
          </cell>
          <cell r="I2814" t="str">
            <v>SEJOY</v>
          </cell>
          <cell r="J2814">
            <v>16.690000000000001</v>
          </cell>
          <cell r="K2814">
            <v>7093.2500000000009</v>
          </cell>
          <cell r="L2814" t="str">
            <v/>
          </cell>
          <cell r="M2814" t="str">
            <v>Gymnázium, Ostrava-Zábřeh, Volgogradská 6a, příspěvková organizace</v>
          </cell>
          <cell r="N2814" t="str">
            <v>Volgogradská</v>
          </cell>
          <cell r="O2814">
            <v>2632</v>
          </cell>
          <cell r="P2814" t="str">
            <v>6a</v>
          </cell>
          <cell r="Q2814" t="str">
            <v>Ostrava</v>
          </cell>
          <cell r="R2814" t="str">
            <v>ANO</v>
          </cell>
        </row>
        <row r="2815">
          <cell r="A2815">
            <v>600017494</v>
          </cell>
          <cell r="B2815">
            <v>600017494</v>
          </cell>
          <cell r="C2815" t="str">
            <v>00842753</v>
          </cell>
          <cell r="D2815">
            <v>1</v>
          </cell>
          <cell r="E2815">
            <v>842753</v>
          </cell>
          <cell r="F2815" t="str">
            <v>Moravskoslezský kraj</v>
          </cell>
          <cell r="G2815" t="str">
            <v xml:space="preserve">Ostrava-město </v>
          </cell>
          <cell r="H2815">
            <v>600</v>
          </cell>
          <cell r="I2815" t="str">
            <v>SEJOY</v>
          </cell>
          <cell r="J2815">
            <v>16.690000000000001</v>
          </cell>
          <cell r="K2815">
            <v>10014</v>
          </cell>
          <cell r="L2815" t="str">
            <v/>
          </cell>
          <cell r="M2815" t="str">
            <v>Gymnázium Hladnov a Jazyková škola s právem státní jazykové zkoušky, Ostrava, příspěvková organizace</v>
          </cell>
          <cell r="N2815" t="str">
            <v>Hladnovská</v>
          </cell>
          <cell r="O2815">
            <v>1332</v>
          </cell>
          <cell r="P2815">
            <v>35</v>
          </cell>
          <cell r="Q2815" t="str">
            <v>Ostrava</v>
          </cell>
          <cell r="R2815" t="str">
            <v>ANO</v>
          </cell>
        </row>
        <row r="2816">
          <cell r="A2816">
            <v>600017508</v>
          </cell>
          <cell r="B2816">
            <v>600017508</v>
          </cell>
          <cell r="C2816" t="str">
            <v>00842761</v>
          </cell>
          <cell r="D2816">
            <v>1</v>
          </cell>
          <cell r="E2816">
            <v>842761</v>
          </cell>
          <cell r="F2816" t="str">
            <v>Moravskoslezský kraj</v>
          </cell>
          <cell r="G2816" t="str">
            <v xml:space="preserve">Ostrava-město </v>
          </cell>
          <cell r="H2816">
            <v>525</v>
          </cell>
          <cell r="I2816" t="str">
            <v>SEJOY</v>
          </cell>
          <cell r="J2816">
            <v>16.690000000000001</v>
          </cell>
          <cell r="K2816">
            <v>8762.25</v>
          </cell>
          <cell r="L2816" t="str">
            <v/>
          </cell>
          <cell r="M2816" t="str">
            <v>Matiční gymnázium, Ostrava, příspěvková organizace</v>
          </cell>
          <cell r="N2816" t="str">
            <v>Dr. Šmerala</v>
          </cell>
          <cell r="O2816">
            <v>2565</v>
          </cell>
          <cell r="P2816">
            <v>25</v>
          </cell>
          <cell r="Q2816" t="str">
            <v>Ostrava</v>
          </cell>
          <cell r="R2816" t="str">
            <v>ANO</v>
          </cell>
        </row>
        <row r="2817">
          <cell r="A2817">
            <v>600017516</v>
          </cell>
          <cell r="B2817">
            <v>600017516</v>
          </cell>
          <cell r="C2817" t="str">
            <v>00602060</v>
          </cell>
          <cell r="D2817">
            <v>1</v>
          </cell>
          <cell r="E2817">
            <v>602060</v>
          </cell>
          <cell r="F2817" t="str">
            <v>Moravskoslezský kraj</v>
          </cell>
          <cell r="G2817" t="str">
            <v xml:space="preserve">Ostrava-město </v>
          </cell>
          <cell r="H2817">
            <v>675</v>
          </cell>
          <cell r="I2817" t="str">
            <v>SEJOY</v>
          </cell>
          <cell r="J2817">
            <v>16.690000000000001</v>
          </cell>
          <cell r="K2817">
            <v>11265.75</v>
          </cell>
          <cell r="L2817" t="str">
            <v/>
          </cell>
          <cell r="M2817" t="str">
            <v>Sportovní gymnázium Dany a Emila Zátopkových, Ostrava, příspěvková organizace</v>
          </cell>
          <cell r="N2817" t="str">
            <v>Volgogradská</v>
          </cell>
          <cell r="O2817">
            <v>2631</v>
          </cell>
          <cell r="P2817">
            <v>6</v>
          </cell>
          <cell r="Q2817" t="str">
            <v>Ostrava</v>
          </cell>
          <cell r="R2817" t="str">
            <v>ANO</v>
          </cell>
        </row>
        <row r="2818">
          <cell r="A2818">
            <v>600017524</v>
          </cell>
          <cell r="B2818">
            <v>600017524</v>
          </cell>
          <cell r="C2818" t="str">
            <v>00602078</v>
          </cell>
          <cell r="D2818">
            <v>1</v>
          </cell>
          <cell r="E2818">
            <v>602078</v>
          </cell>
          <cell r="F2818" t="str">
            <v>Moravskoslezský kraj</v>
          </cell>
          <cell r="G2818" t="str">
            <v xml:space="preserve">Ostrava-město </v>
          </cell>
          <cell r="H2818">
            <v>275</v>
          </cell>
          <cell r="I2818" t="str">
            <v>SEJOY</v>
          </cell>
          <cell r="J2818">
            <v>16.690000000000001</v>
          </cell>
          <cell r="K2818">
            <v>4589.75</v>
          </cell>
          <cell r="L2818" t="str">
            <v/>
          </cell>
          <cell r="M2818" t="str">
            <v>Janáčkova konzervatoř v Ostravě, příspěvková organizace</v>
          </cell>
          <cell r="N2818" t="str">
            <v>Českobratrská</v>
          </cell>
          <cell r="O2818">
            <v>958</v>
          </cell>
          <cell r="P2818">
            <v>40</v>
          </cell>
          <cell r="Q2818" t="str">
            <v>Ostrava</v>
          </cell>
          <cell r="R2818" t="str">
            <v>ANO</v>
          </cell>
        </row>
        <row r="2819">
          <cell r="A2819">
            <v>600017541</v>
          </cell>
          <cell r="B2819">
            <v>600017541</v>
          </cell>
          <cell r="C2819" t="str">
            <v>00845388</v>
          </cell>
          <cell r="D2819">
            <v>1</v>
          </cell>
          <cell r="E2819">
            <v>845388</v>
          </cell>
          <cell r="F2819" t="str">
            <v>Moravskoslezský kraj</v>
          </cell>
          <cell r="G2819" t="str">
            <v xml:space="preserve">Ostrava-město </v>
          </cell>
          <cell r="H2819">
            <v>300</v>
          </cell>
          <cell r="I2819" t="str">
            <v>SEJOY</v>
          </cell>
          <cell r="J2819">
            <v>16.690000000000001</v>
          </cell>
          <cell r="K2819">
            <v>5007</v>
          </cell>
          <cell r="L2819" t="str">
            <v/>
          </cell>
          <cell r="M2819" t="str">
            <v>Biskupské gymnázium v Ostravě</v>
          </cell>
          <cell r="N2819" t="str">
            <v>Karla Pokorného</v>
          </cell>
          <cell r="O2819">
            <v>1284</v>
          </cell>
          <cell r="P2819">
            <v>2</v>
          </cell>
          <cell r="Q2819" t="str">
            <v>Ostrava</v>
          </cell>
          <cell r="R2819" t="str">
            <v>NE</v>
          </cell>
        </row>
        <row r="2820">
          <cell r="A2820">
            <v>600017567</v>
          </cell>
          <cell r="B2820">
            <v>600017567</v>
          </cell>
          <cell r="C2820" t="str">
            <v>25371835</v>
          </cell>
          <cell r="D2820">
            <v>1</v>
          </cell>
          <cell r="E2820">
            <v>25371835</v>
          </cell>
          <cell r="F2820" t="str">
            <v>Moravskoslezský kraj</v>
          </cell>
          <cell r="G2820" t="str">
            <v xml:space="preserve">Ostrava-město </v>
          </cell>
          <cell r="H2820">
            <v>250</v>
          </cell>
          <cell r="I2820" t="str">
            <v>SEJOY</v>
          </cell>
          <cell r="J2820">
            <v>16.690000000000001</v>
          </cell>
          <cell r="K2820">
            <v>4172.5</v>
          </cell>
          <cell r="L2820" t="str">
            <v/>
          </cell>
          <cell r="M2820" t="str">
            <v>Střední škola PRIGO, s.r.o.</v>
          </cell>
          <cell r="N2820" t="str">
            <v>Mojmírovců</v>
          </cell>
          <cell r="O2820">
            <v>1002</v>
          </cell>
          <cell r="P2820">
            <v>42</v>
          </cell>
          <cell r="Q2820" t="str">
            <v>Ostrava</v>
          </cell>
          <cell r="R2820" t="str">
            <v>NE</v>
          </cell>
        </row>
        <row r="2821">
          <cell r="A2821">
            <v>600017583</v>
          </cell>
          <cell r="B2821">
            <v>600017583</v>
          </cell>
          <cell r="C2821" t="str">
            <v>00602132</v>
          </cell>
          <cell r="D2821">
            <v>1</v>
          </cell>
          <cell r="E2821">
            <v>602132</v>
          </cell>
          <cell r="F2821" t="str">
            <v>Moravskoslezský kraj</v>
          </cell>
          <cell r="G2821" t="str">
            <v xml:space="preserve">Ostrava-město </v>
          </cell>
          <cell r="H2821">
            <v>550</v>
          </cell>
          <cell r="I2821" t="str">
            <v>SEJOY</v>
          </cell>
          <cell r="J2821">
            <v>16.690000000000001</v>
          </cell>
          <cell r="K2821">
            <v>9179.5</v>
          </cell>
          <cell r="L2821" t="str">
            <v/>
          </cell>
          <cell r="M2821" t="str">
            <v>Střední průmyslová škola elektrotechniky a informatiky, Ostrava, příspěvková organizace</v>
          </cell>
          <cell r="N2821" t="str">
            <v>Kratochvílova</v>
          </cell>
          <cell r="O2821">
            <v>1490</v>
          </cell>
          <cell r="P2821">
            <v>7</v>
          </cell>
          <cell r="Q2821" t="str">
            <v>Ostrava</v>
          </cell>
          <cell r="R2821" t="str">
            <v>ANO</v>
          </cell>
        </row>
        <row r="2822">
          <cell r="A2822">
            <v>600017591</v>
          </cell>
          <cell r="B2822">
            <v>600017591</v>
          </cell>
          <cell r="C2822" t="str">
            <v>25364723</v>
          </cell>
          <cell r="D2822">
            <v>1</v>
          </cell>
          <cell r="E2822">
            <v>25364723</v>
          </cell>
          <cell r="F2822" t="str">
            <v>Moravskoslezský kraj</v>
          </cell>
          <cell r="G2822" t="str">
            <v xml:space="preserve">Ostrava-město </v>
          </cell>
          <cell r="H2822">
            <v>350</v>
          </cell>
          <cell r="I2822" t="str">
            <v>SEJOY</v>
          </cell>
          <cell r="J2822">
            <v>16.690000000000001</v>
          </cell>
          <cell r="K2822">
            <v>5841.5</v>
          </cell>
          <cell r="L2822" t="str">
            <v/>
          </cell>
          <cell r="M2822" t="str">
            <v>Jazykové a humanitní GYMNÁZIUM PRIGO, s.r.o.</v>
          </cell>
          <cell r="N2822" t="str">
            <v>Mojmírovců</v>
          </cell>
          <cell r="O2822">
            <v>1002</v>
          </cell>
          <cell r="P2822">
            <v>42</v>
          </cell>
          <cell r="Q2822" t="str">
            <v>Ostrava</v>
          </cell>
          <cell r="R2822" t="str">
            <v>NE</v>
          </cell>
        </row>
        <row r="2823">
          <cell r="A2823">
            <v>600017630</v>
          </cell>
          <cell r="B2823">
            <v>600017630</v>
          </cell>
          <cell r="C2823" t="str">
            <v>00602051</v>
          </cell>
          <cell r="D2823">
            <v>1</v>
          </cell>
          <cell r="E2823">
            <v>602051</v>
          </cell>
          <cell r="F2823" t="str">
            <v>Moravskoslezský kraj</v>
          </cell>
          <cell r="G2823" t="str">
            <v xml:space="preserve">Ostrava-město </v>
          </cell>
          <cell r="H2823">
            <v>350</v>
          </cell>
          <cell r="I2823" t="str">
            <v>SEJOY</v>
          </cell>
          <cell r="J2823">
            <v>16.690000000000001</v>
          </cell>
          <cell r="K2823">
            <v>5841.5</v>
          </cell>
          <cell r="L2823" t="str">
            <v/>
          </cell>
          <cell r="M2823" t="str">
            <v>Střední umělecká škola, Ostrava, příspěvková organizace</v>
          </cell>
          <cell r="N2823" t="str">
            <v>Poděbradova</v>
          </cell>
          <cell r="O2823">
            <v>959</v>
          </cell>
          <cell r="P2823">
            <v>33</v>
          </cell>
          <cell r="Q2823" t="str">
            <v>Ostrava</v>
          </cell>
          <cell r="R2823" t="str">
            <v>ANO</v>
          </cell>
        </row>
        <row r="2824">
          <cell r="A2824">
            <v>600017648</v>
          </cell>
          <cell r="B2824">
            <v>600017648</v>
          </cell>
          <cell r="C2824" t="str">
            <v>00842702</v>
          </cell>
          <cell r="D2824">
            <v>1</v>
          </cell>
          <cell r="E2824">
            <v>842702</v>
          </cell>
          <cell r="F2824" t="str">
            <v>Moravskoslezský kraj</v>
          </cell>
          <cell r="G2824" t="str">
            <v xml:space="preserve">Ostrava-město </v>
          </cell>
          <cell r="H2824">
            <v>750</v>
          </cell>
          <cell r="I2824" t="str">
            <v>SEJOY</v>
          </cell>
          <cell r="J2824">
            <v>16.690000000000001</v>
          </cell>
          <cell r="K2824">
            <v>12517.500000000002</v>
          </cell>
          <cell r="L2824" t="str">
            <v/>
          </cell>
          <cell r="M2824" t="str">
            <v>Wichterlovo gymnázium, Ostrava-Poruba, příspěvková organizace</v>
          </cell>
          <cell r="N2824" t="str">
            <v>Čs. exilu</v>
          </cell>
          <cell r="O2824">
            <v>669</v>
          </cell>
          <cell r="P2824">
            <v>16</v>
          </cell>
          <cell r="Q2824" t="str">
            <v>Ostrava</v>
          </cell>
          <cell r="R2824" t="str">
            <v>ANO</v>
          </cell>
        </row>
        <row r="2825">
          <cell r="A2825">
            <v>600017656</v>
          </cell>
          <cell r="B2825">
            <v>600017656</v>
          </cell>
          <cell r="C2825" t="str">
            <v>00845329</v>
          </cell>
          <cell r="D2825">
            <v>1</v>
          </cell>
          <cell r="E2825">
            <v>845329</v>
          </cell>
          <cell r="F2825" t="str">
            <v>Moravskoslezský kraj</v>
          </cell>
          <cell r="G2825" t="str">
            <v xml:space="preserve">Ostrava-město </v>
          </cell>
          <cell r="H2825">
            <v>350</v>
          </cell>
          <cell r="I2825" t="str">
            <v>SEJOY</v>
          </cell>
          <cell r="J2825">
            <v>16.690000000000001</v>
          </cell>
          <cell r="K2825">
            <v>5841.5</v>
          </cell>
          <cell r="L2825" t="str">
            <v/>
          </cell>
          <cell r="M2825" t="str">
            <v>Střední škola teleinformatiky, Ostrava, příspěvková organizace</v>
          </cell>
          <cell r="N2825" t="str">
            <v>Opavská</v>
          </cell>
          <cell r="O2825">
            <v>1119</v>
          </cell>
          <cell r="P2825">
            <v>12</v>
          </cell>
          <cell r="Q2825" t="str">
            <v>Ostrava</v>
          </cell>
          <cell r="R2825" t="str">
            <v>ANO</v>
          </cell>
        </row>
        <row r="2826">
          <cell r="A2826">
            <v>600017664</v>
          </cell>
          <cell r="B2826">
            <v>600017664</v>
          </cell>
          <cell r="C2826" t="str">
            <v>25379569</v>
          </cell>
          <cell r="D2826">
            <v>1</v>
          </cell>
          <cell r="E2826">
            <v>25379569</v>
          </cell>
          <cell r="F2826" t="str">
            <v>Moravskoslezský kraj</v>
          </cell>
          <cell r="G2826" t="str">
            <v xml:space="preserve">Ostrava-město </v>
          </cell>
          <cell r="H2826">
            <v>625</v>
          </cell>
          <cell r="I2826" t="str">
            <v>SEJOY</v>
          </cell>
          <cell r="J2826">
            <v>16.690000000000001</v>
          </cell>
          <cell r="K2826">
            <v>10431.25</v>
          </cell>
          <cell r="L2826" t="str">
            <v/>
          </cell>
          <cell r="M2826" t="str">
            <v>AHOL - Střední odborná škola, s.r.o.</v>
          </cell>
          <cell r="N2826" t="str">
            <v>náměstí Jiřího z Poděbrad</v>
          </cell>
          <cell r="O2826">
            <v>301</v>
          </cell>
          <cell r="P2826">
            <v>26</v>
          </cell>
          <cell r="Q2826" t="str">
            <v>Ostrava</v>
          </cell>
          <cell r="R2826" t="str">
            <v>NE</v>
          </cell>
        </row>
        <row r="2827">
          <cell r="A2827">
            <v>600017672</v>
          </cell>
          <cell r="B2827">
            <v>600017672</v>
          </cell>
          <cell r="C2827" t="str">
            <v>00602086</v>
          </cell>
          <cell r="D2827">
            <v>1</v>
          </cell>
          <cell r="E2827">
            <v>602086</v>
          </cell>
          <cell r="F2827" t="str">
            <v>Moravskoslezský kraj</v>
          </cell>
          <cell r="G2827" t="str">
            <v xml:space="preserve">Ostrava-město </v>
          </cell>
          <cell r="H2827">
            <v>475</v>
          </cell>
          <cell r="I2827" t="str">
            <v>SEJOY</v>
          </cell>
          <cell r="J2827">
            <v>16.690000000000001</v>
          </cell>
          <cell r="K2827">
            <v>7927.7500000000009</v>
          </cell>
          <cell r="L2827" t="str">
            <v/>
          </cell>
          <cell r="M2827" t="str">
            <v>Obchodní akademie a Vyšší odborná škola sociální, Ostrava-Mariánské Hory, příspěvková organizace</v>
          </cell>
          <cell r="N2827" t="str">
            <v>Karasova</v>
          </cell>
          <cell r="O2827">
            <v>1140</v>
          </cell>
          <cell r="P2827">
            <v>16</v>
          </cell>
          <cell r="Q2827" t="str">
            <v>Ostrava</v>
          </cell>
          <cell r="R2827" t="str">
            <v>ANO</v>
          </cell>
        </row>
        <row r="2828">
          <cell r="A2828">
            <v>600017681</v>
          </cell>
          <cell r="B2828">
            <v>600017681</v>
          </cell>
          <cell r="C2828" t="str">
            <v>00602116</v>
          </cell>
          <cell r="D2828">
            <v>1</v>
          </cell>
          <cell r="E2828">
            <v>602116</v>
          </cell>
          <cell r="F2828" t="str">
            <v>Moravskoslezský kraj</v>
          </cell>
          <cell r="G2828" t="str">
            <v xml:space="preserve">Ostrava-město </v>
          </cell>
          <cell r="H2828">
            <v>425</v>
          </cell>
          <cell r="I2828" t="str">
            <v>SEJOY</v>
          </cell>
          <cell r="J2828">
            <v>16.690000000000001</v>
          </cell>
          <cell r="K2828">
            <v>7093.2500000000009</v>
          </cell>
          <cell r="L2828" t="str">
            <v/>
          </cell>
          <cell r="M2828" t="str">
            <v>Střední průmyslová škola stavební, Ostrava, příspěvková organizace</v>
          </cell>
          <cell r="N2828" t="str">
            <v>Středoškolská</v>
          </cell>
          <cell r="O2828">
            <v>2992</v>
          </cell>
          <cell r="P2828">
            <v>3</v>
          </cell>
          <cell r="Q2828" t="str">
            <v>Ostrava</v>
          </cell>
          <cell r="R2828" t="str">
            <v>ANO</v>
          </cell>
        </row>
        <row r="2829">
          <cell r="A2829">
            <v>600017699</v>
          </cell>
          <cell r="B2829">
            <v>600017699</v>
          </cell>
          <cell r="C2829" t="str">
            <v>00602141</v>
          </cell>
          <cell r="D2829">
            <v>1</v>
          </cell>
          <cell r="E2829">
            <v>602141</v>
          </cell>
          <cell r="F2829" t="str">
            <v>Moravskoslezský kraj</v>
          </cell>
          <cell r="G2829" t="str">
            <v xml:space="preserve">Ostrava-město </v>
          </cell>
          <cell r="H2829">
            <v>450</v>
          </cell>
          <cell r="I2829" t="str">
            <v>SEJOY</v>
          </cell>
          <cell r="J2829">
            <v>16.690000000000001</v>
          </cell>
          <cell r="K2829">
            <v>7510.5000000000009</v>
          </cell>
          <cell r="L2829" t="str">
            <v/>
          </cell>
          <cell r="M2829" t="str">
            <v>Střední průmyslová škola, Ostrava-Vítkovice, příspěvková organizace</v>
          </cell>
          <cell r="N2829" t="str">
            <v>Zengrova</v>
          </cell>
          <cell r="O2829">
            <v>822</v>
          </cell>
          <cell r="P2829">
            <v>1</v>
          </cell>
          <cell r="Q2829" t="str">
            <v>Ostrava</v>
          </cell>
          <cell r="R2829" t="str">
            <v>ANO</v>
          </cell>
        </row>
        <row r="2830">
          <cell r="A2830">
            <v>600017702</v>
          </cell>
          <cell r="B2830">
            <v>600017702</v>
          </cell>
          <cell r="C2830" t="str">
            <v>00845213</v>
          </cell>
          <cell r="D2830">
            <v>1</v>
          </cell>
          <cell r="E2830">
            <v>845213</v>
          </cell>
          <cell r="F2830" t="str">
            <v>Moravskoslezský kraj</v>
          </cell>
          <cell r="G2830" t="str">
            <v xml:space="preserve">Ostrava-město </v>
          </cell>
          <cell r="H2830">
            <v>775</v>
          </cell>
          <cell r="I2830" t="str">
            <v>SEJOY</v>
          </cell>
          <cell r="J2830">
            <v>16.690000000000001</v>
          </cell>
          <cell r="K2830">
            <v>12934.750000000002</v>
          </cell>
          <cell r="L2830" t="str">
            <v/>
          </cell>
          <cell r="M2830" t="str">
            <v>Střední škola stavební a dřevozpracující, Ostrava, příspěvková organizace</v>
          </cell>
          <cell r="N2830" t="str">
            <v>U Studia</v>
          </cell>
          <cell r="O2830">
            <v>2654</v>
          </cell>
          <cell r="P2830">
            <v>33</v>
          </cell>
          <cell r="Q2830" t="str">
            <v>Ostrava</v>
          </cell>
          <cell r="R2830" t="str">
            <v>ANO</v>
          </cell>
        </row>
        <row r="2831">
          <cell r="A2831">
            <v>600017711</v>
          </cell>
          <cell r="B2831">
            <v>600017711</v>
          </cell>
          <cell r="C2831" t="str">
            <v>25380559</v>
          </cell>
          <cell r="D2831">
            <v>1</v>
          </cell>
          <cell r="E2831">
            <v>25380559</v>
          </cell>
          <cell r="F2831" t="str">
            <v>Moravskoslezský kraj</v>
          </cell>
          <cell r="G2831" t="str">
            <v xml:space="preserve">Ostrava-město </v>
          </cell>
          <cell r="H2831">
            <v>250</v>
          </cell>
          <cell r="I2831" t="str">
            <v>SEJOY</v>
          </cell>
          <cell r="J2831">
            <v>16.690000000000001</v>
          </cell>
          <cell r="K2831">
            <v>4172.5</v>
          </cell>
          <cell r="L2831" t="str">
            <v/>
          </cell>
          <cell r="M2831" t="str">
            <v>Střední škola uměleckých řemesel, s.r.o.</v>
          </cell>
          <cell r="N2831" t="str">
            <v>Gurťjevova</v>
          </cell>
          <cell r="O2831">
            <v>1823</v>
          </cell>
          <cell r="P2831">
            <v>8</v>
          </cell>
          <cell r="Q2831" t="str">
            <v>Ostrava</v>
          </cell>
          <cell r="R2831" t="str">
            <v>NE</v>
          </cell>
        </row>
        <row r="2832">
          <cell r="A2832">
            <v>600017729</v>
          </cell>
          <cell r="B2832">
            <v>600017729</v>
          </cell>
          <cell r="C2832" t="str">
            <v>25370294</v>
          </cell>
          <cell r="D2832">
            <v>1</v>
          </cell>
          <cell r="E2832">
            <v>25370294</v>
          </cell>
          <cell r="F2832" t="str">
            <v>Moravskoslezský kraj</v>
          </cell>
          <cell r="G2832" t="str">
            <v xml:space="preserve">Ostrava-město </v>
          </cell>
          <cell r="H2832">
            <v>325</v>
          </cell>
          <cell r="I2832" t="str">
            <v>SEJOY</v>
          </cell>
          <cell r="J2832">
            <v>16.690000000000001</v>
          </cell>
          <cell r="K2832">
            <v>5424.25</v>
          </cell>
          <cell r="L2832" t="str">
            <v/>
          </cell>
          <cell r="M2832" t="str">
            <v>Bezpečnostně právní akademie Ostrava, s. r. o., střední škola</v>
          </cell>
          <cell r="N2832" t="str">
            <v>Sládečkova</v>
          </cell>
          <cell r="O2832">
            <v>393</v>
          </cell>
          <cell r="P2832">
            <v>90</v>
          </cell>
          <cell r="Q2832" t="str">
            <v>Ostrava</v>
          </cell>
          <cell r="R2832" t="str">
            <v>NE</v>
          </cell>
        </row>
        <row r="2833">
          <cell r="A2833">
            <v>600017753</v>
          </cell>
          <cell r="B2833">
            <v>600017753</v>
          </cell>
          <cell r="C2833" t="str">
            <v>00602124</v>
          </cell>
          <cell r="D2833">
            <v>1</v>
          </cell>
          <cell r="E2833">
            <v>602124</v>
          </cell>
          <cell r="F2833" t="str">
            <v>Moravskoslezský kraj</v>
          </cell>
          <cell r="G2833" t="str">
            <v xml:space="preserve">Ostrava-město </v>
          </cell>
          <cell r="H2833">
            <v>375</v>
          </cell>
          <cell r="I2833" t="str">
            <v>SEJOY</v>
          </cell>
          <cell r="J2833">
            <v>16.690000000000001</v>
          </cell>
          <cell r="K2833">
            <v>6258.7500000000009</v>
          </cell>
          <cell r="L2833" t="str">
            <v/>
          </cell>
          <cell r="M2833" t="str">
            <v>Střední průmyslová škola chemická akademika Heyrovského, Ostrava, příspěvková organizace</v>
          </cell>
          <cell r="N2833" t="str">
            <v>Středoškolská</v>
          </cell>
          <cell r="O2833">
            <v>2854</v>
          </cell>
          <cell r="P2833">
            <v>1</v>
          </cell>
          <cell r="Q2833" t="str">
            <v>Ostrava</v>
          </cell>
          <cell r="R2833" t="str">
            <v>ANO</v>
          </cell>
        </row>
        <row r="2834">
          <cell r="A2834">
            <v>600017761</v>
          </cell>
          <cell r="B2834">
            <v>600017761</v>
          </cell>
          <cell r="C2834" t="str">
            <v>25364103</v>
          </cell>
          <cell r="D2834">
            <v>1</v>
          </cell>
          <cell r="E2834">
            <v>25364103</v>
          </cell>
          <cell r="F2834" t="str">
            <v>Moravskoslezský kraj</v>
          </cell>
          <cell r="G2834" t="str">
            <v xml:space="preserve">Ostrava-město </v>
          </cell>
          <cell r="H2834">
            <v>200</v>
          </cell>
          <cell r="I2834" t="str">
            <v>SEJOY</v>
          </cell>
          <cell r="J2834">
            <v>16.690000000000001</v>
          </cell>
          <cell r="K2834">
            <v>3338.0000000000005</v>
          </cell>
          <cell r="L2834" t="str">
            <v/>
          </cell>
          <cell r="M2834" t="str">
            <v>RB Střední odborné učiliště autoopravárenské, s.r.o.</v>
          </cell>
          <cell r="N2834" t="str">
            <v>Zengrova</v>
          </cell>
          <cell r="O2834">
            <v>473</v>
          </cell>
          <cell r="P2834">
            <v>38</v>
          </cell>
          <cell r="Q2834" t="str">
            <v>Ostrava</v>
          </cell>
          <cell r="R2834" t="str">
            <v>NE</v>
          </cell>
        </row>
        <row r="2835">
          <cell r="A2835">
            <v>600016366</v>
          </cell>
          <cell r="B2835">
            <v>600016366</v>
          </cell>
          <cell r="C2835" t="str">
            <v>25380401</v>
          </cell>
          <cell r="D2835">
            <v>1</v>
          </cell>
          <cell r="E2835">
            <v>25380401</v>
          </cell>
          <cell r="F2835" t="str">
            <v>Moravskoslezský kraj</v>
          </cell>
          <cell r="G2835" t="str">
            <v xml:space="preserve">Ostrava-město </v>
          </cell>
          <cell r="H2835">
            <v>200</v>
          </cell>
          <cell r="I2835" t="str">
            <v>SEJOY</v>
          </cell>
          <cell r="J2835">
            <v>16.690000000000001</v>
          </cell>
          <cell r="K2835">
            <v>3338.0000000000005</v>
          </cell>
          <cell r="L2835" t="str">
            <v/>
          </cell>
          <cell r="M2835" t="str">
            <v>Gymnázium EDUCAnet Ostrava s.r.o.</v>
          </cell>
          <cell r="N2835" t="str">
            <v>Mjr. Nováka</v>
          </cell>
          <cell r="O2835">
            <v>1455</v>
          </cell>
          <cell r="P2835">
            <v>34</v>
          </cell>
          <cell r="Q2835" t="str">
            <v>Ostrava</v>
          </cell>
          <cell r="R2835" t="str">
            <v>NE</v>
          </cell>
        </row>
        <row r="2836">
          <cell r="A2836">
            <v>600016595</v>
          </cell>
          <cell r="B2836">
            <v>600016595</v>
          </cell>
          <cell r="C2836" t="str">
            <v>25380087</v>
          </cell>
          <cell r="D2836">
            <v>1</v>
          </cell>
          <cell r="E2836">
            <v>25380087</v>
          </cell>
          <cell r="F2836" t="str">
            <v>Moravskoslezský kraj</v>
          </cell>
          <cell r="G2836" t="str">
            <v xml:space="preserve">Ostrava-město </v>
          </cell>
          <cell r="H2836">
            <v>125</v>
          </cell>
          <cell r="I2836" t="str">
            <v>SEJOY</v>
          </cell>
          <cell r="J2836">
            <v>16.690000000000001</v>
          </cell>
          <cell r="K2836">
            <v>2086.25</v>
          </cell>
          <cell r="L2836" t="str">
            <v/>
          </cell>
          <cell r="M2836" t="str">
            <v>Moravskoslezská obchodní akademie, s.r.o.</v>
          </cell>
          <cell r="N2836" t="str">
            <v>Michálkovická</v>
          </cell>
          <cell r="O2836">
            <v>1810</v>
          </cell>
          <cell r="P2836">
            <v>181</v>
          </cell>
          <cell r="Q2836" t="str">
            <v>Ostrava</v>
          </cell>
          <cell r="R2836" t="str">
            <v>NE</v>
          </cell>
        </row>
        <row r="2837">
          <cell r="A2837">
            <v>600001725</v>
          </cell>
          <cell r="B2837">
            <v>600001725</v>
          </cell>
          <cell r="C2837" t="str">
            <v>25368702</v>
          </cell>
          <cell r="D2837">
            <v>1</v>
          </cell>
          <cell r="E2837">
            <v>25368702</v>
          </cell>
          <cell r="F2837" t="str">
            <v>Moravskoslezský kraj</v>
          </cell>
          <cell r="G2837" t="str">
            <v xml:space="preserve">Ostrava-město </v>
          </cell>
          <cell r="H2837">
            <v>225</v>
          </cell>
          <cell r="I2837" t="str">
            <v>SEJOY</v>
          </cell>
          <cell r="J2837">
            <v>16.690000000000001</v>
          </cell>
          <cell r="K2837">
            <v>3755.2500000000005</v>
          </cell>
          <cell r="L2837" t="str">
            <v/>
          </cell>
          <cell r="M2837" t="str">
            <v>Soukromá základní škola, spol. s r.o.</v>
          </cell>
          <cell r="N2837" t="str">
            <v>Pasteurova</v>
          </cell>
          <cell r="O2837">
            <v>1285</v>
          </cell>
          <cell r="P2837">
            <v>7</v>
          </cell>
          <cell r="Q2837" t="str">
            <v>Ostrava</v>
          </cell>
          <cell r="R2837" t="str">
            <v>NE</v>
          </cell>
        </row>
        <row r="2838">
          <cell r="A2838">
            <v>600001733</v>
          </cell>
          <cell r="B2838">
            <v>600001733</v>
          </cell>
          <cell r="C2838" t="str">
            <v>00850381</v>
          </cell>
          <cell r="D2838">
            <v>1</v>
          </cell>
          <cell r="E2838">
            <v>850381</v>
          </cell>
          <cell r="F2838" t="str">
            <v>Moravskoslezský kraj</v>
          </cell>
          <cell r="G2838" t="str">
            <v xml:space="preserve">Ostrava-město </v>
          </cell>
          <cell r="H2838">
            <v>450</v>
          </cell>
          <cell r="I2838" t="str">
            <v>SEJOY</v>
          </cell>
          <cell r="J2838">
            <v>16.690000000000001</v>
          </cell>
          <cell r="K2838">
            <v>7510.5000000000009</v>
          </cell>
          <cell r="L2838" t="str">
            <v/>
          </cell>
          <cell r="M2838" t="str">
            <v>Církevní základní škola a mateřská škola Přemysla Pittra</v>
          </cell>
          <cell r="N2838" t="str">
            <v>Jungmannova</v>
          </cell>
          <cell r="O2838">
            <v>349</v>
          </cell>
          <cell r="P2838">
            <v>3</v>
          </cell>
          <cell r="Q2838" t="str">
            <v>Ostrava</v>
          </cell>
          <cell r="R2838" t="str">
            <v>NE</v>
          </cell>
        </row>
        <row r="2839">
          <cell r="A2839">
            <v>600026817</v>
          </cell>
          <cell r="B2839">
            <v>600026817</v>
          </cell>
          <cell r="C2839" t="str">
            <v>00601985</v>
          </cell>
          <cell r="D2839">
            <v>1</v>
          </cell>
          <cell r="E2839">
            <v>601985</v>
          </cell>
          <cell r="F2839" t="str">
            <v>Moravskoslezský kraj</v>
          </cell>
          <cell r="G2839" t="str">
            <v xml:space="preserve">Ostrava-město </v>
          </cell>
          <cell r="H2839">
            <v>175</v>
          </cell>
          <cell r="I2839" t="str">
            <v>SEJOY</v>
          </cell>
          <cell r="J2839">
            <v>16.690000000000001</v>
          </cell>
          <cell r="K2839">
            <v>2920.75</v>
          </cell>
          <cell r="L2839" t="str">
            <v/>
          </cell>
          <cell r="M2839" t="str">
            <v>Základní škola pro sluchově postižené a Mateřská škola pro sluchově postižené, Ostrava-Poruba, příspěvková organizace</v>
          </cell>
          <cell r="N2839" t="str">
            <v>Spartakovců</v>
          </cell>
          <cell r="O2839">
            <v>1153</v>
          </cell>
          <cell r="P2839">
            <v>5</v>
          </cell>
          <cell r="Q2839" t="str">
            <v>Ostrava</v>
          </cell>
          <cell r="R2839" t="str">
            <v>ANO</v>
          </cell>
        </row>
        <row r="2840">
          <cell r="A2840">
            <v>600026825</v>
          </cell>
          <cell r="B2840">
            <v>600026825</v>
          </cell>
          <cell r="C2840" t="str">
            <v>00601977</v>
          </cell>
          <cell r="D2840">
            <v>1</v>
          </cell>
          <cell r="E2840">
            <v>601977</v>
          </cell>
          <cell r="F2840" t="str">
            <v>Moravskoslezský kraj</v>
          </cell>
          <cell r="G2840" t="str">
            <v xml:space="preserve">Ostrava-město </v>
          </cell>
          <cell r="H2840">
            <v>100</v>
          </cell>
          <cell r="I2840" t="str">
            <v>SEJOY</v>
          </cell>
          <cell r="J2840">
            <v>16.690000000000001</v>
          </cell>
          <cell r="K2840">
            <v>1669.0000000000002</v>
          </cell>
          <cell r="L2840" t="str">
            <v/>
          </cell>
          <cell r="M2840" t="str">
            <v>Základní škola speciální, Ostrava-Slezská Ostrava, příspěvková organizace</v>
          </cell>
          <cell r="N2840" t="str">
            <v>Těšínská</v>
          </cell>
          <cell r="O2840">
            <v>41</v>
          </cell>
          <cell r="P2840">
            <v>98</v>
          </cell>
          <cell r="Q2840" t="str">
            <v>Ostrava</v>
          </cell>
          <cell r="R2840" t="str">
            <v>ANO</v>
          </cell>
        </row>
        <row r="2841">
          <cell r="A2841">
            <v>600026833</v>
          </cell>
          <cell r="B2841">
            <v>600026833</v>
          </cell>
          <cell r="C2841" t="str">
            <v>71197575</v>
          </cell>
          <cell r="D2841">
            <v>1</v>
          </cell>
          <cell r="E2841">
            <v>71197575</v>
          </cell>
          <cell r="F2841" t="str">
            <v>Moravskoslezský kraj</v>
          </cell>
          <cell r="G2841" t="str">
            <v xml:space="preserve">Ostrava-město </v>
          </cell>
          <cell r="H2841">
            <v>125</v>
          </cell>
          <cell r="I2841" t="str">
            <v>SEJOY</v>
          </cell>
          <cell r="J2841">
            <v>16.690000000000001</v>
          </cell>
          <cell r="K2841">
            <v>2086.25</v>
          </cell>
          <cell r="L2841" t="str">
            <v/>
          </cell>
          <cell r="M2841" t="str">
            <v>Mateřská škola a základní škola speciální Diakonie ČCE Ostrava</v>
          </cell>
          <cell r="N2841" t="str">
            <v>U Cementárny</v>
          </cell>
          <cell r="O2841">
            <v>1293</v>
          </cell>
          <cell r="P2841">
            <v>23</v>
          </cell>
          <cell r="Q2841" t="str">
            <v>Ostrava</v>
          </cell>
          <cell r="R2841" t="str">
            <v>NE</v>
          </cell>
        </row>
        <row r="2842">
          <cell r="A2842">
            <v>600026841</v>
          </cell>
          <cell r="B2842">
            <v>600026841</v>
          </cell>
          <cell r="C2842" t="str">
            <v>64628183</v>
          </cell>
          <cell r="D2842">
            <v>1</v>
          </cell>
          <cell r="E2842">
            <v>64628183</v>
          </cell>
          <cell r="F2842" t="str">
            <v>Moravskoslezský kraj</v>
          </cell>
          <cell r="G2842" t="str">
            <v xml:space="preserve">Ostrava-město </v>
          </cell>
          <cell r="H2842">
            <v>175</v>
          </cell>
          <cell r="I2842" t="str">
            <v>SEJOY</v>
          </cell>
          <cell r="J2842">
            <v>16.690000000000001</v>
          </cell>
          <cell r="K2842">
            <v>2920.75</v>
          </cell>
          <cell r="L2842" t="str">
            <v/>
          </cell>
          <cell r="M2842" t="str">
            <v>Základní škola, Ostrava-Poruba, Čkalovova 942, příspěvková organizace</v>
          </cell>
          <cell r="N2842" t="str">
            <v>Čkalovova</v>
          </cell>
          <cell r="O2842">
            <v>942</v>
          </cell>
          <cell r="P2842">
            <v>2</v>
          </cell>
          <cell r="Q2842" t="str">
            <v>Ostrava</v>
          </cell>
          <cell r="R2842" t="str">
            <v>ANO</v>
          </cell>
        </row>
        <row r="2843">
          <cell r="A2843">
            <v>600026884</v>
          </cell>
          <cell r="B2843">
            <v>600026884</v>
          </cell>
          <cell r="C2843" t="str">
            <v>61989274</v>
          </cell>
          <cell r="D2843">
            <v>1</v>
          </cell>
          <cell r="E2843">
            <v>61989274</v>
          </cell>
          <cell r="F2843" t="str">
            <v>Moravskoslezský kraj</v>
          </cell>
          <cell r="G2843" t="str">
            <v xml:space="preserve">Ostrava-město </v>
          </cell>
          <cell r="H2843">
            <v>250</v>
          </cell>
          <cell r="I2843" t="str">
            <v>SEJOY</v>
          </cell>
          <cell r="J2843">
            <v>16.690000000000001</v>
          </cell>
          <cell r="K2843">
            <v>4172.5</v>
          </cell>
          <cell r="L2843" t="str">
            <v/>
          </cell>
          <cell r="M2843" t="str">
            <v>Základní škola, Ostrava-Zábřeh, Kpt. Vajdy 1a, příspěvková organizace</v>
          </cell>
          <cell r="N2843" t="str">
            <v>Kpt. Vajdy</v>
          </cell>
          <cell r="O2843">
            <v>2656</v>
          </cell>
          <cell r="P2843" t="str">
            <v>1a</v>
          </cell>
          <cell r="Q2843" t="str">
            <v>Ostrava</v>
          </cell>
          <cell r="R2843" t="str">
            <v>ANO</v>
          </cell>
        </row>
        <row r="2844">
          <cell r="A2844">
            <v>600026931</v>
          </cell>
          <cell r="B2844">
            <v>600026931</v>
          </cell>
          <cell r="C2844" t="str">
            <v>25373790</v>
          </cell>
          <cell r="D2844">
            <v>1</v>
          </cell>
          <cell r="E2844">
            <v>25373790</v>
          </cell>
          <cell r="F2844" t="str">
            <v>Moravskoslezský kraj</v>
          </cell>
          <cell r="G2844" t="str">
            <v xml:space="preserve">Ostrava-město </v>
          </cell>
          <cell r="H2844">
            <v>75</v>
          </cell>
          <cell r="I2844" t="str">
            <v>SEJOY</v>
          </cell>
          <cell r="J2844">
            <v>16.690000000000001</v>
          </cell>
          <cell r="K2844">
            <v>1251.75</v>
          </cell>
          <cell r="L2844" t="str">
            <v/>
          </cell>
          <cell r="M2844" t="str">
            <v>Soukromá základní škola speciální pro žáky s více vadami, Ostrava, s.r.o.</v>
          </cell>
          <cell r="N2844" t="str">
            <v>Železárenská</v>
          </cell>
          <cell r="O2844">
            <v>880</v>
          </cell>
          <cell r="P2844">
            <v>5</v>
          </cell>
          <cell r="Q2844" t="str">
            <v>Ostrava</v>
          </cell>
          <cell r="R2844" t="str">
            <v>NE</v>
          </cell>
        </row>
        <row r="2845">
          <cell r="A2845">
            <v>600026949</v>
          </cell>
          <cell r="B2845">
            <v>600026949</v>
          </cell>
          <cell r="C2845" t="str">
            <v>25376420</v>
          </cell>
          <cell r="D2845">
            <v>1</v>
          </cell>
          <cell r="E2845">
            <v>25376420</v>
          </cell>
          <cell r="F2845" t="str">
            <v>Moravskoslezský kraj</v>
          </cell>
          <cell r="G2845" t="str">
            <v xml:space="preserve">Ostrava-město </v>
          </cell>
          <cell r="H2845">
            <v>100</v>
          </cell>
          <cell r="I2845" t="str">
            <v>SEJOY</v>
          </cell>
          <cell r="J2845">
            <v>16.690000000000001</v>
          </cell>
          <cell r="K2845">
            <v>1669.0000000000002</v>
          </cell>
          <cell r="L2845" t="str">
            <v/>
          </cell>
          <cell r="M2845" t="str">
            <v>Základní škola, Ostrava-Výškovice, s.r.o.</v>
          </cell>
          <cell r="N2845" t="str">
            <v>29. dubna</v>
          </cell>
          <cell r="O2845">
            <v>259</v>
          </cell>
          <cell r="P2845">
            <v>33</v>
          </cell>
          <cell r="Q2845" t="str">
            <v>Ostrava</v>
          </cell>
          <cell r="R2845" t="str">
            <v>NE</v>
          </cell>
        </row>
        <row r="2846">
          <cell r="A2846">
            <v>600026957</v>
          </cell>
          <cell r="B2846">
            <v>600026957</v>
          </cell>
          <cell r="C2846" t="str">
            <v>13644319</v>
          </cell>
          <cell r="D2846">
            <v>1</v>
          </cell>
          <cell r="E2846">
            <v>13644319</v>
          </cell>
          <cell r="F2846" t="str">
            <v>Moravskoslezský kraj</v>
          </cell>
          <cell r="G2846" t="str">
            <v xml:space="preserve">Ostrava-město </v>
          </cell>
          <cell r="H2846">
            <v>1375</v>
          </cell>
          <cell r="I2846" t="str">
            <v>SEJOY</v>
          </cell>
          <cell r="J2846">
            <v>16.690000000000001</v>
          </cell>
          <cell r="K2846">
            <v>22948.75</v>
          </cell>
          <cell r="L2846" t="str">
            <v/>
          </cell>
          <cell r="M2846" t="str">
            <v>Střední škola prof. Zdeňka Matějčka, Ostrava-Poruba, příspěvková organizace</v>
          </cell>
          <cell r="N2846" t="str">
            <v>17. listopadu</v>
          </cell>
          <cell r="O2846">
            <v>1123</v>
          </cell>
          <cell r="P2846">
            <v>70</v>
          </cell>
          <cell r="Q2846" t="str">
            <v>Ostrava</v>
          </cell>
          <cell r="R2846" t="str">
            <v>ANO</v>
          </cell>
        </row>
        <row r="2847">
          <cell r="A2847">
            <v>600134415</v>
          </cell>
          <cell r="B2847">
            <v>600134415</v>
          </cell>
          <cell r="C2847" t="str">
            <v>47861665</v>
          </cell>
          <cell r="D2847">
            <v>1</v>
          </cell>
          <cell r="E2847">
            <v>47861665</v>
          </cell>
          <cell r="F2847" t="str">
            <v>Moravskoslezský kraj</v>
          </cell>
          <cell r="G2847" t="str">
            <v xml:space="preserve">Ostrava-město </v>
          </cell>
          <cell r="H2847">
            <v>700</v>
          </cell>
          <cell r="I2847" t="str">
            <v>SEJOY</v>
          </cell>
          <cell r="J2847">
            <v>16.690000000000001</v>
          </cell>
          <cell r="K2847">
            <v>11683</v>
          </cell>
          <cell r="L2847" t="str">
            <v/>
          </cell>
          <cell r="M2847" t="str">
            <v>Základní škola Vratimov, Datyňská 690</v>
          </cell>
          <cell r="N2847" t="str">
            <v>Datyňská</v>
          </cell>
          <cell r="O2847">
            <v>690</v>
          </cell>
          <cell r="P2847">
            <v>13</v>
          </cell>
          <cell r="Q2847" t="str">
            <v>Vratimov</v>
          </cell>
          <cell r="R2847" t="str">
            <v>ANO</v>
          </cell>
        </row>
        <row r="2848">
          <cell r="A2848">
            <v>600134164</v>
          </cell>
          <cell r="B2848">
            <v>600134164</v>
          </cell>
          <cell r="C2848" t="str">
            <v>70942633</v>
          </cell>
          <cell r="D2848">
            <v>1</v>
          </cell>
          <cell r="E2848">
            <v>70942633</v>
          </cell>
          <cell r="F2848" t="str">
            <v>Moravskoslezský kraj</v>
          </cell>
          <cell r="G2848" t="str">
            <v xml:space="preserve">Ostrava-město </v>
          </cell>
          <cell r="H2848">
            <v>325</v>
          </cell>
          <cell r="I2848" t="str">
            <v>SEJOY</v>
          </cell>
          <cell r="J2848">
            <v>16.690000000000001</v>
          </cell>
          <cell r="K2848">
            <v>5424.25</v>
          </cell>
          <cell r="L2848" t="str">
            <v/>
          </cell>
          <cell r="M2848" t="str">
            <v>Základní škola a Mateřská škola Stará Ves nad Ondřejnicí, příspěvková organizace</v>
          </cell>
          <cell r="N2848" t="str">
            <v>Zámecká</v>
          </cell>
          <cell r="O2848">
            <v>38</v>
          </cell>
          <cell r="Q2848" t="str">
            <v>Stará Ves nad Ondřejnicí</v>
          </cell>
          <cell r="R2848" t="str">
            <v>ANO</v>
          </cell>
        </row>
        <row r="2849">
          <cell r="A2849">
            <v>600134229</v>
          </cell>
          <cell r="B2849">
            <v>600134229</v>
          </cell>
          <cell r="C2849" t="str">
            <v>61955647</v>
          </cell>
          <cell r="D2849">
            <v>1</v>
          </cell>
          <cell r="E2849">
            <v>61955647</v>
          </cell>
          <cell r="F2849" t="str">
            <v>Moravskoslezský kraj</v>
          </cell>
          <cell r="G2849" t="str">
            <v xml:space="preserve">Ostrava-město </v>
          </cell>
          <cell r="H2849">
            <v>1100</v>
          </cell>
          <cell r="I2849" t="str">
            <v>SEJOY</v>
          </cell>
          <cell r="J2849">
            <v>16.690000000000001</v>
          </cell>
          <cell r="K2849">
            <v>18359</v>
          </cell>
          <cell r="L2849" t="str">
            <v/>
          </cell>
          <cell r="M2849" t="str">
            <v>Základní škola Šenov, Radniční náměstí 1040, příspěvková organizace</v>
          </cell>
          <cell r="N2849" t="str">
            <v>Radniční náměstí</v>
          </cell>
          <cell r="O2849">
            <v>1040</v>
          </cell>
          <cell r="Q2849" t="str">
            <v>Šenov</v>
          </cell>
          <cell r="R2849" t="str">
            <v>ANO</v>
          </cell>
        </row>
        <row r="2850">
          <cell r="A2850">
            <v>600134385</v>
          </cell>
          <cell r="B2850">
            <v>600134385</v>
          </cell>
          <cell r="C2850" t="str">
            <v>70973911</v>
          </cell>
          <cell r="D2850">
            <v>1</v>
          </cell>
          <cell r="E2850">
            <v>70973911</v>
          </cell>
          <cell r="F2850" t="str">
            <v>Moravskoslezský kraj</v>
          </cell>
          <cell r="G2850" t="str">
            <v xml:space="preserve">Ostrava-město </v>
          </cell>
          <cell r="H2850">
            <v>175</v>
          </cell>
          <cell r="I2850" t="str">
            <v>SEJOY</v>
          </cell>
          <cell r="J2850">
            <v>16.690000000000001</v>
          </cell>
          <cell r="K2850">
            <v>2920.75</v>
          </cell>
          <cell r="L2850" t="str">
            <v/>
          </cell>
          <cell r="M2850" t="str">
            <v>Základní škola a Mateřská škola Václavovice, příspěvková organizace</v>
          </cell>
          <cell r="N2850" t="str">
            <v>Obecní</v>
          </cell>
          <cell r="O2850">
            <v>150</v>
          </cell>
          <cell r="Q2850" t="str">
            <v>Václavovice</v>
          </cell>
          <cell r="R2850" t="str">
            <v>ANO</v>
          </cell>
        </row>
        <row r="2851">
          <cell r="A2851">
            <v>600134482</v>
          </cell>
          <cell r="B2851">
            <v>600134482</v>
          </cell>
          <cell r="C2851" t="str">
            <v>61963691</v>
          </cell>
          <cell r="D2851">
            <v>1</v>
          </cell>
          <cell r="E2851">
            <v>61963691</v>
          </cell>
          <cell r="F2851" t="str">
            <v>Moravskoslezský kraj</v>
          </cell>
          <cell r="G2851" t="str">
            <v xml:space="preserve">Ostrava-město </v>
          </cell>
          <cell r="H2851">
            <v>300</v>
          </cell>
          <cell r="I2851" t="str">
            <v>SEJOY</v>
          </cell>
          <cell r="J2851">
            <v>16.690000000000001</v>
          </cell>
          <cell r="K2851">
            <v>5007</v>
          </cell>
          <cell r="L2851" t="str">
            <v/>
          </cell>
          <cell r="M2851" t="str">
            <v>Základní škola Vratimov, Masarykovo náměstí 192</v>
          </cell>
          <cell r="N2851" t="str">
            <v>Masarykovo náměstí</v>
          </cell>
          <cell r="O2851">
            <v>192</v>
          </cell>
          <cell r="P2851">
            <v>37</v>
          </cell>
          <cell r="Q2851" t="str">
            <v>Vratimov</v>
          </cell>
          <cell r="R2851" t="str">
            <v>ANO</v>
          </cell>
        </row>
        <row r="2852">
          <cell r="A2852">
            <v>600138003</v>
          </cell>
          <cell r="B2852">
            <v>600138003</v>
          </cell>
          <cell r="C2852" t="str">
            <v>75026783</v>
          </cell>
          <cell r="D2852">
            <v>1</v>
          </cell>
          <cell r="E2852">
            <v>75026783</v>
          </cell>
          <cell r="F2852" t="str">
            <v>Moravskoslezský kraj</v>
          </cell>
          <cell r="G2852" t="str">
            <v xml:space="preserve">Ostrava-město </v>
          </cell>
          <cell r="H2852">
            <v>75</v>
          </cell>
          <cell r="I2852" t="str">
            <v>SEJOY</v>
          </cell>
          <cell r="J2852">
            <v>16.690000000000001</v>
          </cell>
          <cell r="K2852">
            <v>1251.75</v>
          </cell>
          <cell r="L2852" t="str">
            <v/>
          </cell>
          <cell r="M2852" t="str">
            <v>Základní škola a mateřská škola Olbramice, příspěvková organizace</v>
          </cell>
          <cell r="N2852" t="str">
            <v>Hlavní</v>
          </cell>
          <cell r="O2852">
            <v>25</v>
          </cell>
          <cell r="Q2852" t="str">
            <v>Olbramice</v>
          </cell>
          <cell r="R2852" t="str">
            <v>ANO</v>
          </cell>
        </row>
        <row r="2853">
          <cell r="A2853">
            <v>600138101</v>
          </cell>
          <cell r="B2853">
            <v>600138101</v>
          </cell>
          <cell r="C2853" t="str">
            <v>75027666</v>
          </cell>
          <cell r="D2853">
            <v>1</v>
          </cell>
          <cell r="E2853">
            <v>75027666</v>
          </cell>
          <cell r="F2853" t="str">
            <v>Moravskoslezský kraj</v>
          </cell>
          <cell r="G2853" t="str">
            <v xml:space="preserve">Ostrava-město </v>
          </cell>
          <cell r="H2853">
            <v>225</v>
          </cell>
          <cell r="I2853" t="str">
            <v>SEJOY</v>
          </cell>
          <cell r="J2853">
            <v>16.690000000000001</v>
          </cell>
          <cell r="K2853">
            <v>3755.2500000000005</v>
          </cell>
          <cell r="L2853" t="str">
            <v/>
          </cell>
          <cell r="M2853" t="str">
            <v>Základní škola a Mateřská škola Vřesina, okres Ostrava - město, příspěvková organizace</v>
          </cell>
          <cell r="N2853" t="str">
            <v>Osvobození</v>
          </cell>
          <cell r="O2853">
            <v>514</v>
          </cell>
          <cell r="Q2853" t="str">
            <v>Vřesina</v>
          </cell>
          <cell r="R2853" t="str">
            <v>ANO</v>
          </cell>
        </row>
        <row r="2854">
          <cell r="A2854">
            <v>600138232</v>
          </cell>
          <cell r="B2854">
            <v>600138232</v>
          </cell>
          <cell r="C2854" t="str">
            <v>70981396</v>
          </cell>
          <cell r="D2854">
            <v>1</v>
          </cell>
          <cell r="E2854">
            <v>70981396</v>
          </cell>
          <cell r="F2854" t="str">
            <v>Moravskoslezský kraj</v>
          </cell>
          <cell r="G2854" t="str">
            <v xml:space="preserve">Ostrava-město </v>
          </cell>
          <cell r="H2854">
            <v>50</v>
          </cell>
          <cell r="I2854" t="str">
            <v>SEJOY</v>
          </cell>
          <cell r="J2854">
            <v>16.690000000000001</v>
          </cell>
          <cell r="K2854">
            <v>834.50000000000011</v>
          </cell>
          <cell r="L2854" t="str">
            <v/>
          </cell>
          <cell r="M2854" t="str">
            <v>Základní škola a mateřská škola obce Zbyslavice, příspěvková organizace</v>
          </cell>
          <cell r="N2854" t="str">
            <v>Hlavní</v>
          </cell>
          <cell r="O2854">
            <v>103</v>
          </cell>
          <cell r="Q2854" t="str">
            <v>Zbyslavice</v>
          </cell>
          <cell r="R2854" t="str">
            <v>ANO</v>
          </cell>
        </row>
        <row r="2855">
          <cell r="A2855">
            <v>600138640</v>
          </cell>
          <cell r="B2855">
            <v>600138640</v>
          </cell>
          <cell r="C2855" t="str">
            <v>60609397</v>
          </cell>
          <cell r="D2855">
            <v>1</v>
          </cell>
          <cell r="E2855">
            <v>60609397</v>
          </cell>
          <cell r="F2855" t="str">
            <v>Moravskoslezský kraj</v>
          </cell>
          <cell r="G2855" t="str">
            <v xml:space="preserve">Ostrava-město </v>
          </cell>
          <cell r="H2855">
            <v>775</v>
          </cell>
          <cell r="I2855" t="str">
            <v>SEJOY</v>
          </cell>
          <cell r="J2855">
            <v>16.690000000000001</v>
          </cell>
          <cell r="K2855">
            <v>12934.750000000002</v>
          </cell>
          <cell r="L2855" t="str">
            <v/>
          </cell>
          <cell r="M2855" t="str">
            <v>Základní škola Klimkovice, příspěvková organizace</v>
          </cell>
          <cell r="N2855" t="str">
            <v>Vřesinská</v>
          </cell>
          <cell r="O2855">
            <v>22</v>
          </cell>
          <cell r="Q2855" t="str">
            <v>Klimkovice</v>
          </cell>
          <cell r="R2855" t="str">
            <v>ANO</v>
          </cell>
        </row>
        <row r="2856">
          <cell r="A2856">
            <v>600142639</v>
          </cell>
          <cell r="B2856">
            <v>600142639</v>
          </cell>
          <cell r="C2856" t="str">
            <v>75027551</v>
          </cell>
          <cell r="D2856">
            <v>1</v>
          </cell>
          <cell r="E2856">
            <v>75027551</v>
          </cell>
          <cell r="F2856" t="str">
            <v>Moravskoslezský kraj</v>
          </cell>
          <cell r="G2856" t="str">
            <v xml:space="preserve">Ostrava-město </v>
          </cell>
          <cell r="H2856">
            <v>125</v>
          </cell>
          <cell r="I2856" t="str">
            <v>SEJOY</v>
          </cell>
          <cell r="J2856">
            <v>16.690000000000001</v>
          </cell>
          <cell r="K2856">
            <v>2086.25</v>
          </cell>
          <cell r="L2856" t="str">
            <v/>
          </cell>
          <cell r="M2856" t="str">
            <v>Základní škola Dolní Lhota, příspěvková organizace</v>
          </cell>
          <cell r="N2856" t="str">
            <v>Československých tankistů</v>
          </cell>
          <cell r="O2856">
            <v>76</v>
          </cell>
          <cell r="Q2856" t="str">
            <v>Dolní Lhota</v>
          </cell>
          <cell r="R2856" t="str">
            <v>ANO</v>
          </cell>
        </row>
        <row r="2857">
          <cell r="A2857">
            <v>600143392</v>
          </cell>
          <cell r="B2857">
            <v>600143392</v>
          </cell>
          <cell r="C2857" t="str">
            <v>75026970</v>
          </cell>
          <cell r="D2857">
            <v>1</v>
          </cell>
          <cell r="E2857">
            <v>75026970</v>
          </cell>
          <cell r="F2857" t="str">
            <v>Moravskoslezský kraj</v>
          </cell>
          <cell r="G2857" t="str">
            <v xml:space="preserve">Ostrava-město </v>
          </cell>
          <cell r="H2857">
            <v>600</v>
          </cell>
          <cell r="I2857" t="str">
            <v>SEJOY</v>
          </cell>
          <cell r="J2857">
            <v>16.690000000000001</v>
          </cell>
          <cell r="K2857">
            <v>10014</v>
          </cell>
          <cell r="L2857" t="str">
            <v/>
          </cell>
          <cell r="M2857" t="str">
            <v>Základní škola a Mateřská škola Velká Polom, příspěvková organizace</v>
          </cell>
          <cell r="N2857" t="str">
            <v>Opavská</v>
          </cell>
          <cell r="O2857">
            <v>350</v>
          </cell>
          <cell r="Q2857" t="str">
            <v>Velká Polom</v>
          </cell>
          <cell r="R2857" t="str">
            <v>ANO</v>
          </cell>
        </row>
        <row r="2858">
          <cell r="A2858">
            <v>600144666</v>
          </cell>
          <cell r="B2858">
            <v>600144666</v>
          </cell>
          <cell r="C2858" t="str">
            <v>61989142</v>
          </cell>
          <cell r="D2858">
            <v>1</v>
          </cell>
          <cell r="E2858">
            <v>61989142</v>
          </cell>
          <cell r="F2858" t="str">
            <v>Moravskoslezský kraj</v>
          </cell>
          <cell r="G2858" t="str">
            <v xml:space="preserve">Ostrava-město </v>
          </cell>
          <cell r="H2858">
            <v>750</v>
          </cell>
          <cell r="I2858" t="str">
            <v>SEJOY</v>
          </cell>
          <cell r="J2858">
            <v>16.690000000000001</v>
          </cell>
          <cell r="K2858">
            <v>12517.500000000002</v>
          </cell>
          <cell r="L2858" t="str">
            <v/>
          </cell>
          <cell r="M2858" t="str">
            <v>Základní škola, Ostrava-Poruba, K. Pokorného 1382, příspěvková organizace</v>
          </cell>
          <cell r="N2858" t="str">
            <v>Karla Pokorného</v>
          </cell>
          <cell r="O2858">
            <v>1382</v>
          </cell>
          <cell r="P2858">
            <v>56</v>
          </cell>
          <cell r="Q2858" t="str">
            <v>Ostrava</v>
          </cell>
          <cell r="R2858" t="str">
            <v>ANO</v>
          </cell>
        </row>
        <row r="2859">
          <cell r="A2859">
            <v>600144691</v>
          </cell>
          <cell r="B2859">
            <v>600144691</v>
          </cell>
          <cell r="C2859" t="str">
            <v>70641862</v>
          </cell>
          <cell r="D2859">
            <v>1</v>
          </cell>
          <cell r="E2859">
            <v>70641862</v>
          </cell>
          <cell r="F2859" t="str">
            <v>Moravskoslezský kraj</v>
          </cell>
          <cell r="G2859" t="str">
            <v xml:space="preserve">Ostrava-město </v>
          </cell>
          <cell r="H2859">
            <v>550</v>
          </cell>
          <cell r="I2859" t="str">
            <v>SEJOY</v>
          </cell>
          <cell r="J2859">
            <v>16.690000000000001</v>
          </cell>
          <cell r="K2859">
            <v>9179.5</v>
          </cell>
          <cell r="L2859" t="str">
            <v/>
          </cell>
          <cell r="M2859" t="str">
            <v>Základní škola Ostrava - Petřkovice</v>
          </cell>
          <cell r="N2859" t="str">
            <v>Hlučínská</v>
          </cell>
          <cell r="O2859">
            <v>136</v>
          </cell>
          <cell r="P2859">
            <v>237</v>
          </cell>
          <cell r="Q2859" t="str">
            <v>Ostrava</v>
          </cell>
          <cell r="R2859" t="str">
            <v>ANO</v>
          </cell>
        </row>
        <row r="2860">
          <cell r="A2860">
            <v>600144704</v>
          </cell>
          <cell r="B2860">
            <v>600144704</v>
          </cell>
          <cell r="C2860" t="str">
            <v>70999422</v>
          </cell>
          <cell r="D2860">
            <v>1</v>
          </cell>
          <cell r="E2860">
            <v>70999422</v>
          </cell>
          <cell r="F2860" t="str">
            <v>Moravskoslezský kraj</v>
          </cell>
          <cell r="G2860" t="str">
            <v xml:space="preserve">Ostrava-město </v>
          </cell>
          <cell r="H2860">
            <v>250</v>
          </cell>
          <cell r="I2860" t="str">
            <v>SEJOY</v>
          </cell>
          <cell r="J2860">
            <v>16.690000000000001</v>
          </cell>
          <cell r="K2860">
            <v>4172.5</v>
          </cell>
          <cell r="L2860" t="str">
            <v/>
          </cell>
          <cell r="M2860" t="str">
            <v>Základní škola a mateřská škola Ostrava-Hošťálkovice, Výhledy 210, příspěvková organizace</v>
          </cell>
          <cell r="N2860" t="str">
            <v>Výhledy</v>
          </cell>
          <cell r="O2860">
            <v>210</v>
          </cell>
          <cell r="P2860">
            <v>14</v>
          </cell>
          <cell r="Q2860" t="str">
            <v>Ostrava</v>
          </cell>
          <cell r="R2860" t="str">
            <v>ANO</v>
          </cell>
        </row>
        <row r="2861">
          <cell r="A2861">
            <v>600144747</v>
          </cell>
          <cell r="B2861">
            <v>600144747</v>
          </cell>
          <cell r="C2861" t="str">
            <v>70944652</v>
          </cell>
          <cell r="D2861">
            <v>1</v>
          </cell>
          <cell r="E2861">
            <v>70944652</v>
          </cell>
          <cell r="F2861" t="str">
            <v>Moravskoslezský kraj</v>
          </cell>
          <cell r="G2861" t="str">
            <v xml:space="preserve">Ostrava-město </v>
          </cell>
          <cell r="H2861">
            <v>625</v>
          </cell>
          <cell r="I2861" t="str">
            <v>SEJOY</v>
          </cell>
          <cell r="J2861">
            <v>16.690000000000001</v>
          </cell>
          <cell r="K2861">
            <v>10431.25</v>
          </cell>
          <cell r="L2861" t="str">
            <v/>
          </cell>
          <cell r="M2861" t="str">
            <v>Základní škola a mateřská škola Ostrava-Hrabůvka, A. Kučery 20, příspěvková organizace</v>
          </cell>
          <cell r="N2861" t="str">
            <v>Alberta Kučery</v>
          </cell>
          <cell r="O2861">
            <v>1276</v>
          </cell>
          <cell r="P2861">
            <v>20</v>
          </cell>
          <cell r="Q2861" t="str">
            <v>Ostrava</v>
          </cell>
          <cell r="R2861" t="str">
            <v>ANO</v>
          </cell>
        </row>
        <row r="2862">
          <cell r="A2862">
            <v>600144763</v>
          </cell>
          <cell r="B2862">
            <v>600144763</v>
          </cell>
          <cell r="C2862" t="str">
            <v>70989061</v>
          </cell>
          <cell r="D2862">
            <v>1</v>
          </cell>
          <cell r="E2862">
            <v>70989061</v>
          </cell>
          <cell r="F2862" t="str">
            <v>Moravskoslezský kraj</v>
          </cell>
          <cell r="G2862" t="str">
            <v xml:space="preserve">Ostrava-město </v>
          </cell>
          <cell r="H2862">
            <v>450</v>
          </cell>
          <cell r="I2862" t="str">
            <v>SEJOY</v>
          </cell>
          <cell r="J2862">
            <v>16.690000000000001</v>
          </cell>
          <cell r="K2862">
            <v>7510.5000000000009</v>
          </cell>
          <cell r="L2862" t="str">
            <v/>
          </cell>
          <cell r="M2862" t="str">
            <v>Základní škola, Ostrava - Hrabová, Paskovská 46, příspěvková organizace</v>
          </cell>
          <cell r="N2862" t="str">
            <v>Paskovská</v>
          </cell>
          <cell r="O2862">
            <v>110</v>
          </cell>
          <cell r="P2862">
            <v>46</v>
          </cell>
          <cell r="Q2862" t="str">
            <v>Ostrava</v>
          </cell>
          <cell r="R2862" t="str">
            <v>ANO</v>
          </cell>
        </row>
        <row r="2863">
          <cell r="A2863">
            <v>600144771</v>
          </cell>
          <cell r="B2863">
            <v>600144771</v>
          </cell>
          <cell r="C2863" t="str">
            <v>70944687</v>
          </cell>
          <cell r="D2863">
            <v>1</v>
          </cell>
          <cell r="E2863">
            <v>70944687</v>
          </cell>
          <cell r="F2863" t="str">
            <v>Moravskoslezský kraj</v>
          </cell>
          <cell r="G2863" t="str">
            <v xml:space="preserve">Ostrava-město </v>
          </cell>
          <cell r="H2863">
            <v>875</v>
          </cell>
          <cell r="I2863" t="str">
            <v>SEJOY</v>
          </cell>
          <cell r="J2863">
            <v>16.690000000000001</v>
          </cell>
          <cell r="K2863">
            <v>14603.750000000002</v>
          </cell>
          <cell r="L2863" t="str">
            <v/>
          </cell>
          <cell r="M2863" t="str">
            <v>Základní škola a mateřská škola Ostrava-Zábřeh, Kosmonautů 15, příspěvková organizace</v>
          </cell>
          <cell r="N2863" t="str">
            <v>Kosmonautů</v>
          </cell>
          <cell r="O2863">
            <v>2217</v>
          </cell>
          <cell r="P2863">
            <v>15</v>
          </cell>
          <cell r="Q2863" t="str">
            <v>Ostrava</v>
          </cell>
          <cell r="R2863" t="str">
            <v>ANO</v>
          </cell>
        </row>
        <row r="2864">
          <cell r="A2864">
            <v>600144810</v>
          </cell>
          <cell r="B2864">
            <v>600144810</v>
          </cell>
          <cell r="C2864" t="str">
            <v>62348299</v>
          </cell>
          <cell r="D2864">
            <v>1</v>
          </cell>
          <cell r="E2864">
            <v>62348299</v>
          </cell>
          <cell r="F2864" t="str">
            <v>Moravskoslezský kraj</v>
          </cell>
          <cell r="G2864" t="str">
            <v xml:space="preserve">Ostrava-město </v>
          </cell>
          <cell r="H2864">
            <v>925</v>
          </cell>
          <cell r="I2864" t="str">
            <v>SEJOY</v>
          </cell>
          <cell r="J2864">
            <v>16.690000000000001</v>
          </cell>
          <cell r="K2864">
            <v>15438.250000000002</v>
          </cell>
          <cell r="L2864" t="str">
            <v/>
          </cell>
          <cell r="M2864" t="str">
            <v>Základní škola generála Zdeňka Škarvady, Ostrava-Poruba, příspěvková organizace</v>
          </cell>
          <cell r="N2864" t="str">
            <v>Porubská</v>
          </cell>
          <cell r="O2864">
            <v>831</v>
          </cell>
          <cell r="P2864">
            <v>10</v>
          </cell>
          <cell r="Q2864" t="str">
            <v>Ostrava</v>
          </cell>
          <cell r="R2864" t="str">
            <v>ANO</v>
          </cell>
        </row>
        <row r="2865">
          <cell r="A2865">
            <v>600144828</v>
          </cell>
          <cell r="B2865">
            <v>600144828</v>
          </cell>
          <cell r="C2865" t="str">
            <v>70984743</v>
          </cell>
          <cell r="D2865">
            <v>1</v>
          </cell>
          <cell r="E2865">
            <v>70984743</v>
          </cell>
          <cell r="F2865" t="str">
            <v>Moravskoslezský kraj</v>
          </cell>
          <cell r="G2865" t="str">
            <v xml:space="preserve">Ostrava-město </v>
          </cell>
          <cell r="H2865">
            <v>875</v>
          </cell>
          <cell r="I2865" t="str">
            <v>SEJOY</v>
          </cell>
          <cell r="J2865">
            <v>16.690000000000001</v>
          </cell>
          <cell r="K2865">
            <v>14603.750000000002</v>
          </cell>
          <cell r="L2865" t="str">
            <v/>
          </cell>
          <cell r="M2865" t="str">
            <v>Základní škola, Ostrava-Poruba, Porubská 832, příspěvková organizace</v>
          </cell>
          <cell r="N2865" t="str">
            <v>Porubská</v>
          </cell>
          <cell r="O2865">
            <v>832</v>
          </cell>
          <cell r="P2865">
            <v>12</v>
          </cell>
          <cell r="Q2865" t="str">
            <v>Ostrava</v>
          </cell>
          <cell r="R2865" t="str">
            <v>ANO</v>
          </cell>
        </row>
        <row r="2866">
          <cell r="A2866">
            <v>600144844</v>
          </cell>
          <cell r="B2866">
            <v>600144844</v>
          </cell>
          <cell r="C2866" t="str">
            <v>62348337</v>
          </cell>
          <cell r="D2866">
            <v>1</v>
          </cell>
          <cell r="E2866">
            <v>62348337</v>
          </cell>
          <cell r="F2866" t="str">
            <v>Moravskoslezský kraj</v>
          </cell>
          <cell r="G2866" t="str">
            <v xml:space="preserve">Ostrava-město </v>
          </cell>
          <cell r="H2866">
            <v>650</v>
          </cell>
          <cell r="I2866" t="str">
            <v>SEJOY</v>
          </cell>
          <cell r="J2866">
            <v>16.690000000000001</v>
          </cell>
          <cell r="K2866">
            <v>10848.5</v>
          </cell>
          <cell r="L2866" t="str">
            <v/>
          </cell>
          <cell r="M2866" t="str">
            <v>Základní škola, Ostrava-Poruba, Bulharská 1532, příspěvková organizace</v>
          </cell>
          <cell r="N2866" t="str">
            <v>Bulharská</v>
          </cell>
          <cell r="O2866">
            <v>1532</v>
          </cell>
          <cell r="P2866">
            <v>23</v>
          </cell>
          <cell r="Q2866" t="str">
            <v>Ostrava</v>
          </cell>
          <cell r="R2866" t="str">
            <v>ANO</v>
          </cell>
        </row>
        <row r="2867">
          <cell r="A2867">
            <v>600144852</v>
          </cell>
          <cell r="B2867">
            <v>600144852</v>
          </cell>
          <cell r="C2867" t="str">
            <v>64627896</v>
          </cell>
          <cell r="D2867">
            <v>1</v>
          </cell>
          <cell r="E2867">
            <v>64627896</v>
          </cell>
          <cell r="F2867" t="str">
            <v>Moravskoslezský kraj</v>
          </cell>
          <cell r="G2867" t="str">
            <v xml:space="preserve">Ostrava-město </v>
          </cell>
          <cell r="H2867">
            <v>375</v>
          </cell>
          <cell r="I2867" t="str">
            <v>SEJOY</v>
          </cell>
          <cell r="J2867">
            <v>16.690000000000001</v>
          </cell>
          <cell r="K2867">
            <v>6258.7500000000009</v>
          </cell>
          <cell r="L2867" t="str">
            <v/>
          </cell>
          <cell r="M2867" t="str">
            <v>Základní škola, Ostrava-Poruba, Ukrajinská 1533, příspěvková organizace</v>
          </cell>
          <cell r="N2867" t="str">
            <v>Ukrajinská</v>
          </cell>
          <cell r="O2867">
            <v>1533</v>
          </cell>
          <cell r="P2867">
            <v>13</v>
          </cell>
          <cell r="Q2867" t="str">
            <v>Ostrava</v>
          </cell>
          <cell r="R2867" t="str">
            <v>ANO</v>
          </cell>
        </row>
        <row r="2868">
          <cell r="A2868">
            <v>600145107</v>
          </cell>
          <cell r="B2868">
            <v>600145107</v>
          </cell>
          <cell r="C2868" t="str">
            <v>61989169</v>
          </cell>
          <cell r="D2868">
            <v>1</v>
          </cell>
          <cell r="E2868">
            <v>61989169</v>
          </cell>
          <cell r="F2868" t="str">
            <v>Moravskoslezský kraj</v>
          </cell>
          <cell r="G2868" t="str">
            <v xml:space="preserve">Ostrava-město </v>
          </cell>
          <cell r="H2868">
            <v>700</v>
          </cell>
          <cell r="I2868" t="str">
            <v>SEJOY</v>
          </cell>
          <cell r="J2868">
            <v>16.690000000000001</v>
          </cell>
          <cell r="K2868">
            <v>11683</v>
          </cell>
          <cell r="L2868" t="str">
            <v/>
          </cell>
          <cell r="M2868" t="str">
            <v>Základní škola Ostrava-Stará Bělá</v>
          </cell>
          <cell r="N2868" t="str">
            <v>Junácká</v>
          </cell>
          <cell r="O2868">
            <v>700</v>
          </cell>
          <cell r="P2868">
            <v>112</v>
          </cell>
          <cell r="Q2868" t="str">
            <v>Ostrava</v>
          </cell>
          <cell r="R2868" t="str">
            <v>ANO</v>
          </cell>
        </row>
        <row r="2869">
          <cell r="A2869">
            <v>600144861</v>
          </cell>
          <cell r="B2869">
            <v>600144861</v>
          </cell>
          <cell r="C2869" t="str">
            <v>70984751</v>
          </cell>
          <cell r="D2869">
            <v>1</v>
          </cell>
          <cell r="E2869">
            <v>70984751</v>
          </cell>
          <cell r="F2869" t="str">
            <v>Moravskoslezský kraj</v>
          </cell>
          <cell r="G2869" t="str">
            <v xml:space="preserve">Ostrava-město </v>
          </cell>
          <cell r="H2869">
            <v>500</v>
          </cell>
          <cell r="I2869" t="str">
            <v>SEJOY</v>
          </cell>
          <cell r="J2869">
            <v>16.690000000000001</v>
          </cell>
          <cell r="K2869">
            <v>8345</v>
          </cell>
          <cell r="L2869" t="str">
            <v/>
          </cell>
          <cell r="M2869" t="str">
            <v>Základní škola, Ostrava-Poruba, J. Šoupala 1609, příspěvková organizace</v>
          </cell>
          <cell r="N2869" t="str">
            <v>Jana Šoupala</v>
          </cell>
          <cell r="O2869">
            <v>1609</v>
          </cell>
          <cell r="P2869">
            <v>6</v>
          </cell>
          <cell r="Q2869" t="str">
            <v>Ostrava</v>
          </cell>
          <cell r="R2869" t="str">
            <v>ANO</v>
          </cell>
        </row>
        <row r="2870">
          <cell r="A2870">
            <v>600144879</v>
          </cell>
          <cell r="B2870">
            <v>600144879</v>
          </cell>
          <cell r="C2870" t="str">
            <v>70984794</v>
          </cell>
          <cell r="D2870">
            <v>1</v>
          </cell>
          <cell r="E2870">
            <v>70984794</v>
          </cell>
          <cell r="F2870" t="str">
            <v>Moravskoslezský kraj</v>
          </cell>
          <cell r="G2870" t="str">
            <v xml:space="preserve">Ostrava-město </v>
          </cell>
          <cell r="H2870">
            <v>625</v>
          </cell>
          <cell r="I2870" t="str">
            <v>SEJOY</v>
          </cell>
          <cell r="J2870">
            <v>16.690000000000001</v>
          </cell>
          <cell r="K2870">
            <v>10431.25</v>
          </cell>
          <cell r="L2870" t="str">
            <v/>
          </cell>
          <cell r="M2870" t="str">
            <v>Základní škola, Ostrava-Poruba, A. Hrdličky 1638, příspěvková organizace</v>
          </cell>
          <cell r="N2870" t="str">
            <v>Aleše Hrdličky</v>
          </cell>
          <cell r="O2870">
            <v>1638</v>
          </cell>
          <cell r="P2870">
            <v>1</v>
          </cell>
          <cell r="Q2870" t="str">
            <v>Ostrava</v>
          </cell>
          <cell r="R2870" t="str">
            <v>ANO</v>
          </cell>
        </row>
        <row r="2871">
          <cell r="A2871">
            <v>600144887</v>
          </cell>
          <cell r="B2871">
            <v>600144887</v>
          </cell>
          <cell r="C2871" t="str">
            <v>70984786</v>
          </cell>
          <cell r="D2871">
            <v>1</v>
          </cell>
          <cell r="E2871">
            <v>70984786</v>
          </cell>
          <cell r="F2871" t="str">
            <v>Moravskoslezský kraj</v>
          </cell>
          <cell r="G2871" t="str">
            <v xml:space="preserve">Ostrava-město </v>
          </cell>
          <cell r="H2871">
            <v>725</v>
          </cell>
          <cell r="I2871" t="str">
            <v>SEJOY</v>
          </cell>
          <cell r="J2871">
            <v>16.690000000000001</v>
          </cell>
          <cell r="K2871">
            <v>12100.250000000002</v>
          </cell>
          <cell r="L2871" t="str">
            <v/>
          </cell>
          <cell r="M2871" t="str">
            <v>Základní škola, Ostrava-Poruba, I. Sekaniny 1804, příspěvková organizace</v>
          </cell>
          <cell r="N2871" t="str">
            <v>Ivana Sekaniny</v>
          </cell>
          <cell r="O2871">
            <v>1804</v>
          </cell>
          <cell r="P2871">
            <v>15</v>
          </cell>
          <cell r="Q2871" t="str">
            <v>Ostrava</v>
          </cell>
          <cell r="R2871" t="str">
            <v>ANO</v>
          </cell>
        </row>
        <row r="2872">
          <cell r="A2872">
            <v>600144909</v>
          </cell>
          <cell r="B2872">
            <v>600144909</v>
          </cell>
          <cell r="C2872" t="str">
            <v>71005081</v>
          </cell>
          <cell r="D2872">
            <v>1</v>
          </cell>
          <cell r="E2872">
            <v>71005081</v>
          </cell>
          <cell r="F2872" t="str">
            <v>Moravskoslezský kraj</v>
          </cell>
          <cell r="G2872" t="str">
            <v xml:space="preserve">Ostrava-město </v>
          </cell>
          <cell r="H2872">
            <v>400</v>
          </cell>
          <cell r="I2872" t="str">
            <v>SEJOY</v>
          </cell>
          <cell r="J2872">
            <v>16.690000000000001</v>
          </cell>
          <cell r="K2872">
            <v>6676.0000000000009</v>
          </cell>
          <cell r="L2872" t="str">
            <v/>
          </cell>
          <cell r="M2872" t="str">
            <v>Základní škola a Mateřská škola Ostrava-Krásné Pole, Družební 336, příspěvková organizace</v>
          </cell>
          <cell r="N2872" t="str">
            <v>Družební</v>
          </cell>
          <cell r="O2872">
            <v>336</v>
          </cell>
          <cell r="P2872">
            <v>125</v>
          </cell>
          <cell r="Q2872" t="str">
            <v>Ostrava</v>
          </cell>
          <cell r="R2872" t="str">
            <v>ANO</v>
          </cell>
        </row>
        <row r="2873">
          <cell r="A2873">
            <v>600144917</v>
          </cell>
          <cell r="B2873">
            <v>600144917</v>
          </cell>
          <cell r="C2873" t="str">
            <v>75029162</v>
          </cell>
          <cell r="D2873">
            <v>1</v>
          </cell>
          <cell r="E2873">
            <v>75029162</v>
          </cell>
          <cell r="F2873" t="str">
            <v>Moravskoslezský kraj</v>
          </cell>
          <cell r="G2873" t="str">
            <v xml:space="preserve">Ostrava-město </v>
          </cell>
          <cell r="H2873">
            <v>575</v>
          </cell>
          <cell r="I2873" t="str">
            <v>SEJOY</v>
          </cell>
          <cell r="J2873">
            <v>16.690000000000001</v>
          </cell>
          <cell r="K2873">
            <v>9596.75</v>
          </cell>
          <cell r="L2873" t="str">
            <v/>
          </cell>
          <cell r="M2873" t="str">
            <v>Základní škola a mateřská škola Polanka nad Odrou, příspěvková organizace</v>
          </cell>
          <cell r="N2873" t="str">
            <v>Heleny Salichové</v>
          </cell>
          <cell r="O2873">
            <v>816</v>
          </cell>
          <cell r="P2873">
            <v>28</v>
          </cell>
          <cell r="Q2873" t="str">
            <v>Ostrava</v>
          </cell>
          <cell r="R2873" t="str">
            <v>ANO</v>
          </cell>
        </row>
        <row r="2874">
          <cell r="A2874">
            <v>600144925</v>
          </cell>
          <cell r="B2874">
            <v>600144925</v>
          </cell>
          <cell r="C2874" t="str">
            <v>70641871</v>
          </cell>
          <cell r="D2874">
            <v>1</v>
          </cell>
          <cell r="E2874">
            <v>70641871</v>
          </cell>
          <cell r="F2874" t="str">
            <v>Moravskoslezský kraj</v>
          </cell>
          <cell r="G2874" t="str">
            <v xml:space="preserve">Ostrava-město </v>
          </cell>
          <cell r="H2874">
            <v>525</v>
          </cell>
          <cell r="I2874" t="str">
            <v>SEJOY</v>
          </cell>
          <cell r="J2874">
            <v>16.690000000000001</v>
          </cell>
          <cell r="K2874">
            <v>8762.25</v>
          </cell>
          <cell r="L2874" t="str">
            <v/>
          </cell>
          <cell r="M2874" t="str">
            <v>Základní škola a mateřská škola Ostrava-Svinov, příspěvková organizace</v>
          </cell>
          <cell r="N2874" t="str">
            <v>Bílovecká</v>
          </cell>
          <cell r="O2874">
            <v>10</v>
          </cell>
          <cell r="P2874">
            <v>7</v>
          </cell>
          <cell r="Q2874" t="str">
            <v>Ostrava</v>
          </cell>
          <cell r="R2874" t="str">
            <v>ANO</v>
          </cell>
        </row>
        <row r="2875">
          <cell r="A2875">
            <v>600144933</v>
          </cell>
          <cell r="B2875">
            <v>600144933</v>
          </cell>
          <cell r="C2875" t="str">
            <v>62348264</v>
          </cell>
          <cell r="D2875">
            <v>1</v>
          </cell>
          <cell r="E2875">
            <v>62348264</v>
          </cell>
          <cell r="F2875" t="str">
            <v>Moravskoslezský kraj</v>
          </cell>
          <cell r="G2875" t="str">
            <v xml:space="preserve">Ostrava-město </v>
          </cell>
          <cell r="H2875">
            <v>475</v>
          </cell>
          <cell r="I2875" t="str">
            <v>SEJOY</v>
          </cell>
          <cell r="J2875">
            <v>16.690000000000001</v>
          </cell>
          <cell r="K2875">
            <v>7927.7500000000009</v>
          </cell>
          <cell r="L2875" t="str">
            <v/>
          </cell>
          <cell r="M2875" t="str">
            <v>Waldorfská základní škola a střední škola, Ostrava-Poruba, příspěvková organizace</v>
          </cell>
          <cell r="N2875" t="str">
            <v>Ľudovíta Štúra</v>
          </cell>
          <cell r="O2875">
            <v>1085</v>
          </cell>
          <cell r="P2875">
            <v>8</v>
          </cell>
          <cell r="Q2875" t="str">
            <v>Ostrava</v>
          </cell>
          <cell r="R2875" t="str">
            <v>ANO</v>
          </cell>
        </row>
        <row r="2876">
          <cell r="A2876">
            <v>600144941</v>
          </cell>
          <cell r="B2876">
            <v>600144941</v>
          </cell>
          <cell r="C2876" t="str">
            <v>70978344</v>
          </cell>
          <cell r="D2876">
            <v>1</v>
          </cell>
          <cell r="E2876">
            <v>70978344</v>
          </cell>
          <cell r="F2876" t="str">
            <v>Moravskoslezský kraj</v>
          </cell>
          <cell r="G2876" t="str">
            <v xml:space="preserve">Ostrava-město </v>
          </cell>
          <cell r="H2876">
            <v>425</v>
          </cell>
          <cell r="I2876" t="str">
            <v>SEJOY</v>
          </cell>
          <cell r="J2876">
            <v>16.690000000000001</v>
          </cell>
          <cell r="K2876">
            <v>7093.2500000000009</v>
          </cell>
          <cell r="L2876" t="str">
            <v/>
          </cell>
          <cell r="M2876" t="str">
            <v>Základní škola Ostrava-Zábřeh, Jugoslávská 23, příspěvková organizace</v>
          </cell>
          <cell r="N2876" t="str">
            <v>Jugoslávská</v>
          </cell>
          <cell r="O2876">
            <v>2906</v>
          </cell>
          <cell r="P2876">
            <v>23</v>
          </cell>
          <cell r="Q2876" t="str">
            <v>Ostrava</v>
          </cell>
          <cell r="R2876" t="str">
            <v>ANO</v>
          </cell>
        </row>
        <row r="2877">
          <cell r="A2877">
            <v>600144950</v>
          </cell>
          <cell r="B2877">
            <v>600144950</v>
          </cell>
          <cell r="C2877" t="str">
            <v>64627918</v>
          </cell>
          <cell r="D2877">
            <v>1</v>
          </cell>
          <cell r="E2877">
            <v>64627918</v>
          </cell>
          <cell r="F2877" t="str">
            <v>Moravskoslezský kraj</v>
          </cell>
          <cell r="G2877" t="str">
            <v xml:space="preserve">Ostrava-město </v>
          </cell>
          <cell r="H2877">
            <v>575</v>
          </cell>
          <cell r="I2877" t="str">
            <v>SEJOY</v>
          </cell>
          <cell r="J2877">
            <v>16.690000000000001</v>
          </cell>
          <cell r="K2877">
            <v>9596.75</v>
          </cell>
          <cell r="L2877" t="str">
            <v/>
          </cell>
          <cell r="M2877" t="str">
            <v>Základní škola, Ostrava-Poruba, J. Valčíka 4411, příspěvková organizace</v>
          </cell>
          <cell r="N2877" t="str">
            <v>Josefa Valčíka</v>
          </cell>
          <cell r="O2877">
            <v>4411</v>
          </cell>
          <cell r="P2877">
            <v>2</v>
          </cell>
          <cell r="Q2877" t="str">
            <v>Ostrava</v>
          </cell>
          <cell r="R2877" t="str">
            <v>ANO</v>
          </cell>
        </row>
        <row r="2878">
          <cell r="A2878">
            <v>600144968</v>
          </cell>
          <cell r="B2878">
            <v>600144968</v>
          </cell>
          <cell r="C2878" t="str">
            <v>70944628</v>
          </cell>
          <cell r="D2878">
            <v>1</v>
          </cell>
          <cell r="E2878">
            <v>70944628</v>
          </cell>
          <cell r="F2878" t="str">
            <v>Moravskoslezský kraj</v>
          </cell>
          <cell r="G2878" t="str">
            <v xml:space="preserve">Ostrava-město </v>
          </cell>
          <cell r="H2878">
            <v>925</v>
          </cell>
          <cell r="I2878" t="str">
            <v>SEJOY</v>
          </cell>
          <cell r="J2878">
            <v>16.690000000000001</v>
          </cell>
          <cell r="K2878">
            <v>15438.250000000002</v>
          </cell>
          <cell r="L2878" t="str">
            <v/>
          </cell>
          <cell r="M2878" t="str">
            <v>Základní škola a mateřská škola, Ostrava-Zábřeh, Horymírova 100, příspěvková organizace</v>
          </cell>
          <cell r="N2878" t="str">
            <v>Horymírova</v>
          </cell>
          <cell r="O2878">
            <v>2978</v>
          </cell>
          <cell r="P2878">
            <v>100</v>
          </cell>
          <cell r="Q2878" t="str">
            <v>Ostrava</v>
          </cell>
          <cell r="R2878" t="str">
            <v>ANO</v>
          </cell>
        </row>
        <row r="2879">
          <cell r="A2879">
            <v>600144976</v>
          </cell>
          <cell r="B2879">
            <v>600144976</v>
          </cell>
          <cell r="C2879" t="str">
            <v>70989460</v>
          </cell>
          <cell r="D2879">
            <v>1</v>
          </cell>
          <cell r="E2879">
            <v>70989460</v>
          </cell>
          <cell r="F2879" t="str">
            <v>Moravskoslezský kraj</v>
          </cell>
          <cell r="G2879" t="str">
            <v xml:space="preserve">Ostrava-město </v>
          </cell>
          <cell r="H2879">
            <v>100</v>
          </cell>
          <cell r="I2879" t="str">
            <v>SEJOY</v>
          </cell>
          <cell r="J2879">
            <v>16.690000000000001</v>
          </cell>
          <cell r="K2879">
            <v>1669.0000000000002</v>
          </cell>
          <cell r="L2879" t="str">
            <v/>
          </cell>
          <cell r="M2879" t="str">
            <v>Základní škola a mateřská škola Ostrava-Lhotka, příspěvková organizace</v>
          </cell>
          <cell r="N2879" t="str">
            <v>Těsnohlídkova</v>
          </cell>
          <cell r="O2879">
            <v>99</v>
          </cell>
          <cell r="P2879">
            <v>11</v>
          </cell>
          <cell r="Q2879" t="str">
            <v>Ostrava</v>
          </cell>
          <cell r="R2879" t="str">
            <v>ANO</v>
          </cell>
        </row>
        <row r="2880">
          <cell r="A2880">
            <v>600144992</v>
          </cell>
          <cell r="B2880">
            <v>600144992</v>
          </cell>
          <cell r="C2880" t="str">
            <v>71000127</v>
          </cell>
          <cell r="D2880">
            <v>1</v>
          </cell>
          <cell r="E2880">
            <v>71000127</v>
          </cell>
          <cell r="F2880" t="str">
            <v>Moravskoslezský kraj</v>
          </cell>
          <cell r="G2880" t="str">
            <v xml:space="preserve">Ostrava-město </v>
          </cell>
          <cell r="H2880">
            <v>150</v>
          </cell>
          <cell r="I2880" t="str">
            <v>SEJOY</v>
          </cell>
          <cell r="J2880">
            <v>16.690000000000001</v>
          </cell>
          <cell r="K2880">
            <v>2503.5</v>
          </cell>
          <cell r="L2880" t="str">
            <v/>
          </cell>
          <cell r="M2880" t="str">
            <v>Základní škola a Mateřská škola Ostrava - Proskovice, Staroveská 62, příspěvková organizace</v>
          </cell>
          <cell r="N2880" t="str">
            <v>Staroveská</v>
          </cell>
          <cell r="O2880">
            <v>66</v>
          </cell>
          <cell r="P2880">
            <v>62</v>
          </cell>
          <cell r="Q2880" t="str">
            <v>Ostrava</v>
          </cell>
          <cell r="R2880" t="str">
            <v>ANO</v>
          </cell>
        </row>
        <row r="2881">
          <cell r="A2881">
            <v>600145000</v>
          </cell>
          <cell r="B2881">
            <v>600145000</v>
          </cell>
          <cell r="C2881" t="str">
            <v>70933979</v>
          </cell>
          <cell r="D2881">
            <v>1</v>
          </cell>
          <cell r="E2881">
            <v>70933979</v>
          </cell>
          <cell r="F2881" t="str">
            <v>Moravskoslezský kraj</v>
          </cell>
          <cell r="G2881" t="str">
            <v xml:space="preserve">Ostrava-město </v>
          </cell>
          <cell r="H2881">
            <v>550</v>
          </cell>
          <cell r="I2881" t="str">
            <v>SEJOY</v>
          </cell>
          <cell r="J2881">
            <v>16.690000000000001</v>
          </cell>
          <cell r="K2881">
            <v>9179.5</v>
          </cell>
          <cell r="L2881" t="str">
            <v/>
          </cell>
          <cell r="M2881" t="str">
            <v>Základní škola Ostrava, Nádražní 117, příspěvková organizace</v>
          </cell>
          <cell r="N2881" t="str">
            <v>Nádražní</v>
          </cell>
          <cell r="O2881">
            <v>1217</v>
          </cell>
          <cell r="P2881">
            <v>117</v>
          </cell>
          <cell r="Q2881" t="str">
            <v>Ostrava</v>
          </cell>
          <cell r="R2881" t="str">
            <v>ANO</v>
          </cell>
        </row>
        <row r="2882">
          <cell r="A2882">
            <v>600145018</v>
          </cell>
          <cell r="B2882">
            <v>600145018</v>
          </cell>
          <cell r="C2882" t="str">
            <v>70933944</v>
          </cell>
          <cell r="D2882">
            <v>1</v>
          </cell>
          <cell r="E2882">
            <v>70933944</v>
          </cell>
          <cell r="F2882" t="str">
            <v>Moravskoslezský kraj</v>
          </cell>
          <cell r="G2882" t="str">
            <v xml:space="preserve">Ostrava-město </v>
          </cell>
          <cell r="H2882">
            <v>275</v>
          </cell>
          <cell r="I2882" t="str">
            <v>SEJOY</v>
          </cell>
          <cell r="J2882">
            <v>16.690000000000001</v>
          </cell>
          <cell r="K2882">
            <v>4589.75</v>
          </cell>
          <cell r="L2882" t="str">
            <v/>
          </cell>
          <cell r="M2882" t="str">
            <v>Waldorfská základní škola a mateřská škola Ostrava, příspěvková organizace</v>
          </cell>
          <cell r="N2882" t="str">
            <v>Na Mlýnici</v>
          </cell>
          <cell r="O2882">
            <v>611</v>
          </cell>
          <cell r="P2882">
            <v>36</v>
          </cell>
          <cell r="Q2882" t="str">
            <v>Ostrava</v>
          </cell>
          <cell r="R2882" t="str">
            <v>ANO</v>
          </cell>
        </row>
        <row r="2883">
          <cell r="A2883">
            <v>600145034</v>
          </cell>
          <cell r="B2883">
            <v>600145034</v>
          </cell>
          <cell r="C2883" t="str">
            <v>70978352</v>
          </cell>
          <cell r="D2883">
            <v>1</v>
          </cell>
          <cell r="E2883">
            <v>70978352</v>
          </cell>
          <cell r="F2883" t="str">
            <v>Moravskoslezský kraj</v>
          </cell>
          <cell r="G2883" t="str">
            <v xml:space="preserve">Ostrava-město </v>
          </cell>
          <cell r="H2883">
            <v>775</v>
          </cell>
          <cell r="I2883" t="str">
            <v>SEJOY</v>
          </cell>
          <cell r="J2883">
            <v>16.690000000000001</v>
          </cell>
          <cell r="K2883">
            <v>12934.750000000002</v>
          </cell>
          <cell r="L2883" t="str">
            <v/>
          </cell>
          <cell r="M2883" t="str">
            <v>Základní škola a mateřská škola Ostrava-Bělský Les, B. Dvorského 1, příspěvková organizace</v>
          </cell>
          <cell r="N2883" t="str">
            <v>Bohumíra Dvorského</v>
          </cell>
          <cell r="O2883">
            <v>1049</v>
          </cell>
          <cell r="P2883">
            <v>1</v>
          </cell>
          <cell r="Q2883" t="str">
            <v>Ostrava</v>
          </cell>
          <cell r="R2883" t="str">
            <v>ANO</v>
          </cell>
        </row>
        <row r="2884">
          <cell r="A2884">
            <v>600145042</v>
          </cell>
          <cell r="B2884">
            <v>600145042</v>
          </cell>
          <cell r="C2884" t="str">
            <v>70999465</v>
          </cell>
          <cell r="D2884">
            <v>1</v>
          </cell>
          <cell r="E2884">
            <v>70999465</v>
          </cell>
          <cell r="F2884" t="str">
            <v>Moravskoslezský kraj</v>
          </cell>
          <cell r="G2884" t="str">
            <v xml:space="preserve">Ostrava-město </v>
          </cell>
          <cell r="H2884">
            <v>150</v>
          </cell>
          <cell r="I2884" t="str">
            <v>SEJOY</v>
          </cell>
          <cell r="J2884">
            <v>16.690000000000001</v>
          </cell>
          <cell r="K2884">
            <v>2503.5</v>
          </cell>
          <cell r="L2884" t="str">
            <v/>
          </cell>
          <cell r="M2884" t="str">
            <v>Základní škola Ostrava-Nová Bělá, Mitrovická 389, příspěvková organizace</v>
          </cell>
          <cell r="N2884" t="str">
            <v>Mitrovická</v>
          </cell>
          <cell r="O2884">
            <v>75</v>
          </cell>
          <cell r="P2884">
            <v>389</v>
          </cell>
          <cell r="Q2884" t="str">
            <v>Ostrava</v>
          </cell>
          <cell r="R2884" t="str">
            <v>ANO</v>
          </cell>
        </row>
        <row r="2885">
          <cell r="A2885">
            <v>600145051</v>
          </cell>
          <cell r="B2885">
            <v>600145051</v>
          </cell>
          <cell r="C2885" t="str">
            <v>61989061</v>
          </cell>
          <cell r="D2885">
            <v>1</v>
          </cell>
          <cell r="E2885">
            <v>61989061</v>
          </cell>
          <cell r="F2885" t="str">
            <v>Moravskoslezský kraj</v>
          </cell>
          <cell r="G2885" t="str">
            <v xml:space="preserve">Ostrava-město </v>
          </cell>
          <cell r="H2885">
            <v>1050</v>
          </cell>
          <cell r="I2885" t="str">
            <v>SEJOY</v>
          </cell>
          <cell r="J2885">
            <v>16.690000000000001</v>
          </cell>
          <cell r="K2885">
            <v>17524.5</v>
          </cell>
          <cell r="L2885" t="str">
            <v/>
          </cell>
          <cell r="M2885" t="str">
            <v>Základní škola Ostrava, Matiční 5, příspěvková organizace</v>
          </cell>
          <cell r="N2885" t="str">
            <v>Matiční</v>
          </cell>
          <cell r="O2885">
            <v>1082</v>
          </cell>
          <cell r="P2885">
            <v>5</v>
          </cell>
          <cell r="Q2885" t="str">
            <v>Ostrava</v>
          </cell>
          <cell r="R2885" t="str">
            <v>ANO</v>
          </cell>
        </row>
        <row r="2886">
          <cell r="A2886">
            <v>600145069</v>
          </cell>
          <cell r="B2886">
            <v>600145069</v>
          </cell>
          <cell r="C2886" t="str">
            <v>61989088</v>
          </cell>
          <cell r="D2886">
            <v>1</v>
          </cell>
          <cell r="E2886">
            <v>61989088</v>
          </cell>
          <cell r="F2886" t="str">
            <v>Moravskoslezský kraj</v>
          </cell>
          <cell r="G2886" t="str">
            <v xml:space="preserve">Ostrava-město </v>
          </cell>
          <cell r="H2886">
            <v>200</v>
          </cell>
          <cell r="I2886" t="str">
            <v>SEJOY</v>
          </cell>
          <cell r="J2886">
            <v>16.690000000000001</v>
          </cell>
          <cell r="K2886">
            <v>3338.0000000000005</v>
          </cell>
          <cell r="L2886" t="str">
            <v/>
          </cell>
          <cell r="M2886" t="str">
            <v>Základní škola Ostrava, Gajdošova 9, příspěvková organizace</v>
          </cell>
          <cell r="N2886" t="str">
            <v>Gajdošova</v>
          </cell>
          <cell r="O2886">
            <v>388</v>
          </cell>
          <cell r="P2886">
            <v>9</v>
          </cell>
          <cell r="Q2886" t="str">
            <v>Ostrava</v>
          </cell>
          <cell r="R2886" t="str">
            <v>ANO</v>
          </cell>
        </row>
        <row r="2887">
          <cell r="A2887">
            <v>600145077</v>
          </cell>
          <cell r="B2887">
            <v>600145077</v>
          </cell>
          <cell r="C2887" t="str">
            <v>70631743</v>
          </cell>
          <cell r="D2887">
            <v>1</v>
          </cell>
          <cell r="E2887">
            <v>70631743</v>
          </cell>
          <cell r="F2887" t="str">
            <v>Moravskoslezský kraj</v>
          </cell>
          <cell r="G2887" t="str">
            <v xml:space="preserve">Ostrava-město </v>
          </cell>
          <cell r="H2887">
            <v>550</v>
          </cell>
          <cell r="I2887" t="str">
            <v>SEJOY</v>
          </cell>
          <cell r="J2887">
            <v>16.690000000000001</v>
          </cell>
          <cell r="K2887">
            <v>9179.5</v>
          </cell>
          <cell r="L2887" t="str">
            <v/>
          </cell>
          <cell r="M2887" t="str">
            <v>Základní škola a mateřská škola Ostrava-Hrabůvka, Krestova 36A, příspěvková organizace</v>
          </cell>
          <cell r="N2887" t="str">
            <v>Krestova</v>
          </cell>
          <cell r="O2887">
            <v>1387</v>
          </cell>
          <cell r="P2887" t="str">
            <v>36a</v>
          </cell>
          <cell r="Q2887" t="str">
            <v>Ostrava</v>
          </cell>
          <cell r="R2887" t="str">
            <v>ANO</v>
          </cell>
        </row>
        <row r="2888">
          <cell r="A2888">
            <v>600145085</v>
          </cell>
          <cell r="B2888">
            <v>600145085</v>
          </cell>
          <cell r="C2888" t="str">
            <v>70631760</v>
          </cell>
          <cell r="D2888">
            <v>1</v>
          </cell>
          <cell r="E2888">
            <v>70631760</v>
          </cell>
          <cell r="F2888" t="str">
            <v>Moravskoslezský kraj</v>
          </cell>
          <cell r="G2888" t="str">
            <v xml:space="preserve">Ostrava-město </v>
          </cell>
          <cell r="H2888">
            <v>525</v>
          </cell>
          <cell r="I2888" t="str">
            <v>SEJOY</v>
          </cell>
          <cell r="J2888">
            <v>16.690000000000001</v>
          </cell>
          <cell r="K2888">
            <v>8762.25</v>
          </cell>
          <cell r="L2888" t="str">
            <v/>
          </cell>
          <cell r="M2888" t="str">
            <v>Základní škola a mateřská škola Ostrava-Zábřeh, Kosmonautů 13, příspěvková organizace</v>
          </cell>
          <cell r="N2888" t="str">
            <v>Kosmonautů</v>
          </cell>
          <cell r="O2888">
            <v>2218</v>
          </cell>
          <cell r="P2888">
            <v>13</v>
          </cell>
          <cell r="Q2888" t="str">
            <v>Ostrava</v>
          </cell>
          <cell r="R2888" t="str">
            <v>ANO</v>
          </cell>
        </row>
        <row r="2889">
          <cell r="A2889">
            <v>600145093</v>
          </cell>
          <cell r="B2889">
            <v>600145093</v>
          </cell>
          <cell r="C2889" t="str">
            <v>70978328</v>
          </cell>
          <cell r="D2889">
            <v>1</v>
          </cell>
          <cell r="E2889">
            <v>70978328</v>
          </cell>
          <cell r="F2889" t="str">
            <v>Moravskoslezský kraj</v>
          </cell>
          <cell r="G2889" t="str">
            <v xml:space="preserve">Ostrava-město </v>
          </cell>
          <cell r="H2889">
            <v>575</v>
          </cell>
          <cell r="I2889" t="str">
            <v>SEJOY</v>
          </cell>
          <cell r="J2889">
            <v>16.690000000000001</v>
          </cell>
          <cell r="K2889">
            <v>9596.75</v>
          </cell>
          <cell r="L2889" t="str">
            <v/>
          </cell>
          <cell r="M2889" t="str">
            <v>Základní škola a mateřská škola Ostrava-Zábřeh, Volgogradská 6B, příspěvková organizace</v>
          </cell>
          <cell r="N2889" t="str">
            <v>Volgogradská</v>
          </cell>
          <cell r="O2889">
            <v>2600</v>
          </cell>
          <cell r="P2889" t="str">
            <v>6b</v>
          </cell>
          <cell r="Q2889" t="str">
            <v>Ostrava</v>
          </cell>
          <cell r="R2889" t="str">
            <v>ANO</v>
          </cell>
        </row>
        <row r="2890">
          <cell r="A2890">
            <v>600145115</v>
          </cell>
          <cell r="B2890">
            <v>600145115</v>
          </cell>
          <cell r="C2890" t="str">
            <v>70631786</v>
          </cell>
          <cell r="D2890">
            <v>1</v>
          </cell>
          <cell r="E2890">
            <v>70631786</v>
          </cell>
          <cell r="F2890" t="str">
            <v>Moravskoslezský kraj</v>
          </cell>
          <cell r="G2890" t="str">
            <v xml:space="preserve">Ostrava-město </v>
          </cell>
          <cell r="H2890">
            <v>450</v>
          </cell>
          <cell r="I2890" t="str">
            <v>SEJOY</v>
          </cell>
          <cell r="J2890">
            <v>16.690000000000001</v>
          </cell>
          <cell r="K2890">
            <v>7510.5000000000009</v>
          </cell>
          <cell r="L2890" t="str">
            <v/>
          </cell>
          <cell r="M2890" t="str">
            <v>Základní škola a mateřská škola Ostrava-Výškovice, Šeříková 33, příspěvková organizace</v>
          </cell>
          <cell r="N2890" t="str">
            <v>Šeříková</v>
          </cell>
          <cell r="O2890">
            <v>682</v>
          </cell>
          <cell r="P2890">
            <v>33</v>
          </cell>
          <cell r="Q2890" t="str">
            <v>Ostrava</v>
          </cell>
          <cell r="R2890" t="str">
            <v>ANO</v>
          </cell>
        </row>
        <row r="2891">
          <cell r="A2891">
            <v>600145123</v>
          </cell>
          <cell r="B2891">
            <v>600145123</v>
          </cell>
          <cell r="C2891" t="str">
            <v>61989037</v>
          </cell>
          <cell r="D2891">
            <v>1</v>
          </cell>
          <cell r="E2891">
            <v>61989037</v>
          </cell>
          <cell r="F2891" t="str">
            <v>Moravskoslezský kraj</v>
          </cell>
          <cell r="G2891" t="str">
            <v xml:space="preserve">Ostrava-město </v>
          </cell>
          <cell r="H2891">
            <v>1050</v>
          </cell>
          <cell r="I2891" t="str">
            <v>SEJOY</v>
          </cell>
          <cell r="J2891">
            <v>16.690000000000001</v>
          </cell>
          <cell r="K2891">
            <v>17524.5</v>
          </cell>
          <cell r="L2891" t="str">
            <v/>
          </cell>
          <cell r="M2891" t="str">
            <v>Základní škola a mateřská škola Ostrava, Ostrčilova 10, příspěvková organizace</v>
          </cell>
          <cell r="N2891" t="str">
            <v>Ostrčilova</v>
          </cell>
          <cell r="O2891">
            <v>2557</v>
          </cell>
          <cell r="P2891">
            <v>10</v>
          </cell>
          <cell r="Q2891" t="str">
            <v>Ostrava</v>
          </cell>
          <cell r="R2891" t="str">
            <v>ANO</v>
          </cell>
        </row>
        <row r="2892">
          <cell r="A2892">
            <v>600145131</v>
          </cell>
          <cell r="B2892">
            <v>600145131</v>
          </cell>
          <cell r="C2892" t="str">
            <v>70933987</v>
          </cell>
          <cell r="D2892">
            <v>1</v>
          </cell>
          <cell r="E2892">
            <v>70933987</v>
          </cell>
          <cell r="F2892" t="str">
            <v>Moravskoslezský kraj</v>
          </cell>
          <cell r="G2892" t="str">
            <v xml:space="preserve">Ostrava-město </v>
          </cell>
          <cell r="H2892">
            <v>675</v>
          </cell>
          <cell r="I2892" t="str">
            <v>SEJOY</v>
          </cell>
          <cell r="J2892">
            <v>16.690000000000001</v>
          </cell>
          <cell r="K2892">
            <v>11265.75</v>
          </cell>
          <cell r="L2892" t="str">
            <v/>
          </cell>
          <cell r="M2892" t="str">
            <v>Základní škola Ostrava, Zelená 42, příspěvková organizace</v>
          </cell>
          <cell r="N2892" t="str">
            <v>Zelená</v>
          </cell>
          <cell r="O2892">
            <v>1406</v>
          </cell>
          <cell r="P2892">
            <v>42</v>
          </cell>
          <cell r="Q2892" t="str">
            <v>Ostrava</v>
          </cell>
          <cell r="R2892" t="str">
            <v>ANO</v>
          </cell>
        </row>
        <row r="2893">
          <cell r="A2893">
            <v>600145140</v>
          </cell>
          <cell r="B2893">
            <v>600145140</v>
          </cell>
          <cell r="C2893" t="str">
            <v>70933901</v>
          </cell>
          <cell r="D2893">
            <v>1</v>
          </cell>
          <cell r="E2893">
            <v>70933901</v>
          </cell>
          <cell r="F2893" t="str">
            <v>Moravskoslezský kraj</v>
          </cell>
          <cell r="G2893" t="str">
            <v xml:space="preserve">Ostrava-město </v>
          </cell>
          <cell r="H2893">
            <v>525</v>
          </cell>
          <cell r="I2893" t="str">
            <v>SEJOY</v>
          </cell>
          <cell r="J2893">
            <v>16.690000000000001</v>
          </cell>
          <cell r="K2893">
            <v>8762.25</v>
          </cell>
          <cell r="L2893" t="str">
            <v/>
          </cell>
          <cell r="M2893" t="str">
            <v>Základní škola Ostrava, Gebauerova 8, příspěvková organizace</v>
          </cell>
          <cell r="N2893" t="str">
            <v>Gebauerova</v>
          </cell>
          <cell r="O2893">
            <v>819</v>
          </cell>
          <cell r="P2893">
            <v>8</v>
          </cell>
          <cell r="Q2893" t="str">
            <v>Ostrava</v>
          </cell>
          <cell r="R2893" t="str">
            <v>ANO</v>
          </cell>
        </row>
        <row r="2894">
          <cell r="A2894">
            <v>600145158</v>
          </cell>
          <cell r="B2894">
            <v>600145158</v>
          </cell>
          <cell r="C2894" t="str">
            <v>70995362</v>
          </cell>
          <cell r="D2894">
            <v>1</v>
          </cell>
          <cell r="E2894">
            <v>70995362</v>
          </cell>
          <cell r="F2894" t="str">
            <v>Moravskoslezský kraj</v>
          </cell>
          <cell r="G2894" t="str">
            <v xml:space="preserve">Ostrava-město </v>
          </cell>
          <cell r="H2894">
            <v>750</v>
          </cell>
          <cell r="I2894" t="str">
            <v>SEJOY</v>
          </cell>
          <cell r="J2894">
            <v>16.690000000000001</v>
          </cell>
          <cell r="K2894">
            <v>12517.500000000002</v>
          </cell>
          <cell r="L2894" t="str">
            <v/>
          </cell>
          <cell r="M2894" t="str">
            <v>Základní škola Slezská Ostrava, Bohumínská 72, příspěvková organizace</v>
          </cell>
          <cell r="N2894" t="str">
            <v>Bohumínská</v>
          </cell>
          <cell r="O2894">
            <v>1082</v>
          </cell>
          <cell r="P2894">
            <v>72</v>
          </cell>
          <cell r="Q2894" t="str">
            <v>Ostrava</v>
          </cell>
          <cell r="R2894" t="str">
            <v>ANO</v>
          </cell>
        </row>
        <row r="2895">
          <cell r="A2895">
            <v>600145166</v>
          </cell>
          <cell r="B2895">
            <v>600145166</v>
          </cell>
          <cell r="C2895" t="str">
            <v>70995371</v>
          </cell>
          <cell r="D2895">
            <v>1</v>
          </cell>
          <cell r="E2895">
            <v>70995371</v>
          </cell>
          <cell r="F2895" t="str">
            <v>Moravskoslezský kraj</v>
          </cell>
          <cell r="G2895" t="str">
            <v xml:space="preserve">Ostrava-město </v>
          </cell>
          <cell r="H2895">
            <v>300</v>
          </cell>
          <cell r="I2895" t="str">
            <v>SEJOY</v>
          </cell>
          <cell r="J2895">
            <v>16.690000000000001</v>
          </cell>
          <cell r="K2895">
            <v>5007</v>
          </cell>
          <cell r="L2895" t="str">
            <v/>
          </cell>
          <cell r="M2895" t="str">
            <v>Základní škola Slezská Ostrava, Pěší 1, příspěvková organizace</v>
          </cell>
          <cell r="N2895" t="str">
            <v>Pěší</v>
          </cell>
          <cell r="O2895">
            <v>66</v>
          </cell>
          <cell r="P2895">
            <v>1</v>
          </cell>
          <cell r="Q2895" t="str">
            <v>Ostrava</v>
          </cell>
          <cell r="R2895" t="str">
            <v>ANO</v>
          </cell>
        </row>
        <row r="2896">
          <cell r="A2896">
            <v>600145174</v>
          </cell>
          <cell r="B2896">
            <v>600145174</v>
          </cell>
          <cell r="C2896" t="str">
            <v>75027411</v>
          </cell>
          <cell r="D2896">
            <v>1</v>
          </cell>
          <cell r="E2896">
            <v>75027411</v>
          </cell>
          <cell r="F2896" t="str">
            <v>Moravskoslezský kraj</v>
          </cell>
          <cell r="G2896" t="str">
            <v xml:space="preserve">Ostrava-město </v>
          </cell>
          <cell r="H2896">
            <v>700</v>
          </cell>
          <cell r="I2896" t="str">
            <v>SEJOY</v>
          </cell>
          <cell r="J2896">
            <v>16.690000000000001</v>
          </cell>
          <cell r="K2896">
            <v>11683</v>
          </cell>
          <cell r="L2896" t="str">
            <v/>
          </cell>
          <cell r="M2896" t="str">
            <v>Základní škola Ostrava-Vítkovice, Šalounova 56, příspěvková organizace</v>
          </cell>
          <cell r="N2896" t="str">
            <v>Šalounova</v>
          </cell>
          <cell r="O2896">
            <v>394</v>
          </cell>
          <cell r="P2896">
            <v>56</v>
          </cell>
          <cell r="Q2896" t="str">
            <v>Ostrava</v>
          </cell>
          <cell r="R2896" t="str">
            <v>ANO</v>
          </cell>
        </row>
        <row r="2897">
          <cell r="A2897">
            <v>600145182</v>
          </cell>
          <cell r="B2897">
            <v>600145182</v>
          </cell>
          <cell r="C2897" t="str">
            <v>70978310</v>
          </cell>
          <cell r="D2897">
            <v>1</v>
          </cell>
          <cell r="E2897">
            <v>70978310</v>
          </cell>
          <cell r="F2897" t="str">
            <v>Moravskoslezský kraj</v>
          </cell>
          <cell r="G2897" t="str">
            <v xml:space="preserve">Ostrava-město </v>
          </cell>
          <cell r="H2897">
            <v>650</v>
          </cell>
          <cell r="I2897" t="str">
            <v>SEJOY</v>
          </cell>
          <cell r="J2897">
            <v>16.690000000000001</v>
          </cell>
          <cell r="K2897">
            <v>10848.5</v>
          </cell>
          <cell r="L2897" t="str">
            <v/>
          </cell>
          <cell r="M2897" t="str">
            <v>Základní škola Ostrava-Hrabůvka, Provaznická 64, příspěvková organizace</v>
          </cell>
          <cell r="N2897" t="str">
            <v>Provaznická</v>
          </cell>
          <cell r="O2897">
            <v>831</v>
          </cell>
          <cell r="P2897">
            <v>64</v>
          </cell>
          <cell r="Q2897" t="str">
            <v>Ostrava</v>
          </cell>
          <cell r="R2897" t="str">
            <v>ANO</v>
          </cell>
        </row>
        <row r="2898">
          <cell r="A2898">
            <v>600145204</v>
          </cell>
          <cell r="B2898">
            <v>600145204</v>
          </cell>
          <cell r="C2898" t="str">
            <v>70631735</v>
          </cell>
          <cell r="D2898">
            <v>1</v>
          </cell>
          <cell r="E2898">
            <v>70631735</v>
          </cell>
          <cell r="F2898" t="str">
            <v>Moravskoslezský kraj</v>
          </cell>
          <cell r="G2898" t="str">
            <v xml:space="preserve">Ostrava-město </v>
          </cell>
          <cell r="H2898">
            <v>775</v>
          </cell>
          <cell r="I2898" t="str">
            <v>SEJOY</v>
          </cell>
          <cell r="J2898">
            <v>16.690000000000001</v>
          </cell>
          <cell r="K2898">
            <v>12934.750000000002</v>
          </cell>
          <cell r="L2898" t="str">
            <v/>
          </cell>
          <cell r="M2898" t="str">
            <v>Základní škola a mateřská škola, Ostrava-Hrabůvka, Mitušova 16, příspěvková organizace</v>
          </cell>
          <cell r="N2898" t="str">
            <v>Mitušova</v>
          </cell>
          <cell r="O2898">
            <v>1506</v>
          </cell>
          <cell r="P2898">
            <v>16</v>
          </cell>
          <cell r="Q2898" t="str">
            <v>Ostrava</v>
          </cell>
          <cell r="R2898" t="str">
            <v>ANO</v>
          </cell>
        </row>
        <row r="2899">
          <cell r="A2899">
            <v>600145212</v>
          </cell>
          <cell r="B2899">
            <v>600145212</v>
          </cell>
          <cell r="C2899" t="str">
            <v>70978361</v>
          </cell>
          <cell r="D2899">
            <v>1</v>
          </cell>
          <cell r="E2899">
            <v>70978361</v>
          </cell>
          <cell r="F2899" t="str">
            <v>Moravskoslezský kraj</v>
          </cell>
          <cell r="G2899" t="str">
            <v xml:space="preserve">Ostrava-město </v>
          </cell>
          <cell r="H2899">
            <v>1050</v>
          </cell>
          <cell r="I2899" t="str">
            <v>SEJOY</v>
          </cell>
          <cell r="J2899">
            <v>16.690000000000001</v>
          </cell>
          <cell r="K2899">
            <v>17524.5</v>
          </cell>
          <cell r="L2899" t="str">
            <v/>
          </cell>
          <cell r="M2899" t="str">
            <v>Základní škola a mateřská škola MUDr. Emílie Lukášové Ostrava-Hrabůvka, Klegova 29, příspěvková organizace</v>
          </cell>
          <cell r="N2899" t="str">
            <v>Klegova</v>
          </cell>
          <cell r="O2899">
            <v>1169</v>
          </cell>
          <cell r="P2899">
            <v>29</v>
          </cell>
          <cell r="Q2899" t="str">
            <v>Ostrava</v>
          </cell>
          <cell r="R2899" t="str">
            <v>ANO</v>
          </cell>
        </row>
        <row r="2900">
          <cell r="A2900">
            <v>600145239</v>
          </cell>
          <cell r="B2900">
            <v>600145239</v>
          </cell>
          <cell r="C2900" t="str">
            <v>70978336</v>
          </cell>
          <cell r="D2900">
            <v>1</v>
          </cell>
          <cell r="E2900">
            <v>70978336</v>
          </cell>
          <cell r="F2900" t="str">
            <v>Moravskoslezský kraj</v>
          </cell>
          <cell r="G2900" t="str">
            <v xml:space="preserve">Ostrava-město </v>
          </cell>
          <cell r="H2900">
            <v>375</v>
          </cell>
          <cell r="I2900" t="str">
            <v>SEJOY</v>
          </cell>
          <cell r="J2900">
            <v>16.690000000000001</v>
          </cell>
          <cell r="K2900">
            <v>6258.7500000000009</v>
          </cell>
          <cell r="L2900" t="str">
            <v/>
          </cell>
          <cell r="M2900" t="str">
            <v>Základní škola a mateřská škola Ostrava-Zábřeh, Březinova 52, příspěvková organizace</v>
          </cell>
          <cell r="N2900" t="str">
            <v>Březinova</v>
          </cell>
          <cell r="O2900">
            <v>1383</v>
          </cell>
          <cell r="P2900">
            <v>52</v>
          </cell>
          <cell r="Q2900" t="str">
            <v>Ostrava</v>
          </cell>
          <cell r="R2900" t="str">
            <v>ANO</v>
          </cell>
        </row>
        <row r="2901">
          <cell r="A2901">
            <v>600145247</v>
          </cell>
          <cell r="B2901">
            <v>600145247</v>
          </cell>
          <cell r="C2901" t="str">
            <v>70978387</v>
          </cell>
          <cell r="D2901">
            <v>1</v>
          </cell>
          <cell r="E2901">
            <v>70978387</v>
          </cell>
          <cell r="F2901" t="str">
            <v>Moravskoslezský kraj</v>
          </cell>
          <cell r="G2901" t="str">
            <v xml:space="preserve">Ostrava-město </v>
          </cell>
          <cell r="H2901">
            <v>425</v>
          </cell>
          <cell r="I2901" t="str">
            <v>SEJOY</v>
          </cell>
          <cell r="J2901">
            <v>16.690000000000001</v>
          </cell>
          <cell r="K2901">
            <v>7093.2500000000009</v>
          </cell>
          <cell r="L2901" t="str">
            <v/>
          </cell>
          <cell r="M2901" t="str">
            <v>Základní škola Ostrava-Zábřeh, Chrjukinova 12, příspěvková organizace</v>
          </cell>
          <cell r="N2901" t="str">
            <v>Chrjukinova</v>
          </cell>
          <cell r="O2901">
            <v>1801</v>
          </cell>
          <cell r="P2901">
            <v>12</v>
          </cell>
          <cell r="Q2901" t="str">
            <v>Ostrava</v>
          </cell>
          <cell r="R2901" t="str">
            <v>ANO</v>
          </cell>
        </row>
        <row r="2902">
          <cell r="A2902">
            <v>600145255</v>
          </cell>
          <cell r="B2902">
            <v>600145255</v>
          </cell>
          <cell r="C2902" t="str">
            <v>70631778</v>
          </cell>
          <cell r="D2902">
            <v>1</v>
          </cell>
          <cell r="E2902">
            <v>70631778</v>
          </cell>
          <cell r="F2902" t="str">
            <v>Moravskoslezský kraj</v>
          </cell>
          <cell r="G2902" t="str">
            <v xml:space="preserve">Ostrava-město </v>
          </cell>
          <cell r="H2902">
            <v>525</v>
          </cell>
          <cell r="I2902" t="str">
            <v>SEJOY</v>
          </cell>
          <cell r="J2902">
            <v>16.690000000000001</v>
          </cell>
          <cell r="K2902">
            <v>8762.25</v>
          </cell>
          <cell r="L2902" t="str">
            <v/>
          </cell>
          <cell r="M2902" t="str">
            <v>Základní škola Ostrava - Výškovice, Srbská 2, příspěvková organizace</v>
          </cell>
          <cell r="N2902" t="str">
            <v>Srbská</v>
          </cell>
          <cell r="O2902">
            <v>450</v>
          </cell>
          <cell r="P2902">
            <v>2</v>
          </cell>
          <cell r="Q2902" t="str">
            <v>Ostrava</v>
          </cell>
          <cell r="R2902" t="str">
            <v>ANO</v>
          </cell>
        </row>
        <row r="2903">
          <cell r="A2903">
            <v>600145263</v>
          </cell>
          <cell r="B2903">
            <v>600145263</v>
          </cell>
          <cell r="C2903" t="str">
            <v>70984727</v>
          </cell>
          <cell r="D2903">
            <v>1</v>
          </cell>
          <cell r="E2903">
            <v>70984727</v>
          </cell>
          <cell r="F2903" t="str">
            <v>Moravskoslezský kraj</v>
          </cell>
          <cell r="G2903" t="str">
            <v xml:space="preserve">Ostrava-město </v>
          </cell>
          <cell r="H2903">
            <v>625</v>
          </cell>
          <cell r="I2903" t="str">
            <v>SEJOY</v>
          </cell>
          <cell r="J2903">
            <v>16.690000000000001</v>
          </cell>
          <cell r="K2903">
            <v>10431.25</v>
          </cell>
          <cell r="L2903" t="str">
            <v/>
          </cell>
          <cell r="M2903" t="str">
            <v>Základní škola, Ostrava-Poruba, Komenského 668, příspěvková organizace</v>
          </cell>
          <cell r="N2903" t="str">
            <v>Komenského</v>
          </cell>
          <cell r="O2903">
            <v>668</v>
          </cell>
          <cell r="P2903">
            <v>13</v>
          </cell>
          <cell r="Q2903" t="str">
            <v>Ostrava</v>
          </cell>
          <cell r="R2903" t="str">
            <v>ANO</v>
          </cell>
        </row>
        <row r="2904">
          <cell r="A2904">
            <v>600145271</v>
          </cell>
          <cell r="B2904">
            <v>600145271</v>
          </cell>
          <cell r="C2904" t="str">
            <v>70631751</v>
          </cell>
          <cell r="D2904">
            <v>1</v>
          </cell>
          <cell r="E2904">
            <v>70631751</v>
          </cell>
          <cell r="F2904" t="str">
            <v>Moravskoslezský kraj</v>
          </cell>
          <cell r="G2904" t="str">
            <v xml:space="preserve">Ostrava-město </v>
          </cell>
          <cell r="H2904">
            <v>425</v>
          </cell>
          <cell r="I2904" t="str">
            <v>SEJOY</v>
          </cell>
          <cell r="J2904">
            <v>16.690000000000001</v>
          </cell>
          <cell r="K2904">
            <v>7093.2500000000009</v>
          </cell>
          <cell r="L2904" t="str">
            <v/>
          </cell>
          <cell r="M2904" t="str">
            <v>Základní škola a mateřská škola Ostrava-Dubina, V. Košaře 6, příspěvková organizace</v>
          </cell>
          <cell r="N2904" t="str">
            <v>Václava Košaře</v>
          </cell>
          <cell r="O2904">
            <v>121</v>
          </cell>
          <cell r="P2904">
            <v>6</v>
          </cell>
          <cell r="Q2904" t="str">
            <v>Ostrava</v>
          </cell>
          <cell r="R2904" t="str">
            <v>ANO</v>
          </cell>
        </row>
        <row r="2905">
          <cell r="A2905">
            <v>600145280</v>
          </cell>
          <cell r="B2905">
            <v>600145280</v>
          </cell>
          <cell r="C2905" t="str">
            <v>70944661</v>
          </cell>
          <cell r="D2905">
            <v>1</v>
          </cell>
          <cell r="E2905">
            <v>70944661</v>
          </cell>
          <cell r="F2905" t="str">
            <v>Moravskoslezský kraj</v>
          </cell>
          <cell r="G2905" t="str">
            <v xml:space="preserve">Ostrava-město </v>
          </cell>
          <cell r="H2905">
            <v>625</v>
          </cell>
          <cell r="I2905" t="str">
            <v>SEJOY</v>
          </cell>
          <cell r="J2905">
            <v>16.690000000000001</v>
          </cell>
          <cell r="K2905">
            <v>10431.25</v>
          </cell>
          <cell r="L2905" t="str">
            <v/>
          </cell>
          <cell r="M2905" t="str">
            <v>Základní škola Ostrava-Dubina, Františka Formana 45, příspěvková organizace</v>
          </cell>
          <cell r="N2905" t="str">
            <v>Františka Formana</v>
          </cell>
          <cell r="O2905">
            <v>268</v>
          </cell>
          <cell r="P2905">
            <v>45</v>
          </cell>
          <cell r="Q2905" t="str">
            <v>Ostrava</v>
          </cell>
          <cell r="R2905" t="str">
            <v>ANO</v>
          </cell>
        </row>
        <row r="2906">
          <cell r="A2906">
            <v>600145298</v>
          </cell>
          <cell r="B2906">
            <v>600145298</v>
          </cell>
          <cell r="C2906" t="str">
            <v>70933928</v>
          </cell>
          <cell r="D2906">
            <v>1</v>
          </cell>
          <cell r="E2906">
            <v>70933928</v>
          </cell>
          <cell r="F2906" t="str">
            <v>Moravskoslezský kraj</v>
          </cell>
          <cell r="G2906" t="str">
            <v xml:space="preserve">Ostrava-město </v>
          </cell>
          <cell r="H2906">
            <v>800</v>
          </cell>
          <cell r="I2906" t="str">
            <v>SEJOY</v>
          </cell>
          <cell r="J2906">
            <v>16.690000000000001</v>
          </cell>
          <cell r="K2906">
            <v>13352.000000000002</v>
          </cell>
          <cell r="L2906" t="str">
            <v/>
          </cell>
          <cell r="M2906" t="str">
            <v>Základní škola Ostrava, Gen. Píky 13A, příspěvková organizace</v>
          </cell>
          <cell r="N2906" t="str">
            <v>Gen. Píky</v>
          </cell>
          <cell r="O2906">
            <v>2975</v>
          </cell>
          <cell r="P2906" t="str">
            <v>13A</v>
          </cell>
          <cell r="Q2906" t="str">
            <v>Ostrava</v>
          </cell>
          <cell r="R2906" t="str">
            <v>ANO</v>
          </cell>
        </row>
        <row r="2907">
          <cell r="A2907">
            <v>600145301</v>
          </cell>
          <cell r="B2907">
            <v>600145301</v>
          </cell>
          <cell r="C2907" t="str">
            <v>70984158</v>
          </cell>
          <cell r="D2907">
            <v>1</v>
          </cell>
          <cell r="E2907">
            <v>70984158</v>
          </cell>
          <cell r="F2907" t="str">
            <v>Moravskoslezský kraj</v>
          </cell>
          <cell r="G2907" t="str">
            <v xml:space="preserve">Ostrava-město </v>
          </cell>
          <cell r="H2907">
            <v>650</v>
          </cell>
          <cell r="I2907" t="str">
            <v>SEJOY</v>
          </cell>
          <cell r="J2907">
            <v>16.690000000000001</v>
          </cell>
          <cell r="K2907">
            <v>10848.5</v>
          </cell>
          <cell r="L2907" t="str">
            <v/>
          </cell>
          <cell r="M2907" t="str">
            <v>Základní škola Ostrava - Mariánské Hory, Gen. Janka 1208, příspěvková organizace</v>
          </cell>
          <cell r="N2907" t="str">
            <v>Gen. Janka</v>
          </cell>
          <cell r="O2907">
            <v>1208</v>
          </cell>
          <cell r="Q2907" t="str">
            <v>Ostrava</v>
          </cell>
          <cell r="R2907" t="str">
            <v>ANO</v>
          </cell>
        </row>
        <row r="2908">
          <cell r="A2908">
            <v>600145310</v>
          </cell>
          <cell r="B2908">
            <v>600145310</v>
          </cell>
          <cell r="C2908" t="str">
            <v>70995427</v>
          </cell>
          <cell r="D2908">
            <v>1</v>
          </cell>
          <cell r="E2908">
            <v>70995427</v>
          </cell>
          <cell r="F2908" t="str">
            <v>Moravskoslezský kraj</v>
          </cell>
          <cell r="G2908" t="str">
            <v xml:space="preserve">Ostrava-město </v>
          </cell>
          <cell r="H2908">
            <v>400</v>
          </cell>
          <cell r="I2908" t="str">
            <v>SEJOY</v>
          </cell>
          <cell r="J2908">
            <v>16.690000000000001</v>
          </cell>
          <cell r="K2908">
            <v>6676.0000000000009</v>
          </cell>
          <cell r="L2908" t="str">
            <v/>
          </cell>
          <cell r="M2908" t="str">
            <v>Základní škola Slezská Ostrava, Chrustova 24, příspěvková organizace</v>
          </cell>
          <cell r="N2908" t="str">
            <v>Chrustova</v>
          </cell>
          <cell r="O2908">
            <v>1418</v>
          </cell>
          <cell r="P2908">
            <v>24</v>
          </cell>
          <cell r="Q2908" t="str">
            <v>Ostrava</v>
          </cell>
          <cell r="R2908" t="str">
            <v>ANO</v>
          </cell>
        </row>
        <row r="2909">
          <cell r="A2909">
            <v>600145328</v>
          </cell>
          <cell r="B2909">
            <v>600145328</v>
          </cell>
          <cell r="C2909" t="str">
            <v>64626679</v>
          </cell>
          <cell r="D2909">
            <v>1</v>
          </cell>
          <cell r="E2909">
            <v>64626679</v>
          </cell>
          <cell r="F2909" t="str">
            <v>Moravskoslezský kraj</v>
          </cell>
          <cell r="G2909" t="str">
            <v xml:space="preserve">Ostrava-město </v>
          </cell>
          <cell r="H2909">
            <v>450</v>
          </cell>
          <cell r="I2909" t="str">
            <v>SEJOY</v>
          </cell>
          <cell r="J2909">
            <v>16.690000000000001</v>
          </cell>
          <cell r="K2909">
            <v>7510.5000000000009</v>
          </cell>
          <cell r="L2909" t="str">
            <v/>
          </cell>
          <cell r="M2909" t="str">
            <v>Základní škola Ostrava-Michálkovice, U Kříže 28, příspěvková organizace</v>
          </cell>
          <cell r="N2909" t="str">
            <v>U Kříže</v>
          </cell>
          <cell r="O2909">
            <v>166</v>
          </cell>
          <cell r="P2909">
            <v>28</v>
          </cell>
          <cell r="Q2909" t="str">
            <v>Ostrava</v>
          </cell>
          <cell r="R2909" t="str">
            <v>ANO</v>
          </cell>
        </row>
        <row r="2910">
          <cell r="A2910">
            <v>600145352</v>
          </cell>
          <cell r="B2910">
            <v>600145352</v>
          </cell>
          <cell r="C2910" t="str">
            <v>64628329</v>
          </cell>
          <cell r="D2910">
            <v>1</v>
          </cell>
          <cell r="E2910">
            <v>64628329</v>
          </cell>
          <cell r="F2910" t="str">
            <v>Moravskoslezský kraj</v>
          </cell>
          <cell r="G2910" t="str">
            <v xml:space="preserve">Ostrava-město </v>
          </cell>
          <cell r="H2910">
            <v>750</v>
          </cell>
          <cell r="I2910" t="str">
            <v>SEJOY</v>
          </cell>
          <cell r="J2910">
            <v>16.690000000000001</v>
          </cell>
          <cell r="K2910">
            <v>12517.500000000002</v>
          </cell>
          <cell r="L2910" t="str">
            <v/>
          </cell>
          <cell r="M2910" t="str">
            <v>Základní škola, Ostrava-Poruba, Dětská 915, příspěvková organizace</v>
          </cell>
          <cell r="N2910" t="str">
            <v>Dětská</v>
          </cell>
          <cell r="O2910">
            <v>915</v>
          </cell>
          <cell r="P2910">
            <v>2</v>
          </cell>
          <cell r="Q2910" t="str">
            <v>Ostrava</v>
          </cell>
          <cell r="R2910" t="str">
            <v>ANO</v>
          </cell>
        </row>
        <row r="2911">
          <cell r="A2911">
            <v>600171272</v>
          </cell>
          <cell r="B2911">
            <v>600171272</v>
          </cell>
          <cell r="C2911" t="str">
            <v>00577260</v>
          </cell>
          <cell r="D2911">
            <v>1</v>
          </cell>
          <cell r="E2911">
            <v>577260</v>
          </cell>
          <cell r="F2911" t="str">
            <v>Moravskoslezský kraj</v>
          </cell>
          <cell r="G2911" t="str">
            <v xml:space="preserve">Ostrava-město </v>
          </cell>
          <cell r="H2911">
            <v>775</v>
          </cell>
          <cell r="I2911" t="str">
            <v>SEJOY</v>
          </cell>
          <cell r="J2911">
            <v>16.690000000000001</v>
          </cell>
          <cell r="K2911">
            <v>12934.750000000002</v>
          </cell>
          <cell r="L2911" t="str">
            <v/>
          </cell>
          <cell r="M2911" t="str">
            <v>Střední škola společného stravování, Ostrava-Hrabůvka, příspěvková organizace</v>
          </cell>
          <cell r="N2911" t="str">
            <v>Krakovská</v>
          </cell>
          <cell r="O2911">
            <v>1095</v>
          </cell>
          <cell r="P2911">
            <v>33</v>
          </cell>
          <cell r="Q2911" t="str">
            <v>Ostrava</v>
          </cell>
          <cell r="R2911" t="str">
            <v>ANO</v>
          </cell>
        </row>
        <row r="2912">
          <cell r="A2912">
            <v>600171299</v>
          </cell>
          <cell r="B2912">
            <v>600171299</v>
          </cell>
          <cell r="C2912" t="str">
            <v>00575933</v>
          </cell>
          <cell r="D2912">
            <v>1</v>
          </cell>
          <cell r="E2912">
            <v>575933</v>
          </cell>
          <cell r="F2912" t="str">
            <v>Moravskoslezský kraj</v>
          </cell>
          <cell r="G2912" t="str">
            <v xml:space="preserve">Ostrava-město </v>
          </cell>
          <cell r="H2912">
            <v>1175</v>
          </cell>
          <cell r="I2912" t="str">
            <v>SEJOY</v>
          </cell>
          <cell r="J2912">
            <v>16.690000000000001</v>
          </cell>
          <cell r="K2912">
            <v>19610.75</v>
          </cell>
          <cell r="L2912" t="str">
            <v/>
          </cell>
          <cell r="M2912" t="str">
            <v>Střední škola služeb a podnikání, Ostrava-Poruba, příspěvková organizace</v>
          </cell>
          <cell r="N2912" t="str">
            <v>Příčná</v>
          </cell>
          <cell r="O2912">
            <v>1108</v>
          </cell>
          <cell r="P2912">
            <v>1</v>
          </cell>
          <cell r="Q2912" t="str">
            <v>Ostrava</v>
          </cell>
          <cell r="R2912" t="str">
            <v>ANO</v>
          </cell>
        </row>
        <row r="2913">
          <cell r="A2913">
            <v>600171302</v>
          </cell>
          <cell r="B2913">
            <v>600171302</v>
          </cell>
          <cell r="C2913" t="str">
            <v>13644327</v>
          </cell>
          <cell r="D2913">
            <v>1</v>
          </cell>
          <cell r="E2913">
            <v>13644327</v>
          </cell>
          <cell r="F2913" t="str">
            <v>Moravskoslezský kraj</v>
          </cell>
          <cell r="G2913" t="str">
            <v xml:space="preserve">Ostrava-město </v>
          </cell>
          <cell r="H2913">
            <v>650</v>
          </cell>
          <cell r="I2913" t="str">
            <v>SEJOY</v>
          </cell>
          <cell r="J2913">
            <v>16.690000000000001</v>
          </cell>
          <cell r="K2913">
            <v>10848.5</v>
          </cell>
          <cell r="L2913" t="str">
            <v/>
          </cell>
          <cell r="M2913" t="str">
            <v>Střední škola elektrotechnická, Ostrava, Na Jízdárně 30, příspěvková organizace</v>
          </cell>
          <cell r="N2913" t="str">
            <v>Na Jízdárně</v>
          </cell>
          <cell r="O2913">
            <v>423</v>
          </cell>
          <cell r="P2913">
            <v>30</v>
          </cell>
          <cell r="Q2913" t="str">
            <v>Ostrava</v>
          </cell>
          <cell r="R2913" t="str">
            <v>ANO</v>
          </cell>
        </row>
        <row r="2914">
          <cell r="A2914">
            <v>600171311</v>
          </cell>
          <cell r="B2914">
            <v>600171311</v>
          </cell>
          <cell r="C2914" t="str">
            <v>14451093</v>
          </cell>
          <cell r="D2914">
            <v>1</v>
          </cell>
          <cell r="E2914">
            <v>14451093</v>
          </cell>
          <cell r="F2914" t="str">
            <v>Moravskoslezský kraj</v>
          </cell>
          <cell r="G2914" t="str">
            <v xml:space="preserve">Ostrava-město </v>
          </cell>
          <cell r="H2914">
            <v>1150</v>
          </cell>
          <cell r="I2914" t="str">
            <v>SEJOY</v>
          </cell>
          <cell r="J2914">
            <v>16.690000000000001</v>
          </cell>
          <cell r="K2914">
            <v>19193.5</v>
          </cell>
          <cell r="L2914" t="str">
            <v/>
          </cell>
          <cell r="M2914" t="str">
            <v>Střední škola technická a dopravní, Ostrava-Vítkovice, příspěvková organizace</v>
          </cell>
          <cell r="N2914" t="str">
            <v>Moravská</v>
          </cell>
          <cell r="O2914">
            <v>964</v>
          </cell>
          <cell r="P2914">
            <v>2</v>
          </cell>
          <cell r="Q2914" t="str">
            <v>Ostrava</v>
          </cell>
          <cell r="R2914" t="str">
            <v>ANO</v>
          </cell>
        </row>
        <row r="2915">
          <cell r="A2915">
            <v>600171612</v>
          </cell>
          <cell r="B2915">
            <v>600171612</v>
          </cell>
          <cell r="C2915" t="str">
            <v>64628205</v>
          </cell>
          <cell r="D2915">
            <v>1</v>
          </cell>
          <cell r="E2915">
            <v>64628205</v>
          </cell>
          <cell r="F2915" t="str">
            <v>Moravskoslezský kraj</v>
          </cell>
          <cell r="G2915" t="str">
            <v xml:space="preserve">Ostrava-město </v>
          </cell>
          <cell r="H2915">
            <v>275</v>
          </cell>
          <cell r="I2915" t="str">
            <v>SEJOY</v>
          </cell>
          <cell r="J2915">
            <v>16.690000000000001</v>
          </cell>
          <cell r="K2915">
            <v>4589.75</v>
          </cell>
          <cell r="L2915" t="str">
            <v/>
          </cell>
          <cell r="M2915" t="str">
            <v>Základní škola, Ostrava-Mariánské Hory, Karasova 6, příspěvková organizace</v>
          </cell>
          <cell r="N2915" t="str">
            <v>Karasova</v>
          </cell>
          <cell r="O2915">
            <v>300</v>
          </cell>
          <cell r="P2915">
            <v>6</v>
          </cell>
          <cell r="Q2915" t="str">
            <v>Ostrava</v>
          </cell>
          <cell r="R2915" t="str">
            <v>ANO</v>
          </cell>
        </row>
        <row r="2916">
          <cell r="A2916">
            <v>600171621</v>
          </cell>
          <cell r="B2916">
            <v>600171621</v>
          </cell>
          <cell r="C2916" t="str">
            <v>25369474</v>
          </cell>
          <cell r="D2916">
            <v>1</v>
          </cell>
          <cell r="E2916">
            <v>25369474</v>
          </cell>
          <cell r="F2916" t="str">
            <v>Moravskoslezský kraj</v>
          </cell>
          <cell r="G2916" t="str">
            <v xml:space="preserve">Ostrava-město </v>
          </cell>
          <cell r="H2916">
            <v>200</v>
          </cell>
          <cell r="I2916" t="str">
            <v>SEJOY</v>
          </cell>
          <cell r="J2916">
            <v>16.690000000000001</v>
          </cell>
          <cell r="K2916">
            <v>3338.0000000000005</v>
          </cell>
          <cell r="L2916" t="str">
            <v/>
          </cell>
          <cell r="M2916" t="str">
            <v>Základní škola logopedická s.r.o.</v>
          </cell>
          <cell r="N2916" t="str">
            <v>Paskovská</v>
          </cell>
          <cell r="O2916">
            <v>65</v>
          </cell>
          <cell r="P2916">
            <v>92</v>
          </cell>
          <cell r="Q2916" t="str">
            <v>Ostrava</v>
          </cell>
          <cell r="R2916" t="str">
            <v>NE</v>
          </cell>
        </row>
        <row r="2917">
          <cell r="A2917">
            <v>600171680</v>
          </cell>
          <cell r="B2917">
            <v>600171680</v>
          </cell>
          <cell r="C2917" t="str">
            <v>61989266</v>
          </cell>
          <cell r="D2917">
            <v>1</v>
          </cell>
          <cell r="E2917">
            <v>61989266</v>
          </cell>
          <cell r="F2917" t="str">
            <v>Moravskoslezský kraj</v>
          </cell>
          <cell r="G2917" t="str">
            <v xml:space="preserve">Ostrava-město </v>
          </cell>
          <cell r="H2917">
            <v>225</v>
          </cell>
          <cell r="I2917" t="str">
            <v>SEJOY</v>
          </cell>
          <cell r="J2917">
            <v>16.690000000000001</v>
          </cell>
          <cell r="K2917">
            <v>3755.2500000000005</v>
          </cell>
          <cell r="L2917" t="str">
            <v/>
          </cell>
          <cell r="M2917" t="str">
            <v>Základní škola, Ostrava-Hrabůvka, U Haldy 66, příspěvková organizace</v>
          </cell>
          <cell r="N2917" t="str">
            <v>U Haldy</v>
          </cell>
          <cell r="O2917">
            <v>1586</v>
          </cell>
          <cell r="P2917">
            <v>66</v>
          </cell>
          <cell r="Q2917" t="str">
            <v>Ostrava</v>
          </cell>
          <cell r="R2917" t="str">
            <v>ANO</v>
          </cell>
        </row>
        <row r="2918">
          <cell r="A2918">
            <v>600171698</v>
          </cell>
          <cell r="B2918">
            <v>600171698</v>
          </cell>
          <cell r="C2918" t="str">
            <v>64628159</v>
          </cell>
          <cell r="D2918">
            <v>1</v>
          </cell>
          <cell r="E2918">
            <v>64628159</v>
          </cell>
          <cell r="F2918" t="str">
            <v>Moravskoslezský kraj</v>
          </cell>
          <cell r="G2918" t="str">
            <v xml:space="preserve">Ostrava-město </v>
          </cell>
          <cell r="H2918">
            <v>225</v>
          </cell>
          <cell r="I2918" t="str">
            <v>SEJOY</v>
          </cell>
          <cell r="J2918">
            <v>16.690000000000001</v>
          </cell>
          <cell r="K2918">
            <v>3755.2500000000005</v>
          </cell>
          <cell r="L2918" t="str">
            <v/>
          </cell>
          <cell r="M2918" t="str">
            <v>Základní škola a Mateřská škola, Ostrava-Poruba, Ukrajinská 19, příspěvková organizace</v>
          </cell>
          <cell r="N2918" t="str">
            <v>Ukrajinská</v>
          </cell>
          <cell r="O2918">
            <v>1535</v>
          </cell>
          <cell r="P2918">
            <v>19</v>
          </cell>
          <cell r="Q2918" t="str">
            <v>Ostrava</v>
          </cell>
          <cell r="R2918" t="str">
            <v>ANO</v>
          </cell>
        </row>
        <row r="2919">
          <cell r="A2919">
            <v>610551175</v>
          </cell>
          <cell r="B2919">
            <v>610551175</v>
          </cell>
          <cell r="C2919" t="str">
            <v>25858751</v>
          </cell>
          <cell r="D2919">
            <v>1</v>
          </cell>
          <cell r="E2919">
            <v>25858751</v>
          </cell>
          <cell r="F2919" t="str">
            <v>Moravskoslezský kraj</v>
          </cell>
          <cell r="G2919" t="str">
            <v xml:space="preserve">Ostrava-město </v>
          </cell>
          <cell r="H2919">
            <v>75</v>
          </cell>
          <cell r="I2919" t="str">
            <v>SEJOY</v>
          </cell>
          <cell r="J2919">
            <v>16.690000000000001</v>
          </cell>
          <cell r="K2919">
            <v>1251.75</v>
          </cell>
          <cell r="L2919" t="str">
            <v/>
          </cell>
          <cell r="M2919" t="str">
            <v>Soukromá základní škola a mateřská škola, s.r.o.</v>
          </cell>
          <cell r="N2919" t="str">
            <v>Volgogradská</v>
          </cell>
          <cell r="O2919">
            <v>2633</v>
          </cell>
          <cell r="P2919">
            <v>2</v>
          </cell>
          <cell r="Q2919" t="str">
            <v>Ostrava</v>
          </cell>
          <cell r="R2919" t="str">
            <v>NE</v>
          </cell>
        </row>
        <row r="2920">
          <cell r="A2920">
            <v>650003551</v>
          </cell>
          <cell r="B2920">
            <v>650003551</v>
          </cell>
          <cell r="C2920" t="str">
            <v>25862391</v>
          </cell>
          <cell r="D2920">
            <v>1</v>
          </cell>
          <cell r="E2920">
            <v>25862391</v>
          </cell>
          <cell r="F2920" t="str">
            <v>Moravskoslezský kraj</v>
          </cell>
          <cell r="G2920" t="str">
            <v xml:space="preserve">Ostrava-město </v>
          </cell>
          <cell r="H2920">
            <v>250</v>
          </cell>
          <cell r="I2920" t="str">
            <v>SEJOY</v>
          </cell>
          <cell r="J2920">
            <v>16.690000000000001</v>
          </cell>
          <cell r="K2920">
            <v>4172.5</v>
          </cell>
          <cell r="L2920" t="str">
            <v/>
          </cell>
          <cell r="M2920" t="str">
            <v>AVE ART Ostrava, vyšší odborná škola, střední umělecká škola a základní umělecká škola, s.r.o.</v>
          </cell>
          <cell r="N2920" t="str">
            <v>Hasičská</v>
          </cell>
          <cell r="O2920">
            <v>550</v>
          </cell>
          <cell r="P2920">
            <v>50</v>
          </cell>
          <cell r="Q2920" t="str">
            <v>Ostrava</v>
          </cell>
          <cell r="R2920" t="str">
            <v>NE</v>
          </cell>
        </row>
        <row r="2921">
          <cell r="A2921">
            <v>650026322</v>
          </cell>
          <cell r="B2921">
            <v>650026322</v>
          </cell>
          <cell r="C2921" t="str">
            <v>70987700</v>
          </cell>
          <cell r="D2921">
            <v>1</v>
          </cell>
          <cell r="E2921">
            <v>70987700</v>
          </cell>
          <cell r="F2921" t="str">
            <v>Moravskoslezský kraj</v>
          </cell>
          <cell r="G2921" t="str">
            <v xml:space="preserve">Ostrava-město </v>
          </cell>
          <cell r="H2921">
            <v>575</v>
          </cell>
          <cell r="I2921" t="str">
            <v>SEJOY</v>
          </cell>
          <cell r="J2921">
            <v>16.690000000000001</v>
          </cell>
          <cell r="K2921">
            <v>9596.75</v>
          </cell>
          <cell r="L2921" t="str">
            <v/>
          </cell>
          <cell r="M2921" t="str">
            <v>Základní škola Ostrava-Radvanice, Vrchlického 5, příspěvková organizace</v>
          </cell>
          <cell r="N2921" t="str">
            <v>Vrchlického</v>
          </cell>
          <cell r="O2921">
            <v>401</v>
          </cell>
          <cell r="P2921">
            <v>5</v>
          </cell>
          <cell r="Q2921" t="str">
            <v>Ostrava</v>
          </cell>
          <cell r="R2921" t="str">
            <v>ANO</v>
          </cell>
        </row>
        <row r="2922">
          <cell r="A2922">
            <v>650061284</v>
          </cell>
          <cell r="B2922">
            <v>650061284</v>
          </cell>
          <cell r="C2922" t="str">
            <v>71172050</v>
          </cell>
          <cell r="D2922">
            <v>1</v>
          </cell>
          <cell r="E2922">
            <v>71172050</v>
          </cell>
          <cell r="F2922" t="str">
            <v>Moravskoslezský kraj</v>
          </cell>
          <cell r="G2922" t="str">
            <v xml:space="preserve">Ostrava-město </v>
          </cell>
          <cell r="H2922">
            <v>275</v>
          </cell>
          <cell r="I2922" t="str">
            <v>SEJOY</v>
          </cell>
          <cell r="J2922">
            <v>16.690000000000001</v>
          </cell>
          <cell r="K2922">
            <v>4589.75</v>
          </cell>
          <cell r="L2922" t="str">
            <v/>
          </cell>
          <cell r="M2922" t="str">
            <v>Základní škola, Ostrava-Slezská Ostrava, Na Vizině 28, příspěvková organizace</v>
          </cell>
          <cell r="N2922" t="str">
            <v>Na Vizině</v>
          </cell>
          <cell r="O2922">
            <v>1034</v>
          </cell>
          <cell r="P2922">
            <v>28</v>
          </cell>
          <cell r="Q2922" t="str">
            <v>Ostrava</v>
          </cell>
          <cell r="R2922" t="str">
            <v>ANO</v>
          </cell>
        </row>
        <row r="2923">
          <cell r="A2923">
            <v>650069021</v>
          </cell>
          <cell r="B2923">
            <v>650069021</v>
          </cell>
          <cell r="C2923" t="str">
            <v>26836025</v>
          </cell>
          <cell r="D2923">
            <v>1</v>
          </cell>
          <cell r="E2923">
            <v>26836025</v>
          </cell>
          <cell r="F2923" t="str">
            <v>Moravskoslezský kraj</v>
          </cell>
          <cell r="G2923" t="str">
            <v xml:space="preserve">Ostrava-město </v>
          </cell>
          <cell r="H2923">
            <v>1075</v>
          </cell>
          <cell r="I2923" t="str">
            <v>SEJOY</v>
          </cell>
          <cell r="J2923">
            <v>16.690000000000001</v>
          </cell>
          <cell r="K2923">
            <v>17941.75</v>
          </cell>
          <cell r="L2923" t="str">
            <v/>
          </cell>
          <cell r="M2923" t="str">
            <v>VÍTKOVICKÁ STŘEDNÍ PRŮMYSLOVÁ ŠKOLA</v>
          </cell>
          <cell r="N2923" t="str">
            <v>Hasičská</v>
          </cell>
          <cell r="O2923">
            <v>1003</v>
          </cell>
          <cell r="P2923">
            <v>49</v>
          </cell>
          <cell r="Q2923" t="str">
            <v>Ostrava</v>
          </cell>
          <cell r="R2923" t="str">
            <v>NE</v>
          </cell>
        </row>
        <row r="2924">
          <cell r="A2924">
            <v>650076991</v>
          </cell>
          <cell r="B2924">
            <v>650076991</v>
          </cell>
          <cell r="C2924" t="str">
            <v>26844401</v>
          </cell>
          <cell r="D2924">
            <v>1</v>
          </cell>
          <cell r="E2924">
            <v>26844401</v>
          </cell>
          <cell r="F2924" t="str">
            <v>Moravskoslezský kraj</v>
          </cell>
          <cell r="G2924" t="str">
            <v xml:space="preserve">Ostrava-město </v>
          </cell>
          <cell r="H2924">
            <v>200</v>
          </cell>
          <cell r="I2924" t="str">
            <v>SEJOY</v>
          </cell>
          <cell r="J2924">
            <v>16.690000000000001</v>
          </cell>
          <cell r="K2924">
            <v>3338.0000000000005</v>
          </cell>
          <cell r="L2924" t="str">
            <v/>
          </cell>
          <cell r="M2924" t="str">
            <v>1st International School of Ostrava - mezinárodní gymnázium, s.r.o.</v>
          </cell>
          <cell r="N2924" t="str">
            <v>Gregorova</v>
          </cell>
          <cell r="O2924">
            <v>2582</v>
          </cell>
          <cell r="P2924">
            <v>3</v>
          </cell>
          <cell r="Q2924" t="str">
            <v>Ostrava</v>
          </cell>
          <cell r="R2924" t="str">
            <v>NE</v>
          </cell>
        </row>
        <row r="2925">
          <cell r="A2925">
            <v>650077393</v>
          </cell>
          <cell r="B2925">
            <v>650077393</v>
          </cell>
          <cell r="C2925" t="str">
            <v>26863782</v>
          </cell>
          <cell r="D2925">
            <v>1</v>
          </cell>
          <cell r="E2925">
            <v>26863782</v>
          </cell>
          <cell r="F2925" t="str">
            <v>Moravskoslezský kraj</v>
          </cell>
          <cell r="G2925" t="str">
            <v xml:space="preserve">Ostrava-město </v>
          </cell>
          <cell r="H2925">
            <v>1350</v>
          </cell>
          <cell r="I2925" t="str">
            <v>SEJOY</v>
          </cell>
          <cell r="J2925">
            <v>16.690000000000001</v>
          </cell>
          <cell r="K2925">
            <v>22531.5</v>
          </cell>
          <cell r="L2925" t="str">
            <v/>
          </cell>
          <cell r="M2925" t="str">
            <v>IUVENTAS - Soukromé gymnázium a Střední odborná škola s.r.o.</v>
          </cell>
          <cell r="N2925" t="str">
            <v>Kounicova</v>
          </cell>
          <cell r="O2925">
            <v>1320</v>
          </cell>
          <cell r="P2925">
            <v>2</v>
          </cell>
          <cell r="Q2925" t="str">
            <v>Ostrava</v>
          </cell>
          <cell r="R2925" t="str">
            <v>NE</v>
          </cell>
        </row>
        <row r="2926">
          <cell r="A2926">
            <v>651035759</v>
          </cell>
          <cell r="B2926">
            <v>651035759</v>
          </cell>
          <cell r="C2926" t="str">
            <v>71340815</v>
          </cell>
          <cell r="D2926">
            <v>1</v>
          </cell>
          <cell r="E2926">
            <v>71340815</v>
          </cell>
          <cell r="F2926" t="str">
            <v>Moravskoslezský kraj</v>
          </cell>
          <cell r="G2926" t="str">
            <v xml:space="preserve">Ostrava-město </v>
          </cell>
          <cell r="H2926">
            <v>400</v>
          </cell>
          <cell r="I2926" t="str">
            <v>SEJOY</v>
          </cell>
          <cell r="J2926">
            <v>16.690000000000001</v>
          </cell>
          <cell r="K2926">
            <v>6676.0000000000009</v>
          </cell>
          <cell r="L2926" t="str">
            <v/>
          </cell>
          <cell r="M2926" t="str">
            <v>AHOL - Střední škola gastronomie, turismu a lázeňství</v>
          </cell>
          <cell r="N2926" t="str">
            <v>Dušní</v>
          </cell>
          <cell r="O2926">
            <v>1106</v>
          </cell>
          <cell r="P2926">
            <v>8</v>
          </cell>
          <cell r="Q2926" t="str">
            <v>Ostrava</v>
          </cell>
          <cell r="R2926" t="str">
            <v>NE</v>
          </cell>
        </row>
        <row r="2927">
          <cell r="A2927">
            <v>651040060</v>
          </cell>
          <cell r="B2927">
            <v>651040060</v>
          </cell>
          <cell r="C2927" t="str">
            <v>71340912</v>
          </cell>
          <cell r="D2927">
            <v>1</v>
          </cell>
          <cell r="E2927">
            <v>71340912</v>
          </cell>
          <cell r="F2927" t="str">
            <v>Moravskoslezský kraj</v>
          </cell>
          <cell r="G2927" t="str">
            <v xml:space="preserve">Ostrava-město </v>
          </cell>
          <cell r="H2927">
            <v>200</v>
          </cell>
          <cell r="I2927" t="str">
            <v>SEJOY</v>
          </cell>
          <cell r="J2927">
            <v>16.690000000000001</v>
          </cell>
          <cell r="K2927">
            <v>3338.0000000000005</v>
          </cell>
          <cell r="L2927" t="str">
            <v/>
          </cell>
          <cell r="M2927" t="str">
            <v>Střední škola, základní škola a mateřská škola Monty School</v>
          </cell>
          <cell r="N2927" t="str">
            <v>Španielova</v>
          </cell>
          <cell r="O2927">
            <v>6227</v>
          </cell>
          <cell r="P2927">
            <v>3</v>
          </cell>
          <cell r="Q2927" t="str">
            <v>Ostrava</v>
          </cell>
          <cell r="R2927" t="str">
            <v>NE</v>
          </cell>
        </row>
        <row r="2928">
          <cell r="A2928">
            <v>691000565</v>
          </cell>
          <cell r="B2928">
            <v>691000565</v>
          </cell>
          <cell r="C2928" t="str">
            <v>26829690</v>
          </cell>
          <cell r="D2928">
            <v>1</v>
          </cell>
          <cell r="E2928">
            <v>26829690</v>
          </cell>
          <cell r="F2928" t="str">
            <v>Moravskoslezský kraj</v>
          </cell>
          <cell r="G2928" t="str">
            <v xml:space="preserve">Ostrava-město </v>
          </cell>
          <cell r="H2928">
            <v>300</v>
          </cell>
          <cell r="I2928" t="str">
            <v>SEJOY</v>
          </cell>
          <cell r="J2928">
            <v>16.690000000000001</v>
          </cell>
          <cell r="K2928">
            <v>5007</v>
          </cell>
          <cell r="L2928" t="str">
            <v/>
          </cell>
          <cell r="M2928" t="str">
            <v>Gymnázium, základní škola a mateřská škola Hello s.r.o.</v>
          </cell>
          <cell r="N2928" t="str">
            <v>Čs. exilu</v>
          </cell>
          <cell r="O2928">
            <v>491</v>
          </cell>
          <cell r="P2928">
            <v>23</v>
          </cell>
          <cell r="Q2928" t="str">
            <v>Ostrava</v>
          </cell>
          <cell r="R2928" t="str">
            <v>NE</v>
          </cell>
        </row>
        <row r="2929">
          <cell r="A2929">
            <v>691003581</v>
          </cell>
          <cell r="B2929">
            <v>691003581</v>
          </cell>
          <cell r="C2929" t="str">
            <v>29386187</v>
          </cell>
          <cell r="D2929">
            <v>1</v>
          </cell>
          <cell r="E2929">
            <v>29386187</v>
          </cell>
          <cell r="F2929" t="str">
            <v>Moravskoslezský kraj</v>
          </cell>
          <cell r="G2929" t="str">
            <v xml:space="preserve">Ostrava-město </v>
          </cell>
          <cell r="H2929">
            <v>25</v>
          </cell>
          <cell r="I2929" t="str">
            <v>SEJOY</v>
          </cell>
          <cell r="J2929">
            <v>16.690000000000001</v>
          </cell>
          <cell r="K2929">
            <v>417.25000000000006</v>
          </cell>
          <cell r="L2929" t="str">
            <v/>
          </cell>
          <cell r="M2929" t="str">
            <v>EDUCATION INSTITUTE základní škola, mateřská škola, s.r.o.</v>
          </cell>
          <cell r="N2929" t="str">
            <v>Erbenova</v>
          </cell>
          <cell r="O2929">
            <v>782</v>
          </cell>
          <cell r="P2929">
            <v>27</v>
          </cell>
          <cell r="Q2929" t="str">
            <v>Ostrava</v>
          </cell>
          <cell r="R2929" t="str">
            <v>NE</v>
          </cell>
        </row>
        <row r="2930">
          <cell r="A2930">
            <v>691005290</v>
          </cell>
          <cell r="B2930">
            <v>691005290</v>
          </cell>
          <cell r="C2930" t="str">
            <v>01820494</v>
          </cell>
          <cell r="D2930">
            <v>1</v>
          </cell>
          <cell r="E2930">
            <v>1820494</v>
          </cell>
          <cell r="F2930" t="str">
            <v>Moravskoslezský kraj</v>
          </cell>
          <cell r="G2930" t="str">
            <v xml:space="preserve">Ostrava-město </v>
          </cell>
          <cell r="H2930">
            <v>75</v>
          </cell>
          <cell r="I2930" t="str">
            <v>SEJOY</v>
          </cell>
          <cell r="J2930">
            <v>16.690000000000001</v>
          </cell>
          <cell r="K2930">
            <v>1251.75</v>
          </cell>
          <cell r="L2930" t="str">
            <v/>
          </cell>
          <cell r="M2930" t="str">
            <v>Základní škola a mateřská škola Montessori Ostrava</v>
          </cell>
          <cell r="N2930" t="str">
            <v>Matrosovova</v>
          </cell>
          <cell r="O2930">
            <v>833</v>
          </cell>
          <cell r="P2930">
            <v>14</v>
          </cell>
          <cell r="Q2930" t="str">
            <v>Ostrava</v>
          </cell>
          <cell r="R2930" t="str">
            <v>NE</v>
          </cell>
        </row>
        <row r="2931">
          <cell r="A2931">
            <v>691006326</v>
          </cell>
          <cell r="B2931">
            <v>691006326</v>
          </cell>
          <cell r="C2931" t="str">
            <v>01721836</v>
          </cell>
          <cell r="D2931">
            <v>1</v>
          </cell>
          <cell r="E2931">
            <v>1721836</v>
          </cell>
          <cell r="F2931" t="str">
            <v>Moravskoslezský kraj</v>
          </cell>
          <cell r="G2931" t="str">
            <v xml:space="preserve">Ostrava-město </v>
          </cell>
          <cell r="H2931">
            <v>75</v>
          </cell>
          <cell r="I2931" t="str">
            <v>SEJOY</v>
          </cell>
          <cell r="J2931">
            <v>16.690000000000001</v>
          </cell>
          <cell r="K2931">
            <v>1251.75</v>
          </cell>
          <cell r="L2931" t="str">
            <v/>
          </cell>
          <cell r="M2931" t="str">
            <v>Základní škola PRIGO, s.r.o.</v>
          </cell>
          <cell r="N2931" t="str">
            <v>Mojmírovců</v>
          </cell>
          <cell r="O2931">
            <v>1002</v>
          </cell>
          <cell r="P2931">
            <v>42</v>
          </cell>
          <cell r="Q2931" t="str">
            <v>Ostrava</v>
          </cell>
          <cell r="R2931" t="str">
            <v>NE</v>
          </cell>
        </row>
        <row r="2932">
          <cell r="A2932">
            <v>691014108</v>
          </cell>
          <cell r="B2932">
            <v>691014108</v>
          </cell>
          <cell r="C2932" t="str">
            <v>08350515</v>
          </cell>
          <cell r="D2932">
            <v>1</v>
          </cell>
          <cell r="E2932">
            <v>8350515</v>
          </cell>
          <cell r="F2932" t="str">
            <v>Moravskoslezský kraj</v>
          </cell>
          <cell r="G2932" t="str">
            <v xml:space="preserve">Ostrava-město </v>
          </cell>
          <cell r="H2932">
            <v>75</v>
          </cell>
          <cell r="I2932" t="str">
            <v>SEJOY</v>
          </cell>
          <cell r="J2932">
            <v>16.690000000000001</v>
          </cell>
          <cell r="K2932">
            <v>1251.75</v>
          </cell>
          <cell r="L2932" t="str">
            <v/>
          </cell>
          <cell r="M2932" t="str">
            <v>Základní škola Mezi stromy s.r.o.</v>
          </cell>
          <cell r="N2932" t="str">
            <v>Maixnerova</v>
          </cell>
          <cell r="O2932">
            <v>1373</v>
          </cell>
          <cell r="P2932">
            <v>11</v>
          </cell>
          <cell r="Q2932" t="str">
            <v>Ostrava</v>
          </cell>
          <cell r="R2932" t="str">
            <v>NE</v>
          </cell>
        </row>
        <row r="2933">
          <cell r="A2933">
            <v>691010366</v>
          </cell>
          <cell r="B2933">
            <v>691010366</v>
          </cell>
          <cell r="C2933" t="str">
            <v>02560739</v>
          </cell>
          <cell r="D2933">
            <v>1</v>
          </cell>
          <cell r="E2933">
            <v>2560739</v>
          </cell>
          <cell r="F2933" t="str">
            <v>Moravskoslezský kraj</v>
          </cell>
          <cell r="G2933" t="str">
            <v xml:space="preserve">Ostrava-město </v>
          </cell>
          <cell r="H2933">
            <v>575</v>
          </cell>
          <cell r="I2933" t="str">
            <v>SEJOY</v>
          </cell>
          <cell r="J2933">
            <v>16.690000000000001</v>
          </cell>
          <cell r="K2933">
            <v>9596.75</v>
          </cell>
          <cell r="L2933" t="str">
            <v/>
          </cell>
          <cell r="M2933" t="str">
            <v>AGEL Střední zdravotnická škola a Vyšší odborná škola zdravotnická s.r.o.</v>
          </cell>
          <cell r="N2933" t="str">
            <v>Antošovická</v>
          </cell>
          <cell r="O2933">
            <v>107</v>
          </cell>
          <cell r="P2933">
            <v>55</v>
          </cell>
          <cell r="Q2933" t="str">
            <v>Ostrava</v>
          </cell>
          <cell r="R2933" t="str">
            <v>NE</v>
          </cell>
        </row>
        <row r="2934">
          <cell r="A2934">
            <v>691013578</v>
          </cell>
          <cell r="B2934">
            <v>691013578</v>
          </cell>
          <cell r="C2934" t="str">
            <v>08146497</v>
          </cell>
          <cell r="D2934">
            <v>1</v>
          </cell>
          <cell r="E2934">
            <v>8146497</v>
          </cell>
          <cell r="F2934" t="str">
            <v>Moravskoslezský kraj</v>
          </cell>
          <cell r="G2934" t="str">
            <v xml:space="preserve">Ostrava-město </v>
          </cell>
          <cell r="H2934">
            <v>350</v>
          </cell>
          <cell r="I2934" t="str">
            <v>SEJOY</v>
          </cell>
          <cell r="J2934">
            <v>16.690000000000001</v>
          </cell>
          <cell r="K2934">
            <v>5841.5</v>
          </cell>
          <cell r="L2934" t="str">
            <v/>
          </cell>
          <cell r="M2934" t="str">
            <v>Základní škola Slezská Ostrava, Škrobálkova 51, příspěvková organizace</v>
          </cell>
          <cell r="N2934" t="str">
            <v>Škrobálkova</v>
          </cell>
          <cell r="O2934">
            <v>300</v>
          </cell>
          <cell r="P2934">
            <v>51</v>
          </cell>
          <cell r="Q2934" t="str">
            <v>Ostrava</v>
          </cell>
          <cell r="R2934" t="str">
            <v>ANO</v>
          </cell>
        </row>
        <row r="2935">
          <cell r="A2935">
            <v>600131815</v>
          </cell>
          <cell r="B2935">
            <v>600131815</v>
          </cell>
          <cell r="C2935" t="str">
            <v>45234604</v>
          </cell>
          <cell r="D2935">
            <v>1</v>
          </cell>
          <cell r="E2935">
            <v>45234604</v>
          </cell>
          <cell r="F2935" t="str">
            <v>Moravskoslezský kraj</v>
          </cell>
          <cell r="G2935" t="str">
            <v xml:space="preserve">Bruntál </v>
          </cell>
          <cell r="H2935">
            <v>375</v>
          </cell>
          <cell r="I2935" t="str">
            <v>SEJOY</v>
          </cell>
          <cell r="J2935">
            <v>16.690000000000001</v>
          </cell>
          <cell r="K2935">
            <v>6258.7500000000009</v>
          </cell>
          <cell r="L2935" t="str">
            <v/>
          </cell>
          <cell r="M2935" t="str">
            <v>Základní škola Břidličná, okres Bruntál</v>
          </cell>
          <cell r="N2935" t="str">
            <v>Komenského</v>
          </cell>
          <cell r="O2935">
            <v>360</v>
          </cell>
          <cell r="Q2935" t="str">
            <v>Břidličná</v>
          </cell>
          <cell r="R2935" t="str">
            <v>ANO</v>
          </cell>
        </row>
        <row r="2936">
          <cell r="A2936">
            <v>600016188</v>
          </cell>
          <cell r="B2936">
            <v>600016188</v>
          </cell>
          <cell r="C2936" t="str">
            <v>00601331</v>
          </cell>
          <cell r="D2936">
            <v>1</v>
          </cell>
          <cell r="E2936">
            <v>601331</v>
          </cell>
          <cell r="F2936" t="str">
            <v>Moravskoslezský kraj</v>
          </cell>
          <cell r="G2936" t="str">
            <v xml:space="preserve">Bruntál </v>
          </cell>
          <cell r="H2936">
            <v>300</v>
          </cell>
          <cell r="I2936" t="str">
            <v>SEJOY</v>
          </cell>
          <cell r="J2936">
            <v>16.690000000000001</v>
          </cell>
          <cell r="K2936">
            <v>5007</v>
          </cell>
          <cell r="L2936" t="str">
            <v/>
          </cell>
          <cell r="M2936" t="str">
            <v>Gymnázium a Střední odborná škola, Rýmařov, příspěvková organizace</v>
          </cell>
          <cell r="N2936" t="str">
            <v>Sokolovská</v>
          </cell>
          <cell r="O2936">
            <v>466</v>
          </cell>
          <cell r="P2936">
            <v>34</v>
          </cell>
          <cell r="Q2936" t="str">
            <v>Rýmařov</v>
          </cell>
          <cell r="R2936" t="str">
            <v>ANO</v>
          </cell>
        </row>
        <row r="2937">
          <cell r="A2937">
            <v>600026051</v>
          </cell>
          <cell r="B2937">
            <v>600026051</v>
          </cell>
          <cell r="C2937" t="str">
            <v>60802561</v>
          </cell>
          <cell r="D2937">
            <v>1</v>
          </cell>
          <cell r="E2937">
            <v>60802561</v>
          </cell>
          <cell r="F2937" t="str">
            <v>Moravskoslezský kraj</v>
          </cell>
          <cell r="G2937" t="str">
            <v xml:space="preserve">Bruntál </v>
          </cell>
          <cell r="H2937">
            <v>50</v>
          </cell>
          <cell r="I2937" t="str">
            <v>SEJOY</v>
          </cell>
          <cell r="J2937">
            <v>16.690000000000001</v>
          </cell>
          <cell r="K2937">
            <v>834.50000000000011</v>
          </cell>
          <cell r="L2937" t="str">
            <v/>
          </cell>
          <cell r="M2937" t="str">
            <v>Základní škola, Rýmařov, Školní náměstí 1, příspěvková organizace</v>
          </cell>
          <cell r="N2937" t="str">
            <v>Školní náměstí</v>
          </cell>
          <cell r="O2937">
            <v>206</v>
          </cell>
          <cell r="P2937">
            <v>1</v>
          </cell>
          <cell r="Q2937" t="str">
            <v>Rýmařov</v>
          </cell>
          <cell r="R2937" t="str">
            <v>ANO</v>
          </cell>
        </row>
        <row r="2938">
          <cell r="A2938">
            <v>600131696</v>
          </cell>
          <cell r="B2938">
            <v>600131696</v>
          </cell>
          <cell r="C2938" t="str">
            <v>70988595</v>
          </cell>
          <cell r="D2938">
            <v>1</v>
          </cell>
          <cell r="E2938">
            <v>70988595</v>
          </cell>
          <cell r="F2938" t="str">
            <v>Moravskoslezský kraj</v>
          </cell>
          <cell r="G2938" t="str">
            <v xml:space="preserve">Bruntál </v>
          </cell>
          <cell r="H2938">
            <v>50</v>
          </cell>
          <cell r="I2938" t="str">
            <v>SEJOY</v>
          </cell>
          <cell r="J2938">
            <v>16.690000000000001</v>
          </cell>
          <cell r="K2938">
            <v>834.50000000000011</v>
          </cell>
          <cell r="L2938" t="str">
            <v/>
          </cell>
          <cell r="M2938" t="str">
            <v>Základní škola a Mateřská škola Dolní Moravice, okres Bruntál, příspěvková organizace</v>
          </cell>
          <cell r="O2938">
            <v>7</v>
          </cell>
          <cell r="Q2938" t="str">
            <v>Dolní Moravice</v>
          </cell>
          <cell r="R2938" t="str">
            <v>ANO</v>
          </cell>
        </row>
        <row r="2939">
          <cell r="A2939">
            <v>600131726</v>
          </cell>
          <cell r="B2939">
            <v>600131726</v>
          </cell>
          <cell r="C2939" t="str">
            <v>70997934</v>
          </cell>
          <cell r="D2939">
            <v>1</v>
          </cell>
          <cell r="E2939">
            <v>70997934</v>
          </cell>
          <cell r="F2939" t="str">
            <v>Moravskoslezský kraj</v>
          </cell>
          <cell r="G2939" t="str">
            <v xml:space="preserve">Bruntál </v>
          </cell>
          <cell r="H2939">
            <v>50</v>
          </cell>
          <cell r="I2939" t="str">
            <v>SEJOY</v>
          </cell>
          <cell r="J2939">
            <v>16.690000000000001</v>
          </cell>
          <cell r="K2939">
            <v>834.50000000000011</v>
          </cell>
          <cell r="L2939" t="str">
            <v/>
          </cell>
          <cell r="M2939" t="str">
            <v>Základní škola Malá Morávka, okres Bruntál, příspěvková organizace</v>
          </cell>
          <cell r="O2939">
            <v>89</v>
          </cell>
          <cell r="Q2939" t="str">
            <v>Malá Morávka</v>
          </cell>
          <cell r="R2939" t="str">
            <v>ANO</v>
          </cell>
        </row>
        <row r="2940">
          <cell r="A2940">
            <v>600131734</v>
          </cell>
          <cell r="B2940">
            <v>600131734</v>
          </cell>
          <cell r="C2940" t="str">
            <v>70985391</v>
          </cell>
          <cell r="D2940">
            <v>1</v>
          </cell>
          <cell r="E2940">
            <v>70985391</v>
          </cell>
          <cell r="F2940" t="str">
            <v>Moravskoslezský kraj</v>
          </cell>
          <cell r="G2940" t="str">
            <v xml:space="preserve">Bruntál </v>
          </cell>
          <cell r="H2940">
            <v>50</v>
          </cell>
          <cell r="I2940" t="str">
            <v>SEJOY</v>
          </cell>
          <cell r="J2940">
            <v>16.690000000000001</v>
          </cell>
          <cell r="K2940">
            <v>834.50000000000011</v>
          </cell>
          <cell r="L2940" t="str">
            <v/>
          </cell>
          <cell r="M2940" t="str">
            <v>Základní škola a Mateřská škola Ryžoviště, okres Bruntál, příspěvková organizace</v>
          </cell>
          <cell r="N2940" t="str">
            <v>Rýmařovská</v>
          </cell>
          <cell r="O2940">
            <v>282</v>
          </cell>
          <cell r="Q2940" t="str">
            <v>Ryžoviště</v>
          </cell>
          <cell r="R2940" t="str">
            <v>ANO</v>
          </cell>
        </row>
        <row r="2941">
          <cell r="A2941">
            <v>600131858</v>
          </cell>
          <cell r="B2941">
            <v>600131858</v>
          </cell>
          <cell r="C2941" t="str">
            <v>73184276</v>
          </cell>
          <cell r="D2941">
            <v>1</v>
          </cell>
          <cell r="E2941">
            <v>73184276</v>
          </cell>
          <cell r="F2941" t="str">
            <v>Moravskoslezský kraj</v>
          </cell>
          <cell r="G2941" t="str">
            <v xml:space="preserve">Bruntál </v>
          </cell>
          <cell r="H2941">
            <v>75</v>
          </cell>
          <cell r="I2941" t="str">
            <v>SEJOY</v>
          </cell>
          <cell r="J2941">
            <v>16.690000000000001</v>
          </cell>
          <cell r="K2941">
            <v>1251.75</v>
          </cell>
          <cell r="L2941" t="str">
            <v/>
          </cell>
          <cell r="M2941" t="str">
            <v>Základní škola a Mateřská škola Horní Město, okres Bruntál, příspěvková organizace</v>
          </cell>
          <cell r="O2941">
            <v>231</v>
          </cell>
          <cell r="Q2941" t="str">
            <v>Horní Město</v>
          </cell>
          <cell r="R2941" t="str">
            <v>ANO</v>
          </cell>
        </row>
        <row r="2942">
          <cell r="A2942">
            <v>600131980</v>
          </cell>
          <cell r="B2942">
            <v>600131980</v>
          </cell>
          <cell r="C2942" t="str">
            <v>00852635</v>
          </cell>
          <cell r="D2942">
            <v>1</v>
          </cell>
          <cell r="E2942">
            <v>852635</v>
          </cell>
          <cell r="F2942" t="str">
            <v>Moravskoslezský kraj</v>
          </cell>
          <cell r="G2942" t="str">
            <v xml:space="preserve">Bruntál </v>
          </cell>
          <cell r="H2942">
            <v>1050</v>
          </cell>
          <cell r="I2942" t="str">
            <v>SEJOY</v>
          </cell>
          <cell r="J2942">
            <v>16.690000000000001</v>
          </cell>
          <cell r="K2942">
            <v>17524.5</v>
          </cell>
          <cell r="L2942" t="str">
            <v/>
          </cell>
          <cell r="M2942" t="str">
            <v>Základní škola Rýmařov, Jelínkova 1, okres Bruntál</v>
          </cell>
          <cell r="N2942" t="str">
            <v>Jelínkova</v>
          </cell>
          <cell r="O2942">
            <v>488</v>
          </cell>
          <cell r="P2942">
            <v>1</v>
          </cell>
          <cell r="Q2942" t="str">
            <v>Rýmařov</v>
          </cell>
          <cell r="R2942" t="str">
            <v>ANO</v>
          </cell>
        </row>
        <row r="2943">
          <cell r="A2943">
            <v>600131998</v>
          </cell>
          <cell r="B2943">
            <v>600131998</v>
          </cell>
          <cell r="C2943" t="str">
            <v>75027232</v>
          </cell>
          <cell r="D2943">
            <v>1</v>
          </cell>
          <cell r="E2943">
            <v>75027232</v>
          </cell>
          <cell r="F2943" t="str">
            <v>Moravskoslezský kraj</v>
          </cell>
          <cell r="G2943" t="str">
            <v xml:space="preserve">Bruntál </v>
          </cell>
          <cell r="H2943">
            <v>50</v>
          </cell>
          <cell r="I2943" t="str">
            <v>SEJOY</v>
          </cell>
          <cell r="J2943">
            <v>16.690000000000001</v>
          </cell>
          <cell r="K2943">
            <v>834.50000000000011</v>
          </cell>
          <cell r="L2943" t="str">
            <v/>
          </cell>
          <cell r="M2943" t="str">
            <v>Základní škola a Mateřská škola Stará Ves, okres Bruntál, příspěvková organizace</v>
          </cell>
          <cell r="N2943" t="str">
            <v>Dlouhá</v>
          </cell>
          <cell r="O2943">
            <v>261</v>
          </cell>
          <cell r="P2943">
            <v>24</v>
          </cell>
          <cell r="Q2943" t="str">
            <v>Stará Ves</v>
          </cell>
          <cell r="R2943" t="str">
            <v>ANO</v>
          </cell>
        </row>
        <row r="2944">
          <cell r="A2944">
            <v>600016269</v>
          </cell>
          <cell r="B2944">
            <v>600016269</v>
          </cell>
          <cell r="C2944" t="str">
            <v>00601390</v>
          </cell>
          <cell r="D2944">
            <v>1</v>
          </cell>
          <cell r="E2944">
            <v>601390</v>
          </cell>
          <cell r="F2944" t="str">
            <v>Moravskoslezský kraj</v>
          </cell>
          <cell r="G2944" t="str">
            <v xml:space="preserve">Frýdek-Místek </v>
          </cell>
          <cell r="H2944">
            <v>625</v>
          </cell>
          <cell r="I2944" t="str">
            <v>SEJOY</v>
          </cell>
          <cell r="J2944">
            <v>16.690000000000001</v>
          </cell>
          <cell r="K2944">
            <v>10431.25</v>
          </cell>
          <cell r="L2944" t="str">
            <v/>
          </cell>
          <cell r="M2944" t="str">
            <v>Gymnázium, Třinec, příspěvková organizace</v>
          </cell>
          <cell r="N2944" t="str">
            <v>Komenského</v>
          </cell>
          <cell r="O2944">
            <v>713</v>
          </cell>
          <cell r="Q2944" t="str">
            <v>Třinec</v>
          </cell>
          <cell r="R2944" t="str">
            <v>ANO</v>
          </cell>
        </row>
        <row r="2945">
          <cell r="A2945">
            <v>600016340</v>
          </cell>
          <cell r="B2945">
            <v>600016340</v>
          </cell>
          <cell r="C2945" t="str">
            <v>61944084</v>
          </cell>
          <cell r="D2945">
            <v>1</v>
          </cell>
          <cell r="E2945">
            <v>61944084</v>
          </cell>
          <cell r="F2945" t="str">
            <v>Moravskoslezský kraj</v>
          </cell>
          <cell r="G2945" t="str">
            <v xml:space="preserve">Frýdek-Místek </v>
          </cell>
          <cell r="H2945">
            <v>200</v>
          </cell>
          <cell r="I2945" t="str">
            <v>SEJOY</v>
          </cell>
          <cell r="J2945">
            <v>16.690000000000001</v>
          </cell>
          <cell r="K2945">
            <v>3338.0000000000005</v>
          </cell>
          <cell r="L2945" t="str">
            <v/>
          </cell>
          <cell r="M2945" t="str">
            <v>TŘINECKÁ OBCHODNÍ AKADEMIE INFORMAČNÍCH TECHNOLOGIÍ A VEŘEJNÉ SPRÁVY, s.r.o.</v>
          </cell>
          <cell r="N2945" t="str">
            <v>Beskydská</v>
          </cell>
          <cell r="O2945">
            <v>1140</v>
          </cell>
          <cell r="Q2945" t="str">
            <v>Třinec</v>
          </cell>
          <cell r="R2945" t="str">
            <v>NE</v>
          </cell>
        </row>
        <row r="2946">
          <cell r="A2946">
            <v>600133630</v>
          </cell>
          <cell r="B2946">
            <v>600133630</v>
          </cell>
          <cell r="C2946" t="str">
            <v>70942641</v>
          </cell>
          <cell r="D2946">
            <v>1</v>
          </cell>
          <cell r="E2946">
            <v>70942641</v>
          </cell>
          <cell r="F2946" t="str">
            <v>Moravskoslezský kraj</v>
          </cell>
          <cell r="G2946" t="str">
            <v xml:space="preserve">Frýdek-Místek </v>
          </cell>
          <cell r="H2946">
            <v>800</v>
          </cell>
          <cell r="I2946" t="str">
            <v>SEJOY</v>
          </cell>
          <cell r="J2946">
            <v>16.690000000000001</v>
          </cell>
          <cell r="K2946">
            <v>13352.000000000002</v>
          </cell>
          <cell r="L2946" t="str">
            <v/>
          </cell>
          <cell r="M2946" t="str">
            <v>Základní škola a mateřská škola Bystřice 848, okr. Frýdek-Místek, příspěvková organizace</v>
          </cell>
          <cell r="O2946">
            <v>848</v>
          </cell>
          <cell r="Q2946" t="str">
            <v>Bystřice</v>
          </cell>
          <cell r="R2946" t="str">
            <v>ANO</v>
          </cell>
        </row>
        <row r="2947">
          <cell r="A2947">
            <v>600133648</v>
          </cell>
          <cell r="B2947">
            <v>600133648</v>
          </cell>
          <cell r="C2947" t="str">
            <v>70942650</v>
          </cell>
          <cell r="D2947">
            <v>1</v>
          </cell>
          <cell r="E2947">
            <v>70942650</v>
          </cell>
          <cell r="F2947" t="str">
            <v>Moravskoslezský kraj</v>
          </cell>
          <cell r="G2947" t="str">
            <v xml:space="preserve">Frýdek-Místek </v>
          </cell>
          <cell r="H2947">
            <v>275</v>
          </cell>
          <cell r="I2947" t="str">
            <v>SEJOY</v>
          </cell>
          <cell r="J2947">
            <v>16.690000000000001</v>
          </cell>
          <cell r="K2947">
            <v>4589.75</v>
          </cell>
          <cell r="L2947" t="str">
            <v/>
          </cell>
          <cell r="M2947" t="str">
            <v>Základní škola a mateřská škola Stanisława Hadyny s polským jazykem vyučovacím Bystřice 366, okr. Frýdek-Místek, příspěvková organizace</v>
          </cell>
          <cell r="O2947">
            <v>366</v>
          </cell>
          <cell r="Q2947" t="str">
            <v>Bystřice</v>
          </cell>
          <cell r="R2947" t="str">
            <v>ANO</v>
          </cell>
        </row>
        <row r="2948">
          <cell r="A2948">
            <v>600133851</v>
          </cell>
          <cell r="B2948">
            <v>600133851</v>
          </cell>
          <cell r="C2948" t="str">
            <v>75026708</v>
          </cell>
          <cell r="D2948">
            <v>1</v>
          </cell>
          <cell r="E2948">
            <v>75026708</v>
          </cell>
          <cell r="F2948" t="str">
            <v>Moravskoslezský kraj</v>
          </cell>
          <cell r="G2948" t="str">
            <v xml:space="preserve">Frýdek-Místek </v>
          </cell>
          <cell r="H2948">
            <v>550</v>
          </cell>
          <cell r="I2948" t="str">
            <v>SEJOY</v>
          </cell>
          <cell r="J2948">
            <v>16.690000000000001</v>
          </cell>
          <cell r="K2948">
            <v>9179.5</v>
          </cell>
          <cell r="L2948" t="str">
            <v/>
          </cell>
          <cell r="M2948" t="str">
            <v>Masarykova Základní škola a mateřská škola Hnojník 120, okres Frýdek-Místek, příspěvková organizace</v>
          </cell>
          <cell r="O2948">
            <v>120</v>
          </cell>
          <cell r="Q2948" t="str">
            <v>Hnojník</v>
          </cell>
          <cell r="R2948" t="str">
            <v>ANO</v>
          </cell>
        </row>
        <row r="2949">
          <cell r="A2949">
            <v>600134059</v>
          </cell>
          <cell r="B2949">
            <v>600134059</v>
          </cell>
          <cell r="C2949" t="str">
            <v>60801701</v>
          </cell>
          <cell r="D2949">
            <v>1</v>
          </cell>
          <cell r="E2949">
            <v>60801701</v>
          </cell>
          <cell r="F2949" t="str">
            <v>Moravskoslezský kraj</v>
          </cell>
          <cell r="G2949" t="str">
            <v xml:space="preserve">Frýdek-Místek </v>
          </cell>
          <cell r="H2949">
            <v>250</v>
          </cell>
          <cell r="I2949" t="str">
            <v>SEJOY</v>
          </cell>
          <cell r="J2949">
            <v>16.690000000000001</v>
          </cell>
          <cell r="K2949">
            <v>4172.5</v>
          </cell>
          <cell r="L2949" t="str">
            <v/>
          </cell>
          <cell r="M2949" t="str">
            <v>Základní škola a mateřská škola Nýdek, příspěvková organizace</v>
          </cell>
          <cell r="O2949">
            <v>293</v>
          </cell>
          <cell r="Q2949" t="str">
            <v>Nýdek</v>
          </cell>
          <cell r="R2949" t="str">
            <v>ANO</v>
          </cell>
        </row>
        <row r="2950">
          <cell r="A2950">
            <v>600134148</v>
          </cell>
          <cell r="B2950">
            <v>600134148</v>
          </cell>
          <cell r="C2950" t="str">
            <v>70645973</v>
          </cell>
          <cell r="D2950">
            <v>1</v>
          </cell>
          <cell r="E2950">
            <v>70645973</v>
          </cell>
          <cell r="F2950" t="str">
            <v>Moravskoslezský kraj</v>
          </cell>
          <cell r="G2950" t="str">
            <v xml:space="preserve">Frýdek-Místek </v>
          </cell>
          <cell r="H2950">
            <v>100</v>
          </cell>
          <cell r="I2950" t="str">
            <v>SEJOY</v>
          </cell>
          <cell r="J2950">
            <v>16.690000000000001</v>
          </cell>
          <cell r="K2950">
            <v>1669.0000000000002</v>
          </cell>
          <cell r="L2950" t="str">
            <v/>
          </cell>
          <cell r="M2950" t="str">
            <v>Základní škola a Mateřská škola Smilovice, okres Frýdek-Místek, příspěvková organizace</v>
          </cell>
          <cell r="O2950">
            <v>164</v>
          </cell>
          <cell r="Q2950" t="str">
            <v>Smilovice</v>
          </cell>
          <cell r="R2950" t="str">
            <v>ANO</v>
          </cell>
        </row>
        <row r="2951">
          <cell r="A2951">
            <v>600134199</v>
          </cell>
          <cell r="B2951">
            <v>600134199</v>
          </cell>
          <cell r="C2951" t="str">
            <v>75026457</v>
          </cell>
          <cell r="D2951">
            <v>1</v>
          </cell>
          <cell r="E2951">
            <v>75026457</v>
          </cell>
          <cell r="F2951" t="str">
            <v>Moravskoslezský kraj</v>
          </cell>
          <cell r="G2951" t="str">
            <v xml:space="preserve">Frýdek-Místek </v>
          </cell>
          <cell r="H2951">
            <v>125</v>
          </cell>
          <cell r="I2951" t="str">
            <v>SEJOY</v>
          </cell>
          <cell r="J2951">
            <v>16.690000000000001</v>
          </cell>
          <cell r="K2951">
            <v>2086.25</v>
          </cell>
          <cell r="L2951" t="str">
            <v/>
          </cell>
          <cell r="M2951" t="str">
            <v>Základní škola a Mateřská škola Střítež, okres Frýdek-Místek, příspěvková organizace</v>
          </cell>
          <cell r="O2951">
            <v>108</v>
          </cell>
          <cell r="Q2951" t="str">
            <v>Střítež</v>
          </cell>
          <cell r="R2951" t="str">
            <v>ANO</v>
          </cell>
        </row>
        <row r="2952">
          <cell r="A2952">
            <v>600134261</v>
          </cell>
          <cell r="B2952">
            <v>600134261</v>
          </cell>
          <cell r="C2952" t="str">
            <v>00847097</v>
          </cell>
          <cell r="D2952">
            <v>1</v>
          </cell>
          <cell r="E2952">
            <v>847097</v>
          </cell>
          <cell r="F2952" t="str">
            <v>Moravskoslezský kraj</v>
          </cell>
          <cell r="G2952" t="str">
            <v xml:space="preserve">Frýdek-Místek </v>
          </cell>
          <cell r="H2952">
            <v>425</v>
          </cell>
          <cell r="I2952" t="str">
            <v>SEJOY</v>
          </cell>
          <cell r="J2952">
            <v>16.690000000000001</v>
          </cell>
          <cell r="K2952">
            <v>7093.2500000000009</v>
          </cell>
          <cell r="L2952" t="str">
            <v/>
          </cell>
          <cell r="M2952" t="str">
            <v>Základní škola Petra Bezruče a mateřská škola, Třinec, příspěvková organizace</v>
          </cell>
          <cell r="N2952" t="str">
            <v>Bezručova</v>
          </cell>
          <cell r="O2952">
            <v>418</v>
          </cell>
          <cell r="Q2952" t="str">
            <v>Třinec</v>
          </cell>
          <cell r="R2952" t="str">
            <v>ANO</v>
          </cell>
        </row>
        <row r="2953">
          <cell r="A2953">
            <v>600134270</v>
          </cell>
          <cell r="B2953">
            <v>600134270</v>
          </cell>
          <cell r="C2953" t="str">
            <v>61955612</v>
          </cell>
          <cell r="D2953">
            <v>1</v>
          </cell>
          <cell r="E2953">
            <v>61955612</v>
          </cell>
          <cell r="F2953" t="str">
            <v>Moravskoslezský kraj</v>
          </cell>
          <cell r="G2953" t="str">
            <v xml:space="preserve">Frýdek-Místek </v>
          </cell>
          <cell r="H2953">
            <v>675</v>
          </cell>
          <cell r="I2953" t="str">
            <v>SEJOY</v>
          </cell>
          <cell r="J2953">
            <v>16.690000000000001</v>
          </cell>
          <cell r="K2953">
            <v>11265.75</v>
          </cell>
          <cell r="L2953" t="str">
            <v/>
          </cell>
          <cell r="M2953" t="str">
            <v>Základní škola Dany a Emila Zátopkových, Třinec, příspěvková organizace</v>
          </cell>
          <cell r="N2953" t="str">
            <v>Jablunkovská</v>
          </cell>
          <cell r="O2953">
            <v>501</v>
          </cell>
          <cell r="Q2953" t="str">
            <v>Třinec</v>
          </cell>
          <cell r="R2953" t="str">
            <v>ANO</v>
          </cell>
        </row>
        <row r="2954">
          <cell r="A2954">
            <v>600134288</v>
          </cell>
          <cell r="B2954">
            <v>600134288</v>
          </cell>
          <cell r="C2954" t="str">
            <v>00847135</v>
          </cell>
          <cell r="D2954">
            <v>1</v>
          </cell>
          <cell r="E2954">
            <v>847135</v>
          </cell>
          <cell r="F2954" t="str">
            <v>Moravskoslezský kraj</v>
          </cell>
          <cell r="G2954" t="str">
            <v xml:space="preserve">Frýdek-Místek </v>
          </cell>
          <cell r="H2954">
            <v>125</v>
          </cell>
          <cell r="I2954" t="str">
            <v>SEJOY</v>
          </cell>
          <cell r="J2954">
            <v>16.690000000000001</v>
          </cell>
          <cell r="K2954">
            <v>2086.25</v>
          </cell>
          <cell r="L2954" t="str">
            <v/>
          </cell>
          <cell r="M2954" t="str">
            <v>Základní škola a mateřská škola, Třinec, Kaštanová 412, příspěvková organizace</v>
          </cell>
          <cell r="N2954" t="str">
            <v>Kaštanová</v>
          </cell>
          <cell r="O2954">
            <v>412</v>
          </cell>
          <cell r="Q2954" t="str">
            <v>Třinec</v>
          </cell>
          <cell r="R2954" t="str">
            <v>ANO</v>
          </cell>
        </row>
        <row r="2955">
          <cell r="A2955">
            <v>600134334</v>
          </cell>
          <cell r="B2955">
            <v>600134334</v>
          </cell>
          <cell r="C2955" t="str">
            <v>61955531</v>
          </cell>
          <cell r="D2955">
            <v>1</v>
          </cell>
          <cell r="E2955">
            <v>61955531</v>
          </cell>
          <cell r="F2955" t="str">
            <v>Moravskoslezský kraj</v>
          </cell>
          <cell r="G2955" t="str">
            <v xml:space="preserve">Frýdek-Místek </v>
          </cell>
          <cell r="H2955">
            <v>525</v>
          </cell>
          <cell r="I2955" t="str">
            <v>SEJOY</v>
          </cell>
          <cell r="J2955">
            <v>16.690000000000001</v>
          </cell>
          <cell r="K2955">
            <v>8762.25</v>
          </cell>
          <cell r="L2955" t="str">
            <v/>
          </cell>
          <cell r="M2955" t="str">
            <v>Základní škola a mateřská škola, Třinec, Koperníkova 696, příspěvková organizace</v>
          </cell>
          <cell r="N2955" t="str">
            <v>Kopernikova</v>
          </cell>
          <cell r="O2955">
            <v>696</v>
          </cell>
          <cell r="Q2955" t="str">
            <v>Třinec</v>
          </cell>
          <cell r="R2955" t="str">
            <v>ANO</v>
          </cell>
        </row>
        <row r="2956">
          <cell r="A2956">
            <v>600134369</v>
          </cell>
          <cell r="B2956">
            <v>600134369</v>
          </cell>
          <cell r="C2956" t="str">
            <v>00847119</v>
          </cell>
          <cell r="D2956">
            <v>1</v>
          </cell>
          <cell r="E2956">
            <v>847119</v>
          </cell>
          <cell r="F2956" t="str">
            <v>Moravskoslezský kraj</v>
          </cell>
          <cell r="G2956" t="str">
            <v xml:space="preserve">Frýdek-Místek </v>
          </cell>
          <cell r="H2956">
            <v>825</v>
          </cell>
          <cell r="I2956" t="str">
            <v>SEJOY</v>
          </cell>
          <cell r="J2956">
            <v>16.690000000000001</v>
          </cell>
          <cell r="K2956">
            <v>13769.250000000002</v>
          </cell>
          <cell r="L2956" t="str">
            <v/>
          </cell>
          <cell r="M2956" t="str">
            <v>Základní škola, Třinec, Slezská 773, příspěvková organizace</v>
          </cell>
          <cell r="N2956" t="str">
            <v>Slezská</v>
          </cell>
          <cell r="O2956">
            <v>773</v>
          </cell>
          <cell r="Q2956" t="str">
            <v>Třinec</v>
          </cell>
          <cell r="R2956" t="str">
            <v>ANO</v>
          </cell>
        </row>
        <row r="2957">
          <cell r="A2957">
            <v>600134377</v>
          </cell>
          <cell r="B2957">
            <v>600134377</v>
          </cell>
          <cell r="C2957" t="str">
            <v>70640009</v>
          </cell>
          <cell r="D2957">
            <v>1</v>
          </cell>
          <cell r="E2957">
            <v>70640009</v>
          </cell>
          <cell r="F2957" t="str">
            <v>Moravskoslezský kraj</v>
          </cell>
          <cell r="G2957" t="str">
            <v xml:space="preserve">Frýdek-Místek </v>
          </cell>
          <cell r="H2957">
            <v>750</v>
          </cell>
          <cell r="I2957" t="str">
            <v>SEJOY</v>
          </cell>
          <cell r="J2957">
            <v>16.690000000000001</v>
          </cell>
          <cell r="K2957">
            <v>12517.500000000002</v>
          </cell>
          <cell r="L2957" t="str">
            <v/>
          </cell>
          <cell r="M2957" t="str">
            <v>Jubilejní Masarykova základní škola a mateřská škola, Třinec, příspěvková organizace</v>
          </cell>
          <cell r="N2957" t="str">
            <v>U splavu</v>
          </cell>
          <cell r="O2957">
            <v>550</v>
          </cell>
          <cell r="Q2957" t="str">
            <v>Třinec</v>
          </cell>
          <cell r="R2957" t="str">
            <v>ANO</v>
          </cell>
        </row>
        <row r="2958">
          <cell r="A2958">
            <v>600134407</v>
          </cell>
          <cell r="B2958">
            <v>600134407</v>
          </cell>
          <cell r="C2958" t="str">
            <v>61955639</v>
          </cell>
          <cell r="D2958">
            <v>1</v>
          </cell>
          <cell r="E2958">
            <v>61955639</v>
          </cell>
          <cell r="F2958" t="str">
            <v>Moravskoslezský kraj</v>
          </cell>
          <cell r="G2958" t="str">
            <v xml:space="preserve">Frýdek-Místek </v>
          </cell>
          <cell r="H2958">
            <v>500</v>
          </cell>
          <cell r="I2958" t="str">
            <v>SEJOY</v>
          </cell>
          <cell r="J2958">
            <v>16.690000000000001</v>
          </cell>
          <cell r="K2958">
            <v>8345</v>
          </cell>
          <cell r="L2958" t="str">
            <v/>
          </cell>
          <cell r="M2958" t="str">
            <v>Základní škola Vendryně 236, okres Frýdek-Místek</v>
          </cell>
          <cell r="O2958">
            <v>236</v>
          </cell>
          <cell r="Q2958" t="str">
            <v>Vendryně</v>
          </cell>
          <cell r="R2958" t="str">
            <v>ANO</v>
          </cell>
        </row>
        <row r="2959">
          <cell r="A2959">
            <v>600134610</v>
          </cell>
          <cell r="B2959">
            <v>600134610</v>
          </cell>
          <cell r="C2959" t="str">
            <v>73184209</v>
          </cell>
          <cell r="D2959">
            <v>1</v>
          </cell>
          <cell r="E2959">
            <v>73184209</v>
          </cell>
          <cell r="F2959" t="str">
            <v>Moravskoslezský kraj</v>
          </cell>
          <cell r="G2959" t="str">
            <v xml:space="preserve">Frýdek-Místek </v>
          </cell>
          <cell r="H2959">
            <v>125</v>
          </cell>
          <cell r="I2959" t="str">
            <v>SEJOY</v>
          </cell>
          <cell r="J2959">
            <v>16.690000000000001</v>
          </cell>
          <cell r="K2959">
            <v>2086.25</v>
          </cell>
          <cell r="L2959" t="str">
            <v/>
          </cell>
          <cell r="M2959" t="str">
            <v>Základní škola T. G. Masaryka a Mateřská škola Komorní Lhotka, příspěvková organizace</v>
          </cell>
          <cell r="O2959">
            <v>203</v>
          </cell>
          <cell r="Q2959" t="str">
            <v>Komorní Lhotka</v>
          </cell>
          <cell r="R2959" t="str">
            <v>ANO</v>
          </cell>
        </row>
        <row r="2960">
          <cell r="A2960">
            <v>600134644</v>
          </cell>
          <cell r="B2960">
            <v>600134644</v>
          </cell>
          <cell r="C2960" t="str">
            <v>75026716</v>
          </cell>
          <cell r="D2960">
            <v>1</v>
          </cell>
          <cell r="E2960">
            <v>75026716</v>
          </cell>
          <cell r="F2960" t="str">
            <v>Moravskoslezský kraj</v>
          </cell>
          <cell r="G2960" t="str">
            <v xml:space="preserve">Frýdek-Místek </v>
          </cell>
          <cell r="H2960">
            <v>250</v>
          </cell>
          <cell r="I2960" t="str">
            <v>SEJOY</v>
          </cell>
          <cell r="J2960">
            <v>16.690000000000001</v>
          </cell>
          <cell r="K2960">
            <v>4172.5</v>
          </cell>
          <cell r="L2960" t="str">
            <v/>
          </cell>
          <cell r="M2960" t="str">
            <v>Základní škola a mateřská škola s polským jazykem vyučovacím Jana Kubisze, Szkoła Podstawowa i Przedszkole im. Jana Kubisza Hnojník, příspěvková organizace</v>
          </cell>
          <cell r="O2960">
            <v>6</v>
          </cell>
          <cell r="Q2960" t="str">
            <v>Hnojník</v>
          </cell>
          <cell r="R2960" t="str">
            <v>ANO</v>
          </cell>
        </row>
        <row r="2961">
          <cell r="A2961">
            <v>600134661</v>
          </cell>
          <cell r="B2961">
            <v>600134661</v>
          </cell>
          <cell r="C2961" t="str">
            <v>70640271</v>
          </cell>
          <cell r="D2961">
            <v>1</v>
          </cell>
          <cell r="E2961">
            <v>70640271</v>
          </cell>
          <cell r="F2961" t="str">
            <v>Moravskoslezský kraj</v>
          </cell>
          <cell r="G2961" t="str">
            <v xml:space="preserve">Frýdek-Místek </v>
          </cell>
          <cell r="H2961">
            <v>200</v>
          </cell>
          <cell r="I2961" t="str">
            <v>SEJOY</v>
          </cell>
          <cell r="J2961">
            <v>16.690000000000001</v>
          </cell>
          <cell r="K2961">
            <v>3338.0000000000005</v>
          </cell>
          <cell r="L2961" t="str">
            <v/>
          </cell>
          <cell r="M2961" t="str">
            <v>Polská základní škola - Polska Szkoła Podstawowa im. Wisławy Szymborskiej, Vendryně, příspěvková organizace</v>
          </cell>
          <cell r="O2961">
            <v>234</v>
          </cell>
          <cell r="Q2961" t="str">
            <v>Vendryně</v>
          </cell>
          <cell r="R2961" t="str">
            <v>ANO</v>
          </cell>
        </row>
        <row r="2962">
          <cell r="A2962">
            <v>610500732</v>
          </cell>
          <cell r="B2962">
            <v>610500732</v>
          </cell>
          <cell r="C2962" t="str">
            <v>69610126</v>
          </cell>
          <cell r="D2962">
            <v>1</v>
          </cell>
          <cell r="E2962">
            <v>69610126</v>
          </cell>
          <cell r="F2962" t="str">
            <v>Moravskoslezský kraj</v>
          </cell>
          <cell r="G2962" t="str">
            <v xml:space="preserve">Frýdek-Místek </v>
          </cell>
          <cell r="H2962">
            <v>150</v>
          </cell>
          <cell r="I2962" t="str">
            <v>SEJOY</v>
          </cell>
          <cell r="J2962">
            <v>16.690000000000001</v>
          </cell>
          <cell r="K2962">
            <v>2503.5</v>
          </cell>
          <cell r="L2962" t="str">
            <v/>
          </cell>
          <cell r="M2962" t="str">
            <v>Střední škola, Základní škola a Mateřská škola, Třinec, Jablunkovská 241, příspěvková organizace</v>
          </cell>
          <cell r="N2962" t="str">
            <v>Jablunkovská</v>
          </cell>
          <cell r="O2962">
            <v>241</v>
          </cell>
          <cell r="Q2962" t="str">
            <v>Třinec</v>
          </cell>
          <cell r="R2962" t="str">
            <v>ANO</v>
          </cell>
        </row>
        <row r="2963">
          <cell r="A2963">
            <v>650016718</v>
          </cell>
          <cell r="B2963">
            <v>650016718</v>
          </cell>
          <cell r="C2963" t="str">
            <v>75026473</v>
          </cell>
          <cell r="D2963">
            <v>1</v>
          </cell>
          <cell r="E2963">
            <v>75026473</v>
          </cell>
          <cell r="F2963" t="str">
            <v>Moravskoslezský kraj</v>
          </cell>
          <cell r="G2963" t="str">
            <v xml:space="preserve">Frýdek-Místek </v>
          </cell>
          <cell r="H2963">
            <v>150</v>
          </cell>
          <cell r="I2963" t="str">
            <v>SEJOY</v>
          </cell>
          <cell r="J2963">
            <v>16.690000000000001</v>
          </cell>
          <cell r="K2963">
            <v>2503.5</v>
          </cell>
          <cell r="L2963" t="str">
            <v/>
          </cell>
          <cell r="M2963" t="str">
            <v>Základní škola a Mateřská škola Ropice, příspěvková organizace</v>
          </cell>
          <cell r="O2963">
            <v>146</v>
          </cell>
          <cell r="Q2963" t="str">
            <v>Ropice</v>
          </cell>
          <cell r="R2963" t="str">
            <v>ANO</v>
          </cell>
        </row>
        <row r="2964">
          <cell r="A2964">
            <v>650018443</v>
          </cell>
          <cell r="B2964">
            <v>650018443</v>
          </cell>
          <cell r="C2964" t="str">
            <v>70983739</v>
          </cell>
          <cell r="D2964">
            <v>1</v>
          </cell>
          <cell r="E2964">
            <v>70983739</v>
          </cell>
          <cell r="F2964" t="str">
            <v>Moravskoslezský kraj</v>
          </cell>
          <cell r="G2964" t="str">
            <v xml:space="preserve">Frýdek-Místek </v>
          </cell>
          <cell r="H2964">
            <v>325</v>
          </cell>
          <cell r="I2964" t="str">
            <v>SEJOY</v>
          </cell>
          <cell r="J2964">
            <v>16.690000000000001</v>
          </cell>
          <cell r="K2964">
            <v>5424.25</v>
          </cell>
          <cell r="L2964" t="str">
            <v/>
          </cell>
          <cell r="M2964" t="str">
            <v>Základní škola a mateřská škola, Třinec, Oldřichovice 275, příspěvková organizace</v>
          </cell>
          <cell r="O2964">
            <v>275</v>
          </cell>
          <cell r="Q2964" t="str">
            <v>Třinec</v>
          </cell>
          <cell r="R2964" t="str">
            <v>ANO</v>
          </cell>
        </row>
        <row r="2965">
          <cell r="A2965">
            <v>650019776</v>
          </cell>
          <cell r="B2965">
            <v>650019776</v>
          </cell>
          <cell r="C2965" t="str">
            <v>70983712</v>
          </cell>
          <cell r="D2965">
            <v>1</v>
          </cell>
          <cell r="E2965">
            <v>70983712</v>
          </cell>
          <cell r="F2965" t="str">
            <v>Moravskoslezský kraj</v>
          </cell>
          <cell r="G2965" t="str">
            <v xml:space="preserve">Frýdek-Místek </v>
          </cell>
          <cell r="H2965">
            <v>150</v>
          </cell>
          <cell r="I2965" t="str">
            <v>SEJOY</v>
          </cell>
          <cell r="J2965">
            <v>16.690000000000001</v>
          </cell>
          <cell r="K2965">
            <v>2503.5</v>
          </cell>
          <cell r="L2965" t="str">
            <v/>
          </cell>
          <cell r="M2965" t="str">
            <v>Základní škola a mateřská škola, Třinec, Míru 247, příspěvková organizace</v>
          </cell>
          <cell r="N2965" t="str">
            <v>Míru</v>
          </cell>
          <cell r="O2965">
            <v>247</v>
          </cell>
          <cell r="Q2965" t="str">
            <v>Třinec</v>
          </cell>
          <cell r="R2965" t="str">
            <v>ANO</v>
          </cell>
        </row>
        <row r="2966">
          <cell r="A2966">
            <v>650019962</v>
          </cell>
          <cell r="B2966">
            <v>650019962</v>
          </cell>
          <cell r="C2966" t="str">
            <v>70983721</v>
          </cell>
          <cell r="D2966">
            <v>1</v>
          </cell>
          <cell r="E2966">
            <v>70983721</v>
          </cell>
          <cell r="F2966" t="str">
            <v>Moravskoslezský kraj</v>
          </cell>
          <cell r="G2966" t="str">
            <v xml:space="preserve">Frýdek-Místek </v>
          </cell>
          <cell r="H2966">
            <v>375</v>
          </cell>
          <cell r="I2966" t="str">
            <v>SEJOY</v>
          </cell>
          <cell r="J2966">
            <v>16.690000000000001</v>
          </cell>
          <cell r="K2966">
            <v>6258.7500000000009</v>
          </cell>
          <cell r="L2966" t="str">
            <v/>
          </cell>
          <cell r="M2966" t="str">
            <v>Základní škola a mateřská škola Gustawa Przeczka s polským jazykem vyučovacím, Třinec, Nádražní 10, příspěvková organizace</v>
          </cell>
          <cell r="N2966" t="str">
            <v>Nádražní</v>
          </cell>
          <cell r="O2966">
            <v>10</v>
          </cell>
          <cell r="Q2966" t="str">
            <v>Třinec</v>
          </cell>
          <cell r="R2966" t="str">
            <v>ANO</v>
          </cell>
        </row>
        <row r="2967">
          <cell r="A2967">
            <v>650023501</v>
          </cell>
          <cell r="B2967">
            <v>650023501</v>
          </cell>
          <cell r="C2967" t="str">
            <v>75028930</v>
          </cell>
          <cell r="D2967">
            <v>1</v>
          </cell>
          <cell r="E2967">
            <v>75028930</v>
          </cell>
          <cell r="F2967" t="str">
            <v>Moravskoslezský kraj</v>
          </cell>
          <cell r="G2967" t="str">
            <v xml:space="preserve">Frýdek-Místek </v>
          </cell>
          <cell r="H2967">
            <v>75</v>
          </cell>
          <cell r="I2967" t="str">
            <v>SEJOY</v>
          </cell>
          <cell r="J2967">
            <v>16.690000000000001</v>
          </cell>
          <cell r="K2967">
            <v>1251.75</v>
          </cell>
          <cell r="L2967" t="str">
            <v/>
          </cell>
          <cell r="M2967" t="str">
            <v>Základní škola a Mateřská škola, Szkoła Podstawowa, Przedszkole Košařiska, příspěvková organizace</v>
          </cell>
          <cell r="O2967">
            <v>70</v>
          </cell>
          <cell r="Q2967" t="str">
            <v>Košařiska</v>
          </cell>
          <cell r="R2967" t="str">
            <v>ANO</v>
          </cell>
        </row>
        <row r="2968">
          <cell r="A2968">
            <v>650077342</v>
          </cell>
          <cell r="B2968">
            <v>650077342</v>
          </cell>
          <cell r="C2968" t="str">
            <v>71249460</v>
          </cell>
          <cell r="D2968">
            <v>1</v>
          </cell>
          <cell r="E2968">
            <v>71249460</v>
          </cell>
          <cell r="F2968" t="str">
            <v>Moravskoslezský kraj</v>
          </cell>
          <cell r="G2968" t="str">
            <v xml:space="preserve">Frýdek-Místek </v>
          </cell>
          <cell r="H2968">
            <v>225</v>
          </cell>
          <cell r="I2968" t="str">
            <v>SEJOY</v>
          </cell>
          <cell r="J2968">
            <v>16.690000000000001</v>
          </cell>
          <cell r="K2968">
            <v>3755.2500000000005</v>
          </cell>
          <cell r="L2968" t="str">
            <v/>
          </cell>
          <cell r="M2968" t="str">
            <v>Církevní základní škola a mateřská škola Třinec</v>
          </cell>
          <cell r="N2968" t="str">
            <v>Kaštanová</v>
          </cell>
          <cell r="O2968">
            <v>412</v>
          </cell>
          <cell r="Q2968" t="str">
            <v>Třinec</v>
          </cell>
          <cell r="R2968" t="str">
            <v>NE</v>
          </cell>
        </row>
        <row r="2969">
          <cell r="A2969">
            <v>691000662</v>
          </cell>
          <cell r="B2969">
            <v>691000662</v>
          </cell>
          <cell r="C2969" t="str">
            <v>27856216</v>
          </cell>
          <cell r="D2969">
            <v>1</v>
          </cell>
          <cell r="E2969">
            <v>27856216</v>
          </cell>
          <cell r="F2969" t="str">
            <v>Moravskoslezský kraj</v>
          </cell>
          <cell r="G2969" t="str">
            <v xml:space="preserve">Frýdek-Místek </v>
          </cell>
          <cell r="H2969">
            <v>675</v>
          </cell>
          <cell r="I2969" t="str">
            <v>SEJOY</v>
          </cell>
          <cell r="J2969">
            <v>16.690000000000001</v>
          </cell>
          <cell r="K2969">
            <v>11265.75</v>
          </cell>
          <cell r="L2969" t="str">
            <v/>
          </cell>
          <cell r="M2969" t="str">
            <v>Střední odborná škola Třineckých železáren</v>
          </cell>
          <cell r="N2969" t="str">
            <v>Lánská</v>
          </cell>
          <cell r="O2969">
            <v>132</v>
          </cell>
          <cell r="Q2969" t="str">
            <v>Třinec</v>
          </cell>
          <cell r="R2969" t="str">
            <v>NE</v>
          </cell>
        </row>
        <row r="2970">
          <cell r="A2970">
            <v>600026795</v>
          </cell>
          <cell r="B2970">
            <v>600026795</v>
          </cell>
          <cell r="C2970" t="str">
            <v>47813172</v>
          </cell>
          <cell r="D2970">
            <v>1</v>
          </cell>
          <cell r="E2970">
            <v>47813172</v>
          </cell>
          <cell r="F2970" t="str">
            <v>Moravskoslezský kraj</v>
          </cell>
          <cell r="G2970" t="str">
            <v xml:space="preserve">Opava </v>
          </cell>
          <cell r="H2970">
            <v>175</v>
          </cell>
          <cell r="I2970" t="str">
            <v>SEJOY</v>
          </cell>
          <cell r="J2970">
            <v>16.690000000000001</v>
          </cell>
          <cell r="K2970">
            <v>2920.75</v>
          </cell>
          <cell r="L2970" t="str">
            <v/>
          </cell>
          <cell r="M2970" t="str">
            <v>Základní škola, Vítkov, nám. J. Zajíce č. 1, příspěvková organizace</v>
          </cell>
          <cell r="N2970" t="str">
            <v>náměstí Jana Zajíce</v>
          </cell>
          <cell r="O2970">
            <v>1</v>
          </cell>
          <cell r="Q2970" t="str">
            <v>Vítkov</v>
          </cell>
          <cell r="R2970" t="str">
            <v>ANO</v>
          </cell>
        </row>
        <row r="2971">
          <cell r="A2971">
            <v>600143074</v>
          </cell>
          <cell r="B2971">
            <v>600143074</v>
          </cell>
          <cell r="C2971" t="str">
            <v>69987181</v>
          </cell>
          <cell r="D2971">
            <v>1</v>
          </cell>
          <cell r="E2971">
            <v>69987181</v>
          </cell>
          <cell r="F2971" t="str">
            <v>Moravskoslezský kraj</v>
          </cell>
          <cell r="G2971" t="str">
            <v xml:space="preserve">Opava </v>
          </cell>
          <cell r="H2971">
            <v>875</v>
          </cell>
          <cell r="I2971" t="str">
            <v>SEJOY</v>
          </cell>
          <cell r="J2971">
            <v>16.690000000000001</v>
          </cell>
          <cell r="K2971">
            <v>14603.750000000002</v>
          </cell>
          <cell r="L2971" t="str">
            <v/>
          </cell>
          <cell r="M2971" t="str">
            <v>Základní škola a gymnázium Vítkov, příspěvková organizace</v>
          </cell>
          <cell r="N2971" t="str">
            <v>Komenského</v>
          </cell>
          <cell r="O2971">
            <v>754</v>
          </cell>
          <cell r="Q2971" t="str">
            <v>Vítkov</v>
          </cell>
          <cell r="R2971" t="str">
            <v>ANO</v>
          </cell>
        </row>
        <row r="2972">
          <cell r="A2972">
            <v>600143180</v>
          </cell>
          <cell r="B2972">
            <v>600143180</v>
          </cell>
          <cell r="C2972" t="str">
            <v>75027038</v>
          </cell>
          <cell r="D2972">
            <v>1</v>
          </cell>
          <cell r="E2972">
            <v>75027038</v>
          </cell>
          <cell r="F2972" t="str">
            <v>Moravskoslezský kraj</v>
          </cell>
          <cell r="G2972" t="str">
            <v xml:space="preserve">Opava </v>
          </cell>
          <cell r="H2972">
            <v>75</v>
          </cell>
          <cell r="I2972" t="str">
            <v>SEJOY</v>
          </cell>
          <cell r="J2972">
            <v>16.690000000000001</v>
          </cell>
          <cell r="K2972">
            <v>1251.75</v>
          </cell>
          <cell r="L2972" t="str">
            <v/>
          </cell>
          <cell r="M2972" t="str">
            <v>Základní škola a Mateřská škola Větřkovice, okres Opava, příspěvková organizace</v>
          </cell>
          <cell r="O2972">
            <v>127</v>
          </cell>
          <cell r="Q2972" t="str">
            <v>Větřkovice</v>
          </cell>
          <cell r="R2972" t="str">
            <v>ANO</v>
          </cell>
        </row>
        <row r="2973">
          <cell r="A2973">
            <v>600143198</v>
          </cell>
          <cell r="B2973">
            <v>600143198</v>
          </cell>
          <cell r="C2973" t="str">
            <v>70984557</v>
          </cell>
          <cell r="D2973">
            <v>1</v>
          </cell>
          <cell r="E2973">
            <v>70984557</v>
          </cell>
          <cell r="F2973" t="str">
            <v>Moravskoslezský kraj</v>
          </cell>
          <cell r="G2973" t="str">
            <v xml:space="preserve">Opava </v>
          </cell>
          <cell r="H2973">
            <v>250</v>
          </cell>
          <cell r="I2973" t="str">
            <v>SEJOY</v>
          </cell>
          <cell r="J2973">
            <v>16.690000000000001</v>
          </cell>
          <cell r="K2973">
            <v>4172.5</v>
          </cell>
          <cell r="L2973" t="str">
            <v/>
          </cell>
          <cell r="M2973" t="str">
            <v>Základní škola a Mateřská škola Březová, okres Opava, příspěvková organizace</v>
          </cell>
          <cell r="O2973">
            <v>78</v>
          </cell>
          <cell r="Q2973" t="str">
            <v>Březová</v>
          </cell>
          <cell r="R2973" t="str">
            <v>ANO</v>
          </cell>
        </row>
        <row r="2974">
          <cell r="A2974">
            <v>600143201</v>
          </cell>
          <cell r="B2974">
            <v>600143201</v>
          </cell>
          <cell r="C2974" t="str">
            <v>71002529</v>
          </cell>
          <cell r="D2974">
            <v>1</v>
          </cell>
          <cell r="E2974">
            <v>71002529</v>
          </cell>
          <cell r="F2974" t="str">
            <v>Moravskoslezský kraj</v>
          </cell>
          <cell r="G2974" t="str">
            <v xml:space="preserve">Opava </v>
          </cell>
          <cell r="H2974">
            <v>325</v>
          </cell>
          <cell r="I2974" t="str">
            <v>SEJOY</v>
          </cell>
          <cell r="J2974">
            <v>16.690000000000001</v>
          </cell>
          <cell r="K2974">
            <v>5424.25</v>
          </cell>
          <cell r="L2974" t="str">
            <v/>
          </cell>
          <cell r="M2974" t="str">
            <v>Základní škola Budišov nad Budišovkou, okres Opava, příspěvková organizace</v>
          </cell>
          <cell r="N2974" t="str">
            <v>Halaškovo náměstí</v>
          </cell>
          <cell r="O2974">
            <v>178</v>
          </cell>
          <cell r="Q2974" t="str">
            <v>Budišov nad Budišovkou</v>
          </cell>
          <cell r="R2974" t="str">
            <v>ANO</v>
          </cell>
        </row>
        <row r="2975">
          <cell r="A2975">
            <v>600143236</v>
          </cell>
          <cell r="B2975">
            <v>600143236</v>
          </cell>
          <cell r="C2975" t="str">
            <v>70982741</v>
          </cell>
          <cell r="D2975">
            <v>1</v>
          </cell>
          <cell r="E2975">
            <v>70982741</v>
          </cell>
          <cell r="F2975" t="str">
            <v>Moravskoslezský kraj</v>
          </cell>
          <cell r="G2975" t="str">
            <v xml:space="preserve">Opava </v>
          </cell>
          <cell r="H2975">
            <v>300</v>
          </cell>
          <cell r="I2975" t="str">
            <v>SEJOY</v>
          </cell>
          <cell r="J2975">
            <v>16.690000000000001</v>
          </cell>
          <cell r="K2975">
            <v>5007</v>
          </cell>
          <cell r="L2975" t="str">
            <v/>
          </cell>
          <cell r="M2975" t="str">
            <v>Masarykova základní škola a mateřská škola Melč, okres Opava, příspěvková organizace</v>
          </cell>
          <cell r="O2975">
            <v>192</v>
          </cell>
          <cell r="Q2975" t="str">
            <v>Melč</v>
          </cell>
          <cell r="R2975" t="str">
            <v>ANO</v>
          </cell>
        </row>
        <row r="2976">
          <cell r="A2976">
            <v>600017770</v>
          </cell>
          <cell r="B2976">
            <v>600017770</v>
          </cell>
          <cell r="C2976" t="str">
            <v>61986038</v>
          </cell>
          <cell r="D2976">
            <v>1</v>
          </cell>
          <cell r="E2976">
            <v>61986038</v>
          </cell>
          <cell r="F2976" t="str">
            <v>Olomoucký kraj</v>
          </cell>
          <cell r="G2976" t="str">
            <v xml:space="preserve">Přerov </v>
          </cell>
          <cell r="H2976">
            <v>450</v>
          </cell>
          <cell r="I2976" t="str">
            <v>SEJOY</v>
          </cell>
          <cell r="J2976">
            <v>16.690000000000001</v>
          </cell>
          <cell r="K2976">
            <v>7510.5000000000009</v>
          </cell>
          <cell r="L2976" t="str">
            <v/>
          </cell>
          <cell r="M2976" t="str">
            <v>Střední lesnická škola, Hranice, Jurikova 588</v>
          </cell>
          <cell r="N2976" t="str">
            <v>Jurikova</v>
          </cell>
          <cell r="O2976">
            <v>588</v>
          </cell>
          <cell r="Q2976" t="str">
            <v>Hranice</v>
          </cell>
          <cell r="R2976" t="str">
            <v>ANO</v>
          </cell>
        </row>
        <row r="2977">
          <cell r="A2977">
            <v>600017788</v>
          </cell>
          <cell r="B2977">
            <v>600017788</v>
          </cell>
          <cell r="C2977" t="str">
            <v>70259909</v>
          </cell>
          <cell r="D2977">
            <v>1</v>
          </cell>
          <cell r="E2977">
            <v>70259909</v>
          </cell>
          <cell r="F2977" t="str">
            <v>Olomoucký kraj</v>
          </cell>
          <cell r="G2977" t="str">
            <v xml:space="preserve">Přerov </v>
          </cell>
          <cell r="H2977">
            <v>325</v>
          </cell>
          <cell r="I2977" t="str">
            <v>SEJOY</v>
          </cell>
          <cell r="J2977">
            <v>16.690000000000001</v>
          </cell>
          <cell r="K2977">
            <v>5424.25</v>
          </cell>
          <cell r="L2977" t="str">
            <v/>
          </cell>
          <cell r="M2977" t="str">
            <v>Gymnázium, Hranice, Zborovská 293</v>
          </cell>
          <cell r="N2977" t="str">
            <v>Zborovská</v>
          </cell>
          <cell r="O2977">
            <v>293</v>
          </cell>
          <cell r="Q2977" t="str">
            <v>Hranice</v>
          </cell>
          <cell r="R2977" t="str">
            <v>ANO</v>
          </cell>
        </row>
        <row r="2978">
          <cell r="A2978">
            <v>600017907</v>
          </cell>
          <cell r="B2978">
            <v>600017907</v>
          </cell>
          <cell r="C2978" t="str">
            <v>00842893</v>
          </cell>
          <cell r="D2978">
            <v>1</v>
          </cell>
          <cell r="E2978">
            <v>842893</v>
          </cell>
          <cell r="F2978" t="str">
            <v>Olomoucký kraj</v>
          </cell>
          <cell r="G2978" t="str">
            <v xml:space="preserve">Přerov </v>
          </cell>
          <cell r="H2978">
            <v>450</v>
          </cell>
          <cell r="I2978" t="str">
            <v>SEJOY</v>
          </cell>
          <cell r="J2978">
            <v>16.690000000000001</v>
          </cell>
          <cell r="K2978">
            <v>7510.5000000000009</v>
          </cell>
          <cell r="L2978" t="str">
            <v/>
          </cell>
          <cell r="M2978" t="str">
            <v>Střední průmyslová škola Hranice</v>
          </cell>
          <cell r="N2978" t="str">
            <v>Studentská</v>
          </cell>
          <cell r="O2978">
            <v>1384</v>
          </cell>
          <cell r="Q2978" t="str">
            <v>Hranice</v>
          </cell>
          <cell r="R2978" t="str">
            <v>ANO</v>
          </cell>
        </row>
        <row r="2979">
          <cell r="A2979">
            <v>600017931</v>
          </cell>
          <cell r="B2979">
            <v>600017931</v>
          </cell>
          <cell r="C2979" t="str">
            <v>25375300</v>
          </cell>
          <cell r="D2979">
            <v>1</v>
          </cell>
          <cell r="E2979">
            <v>25375300</v>
          </cell>
          <cell r="F2979" t="str">
            <v>Olomoucký kraj</v>
          </cell>
          <cell r="G2979" t="str">
            <v xml:space="preserve">Přerov </v>
          </cell>
          <cell r="H2979">
            <v>500</v>
          </cell>
          <cell r="I2979" t="str">
            <v>SEJOY</v>
          </cell>
          <cell r="J2979">
            <v>16.690000000000001</v>
          </cell>
          <cell r="K2979">
            <v>8345</v>
          </cell>
          <cell r="L2979" t="str">
            <v/>
          </cell>
          <cell r="M2979" t="str">
            <v>Střední odborná škola Hranice, školská právnická osoba</v>
          </cell>
          <cell r="N2979" t="str">
            <v>Jaselská</v>
          </cell>
          <cell r="O2979">
            <v>832</v>
          </cell>
          <cell r="Q2979" t="str">
            <v>Hranice</v>
          </cell>
          <cell r="R2979" t="str">
            <v>NE</v>
          </cell>
        </row>
        <row r="2980">
          <cell r="A2980">
            <v>600020088</v>
          </cell>
          <cell r="B2980">
            <v>600020088</v>
          </cell>
          <cell r="C2980" t="str">
            <v>00600903</v>
          </cell>
          <cell r="D2980">
            <v>1</v>
          </cell>
          <cell r="E2980">
            <v>600903</v>
          </cell>
          <cell r="F2980" t="str">
            <v>Olomoucký kraj</v>
          </cell>
          <cell r="G2980" t="str">
            <v xml:space="preserve">Přerov </v>
          </cell>
          <cell r="H2980">
            <v>625</v>
          </cell>
          <cell r="I2980" t="str">
            <v>SEJOY</v>
          </cell>
          <cell r="J2980">
            <v>16.690000000000001</v>
          </cell>
          <cell r="K2980">
            <v>10431.25</v>
          </cell>
          <cell r="L2980" t="str">
            <v/>
          </cell>
          <cell r="M2980" t="str">
            <v>Střední zdravotnická škola, Hranice, Nová 1820</v>
          </cell>
          <cell r="N2980" t="str">
            <v>Nová</v>
          </cell>
          <cell r="O2980">
            <v>1820</v>
          </cell>
          <cell r="Q2980" t="str">
            <v>Hranice</v>
          </cell>
          <cell r="R2980" t="str">
            <v>ANO</v>
          </cell>
        </row>
        <row r="2981">
          <cell r="A2981">
            <v>600027031</v>
          </cell>
          <cell r="B2981">
            <v>600027031</v>
          </cell>
          <cell r="C2981" t="str">
            <v>62350366</v>
          </cell>
          <cell r="D2981">
            <v>1</v>
          </cell>
          <cell r="E2981">
            <v>62350366</v>
          </cell>
          <cell r="F2981" t="str">
            <v>Olomoucký kraj</v>
          </cell>
          <cell r="G2981" t="str">
            <v xml:space="preserve">Přerov </v>
          </cell>
          <cell r="H2981">
            <v>50</v>
          </cell>
          <cell r="I2981" t="str">
            <v>SEJOY</v>
          </cell>
          <cell r="J2981">
            <v>16.690000000000001</v>
          </cell>
          <cell r="K2981">
            <v>834.50000000000011</v>
          </cell>
          <cell r="L2981" t="str">
            <v/>
          </cell>
          <cell r="M2981" t="str">
            <v>Základní škola a Mateřská škola - Dětské centrum Hranice, pobočný spolek pro pomoc postiženým dětem</v>
          </cell>
          <cell r="N2981" t="str">
            <v>Struhlovsko</v>
          </cell>
          <cell r="O2981">
            <v>1424</v>
          </cell>
          <cell r="Q2981" t="str">
            <v>Hranice</v>
          </cell>
          <cell r="R2981" t="str">
            <v>NE</v>
          </cell>
        </row>
        <row r="2982">
          <cell r="A2982">
            <v>600027040</v>
          </cell>
          <cell r="B2982">
            <v>600027040</v>
          </cell>
          <cell r="C2982" t="str">
            <v>61985988</v>
          </cell>
          <cell r="D2982">
            <v>1</v>
          </cell>
          <cell r="E2982">
            <v>61985988</v>
          </cell>
          <cell r="F2982" t="str">
            <v>Olomoucký kraj</v>
          </cell>
          <cell r="G2982" t="str">
            <v xml:space="preserve">Přerov </v>
          </cell>
          <cell r="H2982">
            <v>100</v>
          </cell>
          <cell r="I2982" t="str">
            <v>SEJOY</v>
          </cell>
          <cell r="J2982">
            <v>16.690000000000001</v>
          </cell>
          <cell r="K2982">
            <v>1669.0000000000002</v>
          </cell>
          <cell r="L2982" t="str">
            <v/>
          </cell>
          <cell r="M2982" t="str">
            <v>Základní škola a Mateřská škola Hranice, Studentská 1095</v>
          </cell>
          <cell r="N2982" t="str">
            <v>Studentská</v>
          </cell>
          <cell r="O2982">
            <v>1095</v>
          </cell>
          <cell r="Q2982" t="str">
            <v>Hranice</v>
          </cell>
          <cell r="R2982" t="str">
            <v>ANO</v>
          </cell>
        </row>
        <row r="2983">
          <cell r="A2983">
            <v>600146367</v>
          </cell>
          <cell r="B2983">
            <v>600146367</v>
          </cell>
          <cell r="C2983" t="str">
            <v>14618141</v>
          </cell>
          <cell r="D2983">
            <v>1</v>
          </cell>
          <cell r="E2983">
            <v>14618141</v>
          </cell>
          <cell r="F2983" t="str">
            <v>Olomoucký kraj</v>
          </cell>
          <cell r="G2983" t="str">
            <v xml:space="preserve">Přerov </v>
          </cell>
          <cell r="H2983">
            <v>750</v>
          </cell>
          <cell r="I2983" t="str">
            <v>SEJOY</v>
          </cell>
          <cell r="J2983">
            <v>16.690000000000001</v>
          </cell>
          <cell r="K2983">
            <v>12517.500000000002</v>
          </cell>
          <cell r="L2983" t="str">
            <v/>
          </cell>
          <cell r="M2983" t="str">
            <v>Základní škola a mateřská škola Hranice, Šromotovo, příspěvková organizace</v>
          </cell>
          <cell r="N2983" t="str">
            <v>Šromotovo náměstí</v>
          </cell>
          <cell r="O2983">
            <v>177</v>
          </cell>
          <cell r="Q2983" t="str">
            <v>Hranice</v>
          </cell>
          <cell r="R2983" t="str">
            <v>ANO</v>
          </cell>
        </row>
        <row r="2984">
          <cell r="A2984">
            <v>600146375</v>
          </cell>
          <cell r="B2984">
            <v>600146375</v>
          </cell>
          <cell r="C2984" t="str">
            <v>14618575</v>
          </cell>
          <cell r="D2984">
            <v>1</v>
          </cell>
          <cell r="E2984">
            <v>14618575</v>
          </cell>
          <cell r="F2984" t="str">
            <v>Olomoucký kraj</v>
          </cell>
          <cell r="G2984" t="str">
            <v xml:space="preserve">Přerov </v>
          </cell>
          <cell r="H2984">
            <v>625</v>
          </cell>
          <cell r="I2984" t="str">
            <v>SEJOY</v>
          </cell>
          <cell r="J2984">
            <v>16.690000000000001</v>
          </cell>
          <cell r="K2984">
            <v>10431.25</v>
          </cell>
          <cell r="L2984" t="str">
            <v/>
          </cell>
          <cell r="M2984" t="str">
            <v>Základní škola a mateřská škola Hranice, Struhlovsko, příspěvková organizace</v>
          </cell>
          <cell r="N2984" t="str">
            <v>Struhlovsko</v>
          </cell>
          <cell r="O2984">
            <v>1795</v>
          </cell>
          <cell r="Q2984" t="str">
            <v>Hranice</v>
          </cell>
          <cell r="R2984" t="str">
            <v>ANO</v>
          </cell>
        </row>
        <row r="2985">
          <cell r="A2985">
            <v>600146383</v>
          </cell>
          <cell r="B2985">
            <v>600146383</v>
          </cell>
          <cell r="C2985" t="str">
            <v>47184370</v>
          </cell>
          <cell r="D2985">
            <v>1</v>
          </cell>
          <cell r="E2985">
            <v>47184370</v>
          </cell>
          <cell r="F2985" t="str">
            <v>Olomoucký kraj</v>
          </cell>
          <cell r="G2985" t="str">
            <v xml:space="preserve">Přerov </v>
          </cell>
          <cell r="H2985">
            <v>100</v>
          </cell>
          <cell r="I2985" t="str">
            <v>SEJOY</v>
          </cell>
          <cell r="J2985">
            <v>16.690000000000001</v>
          </cell>
          <cell r="K2985">
            <v>1669.0000000000002</v>
          </cell>
          <cell r="L2985" t="str">
            <v/>
          </cell>
          <cell r="M2985" t="str">
            <v>Základní škola a Mateřská škola Potštát, okres Přerov</v>
          </cell>
          <cell r="N2985" t="str">
            <v>Školní</v>
          </cell>
          <cell r="O2985">
            <v>76</v>
          </cell>
          <cell r="Q2985" t="str">
            <v>Potštát</v>
          </cell>
          <cell r="R2985" t="str">
            <v>ANO</v>
          </cell>
        </row>
        <row r="2986">
          <cell r="A2986">
            <v>600146448</v>
          </cell>
          <cell r="B2986">
            <v>600146448</v>
          </cell>
          <cell r="C2986" t="str">
            <v>49558609</v>
          </cell>
          <cell r="D2986">
            <v>1</v>
          </cell>
          <cell r="E2986">
            <v>49558609</v>
          </cell>
          <cell r="F2986" t="str">
            <v>Olomoucký kraj</v>
          </cell>
          <cell r="G2986" t="str">
            <v xml:space="preserve">Přerov </v>
          </cell>
          <cell r="H2986">
            <v>1025</v>
          </cell>
          <cell r="I2986" t="str">
            <v>SEJOY</v>
          </cell>
          <cell r="J2986">
            <v>16.690000000000001</v>
          </cell>
          <cell r="K2986">
            <v>17107.25</v>
          </cell>
          <cell r="L2986" t="str">
            <v/>
          </cell>
          <cell r="M2986" t="str">
            <v>Základní škola Hranice, Tř. 1. máje, příspěvková organizace</v>
          </cell>
          <cell r="N2986" t="str">
            <v>Tř. 1. máje</v>
          </cell>
          <cell r="O2986">
            <v>357</v>
          </cell>
          <cell r="Q2986" t="str">
            <v>Hranice</v>
          </cell>
          <cell r="R2986" t="str">
            <v>ANO</v>
          </cell>
        </row>
        <row r="2987">
          <cell r="A2987">
            <v>600146456</v>
          </cell>
          <cell r="B2987">
            <v>600146456</v>
          </cell>
          <cell r="C2987" t="str">
            <v>66742978</v>
          </cell>
          <cell r="D2987">
            <v>1</v>
          </cell>
          <cell r="E2987">
            <v>66742978</v>
          </cell>
          <cell r="F2987" t="str">
            <v>Olomoucký kraj</v>
          </cell>
          <cell r="G2987" t="str">
            <v xml:space="preserve">Přerov </v>
          </cell>
          <cell r="H2987">
            <v>250</v>
          </cell>
          <cell r="I2987" t="str">
            <v>SEJOY</v>
          </cell>
          <cell r="J2987">
            <v>16.690000000000001</v>
          </cell>
          <cell r="K2987">
            <v>4172.5</v>
          </cell>
          <cell r="L2987" t="str">
            <v/>
          </cell>
          <cell r="M2987" t="str">
            <v>Základní škola Hustopeče nad Bečvou, okres Přerov</v>
          </cell>
          <cell r="N2987" t="str">
            <v>Školní</v>
          </cell>
          <cell r="O2987">
            <v>223</v>
          </cell>
          <cell r="Q2987" t="str">
            <v>Hustopeče nad Bečvou</v>
          </cell>
          <cell r="R2987" t="str">
            <v>ANO</v>
          </cell>
        </row>
        <row r="2988">
          <cell r="A2988">
            <v>600146553</v>
          </cell>
          <cell r="B2988">
            <v>600146553</v>
          </cell>
          <cell r="C2988" t="str">
            <v>43541496</v>
          </cell>
          <cell r="D2988">
            <v>1</v>
          </cell>
          <cell r="E2988">
            <v>43541496</v>
          </cell>
          <cell r="F2988" t="str">
            <v>Olomoucký kraj</v>
          </cell>
          <cell r="G2988" t="str">
            <v xml:space="preserve">Přerov </v>
          </cell>
          <cell r="H2988">
            <v>300</v>
          </cell>
          <cell r="I2988" t="str">
            <v>SEJOY</v>
          </cell>
          <cell r="J2988">
            <v>16.690000000000001</v>
          </cell>
          <cell r="K2988">
            <v>5007</v>
          </cell>
          <cell r="L2988" t="str">
            <v/>
          </cell>
          <cell r="M2988" t="str">
            <v>Základní škola a mateřská škola Hranice, příspěvková organizace</v>
          </cell>
          <cell r="N2988" t="str">
            <v>Hranická</v>
          </cell>
          <cell r="O2988">
            <v>100</v>
          </cell>
          <cell r="Q2988" t="str">
            <v>Hranice</v>
          </cell>
          <cell r="R2988" t="str">
            <v>ANO</v>
          </cell>
        </row>
        <row r="2989">
          <cell r="A2989">
            <v>600146600</v>
          </cell>
          <cell r="B2989">
            <v>600146600</v>
          </cell>
          <cell r="C2989" t="str">
            <v>70997853</v>
          </cell>
          <cell r="D2989">
            <v>1</v>
          </cell>
          <cell r="E2989">
            <v>70997853</v>
          </cell>
          <cell r="F2989" t="str">
            <v>Olomoucký kraj</v>
          </cell>
          <cell r="G2989" t="str">
            <v xml:space="preserve">Přerov </v>
          </cell>
          <cell r="H2989">
            <v>150</v>
          </cell>
          <cell r="I2989" t="str">
            <v>SEJOY</v>
          </cell>
          <cell r="J2989">
            <v>16.690000000000001</v>
          </cell>
          <cell r="K2989">
            <v>2503.5</v>
          </cell>
          <cell r="L2989" t="str">
            <v/>
          </cell>
          <cell r="M2989" t="str">
            <v>Základní škola a mateřská škola Skalička, okres Přerov, příspěvková organizace</v>
          </cell>
          <cell r="O2989">
            <v>109</v>
          </cell>
          <cell r="Q2989" t="str">
            <v>Skalička</v>
          </cell>
          <cell r="R2989" t="str">
            <v>ANO</v>
          </cell>
        </row>
        <row r="2990">
          <cell r="A2990">
            <v>600146651</v>
          </cell>
          <cell r="B2990">
            <v>600146651</v>
          </cell>
          <cell r="C2990" t="str">
            <v>61986011</v>
          </cell>
          <cell r="D2990">
            <v>1</v>
          </cell>
          <cell r="E2990">
            <v>61986011</v>
          </cell>
          <cell r="F2990" t="str">
            <v>Olomoucký kraj</v>
          </cell>
          <cell r="G2990" t="str">
            <v xml:space="preserve">Přerov </v>
          </cell>
          <cell r="H2990">
            <v>275</v>
          </cell>
          <cell r="I2990" t="str">
            <v>SEJOY</v>
          </cell>
          <cell r="J2990">
            <v>16.690000000000001</v>
          </cell>
          <cell r="K2990">
            <v>4589.75</v>
          </cell>
          <cell r="L2990" t="str">
            <v/>
          </cell>
          <cell r="M2990" t="str">
            <v>Základní škola a mateřská škola Všechovice, příspěvková organizace</v>
          </cell>
          <cell r="O2990">
            <v>88</v>
          </cell>
          <cell r="Q2990" t="str">
            <v>Všechovice</v>
          </cell>
          <cell r="R2990" t="str">
            <v>ANO</v>
          </cell>
        </row>
        <row r="2991">
          <cell r="A2991">
            <v>600146740</v>
          </cell>
          <cell r="B2991">
            <v>600146740</v>
          </cell>
          <cell r="C2991" t="str">
            <v>70985928</v>
          </cell>
          <cell r="D2991">
            <v>1</v>
          </cell>
          <cell r="E2991">
            <v>70985928</v>
          </cell>
          <cell r="F2991" t="str">
            <v>Olomoucký kraj</v>
          </cell>
          <cell r="G2991" t="str">
            <v xml:space="preserve">Přerov </v>
          </cell>
          <cell r="H2991">
            <v>25</v>
          </cell>
          <cell r="I2991" t="str">
            <v>SEJOY</v>
          </cell>
          <cell r="J2991">
            <v>16.690000000000001</v>
          </cell>
          <cell r="K2991">
            <v>417.25000000000006</v>
          </cell>
          <cell r="L2991" t="str">
            <v/>
          </cell>
          <cell r="M2991" t="str">
            <v>Základní škola a Mateřská škola Jindřichov, okres Přerov, příspěvková organizace</v>
          </cell>
          <cell r="O2991">
            <v>122</v>
          </cell>
          <cell r="Q2991" t="str">
            <v>Jindřichov</v>
          </cell>
          <cell r="R2991" t="str">
            <v>ANO</v>
          </cell>
        </row>
        <row r="2992">
          <cell r="A2992">
            <v>650028406</v>
          </cell>
          <cell r="B2992">
            <v>650028406</v>
          </cell>
          <cell r="C2992" t="str">
            <v>70982571</v>
          </cell>
          <cell r="D2992">
            <v>1</v>
          </cell>
          <cell r="E2992">
            <v>70982571</v>
          </cell>
          <cell r="F2992" t="str">
            <v>Olomoucký kraj</v>
          </cell>
          <cell r="G2992" t="str">
            <v xml:space="preserve">Přerov </v>
          </cell>
          <cell r="H2992">
            <v>50</v>
          </cell>
          <cell r="I2992" t="str">
            <v>SEJOY</v>
          </cell>
          <cell r="J2992">
            <v>16.690000000000001</v>
          </cell>
          <cell r="K2992">
            <v>834.50000000000011</v>
          </cell>
          <cell r="L2992" t="str">
            <v/>
          </cell>
          <cell r="M2992" t="str">
            <v>Základní škola a Mateřská škola Partutovice, okres Přerov, příspěvková organizace</v>
          </cell>
          <cell r="O2992">
            <v>96</v>
          </cell>
          <cell r="Q2992" t="str">
            <v>Partutovice</v>
          </cell>
          <cell r="R2992" t="str">
            <v>ANO</v>
          </cell>
        </row>
        <row r="2993">
          <cell r="A2993">
            <v>650032764</v>
          </cell>
          <cell r="B2993">
            <v>650032764</v>
          </cell>
          <cell r="C2993" t="str">
            <v>75029758</v>
          </cell>
          <cell r="D2993">
            <v>1</v>
          </cell>
          <cell r="E2993">
            <v>75029758</v>
          </cell>
          <cell r="F2993" t="str">
            <v>Olomoucký kraj</v>
          </cell>
          <cell r="G2993" t="str">
            <v xml:space="preserve">Přerov </v>
          </cell>
          <cell r="H2993">
            <v>75</v>
          </cell>
          <cell r="I2993" t="str">
            <v>SEJOY</v>
          </cell>
          <cell r="J2993">
            <v>16.690000000000001</v>
          </cell>
          <cell r="K2993">
            <v>1251.75</v>
          </cell>
          <cell r="L2993" t="str">
            <v/>
          </cell>
          <cell r="M2993" t="str">
            <v>Základní škola a mateřská škola Opatovice, příspěvková organizace</v>
          </cell>
          <cell r="N2993" t="str">
            <v>Hlavní</v>
          </cell>
          <cell r="O2993">
            <v>83</v>
          </cell>
          <cell r="Q2993" t="str">
            <v>Opatovice</v>
          </cell>
          <cell r="R2993" t="str">
            <v>ANO</v>
          </cell>
        </row>
        <row r="2994">
          <cell r="A2994">
            <v>650036921</v>
          </cell>
          <cell r="B2994">
            <v>650036921</v>
          </cell>
          <cell r="C2994" t="str">
            <v>70986185</v>
          </cell>
          <cell r="D2994">
            <v>1</v>
          </cell>
          <cell r="E2994">
            <v>70986185</v>
          </cell>
          <cell r="F2994" t="str">
            <v>Olomoucký kraj</v>
          </cell>
          <cell r="G2994" t="str">
            <v xml:space="preserve">Přerov </v>
          </cell>
          <cell r="H2994">
            <v>25</v>
          </cell>
          <cell r="I2994" t="str">
            <v>SEJOY</v>
          </cell>
          <cell r="J2994">
            <v>16.690000000000001</v>
          </cell>
          <cell r="K2994">
            <v>417.25000000000006</v>
          </cell>
          <cell r="L2994" t="str">
            <v/>
          </cell>
          <cell r="M2994" t="str">
            <v>Základní škola a mateřská škola Olšovec, příspěvková organizace</v>
          </cell>
          <cell r="O2994">
            <v>61</v>
          </cell>
          <cell r="Q2994" t="str">
            <v>Olšovec</v>
          </cell>
          <cell r="R2994" t="str">
            <v>ANO</v>
          </cell>
        </row>
        <row r="2995">
          <cell r="A2995">
            <v>650037006</v>
          </cell>
          <cell r="B2995">
            <v>650037006</v>
          </cell>
          <cell r="C2995" t="str">
            <v>70990140</v>
          </cell>
          <cell r="D2995">
            <v>1</v>
          </cell>
          <cell r="E2995">
            <v>70990140</v>
          </cell>
          <cell r="F2995" t="str">
            <v>Olomoucký kraj</v>
          </cell>
          <cell r="G2995" t="str">
            <v xml:space="preserve">Přerov </v>
          </cell>
          <cell r="H2995">
            <v>75</v>
          </cell>
          <cell r="I2995" t="str">
            <v>SEJOY</v>
          </cell>
          <cell r="J2995">
            <v>16.690000000000001</v>
          </cell>
          <cell r="K2995">
            <v>1251.75</v>
          </cell>
          <cell r="L2995" t="str">
            <v/>
          </cell>
          <cell r="M2995" t="str">
            <v>Základní škola a mateřská škola Ústí, okres Přerov, příspěvková organizace</v>
          </cell>
          <cell r="O2995">
            <v>53</v>
          </cell>
          <cell r="Q2995" t="str">
            <v>Ústí</v>
          </cell>
          <cell r="R2995" t="str">
            <v>ANO</v>
          </cell>
        </row>
        <row r="2996">
          <cell r="A2996">
            <v>650041551</v>
          </cell>
          <cell r="B2996">
            <v>650041551</v>
          </cell>
          <cell r="C2996" t="str">
            <v>70985448</v>
          </cell>
          <cell r="D2996">
            <v>1</v>
          </cell>
          <cell r="E2996">
            <v>70985448</v>
          </cell>
          <cell r="F2996" t="str">
            <v>Olomoucký kraj</v>
          </cell>
          <cell r="G2996" t="str">
            <v xml:space="preserve">Přerov </v>
          </cell>
          <cell r="H2996">
            <v>200</v>
          </cell>
          <cell r="I2996" t="str">
            <v>SEJOY</v>
          </cell>
          <cell r="J2996">
            <v>16.690000000000001</v>
          </cell>
          <cell r="K2996">
            <v>3338.0000000000005</v>
          </cell>
          <cell r="L2996" t="str">
            <v/>
          </cell>
          <cell r="M2996" t="str">
            <v>Základní škola a mateřská škola Střítež nad Ludinou, příspěvková organizace</v>
          </cell>
          <cell r="O2996">
            <v>187</v>
          </cell>
          <cell r="Q2996" t="str">
            <v>Střítež nad Ludinou</v>
          </cell>
          <cell r="R2996" t="str">
            <v>ANO</v>
          </cell>
        </row>
        <row r="2997">
          <cell r="A2997">
            <v>650044215</v>
          </cell>
          <cell r="B2997">
            <v>650044215</v>
          </cell>
          <cell r="C2997" t="str">
            <v>71003827</v>
          </cell>
          <cell r="D2997">
            <v>1</v>
          </cell>
          <cell r="E2997">
            <v>71003827</v>
          </cell>
          <cell r="F2997" t="str">
            <v>Olomoucký kraj</v>
          </cell>
          <cell r="G2997" t="str">
            <v xml:space="preserve">Přerov </v>
          </cell>
          <cell r="H2997">
            <v>275</v>
          </cell>
          <cell r="I2997" t="str">
            <v>SEJOY</v>
          </cell>
          <cell r="J2997">
            <v>16.690000000000001</v>
          </cell>
          <cell r="K2997">
            <v>4589.75</v>
          </cell>
          <cell r="L2997" t="str">
            <v/>
          </cell>
          <cell r="M2997" t="str">
            <v>Základní škola a Mateřská škola Bělotín, příspěvková organizace</v>
          </cell>
          <cell r="O2997">
            <v>2</v>
          </cell>
          <cell r="Q2997" t="str">
            <v>Bělotín</v>
          </cell>
          <cell r="R2997" t="str">
            <v>ANO</v>
          </cell>
        </row>
        <row r="2998">
          <cell r="A2998">
            <v>650053311</v>
          </cell>
          <cell r="B2998">
            <v>650053311</v>
          </cell>
          <cell r="C2998" t="str">
            <v>70992835</v>
          </cell>
          <cell r="D2998">
            <v>1</v>
          </cell>
          <cell r="E2998">
            <v>70992835</v>
          </cell>
          <cell r="F2998" t="str">
            <v>Olomoucký kraj</v>
          </cell>
          <cell r="G2998" t="str">
            <v xml:space="preserve">Přerov </v>
          </cell>
          <cell r="H2998">
            <v>50</v>
          </cell>
          <cell r="I2998" t="str">
            <v>SEJOY</v>
          </cell>
          <cell r="J2998">
            <v>16.690000000000001</v>
          </cell>
          <cell r="K2998">
            <v>834.50000000000011</v>
          </cell>
          <cell r="L2998" t="str">
            <v/>
          </cell>
          <cell r="M2998" t="str">
            <v>Základní škola a mateřská škola Černotín, příspěvková organizace</v>
          </cell>
          <cell r="O2998">
            <v>56</v>
          </cell>
          <cell r="Q2998" t="str">
            <v>Černotín</v>
          </cell>
          <cell r="R2998" t="str">
            <v>ANO</v>
          </cell>
        </row>
        <row r="2999">
          <cell r="A2999">
            <v>600018318</v>
          </cell>
          <cell r="B2999">
            <v>600018318</v>
          </cell>
          <cell r="C2999" t="str">
            <v>00495433</v>
          </cell>
          <cell r="D2999">
            <v>1</v>
          </cell>
          <cell r="E2999">
            <v>495433</v>
          </cell>
          <cell r="F2999" t="str">
            <v>Olomoucký kraj</v>
          </cell>
          <cell r="G2999" t="str">
            <v xml:space="preserve">Jeseník </v>
          </cell>
          <cell r="H2999">
            <v>400</v>
          </cell>
          <cell r="I2999" t="str">
            <v>SEJOY</v>
          </cell>
          <cell r="J2999">
            <v>16.690000000000001</v>
          </cell>
          <cell r="K2999">
            <v>6676.0000000000009</v>
          </cell>
          <cell r="L2999" t="str">
            <v/>
          </cell>
          <cell r="M2999" t="str">
            <v>Střední škola gastronomie, farmářství a služeb Jeseník</v>
          </cell>
          <cell r="N2999" t="str">
            <v>U Jatek</v>
          </cell>
          <cell r="O2999">
            <v>916</v>
          </cell>
          <cell r="P2999">
            <v>8</v>
          </cell>
          <cell r="Q2999" t="str">
            <v>Jeseník</v>
          </cell>
          <cell r="R2999" t="str">
            <v>ANO</v>
          </cell>
        </row>
        <row r="3000">
          <cell r="A3000">
            <v>600018334</v>
          </cell>
          <cell r="B3000">
            <v>600018334</v>
          </cell>
          <cell r="C3000" t="str">
            <v>00176401</v>
          </cell>
          <cell r="D3000">
            <v>1</v>
          </cell>
          <cell r="E3000">
            <v>176401</v>
          </cell>
          <cell r="F3000" t="str">
            <v>Olomoucký kraj</v>
          </cell>
          <cell r="G3000" t="str">
            <v xml:space="preserve">Jeseník </v>
          </cell>
          <cell r="H3000">
            <v>450</v>
          </cell>
          <cell r="I3000" t="str">
            <v>SEJOY</v>
          </cell>
          <cell r="J3000">
            <v>16.690000000000001</v>
          </cell>
          <cell r="K3000">
            <v>7510.5000000000009</v>
          </cell>
          <cell r="L3000" t="str">
            <v/>
          </cell>
          <cell r="M3000" t="str">
            <v>Střední průmyslová škola Jeseník</v>
          </cell>
          <cell r="N3000" t="str">
            <v>Dukelská</v>
          </cell>
          <cell r="O3000">
            <v>1240</v>
          </cell>
          <cell r="P3000">
            <v>27</v>
          </cell>
          <cell r="Q3000" t="str">
            <v>Jeseník</v>
          </cell>
          <cell r="R3000" t="str">
            <v>ANO</v>
          </cell>
        </row>
        <row r="3001">
          <cell r="A3001">
            <v>600018342</v>
          </cell>
          <cell r="B3001">
            <v>600018342</v>
          </cell>
          <cell r="C3001" t="str">
            <v>00577391</v>
          </cell>
          <cell r="D3001">
            <v>1</v>
          </cell>
          <cell r="E3001">
            <v>577391</v>
          </cell>
          <cell r="F3001" t="str">
            <v>Olomoucký kraj</v>
          </cell>
          <cell r="G3001" t="str">
            <v xml:space="preserve">Jeseník </v>
          </cell>
          <cell r="H3001">
            <v>300</v>
          </cell>
          <cell r="I3001" t="str">
            <v>SEJOY</v>
          </cell>
          <cell r="J3001">
            <v>16.690000000000001</v>
          </cell>
          <cell r="K3001">
            <v>5007</v>
          </cell>
          <cell r="L3001" t="str">
            <v/>
          </cell>
          <cell r="M3001" t="str">
            <v>Hotelová škola Vincenze Priessnitze a Obchodní akademie Jeseník</v>
          </cell>
          <cell r="N3001" t="str">
            <v>Dukelská</v>
          </cell>
          <cell r="O3001">
            <v>680</v>
          </cell>
          <cell r="P3001">
            <v>7</v>
          </cell>
          <cell r="Q3001" t="str">
            <v>Jeseník</v>
          </cell>
          <cell r="R3001" t="str">
            <v>ANO</v>
          </cell>
        </row>
        <row r="3002">
          <cell r="A3002">
            <v>600018351</v>
          </cell>
          <cell r="B3002">
            <v>600018351</v>
          </cell>
          <cell r="C3002" t="str">
            <v>60045141</v>
          </cell>
          <cell r="D3002">
            <v>1</v>
          </cell>
          <cell r="E3002">
            <v>60045141</v>
          </cell>
          <cell r="F3002" t="str">
            <v>Olomoucký kraj</v>
          </cell>
          <cell r="G3002" t="str">
            <v xml:space="preserve">Jeseník </v>
          </cell>
          <cell r="H3002">
            <v>575</v>
          </cell>
          <cell r="I3002" t="str">
            <v>SEJOY</v>
          </cell>
          <cell r="J3002">
            <v>16.690000000000001</v>
          </cell>
          <cell r="K3002">
            <v>9596.75</v>
          </cell>
          <cell r="L3002" t="str">
            <v/>
          </cell>
          <cell r="M3002" t="str">
            <v>Gymnázium, Jeseník, Komenského 281</v>
          </cell>
          <cell r="N3002" t="str">
            <v>Komenského</v>
          </cell>
          <cell r="O3002">
            <v>281</v>
          </cell>
          <cell r="P3002">
            <v>3</v>
          </cell>
          <cell r="Q3002" t="str">
            <v>Jeseník</v>
          </cell>
          <cell r="R3002" t="str">
            <v>ANO</v>
          </cell>
        </row>
        <row r="3003">
          <cell r="A3003">
            <v>600150500</v>
          </cell>
          <cell r="B3003">
            <v>600150500</v>
          </cell>
          <cell r="C3003" t="str">
            <v>64631648</v>
          </cell>
          <cell r="D3003">
            <v>1</v>
          </cell>
          <cell r="E3003">
            <v>64631648</v>
          </cell>
          <cell r="F3003" t="str">
            <v>Olomoucký kraj</v>
          </cell>
          <cell r="G3003" t="str">
            <v xml:space="preserve">Jeseník </v>
          </cell>
          <cell r="H3003">
            <v>375</v>
          </cell>
          <cell r="I3003" t="str">
            <v>SEJOY</v>
          </cell>
          <cell r="J3003">
            <v>16.690000000000001</v>
          </cell>
          <cell r="K3003">
            <v>6258.7500000000009</v>
          </cell>
          <cell r="L3003" t="str">
            <v/>
          </cell>
          <cell r="M3003" t="str">
            <v>Základní škola Zlaté Hory</v>
          </cell>
          <cell r="N3003" t="str">
            <v>Wolkerova</v>
          </cell>
          <cell r="O3003">
            <v>712</v>
          </cell>
          <cell r="Q3003" t="str">
            <v>Zlaté Hory</v>
          </cell>
          <cell r="R3003" t="str">
            <v>ANO</v>
          </cell>
        </row>
        <row r="3004">
          <cell r="A3004">
            <v>600027287</v>
          </cell>
          <cell r="B3004">
            <v>600027287</v>
          </cell>
          <cell r="C3004" t="str">
            <v>00843032</v>
          </cell>
          <cell r="D3004">
            <v>1</v>
          </cell>
          <cell r="E3004">
            <v>843032</v>
          </cell>
          <cell r="F3004" t="str">
            <v>Olomoucký kraj</v>
          </cell>
          <cell r="G3004" t="str">
            <v xml:space="preserve">Jeseník </v>
          </cell>
          <cell r="H3004">
            <v>200</v>
          </cell>
          <cell r="I3004" t="str">
            <v>SEJOY</v>
          </cell>
          <cell r="J3004">
            <v>16.690000000000001</v>
          </cell>
          <cell r="K3004">
            <v>3338.0000000000005</v>
          </cell>
          <cell r="L3004" t="str">
            <v/>
          </cell>
          <cell r="M3004" t="str">
            <v>Střední škola řemesel a Odborné učiliště Lipová - lázně</v>
          </cell>
          <cell r="O3004">
            <v>458</v>
          </cell>
          <cell r="Q3004" t="str">
            <v>Lipová-lázně</v>
          </cell>
          <cell r="R3004" t="str">
            <v>ANO</v>
          </cell>
        </row>
        <row r="3005">
          <cell r="A3005">
            <v>600027295</v>
          </cell>
          <cell r="B3005">
            <v>600027295</v>
          </cell>
          <cell r="C3005" t="str">
            <v>68911513</v>
          </cell>
          <cell r="D3005">
            <v>1</v>
          </cell>
          <cell r="E3005">
            <v>68911513</v>
          </cell>
          <cell r="F3005" t="str">
            <v>Olomoucký kraj</v>
          </cell>
          <cell r="G3005" t="str">
            <v xml:space="preserve">Jeseník </v>
          </cell>
          <cell r="H3005">
            <v>175</v>
          </cell>
          <cell r="I3005" t="str">
            <v>SEJOY</v>
          </cell>
          <cell r="J3005">
            <v>16.690000000000001</v>
          </cell>
          <cell r="K3005">
            <v>2920.75</v>
          </cell>
          <cell r="L3005" t="str">
            <v/>
          </cell>
          <cell r="M3005" t="str">
            <v>Základní škola a Mateřská škola Jeseník, Fučíkova 312</v>
          </cell>
          <cell r="N3005" t="str">
            <v>Fučíkova</v>
          </cell>
          <cell r="O3005">
            <v>312</v>
          </cell>
          <cell r="P3005">
            <v>10</v>
          </cell>
          <cell r="Q3005" t="str">
            <v>Jeseník</v>
          </cell>
          <cell r="R3005" t="str">
            <v>ANO</v>
          </cell>
        </row>
        <row r="3006">
          <cell r="A3006">
            <v>600150623</v>
          </cell>
          <cell r="B3006">
            <v>600150623</v>
          </cell>
          <cell r="C3006" t="str">
            <v>62350820</v>
          </cell>
          <cell r="D3006">
            <v>1</v>
          </cell>
          <cell r="E3006">
            <v>62350820</v>
          </cell>
          <cell r="F3006" t="str">
            <v>Olomoucký kraj</v>
          </cell>
          <cell r="G3006" t="str">
            <v xml:space="preserve">Jeseník </v>
          </cell>
          <cell r="H3006">
            <v>275</v>
          </cell>
          <cell r="I3006" t="str">
            <v>SEJOY</v>
          </cell>
          <cell r="J3006">
            <v>16.690000000000001</v>
          </cell>
          <cell r="K3006">
            <v>4589.75</v>
          </cell>
          <cell r="L3006" t="str">
            <v/>
          </cell>
          <cell r="M3006" t="str">
            <v>Základní škola Mikulovice, okres Jeseník</v>
          </cell>
          <cell r="N3006" t="str">
            <v>Hlavní</v>
          </cell>
          <cell r="O3006">
            <v>346</v>
          </cell>
          <cell r="Q3006" t="str">
            <v>Mikulovice</v>
          </cell>
          <cell r="R3006" t="str">
            <v>ANO</v>
          </cell>
        </row>
        <row r="3007">
          <cell r="A3007">
            <v>600150658</v>
          </cell>
          <cell r="B3007">
            <v>600150658</v>
          </cell>
          <cell r="C3007" t="str">
            <v>70982511</v>
          </cell>
          <cell r="D3007">
            <v>1</v>
          </cell>
          <cell r="E3007">
            <v>70982511</v>
          </cell>
          <cell r="F3007" t="str">
            <v>Olomoucký kraj</v>
          </cell>
          <cell r="G3007" t="str">
            <v xml:space="preserve">Jeseník </v>
          </cell>
          <cell r="H3007">
            <v>175</v>
          </cell>
          <cell r="I3007" t="str">
            <v>SEJOY</v>
          </cell>
          <cell r="J3007">
            <v>16.690000000000001</v>
          </cell>
          <cell r="K3007">
            <v>2920.75</v>
          </cell>
          <cell r="L3007" t="str">
            <v/>
          </cell>
          <cell r="M3007" t="str">
            <v>Základní škola Žulová, okres Jeseník - příspěvková organizace</v>
          </cell>
          <cell r="N3007" t="str">
            <v>Školní</v>
          </cell>
          <cell r="O3007">
            <v>147</v>
          </cell>
          <cell r="Q3007" t="str">
            <v>Žulová</v>
          </cell>
          <cell r="R3007" t="str">
            <v>ANO</v>
          </cell>
        </row>
        <row r="3008">
          <cell r="A3008">
            <v>600150518</v>
          </cell>
          <cell r="B3008">
            <v>600150518</v>
          </cell>
          <cell r="C3008" t="str">
            <v>70599921</v>
          </cell>
          <cell r="D3008">
            <v>1</v>
          </cell>
          <cell r="E3008">
            <v>70599921</v>
          </cell>
          <cell r="F3008" t="str">
            <v>Olomoucký kraj</v>
          </cell>
          <cell r="G3008" t="str">
            <v xml:space="preserve">Jeseník </v>
          </cell>
          <cell r="H3008">
            <v>1025</v>
          </cell>
          <cell r="I3008" t="str">
            <v>SEJOY</v>
          </cell>
          <cell r="J3008">
            <v>16.690000000000001</v>
          </cell>
          <cell r="K3008">
            <v>17107.25</v>
          </cell>
          <cell r="L3008" t="str">
            <v/>
          </cell>
          <cell r="M3008" t="str">
            <v>Základní škola Jeseník, příspěvková organizace</v>
          </cell>
          <cell r="N3008" t="str">
            <v>Nábřežní</v>
          </cell>
          <cell r="O3008">
            <v>413</v>
          </cell>
          <cell r="P3008">
            <v>28</v>
          </cell>
          <cell r="Q3008" t="str">
            <v>Jeseník</v>
          </cell>
          <cell r="R3008" t="str">
            <v>ANO</v>
          </cell>
        </row>
        <row r="3009">
          <cell r="A3009">
            <v>600150526</v>
          </cell>
          <cell r="B3009">
            <v>600150526</v>
          </cell>
          <cell r="C3009" t="str">
            <v>70991022</v>
          </cell>
          <cell r="D3009">
            <v>1</v>
          </cell>
          <cell r="E3009">
            <v>70991022</v>
          </cell>
          <cell r="F3009" t="str">
            <v>Olomoucký kraj</v>
          </cell>
          <cell r="G3009" t="str">
            <v xml:space="preserve">Jeseník </v>
          </cell>
          <cell r="H3009">
            <v>75</v>
          </cell>
          <cell r="I3009" t="str">
            <v>SEJOY</v>
          </cell>
          <cell r="J3009">
            <v>16.690000000000001</v>
          </cell>
          <cell r="K3009">
            <v>1251.75</v>
          </cell>
          <cell r="L3009" t="str">
            <v/>
          </cell>
          <cell r="M3009" t="str">
            <v>Základní škola a mateřská škola Bernartice, okres Jeseník - příspěvková organizace</v>
          </cell>
          <cell r="O3009">
            <v>259</v>
          </cell>
          <cell r="Q3009" t="str">
            <v>Bernartice</v>
          </cell>
          <cell r="R3009" t="str">
            <v>ANO</v>
          </cell>
        </row>
        <row r="3010">
          <cell r="A3010">
            <v>600150534</v>
          </cell>
          <cell r="B3010">
            <v>600150534</v>
          </cell>
          <cell r="C3010" t="str">
            <v>70982538</v>
          </cell>
          <cell r="D3010">
            <v>1</v>
          </cell>
          <cell r="E3010">
            <v>70982538</v>
          </cell>
          <cell r="F3010" t="str">
            <v>Olomoucký kraj</v>
          </cell>
          <cell r="G3010" t="str">
            <v xml:space="preserve">Jeseník </v>
          </cell>
          <cell r="H3010">
            <v>50</v>
          </cell>
          <cell r="I3010" t="str">
            <v>SEJOY</v>
          </cell>
          <cell r="J3010">
            <v>16.690000000000001</v>
          </cell>
          <cell r="K3010">
            <v>834.50000000000011</v>
          </cell>
          <cell r="L3010" t="str">
            <v/>
          </cell>
          <cell r="M3010" t="str">
            <v>Základní škola a Mateřská škola Stará Červená Voda, příspěvková organizace</v>
          </cell>
          <cell r="O3010">
            <v>164</v>
          </cell>
          <cell r="Q3010" t="str">
            <v>Stará Červená Voda</v>
          </cell>
          <cell r="R3010" t="str">
            <v>ANO</v>
          </cell>
        </row>
        <row r="3011">
          <cell r="A3011">
            <v>600150542</v>
          </cell>
          <cell r="B3011">
            <v>600150542</v>
          </cell>
          <cell r="C3011" t="str">
            <v>70640149</v>
          </cell>
          <cell r="D3011">
            <v>1</v>
          </cell>
          <cell r="E3011">
            <v>70640149</v>
          </cell>
          <cell r="F3011" t="str">
            <v>Olomoucký kraj</v>
          </cell>
          <cell r="G3011" t="str">
            <v xml:space="preserve">Jeseník </v>
          </cell>
          <cell r="H3011">
            <v>25</v>
          </cell>
          <cell r="I3011" t="str">
            <v>SEJOY</v>
          </cell>
          <cell r="J3011">
            <v>16.690000000000001</v>
          </cell>
          <cell r="K3011">
            <v>417.25000000000006</v>
          </cell>
          <cell r="L3011" t="str">
            <v/>
          </cell>
          <cell r="M3011" t="str">
            <v>Základní škola a Mateřská škola Skorošice, příspěvková organizace</v>
          </cell>
          <cell r="O3011">
            <v>90</v>
          </cell>
          <cell r="Q3011" t="str">
            <v>Skorošice</v>
          </cell>
          <cell r="R3011" t="str">
            <v>ANO</v>
          </cell>
        </row>
        <row r="3012">
          <cell r="A3012">
            <v>600150569</v>
          </cell>
          <cell r="B3012">
            <v>600150569</v>
          </cell>
          <cell r="C3012" t="str">
            <v>70944431</v>
          </cell>
          <cell r="D3012">
            <v>1</v>
          </cell>
          <cell r="E3012">
            <v>70944431</v>
          </cell>
          <cell r="F3012" t="str">
            <v>Olomoucký kraj</v>
          </cell>
          <cell r="G3012" t="str">
            <v xml:space="preserve">Jeseník </v>
          </cell>
          <cell r="H3012">
            <v>150</v>
          </cell>
          <cell r="I3012" t="str">
            <v>SEJOY</v>
          </cell>
          <cell r="J3012">
            <v>16.690000000000001</v>
          </cell>
          <cell r="K3012">
            <v>2503.5</v>
          </cell>
          <cell r="L3012" t="str">
            <v/>
          </cell>
          <cell r="M3012" t="str">
            <v>Základní škola a Mateřská škola Supíkovice, okres Jeseník, příspěvková organizace</v>
          </cell>
          <cell r="O3012">
            <v>129</v>
          </cell>
          <cell r="Q3012" t="str">
            <v>Supíkovice</v>
          </cell>
          <cell r="R3012" t="str">
            <v>ANO</v>
          </cell>
        </row>
        <row r="3013">
          <cell r="A3013">
            <v>600150577</v>
          </cell>
          <cell r="B3013">
            <v>600150577</v>
          </cell>
          <cell r="C3013" t="str">
            <v>75029456</v>
          </cell>
          <cell r="D3013">
            <v>1</v>
          </cell>
          <cell r="E3013">
            <v>75029456</v>
          </cell>
          <cell r="F3013" t="str">
            <v>Olomoucký kraj</v>
          </cell>
          <cell r="G3013" t="str">
            <v xml:space="preserve">Jeseník </v>
          </cell>
          <cell r="H3013">
            <v>250</v>
          </cell>
          <cell r="I3013" t="str">
            <v>SEJOY</v>
          </cell>
          <cell r="J3013">
            <v>16.690000000000001</v>
          </cell>
          <cell r="K3013">
            <v>4172.5</v>
          </cell>
          <cell r="L3013" t="str">
            <v/>
          </cell>
          <cell r="M3013" t="str">
            <v>Základní škola a Mateřská škola Bělá pod Pradědem, příspěvková organizace</v>
          </cell>
          <cell r="O3013">
            <v>170</v>
          </cell>
          <cell r="Q3013" t="str">
            <v>Bělá pod Pradědem</v>
          </cell>
          <cell r="R3013" t="str">
            <v>ANO</v>
          </cell>
        </row>
        <row r="3014">
          <cell r="A3014">
            <v>600150585</v>
          </cell>
          <cell r="B3014">
            <v>600150585</v>
          </cell>
          <cell r="C3014" t="str">
            <v>63696517</v>
          </cell>
          <cell r="D3014">
            <v>1</v>
          </cell>
          <cell r="E3014">
            <v>63696517</v>
          </cell>
          <cell r="F3014" t="str">
            <v>Olomoucký kraj</v>
          </cell>
          <cell r="G3014" t="str">
            <v xml:space="preserve">Jeseník </v>
          </cell>
          <cell r="H3014">
            <v>525</v>
          </cell>
          <cell r="I3014" t="str">
            <v>SEJOY</v>
          </cell>
          <cell r="J3014">
            <v>16.690000000000001</v>
          </cell>
          <cell r="K3014">
            <v>8762.25</v>
          </cell>
          <cell r="L3014" t="str">
            <v/>
          </cell>
          <cell r="M3014" t="str">
            <v>Základní škola Javorník, okres Jeseník</v>
          </cell>
          <cell r="N3014" t="str">
            <v>Školní</v>
          </cell>
          <cell r="O3014">
            <v>72</v>
          </cell>
          <cell r="Q3014" t="str">
            <v>Javorník</v>
          </cell>
          <cell r="R3014" t="str">
            <v>ANO</v>
          </cell>
        </row>
        <row r="3015">
          <cell r="A3015">
            <v>600150607</v>
          </cell>
          <cell r="B3015">
            <v>600150607</v>
          </cell>
          <cell r="C3015" t="str">
            <v>00852066</v>
          </cell>
          <cell r="D3015">
            <v>1</v>
          </cell>
          <cell r="E3015">
            <v>852066</v>
          </cell>
          <cell r="F3015" t="str">
            <v>Olomoucký kraj</v>
          </cell>
          <cell r="G3015" t="str">
            <v xml:space="preserve">Jeseník </v>
          </cell>
          <cell r="H3015">
            <v>450</v>
          </cell>
          <cell r="I3015" t="str">
            <v>SEJOY</v>
          </cell>
          <cell r="J3015">
            <v>16.690000000000001</v>
          </cell>
          <cell r="K3015">
            <v>7510.5000000000009</v>
          </cell>
          <cell r="L3015" t="str">
            <v/>
          </cell>
          <cell r="M3015" t="str">
            <v>Základní škola Česká Ves, okres Jeseník</v>
          </cell>
          <cell r="N3015" t="str">
            <v>Makarenkova</v>
          </cell>
          <cell r="O3015">
            <v>414</v>
          </cell>
          <cell r="Q3015" t="str">
            <v>Česká Ves</v>
          </cell>
          <cell r="R3015" t="str">
            <v>ANO</v>
          </cell>
        </row>
        <row r="3016">
          <cell r="A3016">
            <v>600150615</v>
          </cell>
          <cell r="B3016">
            <v>600150615</v>
          </cell>
          <cell r="C3016" t="str">
            <v>00853364</v>
          </cell>
          <cell r="D3016">
            <v>1</v>
          </cell>
          <cell r="E3016">
            <v>853364</v>
          </cell>
          <cell r="F3016" t="str">
            <v>Olomoucký kraj</v>
          </cell>
          <cell r="G3016" t="str">
            <v xml:space="preserve">Jeseník </v>
          </cell>
          <cell r="H3016">
            <v>250</v>
          </cell>
          <cell r="I3016" t="str">
            <v>SEJOY</v>
          </cell>
          <cell r="J3016">
            <v>16.690000000000001</v>
          </cell>
          <cell r="K3016">
            <v>4172.5</v>
          </cell>
          <cell r="L3016" t="str">
            <v/>
          </cell>
          <cell r="M3016" t="str">
            <v>Základní škola a mateřská škola J. Schrotha, Lipová - lázně</v>
          </cell>
          <cell r="O3016">
            <v>530</v>
          </cell>
          <cell r="Q3016" t="str">
            <v>Lipová-lázně</v>
          </cell>
          <cell r="R3016" t="str">
            <v>ANO</v>
          </cell>
        </row>
        <row r="3017">
          <cell r="A3017">
            <v>600150631</v>
          </cell>
          <cell r="B3017">
            <v>600150631</v>
          </cell>
          <cell r="C3017" t="str">
            <v>75028891</v>
          </cell>
          <cell r="D3017">
            <v>1</v>
          </cell>
          <cell r="E3017">
            <v>75028891</v>
          </cell>
          <cell r="F3017" t="str">
            <v>Olomoucký kraj</v>
          </cell>
          <cell r="G3017" t="str">
            <v xml:space="preserve">Jeseník </v>
          </cell>
          <cell r="H3017">
            <v>350</v>
          </cell>
          <cell r="I3017" t="str">
            <v>SEJOY</v>
          </cell>
          <cell r="J3017">
            <v>16.690000000000001</v>
          </cell>
          <cell r="K3017">
            <v>5841.5</v>
          </cell>
          <cell r="L3017" t="str">
            <v/>
          </cell>
          <cell r="M3017" t="str">
            <v>Základní škola Vápenná, okres Jeseník, příspěvková organizace</v>
          </cell>
          <cell r="O3017">
            <v>262</v>
          </cell>
          <cell r="Q3017" t="str">
            <v>Vápenná</v>
          </cell>
          <cell r="R3017" t="str">
            <v>ANO</v>
          </cell>
        </row>
        <row r="3018">
          <cell r="A3018">
            <v>600150640</v>
          </cell>
          <cell r="B3018">
            <v>600150640</v>
          </cell>
          <cell r="C3018" t="str">
            <v>75029448</v>
          </cell>
          <cell r="D3018">
            <v>1</v>
          </cell>
          <cell r="E3018">
            <v>75029448</v>
          </cell>
          <cell r="F3018" t="str">
            <v>Olomoucký kraj</v>
          </cell>
          <cell r="G3018" t="str">
            <v xml:space="preserve">Jeseník </v>
          </cell>
          <cell r="H3018">
            <v>300</v>
          </cell>
          <cell r="I3018" t="str">
            <v>SEJOY</v>
          </cell>
          <cell r="J3018">
            <v>16.690000000000001</v>
          </cell>
          <cell r="K3018">
            <v>5007</v>
          </cell>
          <cell r="L3018" t="str">
            <v/>
          </cell>
          <cell r="M3018" t="str">
            <v>Základní škola Vidnava, okres Jeseník - příspěvková organizace</v>
          </cell>
          <cell r="N3018" t="str">
            <v>Hrdinů</v>
          </cell>
          <cell r="O3018">
            <v>249</v>
          </cell>
          <cell r="Q3018" t="str">
            <v>Vidnava</v>
          </cell>
          <cell r="R3018" t="str">
            <v>ANO</v>
          </cell>
        </row>
        <row r="3019">
          <cell r="A3019">
            <v>650010116</v>
          </cell>
          <cell r="B3019">
            <v>650010116</v>
          </cell>
          <cell r="C3019" t="str">
            <v>70987289</v>
          </cell>
          <cell r="D3019">
            <v>1</v>
          </cell>
          <cell r="E3019">
            <v>70987289</v>
          </cell>
          <cell r="F3019" t="str">
            <v>Olomoucký kraj</v>
          </cell>
          <cell r="G3019" t="str">
            <v xml:space="preserve">Jeseník </v>
          </cell>
          <cell r="H3019">
            <v>75</v>
          </cell>
          <cell r="I3019" t="str">
            <v>SEJOY</v>
          </cell>
          <cell r="J3019">
            <v>16.690000000000001</v>
          </cell>
          <cell r="K3019">
            <v>1251.75</v>
          </cell>
          <cell r="L3019" t="str">
            <v/>
          </cell>
          <cell r="M3019" t="str">
            <v>Základní škola a Mateřská škola Kobylá nad Vidnavkou příspěvková organizace</v>
          </cell>
          <cell r="O3019">
            <v>120</v>
          </cell>
          <cell r="Q3019" t="str">
            <v>Kobylá nad Vidnavkou</v>
          </cell>
          <cell r="R3019" t="str">
            <v>ANO</v>
          </cell>
        </row>
        <row r="3020">
          <cell r="A3020">
            <v>650030796</v>
          </cell>
          <cell r="B3020">
            <v>650030796</v>
          </cell>
          <cell r="C3020" t="str">
            <v>70981990</v>
          </cell>
          <cell r="D3020">
            <v>1</v>
          </cell>
          <cell r="E3020">
            <v>70981990</v>
          </cell>
          <cell r="F3020" t="str">
            <v>Olomoucký kraj</v>
          </cell>
          <cell r="G3020" t="str">
            <v xml:space="preserve">Jeseník </v>
          </cell>
          <cell r="H3020">
            <v>25</v>
          </cell>
          <cell r="I3020" t="str">
            <v>SEJOY</v>
          </cell>
          <cell r="J3020">
            <v>16.690000000000001</v>
          </cell>
          <cell r="K3020">
            <v>417.25000000000006</v>
          </cell>
          <cell r="L3020" t="str">
            <v/>
          </cell>
          <cell r="M3020" t="str">
            <v>Základní škola a Mateřská škola Černá Voda, příspěvková organizace</v>
          </cell>
          <cell r="O3020">
            <v>30</v>
          </cell>
          <cell r="Q3020" t="str">
            <v>Černá Voda</v>
          </cell>
          <cell r="R3020" t="str">
            <v>ANO</v>
          </cell>
        </row>
        <row r="3021">
          <cell r="A3021">
            <v>650038819</v>
          </cell>
          <cell r="B3021">
            <v>650038819</v>
          </cell>
          <cell r="C3021" t="str">
            <v>70988315</v>
          </cell>
          <cell r="D3021">
            <v>1</v>
          </cell>
          <cell r="E3021">
            <v>70988315</v>
          </cell>
          <cell r="F3021" t="str">
            <v>Olomoucký kraj</v>
          </cell>
          <cell r="G3021" t="str">
            <v xml:space="preserve">Jeseník </v>
          </cell>
          <cell r="H3021">
            <v>100</v>
          </cell>
          <cell r="I3021" t="str">
            <v>SEJOY</v>
          </cell>
          <cell r="J3021">
            <v>16.690000000000001</v>
          </cell>
          <cell r="K3021">
            <v>1669.0000000000002</v>
          </cell>
          <cell r="L3021" t="str">
            <v/>
          </cell>
          <cell r="M3021" t="str">
            <v>Základní škola a Mateřská škola Písečná u Jeseníku, příspěvková organizace</v>
          </cell>
          <cell r="O3021">
            <v>76</v>
          </cell>
          <cell r="Q3021" t="str">
            <v>Písečná</v>
          </cell>
          <cell r="R3021" t="str">
            <v>ANO</v>
          </cell>
        </row>
        <row r="3022">
          <cell r="A3022">
            <v>600015149</v>
          </cell>
          <cell r="B3022">
            <v>600015149</v>
          </cell>
          <cell r="C3022" t="str">
            <v>47918594</v>
          </cell>
          <cell r="D3022">
            <v>1</v>
          </cell>
          <cell r="E3022">
            <v>47918594</v>
          </cell>
          <cell r="F3022" t="str">
            <v>Olomoucký kraj</v>
          </cell>
          <cell r="G3022" t="str">
            <v xml:space="preserve">Prostějov </v>
          </cell>
          <cell r="H3022">
            <v>850</v>
          </cell>
          <cell r="I3022" t="str">
            <v>SEJOY</v>
          </cell>
          <cell r="J3022">
            <v>16.690000000000001</v>
          </cell>
          <cell r="K3022">
            <v>14186.500000000002</v>
          </cell>
          <cell r="L3022" t="str">
            <v/>
          </cell>
          <cell r="M3022" t="str">
            <v>Základní škola a gymnázium města Konice, příspěvková organizace</v>
          </cell>
          <cell r="N3022" t="str">
            <v>Tyršova</v>
          </cell>
          <cell r="O3022">
            <v>609</v>
          </cell>
          <cell r="Q3022" t="str">
            <v>Konice</v>
          </cell>
          <cell r="R3022" t="str">
            <v>ANO</v>
          </cell>
        </row>
        <row r="3023">
          <cell r="A3023">
            <v>600120198</v>
          </cell>
          <cell r="B3023">
            <v>600120198</v>
          </cell>
          <cell r="C3023" t="str">
            <v>75022010</v>
          </cell>
          <cell r="D3023">
            <v>1</v>
          </cell>
          <cell r="E3023">
            <v>75022010</v>
          </cell>
          <cell r="F3023" t="str">
            <v>Olomoucký kraj</v>
          </cell>
          <cell r="G3023" t="str">
            <v xml:space="preserve">Prostějov </v>
          </cell>
          <cell r="H3023">
            <v>50</v>
          </cell>
          <cell r="I3023" t="str">
            <v>SEJOY</v>
          </cell>
          <cell r="J3023">
            <v>16.690000000000001</v>
          </cell>
          <cell r="K3023">
            <v>834.50000000000011</v>
          </cell>
          <cell r="L3023" t="str">
            <v/>
          </cell>
          <cell r="M3023" t="str">
            <v>Základní škola a mateřská škola Hvozd, příspěvková organizace</v>
          </cell>
          <cell r="O3023">
            <v>84</v>
          </cell>
          <cell r="Q3023" t="str">
            <v>Hvozd</v>
          </cell>
          <cell r="R3023" t="str">
            <v>ANO</v>
          </cell>
        </row>
        <row r="3024">
          <cell r="A3024">
            <v>600120201</v>
          </cell>
          <cell r="B3024">
            <v>600120201</v>
          </cell>
          <cell r="C3024" t="str">
            <v>75023733</v>
          </cell>
          <cell r="D3024">
            <v>1</v>
          </cell>
          <cell r="E3024">
            <v>75023733</v>
          </cell>
          <cell r="F3024" t="str">
            <v>Olomoucký kraj</v>
          </cell>
          <cell r="G3024" t="str">
            <v xml:space="preserve">Prostějov </v>
          </cell>
          <cell r="H3024">
            <v>50</v>
          </cell>
          <cell r="I3024" t="str">
            <v>SEJOY</v>
          </cell>
          <cell r="J3024">
            <v>16.690000000000001</v>
          </cell>
          <cell r="K3024">
            <v>834.50000000000011</v>
          </cell>
          <cell r="L3024" t="str">
            <v/>
          </cell>
          <cell r="M3024" t="str">
            <v>Základní škola a mateřská škola Kladky, příspěvková organizace</v>
          </cell>
          <cell r="O3024">
            <v>178</v>
          </cell>
          <cell r="Q3024" t="str">
            <v>Kladky</v>
          </cell>
          <cell r="R3024" t="str">
            <v>ANO</v>
          </cell>
        </row>
        <row r="3025">
          <cell r="A3025">
            <v>600120431</v>
          </cell>
          <cell r="B3025">
            <v>600120431</v>
          </cell>
          <cell r="C3025" t="str">
            <v>75021226</v>
          </cell>
          <cell r="D3025">
            <v>1</v>
          </cell>
          <cell r="E3025">
            <v>75021226</v>
          </cell>
          <cell r="F3025" t="str">
            <v>Olomoucký kraj</v>
          </cell>
          <cell r="G3025" t="str">
            <v xml:space="preserve">Prostějov </v>
          </cell>
          <cell r="H3025">
            <v>175</v>
          </cell>
          <cell r="I3025" t="str">
            <v>SEJOY</v>
          </cell>
          <cell r="J3025">
            <v>16.690000000000001</v>
          </cell>
          <cell r="K3025">
            <v>2920.75</v>
          </cell>
          <cell r="L3025" t="str">
            <v/>
          </cell>
          <cell r="M3025" t="str">
            <v>Základní škola a Mateřská škola Bohuslavice, okres Prostějov, příspěvková organizace</v>
          </cell>
          <cell r="O3025">
            <v>19</v>
          </cell>
          <cell r="Q3025" t="str">
            <v>Bohuslavice</v>
          </cell>
          <cell r="R3025" t="str">
            <v>ANO</v>
          </cell>
        </row>
        <row r="3026">
          <cell r="A3026">
            <v>600120449</v>
          </cell>
          <cell r="B3026">
            <v>600120449</v>
          </cell>
          <cell r="C3026" t="str">
            <v>70872279</v>
          </cell>
          <cell r="D3026">
            <v>1</v>
          </cell>
          <cell r="E3026">
            <v>70872279</v>
          </cell>
          <cell r="F3026" t="str">
            <v>Olomoucký kraj</v>
          </cell>
          <cell r="G3026" t="str">
            <v xml:space="preserve">Prostějov </v>
          </cell>
          <cell r="H3026">
            <v>225</v>
          </cell>
          <cell r="I3026" t="str">
            <v>SEJOY</v>
          </cell>
          <cell r="J3026">
            <v>16.690000000000001</v>
          </cell>
          <cell r="K3026">
            <v>3755.2500000000005</v>
          </cell>
          <cell r="L3026" t="str">
            <v/>
          </cell>
          <cell r="M3026" t="str">
            <v>Základní škola a mateřská škola T. G. Masaryka Brodek u Konice, příspěvková organizace</v>
          </cell>
          <cell r="O3026">
            <v>265</v>
          </cell>
          <cell r="Q3026" t="str">
            <v>Brodek u Konice</v>
          </cell>
          <cell r="R3026" t="str">
            <v>ANO</v>
          </cell>
        </row>
        <row r="3027">
          <cell r="A3027">
            <v>600120473</v>
          </cell>
          <cell r="B3027">
            <v>600120473</v>
          </cell>
          <cell r="C3027" t="str">
            <v>75021595</v>
          </cell>
          <cell r="D3027">
            <v>1</v>
          </cell>
          <cell r="E3027">
            <v>75021595</v>
          </cell>
          <cell r="F3027" t="str">
            <v>Olomoucký kraj</v>
          </cell>
          <cell r="G3027" t="str">
            <v xml:space="preserve">Prostějov </v>
          </cell>
          <cell r="H3027">
            <v>300</v>
          </cell>
          <cell r="I3027" t="str">
            <v>SEJOY</v>
          </cell>
          <cell r="J3027">
            <v>16.690000000000001</v>
          </cell>
          <cell r="K3027">
            <v>5007</v>
          </cell>
          <cell r="L3027" t="str">
            <v/>
          </cell>
          <cell r="M3027" t="str">
            <v>Masarykova jubilejní základní škola a Mateřská škola Horní Štěpánov, okres Prostějov, příspěvková organizace</v>
          </cell>
          <cell r="O3027">
            <v>300</v>
          </cell>
          <cell r="Q3027" t="str">
            <v>Horní Štěpánov</v>
          </cell>
          <cell r="R3027" t="str">
            <v>ANO</v>
          </cell>
        </row>
        <row r="3028">
          <cell r="A3028">
            <v>650036841</v>
          </cell>
          <cell r="B3028">
            <v>650036841</v>
          </cell>
          <cell r="C3028" t="str">
            <v>75023903</v>
          </cell>
          <cell r="D3028">
            <v>1</v>
          </cell>
          <cell r="E3028">
            <v>75023903</v>
          </cell>
          <cell r="F3028" t="str">
            <v>Olomoucký kraj</v>
          </cell>
          <cell r="G3028" t="str">
            <v xml:space="preserve">Prostějov </v>
          </cell>
          <cell r="H3028">
            <v>50</v>
          </cell>
          <cell r="I3028" t="str">
            <v>SEJOY</v>
          </cell>
          <cell r="J3028">
            <v>16.690000000000001</v>
          </cell>
          <cell r="K3028">
            <v>834.50000000000011</v>
          </cell>
          <cell r="L3028" t="str">
            <v/>
          </cell>
          <cell r="M3028" t="str">
            <v>Základní škola a mateřská škola Lipová, okres Prostějov, příspěvková organizace</v>
          </cell>
          <cell r="O3028">
            <v>71</v>
          </cell>
          <cell r="Q3028" t="str">
            <v>Lipová</v>
          </cell>
          <cell r="R3028" t="str">
            <v>ANO</v>
          </cell>
        </row>
        <row r="3029">
          <cell r="A3029">
            <v>600017869</v>
          </cell>
          <cell r="B3029">
            <v>600017869</v>
          </cell>
          <cell r="C3029" t="str">
            <v>70259941</v>
          </cell>
          <cell r="D3029">
            <v>1</v>
          </cell>
          <cell r="E3029">
            <v>70259941</v>
          </cell>
          <cell r="F3029" t="str">
            <v>Olomoucký kraj</v>
          </cell>
          <cell r="G3029" t="str">
            <v xml:space="preserve">Přerov </v>
          </cell>
          <cell r="H3029">
            <v>175</v>
          </cell>
          <cell r="I3029" t="str">
            <v>SEJOY</v>
          </cell>
          <cell r="J3029">
            <v>16.690000000000001</v>
          </cell>
          <cell r="K3029">
            <v>2920.75</v>
          </cell>
          <cell r="L3029" t="str">
            <v/>
          </cell>
          <cell r="M3029" t="str">
            <v>Střední průmyslová škola stavební, Lipník nad Bečvou, Komenského sady 257</v>
          </cell>
          <cell r="N3029" t="str">
            <v>Komenského sady</v>
          </cell>
          <cell r="O3029">
            <v>257</v>
          </cell>
          <cell r="P3029">
            <v>26</v>
          </cell>
          <cell r="Q3029" t="str">
            <v>Lipník nad Bečvou</v>
          </cell>
          <cell r="R3029" t="str">
            <v>ANO</v>
          </cell>
        </row>
        <row r="3030">
          <cell r="A3030">
            <v>600017923</v>
          </cell>
          <cell r="B3030">
            <v>600017923</v>
          </cell>
          <cell r="C3030" t="str">
            <v>63701219</v>
          </cell>
          <cell r="D3030">
            <v>1</v>
          </cell>
          <cell r="E3030">
            <v>63701219</v>
          </cell>
          <cell r="F3030" t="str">
            <v>Olomoucký kraj</v>
          </cell>
          <cell r="G3030" t="str">
            <v xml:space="preserve">Přerov </v>
          </cell>
          <cell r="H3030">
            <v>200</v>
          </cell>
          <cell r="I3030" t="str">
            <v>SEJOY</v>
          </cell>
          <cell r="J3030">
            <v>16.690000000000001</v>
          </cell>
          <cell r="K3030">
            <v>3338.0000000000005</v>
          </cell>
          <cell r="L3030" t="str">
            <v/>
          </cell>
          <cell r="M3030" t="str">
            <v>Gymnázium, Lipník nad Bečvou, Komenského sady 62, příspěvková organizace</v>
          </cell>
          <cell r="N3030" t="str">
            <v>Komenského sady</v>
          </cell>
          <cell r="O3030">
            <v>62</v>
          </cell>
          <cell r="P3030">
            <v>2</v>
          </cell>
          <cell r="Q3030" t="str">
            <v>Lipník nad Bečvou</v>
          </cell>
          <cell r="R3030" t="str">
            <v>ANO</v>
          </cell>
        </row>
        <row r="3031">
          <cell r="A3031">
            <v>600001741</v>
          </cell>
          <cell r="B3031">
            <v>600001741</v>
          </cell>
          <cell r="C3031" t="str">
            <v>25366556</v>
          </cell>
          <cell r="D3031">
            <v>1</v>
          </cell>
          <cell r="E3031">
            <v>25366556</v>
          </cell>
          <cell r="F3031" t="str">
            <v>Olomoucký kraj</v>
          </cell>
          <cell r="G3031" t="str">
            <v xml:space="preserve">Přerov </v>
          </cell>
          <cell r="H3031">
            <v>275</v>
          </cell>
          <cell r="I3031" t="str">
            <v>SEJOY</v>
          </cell>
          <cell r="J3031">
            <v>16.690000000000001</v>
          </cell>
          <cell r="K3031">
            <v>4589.75</v>
          </cell>
          <cell r="L3031" t="str">
            <v/>
          </cell>
          <cell r="M3031" t="str">
            <v>Základní škola a Mateřská škola Sluníčko s.r.o.</v>
          </cell>
          <cell r="N3031" t="str">
            <v>Loučská</v>
          </cell>
          <cell r="O3031">
            <v>237</v>
          </cell>
          <cell r="P3031">
            <v>1</v>
          </cell>
          <cell r="Q3031" t="str">
            <v>Lipník nad Bečvou</v>
          </cell>
          <cell r="R3031" t="str">
            <v>NE</v>
          </cell>
        </row>
        <row r="3032">
          <cell r="A3032">
            <v>600027058</v>
          </cell>
          <cell r="B3032">
            <v>600027058</v>
          </cell>
          <cell r="C3032" t="str">
            <v>61985953</v>
          </cell>
          <cell r="D3032">
            <v>1</v>
          </cell>
          <cell r="E3032">
            <v>61985953</v>
          </cell>
          <cell r="F3032" t="str">
            <v>Olomoucký kraj</v>
          </cell>
          <cell r="G3032" t="str">
            <v xml:space="preserve">Přerov </v>
          </cell>
          <cell r="H3032">
            <v>125</v>
          </cell>
          <cell r="I3032" t="str">
            <v>SEJOY</v>
          </cell>
          <cell r="J3032">
            <v>16.690000000000001</v>
          </cell>
          <cell r="K3032">
            <v>2086.25</v>
          </cell>
          <cell r="L3032" t="str">
            <v/>
          </cell>
          <cell r="M3032" t="str">
            <v>Střední škola, Základní škola a Mateřská škola Lipník nad Bečvou, Osecká 301</v>
          </cell>
          <cell r="N3032" t="str">
            <v>Osecká</v>
          </cell>
          <cell r="O3032">
            <v>301</v>
          </cell>
          <cell r="P3032">
            <v>2</v>
          </cell>
          <cell r="Q3032" t="str">
            <v>Lipník nad Bečvou</v>
          </cell>
          <cell r="R3032" t="str">
            <v>ANO</v>
          </cell>
        </row>
        <row r="3033">
          <cell r="A3033">
            <v>600146685</v>
          </cell>
          <cell r="B3033">
            <v>600146685</v>
          </cell>
          <cell r="C3033" t="str">
            <v>71005633</v>
          </cell>
          <cell r="D3033">
            <v>1</v>
          </cell>
          <cell r="E3033">
            <v>71005633</v>
          </cell>
          <cell r="F3033" t="str">
            <v>Olomoucký kraj</v>
          </cell>
          <cell r="G3033" t="str">
            <v xml:space="preserve">Přerov </v>
          </cell>
          <cell r="H3033">
            <v>50</v>
          </cell>
          <cell r="I3033" t="str">
            <v>SEJOY</v>
          </cell>
          <cell r="J3033">
            <v>16.690000000000001</v>
          </cell>
          <cell r="K3033">
            <v>834.50000000000011</v>
          </cell>
          <cell r="L3033" t="str">
            <v/>
          </cell>
          <cell r="M3033" t="str">
            <v>Základní škola a mateřská škola Jezernice, okres Přerov, příspěvková organizace</v>
          </cell>
          <cell r="O3033">
            <v>39</v>
          </cell>
          <cell r="Q3033" t="str">
            <v>Jezernice</v>
          </cell>
          <cell r="R3033" t="str">
            <v>ANO</v>
          </cell>
        </row>
        <row r="3034">
          <cell r="A3034">
            <v>600146707</v>
          </cell>
          <cell r="B3034">
            <v>600146707</v>
          </cell>
          <cell r="C3034" t="str">
            <v>71001204</v>
          </cell>
          <cell r="D3034">
            <v>1</v>
          </cell>
          <cell r="E3034">
            <v>71001204</v>
          </cell>
          <cell r="F3034" t="str">
            <v>Olomoucký kraj</v>
          </cell>
          <cell r="G3034" t="str">
            <v xml:space="preserve">Přerov </v>
          </cell>
          <cell r="H3034">
            <v>175</v>
          </cell>
          <cell r="I3034" t="str">
            <v>SEJOY</v>
          </cell>
          <cell r="J3034">
            <v>16.690000000000001</v>
          </cell>
          <cell r="K3034">
            <v>2920.75</v>
          </cell>
          <cell r="L3034" t="str">
            <v/>
          </cell>
          <cell r="M3034" t="str">
            <v>Základní škola a Mateřská škola Soběchleby, příspěvková organizace</v>
          </cell>
          <cell r="O3034">
            <v>198</v>
          </cell>
          <cell r="Q3034" t="str">
            <v>Soběchleby</v>
          </cell>
          <cell r="R3034" t="str">
            <v>ANO</v>
          </cell>
        </row>
        <row r="3035">
          <cell r="A3035">
            <v>600146715</v>
          </cell>
          <cell r="B3035">
            <v>600146715</v>
          </cell>
          <cell r="C3035" t="str">
            <v>75029995</v>
          </cell>
          <cell r="D3035">
            <v>1</v>
          </cell>
          <cell r="E3035">
            <v>75029995</v>
          </cell>
          <cell r="F3035" t="str">
            <v>Olomoucký kraj</v>
          </cell>
          <cell r="G3035" t="str">
            <v xml:space="preserve">Přerov </v>
          </cell>
          <cell r="H3035">
            <v>50</v>
          </cell>
          <cell r="I3035" t="str">
            <v>SEJOY</v>
          </cell>
          <cell r="J3035">
            <v>16.690000000000001</v>
          </cell>
          <cell r="K3035">
            <v>834.50000000000011</v>
          </cell>
          <cell r="L3035" t="str">
            <v/>
          </cell>
          <cell r="M3035" t="str">
            <v>Základní škola Dolní Újezd a Mateřská škola Staměřice, příspěvková organizace</v>
          </cell>
          <cell r="O3035">
            <v>24</v>
          </cell>
          <cell r="Q3035" t="str">
            <v>Dolní Újezd</v>
          </cell>
          <cell r="R3035" t="str">
            <v>ANO</v>
          </cell>
        </row>
        <row r="3036">
          <cell r="A3036">
            <v>600146758</v>
          </cell>
          <cell r="B3036">
            <v>600146758</v>
          </cell>
          <cell r="C3036" t="str">
            <v>43541712</v>
          </cell>
          <cell r="D3036">
            <v>1</v>
          </cell>
          <cell r="E3036">
            <v>43541712</v>
          </cell>
          <cell r="F3036" t="str">
            <v>Olomoucký kraj</v>
          </cell>
          <cell r="G3036" t="str">
            <v xml:space="preserve">Přerov </v>
          </cell>
          <cell r="H3036">
            <v>400</v>
          </cell>
          <cell r="I3036" t="str">
            <v>SEJOY</v>
          </cell>
          <cell r="J3036">
            <v>16.690000000000001</v>
          </cell>
          <cell r="K3036">
            <v>6676.0000000000009</v>
          </cell>
          <cell r="L3036" t="str">
            <v/>
          </cell>
          <cell r="M3036" t="str">
            <v>Základní škola a Mateřská škola Osek nad Bečvou, okres Přerov</v>
          </cell>
          <cell r="O3036">
            <v>78</v>
          </cell>
          <cell r="Q3036" t="str">
            <v>Osek nad Bečvou</v>
          </cell>
          <cell r="R3036" t="str">
            <v>ANO</v>
          </cell>
        </row>
        <row r="3037">
          <cell r="A3037">
            <v>600146766</v>
          </cell>
          <cell r="B3037">
            <v>600146766</v>
          </cell>
          <cell r="C3037" t="str">
            <v>44940351</v>
          </cell>
          <cell r="D3037">
            <v>1</v>
          </cell>
          <cell r="E3037">
            <v>44940351</v>
          </cell>
          <cell r="F3037" t="str">
            <v>Olomoucký kraj</v>
          </cell>
          <cell r="G3037" t="str">
            <v xml:space="preserve">Přerov </v>
          </cell>
          <cell r="H3037">
            <v>325</v>
          </cell>
          <cell r="I3037" t="str">
            <v>SEJOY</v>
          </cell>
          <cell r="J3037">
            <v>16.690000000000001</v>
          </cell>
          <cell r="K3037">
            <v>5424.25</v>
          </cell>
          <cell r="L3037" t="str">
            <v/>
          </cell>
          <cell r="M3037" t="str">
            <v>Základní škola a mateřská škola Lipník nad Bečvou, ulice Hranická 511, příspěvková organizace</v>
          </cell>
          <cell r="N3037" t="str">
            <v>Hranická</v>
          </cell>
          <cell r="O3037">
            <v>511</v>
          </cell>
          <cell r="P3037">
            <v>45</v>
          </cell>
          <cell r="Q3037" t="str">
            <v>Lipník nad Bečvou</v>
          </cell>
          <cell r="R3037" t="str">
            <v>ANO</v>
          </cell>
        </row>
        <row r="3038">
          <cell r="A3038">
            <v>600146871</v>
          </cell>
          <cell r="B3038">
            <v>600146871</v>
          </cell>
          <cell r="C3038" t="str">
            <v>44940343</v>
          </cell>
          <cell r="D3038">
            <v>1</v>
          </cell>
          <cell r="E3038">
            <v>44940343</v>
          </cell>
          <cell r="F3038" t="str">
            <v>Olomoucký kraj</v>
          </cell>
          <cell r="G3038" t="str">
            <v xml:space="preserve">Přerov </v>
          </cell>
          <cell r="H3038">
            <v>600</v>
          </cell>
          <cell r="I3038" t="str">
            <v>SEJOY</v>
          </cell>
          <cell r="J3038">
            <v>16.690000000000001</v>
          </cell>
          <cell r="K3038">
            <v>10014</v>
          </cell>
          <cell r="L3038" t="str">
            <v/>
          </cell>
          <cell r="M3038" t="str">
            <v>Základní škola Lipník nad Bečvou, ulice Osecká 315, okres Přerov, příspěvková organizace</v>
          </cell>
          <cell r="N3038" t="str">
            <v>Osecká</v>
          </cell>
          <cell r="O3038">
            <v>315</v>
          </cell>
          <cell r="P3038">
            <v>30</v>
          </cell>
          <cell r="Q3038" t="str">
            <v>Lipník nad Bečvou</v>
          </cell>
          <cell r="R3038" t="str">
            <v>ANO</v>
          </cell>
        </row>
        <row r="3039">
          <cell r="A3039">
            <v>600171337</v>
          </cell>
          <cell r="B3039">
            <v>600171337</v>
          </cell>
          <cell r="C3039" t="str">
            <v>00845370</v>
          </cell>
          <cell r="D3039">
            <v>1</v>
          </cell>
          <cell r="E3039">
            <v>845370</v>
          </cell>
          <cell r="F3039" t="str">
            <v>Olomoucký kraj</v>
          </cell>
          <cell r="G3039" t="str">
            <v xml:space="preserve">Přerov </v>
          </cell>
          <cell r="H3039">
            <v>275</v>
          </cell>
          <cell r="I3039" t="str">
            <v>SEJOY</v>
          </cell>
          <cell r="J3039">
            <v>16.690000000000001</v>
          </cell>
          <cell r="K3039">
            <v>4589.75</v>
          </cell>
          <cell r="L3039" t="str">
            <v/>
          </cell>
          <cell r="M3039" t="str">
            <v>Střední škola elektrotechnická, Lipník nad Bečvou, Tyršova 781</v>
          </cell>
          <cell r="N3039" t="str">
            <v>Tyršova</v>
          </cell>
          <cell r="O3039">
            <v>781</v>
          </cell>
          <cell r="P3039">
            <v>11</v>
          </cell>
          <cell r="Q3039" t="str">
            <v>Lipník nad Bečvou</v>
          </cell>
          <cell r="R3039" t="str">
            <v>ANO</v>
          </cell>
        </row>
        <row r="3040">
          <cell r="A3040">
            <v>650047940</v>
          </cell>
          <cell r="B3040">
            <v>650047940</v>
          </cell>
          <cell r="C3040" t="str">
            <v>70997098</v>
          </cell>
          <cell r="D3040">
            <v>1</v>
          </cell>
          <cell r="E3040">
            <v>70997098</v>
          </cell>
          <cell r="F3040" t="str">
            <v>Olomoucký kraj</v>
          </cell>
          <cell r="G3040" t="str">
            <v xml:space="preserve">Přerov </v>
          </cell>
          <cell r="H3040">
            <v>50</v>
          </cell>
          <cell r="I3040" t="str">
            <v>SEJOY</v>
          </cell>
          <cell r="J3040">
            <v>16.690000000000001</v>
          </cell>
          <cell r="K3040">
            <v>834.50000000000011</v>
          </cell>
          <cell r="L3040" t="str">
            <v/>
          </cell>
          <cell r="M3040" t="str">
            <v>Základní škola a Mateřská škola Týn nad Bečvou, okres Přerov, příspěvková organizace</v>
          </cell>
          <cell r="N3040" t="str">
            <v>Náves B. Smetany</v>
          </cell>
          <cell r="O3040">
            <v>195</v>
          </cell>
          <cell r="Q3040" t="str">
            <v>Týn nad Bečvou</v>
          </cell>
          <cell r="R3040" t="str">
            <v>ANO</v>
          </cell>
        </row>
        <row r="3041">
          <cell r="A3041">
            <v>650060288</v>
          </cell>
          <cell r="B3041">
            <v>650060288</v>
          </cell>
          <cell r="C3041" t="str">
            <v>71009744</v>
          </cell>
          <cell r="D3041">
            <v>1</v>
          </cell>
          <cell r="E3041">
            <v>71009744</v>
          </cell>
          <cell r="F3041" t="str">
            <v>Olomoucký kraj</v>
          </cell>
          <cell r="G3041" t="str">
            <v xml:space="preserve">Přerov </v>
          </cell>
          <cell r="H3041">
            <v>100</v>
          </cell>
          <cell r="I3041" t="str">
            <v>SEJOY</v>
          </cell>
          <cell r="J3041">
            <v>16.690000000000001</v>
          </cell>
          <cell r="K3041">
            <v>1669.0000000000002</v>
          </cell>
          <cell r="L3041" t="str">
            <v/>
          </cell>
          <cell r="M3041" t="str">
            <v>Základní škola a mateřská škola Loučka, příspěvková organizace</v>
          </cell>
          <cell r="O3041">
            <v>32</v>
          </cell>
          <cell r="Q3041" t="str">
            <v>Lipník nad Bečvou</v>
          </cell>
          <cell r="R3041" t="str">
            <v>ANO</v>
          </cell>
        </row>
        <row r="3042">
          <cell r="A3042">
            <v>600017117</v>
          </cell>
          <cell r="B3042">
            <v>600017117</v>
          </cell>
          <cell r="C3042" t="str">
            <v>00601772</v>
          </cell>
          <cell r="D3042">
            <v>1</v>
          </cell>
          <cell r="E3042">
            <v>601772</v>
          </cell>
          <cell r="F3042" t="str">
            <v>Olomoucký kraj</v>
          </cell>
          <cell r="G3042" t="str">
            <v xml:space="preserve">Olomouc </v>
          </cell>
          <cell r="H3042">
            <v>0</v>
          </cell>
          <cell r="I3042" t="str">
            <v>SEJOY</v>
          </cell>
          <cell r="J3042">
            <v>16.690000000000001</v>
          </cell>
          <cell r="K3042">
            <v>0</v>
          </cell>
          <cell r="L3042">
            <v>44543</v>
          </cell>
          <cell r="M3042" t="str">
            <v>Gymnázium Jana Opletala, Litovel, Opletalova 189</v>
          </cell>
          <cell r="N3042" t="str">
            <v>Opletalova</v>
          </cell>
          <cell r="O3042">
            <v>189</v>
          </cell>
          <cell r="P3042">
            <v>4</v>
          </cell>
          <cell r="Q3042" t="str">
            <v>Litovel</v>
          </cell>
          <cell r="R3042" t="str">
            <v>ANO</v>
          </cell>
        </row>
        <row r="3043">
          <cell r="A3043">
            <v>600017087</v>
          </cell>
          <cell r="B3043">
            <v>600017087</v>
          </cell>
          <cell r="C3043" t="str">
            <v>00848875</v>
          </cell>
          <cell r="D3043">
            <v>1</v>
          </cell>
          <cell r="E3043">
            <v>848875</v>
          </cell>
          <cell r="F3043" t="str">
            <v>Olomoucký kraj</v>
          </cell>
          <cell r="G3043" t="str">
            <v xml:space="preserve">Olomouc </v>
          </cell>
          <cell r="H3043">
            <v>350</v>
          </cell>
          <cell r="I3043" t="str">
            <v>SEJOY</v>
          </cell>
          <cell r="J3043">
            <v>16.690000000000001</v>
          </cell>
          <cell r="K3043">
            <v>5841.5</v>
          </cell>
          <cell r="L3043" t="str">
            <v/>
          </cell>
          <cell r="M3043" t="str">
            <v>Střední odborná škola Litovel, Komenského 677</v>
          </cell>
          <cell r="N3043" t="str">
            <v>Komenského</v>
          </cell>
          <cell r="O3043">
            <v>677</v>
          </cell>
          <cell r="P3043">
            <v>1</v>
          </cell>
          <cell r="Q3043" t="str">
            <v>Litovel</v>
          </cell>
          <cell r="R3043" t="str">
            <v>ANO</v>
          </cell>
        </row>
        <row r="3044">
          <cell r="A3044">
            <v>600026531</v>
          </cell>
          <cell r="B3044">
            <v>600026531</v>
          </cell>
          <cell r="C3044" t="str">
            <v>61989771</v>
          </cell>
          <cell r="D3044">
            <v>1</v>
          </cell>
          <cell r="E3044">
            <v>61989771</v>
          </cell>
          <cell r="F3044" t="str">
            <v>Olomoucký kraj</v>
          </cell>
          <cell r="G3044" t="str">
            <v xml:space="preserve">Olomouc </v>
          </cell>
          <cell r="H3044">
            <v>75</v>
          </cell>
          <cell r="I3044" t="str">
            <v>SEJOY</v>
          </cell>
          <cell r="J3044">
            <v>16.690000000000001</v>
          </cell>
          <cell r="K3044">
            <v>1251.75</v>
          </cell>
          <cell r="L3044" t="str">
            <v/>
          </cell>
          <cell r="M3044" t="str">
            <v>Základní škola, Dětský domov a Školní jídelna Litovel</v>
          </cell>
          <cell r="N3044" t="str">
            <v>Palackého</v>
          </cell>
          <cell r="O3044">
            <v>938</v>
          </cell>
          <cell r="P3044" t="str">
            <v>30a</v>
          </cell>
          <cell r="Q3044" t="str">
            <v>Litovel</v>
          </cell>
          <cell r="R3044" t="str">
            <v>ANO</v>
          </cell>
        </row>
        <row r="3045">
          <cell r="A3045">
            <v>600140474</v>
          </cell>
          <cell r="B3045">
            <v>600140474</v>
          </cell>
          <cell r="C3045" t="str">
            <v>70990131</v>
          </cell>
          <cell r="D3045">
            <v>1</v>
          </cell>
          <cell r="E3045">
            <v>70990131</v>
          </cell>
          <cell r="F3045" t="str">
            <v>Olomoucký kraj</v>
          </cell>
          <cell r="G3045" t="str">
            <v xml:space="preserve">Olomouc </v>
          </cell>
          <cell r="H3045">
            <v>75</v>
          </cell>
          <cell r="I3045" t="str">
            <v>SEJOY</v>
          </cell>
          <cell r="J3045">
            <v>16.690000000000001</v>
          </cell>
          <cell r="K3045">
            <v>1251.75</v>
          </cell>
          <cell r="L3045" t="str">
            <v/>
          </cell>
          <cell r="M3045" t="str">
            <v>Základní škola Vilémov, okres Olomouc, příspěvková organizace</v>
          </cell>
          <cell r="O3045">
            <v>41</v>
          </cell>
          <cell r="Q3045" t="str">
            <v>Vilémov</v>
          </cell>
          <cell r="R3045" t="str">
            <v>ANO</v>
          </cell>
        </row>
        <row r="3046">
          <cell r="A3046">
            <v>600140091</v>
          </cell>
          <cell r="B3046">
            <v>600140091</v>
          </cell>
          <cell r="C3046" t="str">
            <v>00849324</v>
          </cell>
          <cell r="D3046">
            <v>1</v>
          </cell>
          <cell r="E3046">
            <v>849324</v>
          </cell>
          <cell r="F3046" t="str">
            <v>Olomoucký kraj</v>
          </cell>
          <cell r="G3046" t="str">
            <v xml:space="preserve">Olomouc </v>
          </cell>
          <cell r="H3046">
            <v>700</v>
          </cell>
          <cell r="I3046" t="str">
            <v>SEJOY</v>
          </cell>
          <cell r="J3046">
            <v>16.690000000000001</v>
          </cell>
          <cell r="K3046">
            <v>11683</v>
          </cell>
          <cell r="L3046" t="str">
            <v/>
          </cell>
          <cell r="M3046" t="str">
            <v>Základní škola Litovel, Vítězná 1250, okres Olomouc</v>
          </cell>
          <cell r="N3046" t="str">
            <v>Vítězná</v>
          </cell>
          <cell r="O3046">
            <v>1250</v>
          </cell>
          <cell r="P3046">
            <v>31</v>
          </cell>
          <cell r="Q3046" t="str">
            <v>Litovel</v>
          </cell>
          <cell r="R3046" t="str">
            <v>ANO</v>
          </cell>
        </row>
        <row r="3047">
          <cell r="A3047">
            <v>600140407</v>
          </cell>
          <cell r="B3047">
            <v>600140407</v>
          </cell>
          <cell r="C3047" t="str">
            <v>70882398</v>
          </cell>
          <cell r="D3047">
            <v>1</v>
          </cell>
          <cell r="E3047">
            <v>70882398</v>
          </cell>
          <cell r="F3047" t="str">
            <v>Olomoucký kraj</v>
          </cell>
          <cell r="G3047" t="str">
            <v xml:space="preserve">Olomouc </v>
          </cell>
          <cell r="H3047">
            <v>125</v>
          </cell>
          <cell r="I3047" t="str">
            <v>SEJOY</v>
          </cell>
          <cell r="J3047">
            <v>16.690000000000001</v>
          </cell>
          <cell r="K3047">
            <v>2086.25</v>
          </cell>
          <cell r="L3047" t="str">
            <v/>
          </cell>
          <cell r="M3047" t="str">
            <v>Základní škola a Mateřská škola Červenka, příspěvková organizace</v>
          </cell>
          <cell r="N3047" t="str">
            <v>Komenského</v>
          </cell>
          <cell r="O3047">
            <v>31</v>
          </cell>
          <cell r="Q3047" t="str">
            <v>Červenka</v>
          </cell>
          <cell r="R3047" t="str">
            <v>ANO</v>
          </cell>
        </row>
        <row r="3048">
          <cell r="A3048">
            <v>600140415</v>
          </cell>
          <cell r="B3048">
            <v>600140415</v>
          </cell>
          <cell r="C3048" t="str">
            <v>61989517</v>
          </cell>
          <cell r="D3048">
            <v>1</v>
          </cell>
          <cell r="E3048">
            <v>61989517</v>
          </cell>
          <cell r="F3048" t="str">
            <v>Olomoucký kraj</v>
          </cell>
          <cell r="G3048" t="str">
            <v xml:space="preserve">Olomouc </v>
          </cell>
          <cell r="H3048">
            <v>50</v>
          </cell>
          <cell r="I3048" t="str">
            <v>SEJOY</v>
          </cell>
          <cell r="J3048">
            <v>16.690000000000001</v>
          </cell>
          <cell r="K3048">
            <v>834.50000000000011</v>
          </cell>
          <cell r="L3048" t="str">
            <v/>
          </cell>
          <cell r="M3048" t="str">
            <v>Základní škola a mateřská škola Nasobůrky</v>
          </cell>
          <cell r="O3048">
            <v>91</v>
          </cell>
          <cell r="Q3048" t="str">
            <v>Litovel</v>
          </cell>
          <cell r="R3048" t="str">
            <v>ANO</v>
          </cell>
        </row>
        <row r="3049">
          <cell r="A3049">
            <v>600140652</v>
          </cell>
          <cell r="B3049">
            <v>600140652</v>
          </cell>
          <cell r="C3049" t="str">
            <v>70989419</v>
          </cell>
          <cell r="D3049">
            <v>1</v>
          </cell>
          <cell r="E3049">
            <v>70989419</v>
          </cell>
          <cell r="F3049" t="str">
            <v>Olomoucký kraj</v>
          </cell>
          <cell r="G3049" t="str">
            <v xml:space="preserve">Olomouc </v>
          </cell>
          <cell r="H3049">
            <v>200</v>
          </cell>
          <cell r="I3049" t="str">
            <v>SEJOY</v>
          </cell>
          <cell r="J3049">
            <v>16.690000000000001</v>
          </cell>
          <cell r="K3049">
            <v>3338.0000000000005</v>
          </cell>
          <cell r="L3049" t="str">
            <v/>
          </cell>
          <cell r="M3049" t="str">
            <v>Základní škola Bílá Lhota, okres Olomouc, příspěvková organizace</v>
          </cell>
          <cell r="O3049">
            <v>56</v>
          </cell>
          <cell r="Q3049" t="str">
            <v>Bílá Lhota</v>
          </cell>
          <cell r="R3049" t="str">
            <v>ANO</v>
          </cell>
        </row>
        <row r="3050">
          <cell r="A3050">
            <v>600140725</v>
          </cell>
          <cell r="B3050">
            <v>600140725</v>
          </cell>
          <cell r="C3050" t="str">
            <v>62335448</v>
          </cell>
          <cell r="D3050">
            <v>1</v>
          </cell>
          <cell r="E3050">
            <v>62335448</v>
          </cell>
          <cell r="F3050" t="str">
            <v>Olomoucký kraj</v>
          </cell>
          <cell r="G3050" t="str">
            <v xml:space="preserve">Olomouc </v>
          </cell>
          <cell r="H3050">
            <v>200</v>
          </cell>
          <cell r="I3050" t="str">
            <v>SEJOY</v>
          </cell>
          <cell r="J3050">
            <v>16.690000000000001</v>
          </cell>
          <cell r="K3050">
            <v>3338.0000000000005</v>
          </cell>
          <cell r="L3050" t="str">
            <v/>
          </cell>
          <cell r="M3050" t="str">
            <v>Základní škola a Mateřská škola Pňovice, okres Olomouc</v>
          </cell>
          <cell r="O3050">
            <v>192</v>
          </cell>
          <cell r="Q3050" t="str">
            <v>Pňovice</v>
          </cell>
          <cell r="R3050" t="str">
            <v>ANO</v>
          </cell>
        </row>
        <row r="3051">
          <cell r="A3051">
            <v>600140971</v>
          </cell>
          <cell r="B3051">
            <v>600140971</v>
          </cell>
          <cell r="C3051" t="str">
            <v>45238782</v>
          </cell>
          <cell r="D3051">
            <v>1</v>
          </cell>
          <cell r="E3051">
            <v>45238782</v>
          </cell>
          <cell r="F3051" t="str">
            <v>Olomoucký kraj</v>
          </cell>
          <cell r="G3051" t="str">
            <v xml:space="preserve">Olomouc </v>
          </cell>
          <cell r="H3051">
            <v>0</v>
          </cell>
          <cell r="I3051" t="str">
            <v>SEJOY</v>
          </cell>
          <cell r="J3051">
            <v>16.690000000000001</v>
          </cell>
          <cell r="K3051">
            <v>0</v>
          </cell>
          <cell r="L3051">
            <v>44536</v>
          </cell>
          <cell r="M3051" t="str">
            <v>Základní škola Litovel, Jungmannova 655, okres Olomouc</v>
          </cell>
          <cell r="N3051" t="str">
            <v>Jungmannova</v>
          </cell>
          <cell r="O3051">
            <v>655</v>
          </cell>
          <cell r="P3051">
            <v>2</v>
          </cell>
          <cell r="Q3051" t="str">
            <v>Litovel</v>
          </cell>
          <cell r="R3051" t="str">
            <v>ANO</v>
          </cell>
        </row>
        <row r="3052">
          <cell r="A3052">
            <v>600141039</v>
          </cell>
          <cell r="B3052">
            <v>600141039</v>
          </cell>
          <cell r="C3052" t="str">
            <v>70994510</v>
          </cell>
          <cell r="D3052">
            <v>1</v>
          </cell>
          <cell r="E3052">
            <v>70994510</v>
          </cell>
          <cell r="F3052" t="str">
            <v>Olomoucký kraj</v>
          </cell>
          <cell r="G3052" t="str">
            <v xml:space="preserve">Olomouc </v>
          </cell>
          <cell r="H3052">
            <v>325</v>
          </cell>
          <cell r="I3052" t="str">
            <v>SEJOY</v>
          </cell>
          <cell r="J3052">
            <v>16.690000000000001</v>
          </cell>
          <cell r="K3052">
            <v>5424.25</v>
          </cell>
          <cell r="L3052" t="str">
            <v/>
          </cell>
          <cell r="M3052" t="str">
            <v>Základní škola Senice na Hané, okres Olomouc, příspěvková organizace</v>
          </cell>
          <cell r="N3052" t="str">
            <v>Žižkov</v>
          </cell>
          <cell r="O3052">
            <v>300</v>
          </cell>
          <cell r="Q3052" t="str">
            <v>Senice na Hané</v>
          </cell>
          <cell r="R3052" t="str">
            <v>ANO</v>
          </cell>
        </row>
        <row r="3053">
          <cell r="A3053">
            <v>650028007</v>
          </cell>
          <cell r="B3053">
            <v>650028007</v>
          </cell>
          <cell r="C3053" t="str">
            <v>73184373</v>
          </cell>
          <cell r="D3053">
            <v>1</v>
          </cell>
          <cell r="E3053">
            <v>73184373</v>
          </cell>
          <cell r="F3053" t="str">
            <v>Olomoucký kraj</v>
          </cell>
          <cell r="G3053" t="str">
            <v xml:space="preserve">Olomouc </v>
          </cell>
          <cell r="H3053">
            <v>50</v>
          </cell>
          <cell r="I3053" t="str">
            <v>SEJOY</v>
          </cell>
          <cell r="J3053">
            <v>16.690000000000001</v>
          </cell>
          <cell r="K3053">
            <v>834.50000000000011</v>
          </cell>
          <cell r="L3053" t="str">
            <v/>
          </cell>
          <cell r="M3053" t="str">
            <v>Základní škola a Mateřská škola Střeň, okres Olomouc, příspěvková organizace</v>
          </cell>
          <cell r="O3053">
            <v>58</v>
          </cell>
          <cell r="Q3053" t="str">
            <v>Střeň</v>
          </cell>
          <cell r="R3053" t="str">
            <v>ANO</v>
          </cell>
        </row>
        <row r="3054">
          <cell r="A3054">
            <v>650028309</v>
          </cell>
          <cell r="B3054">
            <v>650028309</v>
          </cell>
          <cell r="C3054" t="str">
            <v>75027658</v>
          </cell>
          <cell r="D3054">
            <v>1</v>
          </cell>
          <cell r="E3054">
            <v>75027658</v>
          </cell>
          <cell r="F3054" t="str">
            <v>Olomoucký kraj</v>
          </cell>
          <cell r="G3054" t="str">
            <v xml:space="preserve">Olomouc </v>
          </cell>
          <cell r="H3054">
            <v>125</v>
          </cell>
          <cell r="I3054" t="str">
            <v>SEJOY</v>
          </cell>
          <cell r="J3054">
            <v>16.690000000000001</v>
          </cell>
          <cell r="K3054">
            <v>2086.25</v>
          </cell>
          <cell r="L3054" t="str">
            <v/>
          </cell>
          <cell r="M3054" t="str">
            <v>Základní škola, Mateřská škola, Školní jídelna a Školní družina Bouzov, příspěvková organizace</v>
          </cell>
          <cell r="O3054">
            <v>48</v>
          </cell>
          <cell r="Q3054" t="str">
            <v>Bouzov</v>
          </cell>
          <cell r="R3054" t="str">
            <v>ANO</v>
          </cell>
        </row>
        <row r="3055">
          <cell r="A3055">
            <v>650037669</v>
          </cell>
          <cell r="B3055">
            <v>650037669</v>
          </cell>
          <cell r="C3055" t="str">
            <v>70984468</v>
          </cell>
          <cell r="D3055">
            <v>1</v>
          </cell>
          <cell r="E3055">
            <v>70984468</v>
          </cell>
          <cell r="F3055" t="str">
            <v>Olomoucký kraj</v>
          </cell>
          <cell r="G3055" t="str">
            <v xml:space="preserve">Olomouc </v>
          </cell>
          <cell r="H3055">
            <v>50</v>
          </cell>
          <cell r="I3055" t="str">
            <v>SEJOY</v>
          </cell>
          <cell r="J3055">
            <v>16.690000000000001</v>
          </cell>
          <cell r="K3055">
            <v>834.50000000000011</v>
          </cell>
          <cell r="L3055" t="str">
            <v/>
          </cell>
          <cell r="M3055" t="str">
            <v>Základní škola a Mateřská škola Haňovice, příspěvková organizace</v>
          </cell>
          <cell r="O3055">
            <v>24</v>
          </cell>
          <cell r="Q3055" t="str">
            <v>Haňovice</v>
          </cell>
          <cell r="R3055" t="str">
            <v>ANO</v>
          </cell>
        </row>
        <row r="3056">
          <cell r="A3056">
            <v>650041984</v>
          </cell>
          <cell r="B3056">
            <v>650041984</v>
          </cell>
          <cell r="C3056" t="str">
            <v>75027623</v>
          </cell>
          <cell r="D3056">
            <v>1</v>
          </cell>
          <cell r="E3056">
            <v>75027623</v>
          </cell>
          <cell r="F3056" t="str">
            <v>Olomoucký kraj</v>
          </cell>
          <cell r="G3056" t="str">
            <v xml:space="preserve">Olomouc </v>
          </cell>
          <cell r="H3056">
            <v>200</v>
          </cell>
          <cell r="I3056" t="str">
            <v>SEJOY</v>
          </cell>
          <cell r="J3056">
            <v>16.690000000000001</v>
          </cell>
          <cell r="K3056">
            <v>3338.0000000000005</v>
          </cell>
          <cell r="L3056" t="str">
            <v/>
          </cell>
          <cell r="M3056" t="str">
            <v>Základní škola a Mateřská škola Luká, okres Olomouc, příspěvková organizace</v>
          </cell>
          <cell r="O3056">
            <v>4</v>
          </cell>
          <cell r="Q3056" t="str">
            <v>Luká</v>
          </cell>
          <cell r="R3056" t="str">
            <v>ANO</v>
          </cell>
        </row>
        <row r="3057">
          <cell r="A3057">
            <v>650042255</v>
          </cell>
          <cell r="B3057">
            <v>650042255</v>
          </cell>
          <cell r="C3057" t="str">
            <v>75029952</v>
          </cell>
          <cell r="D3057">
            <v>1</v>
          </cell>
          <cell r="E3057">
            <v>75029952</v>
          </cell>
          <cell r="F3057" t="str">
            <v>Olomoucký kraj</v>
          </cell>
          <cell r="G3057" t="str">
            <v xml:space="preserve">Olomouc </v>
          </cell>
          <cell r="H3057">
            <v>250</v>
          </cell>
          <cell r="I3057" t="str">
            <v>SEJOY</v>
          </cell>
          <cell r="J3057">
            <v>16.690000000000001</v>
          </cell>
          <cell r="K3057">
            <v>4172.5</v>
          </cell>
          <cell r="L3057" t="str">
            <v/>
          </cell>
          <cell r="M3057" t="str">
            <v>Základní škola a Mateřská škola Náklo, okres Olomouc, příspěvková organizace</v>
          </cell>
          <cell r="O3057">
            <v>126</v>
          </cell>
          <cell r="Q3057" t="str">
            <v>Náklo</v>
          </cell>
          <cell r="R3057" t="str">
            <v>ANO</v>
          </cell>
        </row>
        <row r="3058">
          <cell r="A3058">
            <v>650058615</v>
          </cell>
          <cell r="B3058">
            <v>650058615</v>
          </cell>
          <cell r="C3058" t="str">
            <v>70985294</v>
          </cell>
          <cell r="D3058">
            <v>1</v>
          </cell>
          <cell r="E3058">
            <v>70985294</v>
          </cell>
          <cell r="F3058" t="str">
            <v>Olomoucký kraj</v>
          </cell>
          <cell r="G3058" t="str">
            <v xml:space="preserve">Olomouc </v>
          </cell>
          <cell r="H3058">
            <v>75</v>
          </cell>
          <cell r="I3058" t="str">
            <v>SEJOY</v>
          </cell>
          <cell r="J3058">
            <v>16.690000000000001</v>
          </cell>
          <cell r="K3058">
            <v>1251.75</v>
          </cell>
          <cell r="L3058" t="str">
            <v/>
          </cell>
          <cell r="M3058" t="str">
            <v>Základní škola a Mateřská škola Cholina, okres Olomouc, příspěvková organizace</v>
          </cell>
          <cell r="O3058">
            <v>35</v>
          </cell>
          <cell r="Q3058" t="str">
            <v>Cholina</v>
          </cell>
          <cell r="R3058" t="str">
            <v>ANO</v>
          </cell>
        </row>
        <row r="3059">
          <cell r="A3059">
            <v>600017982</v>
          </cell>
          <cell r="B3059">
            <v>600017982</v>
          </cell>
          <cell r="C3059" t="str">
            <v>00843105</v>
          </cell>
          <cell r="D3059">
            <v>1</v>
          </cell>
          <cell r="E3059">
            <v>843105</v>
          </cell>
          <cell r="F3059" t="str">
            <v>Olomoucký kraj</v>
          </cell>
          <cell r="G3059" t="str">
            <v xml:space="preserve">Šumperk </v>
          </cell>
          <cell r="H3059">
            <v>425</v>
          </cell>
          <cell r="I3059" t="str">
            <v>SEJOY</v>
          </cell>
          <cell r="J3059">
            <v>16.690000000000001</v>
          </cell>
          <cell r="K3059">
            <v>7093.2500000000009</v>
          </cell>
          <cell r="L3059" t="str">
            <v/>
          </cell>
          <cell r="M3059" t="str">
            <v>Střední průmyslová škola elektrotechnická a Obchodní akademie Mohelnice</v>
          </cell>
          <cell r="N3059" t="str">
            <v>Gen. Svobody</v>
          </cell>
          <cell r="O3059">
            <v>183</v>
          </cell>
          <cell r="P3059">
            <v>2</v>
          </cell>
          <cell r="Q3059" t="str">
            <v>Mohelnice</v>
          </cell>
          <cell r="R3059" t="str">
            <v>ANO</v>
          </cell>
        </row>
        <row r="3060">
          <cell r="A3060">
            <v>600027155</v>
          </cell>
          <cell r="B3060">
            <v>600027155</v>
          </cell>
          <cell r="C3060" t="str">
            <v>62353179</v>
          </cell>
          <cell r="D3060">
            <v>1</v>
          </cell>
          <cell r="E3060">
            <v>62353179</v>
          </cell>
          <cell r="F3060" t="str">
            <v>Olomoucký kraj</v>
          </cell>
          <cell r="G3060" t="str">
            <v xml:space="preserve">Šumperk </v>
          </cell>
          <cell r="H3060">
            <v>125</v>
          </cell>
          <cell r="I3060" t="str">
            <v>SEJOY</v>
          </cell>
          <cell r="J3060">
            <v>16.690000000000001</v>
          </cell>
          <cell r="K3060">
            <v>2086.25</v>
          </cell>
          <cell r="L3060" t="str">
            <v/>
          </cell>
          <cell r="M3060" t="str">
            <v>Odborné učiliště a Praktická škola, Mohelnice, Vodní 27</v>
          </cell>
          <cell r="N3060" t="str">
            <v>Vodní</v>
          </cell>
          <cell r="O3060">
            <v>248</v>
          </cell>
          <cell r="P3060">
            <v>27</v>
          </cell>
          <cell r="Q3060" t="str">
            <v>Mohelnice</v>
          </cell>
          <cell r="R3060" t="str">
            <v>ANO</v>
          </cell>
        </row>
        <row r="3061">
          <cell r="A3061">
            <v>600147916</v>
          </cell>
          <cell r="B3061">
            <v>600147916</v>
          </cell>
          <cell r="C3061" t="str">
            <v>00852937</v>
          </cell>
          <cell r="D3061">
            <v>1</v>
          </cell>
          <cell r="E3061">
            <v>852937</v>
          </cell>
          <cell r="F3061" t="str">
            <v>Olomoucký kraj</v>
          </cell>
          <cell r="G3061" t="str">
            <v xml:space="preserve">Šumperk </v>
          </cell>
          <cell r="H3061">
            <v>825</v>
          </cell>
          <cell r="I3061" t="str">
            <v>SEJOY</v>
          </cell>
          <cell r="J3061">
            <v>16.690000000000001</v>
          </cell>
          <cell r="K3061">
            <v>13769.250000000002</v>
          </cell>
          <cell r="L3061" t="str">
            <v/>
          </cell>
          <cell r="M3061" t="str">
            <v>Základní škola Mohelnice, Vodní 27</v>
          </cell>
          <cell r="N3061" t="str">
            <v>Vodní</v>
          </cell>
          <cell r="O3061">
            <v>248</v>
          </cell>
          <cell r="P3061">
            <v>27</v>
          </cell>
          <cell r="Q3061" t="str">
            <v>Mohelnice</v>
          </cell>
          <cell r="R3061" t="str">
            <v>ANO</v>
          </cell>
        </row>
        <row r="3062">
          <cell r="A3062">
            <v>600148157</v>
          </cell>
          <cell r="B3062">
            <v>600148157</v>
          </cell>
          <cell r="C3062" t="str">
            <v>71002219</v>
          </cell>
          <cell r="D3062">
            <v>1</v>
          </cell>
          <cell r="E3062">
            <v>71002219</v>
          </cell>
          <cell r="F3062" t="str">
            <v>Olomoucký kraj</v>
          </cell>
          <cell r="G3062" t="str">
            <v xml:space="preserve">Šumperk </v>
          </cell>
          <cell r="H3062">
            <v>100</v>
          </cell>
          <cell r="I3062" t="str">
            <v>SEJOY</v>
          </cell>
          <cell r="J3062">
            <v>16.690000000000001</v>
          </cell>
          <cell r="K3062">
            <v>1669.0000000000002</v>
          </cell>
          <cell r="L3062" t="str">
            <v/>
          </cell>
          <cell r="M3062" t="str">
            <v>Základní škola Moravičany, okres Šumperk</v>
          </cell>
          <cell r="O3062">
            <v>213</v>
          </cell>
          <cell r="Q3062" t="str">
            <v>Moravičany</v>
          </cell>
          <cell r="R3062" t="str">
            <v>ANO</v>
          </cell>
        </row>
        <row r="3063">
          <cell r="A3063">
            <v>600148343</v>
          </cell>
          <cell r="B3063">
            <v>600148343</v>
          </cell>
          <cell r="C3063" t="str">
            <v>00852970</v>
          </cell>
          <cell r="D3063">
            <v>1</v>
          </cell>
          <cell r="E3063">
            <v>852970</v>
          </cell>
          <cell r="F3063" t="str">
            <v>Olomoucký kraj</v>
          </cell>
          <cell r="G3063" t="str">
            <v xml:space="preserve">Šumperk </v>
          </cell>
          <cell r="H3063">
            <v>800</v>
          </cell>
          <cell r="I3063" t="str">
            <v>SEJOY</v>
          </cell>
          <cell r="J3063">
            <v>16.690000000000001</v>
          </cell>
          <cell r="K3063">
            <v>13352.000000000002</v>
          </cell>
          <cell r="L3063" t="str">
            <v/>
          </cell>
          <cell r="M3063" t="str">
            <v>Základní škola Mohelnice, Mlýnská 1</v>
          </cell>
          <cell r="N3063" t="str">
            <v>Mlýnská</v>
          </cell>
          <cell r="O3063">
            <v>758</v>
          </cell>
          <cell r="P3063">
            <v>1</v>
          </cell>
          <cell r="Q3063" t="str">
            <v>Mohelnice</v>
          </cell>
          <cell r="R3063" t="str">
            <v>ANO</v>
          </cell>
        </row>
        <row r="3064">
          <cell r="A3064">
            <v>600148131</v>
          </cell>
          <cell r="B3064">
            <v>600148131</v>
          </cell>
          <cell r="C3064" t="str">
            <v>75029065</v>
          </cell>
          <cell r="D3064">
            <v>1</v>
          </cell>
          <cell r="E3064">
            <v>75029065</v>
          </cell>
          <cell r="F3064" t="str">
            <v>Olomoucký kraj</v>
          </cell>
          <cell r="G3064" t="str">
            <v xml:space="preserve">Šumperk </v>
          </cell>
          <cell r="H3064">
            <v>50</v>
          </cell>
          <cell r="I3064" t="str">
            <v>SEJOY</v>
          </cell>
          <cell r="J3064">
            <v>16.690000000000001</v>
          </cell>
          <cell r="K3064">
            <v>834.50000000000011</v>
          </cell>
          <cell r="L3064" t="str">
            <v/>
          </cell>
          <cell r="M3064" t="str">
            <v>Základní škola a Mateřská škola Maletín, okres Šumperk, příspěvková organizace</v>
          </cell>
          <cell r="O3064">
            <v>94</v>
          </cell>
          <cell r="Q3064" t="str">
            <v>Maletín</v>
          </cell>
          <cell r="R3064" t="str">
            <v>ANO</v>
          </cell>
        </row>
        <row r="3065">
          <cell r="A3065">
            <v>600148335</v>
          </cell>
          <cell r="B3065">
            <v>600148335</v>
          </cell>
          <cell r="C3065" t="str">
            <v>63696355</v>
          </cell>
          <cell r="D3065">
            <v>1</v>
          </cell>
          <cell r="E3065">
            <v>63696355</v>
          </cell>
          <cell r="F3065" t="str">
            <v>Olomoucký kraj</v>
          </cell>
          <cell r="G3065" t="str">
            <v xml:space="preserve">Šumperk </v>
          </cell>
          <cell r="H3065">
            <v>425</v>
          </cell>
          <cell r="I3065" t="str">
            <v>SEJOY</v>
          </cell>
          <cell r="J3065">
            <v>16.690000000000001</v>
          </cell>
          <cell r="K3065">
            <v>7093.2500000000009</v>
          </cell>
          <cell r="L3065" t="str">
            <v/>
          </cell>
          <cell r="M3065" t="str">
            <v>Základní škola Loštice, okres Šumperk, příspěvková organizace</v>
          </cell>
          <cell r="N3065" t="str">
            <v>Komenského</v>
          </cell>
          <cell r="O3065">
            <v>17</v>
          </cell>
          <cell r="P3065">
            <v>10</v>
          </cell>
          <cell r="Q3065" t="str">
            <v>Loštice</v>
          </cell>
          <cell r="R3065" t="str">
            <v>ANO</v>
          </cell>
        </row>
        <row r="3066">
          <cell r="A3066">
            <v>600148475</v>
          </cell>
          <cell r="B3066">
            <v>600148475</v>
          </cell>
          <cell r="C3066" t="str">
            <v>70944164</v>
          </cell>
          <cell r="D3066">
            <v>1</v>
          </cell>
          <cell r="E3066">
            <v>70944164</v>
          </cell>
          <cell r="F3066" t="str">
            <v>Olomoucký kraj</v>
          </cell>
          <cell r="G3066" t="str">
            <v xml:space="preserve">Šumperk </v>
          </cell>
          <cell r="H3066">
            <v>175</v>
          </cell>
          <cell r="I3066" t="str">
            <v>SEJOY</v>
          </cell>
          <cell r="J3066">
            <v>16.690000000000001</v>
          </cell>
          <cell r="K3066">
            <v>2920.75</v>
          </cell>
          <cell r="L3066" t="str">
            <v/>
          </cell>
          <cell r="M3066" t="str">
            <v>Základní škola a Mateřská škola Úsov, příspěvková organizace</v>
          </cell>
          <cell r="N3066" t="str">
            <v>Školní</v>
          </cell>
          <cell r="O3066">
            <v>187</v>
          </cell>
          <cell r="Q3066" t="str">
            <v>Úsov</v>
          </cell>
          <cell r="R3066" t="str">
            <v>ANO</v>
          </cell>
        </row>
        <row r="3067">
          <cell r="A3067">
            <v>600171396</v>
          </cell>
          <cell r="B3067">
            <v>600171396</v>
          </cell>
          <cell r="C3067" t="str">
            <v>00851205</v>
          </cell>
          <cell r="D3067">
            <v>1</v>
          </cell>
          <cell r="E3067">
            <v>851205</v>
          </cell>
          <cell r="F3067" t="str">
            <v>Olomoucký kraj</v>
          </cell>
          <cell r="G3067" t="str">
            <v xml:space="preserve">Šumperk </v>
          </cell>
          <cell r="H3067">
            <v>325</v>
          </cell>
          <cell r="I3067" t="str">
            <v>SEJOY</v>
          </cell>
          <cell r="J3067">
            <v>16.690000000000001</v>
          </cell>
          <cell r="K3067">
            <v>5424.25</v>
          </cell>
          <cell r="L3067" t="str">
            <v/>
          </cell>
          <cell r="M3067" t="str">
            <v>Střední škola technická a zemědělská Mohelnice</v>
          </cell>
          <cell r="N3067" t="str">
            <v>1. máje</v>
          </cell>
          <cell r="O3067">
            <v>667</v>
          </cell>
          <cell r="P3067">
            <v>2</v>
          </cell>
          <cell r="Q3067" t="str">
            <v>Mohelnice</v>
          </cell>
          <cell r="R3067" t="str">
            <v>ANO</v>
          </cell>
        </row>
        <row r="3068">
          <cell r="A3068">
            <v>610551353</v>
          </cell>
          <cell r="B3068">
            <v>610551353</v>
          </cell>
          <cell r="C3068" t="str">
            <v>60341777</v>
          </cell>
          <cell r="D3068">
            <v>1</v>
          </cell>
          <cell r="E3068">
            <v>60341777</v>
          </cell>
          <cell r="F3068" t="str">
            <v>Olomoucký kraj</v>
          </cell>
          <cell r="G3068" t="str">
            <v xml:space="preserve">Šumperk </v>
          </cell>
          <cell r="H3068">
            <v>75</v>
          </cell>
          <cell r="I3068" t="str">
            <v>SEJOY</v>
          </cell>
          <cell r="J3068">
            <v>16.690000000000001</v>
          </cell>
          <cell r="K3068">
            <v>1251.75</v>
          </cell>
          <cell r="L3068" t="str">
            <v/>
          </cell>
          <cell r="M3068" t="str">
            <v>Střední škola, Základní škola a Mateřská škola Mohelnice, Masarykova 4</v>
          </cell>
          <cell r="N3068" t="str">
            <v>Masarykova</v>
          </cell>
          <cell r="O3068">
            <v>434</v>
          </cell>
          <cell r="P3068">
            <v>4</v>
          </cell>
          <cell r="Q3068" t="str">
            <v>Mohelnice</v>
          </cell>
          <cell r="R3068" t="str">
            <v>ANO</v>
          </cell>
        </row>
        <row r="3069">
          <cell r="A3069">
            <v>650032446</v>
          </cell>
          <cell r="B3069">
            <v>650032446</v>
          </cell>
          <cell r="C3069" t="str">
            <v>70989320</v>
          </cell>
          <cell r="D3069">
            <v>1</v>
          </cell>
          <cell r="E3069">
            <v>70989320</v>
          </cell>
          <cell r="F3069" t="str">
            <v>Olomoucký kraj</v>
          </cell>
          <cell r="G3069" t="str">
            <v xml:space="preserve">Šumperk </v>
          </cell>
          <cell r="H3069">
            <v>25</v>
          </cell>
          <cell r="I3069" t="str">
            <v>SEJOY</v>
          </cell>
          <cell r="J3069">
            <v>16.690000000000001</v>
          </cell>
          <cell r="K3069">
            <v>417.25000000000006</v>
          </cell>
          <cell r="L3069" t="str">
            <v/>
          </cell>
          <cell r="M3069" t="str">
            <v>Základní škola a Mateřská škola Pavlov, okres Šumperk, příspěvková organizace</v>
          </cell>
          <cell r="O3069">
            <v>45</v>
          </cell>
          <cell r="Q3069" t="str">
            <v>Pavlov</v>
          </cell>
          <cell r="R3069" t="str">
            <v>ANO</v>
          </cell>
        </row>
        <row r="3070">
          <cell r="A3070">
            <v>600017966</v>
          </cell>
          <cell r="B3070">
            <v>600017966</v>
          </cell>
          <cell r="C3070" t="str">
            <v>25382098</v>
          </cell>
          <cell r="D3070">
            <v>1</v>
          </cell>
          <cell r="E3070">
            <v>25382098</v>
          </cell>
          <cell r="F3070" t="str">
            <v>Olomoucký kraj</v>
          </cell>
          <cell r="G3070" t="str">
            <v xml:space="preserve">Olomouc </v>
          </cell>
          <cell r="H3070">
            <v>50</v>
          </cell>
          <cell r="I3070" t="str">
            <v>SEJOY</v>
          </cell>
          <cell r="J3070">
            <v>16.690000000000001</v>
          </cell>
          <cell r="K3070">
            <v>834.50000000000011</v>
          </cell>
          <cell r="L3070" t="str">
            <v/>
          </cell>
          <cell r="M3070" t="str">
            <v>Waldorfská střední škola Olomouc s.r.o.</v>
          </cell>
          <cell r="N3070" t="str">
            <v>Polská</v>
          </cell>
          <cell r="O3070">
            <v>426</v>
          </cell>
          <cell r="P3070">
            <v>31</v>
          </cell>
          <cell r="Q3070" t="str">
            <v>Olomouc</v>
          </cell>
          <cell r="R3070" t="str">
            <v>NE</v>
          </cell>
        </row>
        <row r="3071">
          <cell r="A3071">
            <v>600017125</v>
          </cell>
          <cell r="B3071">
            <v>600017125</v>
          </cell>
          <cell r="C3071" t="str">
            <v>00602035</v>
          </cell>
          <cell r="D3071">
            <v>1</v>
          </cell>
          <cell r="E3071">
            <v>602035</v>
          </cell>
          <cell r="F3071" t="str">
            <v>Olomoucký kraj</v>
          </cell>
          <cell r="G3071" t="str">
            <v xml:space="preserve">Olomouc </v>
          </cell>
          <cell r="H3071">
            <v>675</v>
          </cell>
          <cell r="I3071" t="str">
            <v>SEJOY</v>
          </cell>
          <cell r="J3071">
            <v>16.690000000000001</v>
          </cell>
          <cell r="K3071">
            <v>11265.75</v>
          </cell>
          <cell r="L3071" t="str">
            <v/>
          </cell>
          <cell r="M3071" t="str">
            <v>Střední škola zemědělská a zahradnická, Olomouc, U Hradiska 4</v>
          </cell>
          <cell r="N3071" t="str">
            <v>U Hradiska</v>
          </cell>
          <cell r="O3071">
            <v>7</v>
          </cell>
          <cell r="P3071">
            <v>4</v>
          </cell>
          <cell r="Q3071" t="str">
            <v>Olomouc</v>
          </cell>
          <cell r="R3071" t="str">
            <v>ANO</v>
          </cell>
        </row>
        <row r="3072">
          <cell r="A3072">
            <v>600017133</v>
          </cell>
          <cell r="B3072">
            <v>600017133</v>
          </cell>
          <cell r="C3072" t="str">
            <v>14451085</v>
          </cell>
          <cell r="D3072">
            <v>1</v>
          </cell>
          <cell r="E3072">
            <v>14451085</v>
          </cell>
          <cell r="F3072" t="str">
            <v>Olomoucký kraj</v>
          </cell>
          <cell r="G3072" t="str">
            <v xml:space="preserve">Olomouc </v>
          </cell>
          <cell r="H3072">
            <v>825</v>
          </cell>
          <cell r="I3072" t="str">
            <v>SEJOY</v>
          </cell>
          <cell r="J3072">
            <v>16.690000000000001</v>
          </cell>
          <cell r="K3072">
            <v>13769.250000000002</v>
          </cell>
          <cell r="L3072" t="str">
            <v/>
          </cell>
          <cell r="M3072" t="str">
            <v>Střední škola technická a obchodní, Olomouc, Kosinova 4</v>
          </cell>
          <cell r="N3072" t="str">
            <v>Kosinova</v>
          </cell>
          <cell r="O3072">
            <v>872</v>
          </cell>
          <cell r="P3072">
            <v>4</v>
          </cell>
          <cell r="Q3072" t="str">
            <v>Olomouc</v>
          </cell>
          <cell r="R3072" t="str">
            <v>ANO</v>
          </cell>
        </row>
        <row r="3073">
          <cell r="A3073">
            <v>600017141</v>
          </cell>
          <cell r="B3073">
            <v>600017141</v>
          </cell>
          <cell r="C3073" t="str">
            <v>25377655</v>
          </cell>
          <cell r="D3073">
            <v>1</v>
          </cell>
          <cell r="E3073">
            <v>25377655</v>
          </cell>
          <cell r="F3073" t="str">
            <v>Olomoucký kraj</v>
          </cell>
          <cell r="G3073" t="str">
            <v xml:space="preserve">Olomouc </v>
          </cell>
          <cell r="H3073">
            <v>225</v>
          </cell>
          <cell r="I3073" t="str">
            <v>SEJOY</v>
          </cell>
          <cell r="J3073">
            <v>16.690000000000001</v>
          </cell>
          <cell r="K3073">
            <v>3755.2500000000005</v>
          </cell>
          <cell r="L3073" t="str">
            <v/>
          </cell>
          <cell r="M3073" t="str">
            <v>Střední odborná škola Olomouc spol. s r.o.</v>
          </cell>
          <cell r="N3073" t="str">
            <v>Řepčínská</v>
          </cell>
          <cell r="O3073">
            <v>239</v>
          </cell>
          <cell r="P3073">
            <v>101</v>
          </cell>
          <cell r="Q3073" t="str">
            <v>Olomouc</v>
          </cell>
          <cell r="R3073" t="str">
            <v>NE</v>
          </cell>
        </row>
        <row r="3074">
          <cell r="A3074">
            <v>600017168</v>
          </cell>
          <cell r="B3074">
            <v>600017168</v>
          </cell>
          <cell r="C3074" t="str">
            <v>00848778</v>
          </cell>
          <cell r="D3074">
            <v>1</v>
          </cell>
          <cell r="E3074">
            <v>848778</v>
          </cell>
          <cell r="F3074" t="str">
            <v>Olomoucký kraj</v>
          </cell>
          <cell r="G3074" t="str">
            <v xml:space="preserve">Olomouc </v>
          </cell>
          <cell r="H3074">
            <v>325</v>
          </cell>
          <cell r="I3074" t="str">
            <v>SEJOY</v>
          </cell>
          <cell r="J3074">
            <v>16.690000000000001</v>
          </cell>
          <cell r="K3074">
            <v>5424.25</v>
          </cell>
          <cell r="L3074" t="str">
            <v/>
          </cell>
          <cell r="M3074" t="str">
            <v>Střední škola polygrafická, Olomouc, Střední novosadská 87/53</v>
          </cell>
          <cell r="N3074" t="str">
            <v>Střední novosadská</v>
          </cell>
          <cell r="O3074">
            <v>87</v>
          </cell>
          <cell r="P3074">
            <v>53</v>
          </cell>
          <cell r="Q3074" t="str">
            <v>Olomouc</v>
          </cell>
          <cell r="R3074" t="str">
            <v>ANO</v>
          </cell>
        </row>
        <row r="3075">
          <cell r="A3075">
            <v>600017176</v>
          </cell>
          <cell r="B3075">
            <v>600017176</v>
          </cell>
          <cell r="C3075" t="str">
            <v>00844012</v>
          </cell>
          <cell r="D3075">
            <v>1</v>
          </cell>
          <cell r="E3075">
            <v>844012</v>
          </cell>
          <cell r="F3075" t="str">
            <v>Olomoucký kraj</v>
          </cell>
          <cell r="G3075" t="str">
            <v xml:space="preserve">Olomouc </v>
          </cell>
          <cell r="H3075">
            <v>325</v>
          </cell>
          <cell r="I3075" t="str">
            <v>SEJOY</v>
          </cell>
          <cell r="J3075">
            <v>16.690000000000001</v>
          </cell>
          <cell r="K3075">
            <v>5424.25</v>
          </cell>
          <cell r="L3075" t="str">
            <v/>
          </cell>
          <cell r="M3075" t="str">
            <v>Vyšší odborná škola a Střední průmyslová škola elektrotechnická, Olomouc, Božetěchova 3</v>
          </cell>
          <cell r="N3075" t="str">
            <v>Božetěchova</v>
          </cell>
          <cell r="O3075">
            <v>755</v>
          </cell>
          <cell r="P3075">
            <v>3</v>
          </cell>
          <cell r="Q3075" t="str">
            <v>Olomouc</v>
          </cell>
          <cell r="R3075" t="str">
            <v>ANO</v>
          </cell>
        </row>
        <row r="3076">
          <cell r="A3076">
            <v>600017192</v>
          </cell>
          <cell r="B3076">
            <v>600017192</v>
          </cell>
          <cell r="C3076" t="str">
            <v>66935733</v>
          </cell>
          <cell r="D3076">
            <v>1</v>
          </cell>
          <cell r="E3076">
            <v>66935733</v>
          </cell>
          <cell r="F3076" t="str">
            <v>Olomoucký kraj</v>
          </cell>
          <cell r="G3076" t="str">
            <v xml:space="preserve">Olomouc </v>
          </cell>
          <cell r="H3076">
            <v>300</v>
          </cell>
          <cell r="I3076" t="str">
            <v>SEJOY</v>
          </cell>
          <cell r="J3076">
            <v>16.690000000000001</v>
          </cell>
          <cell r="K3076">
            <v>5007</v>
          </cell>
          <cell r="L3076" t="str">
            <v/>
          </cell>
          <cell r="M3076" t="str">
            <v>Sigmundova střední škola strojírenská, Lutín</v>
          </cell>
          <cell r="N3076" t="str">
            <v>Jana Sigmunda</v>
          </cell>
          <cell r="O3076">
            <v>242</v>
          </cell>
          <cell r="Q3076" t="str">
            <v>Lutín</v>
          </cell>
          <cell r="R3076" t="str">
            <v>ANO</v>
          </cell>
        </row>
        <row r="3077">
          <cell r="A3077">
            <v>600017231</v>
          </cell>
          <cell r="B3077">
            <v>600017231</v>
          </cell>
          <cell r="C3077" t="str">
            <v>25373587</v>
          </cell>
          <cell r="D3077">
            <v>1</v>
          </cell>
          <cell r="E3077">
            <v>25373587</v>
          </cell>
          <cell r="F3077" t="str">
            <v>Olomoucký kraj</v>
          </cell>
          <cell r="G3077" t="str">
            <v xml:space="preserve">Olomouc </v>
          </cell>
          <cell r="H3077">
            <v>375</v>
          </cell>
          <cell r="I3077" t="str">
            <v>SEJOY</v>
          </cell>
          <cell r="J3077">
            <v>16.690000000000001</v>
          </cell>
          <cell r="K3077">
            <v>6258.7500000000009</v>
          </cell>
          <cell r="L3077" t="str">
            <v/>
          </cell>
          <cell r="M3077" t="str">
            <v>Střední odborná škola a Střední odborné učiliště služeb Velký Újezd, s.r.o.</v>
          </cell>
          <cell r="N3077" t="str">
            <v>Navrátilova</v>
          </cell>
          <cell r="O3077">
            <v>321</v>
          </cell>
          <cell r="Q3077" t="str">
            <v>Velký Újezd</v>
          </cell>
          <cell r="R3077" t="str">
            <v>NE</v>
          </cell>
        </row>
        <row r="3078">
          <cell r="A3078">
            <v>600019349</v>
          </cell>
          <cell r="B3078">
            <v>600019349</v>
          </cell>
          <cell r="C3078" t="str">
            <v>25379925</v>
          </cell>
          <cell r="D3078">
            <v>1</v>
          </cell>
          <cell r="E3078">
            <v>25379925</v>
          </cell>
          <cell r="F3078" t="str">
            <v>Olomoucký kraj</v>
          </cell>
          <cell r="G3078" t="str">
            <v xml:space="preserve">Olomouc </v>
          </cell>
          <cell r="H3078">
            <v>725</v>
          </cell>
          <cell r="I3078" t="str">
            <v>SEJOY</v>
          </cell>
          <cell r="J3078">
            <v>16.690000000000001</v>
          </cell>
          <cell r="K3078">
            <v>12100.250000000002</v>
          </cell>
          <cell r="L3078" t="str">
            <v/>
          </cell>
          <cell r="M3078" t="str">
            <v>Moravská střední škola s.r.o.</v>
          </cell>
          <cell r="N3078" t="str">
            <v>Pasteurova</v>
          </cell>
          <cell r="O3078">
            <v>935</v>
          </cell>
          <cell r="P3078" t="str">
            <v>8a</v>
          </cell>
          <cell r="Q3078" t="str">
            <v>Olomouc</v>
          </cell>
          <cell r="R3078" t="str">
            <v>NE</v>
          </cell>
        </row>
        <row r="3079">
          <cell r="A3079">
            <v>600020053</v>
          </cell>
          <cell r="B3079">
            <v>600020053</v>
          </cell>
          <cell r="C3079" t="str">
            <v>00600938</v>
          </cell>
          <cell r="D3079">
            <v>1</v>
          </cell>
          <cell r="E3079">
            <v>600938</v>
          </cell>
          <cell r="F3079" t="str">
            <v>Olomoucký kraj</v>
          </cell>
          <cell r="G3079" t="str">
            <v xml:space="preserve">Olomouc </v>
          </cell>
          <cell r="H3079">
            <v>500</v>
          </cell>
          <cell r="I3079" t="str">
            <v>SEJOY</v>
          </cell>
          <cell r="J3079">
            <v>16.690000000000001</v>
          </cell>
          <cell r="K3079">
            <v>8345</v>
          </cell>
          <cell r="L3079" t="str">
            <v/>
          </cell>
          <cell r="M3079" t="str">
            <v>Střední zdravotnická škola a Vyšší odborná škola zdravotnická Emanuela Pöttinga a Jazyková škola s právem státní jazykové zkoušky Olomouc</v>
          </cell>
          <cell r="N3079" t="str">
            <v>Pöttingova</v>
          </cell>
          <cell r="O3079">
            <v>624</v>
          </cell>
          <cell r="P3079">
            <v>2</v>
          </cell>
          <cell r="Q3079" t="str">
            <v>Olomouc</v>
          </cell>
          <cell r="R3079" t="str">
            <v>ANO</v>
          </cell>
        </row>
        <row r="3080">
          <cell r="A3080">
            <v>600015025</v>
          </cell>
          <cell r="B3080">
            <v>600015025</v>
          </cell>
          <cell r="C3080" t="str">
            <v>00838144</v>
          </cell>
          <cell r="D3080">
            <v>1</v>
          </cell>
          <cell r="E3080">
            <v>838144</v>
          </cell>
          <cell r="F3080" t="str">
            <v>Olomoucký kraj</v>
          </cell>
          <cell r="G3080" t="str">
            <v xml:space="preserve">Olomouc </v>
          </cell>
          <cell r="H3080">
            <v>175</v>
          </cell>
          <cell r="I3080" t="str">
            <v>SEJOY</v>
          </cell>
          <cell r="J3080">
            <v>16.690000000000001</v>
          </cell>
          <cell r="K3080">
            <v>2920.75</v>
          </cell>
          <cell r="L3080" t="str">
            <v/>
          </cell>
          <cell r="M3080" t="str">
            <v>Konzervatoř Evangelické akademie</v>
          </cell>
          <cell r="N3080" t="str">
            <v>Wurmova</v>
          </cell>
          <cell r="O3080">
            <v>526</v>
          </cell>
          <cell r="P3080">
            <v>13</v>
          </cell>
          <cell r="Q3080" t="str">
            <v>Olomouc</v>
          </cell>
          <cell r="R3080" t="str">
            <v>NE</v>
          </cell>
        </row>
        <row r="3081">
          <cell r="A3081">
            <v>600016927</v>
          </cell>
          <cell r="B3081">
            <v>600016927</v>
          </cell>
          <cell r="C3081" t="str">
            <v>00601799</v>
          </cell>
          <cell r="D3081">
            <v>1</v>
          </cell>
          <cell r="E3081">
            <v>601799</v>
          </cell>
          <cell r="F3081" t="str">
            <v>Olomoucký kraj</v>
          </cell>
          <cell r="G3081" t="str">
            <v xml:space="preserve">Olomouc </v>
          </cell>
          <cell r="H3081">
            <v>0</v>
          </cell>
          <cell r="I3081" t="str">
            <v>SEJOY</v>
          </cell>
          <cell r="J3081">
            <v>16.690000000000001</v>
          </cell>
          <cell r="K3081">
            <v>0</v>
          </cell>
          <cell r="L3081">
            <v>44543</v>
          </cell>
          <cell r="M3081" t="str">
            <v>Gymnázium, Olomouc - Hejčín, Tomkova 45</v>
          </cell>
          <cell r="N3081" t="str">
            <v>Tomkova</v>
          </cell>
          <cell r="O3081">
            <v>314</v>
          </cell>
          <cell r="P3081">
            <v>45</v>
          </cell>
          <cell r="Q3081" t="str">
            <v>Olomouc</v>
          </cell>
          <cell r="R3081" t="str">
            <v>ANO</v>
          </cell>
        </row>
        <row r="3082">
          <cell r="A3082">
            <v>600016935</v>
          </cell>
          <cell r="B3082">
            <v>600016935</v>
          </cell>
          <cell r="C3082" t="str">
            <v>00848956</v>
          </cell>
          <cell r="D3082">
            <v>1</v>
          </cell>
          <cell r="E3082">
            <v>848956</v>
          </cell>
          <cell r="F3082" t="str">
            <v>Olomoucký kraj</v>
          </cell>
          <cell r="G3082" t="str">
            <v xml:space="preserve">Olomouc </v>
          </cell>
          <cell r="H3082">
            <v>0</v>
          </cell>
          <cell r="I3082" t="str">
            <v>SEJOY</v>
          </cell>
          <cell r="J3082">
            <v>16.690000000000001</v>
          </cell>
          <cell r="K3082">
            <v>0</v>
          </cell>
          <cell r="L3082">
            <v>44543</v>
          </cell>
          <cell r="M3082" t="str">
            <v>Gymnázium, Olomouc, Čajkovského 9</v>
          </cell>
          <cell r="N3082" t="str">
            <v>Čajkovského</v>
          </cell>
          <cell r="O3082">
            <v>68</v>
          </cell>
          <cell r="P3082">
            <v>9</v>
          </cell>
          <cell r="Q3082" t="str">
            <v>Olomouc</v>
          </cell>
          <cell r="R3082" t="str">
            <v>ANO</v>
          </cell>
        </row>
        <row r="3083">
          <cell r="A3083">
            <v>600016943</v>
          </cell>
          <cell r="B3083">
            <v>600016943</v>
          </cell>
          <cell r="C3083" t="str">
            <v>00601781</v>
          </cell>
          <cell r="D3083">
            <v>1</v>
          </cell>
          <cell r="E3083">
            <v>601781</v>
          </cell>
          <cell r="F3083" t="str">
            <v>Olomoucký kraj</v>
          </cell>
          <cell r="G3083" t="str">
            <v xml:space="preserve">Olomouc </v>
          </cell>
          <cell r="H3083">
            <v>0</v>
          </cell>
          <cell r="I3083" t="str">
            <v>SEJOY</v>
          </cell>
          <cell r="J3083">
            <v>16.690000000000001</v>
          </cell>
          <cell r="K3083">
            <v>0</v>
          </cell>
          <cell r="L3083">
            <v>44543</v>
          </cell>
          <cell r="M3083" t="str">
            <v>Slovanské gymnázium, Olomouc, tř. Jiřího z Poděbrad 13</v>
          </cell>
          <cell r="N3083" t="str">
            <v>Jiřího z Poděbrad</v>
          </cell>
          <cell r="O3083">
            <v>936</v>
          </cell>
          <cell r="P3083">
            <v>13</v>
          </cell>
          <cell r="Q3083" t="str">
            <v>Olomouc</v>
          </cell>
          <cell r="R3083" t="str">
            <v>ANO</v>
          </cell>
        </row>
        <row r="3084">
          <cell r="A3084">
            <v>600016986</v>
          </cell>
          <cell r="B3084">
            <v>600016986</v>
          </cell>
          <cell r="C3084" t="str">
            <v>00845337</v>
          </cell>
          <cell r="D3084">
            <v>1</v>
          </cell>
          <cell r="E3084">
            <v>845337</v>
          </cell>
          <cell r="F3084" t="str">
            <v>Olomoucký kraj</v>
          </cell>
          <cell r="G3084" t="str">
            <v xml:space="preserve">Olomouc </v>
          </cell>
          <cell r="H3084">
            <v>400</v>
          </cell>
          <cell r="I3084" t="str">
            <v>SEJOY</v>
          </cell>
          <cell r="J3084">
            <v>16.690000000000001</v>
          </cell>
          <cell r="K3084">
            <v>6676.0000000000009</v>
          </cell>
          <cell r="L3084" t="str">
            <v/>
          </cell>
          <cell r="M3084" t="str">
            <v>Střední škola logistiky a chemie, Olomouc, U Hradiska 29</v>
          </cell>
          <cell r="N3084" t="str">
            <v>U Hradiska</v>
          </cell>
          <cell r="O3084">
            <v>157</v>
          </cell>
          <cell r="P3084">
            <v>29</v>
          </cell>
          <cell r="Q3084" t="str">
            <v>Olomouc</v>
          </cell>
          <cell r="R3084" t="str">
            <v>ANO</v>
          </cell>
        </row>
        <row r="3085">
          <cell r="A3085">
            <v>600017010</v>
          </cell>
          <cell r="B3085">
            <v>600017010</v>
          </cell>
          <cell r="C3085" t="str">
            <v>00601748</v>
          </cell>
          <cell r="D3085">
            <v>1</v>
          </cell>
          <cell r="E3085">
            <v>601748</v>
          </cell>
          <cell r="F3085" t="str">
            <v>Olomoucký kraj</v>
          </cell>
          <cell r="G3085" t="str">
            <v xml:space="preserve">Olomouc </v>
          </cell>
          <cell r="H3085">
            <v>400</v>
          </cell>
          <cell r="I3085" t="str">
            <v>SEJOY</v>
          </cell>
          <cell r="J3085">
            <v>16.690000000000001</v>
          </cell>
          <cell r="K3085">
            <v>6676.0000000000009</v>
          </cell>
          <cell r="L3085" t="str">
            <v/>
          </cell>
          <cell r="M3085" t="str">
            <v>Střední průmyslová škola strojnická Olomouc</v>
          </cell>
          <cell r="N3085" t="str">
            <v>17. listopadu</v>
          </cell>
          <cell r="O3085">
            <v>995</v>
          </cell>
          <cell r="P3085">
            <v>49</v>
          </cell>
          <cell r="Q3085" t="str">
            <v>Olomouc</v>
          </cell>
          <cell r="R3085" t="str">
            <v>ANO</v>
          </cell>
        </row>
        <row r="3086">
          <cell r="A3086">
            <v>600017028</v>
          </cell>
          <cell r="B3086">
            <v>600017028</v>
          </cell>
          <cell r="C3086" t="str">
            <v>25365061</v>
          </cell>
          <cell r="D3086">
            <v>1</v>
          </cell>
          <cell r="E3086">
            <v>25365061</v>
          </cell>
          <cell r="F3086" t="str">
            <v>Olomoucký kraj</v>
          </cell>
          <cell r="G3086" t="str">
            <v xml:space="preserve">Olomouc </v>
          </cell>
          <cell r="H3086">
            <v>0</v>
          </cell>
          <cell r="I3086" t="str">
            <v>SEJOY</v>
          </cell>
          <cell r="J3086">
            <v>16.690000000000001</v>
          </cell>
          <cell r="K3086">
            <v>0</v>
          </cell>
          <cell r="L3086">
            <v>44536</v>
          </cell>
          <cell r="M3086" t="str">
            <v>Střední odborná škola služeb s.r.o.</v>
          </cell>
          <cell r="N3086" t="str">
            <v>Pavlovická</v>
          </cell>
          <cell r="O3086">
            <v>16</v>
          </cell>
          <cell r="P3086">
            <v>51</v>
          </cell>
          <cell r="Q3086" t="str">
            <v>Olomouc</v>
          </cell>
          <cell r="R3086" t="str">
            <v>NE</v>
          </cell>
        </row>
        <row r="3087">
          <cell r="A3087">
            <v>600017036</v>
          </cell>
          <cell r="B3087">
            <v>600017036</v>
          </cell>
          <cell r="C3087" t="str">
            <v>61942839</v>
          </cell>
          <cell r="D3087">
            <v>1</v>
          </cell>
          <cell r="E3087">
            <v>61942839</v>
          </cell>
          <cell r="F3087" t="str">
            <v>Olomoucký kraj</v>
          </cell>
          <cell r="G3087" t="str">
            <v xml:space="preserve">Olomouc </v>
          </cell>
          <cell r="H3087">
            <v>325</v>
          </cell>
          <cell r="I3087" t="str">
            <v>SEJOY</v>
          </cell>
          <cell r="J3087">
            <v>16.690000000000001</v>
          </cell>
          <cell r="K3087">
            <v>5424.25</v>
          </cell>
          <cell r="L3087" t="str">
            <v/>
          </cell>
          <cell r="M3087" t="str">
            <v>CÍRKEVNÍ GYMNÁZIUM NĚMECKÉHO ŘÁDU</v>
          </cell>
          <cell r="N3087" t="str">
            <v>Nešverova</v>
          </cell>
          <cell r="O3087">
            <v>693</v>
          </cell>
          <cell r="P3087">
            <v>1</v>
          </cell>
          <cell r="Q3087" t="str">
            <v>Olomouc</v>
          </cell>
          <cell r="R3087" t="str">
            <v>NE</v>
          </cell>
        </row>
        <row r="3088">
          <cell r="A3088">
            <v>600017061</v>
          </cell>
          <cell r="B3088">
            <v>600017061</v>
          </cell>
          <cell r="C3088" t="str">
            <v>00577448</v>
          </cell>
          <cell r="D3088">
            <v>1</v>
          </cell>
          <cell r="E3088">
            <v>577448</v>
          </cell>
          <cell r="F3088" t="str">
            <v>Olomoucký kraj</v>
          </cell>
          <cell r="G3088" t="str">
            <v xml:space="preserve">Olomouc </v>
          </cell>
          <cell r="H3088">
            <v>700</v>
          </cell>
          <cell r="I3088" t="str">
            <v>SEJOY</v>
          </cell>
          <cell r="J3088">
            <v>16.690000000000001</v>
          </cell>
          <cell r="K3088">
            <v>11683</v>
          </cell>
          <cell r="L3088" t="str">
            <v/>
          </cell>
          <cell r="M3088" t="str">
            <v>Střední odborná škola obchodu a služeb, Olomouc, Štursova 14</v>
          </cell>
          <cell r="N3088" t="str">
            <v>Štursova</v>
          </cell>
          <cell r="O3088">
            <v>904</v>
          </cell>
          <cell r="P3088">
            <v>14</v>
          </cell>
          <cell r="Q3088" t="str">
            <v>Olomouc</v>
          </cell>
          <cell r="R3088" t="str">
            <v>ANO</v>
          </cell>
        </row>
        <row r="3089">
          <cell r="A3089">
            <v>600017095</v>
          </cell>
          <cell r="B3089">
            <v>600017095</v>
          </cell>
          <cell r="C3089" t="str">
            <v>13643606</v>
          </cell>
          <cell r="D3089">
            <v>1</v>
          </cell>
          <cell r="E3089">
            <v>13643606</v>
          </cell>
          <cell r="F3089" t="str">
            <v>Olomoucký kraj</v>
          </cell>
          <cell r="G3089" t="str">
            <v xml:space="preserve">Olomouc </v>
          </cell>
          <cell r="H3089">
            <v>1150</v>
          </cell>
          <cell r="I3089" t="str">
            <v>SEJOY</v>
          </cell>
          <cell r="J3089">
            <v>16.690000000000001</v>
          </cell>
          <cell r="K3089">
            <v>19193.5</v>
          </cell>
          <cell r="L3089" t="str">
            <v/>
          </cell>
          <cell r="M3089" t="str">
            <v>Střední škola polytechnická, Olomouc, Rooseveltova 79</v>
          </cell>
          <cell r="N3089" t="str">
            <v>Rooseveltova</v>
          </cell>
          <cell r="O3089">
            <v>472</v>
          </cell>
          <cell r="P3089">
            <v>79</v>
          </cell>
          <cell r="Q3089" t="str">
            <v>Olomouc</v>
          </cell>
          <cell r="R3089" t="str">
            <v>ANO</v>
          </cell>
        </row>
        <row r="3090">
          <cell r="A3090">
            <v>600017109</v>
          </cell>
          <cell r="B3090">
            <v>600017109</v>
          </cell>
          <cell r="C3090" t="str">
            <v>00601721</v>
          </cell>
          <cell r="D3090">
            <v>1</v>
          </cell>
          <cell r="E3090">
            <v>601721</v>
          </cell>
          <cell r="F3090" t="str">
            <v>Olomoucký kraj</v>
          </cell>
          <cell r="G3090" t="str">
            <v xml:space="preserve">Olomouc </v>
          </cell>
          <cell r="H3090">
            <v>0</v>
          </cell>
          <cell r="I3090" t="str">
            <v>SEJOY</v>
          </cell>
          <cell r="J3090">
            <v>16.690000000000001</v>
          </cell>
          <cell r="K3090">
            <v>0</v>
          </cell>
          <cell r="L3090">
            <v>44543</v>
          </cell>
          <cell r="M3090" t="str">
            <v>Obchodní akademie, Olomouc, tř. Spojenců 11</v>
          </cell>
          <cell r="N3090" t="str">
            <v>tř. Spojenců</v>
          </cell>
          <cell r="O3090">
            <v>745</v>
          </cell>
          <cell r="P3090">
            <v>11</v>
          </cell>
          <cell r="Q3090" t="str">
            <v>Olomouc</v>
          </cell>
          <cell r="R3090" t="str">
            <v>ANO</v>
          </cell>
        </row>
        <row r="3091">
          <cell r="A3091">
            <v>600001709</v>
          </cell>
          <cell r="B3091">
            <v>600001709</v>
          </cell>
          <cell r="C3091" t="str">
            <v>49588095</v>
          </cell>
          <cell r="D3091">
            <v>1</v>
          </cell>
          <cell r="E3091">
            <v>49588095</v>
          </cell>
          <cell r="F3091" t="str">
            <v>Olomoucký kraj</v>
          </cell>
          <cell r="G3091" t="str">
            <v xml:space="preserve">Olomouc </v>
          </cell>
          <cell r="H3091">
            <v>400</v>
          </cell>
          <cell r="I3091" t="str">
            <v>SEJOY</v>
          </cell>
          <cell r="J3091">
            <v>16.690000000000001</v>
          </cell>
          <cell r="K3091">
            <v>6676.0000000000009</v>
          </cell>
          <cell r="L3091" t="str">
            <v/>
          </cell>
          <cell r="M3091" t="str">
            <v>Základní škola sv. Voršily v Olomouci</v>
          </cell>
          <cell r="N3091" t="str">
            <v>Aksamitova</v>
          </cell>
          <cell r="O3091">
            <v>707</v>
          </cell>
          <cell r="P3091">
            <v>6</v>
          </cell>
          <cell r="Q3091" t="str">
            <v>Olomouc</v>
          </cell>
          <cell r="R3091" t="str">
            <v>NE</v>
          </cell>
        </row>
        <row r="3092">
          <cell r="A3092">
            <v>600026612</v>
          </cell>
          <cell r="B3092">
            <v>600026612</v>
          </cell>
          <cell r="C3092" t="str">
            <v>00601691</v>
          </cell>
          <cell r="D3092">
            <v>1</v>
          </cell>
          <cell r="E3092">
            <v>601691</v>
          </cell>
          <cell r="F3092" t="str">
            <v>Olomoucký kraj</v>
          </cell>
          <cell r="G3092" t="str">
            <v xml:space="preserve">Olomouc </v>
          </cell>
          <cell r="H3092">
            <v>450</v>
          </cell>
          <cell r="I3092" t="str">
            <v>SEJOY</v>
          </cell>
          <cell r="J3092">
            <v>16.690000000000001</v>
          </cell>
          <cell r="K3092">
            <v>7510.5000000000009</v>
          </cell>
          <cell r="L3092" t="str">
            <v/>
          </cell>
          <cell r="M3092" t="str">
            <v>Střední škola, Základní škola a Mateřská škola prof. V. Vejdovského Olomouc - Hejčín</v>
          </cell>
          <cell r="N3092" t="str">
            <v>Tomkova</v>
          </cell>
          <cell r="O3092">
            <v>411</v>
          </cell>
          <cell r="P3092">
            <v>42</v>
          </cell>
          <cell r="Q3092" t="str">
            <v>Olomouc</v>
          </cell>
          <cell r="R3092" t="str">
            <v>ANO</v>
          </cell>
        </row>
        <row r="3093">
          <cell r="A3093">
            <v>600026655</v>
          </cell>
          <cell r="B3093">
            <v>600026655</v>
          </cell>
          <cell r="C3093" t="str">
            <v>25378376</v>
          </cell>
          <cell r="D3093">
            <v>1</v>
          </cell>
          <cell r="E3093">
            <v>25378376</v>
          </cell>
          <cell r="F3093" t="str">
            <v>Olomoucký kraj</v>
          </cell>
          <cell r="G3093" t="str">
            <v xml:space="preserve">Olomouc </v>
          </cell>
          <cell r="H3093">
            <v>50</v>
          </cell>
          <cell r="I3093" t="str">
            <v>SEJOY</v>
          </cell>
          <cell r="J3093">
            <v>16.690000000000001</v>
          </cell>
          <cell r="K3093">
            <v>834.50000000000011</v>
          </cell>
          <cell r="L3093" t="str">
            <v/>
          </cell>
          <cell r="M3093" t="str">
            <v>Soukromé odborné učiliště Velký Újezd, s.r.o.</v>
          </cell>
          <cell r="N3093" t="str">
            <v>Navrátilova</v>
          </cell>
          <cell r="O3093">
            <v>321</v>
          </cell>
          <cell r="Q3093" t="str">
            <v>Velký Újezd</v>
          </cell>
          <cell r="R3093" t="str">
            <v>NE</v>
          </cell>
        </row>
        <row r="3094">
          <cell r="A3094">
            <v>600026663</v>
          </cell>
          <cell r="B3094">
            <v>600026663</v>
          </cell>
          <cell r="C3094" t="str">
            <v>00601683</v>
          </cell>
          <cell r="D3094">
            <v>1</v>
          </cell>
          <cell r="E3094">
            <v>601683</v>
          </cell>
          <cell r="F3094" t="str">
            <v>Olomoucký kraj</v>
          </cell>
          <cell r="G3094" t="str">
            <v xml:space="preserve">Olomouc </v>
          </cell>
          <cell r="H3094">
            <v>225</v>
          </cell>
          <cell r="I3094" t="str">
            <v>SEJOY</v>
          </cell>
          <cell r="J3094">
            <v>16.690000000000001</v>
          </cell>
          <cell r="K3094">
            <v>3755.2500000000005</v>
          </cell>
          <cell r="L3094" t="str">
            <v/>
          </cell>
          <cell r="M3094" t="str">
            <v>Základní škola a Mateřská škola logopedická Olomouc</v>
          </cell>
          <cell r="N3094" t="str">
            <v>tř. Svornosti</v>
          </cell>
          <cell r="O3094">
            <v>900</v>
          </cell>
          <cell r="P3094">
            <v>37</v>
          </cell>
          <cell r="Q3094" t="str">
            <v>Olomouc</v>
          </cell>
          <cell r="R3094" t="str">
            <v>ANO</v>
          </cell>
        </row>
        <row r="3095">
          <cell r="A3095">
            <v>600026671</v>
          </cell>
          <cell r="B3095">
            <v>600026671</v>
          </cell>
          <cell r="C3095" t="str">
            <v>25385461</v>
          </cell>
          <cell r="D3095">
            <v>1</v>
          </cell>
          <cell r="E3095">
            <v>25385461</v>
          </cell>
          <cell r="F3095" t="str">
            <v>Olomoucký kraj</v>
          </cell>
          <cell r="G3095" t="str">
            <v xml:space="preserve">Olomouc </v>
          </cell>
          <cell r="H3095">
            <v>75</v>
          </cell>
          <cell r="I3095" t="str">
            <v>SEJOY</v>
          </cell>
          <cell r="J3095">
            <v>16.690000000000001</v>
          </cell>
          <cell r="K3095">
            <v>1251.75</v>
          </cell>
          <cell r="L3095" t="str">
            <v/>
          </cell>
          <cell r="M3095" t="str">
            <v>Střední škola a Základní škola DC 90, s.r.o.</v>
          </cell>
          <cell r="N3095" t="str">
            <v>Nedbalova</v>
          </cell>
          <cell r="O3095">
            <v>36</v>
          </cell>
          <cell r="P3095">
            <v>27</v>
          </cell>
          <cell r="Q3095" t="str">
            <v>Olomouc</v>
          </cell>
          <cell r="R3095" t="str">
            <v>NE</v>
          </cell>
        </row>
        <row r="3096">
          <cell r="A3096">
            <v>600026701</v>
          </cell>
          <cell r="B3096">
            <v>600026701</v>
          </cell>
          <cell r="C3096" t="str">
            <v>25386573</v>
          </cell>
          <cell r="D3096">
            <v>1</v>
          </cell>
          <cell r="E3096">
            <v>25386573</v>
          </cell>
          <cell r="F3096" t="str">
            <v>Olomoucký kraj</v>
          </cell>
          <cell r="G3096" t="str">
            <v xml:space="preserve">Olomouc </v>
          </cell>
          <cell r="H3096">
            <v>75</v>
          </cell>
          <cell r="I3096" t="str">
            <v>SEJOY</v>
          </cell>
          <cell r="J3096">
            <v>16.690000000000001</v>
          </cell>
          <cell r="K3096">
            <v>1251.75</v>
          </cell>
          <cell r="L3096" t="str">
            <v/>
          </cell>
          <cell r="M3096" t="str">
            <v>Základní škola a Střední škola CREDO, o.p.s.</v>
          </cell>
          <cell r="N3096" t="str">
            <v>Mozartova</v>
          </cell>
          <cell r="O3096">
            <v>1161</v>
          </cell>
          <cell r="P3096">
            <v>43</v>
          </cell>
          <cell r="Q3096" t="str">
            <v>Olomouc</v>
          </cell>
          <cell r="R3096" t="str">
            <v>NE</v>
          </cell>
        </row>
        <row r="3097">
          <cell r="A3097">
            <v>600140113</v>
          </cell>
          <cell r="B3097">
            <v>600140113</v>
          </cell>
          <cell r="C3097" t="str">
            <v>47654546</v>
          </cell>
          <cell r="D3097">
            <v>1</v>
          </cell>
          <cell r="E3097">
            <v>47654546</v>
          </cell>
          <cell r="F3097" t="str">
            <v>Olomoucký kraj</v>
          </cell>
          <cell r="G3097" t="str">
            <v xml:space="preserve">Olomouc </v>
          </cell>
          <cell r="H3097">
            <v>700</v>
          </cell>
          <cell r="I3097" t="str">
            <v>SEJOY</v>
          </cell>
          <cell r="J3097">
            <v>16.690000000000001</v>
          </cell>
          <cell r="K3097">
            <v>11683</v>
          </cell>
          <cell r="L3097" t="str">
            <v/>
          </cell>
          <cell r="M3097" t="str">
            <v>Základní škola Milady Petřkové Velký Týnec</v>
          </cell>
          <cell r="N3097" t="str">
            <v>Příčná</v>
          </cell>
          <cell r="O3097">
            <v>326</v>
          </cell>
          <cell r="Q3097" t="str">
            <v>Velký Týnec</v>
          </cell>
          <cell r="R3097" t="str">
            <v>ANO</v>
          </cell>
        </row>
        <row r="3098">
          <cell r="A3098">
            <v>600140121</v>
          </cell>
          <cell r="B3098">
            <v>600140121</v>
          </cell>
          <cell r="C3098" t="str">
            <v>47657022</v>
          </cell>
          <cell r="D3098">
            <v>1</v>
          </cell>
          <cell r="E3098">
            <v>47657022</v>
          </cell>
          <cell r="F3098" t="str">
            <v>Olomoucký kraj</v>
          </cell>
          <cell r="G3098" t="str">
            <v xml:space="preserve">Olomouc </v>
          </cell>
          <cell r="H3098">
            <v>1500</v>
          </cell>
          <cell r="I3098" t="str">
            <v>SEJOY</v>
          </cell>
          <cell r="J3098">
            <v>16.690000000000001</v>
          </cell>
          <cell r="K3098">
            <v>25035.000000000004</v>
          </cell>
          <cell r="L3098" t="str">
            <v/>
          </cell>
          <cell r="M3098" t="str">
            <v>Základní škola Olomouc, Heyrovského 33, příspěvková organizace</v>
          </cell>
          <cell r="N3098" t="str">
            <v>Heyrovského</v>
          </cell>
          <cell r="O3098">
            <v>460</v>
          </cell>
          <cell r="P3098">
            <v>33</v>
          </cell>
          <cell r="Q3098" t="str">
            <v>Olomouc</v>
          </cell>
          <cell r="R3098" t="str">
            <v>ANO</v>
          </cell>
        </row>
        <row r="3099">
          <cell r="A3099">
            <v>600140130</v>
          </cell>
          <cell r="B3099">
            <v>600140130</v>
          </cell>
          <cell r="C3099" t="str">
            <v>47657162</v>
          </cell>
          <cell r="D3099">
            <v>1</v>
          </cell>
          <cell r="E3099">
            <v>47657162</v>
          </cell>
          <cell r="F3099" t="str">
            <v>Olomoucký kraj</v>
          </cell>
          <cell r="G3099" t="str">
            <v xml:space="preserve">Olomouc </v>
          </cell>
          <cell r="H3099">
            <v>775</v>
          </cell>
          <cell r="I3099" t="str">
            <v>SEJOY</v>
          </cell>
          <cell r="J3099">
            <v>16.690000000000001</v>
          </cell>
          <cell r="K3099">
            <v>12934.750000000002</v>
          </cell>
          <cell r="L3099" t="str">
            <v/>
          </cell>
          <cell r="M3099" t="str">
            <v>Základní škola Olomouc, Zeyerova 28, příspěvková organizace</v>
          </cell>
          <cell r="N3099" t="str">
            <v>Zeyerova</v>
          </cell>
          <cell r="O3099">
            <v>970</v>
          </cell>
          <cell r="P3099">
            <v>28</v>
          </cell>
          <cell r="Q3099" t="str">
            <v>Olomouc</v>
          </cell>
          <cell r="R3099" t="str">
            <v>ANO</v>
          </cell>
        </row>
        <row r="3100">
          <cell r="A3100">
            <v>600140148</v>
          </cell>
          <cell r="B3100">
            <v>600140148</v>
          </cell>
          <cell r="C3100" t="str">
            <v>47657189</v>
          </cell>
          <cell r="D3100">
            <v>1</v>
          </cell>
          <cell r="E3100">
            <v>47657189</v>
          </cell>
          <cell r="F3100" t="str">
            <v>Olomoucký kraj</v>
          </cell>
          <cell r="G3100" t="str">
            <v xml:space="preserve">Olomouc </v>
          </cell>
          <cell r="H3100">
            <v>800</v>
          </cell>
          <cell r="I3100" t="str">
            <v>SEJOY</v>
          </cell>
          <cell r="J3100">
            <v>16.690000000000001</v>
          </cell>
          <cell r="K3100">
            <v>13352.000000000002</v>
          </cell>
          <cell r="L3100" t="str">
            <v/>
          </cell>
          <cell r="M3100" t="str">
            <v>Základní škola Olomouc, Stupkova 16, příspěvková organizace</v>
          </cell>
          <cell r="N3100" t="str">
            <v>Stupkova</v>
          </cell>
          <cell r="O3100">
            <v>953</v>
          </cell>
          <cell r="P3100">
            <v>16</v>
          </cell>
          <cell r="Q3100" t="str">
            <v>Olomouc</v>
          </cell>
          <cell r="R3100" t="str">
            <v>ANO</v>
          </cell>
        </row>
        <row r="3101">
          <cell r="A3101">
            <v>600140156</v>
          </cell>
          <cell r="B3101">
            <v>600140156</v>
          </cell>
          <cell r="C3101" t="str">
            <v>60338571</v>
          </cell>
          <cell r="D3101">
            <v>1</v>
          </cell>
          <cell r="E3101">
            <v>60338571</v>
          </cell>
          <cell r="F3101" t="str">
            <v>Olomoucký kraj</v>
          </cell>
          <cell r="G3101" t="str">
            <v xml:space="preserve">Olomouc </v>
          </cell>
          <cell r="H3101">
            <v>675</v>
          </cell>
          <cell r="I3101" t="str">
            <v>SEJOY</v>
          </cell>
          <cell r="J3101">
            <v>16.690000000000001</v>
          </cell>
          <cell r="K3101">
            <v>11265.75</v>
          </cell>
          <cell r="L3101" t="str">
            <v/>
          </cell>
          <cell r="M3101" t="str">
            <v>Základní škola Olomouc, tř. Spojenců 8, příspěvková organizace</v>
          </cell>
          <cell r="N3101" t="str">
            <v>tř. Spojenců</v>
          </cell>
          <cell r="O3101">
            <v>702</v>
          </cell>
          <cell r="P3101">
            <v>8</v>
          </cell>
          <cell r="Q3101" t="str">
            <v>Olomouc</v>
          </cell>
          <cell r="R3101" t="str">
            <v>ANO</v>
          </cell>
        </row>
        <row r="3102">
          <cell r="A3102">
            <v>600140164</v>
          </cell>
          <cell r="B3102">
            <v>600140164</v>
          </cell>
          <cell r="C3102" t="str">
            <v>60780843</v>
          </cell>
          <cell r="D3102">
            <v>1</v>
          </cell>
          <cell r="E3102">
            <v>60780843</v>
          </cell>
          <cell r="F3102" t="str">
            <v>Olomoucký kraj</v>
          </cell>
          <cell r="G3102" t="str">
            <v xml:space="preserve">Olomouc </v>
          </cell>
          <cell r="H3102">
            <v>675</v>
          </cell>
          <cell r="I3102" t="str">
            <v>SEJOY</v>
          </cell>
          <cell r="J3102">
            <v>16.690000000000001</v>
          </cell>
          <cell r="K3102">
            <v>11265.75</v>
          </cell>
          <cell r="L3102" t="str">
            <v/>
          </cell>
          <cell r="M3102" t="str">
            <v>Masarykova základní škola a mateřská škola Velká Bystřice</v>
          </cell>
          <cell r="N3102" t="str">
            <v>8. května</v>
          </cell>
          <cell r="O3102">
            <v>67</v>
          </cell>
          <cell r="Q3102" t="str">
            <v>Velká Bystřice</v>
          </cell>
          <cell r="R3102" t="str">
            <v>ANO</v>
          </cell>
        </row>
        <row r="3103">
          <cell r="A3103">
            <v>600140181</v>
          </cell>
          <cell r="B3103">
            <v>600140181</v>
          </cell>
          <cell r="C3103" t="str">
            <v>70631026</v>
          </cell>
          <cell r="D3103">
            <v>1</v>
          </cell>
          <cell r="E3103">
            <v>70631026</v>
          </cell>
          <cell r="F3103" t="str">
            <v>Olomoucký kraj</v>
          </cell>
          <cell r="G3103" t="str">
            <v xml:space="preserve">Olomouc </v>
          </cell>
          <cell r="H3103">
            <v>775</v>
          </cell>
          <cell r="I3103" t="str">
            <v>SEJOY</v>
          </cell>
          <cell r="J3103">
            <v>16.690000000000001</v>
          </cell>
          <cell r="K3103">
            <v>12934.750000000002</v>
          </cell>
          <cell r="L3103" t="str">
            <v/>
          </cell>
          <cell r="M3103" t="str">
            <v>Fakultní základní škola Olomouc, Hálkova 4, příspěvková organizace</v>
          </cell>
          <cell r="N3103" t="str">
            <v>Hálkova</v>
          </cell>
          <cell r="O3103">
            <v>335</v>
          </cell>
          <cell r="P3103">
            <v>4</v>
          </cell>
          <cell r="Q3103" t="str">
            <v>Olomouc</v>
          </cell>
          <cell r="R3103" t="str">
            <v>ANO</v>
          </cell>
        </row>
        <row r="3104">
          <cell r="A3104">
            <v>600140199</v>
          </cell>
          <cell r="B3104">
            <v>600140199</v>
          </cell>
          <cell r="C3104" t="str">
            <v>61989631</v>
          </cell>
          <cell r="D3104">
            <v>1</v>
          </cell>
          <cell r="E3104">
            <v>61989631</v>
          </cell>
          <cell r="F3104" t="str">
            <v>Olomoucký kraj</v>
          </cell>
          <cell r="G3104" t="str">
            <v xml:space="preserve">Olomouc </v>
          </cell>
          <cell r="H3104">
            <v>425</v>
          </cell>
          <cell r="I3104" t="str">
            <v>SEJOY</v>
          </cell>
          <cell r="J3104">
            <v>16.690000000000001</v>
          </cell>
          <cell r="K3104">
            <v>7093.2500000000009</v>
          </cell>
          <cell r="L3104" t="str">
            <v/>
          </cell>
          <cell r="M3104" t="str">
            <v>Základní škola a Mateřská škola Olomouc - Holice, Náves Svobody 41, příspěvková organizace</v>
          </cell>
          <cell r="N3104" t="str">
            <v>Náves Svobody</v>
          </cell>
          <cell r="O3104">
            <v>218</v>
          </cell>
          <cell r="P3104" t="str">
            <v>41a</v>
          </cell>
          <cell r="Q3104" t="str">
            <v>Olomouc</v>
          </cell>
          <cell r="R3104" t="str">
            <v>ANO</v>
          </cell>
        </row>
        <row r="3105">
          <cell r="A3105">
            <v>600140211</v>
          </cell>
          <cell r="B3105">
            <v>600140211</v>
          </cell>
          <cell r="C3105" t="str">
            <v>61989584</v>
          </cell>
          <cell r="D3105">
            <v>1</v>
          </cell>
          <cell r="E3105">
            <v>61989584</v>
          </cell>
          <cell r="F3105" t="str">
            <v>Olomoucký kraj</v>
          </cell>
          <cell r="G3105" t="str">
            <v xml:space="preserve">Olomouc </v>
          </cell>
          <cell r="H3105">
            <v>575</v>
          </cell>
          <cell r="I3105" t="str">
            <v>SEJOY</v>
          </cell>
          <cell r="J3105">
            <v>16.690000000000001</v>
          </cell>
          <cell r="K3105">
            <v>9596.75</v>
          </cell>
          <cell r="L3105" t="str">
            <v/>
          </cell>
          <cell r="M3105" t="str">
            <v>Základní škola Olomouc, Mozartova 48, příspěvková organizace</v>
          </cell>
          <cell r="N3105" t="str">
            <v>Mozartova</v>
          </cell>
          <cell r="O3105">
            <v>252</v>
          </cell>
          <cell r="P3105">
            <v>48</v>
          </cell>
          <cell r="Q3105" t="str">
            <v>Olomouc</v>
          </cell>
          <cell r="R3105" t="str">
            <v>ANO</v>
          </cell>
        </row>
        <row r="3106">
          <cell r="A3106">
            <v>600140237</v>
          </cell>
          <cell r="B3106">
            <v>600140237</v>
          </cell>
          <cell r="C3106" t="str">
            <v>70234019</v>
          </cell>
          <cell r="D3106">
            <v>1</v>
          </cell>
          <cell r="E3106">
            <v>70234019</v>
          </cell>
          <cell r="F3106" t="str">
            <v>Olomoucký kraj</v>
          </cell>
          <cell r="G3106" t="str">
            <v xml:space="preserve">Olomouc </v>
          </cell>
          <cell r="H3106">
            <v>1050</v>
          </cell>
          <cell r="I3106" t="str">
            <v>SEJOY</v>
          </cell>
          <cell r="J3106">
            <v>16.690000000000001</v>
          </cell>
          <cell r="K3106">
            <v>17524.5</v>
          </cell>
          <cell r="L3106" t="str">
            <v/>
          </cell>
          <cell r="M3106" t="str">
            <v>Fakultní základní škola Olomouc, Tererovo nám. 1, příspěvková organizace</v>
          </cell>
          <cell r="N3106" t="str">
            <v>Tererovo nám.</v>
          </cell>
          <cell r="O3106">
            <v>919</v>
          </cell>
          <cell r="P3106">
            <v>1</v>
          </cell>
          <cell r="Q3106" t="str">
            <v>Olomouc</v>
          </cell>
          <cell r="R3106" t="str">
            <v>ANO</v>
          </cell>
        </row>
        <row r="3107">
          <cell r="A3107">
            <v>600140245</v>
          </cell>
          <cell r="B3107">
            <v>600140245</v>
          </cell>
          <cell r="C3107" t="str">
            <v>61989665</v>
          </cell>
          <cell r="D3107">
            <v>1</v>
          </cell>
          <cell r="E3107">
            <v>61989665</v>
          </cell>
          <cell r="F3107" t="str">
            <v>Olomoucký kraj</v>
          </cell>
          <cell r="G3107" t="str">
            <v xml:space="preserve">Olomouc </v>
          </cell>
          <cell r="H3107">
            <v>925</v>
          </cell>
          <cell r="I3107" t="str">
            <v>SEJOY</v>
          </cell>
          <cell r="J3107">
            <v>16.690000000000001</v>
          </cell>
          <cell r="K3107">
            <v>15438.250000000002</v>
          </cell>
          <cell r="L3107" t="str">
            <v/>
          </cell>
          <cell r="M3107" t="str">
            <v>Základní škola a Mateřská škola Olomouc, Demlova 18, příspěvková organizace</v>
          </cell>
          <cell r="N3107" t="str">
            <v>Demlova</v>
          </cell>
          <cell r="O3107">
            <v>518</v>
          </cell>
          <cell r="P3107">
            <v>18</v>
          </cell>
          <cell r="Q3107" t="str">
            <v>Olomouc</v>
          </cell>
          <cell r="R3107" t="str">
            <v>ANO</v>
          </cell>
        </row>
        <row r="3108">
          <cell r="A3108">
            <v>600140253</v>
          </cell>
          <cell r="B3108">
            <v>600140253</v>
          </cell>
          <cell r="C3108" t="str">
            <v>61989851</v>
          </cell>
          <cell r="D3108">
            <v>1</v>
          </cell>
          <cell r="E3108">
            <v>61989851</v>
          </cell>
          <cell r="F3108" t="str">
            <v>Olomoucký kraj</v>
          </cell>
          <cell r="G3108" t="str">
            <v xml:space="preserve">Olomouc </v>
          </cell>
          <cell r="H3108">
            <v>650</v>
          </cell>
          <cell r="I3108" t="str">
            <v>SEJOY</v>
          </cell>
          <cell r="J3108">
            <v>16.690000000000001</v>
          </cell>
          <cell r="K3108">
            <v>10848.5</v>
          </cell>
          <cell r="L3108" t="str">
            <v/>
          </cell>
          <cell r="M3108" t="str">
            <v>Základní škola a Mateřská škola Olomouc, Nedvědova 17, příspěvková organizace</v>
          </cell>
          <cell r="N3108" t="str">
            <v>Nedvědova</v>
          </cell>
          <cell r="O3108">
            <v>366</v>
          </cell>
          <cell r="P3108">
            <v>17</v>
          </cell>
          <cell r="Q3108" t="str">
            <v>Olomouc</v>
          </cell>
          <cell r="R3108" t="str">
            <v>ANO</v>
          </cell>
        </row>
        <row r="3109">
          <cell r="A3109">
            <v>600140261</v>
          </cell>
          <cell r="B3109">
            <v>600140261</v>
          </cell>
          <cell r="C3109" t="str">
            <v>45238685</v>
          </cell>
          <cell r="D3109">
            <v>1</v>
          </cell>
          <cell r="E3109">
            <v>45238685</v>
          </cell>
          <cell r="F3109" t="str">
            <v>Olomoucký kraj</v>
          </cell>
          <cell r="G3109" t="str">
            <v xml:space="preserve">Olomouc </v>
          </cell>
          <cell r="H3109">
            <v>400</v>
          </cell>
          <cell r="I3109" t="str">
            <v>SEJOY</v>
          </cell>
          <cell r="J3109">
            <v>16.690000000000001</v>
          </cell>
          <cell r="K3109">
            <v>6676.0000000000009</v>
          </cell>
          <cell r="L3109" t="str">
            <v/>
          </cell>
          <cell r="M3109" t="str">
            <v>Základní škola a Mateřská škola Náměšť na Hané, okres Olomouc</v>
          </cell>
          <cell r="N3109" t="str">
            <v>Komenského</v>
          </cell>
          <cell r="O3109">
            <v>283</v>
          </cell>
          <cell r="Q3109" t="str">
            <v>Náměšť na Hané</v>
          </cell>
          <cell r="R3109" t="str">
            <v>ANO</v>
          </cell>
        </row>
        <row r="3110">
          <cell r="A3110">
            <v>600140270</v>
          </cell>
          <cell r="B3110">
            <v>600140270</v>
          </cell>
          <cell r="C3110" t="str">
            <v>60338598</v>
          </cell>
          <cell r="D3110">
            <v>1</v>
          </cell>
          <cell r="E3110">
            <v>60338598</v>
          </cell>
          <cell r="F3110" t="str">
            <v>Olomoucký kraj</v>
          </cell>
          <cell r="G3110" t="str">
            <v xml:space="preserve">Olomouc </v>
          </cell>
          <cell r="H3110">
            <v>575</v>
          </cell>
          <cell r="I3110" t="str">
            <v>SEJOY</v>
          </cell>
          <cell r="J3110">
            <v>16.690000000000001</v>
          </cell>
          <cell r="K3110">
            <v>9596.75</v>
          </cell>
          <cell r="L3110" t="str">
            <v/>
          </cell>
          <cell r="M3110" t="str">
            <v>Základní škola a Mateřská škola Olomouc, Řezníčkova 1, příspěvková organizace</v>
          </cell>
          <cell r="N3110" t="str">
            <v>Řezníčkova</v>
          </cell>
          <cell r="O3110">
            <v>25</v>
          </cell>
          <cell r="P3110">
            <v>1</v>
          </cell>
          <cell r="Q3110" t="str">
            <v>Olomouc</v>
          </cell>
          <cell r="R3110" t="str">
            <v>ANO</v>
          </cell>
        </row>
        <row r="3111">
          <cell r="A3111">
            <v>600140326</v>
          </cell>
          <cell r="B3111">
            <v>600140326</v>
          </cell>
          <cell r="C3111" t="str">
            <v>75029341</v>
          </cell>
          <cell r="D3111">
            <v>1</v>
          </cell>
          <cell r="E3111">
            <v>75029341</v>
          </cell>
          <cell r="F3111" t="str">
            <v>Olomoucký kraj</v>
          </cell>
          <cell r="G3111" t="str">
            <v xml:space="preserve">Olomouc </v>
          </cell>
          <cell r="H3111">
            <v>75</v>
          </cell>
          <cell r="I3111" t="str">
            <v>SEJOY</v>
          </cell>
          <cell r="J3111">
            <v>16.690000000000001</v>
          </cell>
          <cell r="K3111">
            <v>1251.75</v>
          </cell>
          <cell r="L3111" t="str">
            <v/>
          </cell>
          <cell r="M3111" t="str">
            <v>Základní škola a Mateřská škola Bystročice, příspěvková organizace</v>
          </cell>
          <cell r="O3111">
            <v>65</v>
          </cell>
          <cell r="Q3111" t="str">
            <v>Bystročice</v>
          </cell>
          <cell r="R3111" t="str">
            <v>ANO</v>
          </cell>
        </row>
        <row r="3112">
          <cell r="A3112">
            <v>600140342</v>
          </cell>
          <cell r="B3112">
            <v>600140342</v>
          </cell>
          <cell r="C3112" t="str">
            <v>70985553</v>
          </cell>
          <cell r="D3112">
            <v>1</v>
          </cell>
          <cell r="E3112">
            <v>70985553</v>
          </cell>
          <cell r="F3112" t="str">
            <v>Olomoucký kraj</v>
          </cell>
          <cell r="G3112" t="str">
            <v xml:space="preserve">Olomouc </v>
          </cell>
          <cell r="H3112">
            <v>50</v>
          </cell>
          <cell r="I3112" t="str">
            <v>SEJOY</v>
          </cell>
          <cell r="J3112">
            <v>16.690000000000001</v>
          </cell>
          <cell r="K3112">
            <v>834.50000000000011</v>
          </cell>
          <cell r="L3112" t="str">
            <v/>
          </cell>
          <cell r="M3112" t="str">
            <v>Základní škola Věrovany, okres Olomouc, příspěvková organizace</v>
          </cell>
          <cell r="O3112">
            <v>102</v>
          </cell>
          <cell r="Q3112" t="str">
            <v>Věrovany</v>
          </cell>
          <cell r="R3112" t="str">
            <v>ANO</v>
          </cell>
        </row>
        <row r="3113">
          <cell r="A3113">
            <v>600140431</v>
          </cell>
          <cell r="B3113">
            <v>600140431</v>
          </cell>
          <cell r="C3113" t="str">
            <v>75029464</v>
          </cell>
          <cell r="D3113">
            <v>1</v>
          </cell>
          <cell r="E3113">
            <v>75029464</v>
          </cell>
          <cell r="F3113" t="str">
            <v>Olomoucký kraj</v>
          </cell>
          <cell r="G3113" t="str">
            <v xml:space="preserve">Olomouc </v>
          </cell>
          <cell r="H3113">
            <v>100</v>
          </cell>
          <cell r="I3113" t="str">
            <v>SEJOY</v>
          </cell>
          <cell r="J3113">
            <v>16.690000000000001</v>
          </cell>
          <cell r="K3113">
            <v>1669.0000000000002</v>
          </cell>
          <cell r="L3113" t="str">
            <v/>
          </cell>
          <cell r="M3113" t="str">
            <v>Základní škola a mateřská škola Majetín, příspěvková organizace</v>
          </cell>
          <cell r="N3113" t="str">
            <v>Školní</v>
          </cell>
          <cell r="O3113">
            <v>126</v>
          </cell>
          <cell r="Q3113" t="str">
            <v>Majetín</v>
          </cell>
          <cell r="R3113" t="str">
            <v>ANO</v>
          </cell>
        </row>
        <row r="3114">
          <cell r="A3114">
            <v>600140491</v>
          </cell>
          <cell r="B3114">
            <v>600140491</v>
          </cell>
          <cell r="C3114" t="str">
            <v>70989397</v>
          </cell>
          <cell r="D3114">
            <v>1</v>
          </cell>
          <cell r="E3114">
            <v>70989397</v>
          </cell>
          <cell r="F3114" t="str">
            <v>Olomoucký kraj</v>
          </cell>
          <cell r="G3114" t="str">
            <v xml:space="preserve">Olomouc </v>
          </cell>
          <cell r="H3114">
            <v>150</v>
          </cell>
          <cell r="I3114" t="str">
            <v>SEJOY</v>
          </cell>
          <cell r="J3114">
            <v>16.690000000000001</v>
          </cell>
          <cell r="K3114">
            <v>2503.5</v>
          </cell>
          <cell r="L3114" t="str">
            <v/>
          </cell>
          <cell r="M3114" t="str">
            <v>Základní škola Doloplazy, okres Olomouc, příspěvková organizace</v>
          </cell>
          <cell r="O3114">
            <v>145</v>
          </cell>
          <cell r="Q3114" t="str">
            <v>Doloplazy</v>
          </cell>
          <cell r="R3114" t="str">
            <v>ANO</v>
          </cell>
        </row>
        <row r="3115">
          <cell r="A3115">
            <v>600140580</v>
          </cell>
          <cell r="B3115">
            <v>600140580</v>
          </cell>
          <cell r="C3115" t="str">
            <v>70983941</v>
          </cell>
          <cell r="D3115">
            <v>1</v>
          </cell>
          <cell r="E3115">
            <v>70983941</v>
          </cell>
          <cell r="F3115" t="str">
            <v>Olomoucký kraj</v>
          </cell>
          <cell r="G3115" t="str">
            <v xml:space="preserve">Olomouc </v>
          </cell>
          <cell r="H3115">
            <v>75</v>
          </cell>
          <cell r="I3115" t="str">
            <v>SEJOY</v>
          </cell>
          <cell r="J3115">
            <v>16.690000000000001</v>
          </cell>
          <cell r="K3115">
            <v>1251.75</v>
          </cell>
          <cell r="L3115" t="str">
            <v/>
          </cell>
          <cell r="M3115" t="str">
            <v>Základní škola a Mateřská škola Příkazy, příspěvková organizace</v>
          </cell>
          <cell r="O3115">
            <v>22</v>
          </cell>
          <cell r="Q3115" t="str">
            <v>Příkazy</v>
          </cell>
          <cell r="R3115" t="str">
            <v>ANO</v>
          </cell>
        </row>
        <row r="3116">
          <cell r="A3116">
            <v>600140598</v>
          </cell>
          <cell r="B3116">
            <v>600140598</v>
          </cell>
          <cell r="C3116" t="str">
            <v>75029511</v>
          </cell>
          <cell r="D3116">
            <v>1</v>
          </cell>
          <cell r="E3116">
            <v>75029511</v>
          </cell>
          <cell r="F3116" t="str">
            <v>Olomoucký kraj</v>
          </cell>
          <cell r="G3116" t="str">
            <v xml:space="preserve">Olomouc </v>
          </cell>
          <cell r="H3116">
            <v>550</v>
          </cell>
          <cell r="I3116" t="str">
            <v>SEJOY</v>
          </cell>
          <cell r="J3116">
            <v>16.690000000000001</v>
          </cell>
          <cell r="K3116">
            <v>9179.5</v>
          </cell>
          <cell r="L3116" t="str">
            <v/>
          </cell>
          <cell r="M3116" t="str">
            <v>Základní škola a Mateřská škola Olomouc - Nemilany, Raisova 1, příspěvková organizace</v>
          </cell>
          <cell r="N3116" t="str">
            <v>Raisova</v>
          </cell>
          <cell r="O3116">
            <v>15</v>
          </cell>
          <cell r="P3116">
            <v>1</v>
          </cell>
          <cell r="Q3116" t="str">
            <v>Olomouc</v>
          </cell>
          <cell r="R3116" t="str">
            <v>ANO</v>
          </cell>
        </row>
        <row r="3117">
          <cell r="A3117">
            <v>600140628</v>
          </cell>
          <cell r="B3117">
            <v>600140628</v>
          </cell>
          <cell r="C3117" t="str">
            <v>70631018</v>
          </cell>
          <cell r="D3117">
            <v>1</v>
          </cell>
          <cell r="E3117">
            <v>70631018</v>
          </cell>
          <cell r="F3117" t="str">
            <v>Olomoucký kraj</v>
          </cell>
          <cell r="G3117" t="str">
            <v xml:space="preserve">Olomouc </v>
          </cell>
          <cell r="H3117">
            <v>350</v>
          </cell>
          <cell r="I3117" t="str">
            <v>SEJOY</v>
          </cell>
          <cell r="J3117">
            <v>16.690000000000001</v>
          </cell>
          <cell r="K3117">
            <v>5841.5</v>
          </cell>
          <cell r="L3117" t="str">
            <v/>
          </cell>
          <cell r="M3117" t="str">
            <v>Fakultní základní škola Komenium a Mateřská škola Olomouc, 8. května 29, příspěvková organizace</v>
          </cell>
          <cell r="N3117" t="str">
            <v>8. května</v>
          </cell>
          <cell r="O3117">
            <v>501</v>
          </cell>
          <cell r="P3117">
            <v>29</v>
          </cell>
          <cell r="Q3117" t="str">
            <v>Olomouc</v>
          </cell>
          <cell r="R3117" t="str">
            <v>ANO</v>
          </cell>
        </row>
        <row r="3118">
          <cell r="A3118">
            <v>600140636</v>
          </cell>
          <cell r="B3118">
            <v>600140636</v>
          </cell>
          <cell r="C3118" t="str">
            <v>70631000</v>
          </cell>
          <cell r="D3118">
            <v>1</v>
          </cell>
          <cell r="E3118">
            <v>70631000</v>
          </cell>
          <cell r="F3118" t="str">
            <v>Olomoucký kraj</v>
          </cell>
          <cell r="G3118" t="str">
            <v xml:space="preserve">Olomouc </v>
          </cell>
          <cell r="H3118">
            <v>600</v>
          </cell>
          <cell r="I3118" t="str">
            <v>SEJOY</v>
          </cell>
          <cell r="J3118">
            <v>16.690000000000001</v>
          </cell>
          <cell r="K3118">
            <v>10014</v>
          </cell>
          <cell r="L3118" t="str">
            <v/>
          </cell>
          <cell r="M3118" t="str">
            <v>Fakultní základní škola a Mateřská škola Olomouc, Holečkova 10, příspěvková organizace</v>
          </cell>
          <cell r="N3118" t="str">
            <v>Holečkova</v>
          </cell>
          <cell r="O3118">
            <v>193</v>
          </cell>
          <cell r="P3118">
            <v>10</v>
          </cell>
          <cell r="Q3118" t="str">
            <v>Olomouc</v>
          </cell>
          <cell r="R3118" t="str">
            <v>ANO</v>
          </cell>
        </row>
        <row r="3119">
          <cell r="A3119">
            <v>600140644</v>
          </cell>
          <cell r="B3119">
            <v>600140644</v>
          </cell>
          <cell r="C3119" t="str">
            <v>70631034</v>
          </cell>
          <cell r="D3119">
            <v>1</v>
          </cell>
          <cell r="E3119">
            <v>70631034</v>
          </cell>
          <cell r="F3119" t="str">
            <v>Olomoucký kraj</v>
          </cell>
          <cell r="G3119" t="str">
            <v xml:space="preserve">Olomouc </v>
          </cell>
          <cell r="H3119">
            <v>525</v>
          </cell>
          <cell r="I3119" t="str">
            <v>SEJOY</v>
          </cell>
          <cell r="J3119">
            <v>16.690000000000001</v>
          </cell>
          <cell r="K3119">
            <v>8762.25</v>
          </cell>
          <cell r="L3119" t="str">
            <v/>
          </cell>
          <cell r="M3119" t="str">
            <v>Základní škola a Mateřská škola Olomouc, Svatoplukova 11, příspěvková organizace</v>
          </cell>
          <cell r="N3119" t="str">
            <v>Svatoplukova</v>
          </cell>
          <cell r="O3119">
            <v>65</v>
          </cell>
          <cell r="P3119">
            <v>11</v>
          </cell>
          <cell r="Q3119" t="str">
            <v>Olomouc</v>
          </cell>
          <cell r="R3119" t="str">
            <v>ANO</v>
          </cell>
        </row>
        <row r="3120">
          <cell r="A3120">
            <v>600140709</v>
          </cell>
          <cell r="B3120">
            <v>600140709</v>
          </cell>
          <cell r="C3120" t="str">
            <v>70982040</v>
          </cell>
          <cell r="D3120">
            <v>1</v>
          </cell>
          <cell r="E3120">
            <v>70982040</v>
          </cell>
          <cell r="F3120" t="str">
            <v>Olomoucký kraj</v>
          </cell>
          <cell r="G3120" t="str">
            <v xml:space="preserve">Olomouc </v>
          </cell>
          <cell r="H3120">
            <v>450</v>
          </cell>
          <cell r="I3120" t="str">
            <v>SEJOY</v>
          </cell>
          <cell r="J3120">
            <v>16.690000000000001</v>
          </cell>
          <cell r="K3120">
            <v>7510.5000000000009</v>
          </cell>
          <cell r="L3120" t="str">
            <v/>
          </cell>
          <cell r="M3120" t="str">
            <v>Základní škola Hlubočky, okres Olomouc, příspěvková organizace</v>
          </cell>
          <cell r="N3120" t="str">
            <v>Olomoucká</v>
          </cell>
          <cell r="O3120">
            <v>116</v>
          </cell>
          <cell r="Q3120" t="str">
            <v>Hlubočky</v>
          </cell>
          <cell r="R3120" t="str">
            <v>ANO</v>
          </cell>
        </row>
        <row r="3121">
          <cell r="A3121">
            <v>600140776</v>
          </cell>
          <cell r="B3121">
            <v>600140776</v>
          </cell>
          <cell r="C3121" t="str">
            <v>70928622</v>
          </cell>
          <cell r="D3121">
            <v>1</v>
          </cell>
          <cell r="E3121">
            <v>70928622</v>
          </cell>
          <cell r="F3121" t="str">
            <v>Olomoucký kraj</v>
          </cell>
          <cell r="G3121" t="str">
            <v xml:space="preserve">Olomouc </v>
          </cell>
          <cell r="H3121">
            <v>525</v>
          </cell>
          <cell r="I3121" t="str">
            <v>SEJOY</v>
          </cell>
          <cell r="J3121">
            <v>16.690000000000001</v>
          </cell>
          <cell r="K3121">
            <v>8762.25</v>
          </cell>
          <cell r="L3121" t="str">
            <v/>
          </cell>
          <cell r="M3121" t="str">
            <v>Základní škola Štěpánov, okres Olomouc, příspěvková organizace</v>
          </cell>
          <cell r="N3121" t="str">
            <v>Dolní</v>
          </cell>
          <cell r="O3121">
            <v>597</v>
          </cell>
          <cell r="P3121" t="str">
            <v>8a</v>
          </cell>
          <cell r="Q3121" t="str">
            <v>Štěpánov</v>
          </cell>
          <cell r="R3121" t="str">
            <v>ANO</v>
          </cell>
        </row>
        <row r="3122">
          <cell r="A3122">
            <v>600140849</v>
          </cell>
          <cell r="B3122">
            <v>600140849</v>
          </cell>
          <cell r="C3122" t="str">
            <v>73184675</v>
          </cell>
          <cell r="D3122">
            <v>1</v>
          </cell>
          <cell r="E3122">
            <v>73184675</v>
          </cell>
          <cell r="F3122" t="str">
            <v>Olomoucký kraj</v>
          </cell>
          <cell r="G3122" t="str">
            <v xml:space="preserve">Olomouc </v>
          </cell>
          <cell r="H3122">
            <v>325</v>
          </cell>
          <cell r="I3122" t="str">
            <v>SEJOY</v>
          </cell>
          <cell r="J3122">
            <v>16.690000000000001</v>
          </cell>
          <cell r="K3122">
            <v>5424.25</v>
          </cell>
          <cell r="L3122" t="str">
            <v/>
          </cell>
          <cell r="M3122" t="str">
            <v>Základní škola a Mateřská škola Tršice, příspěvková organizace</v>
          </cell>
          <cell r="O3122">
            <v>183</v>
          </cell>
          <cell r="Q3122" t="str">
            <v>Tršice</v>
          </cell>
          <cell r="R3122" t="str">
            <v>ANO</v>
          </cell>
        </row>
        <row r="3123">
          <cell r="A3123">
            <v>600140890</v>
          </cell>
          <cell r="B3123">
            <v>600140890</v>
          </cell>
          <cell r="C3123" t="str">
            <v>70985901</v>
          </cell>
          <cell r="D3123">
            <v>1</v>
          </cell>
          <cell r="E3123">
            <v>70985901</v>
          </cell>
          <cell r="F3123" t="str">
            <v>Olomoucký kraj</v>
          </cell>
          <cell r="G3123" t="str">
            <v xml:space="preserve">Olomouc </v>
          </cell>
          <cell r="H3123">
            <v>50</v>
          </cell>
          <cell r="I3123" t="str">
            <v>SEJOY</v>
          </cell>
          <cell r="J3123">
            <v>16.690000000000001</v>
          </cell>
          <cell r="K3123">
            <v>834.50000000000011</v>
          </cell>
          <cell r="L3123" t="str">
            <v/>
          </cell>
          <cell r="M3123" t="str">
            <v>Základní škola a mateřská škola Daskabát, příspěvková organizace</v>
          </cell>
          <cell r="O3123">
            <v>72</v>
          </cell>
          <cell r="Q3123" t="str">
            <v>Daskabát</v>
          </cell>
          <cell r="R3123" t="str">
            <v>ANO</v>
          </cell>
        </row>
        <row r="3124">
          <cell r="A3124">
            <v>600140938</v>
          </cell>
          <cell r="B3124">
            <v>600140938</v>
          </cell>
          <cell r="C3124" t="str">
            <v>70234001</v>
          </cell>
          <cell r="D3124">
            <v>1</v>
          </cell>
          <cell r="E3124">
            <v>70234001</v>
          </cell>
          <cell r="F3124" t="str">
            <v>Olomoucký kraj</v>
          </cell>
          <cell r="G3124" t="str">
            <v xml:space="preserve">Olomouc </v>
          </cell>
          <cell r="H3124">
            <v>825</v>
          </cell>
          <cell r="I3124" t="str">
            <v>SEJOY</v>
          </cell>
          <cell r="J3124">
            <v>16.690000000000001</v>
          </cell>
          <cell r="K3124">
            <v>13769.250000000002</v>
          </cell>
          <cell r="L3124" t="str">
            <v/>
          </cell>
          <cell r="M3124" t="str">
            <v>Fakultní základní škola dr. Milady Horákové a Mateřská škola Olomouc, Rožňavská 21, příspěvková organizace</v>
          </cell>
          <cell r="N3124" t="str">
            <v>Rožňavská</v>
          </cell>
          <cell r="O3124">
            <v>728</v>
          </cell>
          <cell r="P3124">
            <v>21</v>
          </cell>
          <cell r="Q3124" t="str">
            <v>Olomouc</v>
          </cell>
          <cell r="R3124" t="str">
            <v>ANO</v>
          </cell>
        </row>
        <row r="3125">
          <cell r="A3125">
            <v>600140946</v>
          </cell>
          <cell r="B3125">
            <v>600140946</v>
          </cell>
          <cell r="C3125" t="str">
            <v>70631069</v>
          </cell>
          <cell r="D3125">
            <v>1</v>
          </cell>
          <cell r="E3125">
            <v>70631069</v>
          </cell>
          <cell r="F3125" t="str">
            <v>Olomoucký kraj</v>
          </cell>
          <cell r="G3125" t="str">
            <v xml:space="preserve">Olomouc </v>
          </cell>
          <cell r="H3125">
            <v>150</v>
          </cell>
          <cell r="I3125" t="str">
            <v>SEJOY</v>
          </cell>
          <cell r="J3125">
            <v>16.690000000000001</v>
          </cell>
          <cell r="K3125">
            <v>2503.5</v>
          </cell>
          <cell r="L3125" t="str">
            <v/>
          </cell>
          <cell r="M3125" t="str">
            <v>Základní škola Olomouc, Gagarinova 19, příspěvková organizace</v>
          </cell>
          <cell r="N3125" t="str">
            <v>Gagarinova</v>
          </cell>
          <cell r="O3125">
            <v>1</v>
          </cell>
          <cell r="P3125">
            <v>19</v>
          </cell>
          <cell r="Q3125" t="str">
            <v>Olomouc</v>
          </cell>
          <cell r="R3125" t="str">
            <v>ANO</v>
          </cell>
        </row>
        <row r="3126">
          <cell r="A3126">
            <v>600140962</v>
          </cell>
          <cell r="B3126">
            <v>600140962</v>
          </cell>
          <cell r="C3126" t="str">
            <v>00849251</v>
          </cell>
          <cell r="D3126">
            <v>1</v>
          </cell>
          <cell r="E3126">
            <v>849251</v>
          </cell>
          <cell r="F3126" t="str">
            <v>Olomoucký kraj</v>
          </cell>
          <cell r="G3126" t="str">
            <v xml:space="preserve">Olomouc </v>
          </cell>
          <cell r="H3126">
            <v>500</v>
          </cell>
          <cell r="I3126" t="str">
            <v>SEJOY</v>
          </cell>
          <cell r="J3126">
            <v>16.690000000000001</v>
          </cell>
          <cell r="K3126">
            <v>8345</v>
          </cell>
          <cell r="L3126" t="str">
            <v/>
          </cell>
          <cell r="M3126" t="str">
            <v>Základní škola a Mateřská škola Bohuňovice</v>
          </cell>
          <cell r="N3126" t="str">
            <v>Pod lipami</v>
          </cell>
          <cell r="O3126">
            <v>210</v>
          </cell>
          <cell r="Q3126" t="str">
            <v>Bohuňovice</v>
          </cell>
          <cell r="R3126" t="str">
            <v>ANO</v>
          </cell>
        </row>
        <row r="3127">
          <cell r="A3127">
            <v>600141004</v>
          </cell>
          <cell r="B3127">
            <v>600141004</v>
          </cell>
          <cell r="C3127" t="str">
            <v>75029529</v>
          </cell>
          <cell r="D3127">
            <v>1</v>
          </cell>
          <cell r="E3127">
            <v>75029529</v>
          </cell>
          <cell r="F3127" t="str">
            <v>Olomoucký kraj</v>
          </cell>
          <cell r="G3127" t="str">
            <v xml:space="preserve">Olomouc </v>
          </cell>
          <cell r="H3127">
            <v>375</v>
          </cell>
          <cell r="I3127" t="str">
            <v>SEJOY</v>
          </cell>
          <cell r="J3127">
            <v>16.690000000000001</v>
          </cell>
          <cell r="K3127">
            <v>6258.7500000000009</v>
          </cell>
          <cell r="L3127" t="str">
            <v/>
          </cell>
          <cell r="M3127" t="str">
            <v>Základní škola a Mateřská škola Olomouc, Gorkého 39, příspěvková organizace</v>
          </cell>
          <cell r="N3127" t="str">
            <v>Gorkého</v>
          </cell>
          <cell r="O3127">
            <v>96</v>
          </cell>
          <cell r="P3127">
            <v>39</v>
          </cell>
          <cell r="Q3127" t="str">
            <v>Olomouc</v>
          </cell>
          <cell r="R3127" t="str">
            <v>ANO</v>
          </cell>
        </row>
        <row r="3128">
          <cell r="A3128">
            <v>600141071</v>
          </cell>
          <cell r="B3128">
            <v>600141071</v>
          </cell>
          <cell r="C3128" t="str">
            <v>70631042</v>
          </cell>
          <cell r="D3128">
            <v>1</v>
          </cell>
          <cell r="E3128">
            <v>70631042</v>
          </cell>
          <cell r="F3128" t="str">
            <v>Olomoucký kraj</v>
          </cell>
          <cell r="G3128" t="str">
            <v xml:space="preserve">Olomouc </v>
          </cell>
          <cell r="H3128">
            <v>375</v>
          </cell>
          <cell r="I3128" t="str">
            <v>SEJOY</v>
          </cell>
          <cell r="J3128">
            <v>16.690000000000001</v>
          </cell>
          <cell r="K3128">
            <v>6258.7500000000009</v>
          </cell>
          <cell r="L3128" t="str">
            <v/>
          </cell>
          <cell r="M3128" t="str">
            <v>Základní škola a Mateřská škola Olomouc, Dvorského 33, příspěvková organizace</v>
          </cell>
          <cell r="N3128" t="str">
            <v>Dvorského</v>
          </cell>
          <cell r="O3128">
            <v>115</v>
          </cell>
          <cell r="P3128">
            <v>33</v>
          </cell>
          <cell r="Q3128" t="str">
            <v>Olomouc</v>
          </cell>
          <cell r="R3128" t="str">
            <v>ANO</v>
          </cell>
        </row>
        <row r="3129">
          <cell r="A3129">
            <v>650022599</v>
          </cell>
          <cell r="B3129">
            <v>650022599</v>
          </cell>
          <cell r="C3129" t="str">
            <v>70987386</v>
          </cell>
          <cell r="D3129">
            <v>1</v>
          </cell>
          <cell r="E3129">
            <v>70987386</v>
          </cell>
          <cell r="F3129" t="str">
            <v>Olomoucký kraj</v>
          </cell>
          <cell r="G3129" t="str">
            <v xml:space="preserve">Olomouc </v>
          </cell>
          <cell r="H3129">
            <v>25</v>
          </cell>
          <cell r="I3129" t="str">
            <v>SEJOY</v>
          </cell>
          <cell r="J3129">
            <v>16.690000000000001</v>
          </cell>
          <cell r="K3129">
            <v>417.25000000000006</v>
          </cell>
          <cell r="L3129" t="str">
            <v/>
          </cell>
          <cell r="M3129" t="str">
            <v>Základní škola a Mateřská škola Blatec, okres Olomouc, příspěvková organizace</v>
          </cell>
          <cell r="O3129">
            <v>68</v>
          </cell>
          <cell r="Q3129" t="str">
            <v>Blatec</v>
          </cell>
          <cell r="R3129" t="str">
            <v>ANO</v>
          </cell>
        </row>
        <row r="3130">
          <cell r="A3130">
            <v>650022742</v>
          </cell>
          <cell r="B3130">
            <v>650022742</v>
          </cell>
          <cell r="C3130" t="str">
            <v>75026481</v>
          </cell>
          <cell r="D3130">
            <v>1</v>
          </cell>
          <cell r="E3130">
            <v>75026481</v>
          </cell>
          <cell r="F3130" t="str">
            <v>Olomoucký kraj</v>
          </cell>
          <cell r="G3130" t="str">
            <v xml:space="preserve">Olomouc </v>
          </cell>
          <cell r="H3130">
            <v>125</v>
          </cell>
          <cell r="I3130" t="str">
            <v>SEJOY</v>
          </cell>
          <cell r="J3130">
            <v>16.690000000000001</v>
          </cell>
          <cell r="K3130">
            <v>2086.25</v>
          </cell>
          <cell r="L3130" t="str">
            <v/>
          </cell>
          <cell r="M3130" t="str">
            <v>Základní škola a Mateřská škola Grygov, příspěvková organizace</v>
          </cell>
          <cell r="N3130" t="str">
            <v>Komenského</v>
          </cell>
          <cell r="O3130">
            <v>72</v>
          </cell>
          <cell r="Q3130" t="str">
            <v>Grygov</v>
          </cell>
          <cell r="R3130" t="str">
            <v>ANO</v>
          </cell>
        </row>
        <row r="3131">
          <cell r="A3131">
            <v>650023030</v>
          </cell>
          <cell r="B3131">
            <v>650023030</v>
          </cell>
          <cell r="C3131" t="str">
            <v>70996423</v>
          </cell>
          <cell r="D3131">
            <v>1</v>
          </cell>
          <cell r="E3131">
            <v>70996423</v>
          </cell>
          <cell r="F3131" t="str">
            <v>Olomoucký kraj</v>
          </cell>
          <cell r="G3131" t="str">
            <v xml:space="preserve">Olomouc </v>
          </cell>
          <cell r="H3131">
            <v>75</v>
          </cell>
          <cell r="I3131" t="str">
            <v>SEJOY</v>
          </cell>
          <cell r="J3131">
            <v>16.690000000000001</v>
          </cell>
          <cell r="K3131">
            <v>1251.75</v>
          </cell>
          <cell r="L3131" t="str">
            <v/>
          </cell>
          <cell r="M3131" t="str">
            <v>Základní škola a Mateřská škola Bystrovany, okres Olomouc, příspěvková organizace</v>
          </cell>
          <cell r="N3131" t="str">
            <v>Makarenkova</v>
          </cell>
          <cell r="O3131">
            <v>23</v>
          </cell>
          <cell r="P3131">
            <v>2</v>
          </cell>
          <cell r="Q3131" t="str">
            <v>Bystrovany</v>
          </cell>
          <cell r="R3131" t="str">
            <v>ANO</v>
          </cell>
        </row>
        <row r="3132">
          <cell r="A3132">
            <v>650023218</v>
          </cell>
          <cell r="B3132">
            <v>650023218</v>
          </cell>
          <cell r="C3132" t="str">
            <v>70986207</v>
          </cell>
          <cell r="D3132">
            <v>1</v>
          </cell>
          <cell r="E3132">
            <v>70986207</v>
          </cell>
          <cell r="F3132" t="str">
            <v>Olomoucký kraj</v>
          </cell>
          <cell r="G3132" t="str">
            <v xml:space="preserve">Olomouc </v>
          </cell>
          <cell r="H3132">
            <v>550</v>
          </cell>
          <cell r="I3132" t="str">
            <v>SEJOY</v>
          </cell>
          <cell r="J3132">
            <v>16.690000000000001</v>
          </cell>
          <cell r="K3132">
            <v>9179.5</v>
          </cell>
          <cell r="L3132" t="str">
            <v/>
          </cell>
          <cell r="M3132" t="str">
            <v>Základní škola a Mateřská škola Lutín příspěvková organizace</v>
          </cell>
          <cell r="N3132" t="str">
            <v>Školní</v>
          </cell>
          <cell r="O3132">
            <v>80</v>
          </cell>
          <cell r="Q3132" t="str">
            <v>Lutín</v>
          </cell>
          <cell r="R3132" t="str">
            <v>ANO</v>
          </cell>
        </row>
        <row r="3133">
          <cell r="A3133">
            <v>650023846</v>
          </cell>
          <cell r="B3133">
            <v>650023846</v>
          </cell>
          <cell r="C3133" t="str">
            <v>70640203</v>
          </cell>
          <cell r="D3133">
            <v>1</v>
          </cell>
          <cell r="E3133">
            <v>70640203</v>
          </cell>
          <cell r="F3133" t="str">
            <v>Olomoucký kraj</v>
          </cell>
          <cell r="G3133" t="str">
            <v xml:space="preserve">Olomouc </v>
          </cell>
          <cell r="H3133">
            <v>100</v>
          </cell>
          <cell r="I3133" t="str">
            <v>SEJOY</v>
          </cell>
          <cell r="J3133">
            <v>16.690000000000001</v>
          </cell>
          <cell r="K3133">
            <v>1669.0000000000002</v>
          </cell>
          <cell r="L3133" t="str">
            <v/>
          </cell>
          <cell r="M3133" t="str">
            <v>Základní škola a Mateřská škola Samotišky, příspěvková organizace</v>
          </cell>
          <cell r="N3133" t="str">
            <v>Podhůry</v>
          </cell>
          <cell r="O3133">
            <v>108</v>
          </cell>
          <cell r="P3133">
            <v>1</v>
          </cell>
          <cell r="Q3133" t="str">
            <v>Samotišky</v>
          </cell>
          <cell r="R3133" t="str">
            <v>ANO</v>
          </cell>
        </row>
        <row r="3134">
          <cell r="A3134">
            <v>650028465</v>
          </cell>
          <cell r="B3134">
            <v>650028465</v>
          </cell>
          <cell r="C3134" t="str">
            <v>70983259</v>
          </cell>
          <cell r="D3134">
            <v>1</v>
          </cell>
          <cell r="E3134">
            <v>70983259</v>
          </cell>
          <cell r="F3134" t="str">
            <v>Olomoucký kraj</v>
          </cell>
          <cell r="G3134" t="str">
            <v xml:space="preserve">Olomouc </v>
          </cell>
          <cell r="H3134">
            <v>0</v>
          </cell>
          <cell r="I3134" t="str">
            <v>SEJOY</v>
          </cell>
          <cell r="J3134">
            <v>16.690000000000001</v>
          </cell>
          <cell r="K3134">
            <v>0</v>
          </cell>
          <cell r="L3134">
            <v>44536</v>
          </cell>
          <cell r="M3134" t="str">
            <v>Základní škola a Mateřská škola Aloise Štěpánka, Dolany, příspěvková organizace</v>
          </cell>
          <cell r="O3134">
            <v>174</v>
          </cell>
          <cell r="Q3134" t="str">
            <v>Dolany</v>
          </cell>
          <cell r="R3134" t="str">
            <v>ANO</v>
          </cell>
        </row>
        <row r="3135">
          <cell r="A3135">
            <v>650037260</v>
          </cell>
          <cell r="B3135">
            <v>650037260</v>
          </cell>
          <cell r="C3135" t="str">
            <v>70986215</v>
          </cell>
          <cell r="D3135">
            <v>1</v>
          </cell>
          <cell r="E3135">
            <v>70986215</v>
          </cell>
          <cell r="F3135" t="str">
            <v>Olomoucký kraj</v>
          </cell>
          <cell r="G3135" t="str">
            <v xml:space="preserve">Olomouc </v>
          </cell>
          <cell r="H3135">
            <v>75</v>
          </cell>
          <cell r="I3135" t="str">
            <v>SEJOY</v>
          </cell>
          <cell r="J3135">
            <v>16.690000000000001</v>
          </cell>
          <cell r="K3135">
            <v>1251.75</v>
          </cell>
          <cell r="L3135" t="str">
            <v/>
          </cell>
          <cell r="M3135" t="str">
            <v>Základní škola a mateřská škola Skrbeň, příspěvková organizace</v>
          </cell>
          <cell r="N3135" t="str">
            <v>U Školy</v>
          </cell>
          <cell r="O3135">
            <v>122</v>
          </cell>
          <cell r="P3135">
            <v>1</v>
          </cell>
          <cell r="Q3135" t="str">
            <v>Skrbeň</v>
          </cell>
          <cell r="R3135" t="str">
            <v>ANO</v>
          </cell>
        </row>
        <row r="3136">
          <cell r="A3136">
            <v>650037430</v>
          </cell>
          <cell r="B3136">
            <v>650037430</v>
          </cell>
          <cell r="C3136" t="str">
            <v>71005790</v>
          </cell>
          <cell r="D3136">
            <v>1</v>
          </cell>
          <cell r="E3136">
            <v>71005790</v>
          </cell>
          <cell r="F3136" t="str">
            <v>Olomoucký kraj</v>
          </cell>
          <cell r="G3136" t="str">
            <v xml:space="preserve">Olomouc </v>
          </cell>
          <cell r="H3136">
            <v>250</v>
          </cell>
          <cell r="I3136" t="str">
            <v>SEJOY</v>
          </cell>
          <cell r="J3136">
            <v>16.690000000000001</v>
          </cell>
          <cell r="K3136">
            <v>4172.5</v>
          </cell>
          <cell r="L3136" t="str">
            <v/>
          </cell>
          <cell r="M3136" t="str">
            <v>Základní škola a mateřská škola Těšetice, 783 46, příspěvková organizace</v>
          </cell>
          <cell r="O3136">
            <v>148</v>
          </cell>
          <cell r="Q3136" t="str">
            <v>Těšetice</v>
          </cell>
          <cell r="R3136" t="str">
            <v>ANO</v>
          </cell>
        </row>
        <row r="3137">
          <cell r="A3137">
            <v>650037952</v>
          </cell>
          <cell r="B3137">
            <v>650037952</v>
          </cell>
          <cell r="C3137" t="str">
            <v>75028867</v>
          </cell>
          <cell r="D3137">
            <v>1</v>
          </cell>
          <cell r="E3137">
            <v>75028867</v>
          </cell>
          <cell r="F3137" t="str">
            <v>Olomoucký kraj</v>
          </cell>
          <cell r="G3137" t="str">
            <v xml:space="preserve">Olomouc </v>
          </cell>
          <cell r="H3137">
            <v>100</v>
          </cell>
          <cell r="I3137" t="str">
            <v>SEJOY</v>
          </cell>
          <cell r="J3137">
            <v>16.690000000000001</v>
          </cell>
          <cell r="K3137">
            <v>1669.0000000000002</v>
          </cell>
          <cell r="L3137" t="str">
            <v/>
          </cell>
          <cell r="M3137" t="str">
            <v>Základní škola a mateřská škola Přáslavice, příspěvková organizace</v>
          </cell>
          <cell r="O3137">
            <v>18</v>
          </cell>
          <cell r="Q3137" t="str">
            <v>Přáslavice</v>
          </cell>
          <cell r="R3137" t="str">
            <v>ANO</v>
          </cell>
        </row>
        <row r="3138">
          <cell r="A3138">
            <v>650038011</v>
          </cell>
          <cell r="B3138">
            <v>650038011</v>
          </cell>
          <cell r="C3138" t="str">
            <v>70981493</v>
          </cell>
          <cell r="D3138">
            <v>1</v>
          </cell>
          <cell r="E3138">
            <v>70981493</v>
          </cell>
          <cell r="F3138" t="str">
            <v>Olomoucký kraj</v>
          </cell>
          <cell r="G3138" t="str">
            <v xml:space="preserve">Olomouc </v>
          </cell>
          <cell r="H3138">
            <v>650</v>
          </cell>
          <cell r="I3138" t="str">
            <v>SEJOY</v>
          </cell>
          <cell r="J3138">
            <v>16.690000000000001</v>
          </cell>
          <cell r="K3138">
            <v>10848.5</v>
          </cell>
          <cell r="L3138" t="str">
            <v/>
          </cell>
          <cell r="M3138" t="str">
            <v>Základní škola a Mateřská škola Horka nad Moravou, příspěvková organizace</v>
          </cell>
          <cell r="N3138" t="str">
            <v>Lidická</v>
          </cell>
          <cell r="O3138">
            <v>396</v>
          </cell>
          <cell r="P3138">
            <v>9</v>
          </cell>
          <cell r="Q3138" t="str">
            <v>Horka nad Moravou</v>
          </cell>
          <cell r="R3138" t="str">
            <v>ANO</v>
          </cell>
        </row>
        <row r="3139">
          <cell r="A3139">
            <v>650041224</v>
          </cell>
          <cell r="B3139">
            <v>650041224</v>
          </cell>
          <cell r="C3139" t="str">
            <v>70987572</v>
          </cell>
          <cell r="D3139">
            <v>1</v>
          </cell>
          <cell r="E3139">
            <v>70987572</v>
          </cell>
          <cell r="F3139" t="str">
            <v>Olomoucký kraj</v>
          </cell>
          <cell r="G3139" t="str">
            <v xml:space="preserve">Olomouc </v>
          </cell>
          <cell r="H3139">
            <v>50</v>
          </cell>
          <cell r="I3139" t="str">
            <v>SEJOY</v>
          </cell>
          <cell r="J3139">
            <v>16.690000000000001</v>
          </cell>
          <cell r="K3139">
            <v>834.50000000000011</v>
          </cell>
          <cell r="L3139" t="str">
            <v/>
          </cell>
          <cell r="M3139" t="str">
            <v>Základní škola a Mateřská škola Charváty, příspěvková organizace</v>
          </cell>
          <cell r="O3139">
            <v>21</v>
          </cell>
          <cell r="Q3139" t="str">
            <v>Charváty</v>
          </cell>
          <cell r="R3139" t="str">
            <v>ANO</v>
          </cell>
        </row>
        <row r="3140">
          <cell r="A3140">
            <v>650041275</v>
          </cell>
          <cell r="B3140">
            <v>650041275</v>
          </cell>
          <cell r="C3140" t="str">
            <v>70985979</v>
          </cell>
          <cell r="D3140">
            <v>1</v>
          </cell>
          <cell r="E3140">
            <v>70985979</v>
          </cell>
          <cell r="F3140" t="str">
            <v>Olomoucký kraj</v>
          </cell>
          <cell r="G3140" t="str">
            <v xml:space="preserve">Olomouc </v>
          </cell>
          <cell r="H3140">
            <v>300</v>
          </cell>
          <cell r="I3140" t="str">
            <v>SEJOY</v>
          </cell>
          <cell r="J3140">
            <v>16.690000000000001</v>
          </cell>
          <cell r="K3140">
            <v>5007</v>
          </cell>
          <cell r="L3140" t="str">
            <v/>
          </cell>
          <cell r="M3140" t="str">
            <v>Základní škola a Mateřská škola Hněvotín, příspěvková organizace</v>
          </cell>
          <cell r="O3140">
            <v>250</v>
          </cell>
          <cell r="Q3140" t="str">
            <v>Hněvotín</v>
          </cell>
          <cell r="R3140" t="str">
            <v>ANO</v>
          </cell>
        </row>
        <row r="3141">
          <cell r="A3141">
            <v>650041887</v>
          </cell>
          <cell r="B3141">
            <v>650041887</v>
          </cell>
          <cell r="C3141" t="str">
            <v>70990158</v>
          </cell>
          <cell r="D3141">
            <v>1</v>
          </cell>
          <cell r="E3141">
            <v>70990158</v>
          </cell>
          <cell r="F3141" t="str">
            <v>Olomoucký kraj</v>
          </cell>
          <cell r="G3141" t="str">
            <v xml:space="preserve">Olomouc </v>
          </cell>
          <cell r="H3141">
            <v>200</v>
          </cell>
          <cell r="I3141" t="str">
            <v>SEJOY</v>
          </cell>
          <cell r="J3141">
            <v>16.690000000000001</v>
          </cell>
          <cell r="K3141">
            <v>3338.0000000000005</v>
          </cell>
          <cell r="L3141" t="str">
            <v/>
          </cell>
          <cell r="M3141" t="str">
            <v>Základní škola a Mateřská škola Bělkovice-Lašťany, příspěvková organizace</v>
          </cell>
          <cell r="O3141">
            <v>373</v>
          </cell>
          <cell r="Q3141" t="str">
            <v>Bělkovice-Lašťany</v>
          </cell>
          <cell r="R3141" t="str">
            <v>ANO</v>
          </cell>
        </row>
        <row r="3142">
          <cell r="A3142">
            <v>650044266</v>
          </cell>
          <cell r="B3142">
            <v>650044266</v>
          </cell>
          <cell r="C3142" t="str">
            <v>70987025</v>
          </cell>
          <cell r="D3142">
            <v>1</v>
          </cell>
          <cell r="E3142">
            <v>70987025</v>
          </cell>
          <cell r="F3142" t="str">
            <v>Olomoucký kraj</v>
          </cell>
          <cell r="G3142" t="str">
            <v xml:space="preserve">Olomouc </v>
          </cell>
          <cell r="H3142">
            <v>450</v>
          </cell>
          <cell r="I3142" t="str">
            <v>SEJOY</v>
          </cell>
          <cell r="J3142">
            <v>16.690000000000001</v>
          </cell>
          <cell r="K3142">
            <v>7510.5000000000009</v>
          </cell>
          <cell r="L3142" t="str">
            <v/>
          </cell>
          <cell r="M3142" t="str">
            <v>Základní škola a Mateřská škola Dub nad Moravou, příspěvková organizace</v>
          </cell>
          <cell r="N3142" t="str">
            <v>Pod Školou</v>
          </cell>
          <cell r="O3142">
            <v>209</v>
          </cell>
          <cell r="Q3142" t="str">
            <v>Dub nad Moravou</v>
          </cell>
          <cell r="R3142" t="str">
            <v>ANO</v>
          </cell>
        </row>
        <row r="3143">
          <cell r="A3143">
            <v>650056019</v>
          </cell>
          <cell r="B3143">
            <v>650056019</v>
          </cell>
          <cell r="C3143" t="str">
            <v>75027640</v>
          </cell>
          <cell r="D3143">
            <v>1</v>
          </cell>
          <cell r="E3143">
            <v>75027640</v>
          </cell>
          <cell r="F3143" t="str">
            <v>Olomoucký kraj</v>
          </cell>
          <cell r="G3143" t="str">
            <v xml:space="preserve">Olomouc </v>
          </cell>
          <cell r="H3143">
            <v>425</v>
          </cell>
          <cell r="I3143" t="str">
            <v>SEJOY</v>
          </cell>
          <cell r="J3143">
            <v>16.690000000000001</v>
          </cell>
          <cell r="K3143">
            <v>7093.2500000000009</v>
          </cell>
          <cell r="L3143" t="str">
            <v/>
          </cell>
          <cell r="M3143" t="str">
            <v>Základní škola a Mateřská škola Velký Újezd, okres Olomouc, příspěvková organizace</v>
          </cell>
          <cell r="N3143" t="str">
            <v>Navrátilova</v>
          </cell>
          <cell r="O3143">
            <v>321</v>
          </cell>
          <cell r="Q3143" t="str">
            <v>Velký Újezd</v>
          </cell>
          <cell r="R3143" t="str">
            <v>ANO</v>
          </cell>
        </row>
        <row r="3144">
          <cell r="A3144">
            <v>650056701</v>
          </cell>
          <cell r="B3144">
            <v>650056701</v>
          </cell>
          <cell r="C3144" t="str">
            <v>75028921</v>
          </cell>
          <cell r="D3144">
            <v>1</v>
          </cell>
          <cell r="E3144">
            <v>75028921</v>
          </cell>
          <cell r="F3144" t="str">
            <v>Olomoucký kraj</v>
          </cell>
          <cell r="G3144" t="str">
            <v xml:space="preserve">Olomouc </v>
          </cell>
          <cell r="H3144">
            <v>125</v>
          </cell>
          <cell r="I3144" t="str">
            <v>SEJOY</v>
          </cell>
          <cell r="J3144">
            <v>16.690000000000001</v>
          </cell>
          <cell r="K3144">
            <v>2086.25</v>
          </cell>
          <cell r="L3144" t="str">
            <v/>
          </cell>
          <cell r="M3144" t="str">
            <v>Základní škola a mateřská škola Drahanovice, příspěvková organizace</v>
          </cell>
          <cell r="O3144">
            <v>44</v>
          </cell>
          <cell r="Q3144" t="str">
            <v>Drahanovice</v>
          </cell>
          <cell r="R3144" t="str">
            <v>ANO</v>
          </cell>
        </row>
        <row r="3145">
          <cell r="A3145">
            <v>650060547</v>
          </cell>
          <cell r="B3145">
            <v>650060547</v>
          </cell>
          <cell r="C3145" t="str">
            <v>70985332</v>
          </cell>
          <cell r="D3145">
            <v>1</v>
          </cell>
          <cell r="E3145">
            <v>70985332</v>
          </cell>
          <cell r="F3145" t="str">
            <v>Olomoucký kraj</v>
          </cell>
          <cell r="G3145" t="str">
            <v xml:space="preserve">Olomouc </v>
          </cell>
          <cell r="H3145">
            <v>50</v>
          </cell>
          <cell r="I3145" t="str">
            <v>SEJOY</v>
          </cell>
          <cell r="J3145">
            <v>16.690000000000001</v>
          </cell>
          <cell r="K3145">
            <v>834.50000000000011</v>
          </cell>
          <cell r="L3145" t="str">
            <v/>
          </cell>
          <cell r="M3145" t="str">
            <v>Základní škola a Mateřská škola Loučany, příspěvková organizace</v>
          </cell>
          <cell r="O3145">
            <v>723</v>
          </cell>
          <cell r="Q3145" t="str">
            <v>Loučany</v>
          </cell>
          <cell r="R3145" t="str">
            <v>ANO</v>
          </cell>
        </row>
        <row r="3146">
          <cell r="A3146">
            <v>650060741</v>
          </cell>
          <cell r="B3146">
            <v>650060741</v>
          </cell>
          <cell r="C3146" t="str">
            <v>70990166</v>
          </cell>
          <cell r="D3146">
            <v>1</v>
          </cell>
          <cell r="E3146">
            <v>70990166</v>
          </cell>
          <cell r="F3146" t="str">
            <v>Olomoucký kraj</v>
          </cell>
          <cell r="G3146" t="str">
            <v xml:space="preserve">Olomouc </v>
          </cell>
          <cell r="H3146">
            <v>75</v>
          </cell>
          <cell r="I3146" t="str">
            <v>SEJOY</v>
          </cell>
          <cell r="J3146">
            <v>16.690000000000001</v>
          </cell>
          <cell r="K3146">
            <v>1251.75</v>
          </cell>
          <cell r="L3146" t="str">
            <v/>
          </cell>
          <cell r="M3146" t="str">
            <v>Základní škola a Mateřská škola Kožušany-Tážaly, okres Olomouc, příspěvková organizace</v>
          </cell>
          <cell r="O3146">
            <v>79</v>
          </cell>
          <cell r="Q3146" t="str">
            <v>Kožušany-Tážaly</v>
          </cell>
          <cell r="R3146" t="str">
            <v>ANO</v>
          </cell>
        </row>
        <row r="3147">
          <cell r="A3147">
            <v>650061357</v>
          </cell>
          <cell r="B3147">
            <v>650061357</v>
          </cell>
          <cell r="C3147" t="str">
            <v>70996318</v>
          </cell>
          <cell r="D3147">
            <v>1</v>
          </cell>
          <cell r="E3147">
            <v>70996318</v>
          </cell>
          <cell r="F3147" t="str">
            <v>Olomoucký kraj</v>
          </cell>
          <cell r="G3147" t="str">
            <v xml:space="preserve">Olomouc </v>
          </cell>
          <cell r="H3147">
            <v>75</v>
          </cell>
          <cell r="I3147" t="str">
            <v>SEJOY</v>
          </cell>
          <cell r="J3147">
            <v>16.690000000000001</v>
          </cell>
          <cell r="K3147">
            <v>1251.75</v>
          </cell>
          <cell r="L3147" t="str">
            <v/>
          </cell>
          <cell r="M3147" t="str">
            <v>Základní škola a Mateřská škola Křelov-Břuchotín, příspěvková organizace</v>
          </cell>
          <cell r="N3147" t="str">
            <v>Lipové náměstí</v>
          </cell>
          <cell r="O3147">
            <v>29</v>
          </cell>
          <cell r="P3147">
            <v>18</v>
          </cell>
          <cell r="Q3147" t="str">
            <v>Křelov-Břuchotín</v>
          </cell>
          <cell r="R3147" t="str">
            <v>ANO</v>
          </cell>
        </row>
        <row r="3148">
          <cell r="A3148">
            <v>651035741</v>
          </cell>
          <cell r="B3148">
            <v>651035741</v>
          </cell>
          <cell r="C3148" t="str">
            <v>71340807</v>
          </cell>
          <cell r="D3148">
            <v>1</v>
          </cell>
          <cell r="E3148">
            <v>71340807</v>
          </cell>
          <cell r="F3148" t="str">
            <v>Olomoucký kraj</v>
          </cell>
          <cell r="G3148" t="str">
            <v xml:space="preserve">Olomouc </v>
          </cell>
          <cell r="H3148">
            <v>150</v>
          </cell>
          <cell r="I3148" t="str">
            <v>SEJOY</v>
          </cell>
          <cell r="J3148">
            <v>16.690000000000001</v>
          </cell>
          <cell r="K3148">
            <v>2503.5</v>
          </cell>
          <cell r="L3148" t="str">
            <v/>
          </cell>
          <cell r="M3148" t="str">
            <v>Střední škola stavební - HORSTAV</v>
          </cell>
          <cell r="N3148" t="str">
            <v>Na vlčinci</v>
          </cell>
          <cell r="O3148">
            <v>16</v>
          </cell>
          <cell r="P3148">
            <v>3</v>
          </cell>
          <cell r="Q3148" t="str">
            <v>Olomouc</v>
          </cell>
          <cell r="R3148" t="str">
            <v>NE</v>
          </cell>
        </row>
        <row r="3149">
          <cell r="A3149">
            <v>691001359</v>
          </cell>
          <cell r="B3149">
            <v>691001359</v>
          </cell>
          <cell r="C3149" t="str">
            <v>28595475</v>
          </cell>
          <cell r="D3149">
            <v>1</v>
          </cell>
          <cell r="E3149">
            <v>28595475</v>
          </cell>
          <cell r="F3149" t="str">
            <v>Olomoucký kraj</v>
          </cell>
          <cell r="G3149" t="str">
            <v xml:space="preserve">Olomouc </v>
          </cell>
          <cell r="H3149">
            <v>250</v>
          </cell>
          <cell r="I3149" t="str">
            <v>SEJOY</v>
          </cell>
          <cell r="J3149">
            <v>16.690000000000001</v>
          </cell>
          <cell r="K3149">
            <v>4172.5</v>
          </cell>
          <cell r="L3149" t="str">
            <v/>
          </cell>
          <cell r="M3149" t="str">
            <v>Waldorfská základní škola a mateřská škola Olomouc s.r.o.</v>
          </cell>
          <cell r="N3149" t="str">
            <v>Kosinova</v>
          </cell>
          <cell r="O3149">
            <v>876</v>
          </cell>
          <cell r="P3149">
            <v>3</v>
          </cell>
          <cell r="Q3149" t="str">
            <v>Olomouc</v>
          </cell>
          <cell r="R3149" t="str">
            <v>NE</v>
          </cell>
        </row>
        <row r="3150">
          <cell r="A3150">
            <v>691007471</v>
          </cell>
          <cell r="B3150">
            <v>691007471</v>
          </cell>
          <cell r="C3150" t="str">
            <v>03681041</v>
          </cell>
          <cell r="D3150">
            <v>1</v>
          </cell>
          <cell r="E3150">
            <v>3681041</v>
          </cell>
          <cell r="F3150" t="str">
            <v>Olomoucký kraj</v>
          </cell>
          <cell r="G3150" t="str">
            <v xml:space="preserve">Olomouc </v>
          </cell>
          <cell r="H3150">
            <v>75</v>
          </cell>
          <cell r="I3150" t="str">
            <v>SEJOY</v>
          </cell>
          <cell r="J3150">
            <v>16.690000000000001</v>
          </cell>
          <cell r="K3150">
            <v>1251.75</v>
          </cell>
          <cell r="L3150" t="str">
            <v/>
          </cell>
          <cell r="M3150" t="str">
            <v>Mezinárodní Montessori škola Olomouc - mateřská škola a základní škola, z.ú.</v>
          </cell>
          <cell r="N3150" t="str">
            <v>Vídeňská</v>
          </cell>
          <cell r="O3150">
            <v>675</v>
          </cell>
          <cell r="P3150">
            <v>5</v>
          </cell>
          <cell r="Q3150" t="str">
            <v>Olomouc</v>
          </cell>
          <cell r="R3150" t="str">
            <v>NE</v>
          </cell>
        </row>
        <row r="3151">
          <cell r="A3151">
            <v>691013896</v>
          </cell>
          <cell r="B3151">
            <v>691013896</v>
          </cell>
          <cell r="C3151" t="str">
            <v>08857750</v>
          </cell>
          <cell r="D3151">
            <v>1</v>
          </cell>
          <cell r="E3151">
            <v>8857750</v>
          </cell>
          <cell r="F3151" t="str">
            <v>Olomoucký kraj</v>
          </cell>
          <cell r="G3151" t="str">
            <v xml:space="preserve">Olomouc </v>
          </cell>
          <cell r="H3151">
            <v>50</v>
          </cell>
          <cell r="I3151" t="str">
            <v>SEJOY</v>
          </cell>
          <cell r="J3151">
            <v>16.690000000000001</v>
          </cell>
          <cell r="K3151">
            <v>834.50000000000011</v>
          </cell>
          <cell r="L3151" t="str">
            <v/>
          </cell>
          <cell r="M3151" t="str">
            <v>Církevní základní škola Německého řádu</v>
          </cell>
          <cell r="N3151" t="str">
            <v>Nešverova</v>
          </cell>
          <cell r="O3151">
            <v>693</v>
          </cell>
          <cell r="P3151">
            <v>1</v>
          </cell>
          <cell r="Q3151" t="str">
            <v>Olomouc</v>
          </cell>
          <cell r="R3151" t="str">
            <v>NE</v>
          </cell>
        </row>
        <row r="3152">
          <cell r="A3152">
            <v>691009279</v>
          </cell>
          <cell r="B3152">
            <v>691009279</v>
          </cell>
          <cell r="C3152" t="str">
            <v>04774485</v>
          </cell>
          <cell r="D3152">
            <v>1</v>
          </cell>
          <cell r="E3152">
            <v>4774485</v>
          </cell>
          <cell r="F3152" t="str">
            <v>Olomoucký kraj</v>
          </cell>
          <cell r="G3152" t="str">
            <v xml:space="preserve">Olomouc </v>
          </cell>
          <cell r="H3152">
            <v>0</v>
          </cell>
          <cell r="I3152" t="str">
            <v>SEJOY</v>
          </cell>
          <cell r="J3152">
            <v>16.690000000000001</v>
          </cell>
          <cell r="K3152">
            <v>0</v>
          </cell>
          <cell r="L3152">
            <v>44536</v>
          </cell>
          <cell r="M3152" t="str">
            <v>ScioŠkola Olomouc - základní škola, s.r.o.</v>
          </cell>
          <cell r="N3152" t="str">
            <v>Horní náměstí</v>
          </cell>
          <cell r="O3152">
            <v>285</v>
          </cell>
          <cell r="P3152">
            <v>8</v>
          </cell>
          <cell r="Q3152" t="str">
            <v>Olomouc</v>
          </cell>
          <cell r="R3152" t="str">
            <v>NE</v>
          </cell>
        </row>
        <row r="3153">
          <cell r="A3153">
            <v>691009287</v>
          </cell>
          <cell r="B3153">
            <v>691009287</v>
          </cell>
          <cell r="C3153" t="str">
            <v>04999738</v>
          </cell>
          <cell r="D3153">
            <v>1</v>
          </cell>
          <cell r="E3153">
            <v>4999738</v>
          </cell>
          <cell r="F3153" t="str">
            <v>Olomoucký kraj</v>
          </cell>
          <cell r="G3153" t="str">
            <v xml:space="preserve">Olomouc </v>
          </cell>
          <cell r="H3153">
            <v>150</v>
          </cell>
          <cell r="I3153" t="str">
            <v>SEJOY</v>
          </cell>
          <cell r="J3153">
            <v>16.690000000000001</v>
          </cell>
          <cell r="K3153">
            <v>2503.5</v>
          </cell>
          <cell r="L3153" t="str">
            <v/>
          </cell>
          <cell r="M3153" t="str">
            <v>Soukromá základní škola Dobré nálady, školská právnická osoba</v>
          </cell>
          <cell r="N3153" t="str">
            <v>Jílová</v>
          </cell>
          <cell r="O3153">
            <v>532</v>
          </cell>
          <cell r="P3153">
            <v>8</v>
          </cell>
          <cell r="Q3153" t="str">
            <v>Olomouc</v>
          </cell>
          <cell r="R3153" t="str">
            <v>NE</v>
          </cell>
        </row>
        <row r="3154">
          <cell r="A3154">
            <v>691012377</v>
          </cell>
          <cell r="B3154">
            <v>691012377</v>
          </cell>
          <cell r="C3154" t="str">
            <v>07133871</v>
          </cell>
          <cell r="D3154">
            <v>1</v>
          </cell>
          <cell r="E3154">
            <v>7133871</v>
          </cell>
          <cell r="F3154" t="str">
            <v>Olomoucký kraj</v>
          </cell>
          <cell r="G3154" t="str">
            <v xml:space="preserve">Olomouc </v>
          </cell>
          <cell r="H3154">
            <v>25</v>
          </cell>
          <cell r="I3154" t="str">
            <v>SEJOY</v>
          </cell>
          <cell r="J3154">
            <v>16.690000000000001</v>
          </cell>
          <cell r="K3154">
            <v>417.25000000000006</v>
          </cell>
          <cell r="L3154" t="str">
            <v/>
          </cell>
          <cell r="M3154" t="str">
            <v>Lesní mateřská škola Sofisa, školská právnická osoba</v>
          </cell>
          <cell r="O3154">
            <v>51</v>
          </cell>
          <cell r="Q3154" t="str">
            <v>Olomouc</v>
          </cell>
          <cell r="R3154" t="str">
            <v>NE</v>
          </cell>
        </row>
        <row r="3155">
          <cell r="A3155">
            <v>600026621</v>
          </cell>
          <cell r="B3155">
            <v>600026621</v>
          </cell>
          <cell r="C3155" t="str">
            <v>00844071</v>
          </cell>
          <cell r="D3155">
            <v>1</v>
          </cell>
          <cell r="E3155">
            <v>844071</v>
          </cell>
          <cell r="F3155" t="str">
            <v>Olomoucký kraj</v>
          </cell>
          <cell r="G3155" t="str">
            <v xml:space="preserve">Olomouc </v>
          </cell>
          <cell r="H3155">
            <v>150</v>
          </cell>
          <cell r="I3155" t="str">
            <v>SEJOY</v>
          </cell>
          <cell r="J3155">
            <v>16.690000000000001</v>
          </cell>
          <cell r="K3155">
            <v>2503.5</v>
          </cell>
          <cell r="L3155" t="str">
            <v/>
          </cell>
          <cell r="M3155" t="str">
            <v>Střední škola, základní škola a mateřská škola pro sluchově postižené, Olomouc, Kosmonautů 4</v>
          </cell>
          <cell r="N3155" t="str">
            <v>tř. Kosmonautů</v>
          </cell>
          <cell r="O3155">
            <v>881</v>
          </cell>
          <cell r="P3155">
            <v>4</v>
          </cell>
          <cell r="Q3155" t="str">
            <v>Olomouc</v>
          </cell>
          <cell r="R3155" t="str">
            <v>ANO</v>
          </cell>
        </row>
        <row r="3156">
          <cell r="A3156">
            <v>691015287</v>
          </cell>
          <cell r="B3156">
            <v>691015287</v>
          </cell>
          <cell r="C3156" t="str">
            <v>11637269</v>
          </cell>
          <cell r="D3156">
            <v>1</v>
          </cell>
          <cell r="E3156">
            <v>11637269</v>
          </cell>
          <cell r="F3156" t="str">
            <v>Olomoucký kraj</v>
          </cell>
          <cell r="G3156" t="str">
            <v>Olomouc</v>
          </cell>
          <cell r="H3156">
            <v>250</v>
          </cell>
          <cell r="I3156" t="str">
            <v>SEJOY</v>
          </cell>
          <cell r="J3156">
            <v>16.690000000000001</v>
          </cell>
          <cell r="K3156">
            <v>4172.5</v>
          </cell>
          <cell r="L3156" t="str">
            <v/>
          </cell>
          <cell r="M3156" t="str">
            <v>Mateřská škola a Základní škola Slatinice, příspěvková organizace</v>
          </cell>
          <cell r="N3156" t="str">
            <v xml:space="preserve"> </v>
          </cell>
          <cell r="O3156">
            <v>64</v>
          </cell>
          <cell r="Q3156" t="str">
            <v>Slatinice</v>
          </cell>
          <cell r="R3156" t="str">
            <v>ANO</v>
          </cell>
        </row>
        <row r="3157">
          <cell r="A3157">
            <v>600019951</v>
          </cell>
          <cell r="B3157">
            <v>600019951</v>
          </cell>
          <cell r="C3157" t="str">
            <v>00599212</v>
          </cell>
          <cell r="D3157">
            <v>1</v>
          </cell>
          <cell r="E3157">
            <v>599212</v>
          </cell>
          <cell r="F3157" t="str">
            <v>Olomoucký kraj</v>
          </cell>
          <cell r="G3157" t="str">
            <v xml:space="preserve">Prostějov </v>
          </cell>
          <cell r="H3157">
            <v>475</v>
          </cell>
          <cell r="I3157" t="str">
            <v>SEJOY</v>
          </cell>
          <cell r="J3157">
            <v>16.690000000000001</v>
          </cell>
          <cell r="K3157">
            <v>7927.7500000000009</v>
          </cell>
          <cell r="L3157" t="str">
            <v/>
          </cell>
          <cell r="M3157" t="str">
            <v>Střední zdravotnická škola, Prostějov, Vápenice 3</v>
          </cell>
          <cell r="N3157" t="str">
            <v>Vápenice</v>
          </cell>
          <cell r="O3157">
            <v>2985</v>
          </cell>
          <cell r="P3157">
            <v>3</v>
          </cell>
          <cell r="Q3157" t="str">
            <v>Prostějov</v>
          </cell>
          <cell r="R3157" t="str">
            <v>ANO</v>
          </cell>
        </row>
        <row r="3158">
          <cell r="A3158">
            <v>600015157</v>
          </cell>
          <cell r="B3158">
            <v>600015157</v>
          </cell>
          <cell r="C3158" t="str">
            <v>47922206</v>
          </cell>
          <cell r="D3158">
            <v>1</v>
          </cell>
          <cell r="E3158">
            <v>47922206</v>
          </cell>
          <cell r="F3158" t="str">
            <v>Olomoucký kraj</v>
          </cell>
          <cell r="G3158" t="str">
            <v xml:space="preserve">Prostějov </v>
          </cell>
          <cell r="H3158">
            <v>0</v>
          </cell>
          <cell r="I3158" t="str">
            <v>SEJOY</v>
          </cell>
          <cell r="J3158">
            <v>16.690000000000001</v>
          </cell>
          <cell r="K3158">
            <v>0</v>
          </cell>
          <cell r="L3158">
            <v>44543</v>
          </cell>
          <cell r="M3158" t="str">
            <v>Gymnázium Jiřího Wolkera, Prostějov, Kollárova 3</v>
          </cell>
          <cell r="N3158" t="str">
            <v>Kollárova</v>
          </cell>
          <cell r="O3158">
            <v>2602</v>
          </cell>
          <cell r="P3158">
            <v>3</v>
          </cell>
          <cell r="Q3158" t="str">
            <v>Prostějov</v>
          </cell>
          <cell r="R3158" t="str">
            <v>ANO</v>
          </cell>
        </row>
        <row r="3159">
          <cell r="A3159">
            <v>600015165</v>
          </cell>
          <cell r="B3159">
            <v>600015165</v>
          </cell>
          <cell r="C3159" t="str">
            <v>00566896</v>
          </cell>
          <cell r="D3159">
            <v>1</v>
          </cell>
          <cell r="E3159">
            <v>566896</v>
          </cell>
          <cell r="F3159" t="str">
            <v>Olomoucký kraj</v>
          </cell>
          <cell r="G3159" t="str">
            <v xml:space="preserve">Prostějov </v>
          </cell>
          <cell r="H3159">
            <v>750</v>
          </cell>
          <cell r="I3159" t="str">
            <v>SEJOY</v>
          </cell>
          <cell r="J3159">
            <v>16.690000000000001</v>
          </cell>
          <cell r="K3159">
            <v>12517.500000000002</v>
          </cell>
          <cell r="L3159" t="str">
            <v/>
          </cell>
          <cell r="M3159" t="str">
            <v>Švehlova střední škola polytechnická Prostějov</v>
          </cell>
          <cell r="N3159" t="str">
            <v>nám. Spojenců</v>
          </cell>
          <cell r="O3159">
            <v>2555</v>
          </cell>
          <cell r="P3159">
            <v>17</v>
          </cell>
          <cell r="Q3159" t="str">
            <v>Prostějov</v>
          </cell>
          <cell r="R3159" t="str">
            <v>ANO</v>
          </cell>
        </row>
        <row r="3160">
          <cell r="A3160">
            <v>600015173</v>
          </cell>
          <cell r="B3160">
            <v>600015173</v>
          </cell>
          <cell r="C3160" t="str">
            <v>47922117</v>
          </cell>
          <cell r="D3160">
            <v>1</v>
          </cell>
          <cell r="E3160">
            <v>47922117</v>
          </cell>
          <cell r="F3160" t="str">
            <v>Olomoucký kraj</v>
          </cell>
          <cell r="G3160" t="str">
            <v xml:space="preserve">Prostějov </v>
          </cell>
          <cell r="H3160">
            <v>0</v>
          </cell>
          <cell r="I3160" t="str">
            <v>SEJOY</v>
          </cell>
          <cell r="J3160">
            <v>16.690000000000001</v>
          </cell>
          <cell r="K3160">
            <v>0</v>
          </cell>
          <cell r="L3160">
            <v>44543</v>
          </cell>
          <cell r="M3160" t="str">
            <v>Obchodní akademie, Prostějov, Palackého 18</v>
          </cell>
          <cell r="N3160" t="str">
            <v>Palackého</v>
          </cell>
          <cell r="O3160">
            <v>159</v>
          </cell>
          <cell r="P3160">
            <v>18</v>
          </cell>
          <cell r="Q3160" t="str">
            <v>Prostějov</v>
          </cell>
          <cell r="R3160" t="str">
            <v>ANO</v>
          </cell>
        </row>
        <row r="3161">
          <cell r="A3161">
            <v>600015181</v>
          </cell>
          <cell r="B3161">
            <v>600015181</v>
          </cell>
          <cell r="C3161" t="str">
            <v>47922061</v>
          </cell>
          <cell r="D3161">
            <v>1</v>
          </cell>
          <cell r="E3161">
            <v>47922061</v>
          </cell>
          <cell r="F3161" t="str">
            <v>Olomoucký kraj</v>
          </cell>
          <cell r="G3161" t="str">
            <v xml:space="preserve">Prostějov </v>
          </cell>
          <cell r="H3161">
            <v>200</v>
          </cell>
          <cell r="I3161" t="str">
            <v>SEJOY</v>
          </cell>
          <cell r="J3161">
            <v>16.690000000000001</v>
          </cell>
          <cell r="K3161">
            <v>3338.0000000000005</v>
          </cell>
          <cell r="L3161" t="str">
            <v/>
          </cell>
          <cell r="M3161" t="str">
            <v>Střední škola designu a módy, Prostějov</v>
          </cell>
          <cell r="N3161" t="str">
            <v>Vápenice</v>
          </cell>
          <cell r="O3161">
            <v>2986</v>
          </cell>
          <cell r="P3161">
            <v>1</v>
          </cell>
          <cell r="Q3161" t="str">
            <v>Prostějov</v>
          </cell>
          <cell r="R3161" t="str">
            <v>ANO</v>
          </cell>
        </row>
        <row r="3162">
          <cell r="A3162">
            <v>600015211</v>
          </cell>
          <cell r="B3162">
            <v>600015211</v>
          </cell>
          <cell r="C3162" t="str">
            <v>44053916</v>
          </cell>
          <cell r="D3162">
            <v>1</v>
          </cell>
          <cell r="E3162">
            <v>44053916</v>
          </cell>
          <cell r="F3162" t="str">
            <v>Olomoucký kraj</v>
          </cell>
          <cell r="G3162" t="str">
            <v xml:space="preserve">Prostějov </v>
          </cell>
          <cell r="H3162">
            <v>450</v>
          </cell>
          <cell r="I3162" t="str">
            <v>SEJOY</v>
          </cell>
          <cell r="J3162">
            <v>16.690000000000001</v>
          </cell>
          <cell r="K3162">
            <v>7510.5000000000009</v>
          </cell>
          <cell r="L3162" t="str">
            <v/>
          </cell>
          <cell r="M3162" t="str">
            <v>Cyrilometodějské gymnázium, základní škola a mateřská škola v Prostějově</v>
          </cell>
          <cell r="N3162" t="str">
            <v>Komenského</v>
          </cell>
          <cell r="O3162">
            <v>1592</v>
          </cell>
          <cell r="P3162">
            <v>17</v>
          </cell>
          <cell r="Q3162" t="str">
            <v>Prostějov</v>
          </cell>
          <cell r="R3162" t="str">
            <v>NE</v>
          </cell>
        </row>
        <row r="3163">
          <cell r="A3163">
            <v>600015246</v>
          </cell>
          <cell r="B3163">
            <v>600015246</v>
          </cell>
          <cell r="C3163" t="str">
            <v>25348418</v>
          </cell>
          <cell r="D3163">
            <v>1</v>
          </cell>
          <cell r="E3163">
            <v>25348418</v>
          </cell>
          <cell r="F3163" t="str">
            <v>Olomoucký kraj</v>
          </cell>
          <cell r="G3163" t="str">
            <v xml:space="preserve">Prostějov </v>
          </cell>
          <cell r="H3163">
            <v>325</v>
          </cell>
          <cell r="I3163" t="str">
            <v>SEJOY</v>
          </cell>
          <cell r="J3163">
            <v>16.690000000000001</v>
          </cell>
          <cell r="K3163">
            <v>5424.25</v>
          </cell>
          <cell r="L3163" t="str">
            <v/>
          </cell>
          <cell r="M3163" t="str">
            <v>Střední odborná škola podnikání a obchodu, spol. s r.o.</v>
          </cell>
          <cell r="N3163" t="str">
            <v>Rejskova</v>
          </cell>
          <cell r="O3163">
            <v>2987</v>
          </cell>
          <cell r="P3163">
            <v>4</v>
          </cell>
          <cell r="Q3163" t="str">
            <v>Prostějov</v>
          </cell>
          <cell r="R3163" t="str">
            <v>NE</v>
          </cell>
        </row>
        <row r="3164">
          <cell r="A3164">
            <v>600015289</v>
          </cell>
          <cell r="B3164">
            <v>600015289</v>
          </cell>
          <cell r="C3164" t="str">
            <v>00544612</v>
          </cell>
          <cell r="D3164">
            <v>1</v>
          </cell>
          <cell r="E3164">
            <v>544612</v>
          </cell>
          <cell r="F3164" t="str">
            <v>Olomoucký kraj</v>
          </cell>
          <cell r="G3164" t="str">
            <v xml:space="preserve">Prostějov </v>
          </cell>
          <cell r="H3164">
            <v>675</v>
          </cell>
          <cell r="I3164" t="str">
            <v>SEJOY</v>
          </cell>
          <cell r="J3164">
            <v>16.690000000000001</v>
          </cell>
          <cell r="K3164">
            <v>11265.75</v>
          </cell>
          <cell r="L3164" t="str">
            <v/>
          </cell>
          <cell r="M3164" t="str">
            <v>Střední odborná škola Prostějov</v>
          </cell>
          <cell r="N3164" t="str">
            <v>nám. Edmunda Husserla</v>
          </cell>
          <cell r="O3164">
            <v>30</v>
          </cell>
          <cell r="P3164">
            <v>1</v>
          </cell>
          <cell r="Q3164" t="str">
            <v>Prostějov</v>
          </cell>
          <cell r="R3164" t="str">
            <v>ANO</v>
          </cell>
        </row>
        <row r="3165">
          <cell r="A3165">
            <v>600015297</v>
          </cell>
          <cell r="B3165">
            <v>600015297</v>
          </cell>
          <cell r="C3165" t="str">
            <v>25500783</v>
          </cell>
          <cell r="D3165">
            <v>1</v>
          </cell>
          <cell r="E3165">
            <v>25500783</v>
          </cell>
          <cell r="F3165" t="str">
            <v>Olomoucký kraj</v>
          </cell>
          <cell r="G3165" t="str">
            <v xml:space="preserve">Prostějov </v>
          </cell>
          <cell r="H3165">
            <v>425</v>
          </cell>
          <cell r="I3165" t="str">
            <v>SEJOY</v>
          </cell>
          <cell r="J3165">
            <v>16.690000000000001</v>
          </cell>
          <cell r="K3165">
            <v>7093.2500000000009</v>
          </cell>
          <cell r="L3165" t="str">
            <v/>
          </cell>
          <cell r="M3165" t="str">
            <v>ART ECON - Střední škola, s.r.o.</v>
          </cell>
          <cell r="N3165" t="str">
            <v>Husovo nám.</v>
          </cell>
          <cell r="O3165">
            <v>2061</v>
          </cell>
          <cell r="P3165">
            <v>91</v>
          </cell>
          <cell r="Q3165" t="str">
            <v>Prostějov</v>
          </cell>
          <cell r="R3165" t="str">
            <v>NE</v>
          </cell>
        </row>
        <row r="3166">
          <cell r="A3166">
            <v>600015301</v>
          </cell>
          <cell r="B3166">
            <v>600015301</v>
          </cell>
          <cell r="C3166" t="str">
            <v>44159960</v>
          </cell>
          <cell r="D3166">
            <v>1</v>
          </cell>
          <cell r="E3166">
            <v>44159960</v>
          </cell>
          <cell r="F3166" t="str">
            <v>Olomoucký kraj</v>
          </cell>
          <cell r="G3166" t="str">
            <v xml:space="preserve">Prostějov </v>
          </cell>
          <cell r="H3166">
            <v>1000</v>
          </cell>
          <cell r="I3166" t="str">
            <v>SEJOY</v>
          </cell>
          <cell r="J3166">
            <v>16.690000000000001</v>
          </cell>
          <cell r="K3166">
            <v>16690</v>
          </cell>
          <cell r="L3166" t="str">
            <v/>
          </cell>
          <cell r="M3166" t="str">
            <v>Reálné gymnázium a základní škola města Prostějova, Studentská ul. 2</v>
          </cell>
          <cell r="N3166" t="str">
            <v>Studentská</v>
          </cell>
          <cell r="O3166">
            <v>4</v>
          </cell>
          <cell r="P3166">
            <v>2</v>
          </cell>
          <cell r="Q3166" t="str">
            <v>Prostějov</v>
          </cell>
          <cell r="R3166" t="str">
            <v>ANO</v>
          </cell>
        </row>
        <row r="3167">
          <cell r="A3167">
            <v>600015319</v>
          </cell>
          <cell r="B3167">
            <v>600015319</v>
          </cell>
          <cell r="C3167" t="str">
            <v>63482746</v>
          </cell>
          <cell r="D3167">
            <v>1</v>
          </cell>
          <cell r="E3167">
            <v>63482746</v>
          </cell>
          <cell r="F3167" t="str">
            <v>Olomoucký kraj</v>
          </cell>
          <cell r="G3167" t="str">
            <v xml:space="preserve">Prostějov </v>
          </cell>
          <cell r="H3167">
            <v>275</v>
          </cell>
          <cell r="I3167" t="str">
            <v>SEJOY</v>
          </cell>
          <cell r="J3167">
            <v>16.690000000000001</v>
          </cell>
          <cell r="K3167">
            <v>4589.75</v>
          </cell>
          <cell r="L3167" t="str">
            <v/>
          </cell>
          <cell r="M3167" t="str">
            <v>Střední škola automobilní Prostějov, s.r.o.</v>
          </cell>
          <cell r="N3167" t="str">
            <v>Komenského</v>
          </cell>
          <cell r="O3167">
            <v>61</v>
          </cell>
          <cell r="P3167">
            <v>4</v>
          </cell>
          <cell r="Q3167" t="str">
            <v>Prostějov</v>
          </cell>
          <cell r="R3167" t="str">
            <v>NE</v>
          </cell>
        </row>
        <row r="3168">
          <cell r="A3168">
            <v>600025641</v>
          </cell>
          <cell r="B3168">
            <v>600025641</v>
          </cell>
          <cell r="C3168" t="str">
            <v>47921374</v>
          </cell>
          <cell r="D3168">
            <v>1</v>
          </cell>
          <cell r="E3168">
            <v>47921374</v>
          </cell>
          <cell r="F3168" t="str">
            <v>Olomoucký kraj</v>
          </cell>
          <cell r="G3168" t="str">
            <v xml:space="preserve">Prostějov </v>
          </cell>
          <cell r="H3168">
            <v>275</v>
          </cell>
          <cell r="I3168" t="str">
            <v>SEJOY</v>
          </cell>
          <cell r="J3168">
            <v>16.690000000000001</v>
          </cell>
          <cell r="K3168">
            <v>4589.75</v>
          </cell>
          <cell r="L3168" t="str">
            <v/>
          </cell>
          <cell r="M3168" t="str">
            <v>Střední škola, Základní škola a Mateřská škola Prostějov, Komenského 10</v>
          </cell>
          <cell r="N3168" t="str">
            <v>Komenského</v>
          </cell>
          <cell r="O3168">
            <v>80</v>
          </cell>
          <cell r="P3168">
            <v>10</v>
          </cell>
          <cell r="Q3168" t="str">
            <v>Prostějov</v>
          </cell>
          <cell r="R3168" t="str">
            <v>ANO</v>
          </cell>
        </row>
        <row r="3169">
          <cell r="A3169">
            <v>600025667</v>
          </cell>
          <cell r="B3169">
            <v>600025667</v>
          </cell>
          <cell r="C3169" t="str">
            <v>25342924</v>
          </cell>
          <cell r="D3169">
            <v>1</v>
          </cell>
          <cell r="E3169">
            <v>25342924</v>
          </cell>
          <cell r="F3169" t="str">
            <v>Olomoucký kraj</v>
          </cell>
          <cell r="G3169" t="str">
            <v xml:space="preserve">Prostějov </v>
          </cell>
          <cell r="H3169">
            <v>100</v>
          </cell>
          <cell r="I3169" t="str">
            <v>SEJOY</v>
          </cell>
          <cell r="J3169">
            <v>16.690000000000001</v>
          </cell>
          <cell r="K3169">
            <v>1669.0000000000002</v>
          </cell>
          <cell r="L3169" t="str">
            <v/>
          </cell>
          <cell r="M3169" t="str">
            <v>Střední škola, základní škola a mateřská škola JISTOTA, o.p.s.</v>
          </cell>
          <cell r="N3169" t="str">
            <v>Tetín</v>
          </cell>
          <cell r="O3169">
            <v>1506</v>
          </cell>
          <cell r="P3169">
            <v>1</v>
          </cell>
          <cell r="Q3169" t="str">
            <v>Prostějov</v>
          </cell>
          <cell r="R3169" t="str">
            <v>NE</v>
          </cell>
        </row>
        <row r="3170">
          <cell r="A3170">
            <v>600120180</v>
          </cell>
          <cell r="B3170">
            <v>600120180</v>
          </cell>
          <cell r="C3170" t="str">
            <v>75021498</v>
          </cell>
          <cell r="D3170">
            <v>1</v>
          </cell>
          <cell r="E3170">
            <v>75021498</v>
          </cell>
          <cell r="F3170" t="str">
            <v>Olomoucký kraj</v>
          </cell>
          <cell r="G3170" t="str">
            <v xml:space="preserve">Prostějov </v>
          </cell>
          <cell r="H3170">
            <v>50</v>
          </cell>
          <cell r="I3170" t="str">
            <v>SEJOY</v>
          </cell>
          <cell r="J3170">
            <v>16.690000000000001</v>
          </cell>
          <cell r="K3170">
            <v>834.50000000000011</v>
          </cell>
          <cell r="L3170" t="str">
            <v/>
          </cell>
          <cell r="M3170" t="str">
            <v>Základní škola Hrubčice, příspěvková organizace</v>
          </cell>
          <cell r="O3170">
            <v>37</v>
          </cell>
          <cell r="Q3170" t="str">
            <v>Hrubčice</v>
          </cell>
          <cell r="R3170" t="str">
            <v>ANO</v>
          </cell>
        </row>
        <row r="3171">
          <cell r="A3171">
            <v>600120210</v>
          </cell>
          <cell r="B3171">
            <v>600120210</v>
          </cell>
          <cell r="C3171" t="str">
            <v>47922338</v>
          </cell>
          <cell r="D3171">
            <v>1</v>
          </cell>
          <cell r="E3171">
            <v>47922338</v>
          </cell>
          <cell r="F3171" t="str">
            <v>Olomoucký kraj</v>
          </cell>
          <cell r="G3171" t="str">
            <v xml:space="preserve">Prostějov </v>
          </cell>
          <cell r="H3171">
            <v>75</v>
          </cell>
          <cell r="I3171" t="str">
            <v>SEJOY</v>
          </cell>
          <cell r="J3171">
            <v>16.690000000000001</v>
          </cell>
          <cell r="K3171">
            <v>1251.75</v>
          </cell>
          <cell r="L3171" t="str">
            <v/>
          </cell>
          <cell r="M3171" t="str">
            <v>Základní škola Krumsín, okres Prostějov</v>
          </cell>
          <cell r="O3171">
            <v>55</v>
          </cell>
          <cell r="Q3171" t="str">
            <v>Krumsín</v>
          </cell>
          <cell r="R3171" t="str">
            <v>ANO</v>
          </cell>
        </row>
        <row r="3172">
          <cell r="A3172">
            <v>600120601</v>
          </cell>
          <cell r="B3172">
            <v>600120601</v>
          </cell>
          <cell r="C3172" t="str">
            <v>75022761</v>
          </cell>
          <cell r="D3172">
            <v>1</v>
          </cell>
          <cell r="E3172">
            <v>75022761</v>
          </cell>
          <cell r="F3172" t="str">
            <v>Olomoucký kraj</v>
          </cell>
          <cell r="G3172" t="str">
            <v xml:space="preserve">Prostějov </v>
          </cell>
          <cell r="H3172">
            <v>50</v>
          </cell>
          <cell r="I3172" t="str">
            <v>SEJOY</v>
          </cell>
          <cell r="J3172">
            <v>16.690000000000001</v>
          </cell>
          <cell r="K3172">
            <v>834.50000000000011</v>
          </cell>
          <cell r="L3172" t="str">
            <v/>
          </cell>
          <cell r="M3172" t="str">
            <v>Základní škola Pivín, okres Prostějov, příspěvková organizace</v>
          </cell>
          <cell r="O3172">
            <v>170</v>
          </cell>
          <cell r="Q3172" t="str">
            <v>Pivín</v>
          </cell>
          <cell r="R3172" t="str">
            <v>ANO</v>
          </cell>
        </row>
        <row r="3173">
          <cell r="A3173">
            <v>600119637</v>
          </cell>
          <cell r="B3173">
            <v>600119637</v>
          </cell>
          <cell r="C3173" t="str">
            <v>75021111</v>
          </cell>
          <cell r="D3173">
            <v>1</v>
          </cell>
          <cell r="E3173">
            <v>75021111</v>
          </cell>
          <cell r="F3173" t="str">
            <v>Olomoucký kraj</v>
          </cell>
          <cell r="G3173" t="str">
            <v xml:space="preserve">Prostějov </v>
          </cell>
          <cell r="H3173">
            <v>100</v>
          </cell>
          <cell r="I3173" t="str">
            <v>SEJOY</v>
          </cell>
          <cell r="J3173">
            <v>16.690000000000001</v>
          </cell>
          <cell r="K3173">
            <v>1669.0000000000002</v>
          </cell>
          <cell r="L3173" t="str">
            <v/>
          </cell>
          <cell r="M3173" t="str">
            <v>Základní škola a mateřská škola Vřesovice, příspěvková organizace</v>
          </cell>
          <cell r="O3173">
            <v>107</v>
          </cell>
          <cell r="Q3173" t="str">
            <v>Vřesovice</v>
          </cell>
          <cell r="R3173" t="str">
            <v>ANO</v>
          </cell>
        </row>
        <row r="3174">
          <cell r="A3174">
            <v>600120155</v>
          </cell>
          <cell r="B3174">
            <v>600120155</v>
          </cell>
          <cell r="C3174" t="str">
            <v>70981612</v>
          </cell>
          <cell r="D3174">
            <v>1</v>
          </cell>
          <cell r="E3174">
            <v>70981612</v>
          </cell>
          <cell r="F3174" t="str">
            <v>Olomoucký kraj</v>
          </cell>
          <cell r="G3174" t="str">
            <v xml:space="preserve">Prostějov </v>
          </cell>
          <cell r="H3174">
            <v>50</v>
          </cell>
          <cell r="I3174" t="str">
            <v>SEJOY</v>
          </cell>
          <cell r="J3174">
            <v>16.690000000000001</v>
          </cell>
          <cell r="K3174">
            <v>834.50000000000011</v>
          </cell>
          <cell r="L3174" t="str">
            <v/>
          </cell>
          <cell r="M3174" t="str">
            <v>Základní škola a mateřská škola Laškov, příspěvková organizace</v>
          </cell>
          <cell r="O3174">
            <v>21</v>
          </cell>
          <cell r="Q3174" t="str">
            <v>Laškov</v>
          </cell>
          <cell r="R3174" t="str">
            <v>ANO</v>
          </cell>
        </row>
        <row r="3175">
          <cell r="A3175">
            <v>600120163</v>
          </cell>
          <cell r="B3175">
            <v>600120163</v>
          </cell>
          <cell r="C3175" t="str">
            <v>70993386</v>
          </cell>
          <cell r="D3175">
            <v>1</v>
          </cell>
          <cell r="E3175">
            <v>70993386</v>
          </cell>
          <cell r="F3175" t="str">
            <v>Olomoucký kraj</v>
          </cell>
          <cell r="G3175" t="str">
            <v xml:space="preserve">Prostějov </v>
          </cell>
          <cell r="H3175">
            <v>50</v>
          </cell>
          <cell r="I3175" t="str">
            <v>SEJOY</v>
          </cell>
          <cell r="J3175">
            <v>16.690000000000001</v>
          </cell>
          <cell r="K3175">
            <v>834.50000000000011</v>
          </cell>
          <cell r="L3175" t="str">
            <v/>
          </cell>
          <cell r="M3175" t="str">
            <v>Základní škola a mateřská škola Myslejovice, okres Prostějov, příspěvková organizace</v>
          </cell>
          <cell r="O3175">
            <v>1</v>
          </cell>
          <cell r="Q3175" t="str">
            <v>Myslejovice</v>
          </cell>
          <cell r="R3175" t="str">
            <v>ANO</v>
          </cell>
        </row>
        <row r="3176">
          <cell r="A3176">
            <v>600120236</v>
          </cell>
          <cell r="B3176">
            <v>600120236</v>
          </cell>
          <cell r="C3176" t="str">
            <v>70983968</v>
          </cell>
          <cell r="D3176">
            <v>1</v>
          </cell>
          <cell r="E3176">
            <v>70983968</v>
          </cell>
          <cell r="F3176" t="str">
            <v>Olomoucký kraj</v>
          </cell>
          <cell r="G3176" t="str">
            <v xml:space="preserve">Prostějov </v>
          </cell>
          <cell r="H3176">
            <v>50</v>
          </cell>
          <cell r="I3176" t="str">
            <v>SEJOY</v>
          </cell>
          <cell r="J3176">
            <v>16.690000000000001</v>
          </cell>
          <cell r="K3176">
            <v>834.50000000000011</v>
          </cell>
          <cell r="L3176" t="str">
            <v/>
          </cell>
          <cell r="M3176" t="str">
            <v>Základní škola a mateřská škola Rozstání, okres Prostějov, příspěvková organizace</v>
          </cell>
          <cell r="O3176">
            <v>25</v>
          </cell>
          <cell r="Q3176" t="str">
            <v>Rozstání</v>
          </cell>
          <cell r="R3176" t="str">
            <v>ANO</v>
          </cell>
        </row>
        <row r="3177">
          <cell r="A3177">
            <v>600120252</v>
          </cell>
          <cell r="B3177">
            <v>600120252</v>
          </cell>
          <cell r="C3177" t="str">
            <v>62859056</v>
          </cell>
          <cell r="D3177">
            <v>1</v>
          </cell>
          <cell r="E3177">
            <v>62859056</v>
          </cell>
          <cell r="F3177" t="str">
            <v>Olomoucký kraj</v>
          </cell>
          <cell r="G3177" t="str">
            <v xml:space="preserve">Prostějov </v>
          </cell>
          <cell r="H3177">
            <v>475</v>
          </cell>
          <cell r="I3177" t="str">
            <v>SEJOY</v>
          </cell>
          <cell r="J3177">
            <v>16.690000000000001</v>
          </cell>
          <cell r="K3177">
            <v>7927.7500000000009</v>
          </cell>
          <cell r="L3177" t="str">
            <v/>
          </cell>
          <cell r="M3177" t="str">
            <v>Základní škola Prostějov, ul. Vl. Majakovského 1</v>
          </cell>
          <cell r="N3177" t="str">
            <v>Majakovského</v>
          </cell>
          <cell r="O3177">
            <v>131</v>
          </cell>
          <cell r="P3177">
            <v>1</v>
          </cell>
          <cell r="Q3177" t="str">
            <v>Prostějov</v>
          </cell>
          <cell r="R3177" t="str">
            <v>ANO</v>
          </cell>
        </row>
        <row r="3178">
          <cell r="A3178">
            <v>600120261</v>
          </cell>
          <cell r="B3178">
            <v>600120261</v>
          </cell>
          <cell r="C3178" t="str">
            <v>70880883</v>
          </cell>
          <cell r="D3178">
            <v>1</v>
          </cell>
          <cell r="E3178">
            <v>70880883</v>
          </cell>
          <cell r="F3178" t="str">
            <v>Olomoucký kraj</v>
          </cell>
          <cell r="G3178" t="str">
            <v xml:space="preserve">Prostějov </v>
          </cell>
          <cell r="H3178">
            <v>125</v>
          </cell>
          <cell r="I3178" t="str">
            <v>SEJOY</v>
          </cell>
          <cell r="J3178">
            <v>16.690000000000001</v>
          </cell>
          <cell r="K3178">
            <v>2086.25</v>
          </cell>
          <cell r="L3178" t="str">
            <v/>
          </cell>
          <cell r="M3178" t="str">
            <v>Základní škola a mateřská škola Mostkovice, okres Prostějov</v>
          </cell>
          <cell r="O3178">
            <v>243</v>
          </cell>
          <cell r="Q3178" t="str">
            <v>Mostkovice</v>
          </cell>
          <cell r="R3178" t="str">
            <v>ANO</v>
          </cell>
        </row>
        <row r="3179">
          <cell r="A3179">
            <v>600120279</v>
          </cell>
          <cell r="B3179">
            <v>600120279</v>
          </cell>
          <cell r="C3179" t="str">
            <v>75021099</v>
          </cell>
          <cell r="D3179">
            <v>1</v>
          </cell>
          <cell r="E3179">
            <v>75021099</v>
          </cell>
          <cell r="F3179" t="str">
            <v>Olomoucký kraj</v>
          </cell>
          <cell r="G3179" t="str">
            <v xml:space="preserve">Prostějov </v>
          </cell>
          <cell r="H3179">
            <v>100</v>
          </cell>
          <cell r="I3179" t="str">
            <v>SEJOY</v>
          </cell>
          <cell r="J3179">
            <v>16.690000000000001</v>
          </cell>
          <cell r="K3179">
            <v>1669.0000000000002</v>
          </cell>
          <cell r="L3179" t="str">
            <v/>
          </cell>
          <cell r="M3179" t="str">
            <v>Základní škola a mateřská škola Čechy pod Kosířem, příspěvková organizace</v>
          </cell>
          <cell r="N3179" t="str">
            <v>Komenského</v>
          </cell>
          <cell r="O3179">
            <v>5</v>
          </cell>
          <cell r="Q3179" t="str">
            <v>Čechy pod Kosířem</v>
          </cell>
          <cell r="R3179" t="str">
            <v>ANO</v>
          </cell>
        </row>
        <row r="3180">
          <cell r="A3180">
            <v>600120295</v>
          </cell>
          <cell r="B3180">
            <v>600120295</v>
          </cell>
          <cell r="C3180" t="str">
            <v>70981256</v>
          </cell>
          <cell r="D3180">
            <v>1</v>
          </cell>
          <cell r="E3180">
            <v>70981256</v>
          </cell>
          <cell r="F3180" t="str">
            <v>Olomoucký kraj</v>
          </cell>
          <cell r="G3180" t="str">
            <v xml:space="preserve">Prostějov </v>
          </cell>
          <cell r="H3180">
            <v>150</v>
          </cell>
          <cell r="I3180" t="str">
            <v>SEJOY</v>
          </cell>
          <cell r="J3180">
            <v>16.690000000000001</v>
          </cell>
          <cell r="K3180">
            <v>2503.5</v>
          </cell>
          <cell r="L3180" t="str">
            <v/>
          </cell>
          <cell r="M3180" t="str">
            <v>Základní škola Kralice na Hané, okres Prostějov, příspěvková organizace</v>
          </cell>
          <cell r="N3180" t="str">
            <v>Zákostelí</v>
          </cell>
          <cell r="O3180">
            <v>59</v>
          </cell>
          <cell r="Q3180" t="str">
            <v>Kralice na Hané</v>
          </cell>
          <cell r="R3180" t="str">
            <v>ANO</v>
          </cell>
        </row>
        <row r="3181">
          <cell r="A3181">
            <v>600120325</v>
          </cell>
          <cell r="B3181">
            <v>600120325</v>
          </cell>
          <cell r="C3181" t="str">
            <v>75024322</v>
          </cell>
          <cell r="D3181">
            <v>1</v>
          </cell>
          <cell r="E3181">
            <v>75024322</v>
          </cell>
          <cell r="F3181" t="str">
            <v>Olomoucký kraj</v>
          </cell>
          <cell r="G3181" t="str">
            <v xml:space="preserve">Prostějov </v>
          </cell>
          <cell r="H3181">
            <v>25</v>
          </cell>
          <cell r="I3181" t="str">
            <v>SEJOY</v>
          </cell>
          <cell r="J3181">
            <v>16.690000000000001</v>
          </cell>
          <cell r="K3181">
            <v>417.25000000000006</v>
          </cell>
          <cell r="L3181" t="str">
            <v/>
          </cell>
          <cell r="M3181" t="str">
            <v>Základní škola a Mateřská škola Vrchoslavice, okres Prostějov, příspěvková organizace</v>
          </cell>
          <cell r="O3181">
            <v>1</v>
          </cell>
          <cell r="Q3181" t="str">
            <v>Vrchoslavice</v>
          </cell>
          <cell r="R3181" t="str">
            <v>ANO</v>
          </cell>
        </row>
        <row r="3182">
          <cell r="A3182">
            <v>600120333</v>
          </cell>
          <cell r="B3182">
            <v>600120333</v>
          </cell>
          <cell r="C3182" t="str">
            <v>70941611</v>
          </cell>
          <cell r="D3182">
            <v>1</v>
          </cell>
          <cell r="E3182">
            <v>70941611</v>
          </cell>
          <cell r="F3182" t="str">
            <v>Olomoucký kraj</v>
          </cell>
          <cell r="G3182" t="str">
            <v xml:space="preserve">Prostějov </v>
          </cell>
          <cell r="H3182">
            <v>250</v>
          </cell>
          <cell r="I3182" t="str">
            <v>SEJOY</v>
          </cell>
          <cell r="J3182">
            <v>16.690000000000001</v>
          </cell>
          <cell r="K3182">
            <v>4172.5</v>
          </cell>
          <cell r="L3182" t="str">
            <v/>
          </cell>
          <cell r="M3182" t="str">
            <v>Základní škola a Mateřská škola Čelechovice na Hané</v>
          </cell>
          <cell r="N3182" t="str">
            <v>U Sokolovny</v>
          </cell>
          <cell r="O3182">
            <v>275</v>
          </cell>
          <cell r="Q3182" t="str">
            <v>Čelechovice na Hané</v>
          </cell>
          <cell r="R3182" t="str">
            <v>ANO</v>
          </cell>
        </row>
        <row r="3183">
          <cell r="A3183">
            <v>600120350</v>
          </cell>
          <cell r="B3183">
            <v>600120350</v>
          </cell>
          <cell r="C3183" t="str">
            <v>47922486</v>
          </cell>
          <cell r="D3183">
            <v>1</v>
          </cell>
          <cell r="E3183">
            <v>47922486</v>
          </cell>
          <cell r="F3183" t="str">
            <v>Olomoucký kraj</v>
          </cell>
          <cell r="G3183" t="str">
            <v xml:space="preserve">Prostějov </v>
          </cell>
          <cell r="H3183">
            <v>900</v>
          </cell>
          <cell r="I3183" t="str">
            <v>SEJOY</v>
          </cell>
          <cell r="J3183">
            <v>16.690000000000001</v>
          </cell>
          <cell r="K3183">
            <v>15021.000000000002</v>
          </cell>
          <cell r="L3183" t="str">
            <v/>
          </cell>
          <cell r="M3183" t="str">
            <v>Základní škola a mateřská škola Prostějov, Palackého tř. 14</v>
          </cell>
          <cell r="N3183" t="str">
            <v>Palackého</v>
          </cell>
          <cell r="O3183">
            <v>152</v>
          </cell>
          <cell r="P3183">
            <v>14</v>
          </cell>
          <cell r="Q3183" t="str">
            <v>Prostějov</v>
          </cell>
          <cell r="R3183" t="str">
            <v>ANO</v>
          </cell>
        </row>
        <row r="3184">
          <cell r="A3184">
            <v>600120384</v>
          </cell>
          <cell r="B3184">
            <v>600120384</v>
          </cell>
          <cell r="C3184" t="str">
            <v>47922770</v>
          </cell>
          <cell r="D3184">
            <v>1</v>
          </cell>
          <cell r="E3184">
            <v>47922770</v>
          </cell>
          <cell r="F3184" t="str">
            <v>Olomoucký kraj</v>
          </cell>
          <cell r="G3184" t="str">
            <v xml:space="preserve">Prostějov </v>
          </cell>
          <cell r="H3184">
            <v>1050</v>
          </cell>
          <cell r="I3184" t="str">
            <v>SEJOY</v>
          </cell>
          <cell r="J3184">
            <v>16.690000000000001</v>
          </cell>
          <cell r="K3184">
            <v>17524.5</v>
          </cell>
          <cell r="L3184" t="str">
            <v/>
          </cell>
          <cell r="M3184" t="str">
            <v>Základní škola a mateřská škola Jana Železného Prostějov</v>
          </cell>
          <cell r="N3184" t="str">
            <v>sídl. Svobody</v>
          </cell>
          <cell r="O3184">
            <v>3578</v>
          </cell>
          <cell r="P3184">
            <v>79</v>
          </cell>
          <cell r="Q3184" t="str">
            <v>Prostějov</v>
          </cell>
          <cell r="R3184" t="str">
            <v>ANO</v>
          </cell>
        </row>
        <row r="3185">
          <cell r="A3185">
            <v>600120392</v>
          </cell>
          <cell r="B3185">
            <v>600120392</v>
          </cell>
          <cell r="C3185" t="str">
            <v>47922303</v>
          </cell>
          <cell r="D3185">
            <v>1</v>
          </cell>
          <cell r="E3185">
            <v>47922303</v>
          </cell>
          <cell r="F3185" t="str">
            <v>Olomoucký kraj</v>
          </cell>
          <cell r="G3185" t="str">
            <v xml:space="preserve">Prostějov </v>
          </cell>
          <cell r="H3185">
            <v>975</v>
          </cell>
          <cell r="I3185" t="str">
            <v>SEJOY</v>
          </cell>
          <cell r="J3185">
            <v>16.690000000000001</v>
          </cell>
          <cell r="K3185">
            <v>16272.750000000002</v>
          </cell>
          <cell r="L3185" t="str">
            <v/>
          </cell>
          <cell r="M3185" t="str">
            <v>Základní škola Prostějov, ul. E. Valenty 52</v>
          </cell>
          <cell r="N3185" t="str">
            <v>Edvarda Valenty</v>
          </cell>
          <cell r="O3185">
            <v>3970</v>
          </cell>
          <cell r="P3185">
            <v>52</v>
          </cell>
          <cell r="Q3185" t="str">
            <v>Prostějov</v>
          </cell>
          <cell r="R3185" t="str">
            <v>ANO</v>
          </cell>
        </row>
        <row r="3186">
          <cell r="A3186">
            <v>600120406</v>
          </cell>
          <cell r="B3186">
            <v>600120406</v>
          </cell>
          <cell r="C3186" t="str">
            <v>47922516</v>
          </cell>
          <cell r="D3186">
            <v>1</v>
          </cell>
          <cell r="E3186">
            <v>47922516</v>
          </cell>
          <cell r="F3186" t="str">
            <v>Olomoucký kraj</v>
          </cell>
          <cell r="G3186" t="str">
            <v xml:space="preserve">Prostějov </v>
          </cell>
          <cell r="H3186">
            <v>925</v>
          </cell>
          <cell r="I3186" t="str">
            <v>SEJOY</v>
          </cell>
          <cell r="J3186">
            <v>16.690000000000001</v>
          </cell>
          <cell r="K3186">
            <v>15438.250000000002</v>
          </cell>
          <cell r="L3186" t="str">
            <v/>
          </cell>
          <cell r="M3186" t="str">
            <v>Základní škola Prostějov, ul. Dr. Horáka 24</v>
          </cell>
          <cell r="N3186" t="str">
            <v>Dr. Horáka</v>
          </cell>
          <cell r="O3186">
            <v>2611</v>
          </cell>
          <cell r="P3186">
            <v>24</v>
          </cell>
          <cell r="Q3186" t="str">
            <v>Prostějov</v>
          </cell>
          <cell r="R3186" t="str">
            <v>ANO</v>
          </cell>
        </row>
        <row r="3187">
          <cell r="A3187">
            <v>600120414</v>
          </cell>
          <cell r="B3187">
            <v>600120414</v>
          </cell>
          <cell r="C3187" t="str">
            <v>47922494</v>
          </cell>
          <cell r="D3187">
            <v>1</v>
          </cell>
          <cell r="E3187">
            <v>47922494</v>
          </cell>
          <cell r="F3187" t="str">
            <v>Olomoucký kraj</v>
          </cell>
          <cell r="G3187" t="str">
            <v xml:space="preserve">Prostějov </v>
          </cell>
          <cell r="H3187">
            <v>475</v>
          </cell>
          <cell r="I3187" t="str">
            <v>SEJOY</v>
          </cell>
          <cell r="J3187">
            <v>16.690000000000001</v>
          </cell>
          <cell r="K3187">
            <v>7927.7500000000009</v>
          </cell>
          <cell r="L3187" t="str">
            <v/>
          </cell>
          <cell r="M3187" t="str">
            <v>Základní škola a mateřská škola Prostějov, Kollárova ul. 4</v>
          </cell>
          <cell r="N3187" t="str">
            <v>Kollárova</v>
          </cell>
          <cell r="O3187">
            <v>2596</v>
          </cell>
          <cell r="P3187">
            <v>4</v>
          </cell>
          <cell r="Q3187" t="str">
            <v>Prostějov</v>
          </cell>
          <cell r="R3187" t="str">
            <v>ANO</v>
          </cell>
        </row>
        <row r="3188">
          <cell r="A3188">
            <v>600120422</v>
          </cell>
          <cell r="B3188">
            <v>600120422</v>
          </cell>
          <cell r="C3188" t="str">
            <v>62860666</v>
          </cell>
          <cell r="D3188">
            <v>1</v>
          </cell>
          <cell r="E3188">
            <v>62860666</v>
          </cell>
          <cell r="F3188" t="str">
            <v>Olomoucký kraj</v>
          </cell>
          <cell r="G3188" t="str">
            <v xml:space="preserve">Prostějov </v>
          </cell>
          <cell r="H3188">
            <v>425</v>
          </cell>
          <cell r="I3188" t="str">
            <v>SEJOY</v>
          </cell>
          <cell r="J3188">
            <v>16.690000000000001</v>
          </cell>
          <cell r="K3188">
            <v>7093.2500000000009</v>
          </cell>
          <cell r="L3188" t="str">
            <v/>
          </cell>
          <cell r="M3188" t="str">
            <v>Základní škola a mateřská škola Bedihošť</v>
          </cell>
          <cell r="N3188" t="str">
            <v>Komenského</v>
          </cell>
          <cell r="O3188">
            <v>86</v>
          </cell>
          <cell r="Q3188" t="str">
            <v>Bedihošť</v>
          </cell>
          <cell r="R3188" t="str">
            <v>ANO</v>
          </cell>
        </row>
        <row r="3189">
          <cell r="A3189">
            <v>600120457</v>
          </cell>
          <cell r="B3189">
            <v>600120457</v>
          </cell>
          <cell r="C3189" t="str">
            <v>47921242</v>
          </cell>
          <cell r="D3189">
            <v>1</v>
          </cell>
          <cell r="E3189">
            <v>47921242</v>
          </cell>
          <cell r="F3189" t="str">
            <v>Olomoucký kraj</v>
          </cell>
          <cell r="G3189" t="str">
            <v xml:space="preserve">Prostějov </v>
          </cell>
          <cell r="H3189">
            <v>350</v>
          </cell>
          <cell r="I3189" t="str">
            <v>SEJOY</v>
          </cell>
          <cell r="J3189">
            <v>16.690000000000001</v>
          </cell>
          <cell r="K3189">
            <v>5841.5</v>
          </cell>
          <cell r="L3189" t="str">
            <v/>
          </cell>
          <cell r="M3189" t="str">
            <v>Základní škola Brodek u Prostějova, příspěvková organizace</v>
          </cell>
          <cell r="N3189" t="str">
            <v>Císařská</v>
          </cell>
          <cell r="O3189">
            <v>65</v>
          </cell>
          <cell r="Q3189" t="str">
            <v>Brodek u Prostějova</v>
          </cell>
          <cell r="R3189" t="str">
            <v>ANO</v>
          </cell>
        </row>
        <row r="3190">
          <cell r="A3190">
            <v>600120465</v>
          </cell>
          <cell r="B3190">
            <v>600120465</v>
          </cell>
          <cell r="C3190" t="str">
            <v>62859005</v>
          </cell>
          <cell r="D3190">
            <v>1</v>
          </cell>
          <cell r="E3190">
            <v>62859005</v>
          </cell>
          <cell r="F3190" t="str">
            <v>Olomoucký kraj</v>
          </cell>
          <cell r="G3190" t="str">
            <v xml:space="preserve">Prostějov </v>
          </cell>
          <cell r="H3190">
            <v>50</v>
          </cell>
          <cell r="I3190" t="str">
            <v>SEJOY</v>
          </cell>
          <cell r="J3190">
            <v>16.690000000000001</v>
          </cell>
          <cell r="K3190">
            <v>834.50000000000011</v>
          </cell>
          <cell r="L3190" t="str">
            <v/>
          </cell>
          <cell r="M3190" t="str">
            <v>Jubilejní Masarykova základní škola a mateřská škola Drahany</v>
          </cell>
          <cell r="O3190">
            <v>133</v>
          </cell>
          <cell r="Q3190" t="str">
            <v>Drahany</v>
          </cell>
          <cell r="R3190" t="str">
            <v>ANO</v>
          </cell>
        </row>
        <row r="3191">
          <cell r="A3191">
            <v>600120481</v>
          </cell>
          <cell r="B3191">
            <v>600120481</v>
          </cell>
          <cell r="C3191" t="str">
            <v>75020378</v>
          </cell>
          <cell r="D3191">
            <v>1</v>
          </cell>
          <cell r="E3191">
            <v>75020378</v>
          </cell>
          <cell r="F3191" t="str">
            <v>Olomoucký kraj</v>
          </cell>
          <cell r="G3191" t="str">
            <v xml:space="preserve">Prostějov </v>
          </cell>
          <cell r="H3191">
            <v>275</v>
          </cell>
          <cell r="I3191" t="str">
            <v>SEJOY</v>
          </cell>
          <cell r="J3191">
            <v>16.690000000000001</v>
          </cell>
          <cell r="K3191">
            <v>4589.75</v>
          </cell>
          <cell r="L3191" t="str">
            <v/>
          </cell>
          <cell r="M3191" t="str">
            <v>Základní škola Klenovice na Hané, okres Prostějov, příspěvková organizace</v>
          </cell>
          <cell r="O3191">
            <v>231</v>
          </cell>
          <cell r="Q3191" t="str">
            <v>Klenovice na Hané</v>
          </cell>
          <cell r="R3191" t="str">
            <v>ANO</v>
          </cell>
        </row>
        <row r="3192">
          <cell r="A3192">
            <v>600120490</v>
          </cell>
          <cell r="B3192">
            <v>600120490</v>
          </cell>
          <cell r="C3192" t="str">
            <v>62858939</v>
          </cell>
          <cell r="D3192">
            <v>1</v>
          </cell>
          <cell r="E3192">
            <v>62858939</v>
          </cell>
          <cell r="F3192" t="str">
            <v>Olomoucký kraj</v>
          </cell>
          <cell r="G3192" t="str">
            <v xml:space="preserve">Prostějov </v>
          </cell>
          <cell r="H3192">
            <v>600</v>
          </cell>
          <cell r="I3192" t="str">
            <v>SEJOY</v>
          </cell>
          <cell r="J3192">
            <v>16.690000000000001</v>
          </cell>
          <cell r="K3192">
            <v>10014</v>
          </cell>
          <cell r="L3192" t="str">
            <v/>
          </cell>
          <cell r="M3192" t="str">
            <v>Základní škola a mateřská škola Kostelec na Hané, okres Prostějov, příspěvková organizace</v>
          </cell>
          <cell r="N3192" t="str">
            <v>Sportovní</v>
          </cell>
          <cell r="O3192">
            <v>850</v>
          </cell>
          <cell r="Q3192" t="str">
            <v>Kostelec na Hané</v>
          </cell>
          <cell r="R3192" t="str">
            <v>ANO</v>
          </cell>
        </row>
        <row r="3193">
          <cell r="A3193">
            <v>600120503</v>
          </cell>
          <cell r="B3193">
            <v>600120503</v>
          </cell>
          <cell r="C3193" t="str">
            <v>47922346</v>
          </cell>
          <cell r="D3193">
            <v>1</v>
          </cell>
          <cell r="E3193">
            <v>47922346</v>
          </cell>
          <cell r="F3193" t="str">
            <v>Olomoucký kraj</v>
          </cell>
          <cell r="G3193" t="str">
            <v xml:space="preserve">Prostějov </v>
          </cell>
          <cell r="H3193">
            <v>575</v>
          </cell>
          <cell r="I3193" t="str">
            <v>SEJOY</v>
          </cell>
          <cell r="J3193">
            <v>16.690000000000001</v>
          </cell>
          <cell r="K3193">
            <v>9596.75</v>
          </cell>
          <cell r="L3193" t="str">
            <v/>
          </cell>
          <cell r="M3193" t="str">
            <v>Základní škola Němčice nad Hanou, příspěvková organizace</v>
          </cell>
          <cell r="N3193" t="str">
            <v>Tyršova</v>
          </cell>
          <cell r="O3193">
            <v>360</v>
          </cell>
          <cell r="Q3193" t="str">
            <v>Němčice nad Hanou</v>
          </cell>
          <cell r="R3193" t="str">
            <v>ANO</v>
          </cell>
        </row>
        <row r="3194">
          <cell r="A3194">
            <v>600120511</v>
          </cell>
          <cell r="B3194">
            <v>600120511</v>
          </cell>
          <cell r="C3194" t="str">
            <v>70881707</v>
          </cell>
          <cell r="D3194">
            <v>1</v>
          </cell>
          <cell r="E3194">
            <v>70881707</v>
          </cell>
          <cell r="F3194" t="str">
            <v>Olomoucký kraj</v>
          </cell>
          <cell r="G3194" t="str">
            <v xml:space="preserve">Prostějov </v>
          </cell>
          <cell r="H3194">
            <v>350</v>
          </cell>
          <cell r="I3194" t="str">
            <v>SEJOY</v>
          </cell>
          <cell r="J3194">
            <v>16.690000000000001</v>
          </cell>
          <cell r="K3194">
            <v>5841.5</v>
          </cell>
          <cell r="L3194" t="str">
            <v/>
          </cell>
          <cell r="M3194" t="str">
            <v>Základní škola a Mateřská škola Olšany u Prostějova</v>
          </cell>
          <cell r="O3194">
            <v>3</v>
          </cell>
          <cell r="Q3194" t="str">
            <v>Olšany u Prostějova</v>
          </cell>
          <cell r="R3194" t="str">
            <v>ANO</v>
          </cell>
        </row>
        <row r="3195">
          <cell r="A3195">
            <v>600120520</v>
          </cell>
          <cell r="B3195">
            <v>600120520</v>
          </cell>
          <cell r="C3195" t="str">
            <v>00380601</v>
          </cell>
          <cell r="D3195">
            <v>1</v>
          </cell>
          <cell r="E3195">
            <v>380601</v>
          </cell>
          <cell r="F3195" t="str">
            <v>Olomoucký kraj</v>
          </cell>
          <cell r="G3195" t="str">
            <v xml:space="preserve">Prostějov </v>
          </cell>
          <cell r="H3195">
            <v>275</v>
          </cell>
          <cell r="I3195" t="str">
            <v>SEJOY</v>
          </cell>
          <cell r="J3195">
            <v>16.690000000000001</v>
          </cell>
          <cell r="K3195">
            <v>4589.75</v>
          </cell>
          <cell r="L3195" t="str">
            <v/>
          </cell>
          <cell r="M3195" t="str">
            <v>Základní škola nadporučíka letectva Josefa Františka a Mateřská škola Otaslavice</v>
          </cell>
          <cell r="O3195">
            <v>117</v>
          </cell>
          <cell r="Q3195" t="str">
            <v>Otaslavice</v>
          </cell>
          <cell r="R3195" t="str">
            <v>ANO</v>
          </cell>
        </row>
        <row r="3196">
          <cell r="A3196">
            <v>600120538</v>
          </cell>
          <cell r="B3196">
            <v>600120538</v>
          </cell>
          <cell r="C3196" t="str">
            <v>65765478</v>
          </cell>
          <cell r="D3196">
            <v>1</v>
          </cell>
          <cell r="E3196">
            <v>65765478</v>
          </cell>
          <cell r="F3196" t="str">
            <v>Olomoucký kraj</v>
          </cell>
          <cell r="G3196" t="str">
            <v xml:space="preserve">Prostějov </v>
          </cell>
          <cell r="H3196">
            <v>400</v>
          </cell>
          <cell r="I3196" t="str">
            <v>SEJOY</v>
          </cell>
          <cell r="J3196">
            <v>16.690000000000001</v>
          </cell>
          <cell r="K3196">
            <v>6676.0000000000009</v>
          </cell>
          <cell r="L3196" t="str">
            <v/>
          </cell>
          <cell r="M3196" t="str">
            <v>Základní škola Plumlov, okres Prostějov, příspěvková organizace</v>
          </cell>
          <cell r="N3196" t="str">
            <v>Rudé armády</v>
          </cell>
          <cell r="O3196">
            <v>300</v>
          </cell>
          <cell r="Q3196" t="str">
            <v>Plumlov</v>
          </cell>
          <cell r="R3196" t="str">
            <v>ANO</v>
          </cell>
        </row>
        <row r="3197">
          <cell r="A3197">
            <v>600120546</v>
          </cell>
          <cell r="B3197">
            <v>600120546</v>
          </cell>
          <cell r="C3197" t="str">
            <v>47922354</v>
          </cell>
          <cell r="D3197">
            <v>1</v>
          </cell>
          <cell r="E3197">
            <v>47922354</v>
          </cell>
          <cell r="F3197" t="str">
            <v>Olomoucký kraj</v>
          </cell>
          <cell r="G3197" t="str">
            <v xml:space="preserve">Prostějov </v>
          </cell>
          <cell r="H3197">
            <v>250</v>
          </cell>
          <cell r="I3197" t="str">
            <v>SEJOY</v>
          </cell>
          <cell r="J3197">
            <v>16.690000000000001</v>
          </cell>
          <cell r="K3197">
            <v>4172.5</v>
          </cell>
          <cell r="L3197" t="str">
            <v/>
          </cell>
          <cell r="M3197" t="str">
            <v>Základní škola Protivanov, příspěvková organizace</v>
          </cell>
          <cell r="N3197" t="str">
            <v>Školní</v>
          </cell>
          <cell r="O3197">
            <v>292</v>
          </cell>
          <cell r="Q3197" t="str">
            <v>Protivanov</v>
          </cell>
          <cell r="R3197" t="str">
            <v>ANO</v>
          </cell>
        </row>
        <row r="3198">
          <cell r="A3198">
            <v>600120562</v>
          </cell>
          <cell r="B3198">
            <v>600120562</v>
          </cell>
          <cell r="C3198" t="str">
            <v>47922583</v>
          </cell>
          <cell r="D3198">
            <v>1</v>
          </cell>
          <cell r="E3198">
            <v>47922583</v>
          </cell>
          <cell r="F3198" t="str">
            <v>Olomoucký kraj</v>
          </cell>
          <cell r="G3198" t="str">
            <v xml:space="preserve">Prostějov </v>
          </cell>
          <cell r="H3198">
            <v>325</v>
          </cell>
          <cell r="I3198" t="str">
            <v>SEJOY</v>
          </cell>
          <cell r="J3198">
            <v>16.690000000000001</v>
          </cell>
          <cell r="K3198">
            <v>5424.25</v>
          </cell>
          <cell r="L3198" t="str">
            <v/>
          </cell>
          <cell r="M3198" t="str">
            <v>Základní škola a mateřská škola Ptení</v>
          </cell>
          <cell r="O3198">
            <v>157</v>
          </cell>
          <cell r="Q3198" t="str">
            <v>Ptení</v>
          </cell>
          <cell r="R3198" t="str">
            <v>ANO</v>
          </cell>
        </row>
        <row r="3199">
          <cell r="A3199">
            <v>600120571</v>
          </cell>
          <cell r="B3199">
            <v>600120571</v>
          </cell>
          <cell r="C3199" t="str">
            <v>62859129</v>
          </cell>
          <cell r="D3199">
            <v>1</v>
          </cell>
          <cell r="E3199">
            <v>62859129</v>
          </cell>
          <cell r="F3199" t="str">
            <v>Olomoucký kraj</v>
          </cell>
          <cell r="G3199" t="str">
            <v xml:space="preserve">Prostějov </v>
          </cell>
          <cell r="H3199">
            <v>425</v>
          </cell>
          <cell r="I3199" t="str">
            <v>SEJOY</v>
          </cell>
          <cell r="J3199">
            <v>16.690000000000001</v>
          </cell>
          <cell r="K3199">
            <v>7093.2500000000009</v>
          </cell>
          <cell r="L3199" t="str">
            <v/>
          </cell>
          <cell r="M3199" t="str">
            <v>Základní škola a Mateřská škola Určice, příspěvková organizace</v>
          </cell>
          <cell r="O3199">
            <v>400</v>
          </cell>
          <cell r="Q3199" t="str">
            <v>Určice</v>
          </cell>
          <cell r="R3199" t="str">
            <v>ANO</v>
          </cell>
        </row>
        <row r="3200">
          <cell r="A3200">
            <v>600120589</v>
          </cell>
          <cell r="B3200">
            <v>600120589</v>
          </cell>
          <cell r="C3200" t="str">
            <v>47922290</v>
          </cell>
          <cell r="D3200">
            <v>1</v>
          </cell>
          <cell r="E3200">
            <v>47922290</v>
          </cell>
          <cell r="F3200" t="str">
            <v>Olomoucký kraj</v>
          </cell>
          <cell r="G3200" t="str">
            <v xml:space="preserve">Prostějov </v>
          </cell>
          <cell r="H3200">
            <v>250</v>
          </cell>
          <cell r="I3200" t="str">
            <v>SEJOY</v>
          </cell>
          <cell r="J3200">
            <v>16.690000000000001</v>
          </cell>
          <cell r="K3200">
            <v>4172.5</v>
          </cell>
          <cell r="L3200" t="str">
            <v/>
          </cell>
          <cell r="M3200" t="str">
            <v>Základní škola Zdeny Kaprálové a Mateřská škola Vrbátky, příspěvková organizace</v>
          </cell>
          <cell r="O3200">
            <v>83</v>
          </cell>
          <cell r="Q3200" t="str">
            <v>Vrbátky</v>
          </cell>
          <cell r="R3200" t="str">
            <v>ANO</v>
          </cell>
        </row>
        <row r="3201">
          <cell r="A3201">
            <v>600120597</v>
          </cell>
          <cell r="B3201">
            <v>600120597</v>
          </cell>
          <cell r="C3201" t="str">
            <v>62860500</v>
          </cell>
          <cell r="D3201">
            <v>1</v>
          </cell>
          <cell r="E3201">
            <v>62860500</v>
          </cell>
          <cell r="F3201" t="str">
            <v>Olomoucký kraj</v>
          </cell>
          <cell r="G3201" t="str">
            <v xml:space="preserve">Prostějov </v>
          </cell>
          <cell r="H3201">
            <v>650</v>
          </cell>
          <cell r="I3201" t="str">
            <v>SEJOY</v>
          </cell>
          <cell r="J3201">
            <v>16.690000000000001</v>
          </cell>
          <cell r="K3201">
            <v>10848.5</v>
          </cell>
          <cell r="L3201" t="str">
            <v/>
          </cell>
          <cell r="M3201" t="str">
            <v>Základní škola a mateřská škola Prostějov, Melantrichova ul. 60</v>
          </cell>
          <cell r="N3201" t="str">
            <v>Melantrichova</v>
          </cell>
          <cell r="O3201">
            <v>4082</v>
          </cell>
          <cell r="P3201">
            <v>60</v>
          </cell>
          <cell r="Q3201" t="str">
            <v>Prostějov</v>
          </cell>
          <cell r="R3201" t="str">
            <v>ANO</v>
          </cell>
        </row>
        <row r="3202">
          <cell r="A3202">
            <v>600120619</v>
          </cell>
          <cell r="B3202">
            <v>600120619</v>
          </cell>
          <cell r="C3202" t="str">
            <v>47922214</v>
          </cell>
          <cell r="D3202">
            <v>1</v>
          </cell>
          <cell r="E3202">
            <v>47922214</v>
          </cell>
          <cell r="F3202" t="str">
            <v>Olomoucký kraj</v>
          </cell>
          <cell r="G3202" t="str">
            <v xml:space="preserve">Prostějov </v>
          </cell>
          <cell r="H3202">
            <v>500</v>
          </cell>
          <cell r="I3202" t="str">
            <v>SEJOY</v>
          </cell>
          <cell r="J3202">
            <v>16.690000000000001</v>
          </cell>
          <cell r="K3202">
            <v>8345</v>
          </cell>
          <cell r="L3202" t="str">
            <v/>
          </cell>
          <cell r="M3202" t="str">
            <v>Masarykova základní škola a mateřská škola Nezamyslice</v>
          </cell>
          <cell r="N3202" t="str">
            <v>1. máje</v>
          </cell>
          <cell r="O3202">
            <v>234</v>
          </cell>
          <cell r="Q3202" t="str">
            <v>Nezamyslice</v>
          </cell>
          <cell r="R3202" t="str">
            <v>ANO</v>
          </cell>
        </row>
        <row r="3203">
          <cell r="A3203">
            <v>610300580</v>
          </cell>
          <cell r="B3203">
            <v>610300580</v>
          </cell>
          <cell r="C3203" t="str">
            <v>69650721</v>
          </cell>
          <cell r="D3203">
            <v>1</v>
          </cell>
          <cell r="E3203">
            <v>69650721</v>
          </cell>
          <cell r="F3203" t="str">
            <v>Olomoucký kraj</v>
          </cell>
          <cell r="G3203" t="str">
            <v xml:space="preserve">Prostějov </v>
          </cell>
          <cell r="H3203">
            <v>575</v>
          </cell>
          <cell r="I3203" t="str">
            <v>SEJOY</v>
          </cell>
          <cell r="J3203">
            <v>16.690000000000001</v>
          </cell>
          <cell r="K3203">
            <v>9596.75</v>
          </cell>
          <cell r="L3203" t="str">
            <v/>
          </cell>
          <cell r="M3203" t="str">
            <v>Střední odborná škola průmyslová a Střední odborné učiliště strojírenské, Prostějov, Lidická 4</v>
          </cell>
          <cell r="N3203" t="str">
            <v>Lidická</v>
          </cell>
          <cell r="O3203">
            <v>1686</v>
          </cell>
          <cell r="P3203">
            <v>4</v>
          </cell>
          <cell r="Q3203" t="str">
            <v>Prostějov</v>
          </cell>
          <cell r="R3203" t="str">
            <v>ANO</v>
          </cell>
        </row>
        <row r="3204">
          <cell r="A3204">
            <v>650003578</v>
          </cell>
          <cell r="B3204">
            <v>650003578</v>
          </cell>
          <cell r="C3204" t="str">
            <v>27678296</v>
          </cell>
          <cell r="D3204">
            <v>1</v>
          </cell>
          <cell r="E3204">
            <v>27678296</v>
          </cell>
          <cell r="F3204" t="str">
            <v>Olomoucký kraj</v>
          </cell>
          <cell r="G3204" t="str">
            <v xml:space="preserve">Prostějov </v>
          </cell>
          <cell r="H3204">
            <v>400</v>
          </cell>
          <cell r="I3204" t="str">
            <v>SEJOY</v>
          </cell>
          <cell r="J3204">
            <v>16.690000000000001</v>
          </cell>
          <cell r="K3204">
            <v>6676.0000000000009</v>
          </cell>
          <cell r="L3204" t="str">
            <v/>
          </cell>
          <cell r="M3204" t="str">
            <v>TRIVIS - Střední škola veřejnoprávní Prostějov, s.r.o.</v>
          </cell>
          <cell r="N3204" t="str">
            <v>Havlíčkova</v>
          </cell>
          <cell r="O3204">
            <v>2920</v>
          </cell>
          <cell r="P3204">
            <v>24</v>
          </cell>
          <cell r="Q3204" t="str">
            <v>Prostějov</v>
          </cell>
          <cell r="R3204" t="str">
            <v>NE</v>
          </cell>
        </row>
        <row r="3205">
          <cell r="A3205">
            <v>650035992</v>
          </cell>
          <cell r="B3205">
            <v>650035992</v>
          </cell>
          <cell r="C3205" t="str">
            <v>75001624</v>
          </cell>
          <cell r="D3205">
            <v>1</v>
          </cell>
          <cell r="E3205">
            <v>75001624</v>
          </cell>
          <cell r="F3205" t="str">
            <v>Olomoucký kraj</v>
          </cell>
          <cell r="G3205" t="str">
            <v xml:space="preserve">Prostějov </v>
          </cell>
          <cell r="H3205">
            <v>125</v>
          </cell>
          <cell r="I3205" t="str">
            <v>SEJOY</v>
          </cell>
          <cell r="J3205">
            <v>16.690000000000001</v>
          </cell>
          <cell r="K3205">
            <v>2086.25</v>
          </cell>
          <cell r="L3205" t="str">
            <v/>
          </cell>
          <cell r="M3205" t="str">
            <v>Základní škola a Mateřská škola Smržice, příspěvková organizace</v>
          </cell>
          <cell r="N3205" t="str">
            <v>Zákostelí</v>
          </cell>
          <cell r="O3205">
            <v>143</v>
          </cell>
          <cell r="P3205">
            <v>1</v>
          </cell>
          <cell r="Q3205" t="str">
            <v>Smržice</v>
          </cell>
          <cell r="R3205" t="str">
            <v>ANO</v>
          </cell>
        </row>
        <row r="3206">
          <cell r="A3206">
            <v>650036239</v>
          </cell>
          <cell r="B3206">
            <v>650036239</v>
          </cell>
          <cell r="C3206" t="str">
            <v>70989851</v>
          </cell>
          <cell r="D3206">
            <v>1</v>
          </cell>
          <cell r="E3206">
            <v>70989851</v>
          </cell>
          <cell r="F3206" t="str">
            <v>Olomoucký kraj</v>
          </cell>
          <cell r="G3206" t="str">
            <v xml:space="preserve">Prostějov </v>
          </cell>
          <cell r="H3206">
            <v>150</v>
          </cell>
          <cell r="I3206" t="str">
            <v>SEJOY</v>
          </cell>
          <cell r="J3206">
            <v>16.690000000000001</v>
          </cell>
          <cell r="K3206">
            <v>2503.5</v>
          </cell>
          <cell r="L3206" t="str">
            <v/>
          </cell>
          <cell r="M3206" t="str">
            <v>Základní škola a Mateřská škola Přemyslovice, příspěvková organizace</v>
          </cell>
          <cell r="O3206">
            <v>353</v>
          </cell>
          <cell r="Q3206" t="str">
            <v>Přemyslovice</v>
          </cell>
          <cell r="R3206" t="str">
            <v>ANO</v>
          </cell>
        </row>
        <row r="3207">
          <cell r="A3207">
            <v>650043995</v>
          </cell>
          <cell r="B3207">
            <v>650043995</v>
          </cell>
          <cell r="C3207" t="str">
            <v>70992843</v>
          </cell>
          <cell r="D3207">
            <v>1</v>
          </cell>
          <cell r="E3207">
            <v>70992843</v>
          </cell>
          <cell r="F3207" t="str">
            <v>Olomoucký kraj</v>
          </cell>
          <cell r="G3207" t="str">
            <v xml:space="preserve">Prostějov </v>
          </cell>
          <cell r="H3207">
            <v>50</v>
          </cell>
          <cell r="I3207" t="str">
            <v>SEJOY</v>
          </cell>
          <cell r="J3207">
            <v>16.690000000000001</v>
          </cell>
          <cell r="K3207">
            <v>834.50000000000011</v>
          </cell>
          <cell r="L3207" t="str">
            <v/>
          </cell>
          <cell r="M3207" t="str">
            <v>Základní škola a mateřská škola Tištín, okres Prostějov, příspěvková organizace</v>
          </cell>
          <cell r="O3207">
            <v>21</v>
          </cell>
          <cell r="Q3207" t="str">
            <v>Tištín</v>
          </cell>
          <cell r="R3207" t="str">
            <v>ANO</v>
          </cell>
        </row>
        <row r="3208">
          <cell r="A3208">
            <v>650053095</v>
          </cell>
          <cell r="B3208">
            <v>650053095</v>
          </cell>
          <cell r="C3208" t="str">
            <v>71011617</v>
          </cell>
          <cell r="D3208">
            <v>1</v>
          </cell>
          <cell r="E3208">
            <v>71011617</v>
          </cell>
          <cell r="F3208" t="str">
            <v>Olomoucký kraj</v>
          </cell>
          <cell r="G3208" t="str">
            <v xml:space="preserve">Prostějov </v>
          </cell>
          <cell r="H3208">
            <v>50</v>
          </cell>
          <cell r="I3208" t="str">
            <v>SEJOY</v>
          </cell>
          <cell r="J3208">
            <v>16.690000000000001</v>
          </cell>
          <cell r="K3208">
            <v>834.50000000000011</v>
          </cell>
          <cell r="L3208" t="str">
            <v/>
          </cell>
          <cell r="M3208" t="str">
            <v>Základní škola a mateřská škola Pěnčín, příspěvková organizace</v>
          </cell>
          <cell r="O3208">
            <v>17</v>
          </cell>
          <cell r="Q3208" t="str">
            <v>Pěnčín</v>
          </cell>
          <cell r="R3208" t="str">
            <v>ANO</v>
          </cell>
        </row>
        <row r="3209">
          <cell r="A3209">
            <v>691009198</v>
          </cell>
          <cell r="B3209">
            <v>691009198</v>
          </cell>
          <cell r="C3209" t="str">
            <v>04778847</v>
          </cell>
          <cell r="D3209">
            <v>1</v>
          </cell>
          <cell r="E3209">
            <v>4778847</v>
          </cell>
          <cell r="F3209" t="str">
            <v>Olomoucký kraj</v>
          </cell>
          <cell r="G3209" t="str">
            <v xml:space="preserve">Prostějov </v>
          </cell>
          <cell r="H3209">
            <v>75</v>
          </cell>
          <cell r="I3209" t="str">
            <v>SEJOY</v>
          </cell>
          <cell r="J3209">
            <v>16.690000000000001</v>
          </cell>
          <cell r="K3209">
            <v>1251.75</v>
          </cell>
          <cell r="L3209" t="str">
            <v/>
          </cell>
          <cell r="M3209" t="str">
            <v>Střední škola Euroinstitut v Olomouckém kraji</v>
          </cell>
          <cell r="N3209" t="str">
            <v>Havlíčkova</v>
          </cell>
          <cell r="O3209">
            <v>378</v>
          </cell>
          <cell r="Q3209" t="str">
            <v>Němčice nad Hanou</v>
          </cell>
          <cell r="R3209" t="str">
            <v>NE</v>
          </cell>
        </row>
        <row r="3210">
          <cell r="A3210">
            <v>600017796</v>
          </cell>
          <cell r="B3210">
            <v>600017796</v>
          </cell>
          <cell r="C3210" t="str">
            <v>61985996</v>
          </cell>
          <cell r="D3210">
            <v>1</v>
          </cell>
          <cell r="E3210">
            <v>61985996</v>
          </cell>
          <cell r="F3210" t="str">
            <v>Olomoucký kraj</v>
          </cell>
          <cell r="G3210" t="str">
            <v xml:space="preserve">Přerov </v>
          </cell>
          <cell r="H3210">
            <v>300</v>
          </cell>
          <cell r="I3210" t="str">
            <v>SEJOY</v>
          </cell>
          <cell r="J3210">
            <v>16.690000000000001</v>
          </cell>
          <cell r="K3210">
            <v>5007</v>
          </cell>
          <cell r="L3210" t="str">
            <v/>
          </cell>
          <cell r="M3210" t="str">
            <v>Obchodní akademie a Jazyková škola s právem státní jazykové zkoušky, Přerov, Bartošova 24</v>
          </cell>
          <cell r="N3210" t="str">
            <v>Bartošova</v>
          </cell>
          <cell r="O3210">
            <v>1940</v>
          </cell>
          <cell r="P3210">
            <v>24</v>
          </cell>
          <cell r="Q3210" t="str">
            <v>Přerov</v>
          </cell>
          <cell r="R3210" t="str">
            <v>ANO</v>
          </cell>
        </row>
        <row r="3211">
          <cell r="A3211">
            <v>600017818</v>
          </cell>
          <cell r="B3211">
            <v>600017818</v>
          </cell>
          <cell r="C3211" t="str">
            <v>70259925</v>
          </cell>
          <cell r="D3211">
            <v>1</v>
          </cell>
          <cell r="E3211">
            <v>70259925</v>
          </cell>
          <cell r="F3211" t="str">
            <v>Olomoucký kraj</v>
          </cell>
          <cell r="G3211" t="str">
            <v xml:space="preserve">Přerov </v>
          </cell>
          <cell r="H3211">
            <v>475</v>
          </cell>
          <cell r="I3211" t="str">
            <v>SEJOY</v>
          </cell>
          <cell r="J3211">
            <v>16.690000000000001</v>
          </cell>
          <cell r="K3211">
            <v>7927.7500000000009</v>
          </cell>
          <cell r="L3211" t="str">
            <v/>
          </cell>
          <cell r="M3211" t="str">
            <v>Střední průmyslová škola, Přerov, Havlíčkova 2</v>
          </cell>
          <cell r="N3211" t="str">
            <v>Havlíčkova</v>
          </cell>
          <cell r="O3211">
            <v>377</v>
          </cell>
          <cell r="P3211">
            <v>2</v>
          </cell>
          <cell r="Q3211" t="str">
            <v>Přerov</v>
          </cell>
          <cell r="R3211" t="str">
            <v>ANO</v>
          </cell>
        </row>
        <row r="3212">
          <cell r="A3212">
            <v>600017834</v>
          </cell>
          <cell r="B3212">
            <v>600017834</v>
          </cell>
          <cell r="C3212" t="str">
            <v>63701171</v>
          </cell>
          <cell r="D3212">
            <v>1</v>
          </cell>
          <cell r="E3212">
            <v>63701171</v>
          </cell>
          <cell r="F3212" t="str">
            <v>Olomoucký kraj</v>
          </cell>
          <cell r="G3212" t="str">
            <v xml:space="preserve">Přerov </v>
          </cell>
          <cell r="H3212">
            <v>450</v>
          </cell>
          <cell r="I3212" t="str">
            <v>SEJOY</v>
          </cell>
          <cell r="J3212">
            <v>16.690000000000001</v>
          </cell>
          <cell r="K3212">
            <v>7510.5000000000009</v>
          </cell>
          <cell r="L3212" t="str">
            <v/>
          </cell>
          <cell r="M3212" t="str">
            <v>Střední škola zemědělská, Přerov, Osmek 47</v>
          </cell>
          <cell r="N3212" t="str">
            <v>Osmek</v>
          </cell>
          <cell r="O3212">
            <v>367</v>
          </cell>
          <cell r="P3212">
            <v>47</v>
          </cell>
          <cell r="Q3212" t="str">
            <v>Přerov</v>
          </cell>
          <cell r="R3212" t="str">
            <v>ANO</v>
          </cell>
        </row>
        <row r="3213">
          <cell r="A3213">
            <v>600017842</v>
          </cell>
          <cell r="B3213">
            <v>600017842</v>
          </cell>
          <cell r="C3213" t="str">
            <v>61985759</v>
          </cell>
          <cell r="D3213">
            <v>1</v>
          </cell>
          <cell r="E3213">
            <v>61985759</v>
          </cell>
          <cell r="F3213" t="str">
            <v>Olomoucký kraj</v>
          </cell>
          <cell r="G3213" t="str">
            <v xml:space="preserve">Přerov </v>
          </cell>
          <cell r="H3213">
            <v>1025</v>
          </cell>
          <cell r="I3213" t="str">
            <v>SEJOY</v>
          </cell>
          <cell r="J3213">
            <v>16.690000000000001</v>
          </cell>
          <cell r="K3213">
            <v>17107.25</v>
          </cell>
          <cell r="L3213" t="str">
            <v/>
          </cell>
          <cell r="M3213" t="str">
            <v>Gymnázium Jana Blahoslava a Střední pedagogická škola, Přerov, Denisova 3</v>
          </cell>
          <cell r="N3213" t="str">
            <v>Denisova</v>
          </cell>
          <cell r="O3213">
            <v>2390</v>
          </cell>
          <cell r="P3213">
            <v>3</v>
          </cell>
          <cell r="Q3213" t="str">
            <v>Přerov</v>
          </cell>
          <cell r="R3213" t="str">
            <v>ANO</v>
          </cell>
        </row>
        <row r="3214">
          <cell r="A3214">
            <v>600017915</v>
          </cell>
          <cell r="B3214">
            <v>600017915</v>
          </cell>
          <cell r="C3214" t="str">
            <v>00842966</v>
          </cell>
          <cell r="D3214">
            <v>1</v>
          </cell>
          <cell r="E3214">
            <v>842966</v>
          </cell>
          <cell r="F3214" t="str">
            <v>Olomoucký kraj</v>
          </cell>
          <cell r="G3214" t="str">
            <v xml:space="preserve">Přerov </v>
          </cell>
          <cell r="H3214">
            <v>0</v>
          </cell>
          <cell r="I3214" t="str">
            <v>SEJOY</v>
          </cell>
          <cell r="J3214">
            <v>16.690000000000001</v>
          </cell>
          <cell r="K3214">
            <v>0</v>
          </cell>
          <cell r="L3214">
            <v>44543</v>
          </cell>
          <cell r="M3214" t="str">
            <v>Gymnázium Jakuba Škody, Přerov, Komenského 29</v>
          </cell>
          <cell r="N3214" t="str">
            <v>Komenského</v>
          </cell>
          <cell r="O3214">
            <v>800</v>
          </cell>
          <cell r="P3214">
            <v>29</v>
          </cell>
          <cell r="Q3214" t="str">
            <v>Přerov</v>
          </cell>
          <cell r="R3214" t="str">
            <v>ANO</v>
          </cell>
        </row>
        <row r="3215">
          <cell r="A3215">
            <v>600017958</v>
          </cell>
          <cell r="B3215">
            <v>600017958</v>
          </cell>
          <cell r="C3215" t="str">
            <v>14616831</v>
          </cell>
          <cell r="D3215">
            <v>1</v>
          </cell>
          <cell r="E3215">
            <v>14616831</v>
          </cell>
          <cell r="F3215" t="str">
            <v>Olomoucký kraj</v>
          </cell>
          <cell r="G3215" t="str">
            <v xml:space="preserve">Přerov </v>
          </cell>
          <cell r="H3215">
            <v>225</v>
          </cell>
          <cell r="I3215" t="str">
            <v>SEJOY</v>
          </cell>
          <cell r="J3215">
            <v>16.690000000000001</v>
          </cell>
          <cell r="K3215">
            <v>3755.2500000000005</v>
          </cell>
          <cell r="L3215" t="str">
            <v/>
          </cell>
          <cell r="M3215" t="str">
            <v>Střední škola řezbářská, Tovačov, Nádražní 146</v>
          </cell>
          <cell r="N3215" t="str">
            <v>Nádražní</v>
          </cell>
          <cell r="O3215">
            <v>146</v>
          </cell>
          <cell r="Q3215" t="str">
            <v>Tovačov</v>
          </cell>
          <cell r="R3215" t="str">
            <v>ANO</v>
          </cell>
        </row>
        <row r="3216">
          <cell r="A3216">
            <v>600017974</v>
          </cell>
          <cell r="B3216">
            <v>600017974</v>
          </cell>
          <cell r="C3216" t="str">
            <v>70259861</v>
          </cell>
          <cell r="D3216">
            <v>1</v>
          </cell>
          <cell r="E3216">
            <v>70259861</v>
          </cell>
          <cell r="F3216" t="str">
            <v>Olomoucký kraj</v>
          </cell>
          <cell r="G3216" t="str">
            <v xml:space="preserve">Přerov </v>
          </cell>
          <cell r="H3216">
            <v>0</v>
          </cell>
          <cell r="I3216" t="str">
            <v>SEJOY</v>
          </cell>
          <cell r="J3216">
            <v>16.690000000000001</v>
          </cell>
          <cell r="K3216">
            <v>0</v>
          </cell>
          <cell r="L3216">
            <v>44543</v>
          </cell>
          <cell r="M3216" t="str">
            <v>Gymnázium, Kojetín, Svatopluka Čecha 683</v>
          </cell>
          <cell r="N3216" t="str">
            <v>Svatopluka Čecha</v>
          </cell>
          <cell r="O3216">
            <v>683</v>
          </cell>
          <cell r="Q3216" t="str">
            <v>Kojetín</v>
          </cell>
          <cell r="R3216" t="str">
            <v>ANO</v>
          </cell>
        </row>
        <row r="3217">
          <cell r="A3217">
            <v>600146464</v>
          </cell>
          <cell r="B3217">
            <v>600146464</v>
          </cell>
          <cell r="C3217" t="str">
            <v>61985414</v>
          </cell>
          <cell r="D3217">
            <v>1</v>
          </cell>
          <cell r="E3217">
            <v>61985414</v>
          </cell>
          <cell r="F3217" t="str">
            <v>Olomoucký kraj</v>
          </cell>
          <cell r="G3217" t="str">
            <v xml:space="preserve">Přerov </v>
          </cell>
          <cell r="H3217">
            <v>225</v>
          </cell>
          <cell r="I3217" t="str">
            <v>SEJOY</v>
          </cell>
          <cell r="J3217">
            <v>16.690000000000001</v>
          </cell>
          <cell r="K3217">
            <v>3755.2500000000005</v>
          </cell>
          <cell r="L3217" t="str">
            <v/>
          </cell>
          <cell r="M3217" t="str">
            <v>Základní škola a Mateřská škola Kokory</v>
          </cell>
          <cell r="O3217">
            <v>251</v>
          </cell>
          <cell r="Q3217" t="str">
            <v>Kokory</v>
          </cell>
          <cell r="R3217" t="str">
            <v>ANO</v>
          </cell>
        </row>
        <row r="3218">
          <cell r="A3218">
            <v>600001750</v>
          </cell>
          <cell r="B3218">
            <v>600001750</v>
          </cell>
          <cell r="C3218" t="str">
            <v>25366564</v>
          </cell>
          <cell r="D3218">
            <v>1</v>
          </cell>
          <cell r="E3218">
            <v>25366564</v>
          </cell>
          <cell r="F3218" t="str">
            <v>Olomoucký kraj</v>
          </cell>
          <cell r="G3218" t="str">
            <v xml:space="preserve">Přerov </v>
          </cell>
          <cell r="H3218">
            <v>75</v>
          </cell>
          <cell r="I3218" t="str">
            <v>SEJOY</v>
          </cell>
          <cell r="J3218">
            <v>16.690000000000001</v>
          </cell>
          <cell r="K3218">
            <v>1251.75</v>
          </cell>
          <cell r="L3218" t="str">
            <v/>
          </cell>
          <cell r="M3218" t="str">
            <v>Soukromá základní škola Acorn´s &amp; John´s school s.r.o.</v>
          </cell>
          <cell r="N3218" t="str">
            <v>U Bečvy</v>
          </cell>
          <cell r="O3218">
            <v>2883</v>
          </cell>
          <cell r="P3218">
            <v>2</v>
          </cell>
          <cell r="Q3218" t="str">
            <v>Přerov</v>
          </cell>
          <cell r="R3218" t="str">
            <v>NE</v>
          </cell>
        </row>
        <row r="3219">
          <cell r="A3219">
            <v>600026973</v>
          </cell>
          <cell r="B3219">
            <v>600026973</v>
          </cell>
          <cell r="C3219" t="str">
            <v>00842800</v>
          </cell>
          <cell r="D3219">
            <v>1</v>
          </cell>
          <cell r="E3219">
            <v>842800</v>
          </cell>
          <cell r="F3219" t="str">
            <v>Olomoucký kraj</v>
          </cell>
          <cell r="G3219" t="str">
            <v xml:space="preserve">Přerov </v>
          </cell>
          <cell r="H3219">
            <v>150</v>
          </cell>
          <cell r="I3219" t="str">
            <v>SEJOY</v>
          </cell>
          <cell r="J3219">
            <v>16.690000000000001</v>
          </cell>
          <cell r="K3219">
            <v>2503.5</v>
          </cell>
          <cell r="L3219" t="str">
            <v/>
          </cell>
          <cell r="M3219" t="str">
            <v>Odborné učiliště a Základní škola, Křenovice</v>
          </cell>
          <cell r="O3219">
            <v>8</v>
          </cell>
          <cell r="Q3219" t="str">
            <v>Křenovice</v>
          </cell>
          <cell r="R3219" t="str">
            <v>ANO</v>
          </cell>
        </row>
        <row r="3220">
          <cell r="A3220">
            <v>600027023</v>
          </cell>
          <cell r="B3220">
            <v>600027023</v>
          </cell>
          <cell r="C3220" t="str">
            <v>49558978</v>
          </cell>
          <cell r="D3220">
            <v>1</v>
          </cell>
          <cell r="E3220">
            <v>49558978</v>
          </cell>
          <cell r="F3220" t="str">
            <v>Olomoucký kraj</v>
          </cell>
          <cell r="G3220" t="str">
            <v xml:space="preserve">Přerov </v>
          </cell>
          <cell r="H3220">
            <v>150</v>
          </cell>
          <cell r="I3220" t="str">
            <v>SEJOY</v>
          </cell>
          <cell r="J3220">
            <v>16.690000000000001</v>
          </cell>
          <cell r="K3220">
            <v>2503.5</v>
          </cell>
          <cell r="L3220" t="str">
            <v/>
          </cell>
          <cell r="M3220" t="str">
            <v>Střední škola, Základní škola a Mateřská škola Přerov, Malá Dlážka 4</v>
          </cell>
          <cell r="N3220" t="str">
            <v>Malá Dlážka</v>
          </cell>
          <cell r="O3220">
            <v>589</v>
          </cell>
          <cell r="P3220">
            <v>4</v>
          </cell>
          <cell r="Q3220" t="str">
            <v>Přerov</v>
          </cell>
          <cell r="R3220" t="str">
            <v>ANO</v>
          </cell>
        </row>
        <row r="3221">
          <cell r="A3221">
            <v>600146391</v>
          </cell>
          <cell r="B3221">
            <v>600146391</v>
          </cell>
          <cell r="C3221" t="str">
            <v>47858052</v>
          </cell>
          <cell r="D3221">
            <v>1</v>
          </cell>
          <cell r="E3221">
            <v>47858052</v>
          </cell>
          <cell r="F3221" t="str">
            <v>Olomoucký kraj</v>
          </cell>
          <cell r="G3221" t="str">
            <v xml:space="preserve">Přerov </v>
          </cell>
          <cell r="H3221">
            <v>575</v>
          </cell>
          <cell r="I3221" t="str">
            <v>SEJOY</v>
          </cell>
          <cell r="J3221">
            <v>16.690000000000001</v>
          </cell>
          <cell r="K3221">
            <v>9596.75</v>
          </cell>
          <cell r="L3221" t="str">
            <v/>
          </cell>
          <cell r="M3221" t="str">
            <v>Základní škola Přerov, Svisle 13</v>
          </cell>
          <cell r="N3221" t="str">
            <v>Svisle</v>
          </cell>
          <cell r="O3221">
            <v>133</v>
          </cell>
          <cell r="P3221">
            <v>13</v>
          </cell>
          <cell r="Q3221" t="str">
            <v>Přerov</v>
          </cell>
          <cell r="R3221" t="str">
            <v>ANO</v>
          </cell>
        </row>
        <row r="3222">
          <cell r="A3222">
            <v>600146774</v>
          </cell>
          <cell r="B3222">
            <v>600146774</v>
          </cell>
          <cell r="C3222" t="str">
            <v>45180091</v>
          </cell>
          <cell r="D3222">
            <v>1</v>
          </cell>
          <cell r="E3222">
            <v>45180091</v>
          </cell>
          <cell r="F3222" t="str">
            <v>Olomoucký kraj</v>
          </cell>
          <cell r="G3222" t="str">
            <v xml:space="preserve">Přerov </v>
          </cell>
          <cell r="H3222">
            <v>1000</v>
          </cell>
          <cell r="I3222" t="str">
            <v>SEJOY</v>
          </cell>
          <cell r="J3222">
            <v>16.690000000000001</v>
          </cell>
          <cell r="K3222">
            <v>16690</v>
          </cell>
          <cell r="L3222" t="str">
            <v/>
          </cell>
          <cell r="M3222" t="str">
            <v>Základní škola Přerov, Trávník 27</v>
          </cell>
          <cell r="N3222" t="str">
            <v>Trávník</v>
          </cell>
          <cell r="O3222">
            <v>165</v>
          </cell>
          <cell r="P3222">
            <v>27</v>
          </cell>
          <cell r="Q3222" t="str">
            <v>Přerov</v>
          </cell>
          <cell r="R3222" t="str">
            <v>ANO</v>
          </cell>
        </row>
        <row r="3223">
          <cell r="A3223">
            <v>600146839</v>
          </cell>
          <cell r="B3223">
            <v>600146839</v>
          </cell>
          <cell r="C3223" t="str">
            <v>47858311</v>
          </cell>
          <cell r="D3223">
            <v>1</v>
          </cell>
          <cell r="E3223">
            <v>47858311</v>
          </cell>
          <cell r="F3223" t="str">
            <v>Olomoucký kraj</v>
          </cell>
          <cell r="G3223" t="str">
            <v xml:space="preserve">Přerov </v>
          </cell>
          <cell r="H3223">
            <v>575</v>
          </cell>
          <cell r="I3223" t="str">
            <v>SEJOY</v>
          </cell>
          <cell r="J3223">
            <v>16.690000000000001</v>
          </cell>
          <cell r="K3223">
            <v>9596.75</v>
          </cell>
          <cell r="L3223" t="str">
            <v/>
          </cell>
          <cell r="M3223" t="str">
            <v>Základní škola Přerov, Za mlýnem 1</v>
          </cell>
          <cell r="N3223" t="str">
            <v>Za Mlýnem</v>
          </cell>
          <cell r="O3223">
            <v>1250</v>
          </cell>
          <cell r="P3223">
            <v>1</v>
          </cell>
          <cell r="Q3223" t="str">
            <v>Přerov</v>
          </cell>
          <cell r="R3223" t="str">
            <v>ANO</v>
          </cell>
        </row>
        <row r="3224">
          <cell r="A3224">
            <v>600146405</v>
          </cell>
          <cell r="B3224">
            <v>600146405</v>
          </cell>
          <cell r="C3224" t="str">
            <v>47858354</v>
          </cell>
          <cell r="D3224">
            <v>1</v>
          </cell>
          <cell r="E3224">
            <v>47858354</v>
          </cell>
          <cell r="F3224" t="str">
            <v>Olomoucký kraj</v>
          </cell>
          <cell r="G3224" t="str">
            <v xml:space="preserve">Přerov </v>
          </cell>
          <cell r="H3224">
            <v>525</v>
          </cell>
          <cell r="I3224" t="str">
            <v>SEJOY</v>
          </cell>
          <cell r="J3224">
            <v>16.690000000000001</v>
          </cell>
          <cell r="K3224">
            <v>8762.25</v>
          </cell>
          <cell r="L3224" t="str">
            <v/>
          </cell>
          <cell r="M3224" t="str">
            <v>Základní škola Přerov, Velká Dlážka 5</v>
          </cell>
          <cell r="N3224" t="str">
            <v>Velká Dlážka</v>
          </cell>
          <cell r="O3224">
            <v>914</v>
          </cell>
          <cell r="P3224">
            <v>5</v>
          </cell>
          <cell r="Q3224" t="str">
            <v>Přerov</v>
          </cell>
          <cell r="R3224" t="str">
            <v>ANO</v>
          </cell>
        </row>
        <row r="3225">
          <cell r="A3225">
            <v>600146421</v>
          </cell>
          <cell r="B3225">
            <v>600146421</v>
          </cell>
          <cell r="C3225" t="str">
            <v>60782358</v>
          </cell>
          <cell r="D3225">
            <v>1</v>
          </cell>
          <cell r="E3225">
            <v>60782358</v>
          </cell>
          <cell r="F3225" t="str">
            <v>Olomoucký kraj</v>
          </cell>
          <cell r="G3225" t="str">
            <v xml:space="preserve">Přerov </v>
          </cell>
          <cell r="H3225">
            <v>900</v>
          </cell>
          <cell r="I3225" t="str">
            <v>SEJOY</v>
          </cell>
          <cell r="J3225">
            <v>16.690000000000001</v>
          </cell>
          <cell r="K3225">
            <v>15021.000000000002</v>
          </cell>
          <cell r="L3225" t="str">
            <v/>
          </cell>
          <cell r="M3225" t="str">
            <v>Základní škola Přerov, U tenisu 4</v>
          </cell>
          <cell r="N3225" t="str">
            <v>U Tenisu</v>
          </cell>
          <cell r="O3225">
            <v>171</v>
          </cell>
          <cell r="P3225">
            <v>4</v>
          </cell>
          <cell r="Q3225" t="str">
            <v>Přerov</v>
          </cell>
          <cell r="R3225" t="str">
            <v>ANO</v>
          </cell>
        </row>
        <row r="3226">
          <cell r="A3226">
            <v>600146481</v>
          </cell>
          <cell r="B3226">
            <v>600146481</v>
          </cell>
          <cell r="C3226" t="str">
            <v>49558820</v>
          </cell>
          <cell r="D3226">
            <v>1</v>
          </cell>
          <cell r="E3226">
            <v>49558820</v>
          </cell>
          <cell r="F3226" t="str">
            <v>Olomoucký kraj</v>
          </cell>
          <cell r="G3226" t="str">
            <v xml:space="preserve">Přerov </v>
          </cell>
          <cell r="H3226">
            <v>0</v>
          </cell>
          <cell r="I3226" t="str">
            <v>SEJOY</v>
          </cell>
          <cell r="J3226">
            <v>16.690000000000001</v>
          </cell>
          <cell r="K3226">
            <v>0</v>
          </cell>
          <cell r="L3226">
            <v>44536</v>
          </cell>
          <cell r="M3226" t="str">
            <v>Základní škola a Mateřská škola Tovačov</v>
          </cell>
          <cell r="N3226" t="str">
            <v>Podvalí</v>
          </cell>
          <cell r="O3226">
            <v>353</v>
          </cell>
          <cell r="Q3226" t="str">
            <v>Tovačov</v>
          </cell>
          <cell r="R3226" t="str">
            <v>ANO</v>
          </cell>
        </row>
        <row r="3227">
          <cell r="A3227">
            <v>600146499</v>
          </cell>
          <cell r="B3227">
            <v>600146499</v>
          </cell>
          <cell r="C3227" t="str">
            <v>61985406</v>
          </cell>
          <cell r="D3227">
            <v>1</v>
          </cell>
          <cell r="E3227">
            <v>61985406</v>
          </cell>
          <cell r="F3227" t="str">
            <v>Olomoucký kraj</v>
          </cell>
          <cell r="G3227" t="str">
            <v xml:space="preserve">Přerov </v>
          </cell>
          <cell r="H3227">
            <v>0</v>
          </cell>
          <cell r="I3227" t="str">
            <v>SEJOY</v>
          </cell>
          <cell r="J3227">
            <v>16.690000000000001</v>
          </cell>
          <cell r="K3227">
            <v>0</v>
          </cell>
          <cell r="L3227">
            <v>44536</v>
          </cell>
          <cell r="M3227" t="str">
            <v>Základní škola a Mateřská škola Troubky</v>
          </cell>
          <cell r="N3227" t="str">
            <v>Dědina</v>
          </cell>
          <cell r="O3227">
            <v>10</v>
          </cell>
          <cell r="P3227">
            <v>36</v>
          </cell>
          <cell r="Q3227" t="str">
            <v>Troubky</v>
          </cell>
          <cell r="R3227" t="str">
            <v>ANO</v>
          </cell>
        </row>
        <row r="3228">
          <cell r="A3228">
            <v>600146511</v>
          </cell>
          <cell r="B3228">
            <v>600146511</v>
          </cell>
          <cell r="C3228" t="str">
            <v>70989346</v>
          </cell>
          <cell r="D3228">
            <v>1</v>
          </cell>
          <cell r="E3228">
            <v>70989346</v>
          </cell>
          <cell r="F3228" t="str">
            <v>Olomoucký kraj</v>
          </cell>
          <cell r="G3228" t="str">
            <v xml:space="preserve">Přerov </v>
          </cell>
          <cell r="H3228">
            <v>75</v>
          </cell>
          <cell r="I3228" t="str">
            <v>SEJOY</v>
          </cell>
          <cell r="J3228">
            <v>16.690000000000001</v>
          </cell>
          <cell r="K3228">
            <v>1251.75</v>
          </cell>
          <cell r="L3228" t="str">
            <v/>
          </cell>
          <cell r="M3228" t="str">
            <v>Základní škola Želatovice, okres Přerov, příspěvková organizace</v>
          </cell>
          <cell r="O3228">
            <v>95</v>
          </cell>
          <cell r="Q3228" t="str">
            <v>Želatovice</v>
          </cell>
          <cell r="R3228" t="str">
            <v>ANO</v>
          </cell>
        </row>
        <row r="3229">
          <cell r="A3229">
            <v>600146545</v>
          </cell>
          <cell r="B3229">
            <v>600146545</v>
          </cell>
          <cell r="C3229" t="str">
            <v>75026511</v>
          </cell>
          <cell r="D3229">
            <v>1</v>
          </cell>
          <cell r="E3229">
            <v>75026511</v>
          </cell>
          <cell r="F3229" t="str">
            <v>Olomoucký kraj</v>
          </cell>
          <cell r="G3229" t="str">
            <v xml:space="preserve">Přerov </v>
          </cell>
          <cell r="H3229">
            <v>75</v>
          </cell>
          <cell r="I3229" t="str">
            <v>SEJOY</v>
          </cell>
          <cell r="J3229">
            <v>16.690000000000001</v>
          </cell>
          <cell r="K3229">
            <v>1251.75</v>
          </cell>
          <cell r="L3229" t="str">
            <v/>
          </cell>
          <cell r="M3229" t="str">
            <v>Základní škola a mateřská škola Stará Ves, okres Přerov, příspěvková organizace</v>
          </cell>
          <cell r="O3229">
            <v>49</v>
          </cell>
          <cell r="Q3229" t="str">
            <v>Stará Ves</v>
          </cell>
          <cell r="R3229" t="str">
            <v>ANO</v>
          </cell>
        </row>
        <row r="3230">
          <cell r="A3230">
            <v>600146570</v>
          </cell>
          <cell r="B3230">
            <v>600146570</v>
          </cell>
          <cell r="C3230" t="str">
            <v>70989371</v>
          </cell>
          <cell r="D3230">
            <v>1</v>
          </cell>
          <cell r="E3230">
            <v>70989371</v>
          </cell>
          <cell r="F3230" t="str">
            <v>Olomoucký kraj</v>
          </cell>
          <cell r="G3230" t="str">
            <v xml:space="preserve">Přerov </v>
          </cell>
          <cell r="H3230">
            <v>50</v>
          </cell>
          <cell r="I3230" t="str">
            <v>SEJOY</v>
          </cell>
          <cell r="J3230">
            <v>16.690000000000001</v>
          </cell>
          <cell r="K3230">
            <v>834.50000000000011</v>
          </cell>
          <cell r="L3230" t="str">
            <v/>
          </cell>
          <cell r="M3230" t="str">
            <v>Základní škola a Mateřská škola Lazníky, okres Přerov, příspěvková organizace</v>
          </cell>
          <cell r="O3230">
            <v>13</v>
          </cell>
          <cell r="Q3230" t="str">
            <v>Lazníky</v>
          </cell>
          <cell r="R3230" t="str">
            <v>ANO</v>
          </cell>
        </row>
        <row r="3231">
          <cell r="A3231">
            <v>600146596</v>
          </cell>
          <cell r="B3231">
            <v>600146596</v>
          </cell>
          <cell r="C3231" t="str">
            <v>70982651</v>
          </cell>
          <cell r="D3231">
            <v>1</v>
          </cell>
          <cell r="E3231">
            <v>70982651</v>
          </cell>
          <cell r="F3231" t="str">
            <v>Olomoucký kraj</v>
          </cell>
          <cell r="G3231" t="str">
            <v xml:space="preserve">Přerov </v>
          </cell>
          <cell r="H3231">
            <v>75</v>
          </cell>
          <cell r="I3231" t="str">
            <v>SEJOY</v>
          </cell>
          <cell r="J3231">
            <v>16.690000000000001</v>
          </cell>
          <cell r="K3231">
            <v>1251.75</v>
          </cell>
          <cell r="L3231" t="str">
            <v/>
          </cell>
          <cell r="M3231" t="str">
            <v>Základní škola a Mateřská škola Prosenice, příspěvková organizace</v>
          </cell>
          <cell r="N3231" t="str">
            <v>Školní</v>
          </cell>
          <cell r="O3231">
            <v>49</v>
          </cell>
          <cell r="Q3231" t="str">
            <v>Prosenice</v>
          </cell>
          <cell r="R3231" t="str">
            <v>ANO</v>
          </cell>
        </row>
        <row r="3232">
          <cell r="A3232">
            <v>600146634</v>
          </cell>
          <cell r="B3232">
            <v>600146634</v>
          </cell>
          <cell r="C3232" t="str">
            <v>70985537</v>
          </cell>
          <cell r="D3232">
            <v>1</v>
          </cell>
          <cell r="E3232">
            <v>70985537</v>
          </cell>
          <cell r="F3232" t="str">
            <v>Olomoucký kraj</v>
          </cell>
          <cell r="G3232" t="str">
            <v xml:space="preserve">Přerov </v>
          </cell>
          <cell r="H3232">
            <v>75</v>
          </cell>
          <cell r="I3232" t="str">
            <v>SEJOY</v>
          </cell>
          <cell r="J3232">
            <v>16.690000000000001</v>
          </cell>
          <cell r="K3232">
            <v>1251.75</v>
          </cell>
          <cell r="L3232" t="str">
            <v/>
          </cell>
          <cell r="M3232" t="str">
            <v>Základní škola Bochoř, okres Přerov, příspěvková organizace</v>
          </cell>
          <cell r="N3232" t="str">
            <v>Školní</v>
          </cell>
          <cell r="O3232">
            <v>213</v>
          </cell>
          <cell r="P3232">
            <v>13</v>
          </cell>
          <cell r="Q3232" t="str">
            <v>Bochoř</v>
          </cell>
          <cell r="R3232" t="str">
            <v>ANO</v>
          </cell>
        </row>
        <row r="3233">
          <cell r="A3233">
            <v>600146642</v>
          </cell>
          <cell r="B3233">
            <v>600146642</v>
          </cell>
          <cell r="C3233" t="str">
            <v>70994382</v>
          </cell>
          <cell r="D3233">
            <v>1</v>
          </cell>
          <cell r="E3233">
            <v>70994382</v>
          </cell>
          <cell r="F3233" t="str">
            <v>Olomoucký kraj</v>
          </cell>
          <cell r="G3233" t="str">
            <v xml:space="preserve">Přerov </v>
          </cell>
          <cell r="H3233">
            <v>125</v>
          </cell>
          <cell r="I3233" t="str">
            <v>SEJOY</v>
          </cell>
          <cell r="J3233">
            <v>16.690000000000001</v>
          </cell>
          <cell r="K3233">
            <v>2086.25</v>
          </cell>
          <cell r="L3233" t="str">
            <v/>
          </cell>
          <cell r="M3233" t="str">
            <v>Základní škola a Slaměníkova mateřská škola Radslavice, příspěvková organizace</v>
          </cell>
          <cell r="N3233" t="str">
            <v>Školní</v>
          </cell>
          <cell r="O3233">
            <v>5</v>
          </cell>
          <cell r="Q3233" t="str">
            <v>Radslavice</v>
          </cell>
          <cell r="R3233" t="str">
            <v>ANO</v>
          </cell>
        </row>
        <row r="3234">
          <cell r="A3234">
            <v>600146669</v>
          </cell>
          <cell r="B3234">
            <v>600146669</v>
          </cell>
          <cell r="C3234" t="str">
            <v>45180083</v>
          </cell>
          <cell r="D3234">
            <v>1</v>
          </cell>
          <cell r="E3234">
            <v>45180083</v>
          </cell>
          <cell r="F3234" t="str">
            <v>Olomoucký kraj</v>
          </cell>
          <cell r="G3234" t="str">
            <v xml:space="preserve">Přerov </v>
          </cell>
          <cell r="H3234">
            <v>825</v>
          </cell>
          <cell r="I3234" t="str">
            <v>SEJOY</v>
          </cell>
          <cell r="J3234">
            <v>16.690000000000001</v>
          </cell>
          <cell r="K3234">
            <v>13769.250000000002</v>
          </cell>
          <cell r="L3234" t="str">
            <v/>
          </cell>
          <cell r="M3234" t="str">
            <v>Základní škola J. A. Komenského a Mateřská škola, Přerov - Předmostí, Hranická 14</v>
          </cell>
          <cell r="N3234" t="str">
            <v>Hranická</v>
          </cell>
          <cell r="O3234">
            <v>425</v>
          </cell>
          <cell r="P3234">
            <v>14</v>
          </cell>
          <cell r="Q3234" t="str">
            <v>Přerov</v>
          </cell>
          <cell r="R3234" t="str">
            <v>ANO</v>
          </cell>
        </row>
        <row r="3235">
          <cell r="A3235">
            <v>600146677</v>
          </cell>
          <cell r="B3235">
            <v>600146677</v>
          </cell>
          <cell r="C3235" t="str">
            <v>49558862</v>
          </cell>
          <cell r="D3235">
            <v>1</v>
          </cell>
          <cell r="E3235">
            <v>49558862</v>
          </cell>
          <cell r="F3235" t="str">
            <v>Olomoucký kraj</v>
          </cell>
          <cell r="G3235" t="str">
            <v xml:space="preserve">Přerov </v>
          </cell>
          <cell r="H3235">
            <v>475</v>
          </cell>
          <cell r="I3235" t="str">
            <v>SEJOY</v>
          </cell>
          <cell r="J3235">
            <v>16.690000000000001</v>
          </cell>
          <cell r="K3235">
            <v>7927.7500000000009</v>
          </cell>
          <cell r="L3235" t="str">
            <v/>
          </cell>
          <cell r="M3235" t="str">
            <v>Základní škola Přerov, Želatovská 8</v>
          </cell>
          <cell r="N3235" t="str">
            <v>Želatovská</v>
          </cell>
          <cell r="O3235">
            <v>2583</v>
          </cell>
          <cell r="P3235">
            <v>8</v>
          </cell>
          <cell r="Q3235" t="str">
            <v>Přerov</v>
          </cell>
          <cell r="R3235" t="str">
            <v>ANO</v>
          </cell>
        </row>
        <row r="3236">
          <cell r="A3236">
            <v>600146723</v>
          </cell>
          <cell r="B3236">
            <v>600146723</v>
          </cell>
          <cell r="C3236" t="str">
            <v>70981698</v>
          </cell>
          <cell r="D3236">
            <v>1</v>
          </cell>
          <cell r="E3236">
            <v>70981698</v>
          </cell>
          <cell r="F3236" t="str">
            <v>Olomoucký kraj</v>
          </cell>
          <cell r="G3236" t="str">
            <v xml:space="preserve">Přerov </v>
          </cell>
          <cell r="H3236">
            <v>375</v>
          </cell>
          <cell r="I3236" t="str">
            <v>SEJOY</v>
          </cell>
          <cell r="J3236">
            <v>16.690000000000001</v>
          </cell>
          <cell r="K3236">
            <v>6258.7500000000009</v>
          </cell>
          <cell r="L3236" t="str">
            <v/>
          </cell>
          <cell r="M3236" t="str">
            <v>Základní škola a Mateřská škola Horní Moštěnice, příspěvková organizace</v>
          </cell>
          <cell r="N3236" t="str">
            <v>Pod vinohrady</v>
          </cell>
          <cell r="O3236">
            <v>232</v>
          </cell>
          <cell r="P3236">
            <v>30</v>
          </cell>
          <cell r="Q3236" t="str">
            <v>Horní Moštěnice</v>
          </cell>
          <cell r="R3236" t="str">
            <v>ANO</v>
          </cell>
        </row>
        <row r="3237">
          <cell r="A3237">
            <v>600146782</v>
          </cell>
          <cell r="B3237">
            <v>600146782</v>
          </cell>
          <cell r="C3237" t="str">
            <v>47184213</v>
          </cell>
          <cell r="D3237">
            <v>1</v>
          </cell>
          <cell r="E3237">
            <v>47184213</v>
          </cell>
          <cell r="F3237" t="str">
            <v>Olomoucký kraj</v>
          </cell>
          <cell r="G3237" t="str">
            <v xml:space="preserve">Přerov </v>
          </cell>
          <cell r="H3237">
            <v>275</v>
          </cell>
          <cell r="I3237" t="str">
            <v>SEJOY</v>
          </cell>
          <cell r="J3237">
            <v>16.690000000000001</v>
          </cell>
          <cell r="K3237">
            <v>4589.75</v>
          </cell>
          <cell r="L3237" t="str">
            <v/>
          </cell>
          <cell r="M3237" t="str">
            <v>Základní škola Brodek u Přerova, okres Přerov</v>
          </cell>
          <cell r="N3237" t="str">
            <v>Majetínská</v>
          </cell>
          <cell r="O3237">
            <v>275</v>
          </cell>
          <cell r="Q3237" t="str">
            <v>Brodek u Přerova</v>
          </cell>
          <cell r="R3237" t="str">
            <v>ANO</v>
          </cell>
        </row>
        <row r="3238">
          <cell r="A3238">
            <v>600146812</v>
          </cell>
          <cell r="B3238">
            <v>600146812</v>
          </cell>
          <cell r="C3238" t="str">
            <v>70983747</v>
          </cell>
          <cell r="D3238">
            <v>1</v>
          </cell>
          <cell r="E3238">
            <v>70983747</v>
          </cell>
          <cell r="F3238" t="str">
            <v>Olomoucký kraj</v>
          </cell>
          <cell r="G3238" t="str">
            <v xml:space="preserve">Přerov </v>
          </cell>
          <cell r="H3238">
            <v>25</v>
          </cell>
          <cell r="I3238" t="str">
            <v>SEJOY</v>
          </cell>
          <cell r="J3238">
            <v>16.690000000000001</v>
          </cell>
          <cell r="K3238">
            <v>417.25000000000006</v>
          </cell>
          <cell r="L3238" t="str">
            <v/>
          </cell>
          <cell r="M3238" t="str">
            <v>Základní škola a Mateřská škola Beňov, okres Přerov, příspěvková organizace</v>
          </cell>
          <cell r="O3238">
            <v>73</v>
          </cell>
          <cell r="Q3238" t="str">
            <v>Beňov</v>
          </cell>
          <cell r="R3238" t="str">
            <v>ANO</v>
          </cell>
        </row>
        <row r="3239">
          <cell r="A3239">
            <v>600146847</v>
          </cell>
          <cell r="B3239">
            <v>600146847</v>
          </cell>
          <cell r="C3239" t="str">
            <v>70040656</v>
          </cell>
          <cell r="D3239">
            <v>1</v>
          </cell>
          <cell r="E3239">
            <v>70040656</v>
          </cell>
          <cell r="F3239" t="str">
            <v>Olomoucký kraj</v>
          </cell>
          <cell r="G3239" t="str">
            <v xml:space="preserve">Přerov </v>
          </cell>
          <cell r="H3239">
            <v>275</v>
          </cell>
          <cell r="I3239" t="str">
            <v>SEJOY</v>
          </cell>
          <cell r="J3239">
            <v>16.690000000000001</v>
          </cell>
          <cell r="K3239">
            <v>4589.75</v>
          </cell>
          <cell r="L3239" t="str">
            <v/>
          </cell>
          <cell r="M3239" t="str">
            <v>Základní škola Dřevohostice, okres Přerov, příspěvková organizace</v>
          </cell>
          <cell r="N3239" t="str">
            <v>Školní</v>
          </cell>
          <cell r="O3239">
            <v>355</v>
          </cell>
          <cell r="Q3239" t="str">
            <v>Dřevohostice</v>
          </cell>
          <cell r="R3239" t="str">
            <v>ANO</v>
          </cell>
        </row>
        <row r="3240">
          <cell r="A3240">
            <v>600146855</v>
          </cell>
          <cell r="B3240">
            <v>600146855</v>
          </cell>
          <cell r="C3240" t="str">
            <v>61985589</v>
          </cell>
          <cell r="D3240">
            <v>1</v>
          </cell>
          <cell r="E3240">
            <v>61985589</v>
          </cell>
          <cell r="F3240" t="str">
            <v>Olomoucký kraj</v>
          </cell>
          <cell r="G3240" t="str">
            <v xml:space="preserve">Přerov </v>
          </cell>
          <cell r="H3240">
            <v>175</v>
          </cell>
          <cell r="I3240" t="str">
            <v>SEJOY</v>
          </cell>
          <cell r="J3240">
            <v>16.690000000000001</v>
          </cell>
          <cell r="K3240">
            <v>2920.75</v>
          </cell>
          <cell r="L3240" t="str">
            <v/>
          </cell>
          <cell r="M3240" t="str">
            <v>Základní škola Kojetín, Svatopluka Čecha 586, okres Přerov</v>
          </cell>
          <cell r="N3240" t="str">
            <v>Svatopluka Čecha</v>
          </cell>
          <cell r="O3240">
            <v>586</v>
          </cell>
          <cell r="Q3240" t="str">
            <v>Kojetín</v>
          </cell>
          <cell r="R3240" t="str">
            <v>ANO</v>
          </cell>
        </row>
        <row r="3241">
          <cell r="A3241">
            <v>600146880</v>
          </cell>
          <cell r="B3241">
            <v>600146880</v>
          </cell>
          <cell r="C3241" t="str">
            <v>45180059</v>
          </cell>
          <cell r="D3241">
            <v>1</v>
          </cell>
          <cell r="E3241">
            <v>45180059</v>
          </cell>
          <cell r="F3241" t="str">
            <v>Olomoucký kraj</v>
          </cell>
          <cell r="G3241" t="str">
            <v xml:space="preserve">Přerov </v>
          </cell>
          <cell r="H3241">
            <v>350</v>
          </cell>
          <cell r="I3241" t="str">
            <v>SEJOY</v>
          </cell>
          <cell r="J3241">
            <v>16.690000000000001</v>
          </cell>
          <cell r="K3241">
            <v>5841.5</v>
          </cell>
          <cell r="L3241" t="str">
            <v/>
          </cell>
          <cell r="M3241" t="str">
            <v>Základní škola Přerov, Boženy Němcové 16</v>
          </cell>
          <cell r="N3241" t="str">
            <v>Boženy Němcové</v>
          </cell>
          <cell r="O3241">
            <v>101</v>
          </cell>
          <cell r="P3241">
            <v>16</v>
          </cell>
          <cell r="Q3241" t="str">
            <v>Přerov</v>
          </cell>
          <cell r="R3241" t="str">
            <v>ANO</v>
          </cell>
        </row>
        <row r="3242">
          <cell r="A3242">
            <v>600146901</v>
          </cell>
          <cell r="B3242">
            <v>600146901</v>
          </cell>
          <cell r="C3242" t="str">
            <v>75029219</v>
          </cell>
          <cell r="D3242">
            <v>1</v>
          </cell>
          <cell r="E3242">
            <v>75029219</v>
          </cell>
          <cell r="F3242" t="str">
            <v>Olomoucký kraj</v>
          </cell>
          <cell r="G3242" t="str">
            <v xml:space="preserve">Přerov </v>
          </cell>
          <cell r="H3242">
            <v>50</v>
          </cell>
          <cell r="I3242" t="str">
            <v>SEJOY</v>
          </cell>
          <cell r="J3242">
            <v>16.690000000000001</v>
          </cell>
          <cell r="K3242">
            <v>834.50000000000011</v>
          </cell>
          <cell r="L3242" t="str">
            <v/>
          </cell>
          <cell r="M3242" t="str">
            <v>Základní škola a mateřská škola Polkovice, příspěvková organizace</v>
          </cell>
          <cell r="O3242">
            <v>85</v>
          </cell>
          <cell r="Q3242" t="str">
            <v>Polkovice</v>
          </cell>
          <cell r="R3242" t="str">
            <v>ANO</v>
          </cell>
        </row>
        <row r="3243">
          <cell r="A3243">
            <v>600146910</v>
          </cell>
          <cell r="B3243">
            <v>600146910</v>
          </cell>
          <cell r="C3243" t="str">
            <v>61985571</v>
          </cell>
          <cell r="D3243">
            <v>1</v>
          </cell>
          <cell r="E3243">
            <v>61985571</v>
          </cell>
          <cell r="F3243" t="str">
            <v>Olomoucký kraj</v>
          </cell>
          <cell r="G3243" t="str">
            <v xml:space="preserve">Přerov </v>
          </cell>
          <cell r="H3243">
            <v>600</v>
          </cell>
          <cell r="I3243" t="str">
            <v>SEJOY</v>
          </cell>
          <cell r="J3243">
            <v>16.690000000000001</v>
          </cell>
          <cell r="K3243">
            <v>10014</v>
          </cell>
          <cell r="L3243" t="str">
            <v/>
          </cell>
          <cell r="M3243" t="str">
            <v>Základní škola Kojetín, náměstí Míru 83, okres Přerov</v>
          </cell>
          <cell r="N3243" t="str">
            <v>náměstí Míru</v>
          </cell>
          <cell r="O3243">
            <v>83</v>
          </cell>
          <cell r="Q3243" t="str">
            <v>Kojetín</v>
          </cell>
          <cell r="R3243" t="str">
            <v>ANO</v>
          </cell>
        </row>
        <row r="3244">
          <cell r="A3244">
            <v>600146936</v>
          </cell>
          <cell r="B3244">
            <v>600146936</v>
          </cell>
          <cell r="C3244" t="str">
            <v>71003908</v>
          </cell>
          <cell r="D3244">
            <v>1</v>
          </cell>
          <cell r="E3244">
            <v>71003908</v>
          </cell>
          <cell r="F3244" t="str">
            <v>Olomoucký kraj</v>
          </cell>
          <cell r="G3244" t="str">
            <v xml:space="preserve">Přerov </v>
          </cell>
          <cell r="H3244">
            <v>50</v>
          </cell>
          <cell r="I3244" t="str">
            <v>SEJOY</v>
          </cell>
          <cell r="J3244">
            <v>16.690000000000001</v>
          </cell>
          <cell r="K3244">
            <v>834.50000000000011</v>
          </cell>
          <cell r="L3244" t="str">
            <v/>
          </cell>
          <cell r="M3244" t="str">
            <v>Základní škola a mateřská škola Domaželice, okres Přerov, příspěvková organizace</v>
          </cell>
          <cell r="O3244">
            <v>13</v>
          </cell>
          <cell r="Q3244" t="str">
            <v>Domaželice</v>
          </cell>
          <cell r="R3244" t="str">
            <v>ANO</v>
          </cell>
        </row>
        <row r="3245">
          <cell r="A3245">
            <v>600171361</v>
          </cell>
          <cell r="B3245">
            <v>600171361</v>
          </cell>
          <cell r="C3245" t="str">
            <v>00577227</v>
          </cell>
          <cell r="D3245">
            <v>1</v>
          </cell>
          <cell r="E3245">
            <v>577227</v>
          </cell>
          <cell r="F3245" t="str">
            <v>Olomoucký kraj</v>
          </cell>
          <cell r="G3245" t="str">
            <v xml:space="preserve">Přerov </v>
          </cell>
          <cell r="H3245">
            <v>600</v>
          </cell>
          <cell r="I3245" t="str">
            <v>SEJOY</v>
          </cell>
          <cell r="J3245">
            <v>16.690000000000001</v>
          </cell>
          <cell r="K3245">
            <v>10014</v>
          </cell>
          <cell r="L3245" t="str">
            <v/>
          </cell>
          <cell r="M3245" t="str">
            <v>Střední škola gastronomie a služeb, Přerov, Šířava 7</v>
          </cell>
          <cell r="N3245" t="str">
            <v>Šířava</v>
          </cell>
          <cell r="O3245">
            <v>670</v>
          </cell>
          <cell r="P3245">
            <v>7</v>
          </cell>
          <cell r="Q3245" t="str">
            <v>Přerov</v>
          </cell>
          <cell r="R3245" t="str">
            <v>ANO</v>
          </cell>
        </row>
        <row r="3246">
          <cell r="A3246">
            <v>600171370</v>
          </cell>
          <cell r="B3246">
            <v>600171370</v>
          </cell>
          <cell r="C3246" t="str">
            <v>19013833</v>
          </cell>
          <cell r="D3246">
            <v>1</v>
          </cell>
          <cell r="E3246">
            <v>19013833</v>
          </cell>
          <cell r="F3246" t="str">
            <v>Olomoucký kraj</v>
          </cell>
          <cell r="G3246" t="str">
            <v xml:space="preserve">Přerov </v>
          </cell>
          <cell r="H3246">
            <v>500</v>
          </cell>
          <cell r="I3246" t="str">
            <v>SEJOY</v>
          </cell>
          <cell r="J3246">
            <v>16.690000000000001</v>
          </cell>
          <cell r="K3246">
            <v>8345</v>
          </cell>
          <cell r="L3246" t="str">
            <v/>
          </cell>
          <cell r="M3246" t="str">
            <v>Střední škola technická, Přerov, Kouřílkova 8</v>
          </cell>
          <cell r="N3246" t="str">
            <v>Kouřílkova</v>
          </cell>
          <cell r="O3246">
            <v>1028</v>
          </cell>
          <cell r="P3246">
            <v>8</v>
          </cell>
          <cell r="Q3246" t="str">
            <v>Přerov</v>
          </cell>
          <cell r="R3246" t="str">
            <v>ANO</v>
          </cell>
        </row>
        <row r="3247">
          <cell r="A3247">
            <v>650041674</v>
          </cell>
          <cell r="B3247">
            <v>650041674</v>
          </cell>
          <cell r="C3247" t="str">
            <v>70989362</v>
          </cell>
          <cell r="D3247">
            <v>1</v>
          </cell>
          <cell r="E3247">
            <v>70989362</v>
          </cell>
          <cell r="F3247" t="str">
            <v>Olomoucký kraj</v>
          </cell>
          <cell r="G3247" t="str">
            <v xml:space="preserve">Přerov </v>
          </cell>
          <cell r="H3247">
            <v>50</v>
          </cell>
          <cell r="I3247" t="str">
            <v>SEJOY</v>
          </cell>
          <cell r="J3247">
            <v>16.690000000000001</v>
          </cell>
          <cell r="K3247">
            <v>834.50000000000011</v>
          </cell>
          <cell r="L3247" t="str">
            <v/>
          </cell>
          <cell r="M3247" t="str">
            <v>Základní škola a Mateřská škola Vlkoš, příspěvková organizace</v>
          </cell>
          <cell r="N3247" t="str">
            <v>Náves</v>
          </cell>
          <cell r="O3247">
            <v>43</v>
          </cell>
          <cell r="P3247">
            <v>7</v>
          </cell>
          <cell r="Q3247" t="str">
            <v>Vlkoš</v>
          </cell>
          <cell r="R3247" t="str">
            <v>ANO</v>
          </cell>
        </row>
        <row r="3248">
          <cell r="A3248">
            <v>650041780</v>
          </cell>
          <cell r="B3248">
            <v>650041780</v>
          </cell>
          <cell r="C3248" t="str">
            <v>70987548</v>
          </cell>
          <cell r="D3248">
            <v>1</v>
          </cell>
          <cell r="E3248">
            <v>70987548</v>
          </cell>
          <cell r="F3248" t="str">
            <v>Olomoucký kraj</v>
          </cell>
          <cell r="G3248" t="str">
            <v xml:space="preserve">Přerov </v>
          </cell>
          <cell r="H3248">
            <v>0</v>
          </cell>
          <cell r="I3248" t="str">
            <v>SEJOY</v>
          </cell>
          <cell r="J3248">
            <v>16.690000000000001</v>
          </cell>
          <cell r="K3248">
            <v>0</v>
          </cell>
          <cell r="L3248">
            <v>44536</v>
          </cell>
          <cell r="M3248" t="str">
            <v>Základní škola a mateřská škola Lobodice, příspěvková organizace</v>
          </cell>
          <cell r="O3248">
            <v>39</v>
          </cell>
          <cell r="Q3248" t="str">
            <v>Lobodice</v>
          </cell>
          <cell r="R3248" t="str">
            <v>ANO</v>
          </cell>
        </row>
        <row r="3249">
          <cell r="A3249">
            <v>650044061</v>
          </cell>
          <cell r="B3249">
            <v>650044061</v>
          </cell>
          <cell r="C3249" t="str">
            <v>70990174</v>
          </cell>
          <cell r="D3249">
            <v>1</v>
          </cell>
          <cell r="E3249">
            <v>70990174</v>
          </cell>
          <cell r="F3249" t="str">
            <v>Olomoucký kraj</v>
          </cell>
          <cell r="G3249" t="str">
            <v xml:space="preserve">Přerov </v>
          </cell>
          <cell r="H3249">
            <v>75</v>
          </cell>
          <cell r="I3249" t="str">
            <v>SEJOY</v>
          </cell>
          <cell r="J3249">
            <v>16.690000000000001</v>
          </cell>
          <cell r="K3249">
            <v>1251.75</v>
          </cell>
          <cell r="L3249" t="str">
            <v/>
          </cell>
          <cell r="M3249" t="str">
            <v>Základní škola a Mateřská škola Měrovice nad Hanou, příspěvková organizace</v>
          </cell>
          <cell r="O3249">
            <v>28</v>
          </cell>
          <cell r="Q3249" t="str">
            <v>Měrovice nad Hanou</v>
          </cell>
          <cell r="R3249" t="str">
            <v>ANO</v>
          </cell>
        </row>
        <row r="3250">
          <cell r="A3250">
            <v>650048211</v>
          </cell>
          <cell r="B3250">
            <v>650048211</v>
          </cell>
          <cell r="C3250" t="str">
            <v>70992886</v>
          </cell>
          <cell r="D3250">
            <v>1</v>
          </cell>
          <cell r="E3250">
            <v>70992886</v>
          </cell>
          <cell r="F3250" t="str">
            <v>Olomoucký kraj</v>
          </cell>
          <cell r="G3250" t="str">
            <v xml:space="preserve">Přerov </v>
          </cell>
          <cell r="H3250">
            <v>50</v>
          </cell>
          <cell r="I3250" t="str">
            <v>SEJOY</v>
          </cell>
          <cell r="J3250">
            <v>16.690000000000001</v>
          </cell>
          <cell r="K3250">
            <v>834.50000000000011</v>
          </cell>
          <cell r="L3250" t="str">
            <v/>
          </cell>
          <cell r="M3250" t="str">
            <v>Základní škola a Mateřská škola Křenovice, okres Přerov, příspěvková organizace</v>
          </cell>
          <cell r="O3250">
            <v>4</v>
          </cell>
          <cell r="Q3250" t="str">
            <v>Křenovice</v>
          </cell>
          <cell r="R3250" t="str">
            <v>ANO</v>
          </cell>
        </row>
        <row r="3251">
          <cell r="A3251">
            <v>650056531</v>
          </cell>
          <cell r="B3251">
            <v>650056531</v>
          </cell>
          <cell r="C3251" t="str">
            <v>73184098</v>
          </cell>
          <cell r="D3251">
            <v>1</v>
          </cell>
          <cell r="E3251">
            <v>73184098</v>
          </cell>
          <cell r="F3251" t="str">
            <v>Olomoucký kraj</v>
          </cell>
          <cell r="G3251" t="str">
            <v xml:space="preserve">Přerov </v>
          </cell>
          <cell r="H3251">
            <v>175</v>
          </cell>
          <cell r="I3251" t="str">
            <v>SEJOY</v>
          </cell>
          <cell r="J3251">
            <v>16.690000000000001</v>
          </cell>
          <cell r="K3251">
            <v>2920.75</v>
          </cell>
          <cell r="L3251" t="str">
            <v/>
          </cell>
          <cell r="M3251" t="str">
            <v>Základní škola a mateřská škola, Pavlovice u Přerova, okres Přerov, příspěvková organizace</v>
          </cell>
          <cell r="O3251">
            <v>133</v>
          </cell>
          <cell r="Q3251" t="str">
            <v>Pavlovice u Přerova</v>
          </cell>
          <cell r="R3251" t="str">
            <v>ANO</v>
          </cell>
        </row>
        <row r="3252">
          <cell r="A3252">
            <v>650056612</v>
          </cell>
          <cell r="B3252">
            <v>650056612</v>
          </cell>
          <cell r="C3252" t="str">
            <v>75029201</v>
          </cell>
          <cell r="D3252">
            <v>1</v>
          </cell>
          <cell r="E3252">
            <v>75029201</v>
          </cell>
          <cell r="F3252" t="str">
            <v>Olomoucký kraj</v>
          </cell>
          <cell r="G3252" t="str">
            <v xml:space="preserve">Přerov </v>
          </cell>
          <cell r="H3252">
            <v>125</v>
          </cell>
          <cell r="I3252" t="str">
            <v>SEJOY</v>
          </cell>
          <cell r="J3252">
            <v>16.690000000000001</v>
          </cell>
          <cell r="K3252">
            <v>2086.25</v>
          </cell>
          <cell r="L3252" t="str">
            <v/>
          </cell>
          <cell r="M3252" t="str">
            <v>Základní škola a mateřská škola Rokytnice, okres Přerov, příspěvková organizace</v>
          </cell>
          <cell r="O3252">
            <v>89</v>
          </cell>
          <cell r="Q3252" t="str">
            <v>Rokytnice</v>
          </cell>
          <cell r="R3252" t="str">
            <v>ANO</v>
          </cell>
        </row>
        <row r="3253">
          <cell r="A3253">
            <v>600016951</v>
          </cell>
          <cell r="B3253">
            <v>600016951</v>
          </cell>
          <cell r="C3253" t="str">
            <v>00601764</v>
          </cell>
          <cell r="D3253">
            <v>1</v>
          </cell>
          <cell r="E3253">
            <v>601764</v>
          </cell>
          <cell r="F3253" t="str">
            <v>Olomoucký kraj</v>
          </cell>
          <cell r="G3253" t="str">
            <v xml:space="preserve">Olomouc </v>
          </cell>
          <cell r="H3253">
            <v>0</v>
          </cell>
          <cell r="I3253" t="str">
            <v>SEJOY</v>
          </cell>
          <cell r="J3253">
            <v>16.690000000000001</v>
          </cell>
          <cell r="K3253">
            <v>0</v>
          </cell>
          <cell r="L3253">
            <v>44543</v>
          </cell>
          <cell r="M3253" t="str">
            <v>Gymnázium, Šternberk, Horní náměstí 5</v>
          </cell>
          <cell r="N3253" t="str">
            <v>Horní náměstí</v>
          </cell>
          <cell r="O3253">
            <v>167</v>
          </cell>
          <cell r="P3253">
            <v>5</v>
          </cell>
          <cell r="Q3253" t="str">
            <v>Šternberk</v>
          </cell>
          <cell r="R3253" t="str">
            <v>ANO</v>
          </cell>
        </row>
        <row r="3254">
          <cell r="A3254">
            <v>600016994</v>
          </cell>
          <cell r="B3254">
            <v>600016994</v>
          </cell>
          <cell r="C3254" t="str">
            <v>00848794</v>
          </cell>
          <cell r="D3254">
            <v>1</v>
          </cell>
          <cell r="E3254">
            <v>848794</v>
          </cell>
          <cell r="F3254" t="str">
            <v>Olomoucký kraj</v>
          </cell>
          <cell r="G3254" t="str">
            <v xml:space="preserve">Olomouc </v>
          </cell>
          <cell r="H3254">
            <v>375</v>
          </cell>
          <cell r="I3254" t="str">
            <v>SEJOY</v>
          </cell>
          <cell r="J3254">
            <v>16.690000000000001</v>
          </cell>
          <cell r="K3254">
            <v>6258.7500000000009</v>
          </cell>
          <cell r="L3254" t="str">
            <v/>
          </cell>
          <cell r="M3254" t="str">
            <v>Střední odborná škola lesnická a strojírenská Šternberk</v>
          </cell>
          <cell r="N3254" t="str">
            <v>Opavská</v>
          </cell>
          <cell r="O3254">
            <v>55</v>
          </cell>
          <cell r="P3254">
            <v>8</v>
          </cell>
          <cell r="Q3254" t="str">
            <v>Šternberk</v>
          </cell>
          <cell r="R3254" t="str">
            <v>ANO</v>
          </cell>
        </row>
        <row r="3255">
          <cell r="A3255">
            <v>600026558</v>
          </cell>
          <cell r="B3255">
            <v>600026558</v>
          </cell>
          <cell r="C3255" t="str">
            <v>61989789</v>
          </cell>
          <cell r="D3255">
            <v>1</v>
          </cell>
          <cell r="E3255">
            <v>61989789</v>
          </cell>
          <cell r="F3255" t="str">
            <v>Olomoucký kraj</v>
          </cell>
          <cell r="G3255" t="str">
            <v xml:space="preserve">Olomouc </v>
          </cell>
          <cell r="H3255">
            <v>50</v>
          </cell>
          <cell r="I3255" t="str">
            <v>SEJOY</v>
          </cell>
          <cell r="J3255">
            <v>16.690000000000001</v>
          </cell>
          <cell r="K3255">
            <v>834.50000000000011</v>
          </cell>
          <cell r="L3255" t="str">
            <v/>
          </cell>
          <cell r="M3255" t="str">
            <v>Základní škola Šternberk, Olomoucká 76</v>
          </cell>
          <cell r="N3255" t="str">
            <v>Olomoucká</v>
          </cell>
          <cell r="O3255">
            <v>2098</v>
          </cell>
          <cell r="P3255">
            <v>76</v>
          </cell>
          <cell r="Q3255" t="str">
            <v>Šternberk</v>
          </cell>
          <cell r="R3255" t="str">
            <v>ANO</v>
          </cell>
        </row>
        <row r="3256">
          <cell r="A3256">
            <v>600131718</v>
          </cell>
          <cell r="B3256">
            <v>600131718</v>
          </cell>
          <cell r="C3256" t="str">
            <v>70640220</v>
          </cell>
          <cell r="D3256">
            <v>1</v>
          </cell>
          <cell r="E3256">
            <v>70640220</v>
          </cell>
          <cell r="F3256" t="str">
            <v>Olomoucký kraj</v>
          </cell>
          <cell r="G3256" t="str">
            <v xml:space="preserve">Olomouc </v>
          </cell>
          <cell r="H3256">
            <v>50</v>
          </cell>
          <cell r="I3256" t="str">
            <v>SEJOY</v>
          </cell>
          <cell r="J3256">
            <v>16.690000000000001</v>
          </cell>
          <cell r="K3256">
            <v>834.50000000000011</v>
          </cell>
          <cell r="L3256" t="str">
            <v/>
          </cell>
          <cell r="M3256" t="str">
            <v>Základní škola a Mateřská škola Huzová, okres Olomouc, příspěvková organizace</v>
          </cell>
          <cell r="O3256">
            <v>256</v>
          </cell>
          <cell r="Q3256" t="str">
            <v>Huzová</v>
          </cell>
          <cell r="R3256" t="str">
            <v>ANO</v>
          </cell>
        </row>
        <row r="3257">
          <cell r="A3257">
            <v>600131955</v>
          </cell>
          <cell r="B3257">
            <v>600131955</v>
          </cell>
          <cell r="C3257" t="str">
            <v>60802693</v>
          </cell>
          <cell r="D3257">
            <v>1</v>
          </cell>
          <cell r="E3257">
            <v>60802693</v>
          </cell>
          <cell r="F3257" t="str">
            <v>Olomoucký kraj</v>
          </cell>
          <cell r="G3257" t="str">
            <v xml:space="preserve">Olomouc </v>
          </cell>
          <cell r="H3257">
            <v>325</v>
          </cell>
          <cell r="I3257" t="str">
            <v>SEJOY</v>
          </cell>
          <cell r="J3257">
            <v>16.690000000000001</v>
          </cell>
          <cell r="K3257">
            <v>5424.25</v>
          </cell>
          <cell r="L3257" t="str">
            <v/>
          </cell>
          <cell r="M3257" t="str">
            <v>Základní škola Moravský Beroun, okres Olomouc, příspěvková organizace</v>
          </cell>
          <cell r="N3257" t="str">
            <v>Opavská</v>
          </cell>
          <cell r="O3257">
            <v>128</v>
          </cell>
          <cell r="Q3257" t="str">
            <v>Moravský Beroun</v>
          </cell>
          <cell r="R3257" t="str">
            <v>ANO</v>
          </cell>
        </row>
        <row r="3258">
          <cell r="A3258">
            <v>600139000</v>
          </cell>
          <cell r="B3258">
            <v>600139000</v>
          </cell>
          <cell r="C3258" t="str">
            <v>70985286</v>
          </cell>
          <cell r="D3258">
            <v>1</v>
          </cell>
          <cell r="E3258">
            <v>70985286</v>
          </cell>
          <cell r="F3258" t="str">
            <v>Olomoucký kraj</v>
          </cell>
          <cell r="G3258" t="str">
            <v xml:space="preserve">Olomouc </v>
          </cell>
          <cell r="H3258">
            <v>75</v>
          </cell>
          <cell r="I3258" t="str">
            <v>SEJOY</v>
          </cell>
          <cell r="J3258">
            <v>16.690000000000001</v>
          </cell>
          <cell r="K3258">
            <v>1251.75</v>
          </cell>
          <cell r="L3258" t="str">
            <v/>
          </cell>
          <cell r="M3258" t="str">
            <v>Základní škola a Mateřská škola Jívová, okres Olomouc, příspěvková organizace</v>
          </cell>
          <cell r="O3258">
            <v>20</v>
          </cell>
          <cell r="Q3258" t="str">
            <v>Jívová</v>
          </cell>
          <cell r="R3258" t="str">
            <v>ANO</v>
          </cell>
        </row>
        <row r="3259">
          <cell r="A3259">
            <v>600140784</v>
          </cell>
          <cell r="B3259">
            <v>600140784</v>
          </cell>
          <cell r="C3259" t="str">
            <v>61989991</v>
          </cell>
          <cell r="D3259">
            <v>1</v>
          </cell>
          <cell r="E3259">
            <v>61989991</v>
          </cell>
          <cell r="F3259" t="str">
            <v>Olomoucký kraj</v>
          </cell>
          <cell r="G3259" t="str">
            <v xml:space="preserve">Olomouc </v>
          </cell>
          <cell r="H3259">
            <v>800</v>
          </cell>
          <cell r="I3259" t="str">
            <v>SEJOY</v>
          </cell>
          <cell r="J3259">
            <v>16.690000000000001</v>
          </cell>
          <cell r="K3259">
            <v>13352.000000000002</v>
          </cell>
          <cell r="L3259" t="str">
            <v/>
          </cell>
          <cell r="M3259" t="str">
            <v>Základní škola Dr. Hrubého 2, Šternberk, příspěvková organizace</v>
          </cell>
          <cell r="N3259" t="str">
            <v>Dr. Hrubého</v>
          </cell>
          <cell r="O3259">
            <v>319</v>
          </cell>
          <cell r="P3259">
            <v>2</v>
          </cell>
          <cell r="Q3259" t="str">
            <v>Šternberk</v>
          </cell>
          <cell r="R3259" t="str">
            <v>ANO</v>
          </cell>
        </row>
        <row r="3260">
          <cell r="A3260">
            <v>600140792</v>
          </cell>
          <cell r="B3260">
            <v>600140792</v>
          </cell>
          <cell r="C3260" t="str">
            <v>61989967</v>
          </cell>
          <cell r="D3260">
            <v>1</v>
          </cell>
          <cell r="E3260">
            <v>61989967</v>
          </cell>
          <cell r="F3260" t="str">
            <v>Olomoucký kraj</v>
          </cell>
          <cell r="G3260" t="str">
            <v xml:space="preserve">Olomouc </v>
          </cell>
          <cell r="H3260">
            <v>600</v>
          </cell>
          <cell r="I3260" t="str">
            <v>SEJOY</v>
          </cell>
          <cell r="J3260">
            <v>16.690000000000001</v>
          </cell>
          <cell r="K3260">
            <v>10014</v>
          </cell>
          <cell r="L3260" t="str">
            <v/>
          </cell>
          <cell r="M3260" t="str">
            <v>Základní škola náměstí Svobody 3, Šternberk, příspěvková organizace</v>
          </cell>
          <cell r="N3260" t="str">
            <v>náměstí Svobody</v>
          </cell>
          <cell r="O3260">
            <v>1264</v>
          </cell>
          <cell r="P3260">
            <v>3</v>
          </cell>
          <cell r="Q3260" t="str">
            <v>Šternberk</v>
          </cell>
          <cell r="R3260" t="str">
            <v>ANO</v>
          </cell>
        </row>
        <row r="3261">
          <cell r="A3261">
            <v>600140997</v>
          </cell>
          <cell r="B3261">
            <v>600140997</v>
          </cell>
          <cell r="C3261" t="str">
            <v>70996482</v>
          </cell>
          <cell r="D3261">
            <v>1</v>
          </cell>
          <cell r="E3261">
            <v>70996482</v>
          </cell>
          <cell r="F3261" t="str">
            <v>Olomoucký kraj</v>
          </cell>
          <cell r="G3261" t="str">
            <v xml:space="preserve">Olomouc </v>
          </cell>
          <cell r="H3261">
            <v>50</v>
          </cell>
          <cell r="I3261" t="str">
            <v>SEJOY</v>
          </cell>
          <cell r="J3261">
            <v>16.690000000000001</v>
          </cell>
          <cell r="K3261">
            <v>834.50000000000011</v>
          </cell>
          <cell r="L3261" t="str">
            <v/>
          </cell>
          <cell r="M3261" t="str">
            <v>Základní škola a Mateřská škola Štarnov, okres Olomouc, příspěvková organizace</v>
          </cell>
          <cell r="O3261">
            <v>52</v>
          </cell>
          <cell r="Q3261" t="str">
            <v>Štarnov</v>
          </cell>
          <cell r="R3261" t="str">
            <v>ANO</v>
          </cell>
        </row>
        <row r="3262">
          <cell r="A3262">
            <v>600141047</v>
          </cell>
          <cell r="B3262">
            <v>600141047</v>
          </cell>
          <cell r="C3262" t="str">
            <v>61989860</v>
          </cell>
          <cell r="D3262">
            <v>1</v>
          </cell>
          <cell r="E3262">
            <v>61989860</v>
          </cell>
          <cell r="F3262" t="str">
            <v>Olomoucký kraj</v>
          </cell>
          <cell r="G3262" t="str">
            <v xml:space="preserve">Olomouc </v>
          </cell>
          <cell r="H3262">
            <v>750</v>
          </cell>
          <cell r="I3262" t="str">
            <v>SEJOY</v>
          </cell>
          <cell r="J3262">
            <v>16.690000000000001</v>
          </cell>
          <cell r="K3262">
            <v>12517.500000000002</v>
          </cell>
          <cell r="L3262" t="str">
            <v/>
          </cell>
          <cell r="M3262" t="str">
            <v>Základní škola Svatoplukova 7, Šternberk, příspěvková organizace</v>
          </cell>
          <cell r="N3262" t="str">
            <v>Svatoplukova</v>
          </cell>
          <cell r="O3262">
            <v>1419</v>
          </cell>
          <cell r="P3262">
            <v>7</v>
          </cell>
          <cell r="Q3262" t="str">
            <v>Šternberk</v>
          </cell>
          <cell r="R3262" t="str">
            <v>ANO</v>
          </cell>
        </row>
        <row r="3263">
          <cell r="A3263">
            <v>600141055</v>
          </cell>
          <cell r="B3263">
            <v>600141055</v>
          </cell>
          <cell r="C3263" t="str">
            <v>75029481</v>
          </cell>
          <cell r="D3263">
            <v>1</v>
          </cell>
          <cell r="E3263">
            <v>75029481</v>
          </cell>
          <cell r="F3263" t="str">
            <v>Olomoucký kraj</v>
          </cell>
          <cell r="G3263" t="str">
            <v xml:space="preserve">Olomouc </v>
          </cell>
          <cell r="H3263">
            <v>50</v>
          </cell>
          <cell r="I3263" t="str">
            <v>SEJOY</v>
          </cell>
          <cell r="J3263">
            <v>16.690000000000001</v>
          </cell>
          <cell r="K3263">
            <v>834.50000000000011</v>
          </cell>
          <cell r="L3263" t="str">
            <v/>
          </cell>
          <cell r="M3263" t="str">
            <v>Základní škola a Mateřská škola Babice, příspěvková organizace</v>
          </cell>
          <cell r="O3263">
            <v>40</v>
          </cell>
          <cell r="Q3263" t="str">
            <v>Babice</v>
          </cell>
          <cell r="R3263" t="str">
            <v>ANO</v>
          </cell>
        </row>
        <row r="3264">
          <cell r="A3264">
            <v>650036417</v>
          </cell>
          <cell r="B3264">
            <v>650036417</v>
          </cell>
          <cell r="C3264" t="str">
            <v>75027631</v>
          </cell>
          <cell r="D3264">
            <v>1</v>
          </cell>
          <cell r="E3264">
            <v>75027631</v>
          </cell>
          <cell r="F3264" t="str">
            <v>Olomoucký kraj</v>
          </cell>
          <cell r="G3264" t="str">
            <v xml:space="preserve">Olomouc </v>
          </cell>
          <cell r="H3264">
            <v>75</v>
          </cell>
          <cell r="I3264" t="str">
            <v>SEJOY</v>
          </cell>
          <cell r="J3264">
            <v>16.690000000000001</v>
          </cell>
          <cell r="K3264">
            <v>1251.75</v>
          </cell>
          <cell r="L3264" t="str">
            <v/>
          </cell>
          <cell r="M3264" t="str">
            <v>Základní škola a mateřská škola Žerotín, příspěvková organizace</v>
          </cell>
          <cell r="O3264">
            <v>64</v>
          </cell>
          <cell r="Q3264" t="str">
            <v>Žerotín</v>
          </cell>
          <cell r="R3264" t="str">
            <v>ANO</v>
          </cell>
        </row>
        <row r="3265">
          <cell r="A3265">
            <v>650036620</v>
          </cell>
          <cell r="B3265">
            <v>650036620</v>
          </cell>
          <cell r="C3265" t="str">
            <v>70998396</v>
          </cell>
          <cell r="D3265">
            <v>1</v>
          </cell>
          <cell r="E3265">
            <v>70998396</v>
          </cell>
          <cell r="F3265" t="str">
            <v>Olomoucký kraj</v>
          </cell>
          <cell r="G3265" t="str">
            <v xml:space="preserve">Olomouc </v>
          </cell>
          <cell r="H3265">
            <v>50</v>
          </cell>
          <cell r="I3265" t="str">
            <v>SEJOY</v>
          </cell>
          <cell r="J3265">
            <v>16.690000000000001</v>
          </cell>
          <cell r="K3265">
            <v>834.50000000000011</v>
          </cell>
          <cell r="L3265" t="str">
            <v/>
          </cell>
          <cell r="M3265" t="str">
            <v>Základní škola a Mateřská škola Mladějovice, okres Olomouc, příspěvková organizace</v>
          </cell>
          <cell r="O3265">
            <v>113</v>
          </cell>
          <cell r="Q3265" t="str">
            <v>Mladějovice</v>
          </cell>
          <cell r="R3265" t="str">
            <v>ANO</v>
          </cell>
        </row>
        <row r="3266">
          <cell r="A3266">
            <v>691009660</v>
          </cell>
          <cell r="B3266">
            <v>691009660</v>
          </cell>
          <cell r="C3266" t="str">
            <v>05388864</v>
          </cell>
          <cell r="D3266">
            <v>1</v>
          </cell>
          <cell r="E3266">
            <v>5388864</v>
          </cell>
          <cell r="F3266" t="str">
            <v>Olomoucký kraj</v>
          </cell>
          <cell r="G3266" t="str">
            <v xml:space="preserve">Olomouc </v>
          </cell>
          <cell r="H3266">
            <v>100</v>
          </cell>
          <cell r="I3266" t="str">
            <v>SEJOY</v>
          </cell>
          <cell r="J3266">
            <v>16.690000000000001</v>
          </cell>
          <cell r="K3266">
            <v>1669.0000000000002</v>
          </cell>
          <cell r="L3266" t="str">
            <v/>
          </cell>
          <cell r="M3266" t="str">
            <v>Základní škola a Mateřská škola Město Libavá, příspěvková organizace</v>
          </cell>
          <cell r="N3266" t="str">
            <v>Náměstí</v>
          </cell>
          <cell r="O3266">
            <v>150</v>
          </cell>
          <cell r="Q3266" t="str">
            <v>Město Libavá</v>
          </cell>
          <cell r="R3266" t="str">
            <v>ANO</v>
          </cell>
        </row>
        <row r="3267">
          <cell r="A3267">
            <v>600018016</v>
          </cell>
          <cell r="B3267">
            <v>600018016</v>
          </cell>
          <cell r="C3267" t="str">
            <v>49589792</v>
          </cell>
          <cell r="D3267">
            <v>1</v>
          </cell>
          <cell r="E3267">
            <v>49589792</v>
          </cell>
          <cell r="F3267" t="str">
            <v>Olomoucký kraj</v>
          </cell>
          <cell r="G3267" t="str">
            <v xml:space="preserve">Šumperk </v>
          </cell>
          <cell r="H3267">
            <v>575</v>
          </cell>
          <cell r="I3267" t="str">
            <v>SEJOY</v>
          </cell>
          <cell r="J3267">
            <v>16.690000000000001</v>
          </cell>
          <cell r="K3267">
            <v>9596.75</v>
          </cell>
          <cell r="L3267" t="str">
            <v/>
          </cell>
          <cell r="M3267" t="str">
            <v>Gymnázium, Šumperk, Masarykovo náměstí 8</v>
          </cell>
          <cell r="N3267" t="str">
            <v>Masarykovo nám.</v>
          </cell>
          <cell r="O3267">
            <v>1207</v>
          </cell>
          <cell r="P3267">
            <v>8</v>
          </cell>
          <cell r="Q3267" t="str">
            <v>Šumperk</v>
          </cell>
          <cell r="R3267" t="str">
            <v>ANO</v>
          </cell>
        </row>
        <row r="3268">
          <cell r="A3268">
            <v>600018041</v>
          </cell>
          <cell r="B3268">
            <v>600018041</v>
          </cell>
          <cell r="C3268" t="str">
            <v>49589679</v>
          </cell>
          <cell r="D3268">
            <v>1</v>
          </cell>
          <cell r="E3268">
            <v>49589679</v>
          </cell>
          <cell r="F3268" t="str">
            <v>Olomoucký kraj</v>
          </cell>
          <cell r="G3268" t="str">
            <v xml:space="preserve">Šumperk </v>
          </cell>
          <cell r="H3268">
            <v>275</v>
          </cell>
          <cell r="I3268" t="str">
            <v>SEJOY</v>
          </cell>
          <cell r="J3268">
            <v>16.690000000000001</v>
          </cell>
          <cell r="K3268">
            <v>4589.75</v>
          </cell>
          <cell r="L3268" t="str">
            <v/>
          </cell>
          <cell r="M3268" t="str">
            <v>Obchodní akademie a Jazyková škola s právem státní jazykové zkoušky, Šumperk, Hlavní třída 31</v>
          </cell>
          <cell r="N3268" t="str">
            <v>Hlavní třída</v>
          </cell>
          <cell r="O3268">
            <v>652</v>
          </cell>
          <cell r="P3268">
            <v>31</v>
          </cell>
          <cell r="Q3268" t="str">
            <v>Šumperk</v>
          </cell>
          <cell r="R3268" t="str">
            <v>ANO</v>
          </cell>
        </row>
        <row r="3269">
          <cell r="A3269">
            <v>600018075</v>
          </cell>
          <cell r="B3269">
            <v>600018075</v>
          </cell>
          <cell r="C3269" t="str">
            <v>00852384</v>
          </cell>
          <cell r="D3269">
            <v>1</v>
          </cell>
          <cell r="E3269">
            <v>852384</v>
          </cell>
          <cell r="F3269" t="str">
            <v>Olomoucký kraj</v>
          </cell>
          <cell r="G3269" t="str">
            <v xml:space="preserve">Šumperk </v>
          </cell>
          <cell r="H3269">
            <v>500</v>
          </cell>
          <cell r="I3269" t="str">
            <v>SEJOY</v>
          </cell>
          <cell r="J3269">
            <v>16.690000000000001</v>
          </cell>
          <cell r="K3269">
            <v>8345</v>
          </cell>
          <cell r="L3269" t="str">
            <v/>
          </cell>
          <cell r="M3269" t="str">
            <v>Střední odborná škola, Šumperk, Zemědělská 3</v>
          </cell>
          <cell r="N3269" t="str">
            <v>Zemědělská</v>
          </cell>
          <cell r="O3269">
            <v>2115</v>
          </cell>
          <cell r="P3269">
            <v>3</v>
          </cell>
          <cell r="Q3269" t="str">
            <v>Šumperk</v>
          </cell>
          <cell r="R3269" t="str">
            <v>ANO</v>
          </cell>
        </row>
        <row r="3270">
          <cell r="A3270">
            <v>600018083</v>
          </cell>
          <cell r="B3270">
            <v>600018083</v>
          </cell>
          <cell r="C3270" t="str">
            <v>00843113</v>
          </cell>
          <cell r="D3270">
            <v>1</v>
          </cell>
          <cell r="E3270">
            <v>843113</v>
          </cell>
          <cell r="F3270" t="str">
            <v>Olomoucký kraj</v>
          </cell>
          <cell r="G3270" t="str">
            <v xml:space="preserve">Šumperk </v>
          </cell>
          <cell r="H3270">
            <v>800</v>
          </cell>
          <cell r="I3270" t="str">
            <v>SEJOY</v>
          </cell>
          <cell r="J3270">
            <v>16.690000000000001</v>
          </cell>
          <cell r="K3270">
            <v>13352.000000000002</v>
          </cell>
          <cell r="L3270" t="str">
            <v/>
          </cell>
          <cell r="M3270" t="str">
            <v>Vyšší odborná škola a Střední průmyslová škola, Šumperk, Gen. Krátkého 1</v>
          </cell>
          <cell r="N3270" t="str">
            <v>Gen. Krátkého</v>
          </cell>
          <cell r="O3270">
            <v>950</v>
          </cell>
          <cell r="P3270">
            <v>1</v>
          </cell>
          <cell r="Q3270" t="str">
            <v>Šumperk</v>
          </cell>
          <cell r="R3270" t="str">
            <v>ANO</v>
          </cell>
        </row>
        <row r="3271">
          <cell r="A3271">
            <v>600020096</v>
          </cell>
          <cell r="B3271">
            <v>600020096</v>
          </cell>
          <cell r="C3271" t="str">
            <v>00851213</v>
          </cell>
          <cell r="D3271">
            <v>1</v>
          </cell>
          <cell r="E3271">
            <v>851213</v>
          </cell>
          <cell r="F3271" t="str">
            <v>Olomoucký kraj</v>
          </cell>
          <cell r="G3271" t="str">
            <v xml:space="preserve">Šumperk </v>
          </cell>
          <cell r="H3271">
            <v>275</v>
          </cell>
          <cell r="I3271" t="str">
            <v>SEJOY</v>
          </cell>
          <cell r="J3271">
            <v>16.690000000000001</v>
          </cell>
          <cell r="K3271">
            <v>4589.75</v>
          </cell>
          <cell r="L3271" t="str">
            <v/>
          </cell>
          <cell r="M3271" t="str">
            <v>Střední zdravotnická škola, Šumperk, Kladská 2</v>
          </cell>
          <cell r="N3271" t="str">
            <v>Kladská</v>
          </cell>
          <cell r="O3271">
            <v>234</v>
          </cell>
          <cell r="P3271">
            <v>2</v>
          </cell>
          <cell r="Q3271" t="str">
            <v>Šumperk</v>
          </cell>
          <cell r="R3271" t="str">
            <v>ANO</v>
          </cell>
        </row>
        <row r="3272">
          <cell r="A3272">
            <v>600148467</v>
          </cell>
          <cell r="B3272">
            <v>600148467</v>
          </cell>
          <cell r="C3272" t="str">
            <v>00852287</v>
          </cell>
          <cell r="D3272">
            <v>1</v>
          </cell>
          <cell r="E3272">
            <v>852287</v>
          </cell>
          <cell r="F3272" t="str">
            <v>Olomoucký kraj</v>
          </cell>
          <cell r="G3272" t="str">
            <v xml:space="preserve">Šumperk </v>
          </cell>
          <cell r="H3272">
            <v>825</v>
          </cell>
          <cell r="I3272" t="str">
            <v>SEJOY</v>
          </cell>
          <cell r="J3272">
            <v>16.690000000000001</v>
          </cell>
          <cell r="K3272">
            <v>13769.250000000002</v>
          </cell>
          <cell r="L3272" t="str">
            <v/>
          </cell>
          <cell r="M3272" t="str">
            <v>Základní škola Šumperk, Šumavská 21</v>
          </cell>
          <cell r="N3272" t="str">
            <v>Šumavská</v>
          </cell>
          <cell r="O3272">
            <v>2325</v>
          </cell>
          <cell r="P3272">
            <v>21</v>
          </cell>
          <cell r="Q3272" t="str">
            <v>Šumperk</v>
          </cell>
          <cell r="R3272" t="str">
            <v>ANO</v>
          </cell>
        </row>
        <row r="3273">
          <cell r="A3273">
            <v>600027121</v>
          </cell>
          <cell r="B3273">
            <v>600027121</v>
          </cell>
          <cell r="C3273" t="str">
            <v>49589768</v>
          </cell>
          <cell r="D3273">
            <v>1</v>
          </cell>
          <cell r="E3273">
            <v>49589768</v>
          </cell>
          <cell r="F3273" t="str">
            <v>Olomoucký kraj</v>
          </cell>
          <cell r="G3273" t="str">
            <v xml:space="preserve">Šumperk </v>
          </cell>
          <cell r="H3273">
            <v>200</v>
          </cell>
          <cell r="I3273" t="str">
            <v>SEJOY</v>
          </cell>
          <cell r="J3273">
            <v>16.690000000000001</v>
          </cell>
          <cell r="K3273">
            <v>3338.0000000000005</v>
          </cell>
          <cell r="L3273" t="str">
            <v/>
          </cell>
          <cell r="M3273" t="str">
            <v>Střední škola, Základní škola a Mateřská škola Šumperk, Hanácká 3</v>
          </cell>
          <cell r="N3273" t="str">
            <v>Hanácká</v>
          </cell>
          <cell r="O3273">
            <v>145</v>
          </cell>
          <cell r="P3273">
            <v>3</v>
          </cell>
          <cell r="Q3273" t="str">
            <v>Šumperk</v>
          </cell>
          <cell r="R3273" t="str">
            <v>ANO</v>
          </cell>
        </row>
        <row r="3274">
          <cell r="A3274">
            <v>600027139</v>
          </cell>
          <cell r="B3274">
            <v>600027139</v>
          </cell>
          <cell r="C3274" t="str">
            <v>25827707</v>
          </cell>
          <cell r="D3274">
            <v>1</v>
          </cell>
          <cell r="E3274">
            <v>25827707</v>
          </cell>
          <cell r="F3274" t="str">
            <v>Olomoucký kraj</v>
          </cell>
          <cell r="G3274" t="str">
            <v xml:space="preserve">Šumperk </v>
          </cell>
          <cell r="H3274">
            <v>225</v>
          </cell>
          <cell r="I3274" t="str">
            <v>SEJOY</v>
          </cell>
          <cell r="J3274">
            <v>16.690000000000001</v>
          </cell>
          <cell r="K3274">
            <v>3755.2500000000005</v>
          </cell>
          <cell r="L3274" t="str">
            <v/>
          </cell>
          <cell r="M3274" t="str">
            <v>Základní škola pro žáky se specifickými poruchami učení a mateřská škola logopedická Schola Viva, o.p.s.</v>
          </cell>
          <cell r="N3274" t="str">
            <v>Erbenova</v>
          </cell>
          <cell r="O3274">
            <v>2298</v>
          </cell>
          <cell r="P3274">
            <v>16</v>
          </cell>
          <cell r="Q3274" t="str">
            <v>Šumperk</v>
          </cell>
          <cell r="R3274" t="str">
            <v>NE</v>
          </cell>
        </row>
        <row r="3275">
          <cell r="A3275">
            <v>600027147</v>
          </cell>
          <cell r="B3275">
            <v>600027147</v>
          </cell>
          <cell r="C3275" t="str">
            <v>25828274</v>
          </cell>
          <cell r="D3275">
            <v>1</v>
          </cell>
          <cell r="E3275">
            <v>25828274</v>
          </cell>
          <cell r="F3275" t="str">
            <v>Olomoucký kraj</v>
          </cell>
          <cell r="G3275" t="str">
            <v xml:space="preserve">Šumperk </v>
          </cell>
          <cell r="H3275">
            <v>75</v>
          </cell>
          <cell r="I3275" t="str">
            <v>SEJOY</v>
          </cell>
          <cell r="J3275">
            <v>16.690000000000001</v>
          </cell>
          <cell r="K3275">
            <v>1251.75</v>
          </cell>
          <cell r="L3275" t="str">
            <v/>
          </cell>
          <cell r="M3275" t="str">
            <v>Základní škola a střední škola Pomněnka o.p.s.</v>
          </cell>
          <cell r="N3275" t="str">
            <v>Šumavská</v>
          </cell>
          <cell r="O3275">
            <v>1915</v>
          </cell>
          <cell r="P3275">
            <v>13</v>
          </cell>
          <cell r="Q3275" t="str">
            <v>Šumperk</v>
          </cell>
          <cell r="R3275" t="str">
            <v>NE</v>
          </cell>
        </row>
        <row r="3276">
          <cell r="A3276">
            <v>600148530</v>
          </cell>
          <cell r="B3276">
            <v>600148530</v>
          </cell>
          <cell r="C3276" t="str">
            <v>00852864</v>
          </cell>
          <cell r="D3276">
            <v>1</v>
          </cell>
          <cell r="E3276">
            <v>852864</v>
          </cell>
          <cell r="F3276" t="str">
            <v>Olomoucký kraj</v>
          </cell>
          <cell r="G3276" t="str">
            <v xml:space="preserve">Šumperk </v>
          </cell>
          <cell r="H3276">
            <v>675</v>
          </cell>
          <cell r="I3276" t="str">
            <v>SEJOY</v>
          </cell>
          <cell r="J3276">
            <v>16.690000000000001</v>
          </cell>
          <cell r="K3276">
            <v>11265.75</v>
          </cell>
          <cell r="L3276" t="str">
            <v/>
          </cell>
          <cell r="M3276" t="str">
            <v>Základní škola Šumperk, Sluneční 38</v>
          </cell>
          <cell r="N3276" t="str">
            <v>Sluneční</v>
          </cell>
          <cell r="O3276">
            <v>2692</v>
          </cell>
          <cell r="P3276">
            <v>38</v>
          </cell>
          <cell r="Q3276" t="str">
            <v>Šumperk</v>
          </cell>
          <cell r="R3276" t="str">
            <v>ANO</v>
          </cell>
        </row>
        <row r="3277">
          <cell r="A3277">
            <v>600148581</v>
          </cell>
          <cell r="B3277">
            <v>600148581</v>
          </cell>
          <cell r="C3277" t="str">
            <v>00852295</v>
          </cell>
          <cell r="D3277">
            <v>1</v>
          </cell>
          <cell r="E3277">
            <v>852295</v>
          </cell>
          <cell r="F3277" t="str">
            <v>Olomoucký kraj</v>
          </cell>
          <cell r="G3277" t="str">
            <v xml:space="preserve">Šumperk </v>
          </cell>
          <cell r="H3277">
            <v>775</v>
          </cell>
          <cell r="I3277" t="str">
            <v>SEJOY</v>
          </cell>
          <cell r="J3277">
            <v>16.690000000000001</v>
          </cell>
          <cell r="K3277">
            <v>12934.750000000002</v>
          </cell>
          <cell r="L3277" t="str">
            <v/>
          </cell>
          <cell r="M3277" t="str">
            <v>Základní škola Šumperk, Dr.E.Beneše 1</v>
          </cell>
          <cell r="N3277" t="str">
            <v>Dr. E. Beneše</v>
          </cell>
          <cell r="O3277">
            <v>974</v>
          </cell>
          <cell r="P3277">
            <v>1</v>
          </cell>
          <cell r="Q3277" t="str">
            <v>Šumperk</v>
          </cell>
          <cell r="R3277" t="str">
            <v>ANO</v>
          </cell>
        </row>
        <row r="3278">
          <cell r="A3278">
            <v>600147932</v>
          </cell>
          <cell r="B3278">
            <v>600147932</v>
          </cell>
          <cell r="C3278" t="str">
            <v>70985235</v>
          </cell>
          <cell r="D3278">
            <v>1</v>
          </cell>
          <cell r="E3278">
            <v>70985235</v>
          </cell>
          <cell r="F3278" t="str">
            <v>Olomoucký kraj</v>
          </cell>
          <cell r="G3278" t="str">
            <v xml:space="preserve">Šumperk </v>
          </cell>
          <cell r="H3278">
            <v>50</v>
          </cell>
          <cell r="I3278" t="str">
            <v>SEJOY</v>
          </cell>
          <cell r="J3278">
            <v>16.690000000000001</v>
          </cell>
          <cell r="K3278">
            <v>834.50000000000011</v>
          </cell>
          <cell r="L3278" t="str">
            <v/>
          </cell>
          <cell r="M3278" t="str">
            <v>Základní škola Chromeč, okres Šumperk, příspěvková organizace</v>
          </cell>
          <cell r="O3278">
            <v>12</v>
          </cell>
          <cell r="Q3278" t="str">
            <v>Chromeč</v>
          </cell>
          <cell r="R3278" t="str">
            <v>ANO</v>
          </cell>
        </row>
        <row r="3279">
          <cell r="A3279">
            <v>600148441</v>
          </cell>
          <cell r="B3279">
            <v>600148441</v>
          </cell>
          <cell r="C3279" t="str">
            <v>60339381</v>
          </cell>
          <cell r="D3279">
            <v>1</v>
          </cell>
          <cell r="E3279">
            <v>60339381</v>
          </cell>
          <cell r="F3279" t="str">
            <v>Olomoucký kraj</v>
          </cell>
          <cell r="G3279" t="str">
            <v xml:space="preserve">Šumperk </v>
          </cell>
          <cell r="H3279">
            <v>700</v>
          </cell>
          <cell r="I3279" t="str">
            <v>SEJOY</v>
          </cell>
          <cell r="J3279">
            <v>16.690000000000001</v>
          </cell>
          <cell r="K3279">
            <v>11683</v>
          </cell>
          <cell r="L3279" t="str">
            <v/>
          </cell>
          <cell r="M3279" t="str">
            <v>Základní škola Šumperk, Vrchlického 22</v>
          </cell>
          <cell r="N3279" t="str">
            <v>Vrchlického</v>
          </cell>
          <cell r="O3279">
            <v>1846</v>
          </cell>
          <cell r="P3279">
            <v>22</v>
          </cell>
          <cell r="Q3279" t="str">
            <v>Šumperk</v>
          </cell>
          <cell r="R3279" t="str">
            <v>ANO</v>
          </cell>
        </row>
        <row r="3280">
          <cell r="A3280">
            <v>600147941</v>
          </cell>
          <cell r="B3280">
            <v>600147941</v>
          </cell>
          <cell r="C3280" t="str">
            <v>70984531</v>
          </cell>
          <cell r="D3280">
            <v>1</v>
          </cell>
          <cell r="E3280">
            <v>70984531</v>
          </cell>
          <cell r="F3280" t="str">
            <v>Olomoucký kraj</v>
          </cell>
          <cell r="G3280" t="str">
            <v xml:space="preserve">Šumperk </v>
          </cell>
          <cell r="H3280">
            <v>100</v>
          </cell>
          <cell r="I3280" t="str">
            <v>SEJOY</v>
          </cell>
          <cell r="J3280">
            <v>16.690000000000001</v>
          </cell>
          <cell r="K3280">
            <v>1669.0000000000002</v>
          </cell>
          <cell r="L3280" t="str">
            <v/>
          </cell>
          <cell r="M3280" t="str">
            <v>Základní škola a Mateřská škola Bohdíkov, okres Šumperk, příspěvková organizace</v>
          </cell>
          <cell r="O3280">
            <v>48</v>
          </cell>
          <cell r="Q3280" t="str">
            <v>Bohdíkov</v>
          </cell>
          <cell r="R3280" t="str">
            <v>ANO</v>
          </cell>
        </row>
        <row r="3281">
          <cell r="A3281">
            <v>600147975</v>
          </cell>
          <cell r="B3281">
            <v>600147975</v>
          </cell>
          <cell r="C3281" t="str">
            <v>71008497</v>
          </cell>
          <cell r="D3281">
            <v>1</v>
          </cell>
          <cell r="E3281">
            <v>71008497</v>
          </cell>
          <cell r="F3281" t="str">
            <v>Olomoucký kraj</v>
          </cell>
          <cell r="G3281" t="str">
            <v xml:space="preserve">Šumperk </v>
          </cell>
          <cell r="H3281">
            <v>125</v>
          </cell>
          <cell r="I3281" t="str">
            <v>SEJOY</v>
          </cell>
          <cell r="J3281">
            <v>16.690000000000001</v>
          </cell>
          <cell r="K3281">
            <v>2086.25</v>
          </cell>
          <cell r="L3281" t="str">
            <v/>
          </cell>
          <cell r="M3281" t="str">
            <v>Základní škola Bohutín, okres Šumperk, příspěvková organizace</v>
          </cell>
          <cell r="O3281">
            <v>103</v>
          </cell>
          <cell r="Q3281" t="str">
            <v>Bohutín</v>
          </cell>
          <cell r="R3281" t="str">
            <v>ANO</v>
          </cell>
        </row>
        <row r="3282">
          <cell r="A3282">
            <v>600148033</v>
          </cell>
          <cell r="B3282">
            <v>600148033</v>
          </cell>
          <cell r="C3282" t="str">
            <v>70992908</v>
          </cell>
          <cell r="D3282">
            <v>1</v>
          </cell>
          <cell r="E3282">
            <v>70992908</v>
          </cell>
          <cell r="F3282" t="str">
            <v>Olomoucký kraj</v>
          </cell>
          <cell r="G3282" t="str">
            <v xml:space="preserve">Šumperk </v>
          </cell>
          <cell r="H3282">
            <v>50</v>
          </cell>
          <cell r="I3282" t="str">
            <v>SEJOY</v>
          </cell>
          <cell r="J3282">
            <v>16.690000000000001</v>
          </cell>
          <cell r="K3282">
            <v>834.50000000000011</v>
          </cell>
          <cell r="L3282" t="str">
            <v/>
          </cell>
          <cell r="M3282" t="str">
            <v>Základní škola a Mateřská škola Hrabenov, okres Šumperk, příspěvková organizace</v>
          </cell>
          <cell r="O3282">
            <v>175</v>
          </cell>
          <cell r="Q3282" t="str">
            <v>Ruda nad Moravou</v>
          </cell>
          <cell r="R3282" t="str">
            <v>ANO</v>
          </cell>
        </row>
        <row r="3283">
          <cell r="A3283">
            <v>600148068</v>
          </cell>
          <cell r="B3283">
            <v>600148068</v>
          </cell>
          <cell r="C3283" t="str">
            <v>70994366</v>
          </cell>
          <cell r="D3283">
            <v>1</v>
          </cell>
          <cell r="E3283">
            <v>70994366</v>
          </cell>
          <cell r="F3283" t="str">
            <v>Olomoucký kraj</v>
          </cell>
          <cell r="G3283" t="str">
            <v xml:space="preserve">Šumperk </v>
          </cell>
          <cell r="H3283">
            <v>50</v>
          </cell>
          <cell r="I3283" t="str">
            <v>SEJOY</v>
          </cell>
          <cell r="J3283">
            <v>16.690000000000001</v>
          </cell>
          <cell r="K3283">
            <v>834.50000000000011</v>
          </cell>
          <cell r="L3283" t="str">
            <v/>
          </cell>
          <cell r="M3283" t="str">
            <v>Základní škola a Mateřská škola Jindřichov, příspěvková organizace</v>
          </cell>
          <cell r="O3283">
            <v>18</v>
          </cell>
          <cell r="Q3283" t="str">
            <v>Jindřichov</v>
          </cell>
          <cell r="R3283" t="str">
            <v>ANO</v>
          </cell>
        </row>
        <row r="3284">
          <cell r="A3284">
            <v>600148211</v>
          </cell>
          <cell r="B3284">
            <v>600148211</v>
          </cell>
          <cell r="C3284" t="str">
            <v>70996237</v>
          </cell>
          <cell r="D3284">
            <v>1</v>
          </cell>
          <cell r="E3284">
            <v>70996237</v>
          </cell>
          <cell r="F3284" t="str">
            <v>Olomoucký kraj</v>
          </cell>
          <cell r="G3284" t="str">
            <v xml:space="preserve">Šumperk </v>
          </cell>
          <cell r="H3284">
            <v>50</v>
          </cell>
          <cell r="I3284" t="str">
            <v>SEJOY</v>
          </cell>
          <cell r="J3284">
            <v>16.690000000000001</v>
          </cell>
          <cell r="K3284">
            <v>834.50000000000011</v>
          </cell>
          <cell r="L3284" t="str">
            <v/>
          </cell>
          <cell r="M3284" t="str">
            <v>Základní škola a Mateřská škola Bratrušov, okres Šumperk, příspěvková organizace</v>
          </cell>
          <cell r="O3284">
            <v>133</v>
          </cell>
          <cell r="Q3284" t="str">
            <v>Bratrušov</v>
          </cell>
          <cell r="R3284" t="str">
            <v>ANO</v>
          </cell>
        </row>
        <row r="3285">
          <cell r="A3285">
            <v>600148271</v>
          </cell>
          <cell r="B3285">
            <v>600148271</v>
          </cell>
          <cell r="C3285" t="str">
            <v>70640092</v>
          </cell>
          <cell r="D3285">
            <v>1</v>
          </cell>
          <cell r="E3285">
            <v>70640092</v>
          </cell>
          <cell r="F3285" t="str">
            <v>Olomoucký kraj</v>
          </cell>
          <cell r="G3285" t="str">
            <v xml:space="preserve">Šumperk </v>
          </cell>
          <cell r="H3285">
            <v>200</v>
          </cell>
          <cell r="I3285" t="str">
            <v>SEJOY</v>
          </cell>
          <cell r="J3285">
            <v>16.690000000000001</v>
          </cell>
          <cell r="K3285">
            <v>3338.0000000000005</v>
          </cell>
          <cell r="L3285" t="str">
            <v/>
          </cell>
          <cell r="M3285" t="str">
            <v>Základní škola a Mateřská škola Hrabišín, okres Šumperk, příspěvková organizace</v>
          </cell>
          <cell r="O3285">
            <v>139</v>
          </cell>
          <cell r="Q3285" t="str">
            <v>Hrabišín</v>
          </cell>
          <cell r="R3285" t="str">
            <v>ANO</v>
          </cell>
        </row>
        <row r="3286">
          <cell r="A3286">
            <v>600148301</v>
          </cell>
          <cell r="B3286">
            <v>600148301</v>
          </cell>
          <cell r="C3286" t="str">
            <v>63696487</v>
          </cell>
          <cell r="D3286">
            <v>1</v>
          </cell>
          <cell r="E3286">
            <v>63696487</v>
          </cell>
          <cell r="F3286" t="str">
            <v>Olomoucký kraj</v>
          </cell>
          <cell r="G3286" t="str">
            <v xml:space="preserve">Šumperk </v>
          </cell>
          <cell r="H3286">
            <v>500</v>
          </cell>
          <cell r="I3286" t="str">
            <v>SEJOY</v>
          </cell>
          <cell r="J3286">
            <v>16.690000000000001</v>
          </cell>
          <cell r="K3286">
            <v>8345</v>
          </cell>
          <cell r="L3286" t="str">
            <v/>
          </cell>
          <cell r="M3286" t="str">
            <v>Základní škola Karla staršího ze Žerotína Bludov</v>
          </cell>
          <cell r="N3286" t="str">
            <v>Nová dědina</v>
          </cell>
          <cell r="O3286">
            <v>368</v>
          </cell>
          <cell r="Q3286" t="str">
            <v>Bludov</v>
          </cell>
          <cell r="R3286" t="str">
            <v>ANO</v>
          </cell>
        </row>
        <row r="3287">
          <cell r="A3287">
            <v>600148319</v>
          </cell>
          <cell r="B3287">
            <v>600148319</v>
          </cell>
          <cell r="C3287" t="str">
            <v>60341807</v>
          </cell>
          <cell r="D3287">
            <v>1</v>
          </cell>
          <cell r="E3287">
            <v>60341807</v>
          </cell>
          <cell r="F3287" t="str">
            <v>Olomoucký kraj</v>
          </cell>
          <cell r="G3287" t="str">
            <v xml:space="preserve">Šumperk </v>
          </cell>
          <cell r="H3287">
            <v>475</v>
          </cell>
          <cell r="I3287" t="str">
            <v>SEJOY</v>
          </cell>
          <cell r="J3287">
            <v>16.690000000000001</v>
          </cell>
          <cell r="K3287">
            <v>7927.7500000000009</v>
          </cell>
          <cell r="L3287" t="str">
            <v/>
          </cell>
          <cell r="M3287" t="str">
            <v>Základní škola a Mateřská škola Hanušovice, okres Šumperk</v>
          </cell>
          <cell r="N3287" t="str">
            <v>Hlavní</v>
          </cell>
          <cell r="O3287">
            <v>145</v>
          </cell>
          <cell r="Q3287" t="str">
            <v>Hanušovice</v>
          </cell>
          <cell r="R3287" t="str">
            <v>ANO</v>
          </cell>
        </row>
        <row r="3288">
          <cell r="A3288">
            <v>600148327</v>
          </cell>
          <cell r="B3288">
            <v>600148327</v>
          </cell>
          <cell r="C3288" t="str">
            <v>70870861</v>
          </cell>
          <cell r="D3288">
            <v>1</v>
          </cell>
          <cell r="E3288">
            <v>70870861</v>
          </cell>
          <cell r="F3288" t="str">
            <v>Olomoucký kraj</v>
          </cell>
          <cell r="G3288" t="str">
            <v xml:space="preserve">Šumperk </v>
          </cell>
          <cell r="H3288">
            <v>400</v>
          </cell>
          <cell r="I3288" t="str">
            <v>SEJOY</v>
          </cell>
          <cell r="J3288">
            <v>16.690000000000001</v>
          </cell>
          <cell r="K3288">
            <v>6676.0000000000009</v>
          </cell>
          <cell r="L3288" t="str">
            <v/>
          </cell>
          <cell r="M3288" t="str">
            <v>Základní škola Libina, příspěvková organizace</v>
          </cell>
          <cell r="O3288">
            <v>548</v>
          </cell>
          <cell r="Q3288" t="str">
            <v>Libina</v>
          </cell>
          <cell r="R3288" t="str">
            <v>ANO</v>
          </cell>
        </row>
        <row r="3289">
          <cell r="A3289">
            <v>600148386</v>
          </cell>
          <cell r="B3289">
            <v>600148386</v>
          </cell>
          <cell r="C3289" t="str">
            <v>00852015</v>
          </cell>
          <cell r="D3289">
            <v>1</v>
          </cell>
          <cell r="E3289">
            <v>852015</v>
          </cell>
          <cell r="F3289" t="str">
            <v>Olomoucký kraj</v>
          </cell>
          <cell r="G3289" t="str">
            <v xml:space="preserve">Šumperk </v>
          </cell>
          <cell r="H3289">
            <v>475</v>
          </cell>
          <cell r="I3289" t="str">
            <v>SEJOY</v>
          </cell>
          <cell r="J3289">
            <v>16.690000000000001</v>
          </cell>
          <cell r="K3289">
            <v>7927.7500000000009</v>
          </cell>
          <cell r="L3289" t="str">
            <v/>
          </cell>
          <cell r="M3289" t="str">
            <v>Základní škola Ruda nad Moravou, okres Šumperk</v>
          </cell>
          <cell r="N3289" t="str">
            <v>Sportovní</v>
          </cell>
          <cell r="O3289">
            <v>300</v>
          </cell>
          <cell r="Q3289" t="str">
            <v>Ruda nad Moravou</v>
          </cell>
          <cell r="R3289" t="str">
            <v>ANO</v>
          </cell>
        </row>
        <row r="3290">
          <cell r="A3290">
            <v>600148408</v>
          </cell>
          <cell r="B3290">
            <v>600148408</v>
          </cell>
          <cell r="C3290" t="str">
            <v>65497279</v>
          </cell>
          <cell r="D3290">
            <v>1</v>
          </cell>
          <cell r="E3290">
            <v>65497279</v>
          </cell>
          <cell r="F3290" t="str">
            <v>Olomoucký kraj</v>
          </cell>
          <cell r="G3290" t="str">
            <v xml:space="preserve">Šumperk </v>
          </cell>
          <cell r="H3290">
            <v>250</v>
          </cell>
          <cell r="I3290" t="str">
            <v>SEJOY</v>
          </cell>
          <cell r="J3290">
            <v>16.690000000000001</v>
          </cell>
          <cell r="K3290">
            <v>4172.5</v>
          </cell>
          <cell r="L3290" t="str">
            <v/>
          </cell>
          <cell r="M3290" t="str">
            <v>Základní škola a Mateřská škola Staré Město, okres Šumperk</v>
          </cell>
          <cell r="N3290" t="str">
            <v>Nádražní</v>
          </cell>
          <cell r="O3290">
            <v>77</v>
          </cell>
          <cell r="Q3290" t="str">
            <v>Staré Město</v>
          </cell>
          <cell r="R3290" t="str">
            <v>ANO</v>
          </cell>
        </row>
        <row r="3291">
          <cell r="A3291">
            <v>600148416</v>
          </cell>
          <cell r="B3291">
            <v>600148416</v>
          </cell>
          <cell r="C3291" t="str">
            <v>70990930</v>
          </cell>
          <cell r="D3291">
            <v>1</v>
          </cell>
          <cell r="E3291">
            <v>70990930</v>
          </cell>
          <cell r="F3291" t="str">
            <v>Olomoucký kraj</v>
          </cell>
          <cell r="G3291" t="str">
            <v xml:space="preserve">Šumperk </v>
          </cell>
          <cell r="H3291">
            <v>200</v>
          </cell>
          <cell r="I3291" t="str">
            <v>SEJOY</v>
          </cell>
          <cell r="J3291">
            <v>16.690000000000001</v>
          </cell>
          <cell r="K3291">
            <v>3338.0000000000005</v>
          </cell>
          <cell r="L3291" t="str">
            <v/>
          </cell>
          <cell r="M3291" t="str">
            <v>Základní škola a Mateřská škola Sudkov, příspěvková organizace</v>
          </cell>
          <cell r="O3291">
            <v>176</v>
          </cell>
          <cell r="Q3291" t="str">
            <v>Sudkov</v>
          </cell>
          <cell r="R3291" t="str">
            <v>ANO</v>
          </cell>
        </row>
        <row r="3292">
          <cell r="A3292">
            <v>600148459</v>
          </cell>
          <cell r="B3292">
            <v>600148459</v>
          </cell>
          <cell r="C3292" t="str">
            <v>00852317</v>
          </cell>
          <cell r="D3292">
            <v>1</v>
          </cell>
          <cell r="E3292">
            <v>852317</v>
          </cell>
          <cell r="F3292" t="str">
            <v>Olomoucký kraj</v>
          </cell>
          <cell r="G3292" t="str">
            <v xml:space="preserve">Šumperk </v>
          </cell>
          <cell r="H3292">
            <v>675</v>
          </cell>
          <cell r="I3292" t="str">
            <v>SEJOY</v>
          </cell>
          <cell r="J3292">
            <v>16.690000000000001</v>
          </cell>
          <cell r="K3292">
            <v>11265.75</v>
          </cell>
          <cell r="L3292" t="str">
            <v/>
          </cell>
          <cell r="M3292" t="str">
            <v>Základní škola Šumperk, 8. května 63</v>
          </cell>
          <cell r="N3292" t="str">
            <v>8. května</v>
          </cell>
          <cell r="O3292">
            <v>870</v>
          </cell>
          <cell r="P3292">
            <v>63</v>
          </cell>
          <cell r="Q3292" t="str">
            <v>Šumperk</v>
          </cell>
          <cell r="R3292" t="str">
            <v>ANO</v>
          </cell>
        </row>
        <row r="3293">
          <cell r="A3293">
            <v>600148483</v>
          </cell>
          <cell r="B3293">
            <v>600148483</v>
          </cell>
          <cell r="C3293" t="str">
            <v>70940045</v>
          </cell>
          <cell r="D3293">
            <v>1</v>
          </cell>
          <cell r="E3293">
            <v>70940045</v>
          </cell>
          <cell r="F3293" t="str">
            <v>Olomoucký kraj</v>
          </cell>
          <cell r="G3293" t="str">
            <v xml:space="preserve">Šumperk </v>
          </cell>
          <cell r="H3293">
            <v>250</v>
          </cell>
          <cell r="I3293" t="str">
            <v>SEJOY</v>
          </cell>
          <cell r="J3293">
            <v>16.690000000000001</v>
          </cell>
          <cell r="K3293">
            <v>4172.5</v>
          </cell>
          <cell r="L3293" t="str">
            <v/>
          </cell>
          <cell r="M3293" t="str">
            <v>Základní škola a mateřská škola Velké Losiny, příspěvková organizace</v>
          </cell>
          <cell r="N3293" t="str">
            <v>Osvobození</v>
          </cell>
          <cell r="O3293">
            <v>350</v>
          </cell>
          <cell r="Q3293" t="str">
            <v>Velké Losiny</v>
          </cell>
          <cell r="R3293" t="str">
            <v>ANO</v>
          </cell>
        </row>
        <row r="3294">
          <cell r="A3294">
            <v>600148521</v>
          </cell>
          <cell r="B3294">
            <v>600148521</v>
          </cell>
          <cell r="C3294" t="str">
            <v>60341661</v>
          </cell>
          <cell r="D3294">
            <v>1</v>
          </cell>
          <cell r="E3294">
            <v>60341661</v>
          </cell>
          <cell r="F3294" t="str">
            <v>Olomoucký kraj</v>
          </cell>
          <cell r="G3294" t="str">
            <v xml:space="preserve">Šumperk </v>
          </cell>
          <cell r="H3294">
            <v>200</v>
          </cell>
          <cell r="I3294" t="str">
            <v>SEJOY</v>
          </cell>
          <cell r="J3294">
            <v>16.690000000000001</v>
          </cell>
          <cell r="K3294">
            <v>3338.0000000000005</v>
          </cell>
          <cell r="L3294" t="str">
            <v/>
          </cell>
          <cell r="M3294" t="str">
            <v>Základní škola a Mateřská škola Loučná nad Desnou, příspěvková organizace</v>
          </cell>
          <cell r="O3294">
            <v>58</v>
          </cell>
          <cell r="Q3294" t="str">
            <v>Loučná nad Desnou</v>
          </cell>
          <cell r="R3294" t="str">
            <v>ANO</v>
          </cell>
        </row>
        <row r="3295">
          <cell r="A3295">
            <v>600148572</v>
          </cell>
          <cell r="B3295">
            <v>600148572</v>
          </cell>
          <cell r="C3295" t="str">
            <v>70985481</v>
          </cell>
          <cell r="D3295">
            <v>1</v>
          </cell>
          <cell r="E3295">
            <v>70985481</v>
          </cell>
          <cell r="F3295" t="str">
            <v>Olomoucký kraj</v>
          </cell>
          <cell r="G3295" t="str">
            <v xml:space="preserve">Šumperk </v>
          </cell>
          <cell r="H3295">
            <v>25</v>
          </cell>
          <cell r="I3295" t="str">
            <v>SEJOY</v>
          </cell>
          <cell r="J3295">
            <v>16.690000000000001</v>
          </cell>
          <cell r="K3295">
            <v>417.25000000000006</v>
          </cell>
          <cell r="L3295" t="str">
            <v/>
          </cell>
          <cell r="M3295" t="str">
            <v>Základní škola a Mateřská škola Bušín, okres Šumperk, příspěvková organizace</v>
          </cell>
          <cell r="O3295">
            <v>150</v>
          </cell>
          <cell r="Q3295" t="str">
            <v>Bušín</v>
          </cell>
          <cell r="R3295" t="str">
            <v>ANO</v>
          </cell>
        </row>
        <row r="3296">
          <cell r="A3296">
            <v>600171388</v>
          </cell>
          <cell r="B3296">
            <v>600171388</v>
          </cell>
          <cell r="C3296" t="str">
            <v>00851167</v>
          </cell>
          <cell r="D3296">
            <v>1</v>
          </cell>
          <cell r="E3296">
            <v>851167</v>
          </cell>
          <cell r="F3296" t="str">
            <v>Olomoucký kraj</v>
          </cell>
          <cell r="G3296" t="str">
            <v xml:space="preserve">Šumperk </v>
          </cell>
          <cell r="H3296">
            <v>975</v>
          </cell>
          <cell r="I3296" t="str">
            <v>SEJOY</v>
          </cell>
          <cell r="J3296">
            <v>16.690000000000001</v>
          </cell>
          <cell r="K3296">
            <v>16272.750000000002</v>
          </cell>
          <cell r="L3296" t="str">
            <v/>
          </cell>
          <cell r="M3296" t="str">
            <v>Střední škola železniční, technická a služeb, Šumperk</v>
          </cell>
          <cell r="N3296" t="str">
            <v>Gen. Krátkého</v>
          </cell>
          <cell r="O3296">
            <v>1799</v>
          </cell>
          <cell r="P3296">
            <v>30</v>
          </cell>
          <cell r="Q3296" t="str">
            <v>Šumperk</v>
          </cell>
          <cell r="R3296" t="str">
            <v>ANO</v>
          </cell>
        </row>
        <row r="3297">
          <cell r="A3297">
            <v>650022831</v>
          </cell>
          <cell r="B3297">
            <v>650022831</v>
          </cell>
          <cell r="C3297" t="str">
            <v>75029472</v>
          </cell>
          <cell r="D3297">
            <v>1</v>
          </cell>
          <cell r="E3297">
            <v>75029472</v>
          </cell>
          <cell r="F3297" t="str">
            <v>Olomoucký kraj</v>
          </cell>
          <cell r="G3297" t="str">
            <v xml:space="preserve">Šumperk </v>
          </cell>
          <cell r="H3297">
            <v>75</v>
          </cell>
          <cell r="I3297" t="str">
            <v>SEJOY</v>
          </cell>
          <cell r="J3297">
            <v>16.690000000000001</v>
          </cell>
          <cell r="K3297">
            <v>1251.75</v>
          </cell>
          <cell r="L3297" t="str">
            <v/>
          </cell>
          <cell r="M3297" t="str">
            <v>Základní škola a Mateřská škola Písařov, okres Šumperk, příspěvková organizace</v>
          </cell>
          <cell r="O3297">
            <v>216</v>
          </cell>
          <cell r="Q3297" t="str">
            <v>Písařov</v>
          </cell>
          <cell r="R3297" t="str">
            <v>ANO</v>
          </cell>
        </row>
        <row r="3298">
          <cell r="A3298">
            <v>650027892</v>
          </cell>
          <cell r="B3298">
            <v>650027892</v>
          </cell>
          <cell r="C3298" t="str">
            <v>70985197</v>
          </cell>
          <cell r="D3298">
            <v>1</v>
          </cell>
          <cell r="E3298">
            <v>70985197</v>
          </cell>
          <cell r="F3298" t="str">
            <v>Olomoucký kraj</v>
          </cell>
          <cell r="G3298" t="str">
            <v xml:space="preserve">Šumperk </v>
          </cell>
          <cell r="H3298">
            <v>125</v>
          </cell>
          <cell r="I3298" t="str">
            <v>SEJOY</v>
          </cell>
          <cell r="J3298">
            <v>16.690000000000001</v>
          </cell>
          <cell r="K3298">
            <v>2086.25</v>
          </cell>
          <cell r="L3298" t="str">
            <v/>
          </cell>
          <cell r="M3298" t="str">
            <v>Základní škola a mateřská škola Oskava, příspěvková organizace</v>
          </cell>
          <cell r="O3298">
            <v>66</v>
          </cell>
          <cell r="Q3298" t="str">
            <v>Oskava</v>
          </cell>
          <cell r="R3298" t="str">
            <v>ANO</v>
          </cell>
        </row>
        <row r="3299">
          <cell r="A3299">
            <v>650028597</v>
          </cell>
          <cell r="B3299">
            <v>650028597</v>
          </cell>
          <cell r="C3299" t="str">
            <v>70983313</v>
          </cell>
          <cell r="D3299">
            <v>1</v>
          </cell>
          <cell r="E3299">
            <v>70983313</v>
          </cell>
          <cell r="F3299" t="str">
            <v>Olomoucký kraj</v>
          </cell>
          <cell r="G3299" t="str">
            <v xml:space="preserve">Šumperk </v>
          </cell>
          <cell r="H3299">
            <v>100</v>
          </cell>
          <cell r="I3299" t="str">
            <v>SEJOY</v>
          </cell>
          <cell r="J3299">
            <v>16.690000000000001</v>
          </cell>
          <cell r="K3299">
            <v>1669.0000000000002</v>
          </cell>
          <cell r="L3299" t="str">
            <v/>
          </cell>
          <cell r="M3299" t="str">
            <v>Základní škola a Mateřská škola Dolní Studénky, okres Šumperk, příspěvková organizace</v>
          </cell>
          <cell r="O3299">
            <v>87</v>
          </cell>
          <cell r="Q3299" t="str">
            <v>Dolní Studénky</v>
          </cell>
          <cell r="R3299" t="str">
            <v>ANO</v>
          </cell>
        </row>
        <row r="3300">
          <cell r="A3300">
            <v>650031067</v>
          </cell>
          <cell r="B3300">
            <v>650031067</v>
          </cell>
          <cell r="C3300" t="str">
            <v>73184837</v>
          </cell>
          <cell r="D3300">
            <v>1</v>
          </cell>
          <cell r="E3300">
            <v>73184837</v>
          </cell>
          <cell r="F3300" t="str">
            <v>Olomoucký kraj</v>
          </cell>
          <cell r="G3300" t="str">
            <v xml:space="preserve">Šumperk </v>
          </cell>
          <cell r="H3300">
            <v>525</v>
          </cell>
          <cell r="I3300" t="str">
            <v>SEJOY</v>
          </cell>
          <cell r="J3300">
            <v>16.690000000000001</v>
          </cell>
          <cell r="K3300">
            <v>8762.25</v>
          </cell>
          <cell r="L3300" t="str">
            <v/>
          </cell>
          <cell r="M3300" t="str">
            <v>Základní škola a Mateřská škola Nový Malín, příspěvková organizace</v>
          </cell>
          <cell r="O3300">
            <v>274</v>
          </cell>
          <cell r="Q3300" t="str">
            <v>Nový Malín</v>
          </cell>
          <cell r="R3300" t="str">
            <v>ANO</v>
          </cell>
        </row>
        <row r="3301">
          <cell r="A3301">
            <v>650038754</v>
          </cell>
          <cell r="B3301">
            <v>650038754</v>
          </cell>
          <cell r="C3301" t="str">
            <v>75027101</v>
          </cell>
          <cell r="D3301">
            <v>1</v>
          </cell>
          <cell r="E3301">
            <v>75027101</v>
          </cell>
          <cell r="F3301" t="str">
            <v>Olomoucký kraj</v>
          </cell>
          <cell r="G3301" t="str">
            <v xml:space="preserve">Šumperk </v>
          </cell>
          <cell r="H3301">
            <v>125</v>
          </cell>
          <cell r="I3301" t="str">
            <v>SEJOY</v>
          </cell>
          <cell r="J3301">
            <v>16.690000000000001</v>
          </cell>
          <cell r="K3301">
            <v>2086.25</v>
          </cell>
          <cell r="L3301" t="str">
            <v/>
          </cell>
          <cell r="M3301" t="str">
            <v>Základní škola a Mateřská škola Vikýřovice, okres Šumperk, příspěvková organizace</v>
          </cell>
          <cell r="N3301" t="str">
            <v>Školní</v>
          </cell>
          <cell r="O3301">
            <v>122</v>
          </cell>
          <cell r="Q3301" t="str">
            <v>Vikýřovice</v>
          </cell>
          <cell r="R3301" t="str">
            <v>ANO</v>
          </cell>
        </row>
        <row r="3302">
          <cell r="A3302">
            <v>650043243</v>
          </cell>
          <cell r="B3302">
            <v>650043243</v>
          </cell>
          <cell r="C3302" t="str">
            <v>70992771</v>
          </cell>
          <cell r="D3302">
            <v>1</v>
          </cell>
          <cell r="E3302">
            <v>70992771</v>
          </cell>
          <cell r="F3302" t="str">
            <v>Olomoucký kraj</v>
          </cell>
          <cell r="G3302" t="str">
            <v xml:space="preserve">Šumperk </v>
          </cell>
          <cell r="H3302">
            <v>75</v>
          </cell>
          <cell r="I3302" t="str">
            <v>SEJOY</v>
          </cell>
          <cell r="J3302">
            <v>16.690000000000001</v>
          </cell>
          <cell r="K3302">
            <v>1251.75</v>
          </cell>
          <cell r="L3302" t="str">
            <v/>
          </cell>
          <cell r="M3302" t="str">
            <v>Základní škola a mateřská škola Olšany, okres Šumperk, příspěvková organizace</v>
          </cell>
          <cell r="O3302">
            <v>64</v>
          </cell>
          <cell r="Q3302" t="str">
            <v>Olšany</v>
          </cell>
          <cell r="R3302" t="str">
            <v>ANO</v>
          </cell>
        </row>
        <row r="3303">
          <cell r="A3303">
            <v>651039860</v>
          </cell>
          <cell r="B3303">
            <v>651039860</v>
          </cell>
          <cell r="C3303" t="str">
            <v>71340874</v>
          </cell>
          <cell r="D3303">
            <v>1</v>
          </cell>
          <cell r="E3303">
            <v>71340874</v>
          </cell>
          <cell r="F3303" t="str">
            <v>Olomoucký kraj</v>
          </cell>
          <cell r="G3303" t="str">
            <v xml:space="preserve">Šumperk </v>
          </cell>
          <cell r="H3303">
            <v>525</v>
          </cell>
          <cell r="I3303" t="str">
            <v>SEJOY</v>
          </cell>
          <cell r="J3303">
            <v>16.690000000000001</v>
          </cell>
          <cell r="K3303">
            <v>8762.25</v>
          </cell>
          <cell r="L3303" t="str">
            <v/>
          </cell>
          <cell r="M3303" t="str">
            <v>Základní škola a Mateřská škola Údolí Desné</v>
          </cell>
          <cell r="N3303" t="str">
            <v>Šumperská</v>
          </cell>
          <cell r="O3303">
            <v>775</v>
          </cell>
          <cell r="Q3303" t="str">
            <v>Rapotín</v>
          </cell>
          <cell r="R3303" t="str">
            <v>NE</v>
          </cell>
        </row>
        <row r="3304">
          <cell r="A3304">
            <v>600017214</v>
          </cell>
          <cell r="B3304">
            <v>600017214</v>
          </cell>
          <cell r="C3304" t="str">
            <v>25370006</v>
          </cell>
          <cell r="D3304">
            <v>1</v>
          </cell>
          <cell r="E3304">
            <v>25370006</v>
          </cell>
          <cell r="F3304" t="str">
            <v>Olomoucký kraj</v>
          </cell>
          <cell r="G3304" t="str">
            <v xml:space="preserve">Olomouc </v>
          </cell>
          <cell r="H3304">
            <v>100</v>
          </cell>
          <cell r="I3304" t="str">
            <v>SEJOY</v>
          </cell>
          <cell r="J3304">
            <v>16.690000000000001</v>
          </cell>
          <cell r="K3304">
            <v>1669.0000000000002</v>
          </cell>
          <cell r="L3304" t="str">
            <v/>
          </cell>
          <cell r="M3304" t="str">
            <v>Střední odborná škola, Stromořadí 420, Uničov, s.r.o.</v>
          </cell>
          <cell r="N3304" t="str">
            <v>Stromořadí</v>
          </cell>
          <cell r="O3304">
            <v>420</v>
          </cell>
          <cell r="Q3304" t="str">
            <v>Uničov</v>
          </cell>
          <cell r="R3304" t="str">
            <v>NE</v>
          </cell>
        </row>
        <row r="3305">
          <cell r="A3305">
            <v>600140873</v>
          </cell>
          <cell r="B3305">
            <v>600140873</v>
          </cell>
          <cell r="C3305" t="str">
            <v>64627501</v>
          </cell>
          <cell r="D3305">
            <v>1</v>
          </cell>
          <cell r="E3305">
            <v>64627501</v>
          </cell>
          <cell r="F3305" t="str">
            <v>Olomoucký kraj</v>
          </cell>
          <cell r="G3305" t="str">
            <v xml:space="preserve">Olomouc </v>
          </cell>
          <cell r="H3305">
            <v>500</v>
          </cell>
          <cell r="I3305" t="str">
            <v>SEJOY</v>
          </cell>
          <cell r="J3305">
            <v>16.690000000000001</v>
          </cell>
          <cell r="K3305">
            <v>8345</v>
          </cell>
          <cell r="L3305" t="str">
            <v/>
          </cell>
          <cell r="M3305" t="str">
            <v>Základní škola Uničov, Pionýrů 685</v>
          </cell>
          <cell r="N3305" t="str">
            <v>Pionýrů</v>
          </cell>
          <cell r="O3305">
            <v>685</v>
          </cell>
          <cell r="Q3305" t="str">
            <v>Uničov</v>
          </cell>
          <cell r="R3305" t="str">
            <v>ANO</v>
          </cell>
        </row>
        <row r="3306">
          <cell r="A3306">
            <v>600016960</v>
          </cell>
          <cell r="B3306">
            <v>600016960</v>
          </cell>
          <cell r="C3306" t="str">
            <v>00601756</v>
          </cell>
          <cell r="D3306">
            <v>1</v>
          </cell>
          <cell r="E3306">
            <v>601756</v>
          </cell>
          <cell r="F3306" t="str">
            <v>Olomoucký kraj</v>
          </cell>
          <cell r="G3306" t="str">
            <v xml:space="preserve">Olomouc </v>
          </cell>
          <cell r="H3306">
            <v>500</v>
          </cell>
          <cell r="I3306" t="str">
            <v>SEJOY</v>
          </cell>
          <cell r="J3306">
            <v>16.690000000000001</v>
          </cell>
          <cell r="K3306">
            <v>8345</v>
          </cell>
          <cell r="L3306" t="str">
            <v/>
          </cell>
          <cell r="M3306" t="str">
            <v>Gymnázium, Uničov, Gymnazijní 257</v>
          </cell>
          <cell r="N3306" t="str">
            <v>Gymnazijní</v>
          </cell>
          <cell r="O3306">
            <v>257</v>
          </cell>
          <cell r="Q3306" t="str">
            <v>Uničov</v>
          </cell>
          <cell r="R3306" t="str">
            <v>ANO</v>
          </cell>
        </row>
        <row r="3307">
          <cell r="A3307">
            <v>600017079</v>
          </cell>
          <cell r="B3307">
            <v>600017079</v>
          </cell>
          <cell r="C3307" t="str">
            <v>00601730</v>
          </cell>
          <cell r="D3307">
            <v>1</v>
          </cell>
          <cell r="E3307">
            <v>601730</v>
          </cell>
          <cell r="F3307" t="str">
            <v>Olomoucký kraj</v>
          </cell>
          <cell r="G3307" t="str">
            <v xml:space="preserve">Olomouc </v>
          </cell>
          <cell r="H3307">
            <v>500</v>
          </cell>
          <cell r="I3307" t="str">
            <v>SEJOY</v>
          </cell>
          <cell r="J3307">
            <v>16.690000000000001</v>
          </cell>
          <cell r="K3307">
            <v>8345</v>
          </cell>
          <cell r="L3307" t="str">
            <v/>
          </cell>
          <cell r="M3307" t="str">
            <v>Střední průmyslová škola a Střední odborné učiliště Uničov</v>
          </cell>
          <cell r="N3307" t="str">
            <v>Školní</v>
          </cell>
          <cell r="O3307">
            <v>164</v>
          </cell>
          <cell r="Q3307" t="str">
            <v>Uničov</v>
          </cell>
          <cell r="R3307" t="str">
            <v>ANO</v>
          </cell>
        </row>
        <row r="3308">
          <cell r="A3308">
            <v>600026710</v>
          </cell>
          <cell r="B3308">
            <v>600026710</v>
          </cell>
          <cell r="C3308" t="str">
            <v>25385488</v>
          </cell>
          <cell r="D3308">
            <v>1</v>
          </cell>
          <cell r="E3308">
            <v>25385488</v>
          </cell>
          <cell r="F3308" t="str">
            <v>Olomoucký kraj</v>
          </cell>
          <cell r="G3308" t="str">
            <v xml:space="preserve">Olomouc </v>
          </cell>
          <cell r="H3308">
            <v>25</v>
          </cell>
          <cell r="I3308" t="str">
            <v>SEJOY</v>
          </cell>
          <cell r="J3308">
            <v>16.690000000000001</v>
          </cell>
          <cell r="K3308">
            <v>417.25000000000006</v>
          </cell>
          <cell r="L3308" t="str">
            <v/>
          </cell>
          <cell r="M3308" t="str">
            <v>Základní škola speciální Jasněnka, o.p.s.</v>
          </cell>
          <cell r="N3308" t="str">
            <v>Jiráskova</v>
          </cell>
          <cell r="O3308">
            <v>772</v>
          </cell>
          <cell r="Q3308" t="str">
            <v>Uničov</v>
          </cell>
          <cell r="R3308" t="str">
            <v>NE</v>
          </cell>
        </row>
        <row r="3309">
          <cell r="A3309">
            <v>600026582</v>
          </cell>
          <cell r="B3309">
            <v>600026582</v>
          </cell>
          <cell r="C3309" t="str">
            <v>61989762</v>
          </cell>
          <cell r="D3309">
            <v>1</v>
          </cell>
          <cell r="E3309">
            <v>61989762</v>
          </cell>
          <cell r="F3309" t="str">
            <v>Olomoucký kraj</v>
          </cell>
          <cell r="G3309" t="str">
            <v xml:space="preserve">Olomouc </v>
          </cell>
          <cell r="H3309">
            <v>75</v>
          </cell>
          <cell r="I3309" t="str">
            <v>SEJOY</v>
          </cell>
          <cell r="J3309">
            <v>16.690000000000001</v>
          </cell>
          <cell r="K3309">
            <v>1251.75</v>
          </cell>
          <cell r="L3309" t="str">
            <v/>
          </cell>
          <cell r="M3309" t="str">
            <v>Základní škola Uničov, Šternberská 456</v>
          </cell>
          <cell r="N3309" t="str">
            <v>Šternberská</v>
          </cell>
          <cell r="O3309">
            <v>456</v>
          </cell>
          <cell r="Q3309" t="str">
            <v>Uničov</v>
          </cell>
          <cell r="R3309" t="str">
            <v>ANO</v>
          </cell>
        </row>
        <row r="3310">
          <cell r="A3310">
            <v>600140865</v>
          </cell>
          <cell r="B3310">
            <v>600140865</v>
          </cell>
          <cell r="C3310" t="str">
            <v>64627519</v>
          </cell>
          <cell r="D3310">
            <v>1</v>
          </cell>
          <cell r="E3310">
            <v>64627519</v>
          </cell>
          <cell r="F3310" t="str">
            <v>Olomoucký kraj</v>
          </cell>
          <cell r="G3310" t="str">
            <v xml:space="preserve">Olomouc </v>
          </cell>
          <cell r="H3310">
            <v>550</v>
          </cell>
          <cell r="I3310" t="str">
            <v>SEJOY</v>
          </cell>
          <cell r="J3310">
            <v>16.690000000000001</v>
          </cell>
          <cell r="K3310">
            <v>9179.5</v>
          </cell>
          <cell r="L3310" t="str">
            <v/>
          </cell>
          <cell r="M3310" t="str">
            <v>Základní škola Uničov, U Stadionu 849</v>
          </cell>
          <cell r="N3310" t="str">
            <v>U Stadionu</v>
          </cell>
          <cell r="O3310">
            <v>849</v>
          </cell>
          <cell r="Q3310" t="str">
            <v>Uničov</v>
          </cell>
          <cell r="R3310" t="str">
            <v>ANO</v>
          </cell>
        </row>
        <row r="3311">
          <cell r="A3311">
            <v>600140105</v>
          </cell>
          <cell r="B3311">
            <v>600140105</v>
          </cell>
          <cell r="C3311" t="str">
            <v>45213071</v>
          </cell>
          <cell r="D3311">
            <v>1</v>
          </cell>
          <cell r="E3311">
            <v>45213071</v>
          </cell>
          <cell r="F3311" t="str">
            <v>Olomoucký kraj</v>
          </cell>
          <cell r="G3311" t="str">
            <v xml:space="preserve">Olomouc </v>
          </cell>
          <cell r="H3311">
            <v>425</v>
          </cell>
          <cell r="I3311" t="str">
            <v>SEJOY</v>
          </cell>
          <cell r="J3311">
            <v>16.690000000000001</v>
          </cell>
          <cell r="K3311">
            <v>7093.2500000000009</v>
          </cell>
          <cell r="L3311" t="str">
            <v/>
          </cell>
          <cell r="M3311" t="str">
            <v>Základní škola Uničov, Haškova 211, okres Olomouc</v>
          </cell>
          <cell r="N3311" t="str">
            <v>Haškova</v>
          </cell>
          <cell r="O3311">
            <v>211</v>
          </cell>
          <cell r="Q3311" t="str">
            <v>Uničov</v>
          </cell>
          <cell r="R3311" t="str">
            <v>ANO</v>
          </cell>
        </row>
        <row r="3312">
          <cell r="A3312">
            <v>600140466</v>
          </cell>
          <cell r="B3312">
            <v>600140466</v>
          </cell>
          <cell r="C3312" t="str">
            <v>70645957</v>
          </cell>
          <cell r="D3312">
            <v>1</v>
          </cell>
          <cell r="E3312">
            <v>70645957</v>
          </cell>
          <cell r="F3312" t="str">
            <v>Olomoucký kraj</v>
          </cell>
          <cell r="G3312" t="str">
            <v xml:space="preserve">Olomouc </v>
          </cell>
          <cell r="H3312">
            <v>100</v>
          </cell>
          <cell r="I3312" t="str">
            <v>SEJOY</v>
          </cell>
          <cell r="J3312">
            <v>16.690000000000001</v>
          </cell>
          <cell r="K3312">
            <v>1669.0000000000002</v>
          </cell>
          <cell r="L3312" t="str">
            <v/>
          </cell>
          <cell r="M3312" t="str">
            <v>Základní škola Paseka, okres Olomouc, příspěvková organizace</v>
          </cell>
          <cell r="O3312">
            <v>200</v>
          </cell>
          <cell r="Q3312" t="str">
            <v>Paseka</v>
          </cell>
          <cell r="R3312" t="str">
            <v>ANO</v>
          </cell>
        </row>
        <row r="3313">
          <cell r="A3313">
            <v>600140806</v>
          </cell>
          <cell r="B3313">
            <v>600140806</v>
          </cell>
          <cell r="C3313" t="str">
            <v>70978590</v>
          </cell>
          <cell r="D3313">
            <v>1</v>
          </cell>
          <cell r="E3313">
            <v>70978590</v>
          </cell>
          <cell r="F3313" t="str">
            <v>Olomoucký kraj</v>
          </cell>
          <cell r="G3313" t="str">
            <v xml:space="preserve">Olomouc </v>
          </cell>
          <cell r="H3313">
            <v>225</v>
          </cell>
          <cell r="I3313" t="str">
            <v>SEJOY</v>
          </cell>
          <cell r="J3313">
            <v>16.690000000000001</v>
          </cell>
          <cell r="K3313">
            <v>3755.2500000000005</v>
          </cell>
          <cell r="L3313" t="str">
            <v/>
          </cell>
          <cell r="M3313" t="str">
            <v>Základní škola Šumvald, okres Olomouc, příspěvková organizace</v>
          </cell>
          <cell r="O3313">
            <v>204</v>
          </cell>
          <cell r="Q3313" t="str">
            <v>Šumvald</v>
          </cell>
          <cell r="R3313" t="str">
            <v>ANO</v>
          </cell>
        </row>
        <row r="3314">
          <cell r="A3314">
            <v>600140822</v>
          </cell>
          <cell r="B3314">
            <v>600140822</v>
          </cell>
          <cell r="C3314" t="str">
            <v>75028875</v>
          </cell>
          <cell r="D3314">
            <v>1</v>
          </cell>
          <cell r="E3314">
            <v>75028875</v>
          </cell>
          <cell r="F3314" t="str">
            <v>Olomoucký kraj</v>
          </cell>
          <cell r="G3314" t="str">
            <v xml:space="preserve">Olomouc </v>
          </cell>
          <cell r="H3314">
            <v>275</v>
          </cell>
          <cell r="I3314" t="str">
            <v>SEJOY</v>
          </cell>
          <cell r="J3314">
            <v>16.690000000000001</v>
          </cell>
          <cell r="K3314">
            <v>4589.75</v>
          </cell>
          <cell r="L3314" t="str">
            <v/>
          </cell>
          <cell r="M3314" t="str">
            <v>Základní škola Troubelice, okres Olomouc, příspěvková organizace</v>
          </cell>
          <cell r="O3314">
            <v>313</v>
          </cell>
          <cell r="Q3314" t="str">
            <v>Troubelice</v>
          </cell>
          <cell r="R3314" t="str">
            <v>ANO</v>
          </cell>
        </row>
        <row r="3315">
          <cell r="A3315">
            <v>600140831</v>
          </cell>
          <cell r="B3315">
            <v>600140831</v>
          </cell>
          <cell r="C3315" t="str">
            <v>71002162</v>
          </cell>
          <cell r="D3315">
            <v>1</v>
          </cell>
          <cell r="E3315">
            <v>71002162</v>
          </cell>
          <cell r="F3315" t="str">
            <v>Olomoucký kraj</v>
          </cell>
          <cell r="G3315" t="str">
            <v xml:space="preserve">Olomouc </v>
          </cell>
          <cell r="H3315">
            <v>200</v>
          </cell>
          <cell r="I3315" t="str">
            <v>SEJOY</v>
          </cell>
          <cell r="J3315">
            <v>16.690000000000001</v>
          </cell>
          <cell r="K3315">
            <v>3338.0000000000005</v>
          </cell>
          <cell r="L3315" t="str">
            <v/>
          </cell>
          <cell r="M3315" t="str">
            <v>Základní škola a Mateřská škola Medlov, příspěvková organizace</v>
          </cell>
          <cell r="O3315">
            <v>79</v>
          </cell>
          <cell r="Q3315" t="str">
            <v>Medlov</v>
          </cell>
          <cell r="R3315" t="str">
            <v>ANO</v>
          </cell>
        </row>
        <row r="3316">
          <cell r="A3316">
            <v>600140920</v>
          </cell>
          <cell r="B3316">
            <v>600140920</v>
          </cell>
          <cell r="C3316" t="str">
            <v>70985413</v>
          </cell>
          <cell r="D3316">
            <v>1</v>
          </cell>
          <cell r="E3316">
            <v>70985413</v>
          </cell>
          <cell r="F3316" t="str">
            <v>Olomoucký kraj</v>
          </cell>
          <cell r="G3316" t="str">
            <v xml:space="preserve">Olomouc </v>
          </cell>
          <cell r="H3316">
            <v>50</v>
          </cell>
          <cell r="I3316" t="str">
            <v>SEJOY</v>
          </cell>
          <cell r="J3316">
            <v>16.690000000000001</v>
          </cell>
          <cell r="K3316">
            <v>834.50000000000011</v>
          </cell>
          <cell r="L3316" t="str">
            <v/>
          </cell>
          <cell r="M3316" t="str">
            <v>Základní škola Nová Hradečná, okres Olomouc, příspěvková organizace</v>
          </cell>
          <cell r="O3316">
            <v>123</v>
          </cell>
          <cell r="Q3316" t="str">
            <v>Nová Hradečná</v>
          </cell>
          <cell r="R3316" t="str">
            <v>ANO</v>
          </cell>
        </row>
        <row r="3317">
          <cell r="A3317">
            <v>650039424</v>
          </cell>
          <cell r="B3317">
            <v>650039424</v>
          </cell>
          <cell r="C3317" t="str">
            <v>73184608</v>
          </cell>
          <cell r="D3317">
            <v>1</v>
          </cell>
          <cell r="E3317">
            <v>73184608</v>
          </cell>
          <cell r="F3317" t="str">
            <v>Olomoucký kraj</v>
          </cell>
          <cell r="G3317" t="str">
            <v xml:space="preserve">Olomouc </v>
          </cell>
          <cell r="H3317">
            <v>275</v>
          </cell>
          <cell r="I3317" t="str">
            <v>SEJOY</v>
          </cell>
          <cell r="J3317">
            <v>16.690000000000001</v>
          </cell>
          <cell r="K3317">
            <v>4589.75</v>
          </cell>
          <cell r="L3317" t="str">
            <v/>
          </cell>
          <cell r="M3317" t="str">
            <v>Základní škola Dlouhá Loučka, okres Olomouc, příspěvková organizace</v>
          </cell>
          <cell r="N3317" t="str">
            <v>Šumvaldská</v>
          </cell>
          <cell r="O3317">
            <v>220</v>
          </cell>
          <cell r="Q3317" t="str">
            <v>Dlouhá Loučka</v>
          </cell>
          <cell r="R3317" t="str">
            <v>ANO</v>
          </cell>
        </row>
        <row r="3318">
          <cell r="A3318">
            <v>650041623</v>
          </cell>
          <cell r="B3318">
            <v>650041623</v>
          </cell>
          <cell r="C3318" t="str">
            <v>70984484</v>
          </cell>
          <cell r="D3318">
            <v>1</v>
          </cell>
          <cell r="E3318">
            <v>70984484</v>
          </cell>
          <cell r="F3318" t="str">
            <v>Olomoucký kraj</v>
          </cell>
          <cell r="G3318" t="str">
            <v xml:space="preserve">Olomouc </v>
          </cell>
          <cell r="H3318">
            <v>175</v>
          </cell>
          <cell r="I3318" t="str">
            <v>SEJOY</v>
          </cell>
          <cell r="J3318">
            <v>16.690000000000001</v>
          </cell>
          <cell r="K3318">
            <v>2920.75</v>
          </cell>
          <cell r="L3318" t="str">
            <v/>
          </cell>
          <cell r="M3318" t="str">
            <v>Základní škola a mateřská škola Újezd, příspěvková organizace</v>
          </cell>
          <cell r="O3318">
            <v>116</v>
          </cell>
          <cell r="Q3318" t="str">
            <v>Újezd</v>
          </cell>
          <cell r="R3318" t="str">
            <v>ANO</v>
          </cell>
        </row>
        <row r="3319">
          <cell r="A3319">
            <v>600018008</v>
          </cell>
          <cell r="B3319">
            <v>600018008</v>
          </cell>
          <cell r="C3319" t="str">
            <v>49589687</v>
          </cell>
          <cell r="D3319">
            <v>1</v>
          </cell>
          <cell r="E3319">
            <v>49589687</v>
          </cell>
          <cell r="F3319" t="str">
            <v>Olomoucký kraj</v>
          </cell>
          <cell r="G3319" t="str">
            <v xml:space="preserve">Šumperk </v>
          </cell>
          <cell r="H3319">
            <v>350</v>
          </cell>
          <cell r="I3319" t="str">
            <v>SEJOY</v>
          </cell>
          <cell r="J3319">
            <v>16.690000000000001</v>
          </cell>
          <cell r="K3319">
            <v>5841.5</v>
          </cell>
          <cell r="L3319" t="str">
            <v/>
          </cell>
          <cell r="M3319" t="str">
            <v>Gymnázium, Zábřeh, náměstí Osvobození 20</v>
          </cell>
          <cell r="N3319" t="str">
            <v>náměstí Osvobození</v>
          </cell>
          <cell r="O3319">
            <v>257</v>
          </cell>
          <cell r="P3319">
            <v>20</v>
          </cell>
          <cell r="Q3319" t="str">
            <v>Zábřeh</v>
          </cell>
          <cell r="R3319" t="str">
            <v>ANO</v>
          </cell>
        </row>
        <row r="3320">
          <cell r="A3320">
            <v>600018067</v>
          </cell>
          <cell r="B3320">
            <v>600018067</v>
          </cell>
          <cell r="C3320" t="str">
            <v>00409014</v>
          </cell>
          <cell r="D3320">
            <v>1</v>
          </cell>
          <cell r="E3320">
            <v>409014</v>
          </cell>
          <cell r="F3320" t="str">
            <v>Olomoucký kraj</v>
          </cell>
          <cell r="G3320" t="str">
            <v xml:space="preserve">Šumperk </v>
          </cell>
          <cell r="H3320">
            <v>1300</v>
          </cell>
          <cell r="I3320" t="str">
            <v>SEJOY</v>
          </cell>
          <cell r="J3320">
            <v>16.690000000000001</v>
          </cell>
          <cell r="K3320">
            <v>21697</v>
          </cell>
          <cell r="L3320" t="str">
            <v/>
          </cell>
          <cell r="M3320" t="str">
            <v>Střední škola sociální péče a služeb, Zábřeh, nám. 8. května 2</v>
          </cell>
          <cell r="N3320" t="str">
            <v>náměstí 8. května</v>
          </cell>
          <cell r="O3320">
            <v>253</v>
          </cell>
          <cell r="P3320">
            <v>2</v>
          </cell>
          <cell r="Q3320" t="str">
            <v>Zábřeh</v>
          </cell>
          <cell r="R3320" t="str">
            <v>ANO</v>
          </cell>
        </row>
        <row r="3321">
          <cell r="A3321">
            <v>600018091</v>
          </cell>
          <cell r="B3321">
            <v>600018091</v>
          </cell>
          <cell r="C3321" t="str">
            <v>00577324</v>
          </cell>
          <cell r="D3321">
            <v>1</v>
          </cell>
          <cell r="E3321">
            <v>577324</v>
          </cell>
          <cell r="F3321" t="str">
            <v>Olomoucký kraj</v>
          </cell>
          <cell r="G3321" t="str">
            <v xml:space="preserve">Šumperk </v>
          </cell>
          <cell r="H3321">
            <v>1275</v>
          </cell>
          <cell r="I3321" t="str">
            <v>SEJOY</v>
          </cell>
          <cell r="J3321">
            <v>16.690000000000001</v>
          </cell>
          <cell r="K3321">
            <v>21279.75</v>
          </cell>
          <cell r="L3321" t="str">
            <v/>
          </cell>
          <cell r="M3321" t="str">
            <v>Vyšší odborná škola a Střední škola automobilní, Zábřeh, U Dráhy 6</v>
          </cell>
          <cell r="N3321" t="str">
            <v>U Dráhy</v>
          </cell>
          <cell r="O3321">
            <v>827</v>
          </cell>
          <cell r="P3321">
            <v>6</v>
          </cell>
          <cell r="Q3321" t="str">
            <v>Zábřeh</v>
          </cell>
          <cell r="R3321" t="str">
            <v>ANO</v>
          </cell>
        </row>
        <row r="3322">
          <cell r="A3322">
            <v>600027091</v>
          </cell>
          <cell r="B3322">
            <v>600027091</v>
          </cell>
          <cell r="C3322" t="str">
            <v>49589725</v>
          </cell>
          <cell r="D3322">
            <v>1</v>
          </cell>
          <cell r="E3322">
            <v>49589725</v>
          </cell>
          <cell r="F3322" t="str">
            <v>Olomoucký kraj</v>
          </cell>
          <cell r="G3322" t="str">
            <v xml:space="preserve">Šumperk </v>
          </cell>
          <cell r="H3322">
            <v>150</v>
          </cell>
          <cell r="I3322" t="str">
            <v>SEJOY</v>
          </cell>
          <cell r="J3322">
            <v>16.690000000000001</v>
          </cell>
          <cell r="K3322">
            <v>2503.5</v>
          </cell>
          <cell r="L3322" t="str">
            <v/>
          </cell>
          <cell r="M3322" t="str">
            <v>Střední škola, Základní škola, Mateřská škola a Dětský domov Zábřeh</v>
          </cell>
          <cell r="N3322" t="str">
            <v>Sušilova</v>
          </cell>
          <cell r="O3322">
            <v>1912</v>
          </cell>
          <cell r="P3322">
            <v>40</v>
          </cell>
          <cell r="Q3322" t="str">
            <v>Zábřeh</v>
          </cell>
          <cell r="R3322" t="str">
            <v>ANO</v>
          </cell>
        </row>
        <row r="3323">
          <cell r="A3323">
            <v>600147924</v>
          </cell>
          <cell r="B3323">
            <v>600147924</v>
          </cell>
          <cell r="C3323" t="str">
            <v>70985464</v>
          </cell>
          <cell r="D3323">
            <v>1</v>
          </cell>
          <cell r="E3323">
            <v>70985464</v>
          </cell>
          <cell r="F3323" t="str">
            <v>Olomoucký kraj</v>
          </cell>
          <cell r="G3323" t="str">
            <v xml:space="preserve">Šumperk </v>
          </cell>
          <cell r="H3323">
            <v>50</v>
          </cell>
          <cell r="I3323" t="str">
            <v>SEJOY</v>
          </cell>
          <cell r="J3323">
            <v>16.690000000000001</v>
          </cell>
          <cell r="K3323">
            <v>834.50000000000011</v>
          </cell>
          <cell r="L3323" t="str">
            <v/>
          </cell>
          <cell r="M3323" t="str">
            <v>Základní škola a Mateřská škola Zábřeh, Rudolfa Pavlů 1799/4, okres Šumperk, příspěvková organizace</v>
          </cell>
          <cell r="N3323" t="str">
            <v>Rudolfa Pavlů</v>
          </cell>
          <cell r="O3323">
            <v>1799</v>
          </cell>
          <cell r="P3323">
            <v>4</v>
          </cell>
          <cell r="Q3323" t="str">
            <v>Zábřeh</v>
          </cell>
          <cell r="R3323" t="str">
            <v>ANO</v>
          </cell>
        </row>
        <row r="3324">
          <cell r="A3324">
            <v>600147967</v>
          </cell>
          <cell r="B3324">
            <v>600147967</v>
          </cell>
          <cell r="C3324" t="str">
            <v>70987335</v>
          </cell>
          <cell r="D3324">
            <v>1</v>
          </cell>
          <cell r="E3324">
            <v>70987335</v>
          </cell>
          <cell r="F3324" t="str">
            <v>Olomoucký kraj</v>
          </cell>
          <cell r="G3324" t="str">
            <v xml:space="preserve">Šumperk </v>
          </cell>
          <cell r="H3324">
            <v>50</v>
          </cell>
          <cell r="I3324" t="str">
            <v>SEJOY</v>
          </cell>
          <cell r="J3324">
            <v>16.690000000000001</v>
          </cell>
          <cell r="K3324">
            <v>834.50000000000011</v>
          </cell>
          <cell r="L3324" t="str">
            <v/>
          </cell>
          <cell r="M3324" t="str">
            <v>Základní škola a Mateřská škola, Bohuslavice, okres Šumperk, příspěvková organizace</v>
          </cell>
          <cell r="O3324">
            <v>68</v>
          </cell>
          <cell r="Q3324" t="str">
            <v>Bohuslavice</v>
          </cell>
          <cell r="R3324" t="str">
            <v>ANO</v>
          </cell>
        </row>
        <row r="3325">
          <cell r="A3325">
            <v>600147983</v>
          </cell>
          <cell r="B3325">
            <v>600147983</v>
          </cell>
          <cell r="C3325" t="str">
            <v>70996261</v>
          </cell>
          <cell r="D3325">
            <v>1</v>
          </cell>
          <cell r="E3325">
            <v>70996261</v>
          </cell>
          <cell r="F3325" t="str">
            <v>Olomoucký kraj</v>
          </cell>
          <cell r="G3325" t="str">
            <v xml:space="preserve">Šumperk </v>
          </cell>
          <cell r="H3325">
            <v>25</v>
          </cell>
          <cell r="I3325" t="str">
            <v>SEJOY</v>
          </cell>
          <cell r="J3325">
            <v>16.690000000000001</v>
          </cell>
          <cell r="K3325">
            <v>417.25000000000006</v>
          </cell>
          <cell r="L3325" t="str">
            <v/>
          </cell>
          <cell r="M3325" t="str">
            <v>Základní škola a mateřská škola Brníčko, příspěvková organizace</v>
          </cell>
          <cell r="O3325">
            <v>85</v>
          </cell>
          <cell r="Q3325" t="str">
            <v>Brníčko</v>
          </cell>
          <cell r="R3325" t="str">
            <v>ANO</v>
          </cell>
        </row>
        <row r="3326">
          <cell r="A3326">
            <v>600148009</v>
          </cell>
          <cell r="B3326">
            <v>600148009</v>
          </cell>
          <cell r="C3326" t="str">
            <v>75029405</v>
          </cell>
          <cell r="D3326">
            <v>1</v>
          </cell>
          <cell r="E3326">
            <v>75029405</v>
          </cell>
          <cell r="F3326" t="str">
            <v>Olomoucký kraj</v>
          </cell>
          <cell r="G3326" t="str">
            <v xml:space="preserve">Šumperk </v>
          </cell>
          <cell r="H3326">
            <v>75</v>
          </cell>
          <cell r="I3326" t="str">
            <v>SEJOY</v>
          </cell>
          <cell r="J3326">
            <v>16.690000000000001</v>
          </cell>
          <cell r="K3326">
            <v>1251.75</v>
          </cell>
          <cell r="L3326" t="str">
            <v/>
          </cell>
          <cell r="M3326" t="str">
            <v>Základní škola a Mateřská škola Hrabová, okres Šumperk, příspěvková organizace</v>
          </cell>
          <cell r="O3326">
            <v>52</v>
          </cell>
          <cell r="Q3326" t="str">
            <v>Hrabová</v>
          </cell>
          <cell r="R3326" t="str">
            <v>ANO</v>
          </cell>
        </row>
        <row r="3327">
          <cell r="A3327">
            <v>600148017</v>
          </cell>
          <cell r="B3327">
            <v>600148017</v>
          </cell>
          <cell r="C3327" t="str">
            <v>75029073</v>
          </cell>
          <cell r="D3327">
            <v>1</v>
          </cell>
          <cell r="E3327">
            <v>75029073</v>
          </cell>
          <cell r="F3327" t="str">
            <v>Olomoucký kraj</v>
          </cell>
          <cell r="G3327" t="str">
            <v xml:space="preserve">Šumperk </v>
          </cell>
          <cell r="H3327">
            <v>50</v>
          </cell>
          <cell r="I3327" t="str">
            <v>SEJOY</v>
          </cell>
          <cell r="J3327">
            <v>16.690000000000001</v>
          </cell>
          <cell r="K3327">
            <v>834.50000000000011</v>
          </cell>
          <cell r="L3327" t="str">
            <v/>
          </cell>
          <cell r="M3327" t="str">
            <v>Základní škola a mateřská škola Horní Studénky, okres Šumperk, příspěvková organizace</v>
          </cell>
          <cell r="O3327">
            <v>93</v>
          </cell>
          <cell r="Q3327" t="str">
            <v>Horní Studénky</v>
          </cell>
          <cell r="R3327" t="str">
            <v>ANO</v>
          </cell>
        </row>
        <row r="3328">
          <cell r="A3328">
            <v>600148041</v>
          </cell>
          <cell r="B3328">
            <v>600148041</v>
          </cell>
          <cell r="C3328" t="str">
            <v>70987157</v>
          </cell>
          <cell r="D3328">
            <v>1</v>
          </cell>
          <cell r="E3328">
            <v>70987157</v>
          </cell>
          <cell r="F3328" t="str">
            <v>Olomoucký kraj</v>
          </cell>
          <cell r="G3328" t="str">
            <v xml:space="preserve">Šumperk </v>
          </cell>
          <cell r="H3328">
            <v>50</v>
          </cell>
          <cell r="I3328" t="str">
            <v>SEJOY</v>
          </cell>
          <cell r="J3328">
            <v>16.690000000000001</v>
          </cell>
          <cell r="K3328">
            <v>834.50000000000011</v>
          </cell>
          <cell r="L3328" t="str">
            <v/>
          </cell>
          <cell r="M3328" t="str">
            <v>Základní škola a Mateřská škola Jedlí, okres Šumperk, příspěvková organizace</v>
          </cell>
          <cell r="O3328">
            <v>240</v>
          </cell>
          <cell r="Q3328" t="str">
            <v>Jedlí</v>
          </cell>
          <cell r="R3328" t="str">
            <v>ANO</v>
          </cell>
        </row>
        <row r="3329">
          <cell r="A3329">
            <v>600148050</v>
          </cell>
          <cell r="B3329">
            <v>600148050</v>
          </cell>
          <cell r="C3329" t="str">
            <v>70986169</v>
          </cell>
          <cell r="D3329">
            <v>1</v>
          </cell>
          <cell r="E3329">
            <v>70986169</v>
          </cell>
          <cell r="F3329" t="str">
            <v>Olomoucký kraj</v>
          </cell>
          <cell r="G3329" t="str">
            <v xml:space="preserve">Šumperk </v>
          </cell>
          <cell r="H3329">
            <v>25</v>
          </cell>
          <cell r="I3329" t="str">
            <v>SEJOY</v>
          </cell>
          <cell r="J3329">
            <v>16.690000000000001</v>
          </cell>
          <cell r="K3329">
            <v>417.25000000000006</v>
          </cell>
          <cell r="L3329" t="str">
            <v/>
          </cell>
          <cell r="M3329" t="str">
            <v>Základní škola a mateřská škola Jestřebí, okres Šumperk, příspěvková organizace</v>
          </cell>
          <cell r="O3329">
            <v>116</v>
          </cell>
          <cell r="Q3329" t="str">
            <v>Jestřebí</v>
          </cell>
          <cell r="R3329" t="str">
            <v>ANO</v>
          </cell>
        </row>
        <row r="3330">
          <cell r="A3330">
            <v>600148106</v>
          </cell>
          <cell r="B3330">
            <v>600148106</v>
          </cell>
          <cell r="C3330" t="str">
            <v>70985472</v>
          </cell>
          <cell r="D3330">
            <v>1</v>
          </cell>
          <cell r="E3330">
            <v>70985472</v>
          </cell>
          <cell r="F3330" t="str">
            <v>Olomoucký kraj</v>
          </cell>
          <cell r="G3330" t="str">
            <v xml:space="preserve">Šumperk </v>
          </cell>
          <cell r="H3330">
            <v>100</v>
          </cell>
          <cell r="I3330" t="str">
            <v>SEJOY</v>
          </cell>
          <cell r="J3330">
            <v>16.690000000000001</v>
          </cell>
          <cell r="K3330">
            <v>1669.0000000000002</v>
          </cell>
          <cell r="L3330" t="str">
            <v/>
          </cell>
          <cell r="M3330" t="str">
            <v>Základní škola Boleslava Hrbka a Mateřská škola Leština, příspěvková organizace</v>
          </cell>
          <cell r="N3330" t="str">
            <v>7. května</v>
          </cell>
          <cell r="O3330">
            <v>134</v>
          </cell>
          <cell r="Q3330" t="str">
            <v>Leština</v>
          </cell>
          <cell r="R3330" t="str">
            <v>ANO</v>
          </cell>
        </row>
        <row r="3331">
          <cell r="A3331">
            <v>600148114</v>
          </cell>
          <cell r="B3331">
            <v>600148114</v>
          </cell>
          <cell r="C3331" t="str">
            <v>70983101</v>
          </cell>
          <cell r="D3331">
            <v>1</v>
          </cell>
          <cell r="E3331">
            <v>70983101</v>
          </cell>
          <cell r="F3331" t="str">
            <v>Olomoucký kraj</v>
          </cell>
          <cell r="G3331" t="str">
            <v xml:space="preserve">Šumperk </v>
          </cell>
          <cell r="H3331">
            <v>25</v>
          </cell>
          <cell r="I3331" t="str">
            <v>SEJOY</v>
          </cell>
          <cell r="J3331">
            <v>16.690000000000001</v>
          </cell>
          <cell r="K3331">
            <v>417.25000000000006</v>
          </cell>
          <cell r="L3331" t="str">
            <v/>
          </cell>
          <cell r="M3331" t="str">
            <v>Základní škola a Mateřská škola Lukavice, okres Šumperk, příspěvková organizace</v>
          </cell>
          <cell r="O3331">
            <v>56</v>
          </cell>
          <cell r="Q3331" t="str">
            <v>Lukavice</v>
          </cell>
          <cell r="R3331" t="str">
            <v>ANO</v>
          </cell>
        </row>
        <row r="3332">
          <cell r="A3332">
            <v>600148203</v>
          </cell>
          <cell r="B3332">
            <v>600148203</v>
          </cell>
          <cell r="C3332" t="str">
            <v>75029057</v>
          </cell>
          <cell r="D3332">
            <v>1</v>
          </cell>
          <cell r="E3332">
            <v>75029057</v>
          </cell>
          <cell r="F3332" t="str">
            <v>Olomoucký kraj</v>
          </cell>
          <cell r="G3332" t="str">
            <v xml:space="preserve">Šumperk </v>
          </cell>
          <cell r="H3332">
            <v>25</v>
          </cell>
          <cell r="I3332" t="str">
            <v>SEJOY</v>
          </cell>
          <cell r="J3332">
            <v>16.690000000000001</v>
          </cell>
          <cell r="K3332">
            <v>417.25000000000006</v>
          </cell>
          <cell r="L3332" t="str">
            <v/>
          </cell>
          <cell r="M3332" t="str">
            <v>Základní škola a mateřská škola Svébohov, okres Šumperk, příspěvková organizace</v>
          </cell>
          <cell r="O3332">
            <v>141</v>
          </cell>
          <cell r="Q3332" t="str">
            <v>Svébohov</v>
          </cell>
          <cell r="R3332" t="str">
            <v>ANO</v>
          </cell>
        </row>
        <row r="3333">
          <cell r="A3333">
            <v>600148262</v>
          </cell>
          <cell r="B3333">
            <v>600148262</v>
          </cell>
          <cell r="C3333" t="str">
            <v>70934983</v>
          </cell>
          <cell r="D3333">
            <v>1</v>
          </cell>
          <cell r="E3333">
            <v>70934983</v>
          </cell>
          <cell r="F3333" t="str">
            <v>Olomoucký kraj</v>
          </cell>
          <cell r="G3333" t="str">
            <v xml:space="preserve">Šumperk </v>
          </cell>
          <cell r="H3333">
            <v>275</v>
          </cell>
          <cell r="I3333" t="str">
            <v>SEJOY</v>
          </cell>
          <cell r="J3333">
            <v>16.690000000000001</v>
          </cell>
          <cell r="K3333">
            <v>4589.75</v>
          </cell>
          <cell r="L3333" t="str">
            <v/>
          </cell>
          <cell r="M3333" t="str">
            <v>Základní škola a mateřská škola Dubicko, příspěvková organizace</v>
          </cell>
          <cell r="N3333" t="str">
            <v>Zábřežská</v>
          </cell>
          <cell r="O3333">
            <v>143</v>
          </cell>
          <cell r="Q3333" t="str">
            <v>Dubicko</v>
          </cell>
          <cell r="R3333" t="str">
            <v>ANO</v>
          </cell>
        </row>
        <row r="3334">
          <cell r="A3334">
            <v>600148297</v>
          </cell>
          <cell r="B3334">
            <v>600148297</v>
          </cell>
          <cell r="C3334" t="str">
            <v>00853356</v>
          </cell>
          <cell r="D3334">
            <v>1</v>
          </cell>
          <cell r="E3334">
            <v>853356</v>
          </cell>
          <cell r="F3334" t="str">
            <v>Olomoucký kraj</v>
          </cell>
          <cell r="G3334" t="str">
            <v xml:space="preserve">Šumperk </v>
          </cell>
          <cell r="H3334">
            <v>75</v>
          </cell>
          <cell r="I3334" t="str">
            <v>SEJOY</v>
          </cell>
          <cell r="J3334">
            <v>16.690000000000001</v>
          </cell>
          <cell r="K3334">
            <v>1251.75</v>
          </cell>
          <cell r="L3334" t="str">
            <v/>
          </cell>
          <cell r="M3334" t="str">
            <v>Základní škola a Mateřská škola Rohle, příspěvková organizace</v>
          </cell>
          <cell r="O3334">
            <v>145</v>
          </cell>
          <cell r="Q3334" t="str">
            <v>Rohle</v>
          </cell>
          <cell r="R3334" t="str">
            <v>ANO</v>
          </cell>
        </row>
        <row r="3335">
          <cell r="A3335">
            <v>600148378</v>
          </cell>
          <cell r="B3335">
            <v>600148378</v>
          </cell>
          <cell r="C3335" t="str">
            <v>70984441</v>
          </cell>
          <cell r="D3335">
            <v>1</v>
          </cell>
          <cell r="E3335">
            <v>70984441</v>
          </cell>
          <cell r="F3335" t="str">
            <v>Olomoucký kraj</v>
          </cell>
          <cell r="G3335" t="str">
            <v xml:space="preserve">Šumperk </v>
          </cell>
          <cell r="H3335">
            <v>350</v>
          </cell>
          <cell r="I3335" t="str">
            <v>SEJOY</v>
          </cell>
          <cell r="J3335">
            <v>16.690000000000001</v>
          </cell>
          <cell r="K3335">
            <v>5841.5</v>
          </cell>
          <cell r="L3335" t="str">
            <v/>
          </cell>
          <cell r="M3335" t="str">
            <v>Základní škola Postřelmov, okres Šumperk, příspěvková organizace</v>
          </cell>
          <cell r="N3335" t="str">
            <v>Školní</v>
          </cell>
          <cell r="O3335">
            <v>290</v>
          </cell>
          <cell r="Q3335" t="str">
            <v>Postřelmov</v>
          </cell>
          <cell r="R3335" t="str">
            <v>ANO</v>
          </cell>
        </row>
        <row r="3336">
          <cell r="A3336">
            <v>600148424</v>
          </cell>
          <cell r="B3336">
            <v>600148424</v>
          </cell>
          <cell r="C3336" t="str">
            <v>60341793</v>
          </cell>
          <cell r="D3336">
            <v>1</v>
          </cell>
          <cell r="E3336">
            <v>60341793</v>
          </cell>
          <cell r="F3336" t="str">
            <v>Olomoucký kraj</v>
          </cell>
          <cell r="G3336" t="str">
            <v xml:space="preserve">Šumperk </v>
          </cell>
          <cell r="H3336">
            <v>450</v>
          </cell>
          <cell r="I3336" t="str">
            <v>SEJOY</v>
          </cell>
          <cell r="J3336">
            <v>16.690000000000001</v>
          </cell>
          <cell r="K3336">
            <v>7510.5000000000009</v>
          </cell>
          <cell r="L3336" t="str">
            <v/>
          </cell>
          <cell r="M3336" t="str">
            <v>Základní škola a mateřská škola Štíty, okres Šumperk</v>
          </cell>
          <cell r="N3336" t="str">
            <v>Školní</v>
          </cell>
          <cell r="O3336">
            <v>98</v>
          </cell>
          <cell r="Q3336" t="str">
            <v>Štíty</v>
          </cell>
          <cell r="R3336" t="str">
            <v>ANO</v>
          </cell>
        </row>
        <row r="3337">
          <cell r="A3337">
            <v>600148491</v>
          </cell>
          <cell r="B3337">
            <v>600148491</v>
          </cell>
          <cell r="C3337" t="str">
            <v>60045264</v>
          </cell>
          <cell r="D3337">
            <v>1</v>
          </cell>
          <cell r="E3337">
            <v>60045264</v>
          </cell>
          <cell r="F3337" t="str">
            <v>Olomoucký kraj</v>
          </cell>
          <cell r="G3337" t="str">
            <v xml:space="preserve">Šumperk </v>
          </cell>
          <cell r="H3337">
            <v>900</v>
          </cell>
          <cell r="I3337" t="str">
            <v>SEJOY</v>
          </cell>
          <cell r="J3337">
            <v>16.690000000000001</v>
          </cell>
          <cell r="K3337">
            <v>15021.000000000002</v>
          </cell>
          <cell r="L3337" t="str">
            <v/>
          </cell>
          <cell r="M3337" t="str">
            <v>Základní škola Zábřeh, Boženy Němcové 1503/15, okres Šumperk</v>
          </cell>
          <cell r="N3337" t="str">
            <v>Boženy Němcové</v>
          </cell>
          <cell r="O3337">
            <v>1503</v>
          </cell>
          <cell r="P3337">
            <v>15</v>
          </cell>
          <cell r="Q3337" t="str">
            <v>Zábřeh</v>
          </cell>
          <cell r="R3337" t="str">
            <v>ANO</v>
          </cell>
        </row>
        <row r="3338">
          <cell r="A3338">
            <v>600148505</v>
          </cell>
          <cell r="B3338">
            <v>600148505</v>
          </cell>
          <cell r="C3338" t="str">
            <v>60045337</v>
          </cell>
          <cell r="D3338">
            <v>1</v>
          </cell>
          <cell r="E3338">
            <v>60045337</v>
          </cell>
          <cell r="F3338" t="str">
            <v>Olomoucký kraj</v>
          </cell>
          <cell r="G3338" t="str">
            <v xml:space="preserve">Šumperk </v>
          </cell>
          <cell r="H3338">
            <v>900</v>
          </cell>
          <cell r="I3338" t="str">
            <v>SEJOY</v>
          </cell>
          <cell r="J3338">
            <v>16.690000000000001</v>
          </cell>
          <cell r="K3338">
            <v>15021.000000000002</v>
          </cell>
          <cell r="L3338" t="str">
            <v/>
          </cell>
          <cell r="M3338" t="str">
            <v>Základní škola Zábřeh, Školská 406/11, okres Šumperk</v>
          </cell>
          <cell r="N3338" t="str">
            <v>Školská</v>
          </cell>
          <cell r="O3338">
            <v>406</v>
          </cell>
          <cell r="P3338">
            <v>11</v>
          </cell>
          <cell r="Q3338" t="str">
            <v>Zábřeh</v>
          </cell>
          <cell r="R3338" t="str">
            <v>ANO</v>
          </cell>
        </row>
        <row r="3339">
          <cell r="A3339">
            <v>600148513</v>
          </cell>
          <cell r="B3339">
            <v>600148513</v>
          </cell>
          <cell r="C3339" t="str">
            <v>00852252</v>
          </cell>
          <cell r="D3339">
            <v>1</v>
          </cell>
          <cell r="E3339">
            <v>852252</v>
          </cell>
          <cell r="F3339" t="str">
            <v>Olomoucký kraj</v>
          </cell>
          <cell r="G3339" t="str">
            <v xml:space="preserve">Šumperk </v>
          </cell>
          <cell r="H3339">
            <v>400</v>
          </cell>
          <cell r="I3339" t="str">
            <v>SEJOY</v>
          </cell>
          <cell r="J3339">
            <v>16.690000000000001</v>
          </cell>
          <cell r="K3339">
            <v>6676.0000000000009</v>
          </cell>
          <cell r="L3339" t="str">
            <v/>
          </cell>
          <cell r="M3339" t="str">
            <v>Základní škola a Dům dětí a mládeže Krasohled Zábřeh, Severovýchod 484/26, okres Šumperk</v>
          </cell>
          <cell r="N3339" t="str">
            <v>Severovýchod</v>
          </cell>
          <cell r="O3339">
            <v>484</v>
          </cell>
          <cell r="P3339">
            <v>26</v>
          </cell>
          <cell r="Q3339" t="str">
            <v>Zábřeh</v>
          </cell>
          <cell r="R3339" t="str">
            <v>ANO</v>
          </cell>
        </row>
        <row r="3340">
          <cell r="A3340">
            <v>600148556</v>
          </cell>
          <cell r="B3340">
            <v>600148556</v>
          </cell>
          <cell r="C3340" t="str">
            <v>75026422</v>
          </cell>
          <cell r="D3340">
            <v>1</v>
          </cell>
          <cell r="E3340">
            <v>75026422</v>
          </cell>
          <cell r="F3340" t="str">
            <v>Olomoucký kraj</v>
          </cell>
          <cell r="G3340" t="str">
            <v xml:space="preserve">Šumperk </v>
          </cell>
          <cell r="H3340">
            <v>50</v>
          </cell>
          <cell r="I3340" t="str">
            <v>SEJOY</v>
          </cell>
          <cell r="J3340">
            <v>16.690000000000001</v>
          </cell>
          <cell r="K3340">
            <v>834.50000000000011</v>
          </cell>
          <cell r="L3340" t="str">
            <v/>
          </cell>
          <cell r="M3340" t="str">
            <v>Základní škola a Mateřská škola Nemile, příspěvková organizace</v>
          </cell>
          <cell r="O3340">
            <v>90</v>
          </cell>
          <cell r="Q3340" t="str">
            <v>Nemile</v>
          </cell>
          <cell r="R3340" t="str">
            <v>ANO</v>
          </cell>
        </row>
        <row r="3341">
          <cell r="A3341">
            <v>600148599</v>
          </cell>
          <cell r="B3341">
            <v>600148599</v>
          </cell>
          <cell r="C3341" t="str">
            <v>70982759</v>
          </cell>
          <cell r="D3341">
            <v>1</v>
          </cell>
          <cell r="E3341">
            <v>70982759</v>
          </cell>
          <cell r="F3341" t="str">
            <v>Olomoucký kraj</v>
          </cell>
          <cell r="G3341" t="str">
            <v xml:space="preserve">Šumperk </v>
          </cell>
          <cell r="H3341">
            <v>50</v>
          </cell>
          <cell r="I3341" t="str">
            <v>SEJOY</v>
          </cell>
          <cell r="J3341">
            <v>16.690000000000001</v>
          </cell>
          <cell r="K3341">
            <v>834.50000000000011</v>
          </cell>
          <cell r="L3341" t="str">
            <v/>
          </cell>
          <cell r="M3341" t="str">
            <v>Základní škola a mateřská škola Kamenná, okres Šumperk, příspěvková organizace</v>
          </cell>
          <cell r="O3341">
            <v>66</v>
          </cell>
          <cell r="Q3341" t="str">
            <v>Kamenná</v>
          </cell>
          <cell r="R3341" t="str">
            <v>ANO</v>
          </cell>
        </row>
        <row r="3342">
          <cell r="A3342">
            <v>650022319</v>
          </cell>
          <cell r="B3342">
            <v>650022319</v>
          </cell>
          <cell r="C3342" t="str">
            <v>75029081</v>
          </cell>
          <cell r="D3342">
            <v>1</v>
          </cell>
          <cell r="E3342">
            <v>75029081</v>
          </cell>
          <cell r="F3342" t="str">
            <v>Olomoucký kraj</v>
          </cell>
          <cell r="G3342" t="str">
            <v xml:space="preserve">Šumperk </v>
          </cell>
          <cell r="H3342">
            <v>25</v>
          </cell>
          <cell r="I3342" t="str">
            <v>SEJOY</v>
          </cell>
          <cell r="J3342">
            <v>16.690000000000001</v>
          </cell>
          <cell r="K3342">
            <v>417.25000000000006</v>
          </cell>
          <cell r="L3342" t="str">
            <v/>
          </cell>
          <cell r="M3342" t="str">
            <v>Základní škola a Mateřská škola Rájec, okres Šumperk, příspěvková organizace</v>
          </cell>
          <cell r="O3342">
            <v>49</v>
          </cell>
          <cell r="Q3342" t="str">
            <v>Rájec</v>
          </cell>
          <cell r="R3342" t="str">
            <v>ANO</v>
          </cell>
        </row>
        <row r="3343">
          <cell r="A3343">
            <v>650028147</v>
          </cell>
          <cell r="B3343">
            <v>650028147</v>
          </cell>
          <cell r="C3343" t="str">
            <v>75029090</v>
          </cell>
          <cell r="D3343">
            <v>1</v>
          </cell>
          <cell r="E3343">
            <v>75029090</v>
          </cell>
          <cell r="F3343" t="str">
            <v>Olomoucký kraj</v>
          </cell>
          <cell r="G3343" t="str">
            <v xml:space="preserve">Šumperk </v>
          </cell>
          <cell r="H3343">
            <v>75</v>
          </cell>
          <cell r="I3343" t="str">
            <v>SEJOY</v>
          </cell>
          <cell r="J3343">
            <v>16.690000000000001</v>
          </cell>
          <cell r="K3343">
            <v>1251.75</v>
          </cell>
          <cell r="L3343" t="str">
            <v/>
          </cell>
          <cell r="M3343" t="str">
            <v>Základní škola a Mateřská škola Zvole, okres Šumperk, příspěvková organizace</v>
          </cell>
          <cell r="O3343">
            <v>119</v>
          </cell>
          <cell r="Q3343" t="str">
            <v>Zvole</v>
          </cell>
          <cell r="R3343" t="str">
            <v>ANO</v>
          </cell>
        </row>
        <row r="3344">
          <cell r="A3344">
            <v>650030656</v>
          </cell>
          <cell r="B3344">
            <v>650030656</v>
          </cell>
          <cell r="C3344" t="str">
            <v>70989338</v>
          </cell>
          <cell r="D3344">
            <v>1</v>
          </cell>
          <cell r="E3344">
            <v>70989338</v>
          </cell>
          <cell r="F3344" t="str">
            <v>Olomoucký kraj</v>
          </cell>
          <cell r="G3344" t="str">
            <v xml:space="preserve">Šumperk </v>
          </cell>
          <cell r="H3344">
            <v>50</v>
          </cell>
          <cell r="I3344" t="str">
            <v>SEJOY</v>
          </cell>
          <cell r="J3344">
            <v>16.690000000000001</v>
          </cell>
          <cell r="K3344">
            <v>834.50000000000011</v>
          </cell>
          <cell r="L3344" t="str">
            <v/>
          </cell>
          <cell r="M3344" t="str">
            <v>Základní škola a Mateřská škola Hoštejn, příspěvková organizace</v>
          </cell>
          <cell r="O3344">
            <v>16</v>
          </cell>
          <cell r="Q3344" t="str">
            <v>Hoštejn</v>
          </cell>
          <cell r="R3344" t="str">
            <v>ANO</v>
          </cell>
        </row>
        <row r="3345">
          <cell r="A3345">
            <v>650030729</v>
          </cell>
          <cell r="B3345">
            <v>650030729</v>
          </cell>
          <cell r="C3345" t="str">
            <v>75027046</v>
          </cell>
          <cell r="D3345">
            <v>1</v>
          </cell>
          <cell r="E3345">
            <v>75027046</v>
          </cell>
          <cell r="F3345" t="str">
            <v>Olomoucký kraj</v>
          </cell>
          <cell r="G3345" t="str">
            <v xml:space="preserve">Šumperk </v>
          </cell>
          <cell r="H3345">
            <v>50</v>
          </cell>
          <cell r="I3345" t="str">
            <v>SEJOY</v>
          </cell>
          <cell r="J3345">
            <v>16.690000000000001</v>
          </cell>
          <cell r="K3345">
            <v>834.50000000000011</v>
          </cell>
          <cell r="L3345" t="str">
            <v/>
          </cell>
          <cell r="M3345" t="str">
            <v>Základní škola a Mateřská škola Kolšov, okres Šumperk, příspěvková organizace</v>
          </cell>
          <cell r="O3345">
            <v>196</v>
          </cell>
          <cell r="Q3345" t="str">
            <v>Kolšov</v>
          </cell>
          <cell r="R3345" t="str">
            <v>ANO</v>
          </cell>
        </row>
        <row r="3346">
          <cell r="A3346">
            <v>650053184</v>
          </cell>
          <cell r="B3346">
            <v>650053184</v>
          </cell>
          <cell r="C3346" t="str">
            <v>75029031</v>
          </cell>
          <cell r="D3346">
            <v>1</v>
          </cell>
          <cell r="E3346">
            <v>75029031</v>
          </cell>
          <cell r="F3346" t="str">
            <v>Olomoucký kraj</v>
          </cell>
          <cell r="G3346" t="str">
            <v xml:space="preserve">Šumperk </v>
          </cell>
          <cell r="H3346">
            <v>100</v>
          </cell>
          <cell r="I3346" t="str">
            <v>SEJOY</v>
          </cell>
          <cell r="J3346">
            <v>16.690000000000001</v>
          </cell>
          <cell r="K3346">
            <v>1669.0000000000002</v>
          </cell>
          <cell r="L3346" t="str">
            <v/>
          </cell>
          <cell r="M3346" t="str">
            <v>Základní škola a Mateřská škola Rovensko, okres Šumperk, příspěvková organizace</v>
          </cell>
          <cell r="O3346">
            <v>227</v>
          </cell>
          <cell r="Q3346" t="str">
            <v>Rovensko</v>
          </cell>
          <cell r="R3346" t="str">
            <v>ANO</v>
          </cell>
        </row>
        <row r="3347">
          <cell r="A3347">
            <v>650056108</v>
          </cell>
          <cell r="B3347">
            <v>650056108</v>
          </cell>
          <cell r="C3347" t="str">
            <v>70986045</v>
          </cell>
          <cell r="D3347">
            <v>1</v>
          </cell>
          <cell r="E3347">
            <v>70986045</v>
          </cell>
          <cell r="F3347" t="str">
            <v>Olomoucký kraj</v>
          </cell>
          <cell r="G3347" t="str">
            <v xml:space="preserve">Šumperk </v>
          </cell>
          <cell r="H3347">
            <v>50</v>
          </cell>
          <cell r="I3347" t="str">
            <v>SEJOY</v>
          </cell>
          <cell r="J3347">
            <v>16.690000000000001</v>
          </cell>
          <cell r="K3347">
            <v>834.50000000000011</v>
          </cell>
          <cell r="L3347" t="str">
            <v/>
          </cell>
          <cell r="M3347" t="str">
            <v>Základní škola a Mateřská škola Lesnice, příspěvková organizace</v>
          </cell>
          <cell r="O3347">
            <v>159</v>
          </cell>
          <cell r="Q3347" t="str">
            <v>Lesnice</v>
          </cell>
          <cell r="R3347" t="str">
            <v>ANO</v>
          </cell>
        </row>
        <row r="3348">
          <cell r="A3348">
            <v>600013022</v>
          </cell>
          <cell r="B3348">
            <v>600013022</v>
          </cell>
          <cell r="C3348" t="str">
            <v>49314670</v>
          </cell>
          <cell r="D3348">
            <v>1</v>
          </cell>
          <cell r="E3348">
            <v>49314670</v>
          </cell>
          <cell r="F3348" t="str">
            <v>Pardubický kraj</v>
          </cell>
          <cell r="G3348" t="str">
            <v xml:space="preserve">Ústí nad Orlicí </v>
          </cell>
          <cell r="H3348">
            <v>475</v>
          </cell>
          <cell r="I3348" t="str">
            <v>SEJOY</v>
          </cell>
          <cell r="J3348">
            <v>16.690000000000001</v>
          </cell>
          <cell r="K3348">
            <v>7927.7500000000009</v>
          </cell>
          <cell r="L3348" t="str">
            <v/>
          </cell>
          <cell r="M3348" t="str">
            <v>Gymnázium, Česká Třebová, Tyršovo náměstí 970</v>
          </cell>
          <cell r="N3348" t="str">
            <v>Tyršovo náměstí</v>
          </cell>
          <cell r="O3348">
            <v>970</v>
          </cell>
          <cell r="Q3348" t="str">
            <v>Česká Třebová</v>
          </cell>
          <cell r="R3348" t="str">
            <v>ANO</v>
          </cell>
        </row>
        <row r="3349">
          <cell r="A3349">
            <v>600013162</v>
          </cell>
          <cell r="B3349">
            <v>600013162</v>
          </cell>
          <cell r="C3349" t="str">
            <v>49314866</v>
          </cell>
          <cell r="D3349">
            <v>1</v>
          </cell>
          <cell r="E3349">
            <v>49314866</v>
          </cell>
          <cell r="F3349" t="str">
            <v>Pardubický kraj</v>
          </cell>
          <cell r="G3349" t="str">
            <v xml:space="preserve">Ústí nad Orlicí </v>
          </cell>
          <cell r="H3349">
            <v>800</v>
          </cell>
          <cell r="I3349" t="str">
            <v>SEJOY</v>
          </cell>
          <cell r="J3349">
            <v>16.690000000000001</v>
          </cell>
          <cell r="K3349">
            <v>13352.000000000002</v>
          </cell>
          <cell r="L3349" t="str">
            <v/>
          </cell>
          <cell r="M3349" t="str">
            <v>Vyšší odborná škola a Střední škola technická Česká Třebová</v>
          </cell>
          <cell r="N3349" t="str">
            <v>Habrmanova</v>
          </cell>
          <cell r="O3349">
            <v>1540</v>
          </cell>
          <cell r="Q3349" t="str">
            <v>Česká Třebová</v>
          </cell>
          <cell r="R3349" t="str">
            <v>ANO</v>
          </cell>
        </row>
        <row r="3350">
          <cell r="A3350">
            <v>600104141</v>
          </cell>
          <cell r="B3350">
            <v>600104141</v>
          </cell>
          <cell r="C3350" t="str">
            <v>70882380</v>
          </cell>
          <cell r="D3350">
            <v>1</v>
          </cell>
          <cell r="E3350">
            <v>70882380</v>
          </cell>
          <cell r="F3350" t="str">
            <v>Pardubický kraj</v>
          </cell>
          <cell r="G3350" t="str">
            <v xml:space="preserve">Ústí nad Orlicí </v>
          </cell>
          <cell r="H3350">
            <v>825</v>
          </cell>
          <cell r="I3350" t="str">
            <v>SEJOY</v>
          </cell>
          <cell r="J3350">
            <v>16.690000000000001</v>
          </cell>
          <cell r="K3350">
            <v>13769.250000000002</v>
          </cell>
          <cell r="L3350" t="str">
            <v/>
          </cell>
          <cell r="M3350" t="str">
            <v>Základní škola Česká Třebová, Habrmanova ulice</v>
          </cell>
          <cell r="N3350" t="str">
            <v>Habrmanova</v>
          </cell>
          <cell r="O3350">
            <v>1500</v>
          </cell>
          <cell r="Q3350" t="str">
            <v>Česká Třebová</v>
          </cell>
          <cell r="R3350" t="str">
            <v>ANO</v>
          </cell>
        </row>
        <row r="3351">
          <cell r="A3351">
            <v>600104150</v>
          </cell>
          <cell r="B3351">
            <v>600104150</v>
          </cell>
          <cell r="C3351" t="str">
            <v>70882452</v>
          </cell>
          <cell r="D3351">
            <v>1</v>
          </cell>
          <cell r="E3351">
            <v>70882452</v>
          </cell>
          <cell r="F3351" t="str">
            <v>Pardubický kraj</v>
          </cell>
          <cell r="G3351" t="str">
            <v xml:space="preserve">Ústí nad Orlicí </v>
          </cell>
          <cell r="H3351">
            <v>650</v>
          </cell>
          <cell r="I3351" t="str">
            <v>SEJOY</v>
          </cell>
          <cell r="J3351">
            <v>16.690000000000001</v>
          </cell>
          <cell r="K3351">
            <v>10848.5</v>
          </cell>
          <cell r="L3351" t="str">
            <v/>
          </cell>
          <cell r="M3351" t="str">
            <v>Základní škola Česká Třebová, Nádražní ulice</v>
          </cell>
          <cell r="N3351" t="str">
            <v>Nádražní</v>
          </cell>
          <cell r="O3351">
            <v>200</v>
          </cell>
          <cell r="Q3351" t="str">
            <v>Česká Třebová</v>
          </cell>
          <cell r="R3351" t="str">
            <v>ANO</v>
          </cell>
        </row>
        <row r="3352">
          <cell r="A3352">
            <v>600104249</v>
          </cell>
          <cell r="B3352">
            <v>600104249</v>
          </cell>
          <cell r="C3352" t="str">
            <v>70883335</v>
          </cell>
          <cell r="D3352">
            <v>1</v>
          </cell>
          <cell r="E3352">
            <v>70883335</v>
          </cell>
          <cell r="F3352" t="str">
            <v>Pardubický kraj</v>
          </cell>
          <cell r="G3352" t="str">
            <v xml:space="preserve">Ústí nad Orlicí </v>
          </cell>
          <cell r="H3352">
            <v>525</v>
          </cell>
          <cell r="I3352" t="str">
            <v>SEJOY</v>
          </cell>
          <cell r="J3352">
            <v>16.690000000000001</v>
          </cell>
          <cell r="K3352">
            <v>8762.25</v>
          </cell>
          <cell r="L3352" t="str">
            <v/>
          </cell>
          <cell r="M3352" t="str">
            <v>Základní škola Česká Třebová, Ústecká ulice</v>
          </cell>
          <cell r="N3352" t="str">
            <v>Ústecká</v>
          </cell>
          <cell r="O3352">
            <v>160</v>
          </cell>
          <cell r="Q3352" t="str">
            <v>Česká Třebová</v>
          </cell>
          <cell r="R3352" t="str">
            <v>ANO</v>
          </cell>
        </row>
        <row r="3353">
          <cell r="A3353">
            <v>600104575</v>
          </cell>
          <cell r="B3353">
            <v>600104575</v>
          </cell>
          <cell r="C3353" t="str">
            <v>75015099</v>
          </cell>
          <cell r="D3353">
            <v>1</v>
          </cell>
          <cell r="E3353">
            <v>75015099</v>
          </cell>
          <cell r="F3353" t="str">
            <v>Pardubický kraj</v>
          </cell>
          <cell r="G3353" t="str">
            <v xml:space="preserve">Ústí nad Orlicí </v>
          </cell>
          <cell r="H3353">
            <v>75</v>
          </cell>
          <cell r="I3353" t="str">
            <v>SEJOY</v>
          </cell>
          <cell r="J3353">
            <v>16.690000000000001</v>
          </cell>
          <cell r="K3353">
            <v>1251.75</v>
          </cell>
          <cell r="L3353" t="str">
            <v/>
          </cell>
          <cell r="M3353" t="str">
            <v>Mateřská škola a Základní škola Třebovice</v>
          </cell>
          <cell r="O3353">
            <v>214</v>
          </cell>
          <cell r="Q3353" t="str">
            <v>Třebovice</v>
          </cell>
          <cell r="R3353" t="str">
            <v>ANO</v>
          </cell>
        </row>
        <row r="3354">
          <cell r="A3354">
            <v>650016467</v>
          </cell>
          <cell r="B3354">
            <v>650016467</v>
          </cell>
          <cell r="C3354" t="str">
            <v>70983607</v>
          </cell>
          <cell r="D3354">
            <v>1</v>
          </cell>
          <cell r="E3354">
            <v>70983607</v>
          </cell>
          <cell r="F3354" t="str">
            <v>Pardubický kraj</v>
          </cell>
          <cell r="G3354" t="str">
            <v xml:space="preserve">Ústí nad Orlicí </v>
          </cell>
          <cell r="H3354">
            <v>100</v>
          </cell>
          <cell r="I3354" t="str">
            <v>SEJOY</v>
          </cell>
          <cell r="J3354">
            <v>16.690000000000001</v>
          </cell>
          <cell r="K3354">
            <v>1669.0000000000002</v>
          </cell>
          <cell r="L3354" t="str">
            <v/>
          </cell>
          <cell r="M3354" t="str">
            <v>Základní škola a mateřská škola Rybník, okres Ústí nad Orlicí</v>
          </cell>
          <cell r="O3354">
            <v>147</v>
          </cell>
          <cell r="Q3354" t="str">
            <v>Rybník</v>
          </cell>
          <cell r="R3354" t="str">
            <v>ANO</v>
          </cell>
        </row>
        <row r="3355">
          <cell r="A3355">
            <v>650052820</v>
          </cell>
          <cell r="B3355">
            <v>650052820</v>
          </cell>
          <cell r="C3355" t="str">
            <v>75015986</v>
          </cell>
          <cell r="D3355">
            <v>1</v>
          </cell>
          <cell r="E3355">
            <v>75015986</v>
          </cell>
          <cell r="F3355" t="str">
            <v>Pardubický kraj</v>
          </cell>
          <cell r="G3355" t="str">
            <v xml:space="preserve">Ústí nad Orlicí </v>
          </cell>
          <cell r="H3355">
            <v>150</v>
          </cell>
          <cell r="I3355" t="str">
            <v>SEJOY</v>
          </cell>
          <cell r="J3355">
            <v>16.690000000000001</v>
          </cell>
          <cell r="K3355">
            <v>2503.5</v>
          </cell>
          <cell r="L3355" t="str">
            <v/>
          </cell>
          <cell r="M3355" t="str">
            <v>Základní škola a mateřská škola Pramínek, Semanín</v>
          </cell>
          <cell r="O3355">
            <v>118</v>
          </cell>
          <cell r="Q3355" t="str">
            <v>Semanín</v>
          </cell>
          <cell r="R3355" t="str">
            <v>ANO</v>
          </cell>
        </row>
        <row r="3356">
          <cell r="A3356">
            <v>600011852</v>
          </cell>
          <cell r="B3356">
            <v>600011852</v>
          </cell>
          <cell r="C3356" t="str">
            <v>60103329</v>
          </cell>
          <cell r="D3356">
            <v>1</v>
          </cell>
          <cell r="E3356">
            <v>60103329</v>
          </cell>
          <cell r="F3356" t="str">
            <v>Pardubický kraj</v>
          </cell>
          <cell r="G3356" t="str">
            <v xml:space="preserve">Chrudim </v>
          </cell>
          <cell r="H3356">
            <v>325</v>
          </cell>
          <cell r="I3356" t="str">
            <v>SEJOY</v>
          </cell>
          <cell r="J3356">
            <v>16.690000000000001</v>
          </cell>
          <cell r="K3356">
            <v>5424.25</v>
          </cell>
          <cell r="L3356" t="str">
            <v/>
          </cell>
          <cell r="M3356" t="str">
            <v>Gymnázium K. V. Raise a Střední odborné učiliště, Hlinsko, Adámkova 55</v>
          </cell>
          <cell r="N3356" t="str">
            <v>Adámkova třída</v>
          </cell>
          <cell r="O3356">
            <v>55</v>
          </cell>
          <cell r="Q3356" t="str">
            <v>Hlinsko</v>
          </cell>
          <cell r="R3356" t="str">
            <v>ANO</v>
          </cell>
        </row>
        <row r="3357">
          <cell r="A3357">
            <v>600090353</v>
          </cell>
          <cell r="B3357">
            <v>600090353</v>
          </cell>
          <cell r="C3357" t="str">
            <v>70999929</v>
          </cell>
          <cell r="D3357">
            <v>1</v>
          </cell>
          <cell r="E3357">
            <v>70999929</v>
          </cell>
          <cell r="F3357" t="str">
            <v>Pardubický kraj</v>
          </cell>
          <cell r="G3357" t="str">
            <v xml:space="preserve">Chrudim </v>
          </cell>
          <cell r="H3357">
            <v>75</v>
          </cell>
          <cell r="I3357" t="str">
            <v>SEJOY</v>
          </cell>
          <cell r="J3357">
            <v>16.690000000000001</v>
          </cell>
          <cell r="K3357">
            <v>1251.75</v>
          </cell>
          <cell r="L3357" t="str">
            <v/>
          </cell>
          <cell r="M3357" t="str">
            <v>Základní škola a mateřská škola Svratouch</v>
          </cell>
          <cell r="O3357">
            <v>237</v>
          </cell>
          <cell r="Q3357" t="str">
            <v>Svratouch</v>
          </cell>
          <cell r="R3357" t="str">
            <v>ANO</v>
          </cell>
        </row>
        <row r="3358">
          <cell r="A3358">
            <v>600090671</v>
          </cell>
          <cell r="B3358">
            <v>600090671</v>
          </cell>
          <cell r="C3358" t="str">
            <v>75015790</v>
          </cell>
          <cell r="D3358">
            <v>1</v>
          </cell>
          <cell r="E3358">
            <v>75015790</v>
          </cell>
          <cell r="F3358" t="str">
            <v>Pardubický kraj</v>
          </cell>
          <cell r="G3358" t="str">
            <v xml:space="preserve">Chrudim </v>
          </cell>
          <cell r="H3358">
            <v>25</v>
          </cell>
          <cell r="I3358" t="str">
            <v>SEJOY</v>
          </cell>
          <cell r="J3358">
            <v>16.690000000000001</v>
          </cell>
          <cell r="K3358">
            <v>417.25000000000006</v>
          </cell>
          <cell r="L3358" t="str">
            <v/>
          </cell>
          <cell r="M3358" t="str">
            <v>Základní škola, Raná, okres Chrudim</v>
          </cell>
          <cell r="O3358">
            <v>16</v>
          </cell>
          <cell r="Q3358" t="str">
            <v>Raná</v>
          </cell>
          <cell r="R3358" t="str">
            <v>ANO</v>
          </cell>
        </row>
        <row r="3359">
          <cell r="A3359">
            <v>600090302</v>
          </cell>
          <cell r="B3359">
            <v>600090302</v>
          </cell>
          <cell r="C3359" t="str">
            <v>70920834</v>
          </cell>
          <cell r="D3359">
            <v>1</v>
          </cell>
          <cell r="E3359">
            <v>70920834</v>
          </cell>
          <cell r="F3359" t="str">
            <v>Pardubický kraj</v>
          </cell>
          <cell r="G3359" t="str">
            <v xml:space="preserve">Chrudim </v>
          </cell>
          <cell r="H3359">
            <v>100</v>
          </cell>
          <cell r="I3359" t="str">
            <v>SEJOY</v>
          </cell>
          <cell r="J3359">
            <v>16.690000000000001</v>
          </cell>
          <cell r="K3359">
            <v>1669.0000000000002</v>
          </cell>
          <cell r="L3359" t="str">
            <v/>
          </cell>
          <cell r="M3359" t="str">
            <v>Základní škola a mateřská škola Miřetice, okres Chrudim</v>
          </cell>
          <cell r="O3359">
            <v>4</v>
          </cell>
          <cell r="Q3359" t="str">
            <v>Miřetice</v>
          </cell>
          <cell r="R3359" t="str">
            <v>ANO</v>
          </cell>
        </row>
        <row r="3360">
          <cell r="A3360">
            <v>600090426</v>
          </cell>
          <cell r="B3360">
            <v>600090426</v>
          </cell>
          <cell r="C3360" t="str">
            <v>70913510</v>
          </cell>
          <cell r="D3360">
            <v>1</v>
          </cell>
          <cell r="E3360">
            <v>70913510</v>
          </cell>
          <cell r="F3360" t="str">
            <v>Pardubický kraj</v>
          </cell>
          <cell r="G3360" t="str">
            <v xml:space="preserve">Chrudim </v>
          </cell>
          <cell r="H3360">
            <v>500</v>
          </cell>
          <cell r="I3360" t="str">
            <v>SEJOY</v>
          </cell>
          <cell r="J3360">
            <v>16.690000000000001</v>
          </cell>
          <cell r="K3360">
            <v>8345</v>
          </cell>
          <cell r="L3360" t="str">
            <v/>
          </cell>
          <cell r="M3360" t="str">
            <v>Základní škola, Hlinsko, Resslova 603, okres Chrudim</v>
          </cell>
          <cell r="N3360" t="str">
            <v>Resslova</v>
          </cell>
          <cell r="O3360">
            <v>603</v>
          </cell>
          <cell r="Q3360" t="str">
            <v>Hlinsko</v>
          </cell>
          <cell r="R3360" t="str">
            <v>ANO</v>
          </cell>
        </row>
        <row r="3361">
          <cell r="A3361">
            <v>600090434</v>
          </cell>
          <cell r="B3361">
            <v>600090434</v>
          </cell>
          <cell r="C3361" t="str">
            <v>70913528</v>
          </cell>
          <cell r="D3361">
            <v>1</v>
          </cell>
          <cell r="E3361">
            <v>70913528</v>
          </cell>
          <cell r="F3361" t="str">
            <v>Pardubický kraj</v>
          </cell>
          <cell r="G3361" t="str">
            <v xml:space="preserve">Chrudim </v>
          </cell>
          <cell r="H3361">
            <v>650</v>
          </cell>
          <cell r="I3361" t="str">
            <v>SEJOY</v>
          </cell>
          <cell r="J3361">
            <v>16.690000000000001</v>
          </cell>
          <cell r="K3361">
            <v>10848.5</v>
          </cell>
          <cell r="L3361" t="str">
            <v/>
          </cell>
          <cell r="M3361" t="str">
            <v>Základní škola, Hlinsko, Smetanova 403, okres Chrudim</v>
          </cell>
          <cell r="N3361" t="str">
            <v>Smetanova</v>
          </cell>
          <cell r="O3361">
            <v>403</v>
          </cell>
          <cell r="Q3361" t="str">
            <v>Hlinsko</v>
          </cell>
          <cell r="R3361" t="str">
            <v>ANO</v>
          </cell>
        </row>
        <row r="3362">
          <cell r="A3362">
            <v>600090442</v>
          </cell>
          <cell r="B3362">
            <v>600090442</v>
          </cell>
          <cell r="C3362" t="str">
            <v>70913501</v>
          </cell>
          <cell r="D3362">
            <v>1</v>
          </cell>
          <cell r="E3362">
            <v>70913501</v>
          </cell>
          <cell r="F3362" t="str">
            <v>Pardubický kraj</v>
          </cell>
          <cell r="G3362" t="str">
            <v xml:space="preserve">Chrudim </v>
          </cell>
          <cell r="H3362">
            <v>425</v>
          </cell>
          <cell r="I3362" t="str">
            <v>SEJOY</v>
          </cell>
          <cell r="J3362">
            <v>16.690000000000001</v>
          </cell>
          <cell r="K3362">
            <v>7093.2500000000009</v>
          </cell>
          <cell r="L3362" t="str">
            <v/>
          </cell>
          <cell r="M3362" t="str">
            <v>Základní škola Hlinsko, Ležáků 1449, okres Chrudim</v>
          </cell>
          <cell r="N3362" t="str">
            <v>Ležáků</v>
          </cell>
          <cell r="O3362">
            <v>1449</v>
          </cell>
          <cell r="Q3362" t="str">
            <v>Hlinsko</v>
          </cell>
          <cell r="R3362" t="str">
            <v>ANO</v>
          </cell>
        </row>
        <row r="3363">
          <cell r="A3363">
            <v>600090515</v>
          </cell>
          <cell r="B3363">
            <v>600090515</v>
          </cell>
          <cell r="C3363" t="str">
            <v>75015811</v>
          </cell>
          <cell r="D3363">
            <v>1</v>
          </cell>
          <cell r="E3363">
            <v>75015811</v>
          </cell>
          <cell r="F3363" t="str">
            <v>Pardubický kraj</v>
          </cell>
          <cell r="G3363" t="str">
            <v xml:space="preserve">Chrudim </v>
          </cell>
          <cell r="H3363">
            <v>200</v>
          </cell>
          <cell r="I3363" t="str">
            <v>SEJOY</v>
          </cell>
          <cell r="J3363">
            <v>16.690000000000001</v>
          </cell>
          <cell r="K3363">
            <v>3338.0000000000005</v>
          </cell>
          <cell r="L3363" t="str">
            <v/>
          </cell>
          <cell r="M3363" t="str">
            <v>Základní škola a Mateřská škola Kameničky</v>
          </cell>
          <cell r="O3363">
            <v>38</v>
          </cell>
          <cell r="Q3363" t="str">
            <v>Kameničky</v>
          </cell>
          <cell r="R3363" t="str">
            <v>ANO</v>
          </cell>
        </row>
        <row r="3364">
          <cell r="A3364">
            <v>650022181</v>
          </cell>
          <cell r="B3364">
            <v>650022181</v>
          </cell>
          <cell r="C3364" t="str">
            <v>75017199</v>
          </cell>
          <cell r="D3364">
            <v>1</v>
          </cell>
          <cell r="E3364">
            <v>75017199</v>
          </cell>
          <cell r="F3364" t="str">
            <v>Pardubický kraj</v>
          </cell>
          <cell r="G3364" t="str">
            <v xml:space="preserve">Chrudim </v>
          </cell>
          <cell r="H3364">
            <v>125</v>
          </cell>
          <cell r="I3364" t="str">
            <v>SEJOY</v>
          </cell>
          <cell r="J3364">
            <v>16.690000000000001</v>
          </cell>
          <cell r="K3364">
            <v>2086.25</v>
          </cell>
          <cell r="L3364" t="str">
            <v/>
          </cell>
          <cell r="M3364" t="str">
            <v>Základní škola Včelákov, okres Chrudim</v>
          </cell>
          <cell r="N3364" t="str">
            <v>Škroupovo náměstí</v>
          </cell>
          <cell r="O3364">
            <v>55</v>
          </cell>
          <cell r="Q3364" t="str">
            <v>Včelákov</v>
          </cell>
          <cell r="R3364" t="str">
            <v>ANO</v>
          </cell>
        </row>
        <row r="3365">
          <cell r="A3365">
            <v>650045564</v>
          </cell>
          <cell r="B3365">
            <v>650045564</v>
          </cell>
          <cell r="C3365" t="str">
            <v>70986304</v>
          </cell>
          <cell r="D3365">
            <v>1</v>
          </cell>
          <cell r="E3365">
            <v>70986304</v>
          </cell>
          <cell r="F3365" t="str">
            <v>Pardubický kraj</v>
          </cell>
          <cell r="G3365" t="str">
            <v xml:space="preserve">Chrudim </v>
          </cell>
          <cell r="H3365">
            <v>250</v>
          </cell>
          <cell r="I3365" t="str">
            <v>SEJOY</v>
          </cell>
          <cell r="J3365">
            <v>16.690000000000001</v>
          </cell>
          <cell r="K3365">
            <v>4172.5</v>
          </cell>
          <cell r="L3365" t="str">
            <v/>
          </cell>
          <cell r="M3365" t="str">
            <v>Základní škola a mateřská škola Krouna</v>
          </cell>
          <cell r="O3365">
            <v>303</v>
          </cell>
          <cell r="Q3365" t="str">
            <v>Krouna</v>
          </cell>
          <cell r="R3365" t="str">
            <v>ANO</v>
          </cell>
        </row>
        <row r="3366">
          <cell r="A3366">
            <v>650051963</v>
          </cell>
          <cell r="B3366">
            <v>650051963</v>
          </cell>
          <cell r="C3366" t="str">
            <v>70999945</v>
          </cell>
          <cell r="D3366">
            <v>1</v>
          </cell>
          <cell r="E3366">
            <v>70999945</v>
          </cell>
          <cell r="F3366" t="str">
            <v>Pardubický kraj</v>
          </cell>
          <cell r="G3366" t="str">
            <v xml:space="preserve">Chrudim </v>
          </cell>
          <cell r="H3366">
            <v>25</v>
          </cell>
          <cell r="I3366" t="str">
            <v>SEJOY</v>
          </cell>
          <cell r="J3366">
            <v>16.690000000000001</v>
          </cell>
          <cell r="K3366">
            <v>417.25000000000006</v>
          </cell>
          <cell r="L3366" t="str">
            <v/>
          </cell>
          <cell r="M3366" t="str">
            <v>Základní škola a mateřská škola Holetín</v>
          </cell>
          <cell r="O3366">
            <v>178</v>
          </cell>
          <cell r="Q3366" t="str">
            <v>Holetín</v>
          </cell>
          <cell r="R3366" t="str">
            <v>ANO</v>
          </cell>
        </row>
        <row r="3367">
          <cell r="A3367">
            <v>650053109</v>
          </cell>
          <cell r="B3367">
            <v>650053109</v>
          </cell>
          <cell r="C3367" t="str">
            <v>71006257</v>
          </cell>
          <cell r="D3367">
            <v>1</v>
          </cell>
          <cell r="E3367">
            <v>71006257</v>
          </cell>
          <cell r="F3367" t="str">
            <v>Pardubický kraj</v>
          </cell>
          <cell r="G3367" t="str">
            <v xml:space="preserve">Chrudim </v>
          </cell>
          <cell r="H3367">
            <v>175</v>
          </cell>
          <cell r="I3367" t="str">
            <v>SEJOY</v>
          </cell>
          <cell r="J3367">
            <v>16.690000000000001</v>
          </cell>
          <cell r="K3367">
            <v>2920.75</v>
          </cell>
          <cell r="L3367" t="str">
            <v/>
          </cell>
          <cell r="M3367" t="str">
            <v>Základní škola, Trhová Kamenice, okres Chrudim</v>
          </cell>
          <cell r="N3367" t="str">
            <v>Raisovo náměstí</v>
          </cell>
          <cell r="O3367">
            <v>2</v>
          </cell>
          <cell r="Q3367" t="str">
            <v>Trhová Kamenice</v>
          </cell>
          <cell r="R3367" t="str">
            <v>ANO</v>
          </cell>
        </row>
        <row r="3368">
          <cell r="A3368">
            <v>600096611</v>
          </cell>
          <cell r="B3368">
            <v>600096611</v>
          </cell>
          <cell r="C3368" t="str">
            <v>48159786</v>
          </cell>
          <cell r="D3368">
            <v>1</v>
          </cell>
          <cell r="E3368">
            <v>48159786</v>
          </cell>
          <cell r="F3368" t="str">
            <v>Pardubický kraj</v>
          </cell>
          <cell r="G3368" t="str">
            <v xml:space="preserve">Pardubice </v>
          </cell>
          <cell r="H3368">
            <v>550</v>
          </cell>
          <cell r="I3368" t="str">
            <v>SEJOY</v>
          </cell>
          <cell r="J3368">
            <v>16.690000000000001</v>
          </cell>
          <cell r="K3368">
            <v>9179.5</v>
          </cell>
          <cell r="L3368" t="str">
            <v/>
          </cell>
          <cell r="M3368" t="str">
            <v>Základní škola Holice, Komenského 100, okres Pardubice</v>
          </cell>
          <cell r="N3368" t="str">
            <v>Komenského</v>
          </cell>
          <cell r="O3368">
            <v>100</v>
          </cell>
          <cell r="Q3368" t="str">
            <v>Holice</v>
          </cell>
          <cell r="R3368" t="str">
            <v>ANO</v>
          </cell>
        </row>
        <row r="3369">
          <cell r="A3369">
            <v>600012301</v>
          </cell>
          <cell r="B3369">
            <v>600012301</v>
          </cell>
          <cell r="C3369" t="str">
            <v>48161101</v>
          </cell>
          <cell r="D3369">
            <v>1</v>
          </cell>
          <cell r="E3369">
            <v>48161101</v>
          </cell>
          <cell r="F3369" t="str">
            <v>Pardubický kraj</v>
          </cell>
          <cell r="G3369" t="str">
            <v xml:space="preserve">Pardubice </v>
          </cell>
          <cell r="H3369">
            <v>400</v>
          </cell>
          <cell r="I3369" t="str">
            <v>SEJOY</v>
          </cell>
          <cell r="J3369">
            <v>16.690000000000001</v>
          </cell>
          <cell r="K3369">
            <v>6676.0000000000009</v>
          </cell>
          <cell r="L3369" t="str">
            <v/>
          </cell>
          <cell r="M3369" t="str">
            <v>Gymnázium Dr. Emila Holuba, Holice, Na Mušce 1110</v>
          </cell>
          <cell r="N3369" t="str">
            <v>Na Mušce</v>
          </cell>
          <cell r="O3369">
            <v>1110</v>
          </cell>
          <cell r="Q3369" t="str">
            <v>Holice</v>
          </cell>
          <cell r="R3369" t="str">
            <v>ANO</v>
          </cell>
        </row>
        <row r="3370">
          <cell r="A3370">
            <v>600096424</v>
          </cell>
          <cell r="B3370">
            <v>600096424</v>
          </cell>
          <cell r="C3370" t="str">
            <v>75019337</v>
          </cell>
          <cell r="D3370">
            <v>1</v>
          </cell>
          <cell r="E3370">
            <v>75019337</v>
          </cell>
          <cell r="F3370" t="str">
            <v>Pardubický kraj</v>
          </cell>
          <cell r="G3370" t="str">
            <v xml:space="preserve">Pardubice </v>
          </cell>
          <cell r="H3370">
            <v>100</v>
          </cell>
          <cell r="I3370" t="str">
            <v>SEJOY</v>
          </cell>
          <cell r="J3370">
            <v>16.690000000000001</v>
          </cell>
          <cell r="K3370">
            <v>1669.0000000000002</v>
          </cell>
          <cell r="L3370" t="str">
            <v/>
          </cell>
          <cell r="M3370" t="str">
            <v>Základní škola Dolní Ředice, okres Pardubice</v>
          </cell>
          <cell r="N3370" t="str">
            <v>Holická</v>
          </cell>
          <cell r="O3370">
            <v>147</v>
          </cell>
          <cell r="Q3370" t="str">
            <v>Dolní Ředice</v>
          </cell>
          <cell r="R3370" t="str">
            <v>ANO</v>
          </cell>
        </row>
        <row r="3371">
          <cell r="A3371">
            <v>600096076</v>
          </cell>
          <cell r="B3371">
            <v>600096076</v>
          </cell>
          <cell r="C3371" t="str">
            <v>00191086</v>
          </cell>
          <cell r="D3371">
            <v>1</v>
          </cell>
          <cell r="E3371">
            <v>191086</v>
          </cell>
          <cell r="F3371" t="str">
            <v>Pardubický kraj</v>
          </cell>
          <cell r="G3371" t="str">
            <v xml:space="preserve">Pardubice </v>
          </cell>
          <cell r="H3371">
            <v>325</v>
          </cell>
          <cell r="I3371" t="str">
            <v>SEJOY</v>
          </cell>
          <cell r="J3371">
            <v>16.690000000000001</v>
          </cell>
          <cell r="K3371">
            <v>5424.25</v>
          </cell>
          <cell r="L3371" t="str">
            <v/>
          </cell>
          <cell r="M3371" t="str">
            <v>Masarykova základní škola Dolní Roveň, okres Pardubice</v>
          </cell>
          <cell r="O3371">
            <v>200</v>
          </cell>
          <cell r="Q3371" t="str">
            <v>Dolní Roveň</v>
          </cell>
          <cell r="R3371" t="str">
            <v>ANO</v>
          </cell>
        </row>
        <row r="3372">
          <cell r="A3372">
            <v>600096149</v>
          </cell>
          <cell r="B3372">
            <v>600096149</v>
          </cell>
          <cell r="C3372" t="str">
            <v>48160881</v>
          </cell>
          <cell r="D3372">
            <v>1</v>
          </cell>
          <cell r="E3372">
            <v>48160881</v>
          </cell>
          <cell r="F3372" t="str">
            <v>Pardubický kraj</v>
          </cell>
          <cell r="G3372" t="str">
            <v xml:space="preserve">Pardubice </v>
          </cell>
          <cell r="H3372">
            <v>325</v>
          </cell>
          <cell r="I3372" t="str">
            <v>SEJOY</v>
          </cell>
          <cell r="J3372">
            <v>16.690000000000001</v>
          </cell>
          <cell r="K3372">
            <v>5424.25</v>
          </cell>
          <cell r="L3372" t="str">
            <v/>
          </cell>
          <cell r="M3372" t="str">
            <v>Základní škola Eduarda Nápravníka Býšť, okres Pardubice</v>
          </cell>
          <cell r="O3372">
            <v>72</v>
          </cell>
          <cell r="Q3372" t="str">
            <v>Býšť</v>
          </cell>
          <cell r="R3372" t="str">
            <v>ANO</v>
          </cell>
        </row>
        <row r="3373">
          <cell r="A3373">
            <v>600096262</v>
          </cell>
          <cell r="B3373">
            <v>600096262</v>
          </cell>
          <cell r="C3373" t="str">
            <v>60157941</v>
          </cell>
          <cell r="D3373">
            <v>1</v>
          </cell>
          <cell r="E3373">
            <v>60157941</v>
          </cell>
          <cell r="F3373" t="str">
            <v>Pardubický kraj</v>
          </cell>
          <cell r="G3373" t="str">
            <v xml:space="preserve">Pardubice </v>
          </cell>
          <cell r="H3373">
            <v>350</v>
          </cell>
          <cell r="I3373" t="str">
            <v>SEJOY</v>
          </cell>
          <cell r="J3373">
            <v>16.690000000000001</v>
          </cell>
          <cell r="K3373">
            <v>5841.5</v>
          </cell>
          <cell r="L3373" t="str">
            <v/>
          </cell>
          <cell r="M3373" t="str">
            <v>Základní škola Horní Jelení, příspěvková organizace</v>
          </cell>
          <cell r="N3373" t="str">
            <v>Kolářského</v>
          </cell>
          <cell r="O3373">
            <v>414</v>
          </cell>
          <cell r="Q3373" t="str">
            <v>Horní Jelení</v>
          </cell>
          <cell r="R3373" t="str">
            <v>ANO</v>
          </cell>
        </row>
        <row r="3374">
          <cell r="A3374">
            <v>600096432</v>
          </cell>
          <cell r="B3374">
            <v>600096432</v>
          </cell>
          <cell r="C3374" t="str">
            <v>70987106</v>
          </cell>
          <cell r="D3374">
            <v>1</v>
          </cell>
          <cell r="E3374">
            <v>70987106</v>
          </cell>
          <cell r="F3374" t="str">
            <v>Pardubický kraj</v>
          </cell>
          <cell r="G3374" t="str">
            <v xml:space="preserve">Pardubice </v>
          </cell>
          <cell r="H3374">
            <v>75</v>
          </cell>
          <cell r="I3374" t="str">
            <v>SEJOY</v>
          </cell>
          <cell r="J3374">
            <v>16.690000000000001</v>
          </cell>
          <cell r="K3374">
            <v>1251.75</v>
          </cell>
          <cell r="L3374" t="str">
            <v/>
          </cell>
          <cell r="M3374" t="str">
            <v>Základní škola Horní Ředice, okres Pardubice</v>
          </cell>
          <cell r="O3374">
            <v>45</v>
          </cell>
          <cell r="Q3374" t="str">
            <v>Horní Ředice</v>
          </cell>
          <cell r="R3374" t="str">
            <v>ANO</v>
          </cell>
        </row>
        <row r="3375">
          <cell r="A3375">
            <v>600096467</v>
          </cell>
          <cell r="B3375">
            <v>600096467</v>
          </cell>
          <cell r="C3375" t="str">
            <v>70150729</v>
          </cell>
          <cell r="D3375">
            <v>1</v>
          </cell>
          <cell r="E3375">
            <v>70150729</v>
          </cell>
          <cell r="F3375" t="str">
            <v>Pardubický kraj</v>
          </cell>
          <cell r="G3375" t="str">
            <v xml:space="preserve">Pardubice </v>
          </cell>
          <cell r="H3375">
            <v>75</v>
          </cell>
          <cell r="I3375" t="str">
            <v>SEJOY</v>
          </cell>
          <cell r="J3375">
            <v>16.690000000000001</v>
          </cell>
          <cell r="K3375">
            <v>1251.75</v>
          </cell>
          <cell r="L3375" t="str">
            <v/>
          </cell>
          <cell r="M3375" t="str">
            <v>Základní škola a mateřská škola Ostřetín, okres Pardubice</v>
          </cell>
          <cell r="O3375">
            <v>70</v>
          </cell>
          <cell r="Q3375" t="str">
            <v>Ostřetín</v>
          </cell>
          <cell r="R3375" t="str">
            <v>ANO</v>
          </cell>
        </row>
        <row r="3376">
          <cell r="A3376">
            <v>600096513</v>
          </cell>
          <cell r="B3376">
            <v>600096513</v>
          </cell>
          <cell r="C3376" t="str">
            <v>48159778</v>
          </cell>
          <cell r="D3376">
            <v>1</v>
          </cell>
          <cell r="E3376">
            <v>48159778</v>
          </cell>
          <cell r="F3376" t="str">
            <v>Pardubický kraj</v>
          </cell>
          <cell r="G3376" t="str">
            <v xml:space="preserve">Pardubice </v>
          </cell>
          <cell r="H3376">
            <v>625</v>
          </cell>
          <cell r="I3376" t="str">
            <v>SEJOY</v>
          </cell>
          <cell r="J3376">
            <v>16.690000000000001</v>
          </cell>
          <cell r="K3376">
            <v>10431.25</v>
          </cell>
          <cell r="L3376" t="str">
            <v/>
          </cell>
          <cell r="M3376" t="str">
            <v>Základní škola Holice, Holubova 47, okres Pardubice</v>
          </cell>
          <cell r="N3376" t="str">
            <v>Holubova</v>
          </cell>
          <cell r="O3376">
            <v>47</v>
          </cell>
          <cell r="Q3376" t="str">
            <v>Holice</v>
          </cell>
          <cell r="R3376" t="str">
            <v>ANO</v>
          </cell>
        </row>
        <row r="3377">
          <cell r="A3377">
            <v>600170837</v>
          </cell>
          <cell r="B3377">
            <v>600170837</v>
          </cell>
          <cell r="C3377" t="str">
            <v>13582909</v>
          </cell>
          <cell r="D3377">
            <v>1</v>
          </cell>
          <cell r="E3377">
            <v>13582909</v>
          </cell>
          <cell r="F3377" t="str">
            <v>Pardubický kraj</v>
          </cell>
          <cell r="G3377" t="str">
            <v xml:space="preserve">Pardubice </v>
          </cell>
          <cell r="H3377">
            <v>725</v>
          </cell>
          <cell r="I3377" t="str">
            <v>SEJOY</v>
          </cell>
          <cell r="J3377">
            <v>16.690000000000001</v>
          </cell>
          <cell r="K3377">
            <v>12100.250000000002</v>
          </cell>
          <cell r="L3377" t="str">
            <v/>
          </cell>
          <cell r="M3377" t="str">
            <v>Střední škola automobilní Holice</v>
          </cell>
          <cell r="N3377" t="str">
            <v>Nádražní</v>
          </cell>
          <cell r="O3377">
            <v>301</v>
          </cell>
          <cell r="Q3377" t="str">
            <v>Holice</v>
          </cell>
          <cell r="R3377" t="str">
            <v>ANO</v>
          </cell>
        </row>
        <row r="3378">
          <cell r="A3378">
            <v>600019781</v>
          </cell>
          <cell r="B3378">
            <v>600019781</v>
          </cell>
          <cell r="C3378" t="str">
            <v>00498891</v>
          </cell>
          <cell r="D3378">
            <v>1</v>
          </cell>
          <cell r="E3378">
            <v>498891</v>
          </cell>
          <cell r="F3378" t="str">
            <v>Pardubický kraj</v>
          </cell>
          <cell r="G3378" t="str">
            <v xml:space="preserve">Chrudim </v>
          </cell>
          <cell r="H3378">
            <v>225</v>
          </cell>
          <cell r="I3378" t="str">
            <v>SEJOY</v>
          </cell>
          <cell r="J3378">
            <v>16.690000000000001</v>
          </cell>
          <cell r="K3378">
            <v>3755.2500000000005</v>
          </cell>
          <cell r="L3378" t="str">
            <v/>
          </cell>
          <cell r="M3378" t="str">
            <v>Střední škola zdravotnická a sociální Chrudim</v>
          </cell>
          <cell r="N3378" t="str">
            <v>Poděbradova</v>
          </cell>
          <cell r="O3378">
            <v>336</v>
          </cell>
          <cell r="Q3378" t="str">
            <v>Chrudim</v>
          </cell>
          <cell r="R3378" t="str">
            <v>ANO</v>
          </cell>
        </row>
        <row r="3379">
          <cell r="A3379">
            <v>600011879</v>
          </cell>
          <cell r="B3379">
            <v>600011879</v>
          </cell>
          <cell r="C3379" t="str">
            <v>60103345</v>
          </cell>
          <cell r="D3379">
            <v>1</v>
          </cell>
          <cell r="E3379">
            <v>60103345</v>
          </cell>
          <cell r="F3379" t="str">
            <v>Pardubický kraj</v>
          </cell>
          <cell r="G3379" t="str">
            <v xml:space="preserve">Chrudim </v>
          </cell>
          <cell r="H3379">
            <v>250</v>
          </cell>
          <cell r="I3379" t="str">
            <v>SEJOY</v>
          </cell>
          <cell r="J3379">
            <v>16.690000000000001</v>
          </cell>
          <cell r="K3379">
            <v>4172.5</v>
          </cell>
          <cell r="L3379" t="str">
            <v/>
          </cell>
          <cell r="M3379" t="str">
            <v>Obchodní akademie, Chrudim, Tyršovo náměstí 250</v>
          </cell>
          <cell r="N3379" t="str">
            <v>Tyršovo náměstí</v>
          </cell>
          <cell r="O3379">
            <v>250</v>
          </cell>
          <cell r="Q3379" t="str">
            <v>Chrudim</v>
          </cell>
          <cell r="R3379" t="str">
            <v>ANO</v>
          </cell>
        </row>
        <row r="3380">
          <cell r="A3380">
            <v>600011887</v>
          </cell>
          <cell r="B3380">
            <v>600011887</v>
          </cell>
          <cell r="C3380" t="str">
            <v>60103337</v>
          </cell>
          <cell r="D3380">
            <v>1</v>
          </cell>
          <cell r="E3380">
            <v>60103337</v>
          </cell>
          <cell r="F3380" t="str">
            <v>Pardubický kraj</v>
          </cell>
          <cell r="G3380" t="str">
            <v xml:space="preserve">Chrudim </v>
          </cell>
          <cell r="H3380">
            <v>575</v>
          </cell>
          <cell r="I3380" t="str">
            <v>SEJOY</v>
          </cell>
          <cell r="J3380">
            <v>16.690000000000001</v>
          </cell>
          <cell r="K3380">
            <v>9596.75</v>
          </cell>
          <cell r="L3380" t="str">
            <v/>
          </cell>
          <cell r="M3380" t="str">
            <v>Gymnázium Josefa Ressela, Chrudim, Olbrachtova 291</v>
          </cell>
          <cell r="N3380" t="str">
            <v>Olbrachtova</v>
          </cell>
          <cell r="O3380">
            <v>291</v>
          </cell>
          <cell r="Q3380" t="str">
            <v>Chrudim</v>
          </cell>
          <cell r="R3380" t="str">
            <v>ANO</v>
          </cell>
        </row>
        <row r="3381">
          <cell r="A3381">
            <v>600011925</v>
          </cell>
          <cell r="B3381">
            <v>600011925</v>
          </cell>
          <cell r="C3381" t="str">
            <v>25272501</v>
          </cell>
          <cell r="D3381">
            <v>1</v>
          </cell>
          <cell r="E3381">
            <v>25272501</v>
          </cell>
          <cell r="F3381" t="str">
            <v>Pardubický kraj</v>
          </cell>
          <cell r="G3381" t="str">
            <v xml:space="preserve">Chrudim </v>
          </cell>
          <cell r="H3381">
            <v>375</v>
          </cell>
          <cell r="I3381" t="str">
            <v>SEJOY</v>
          </cell>
          <cell r="J3381">
            <v>16.690000000000001</v>
          </cell>
          <cell r="K3381">
            <v>6258.7500000000009</v>
          </cell>
          <cell r="L3381" t="str">
            <v/>
          </cell>
          <cell r="M3381" t="str">
            <v>Bohemia - Hotelová škola a Střední pedagogická škola a Základní škola s.r.o.</v>
          </cell>
          <cell r="N3381" t="str">
            <v>Víta Nejedlého</v>
          </cell>
          <cell r="O3381">
            <v>482</v>
          </cell>
          <cell r="Q3381" t="str">
            <v>Chrudim</v>
          </cell>
          <cell r="R3381" t="str">
            <v>NE</v>
          </cell>
        </row>
        <row r="3382">
          <cell r="A3382">
            <v>600011941</v>
          </cell>
          <cell r="B3382">
            <v>600011941</v>
          </cell>
          <cell r="C3382" t="str">
            <v>15052796</v>
          </cell>
          <cell r="D3382">
            <v>1</v>
          </cell>
          <cell r="E3382">
            <v>15052796</v>
          </cell>
          <cell r="F3382" t="str">
            <v>Pardubický kraj</v>
          </cell>
          <cell r="G3382" t="str">
            <v xml:space="preserve">Chrudim </v>
          </cell>
          <cell r="H3382">
            <v>200</v>
          </cell>
          <cell r="I3382" t="str">
            <v>SEJOY</v>
          </cell>
          <cell r="J3382">
            <v>16.690000000000001</v>
          </cell>
          <cell r="K3382">
            <v>3338.0000000000005</v>
          </cell>
          <cell r="L3382" t="str">
            <v/>
          </cell>
          <cell r="M3382" t="str">
            <v>Střední odborná škola a Střední odborné učiliště technické, Třemošnice, Sportovní 322</v>
          </cell>
          <cell r="N3382" t="str">
            <v>Sportovní</v>
          </cell>
          <cell r="O3382">
            <v>322</v>
          </cell>
          <cell r="Q3382" t="str">
            <v>Třemošnice</v>
          </cell>
          <cell r="R3382" t="str">
            <v>ANO</v>
          </cell>
        </row>
        <row r="3383">
          <cell r="A3383">
            <v>600011984</v>
          </cell>
          <cell r="B3383">
            <v>600011984</v>
          </cell>
          <cell r="C3383" t="str">
            <v>15052591</v>
          </cell>
          <cell r="D3383">
            <v>1</v>
          </cell>
          <cell r="E3383">
            <v>15052591</v>
          </cell>
          <cell r="F3383" t="str">
            <v>Pardubický kraj</v>
          </cell>
          <cell r="G3383" t="str">
            <v xml:space="preserve">Chrudim </v>
          </cell>
          <cell r="H3383">
            <v>800</v>
          </cell>
          <cell r="I3383" t="str">
            <v>SEJOY</v>
          </cell>
          <cell r="J3383">
            <v>16.690000000000001</v>
          </cell>
          <cell r="K3383">
            <v>13352.000000000002</v>
          </cell>
          <cell r="L3383" t="str">
            <v/>
          </cell>
          <cell r="M3383" t="str">
            <v>Střední průmyslová škola Chrudim</v>
          </cell>
          <cell r="N3383" t="str">
            <v>Čáslavská</v>
          </cell>
          <cell r="O3383">
            <v>973</v>
          </cell>
          <cell r="Q3383" t="str">
            <v>Chrudim</v>
          </cell>
          <cell r="R3383" t="str">
            <v>ANO</v>
          </cell>
        </row>
        <row r="3384">
          <cell r="A3384">
            <v>600024032</v>
          </cell>
          <cell r="B3384">
            <v>600024032</v>
          </cell>
          <cell r="C3384" t="str">
            <v>60103370</v>
          </cell>
          <cell r="D3384">
            <v>1</v>
          </cell>
          <cell r="E3384">
            <v>60103370</v>
          </cell>
          <cell r="F3384" t="str">
            <v>Pardubický kraj</v>
          </cell>
          <cell r="G3384" t="str">
            <v xml:space="preserve">Chrudim </v>
          </cell>
          <cell r="H3384">
            <v>500</v>
          </cell>
          <cell r="I3384" t="str">
            <v>SEJOY</v>
          </cell>
          <cell r="J3384">
            <v>16.690000000000001</v>
          </cell>
          <cell r="K3384">
            <v>8345</v>
          </cell>
          <cell r="L3384" t="str">
            <v/>
          </cell>
          <cell r="M3384" t="str">
            <v>Odborné učiliště Chroustovice, Zámek 1</v>
          </cell>
          <cell r="O3384">
            <v>1</v>
          </cell>
          <cell r="Q3384" t="str">
            <v>Chroustovice</v>
          </cell>
          <cell r="R3384" t="str">
            <v>ANO</v>
          </cell>
        </row>
        <row r="3385">
          <cell r="A3385">
            <v>600090663</v>
          </cell>
          <cell r="B3385">
            <v>600090663</v>
          </cell>
          <cell r="C3385" t="str">
            <v>75016401</v>
          </cell>
          <cell r="D3385">
            <v>1</v>
          </cell>
          <cell r="E3385">
            <v>75016401</v>
          </cell>
          <cell r="F3385" t="str">
            <v>Pardubický kraj</v>
          </cell>
          <cell r="G3385" t="str">
            <v xml:space="preserve">Chrudim </v>
          </cell>
          <cell r="H3385">
            <v>75</v>
          </cell>
          <cell r="I3385" t="str">
            <v>SEJOY</v>
          </cell>
          <cell r="J3385">
            <v>16.690000000000001</v>
          </cell>
          <cell r="K3385">
            <v>1251.75</v>
          </cell>
          <cell r="L3385" t="str">
            <v/>
          </cell>
          <cell r="M3385" t="str">
            <v>Základní škola a mateřská škola, Orel, okres Chrudim</v>
          </cell>
          <cell r="O3385">
            <v>71</v>
          </cell>
          <cell r="Q3385" t="str">
            <v>Orel</v>
          </cell>
          <cell r="R3385" t="str">
            <v>ANO</v>
          </cell>
        </row>
        <row r="3386">
          <cell r="A3386">
            <v>600090701</v>
          </cell>
          <cell r="B3386">
            <v>600090701</v>
          </cell>
          <cell r="C3386" t="str">
            <v>70992606</v>
          </cell>
          <cell r="D3386">
            <v>1</v>
          </cell>
          <cell r="E3386">
            <v>70992606</v>
          </cell>
          <cell r="F3386" t="str">
            <v>Pardubický kraj</v>
          </cell>
          <cell r="G3386" t="str">
            <v xml:space="preserve">Chrudim </v>
          </cell>
          <cell r="H3386">
            <v>200</v>
          </cell>
          <cell r="I3386" t="str">
            <v>SEJOY</v>
          </cell>
          <cell r="J3386">
            <v>16.690000000000001</v>
          </cell>
          <cell r="K3386">
            <v>3338.0000000000005</v>
          </cell>
          <cell r="L3386" t="str">
            <v/>
          </cell>
          <cell r="M3386" t="str">
            <v>Základní škola, Seč, okres Chrudim</v>
          </cell>
          <cell r="N3386" t="str">
            <v>Čs. pionýrů</v>
          </cell>
          <cell r="O3386">
            <v>298</v>
          </cell>
          <cell r="Q3386" t="str">
            <v>Seč</v>
          </cell>
          <cell r="R3386" t="str">
            <v>ANO</v>
          </cell>
        </row>
        <row r="3387">
          <cell r="A3387">
            <v>600090213</v>
          </cell>
          <cell r="B3387">
            <v>600090213</v>
          </cell>
          <cell r="C3387" t="str">
            <v>70925038</v>
          </cell>
          <cell r="D3387">
            <v>1</v>
          </cell>
          <cell r="E3387">
            <v>70925038</v>
          </cell>
          <cell r="F3387" t="str">
            <v>Pardubický kraj</v>
          </cell>
          <cell r="G3387" t="str">
            <v xml:space="preserve">Chrudim </v>
          </cell>
          <cell r="H3387">
            <v>800</v>
          </cell>
          <cell r="I3387" t="str">
            <v>SEJOY</v>
          </cell>
          <cell r="J3387">
            <v>16.690000000000001</v>
          </cell>
          <cell r="K3387">
            <v>13352.000000000002</v>
          </cell>
          <cell r="L3387" t="str">
            <v/>
          </cell>
          <cell r="M3387" t="str">
            <v>Základní škola, Chrudim, Školní náměstí 6</v>
          </cell>
          <cell r="N3387" t="str">
            <v>Školní náměstí</v>
          </cell>
          <cell r="O3387">
            <v>6</v>
          </cell>
          <cell r="Q3387" t="str">
            <v>Chrudim</v>
          </cell>
          <cell r="R3387" t="str">
            <v>ANO</v>
          </cell>
        </row>
        <row r="3388">
          <cell r="A3388">
            <v>600090230</v>
          </cell>
          <cell r="B3388">
            <v>600090230</v>
          </cell>
          <cell r="C3388" t="str">
            <v>70888124</v>
          </cell>
          <cell r="D3388">
            <v>1</v>
          </cell>
          <cell r="E3388">
            <v>70888124</v>
          </cell>
          <cell r="F3388" t="str">
            <v>Pardubický kraj</v>
          </cell>
          <cell r="G3388" t="str">
            <v xml:space="preserve">Chrudim </v>
          </cell>
          <cell r="H3388">
            <v>900</v>
          </cell>
          <cell r="I3388" t="str">
            <v>SEJOY</v>
          </cell>
          <cell r="J3388">
            <v>16.690000000000001</v>
          </cell>
          <cell r="K3388">
            <v>15021.000000000002</v>
          </cell>
          <cell r="L3388" t="str">
            <v/>
          </cell>
          <cell r="M3388" t="str">
            <v>Základní škola, Chrudim, Dr. Peška 768</v>
          </cell>
          <cell r="N3388" t="str">
            <v>Dr. Václava Peška</v>
          </cell>
          <cell r="O3388">
            <v>768</v>
          </cell>
          <cell r="Q3388" t="str">
            <v>Chrudim</v>
          </cell>
          <cell r="R3388" t="str">
            <v>ANO</v>
          </cell>
        </row>
        <row r="3389">
          <cell r="A3389">
            <v>600090264</v>
          </cell>
          <cell r="B3389">
            <v>600090264</v>
          </cell>
          <cell r="C3389" t="str">
            <v>70985677</v>
          </cell>
          <cell r="D3389">
            <v>1</v>
          </cell>
          <cell r="E3389">
            <v>70985677</v>
          </cell>
          <cell r="F3389" t="str">
            <v>Pardubický kraj</v>
          </cell>
          <cell r="G3389" t="str">
            <v xml:space="preserve">Chrudim </v>
          </cell>
          <cell r="H3389">
            <v>25</v>
          </cell>
          <cell r="I3389" t="str">
            <v>SEJOY</v>
          </cell>
          <cell r="J3389">
            <v>16.690000000000001</v>
          </cell>
          <cell r="K3389">
            <v>417.25000000000006</v>
          </cell>
          <cell r="L3389" t="str">
            <v/>
          </cell>
          <cell r="M3389" t="str">
            <v>Základní škola a Mateřská škola Horní Bradlo, okres Chrudim</v>
          </cell>
          <cell r="O3389">
            <v>21</v>
          </cell>
          <cell r="Q3389" t="str">
            <v>Horní Bradlo</v>
          </cell>
          <cell r="R3389" t="str">
            <v>ANO</v>
          </cell>
        </row>
        <row r="3390">
          <cell r="A3390">
            <v>600090329</v>
          </cell>
          <cell r="B3390">
            <v>600090329</v>
          </cell>
          <cell r="C3390" t="str">
            <v>70992428</v>
          </cell>
          <cell r="D3390">
            <v>1</v>
          </cell>
          <cell r="E3390">
            <v>70992428</v>
          </cell>
          <cell r="F3390" t="str">
            <v>Pardubický kraj</v>
          </cell>
          <cell r="G3390" t="str">
            <v xml:space="preserve">Chrudim </v>
          </cell>
          <cell r="H3390">
            <v>50</v>
          </cell>
          <cell r="I3390" t="str">
            <v>SEJOY</v>
          </cell>
          <cell r="J3390">
            <v>16.690000000000001</v>
          </cell>
          <cell r="K3390">
            <v>834.50000000000011</v>
          </cell>
          <cell r="L3390" t="str">
            <v/>
          </cell>
          <cell r="M3390" t="str">
            <v>Základní škola a mateřská škola Perálec 71, okres Chrudim</v>
          </cell>
          <cell r="O3390">
            <v>71</v>
          </cell>
          <cell r="Q3390" t="str">
            <v>Perálec</v>
          </cell>
          <cell r="R3390" t="str">
            <v>ANO</v>
          </cell>
        </row>
        <row r="3391">
          <cell r="A3391">
            <v>600090337</v>
          </cell>
          <cell r="B3391">
            <v>600090337</v>
          </cell>
          <cell r="C3391" t="str">
            <v>75016109</v>
          </cell>
          <cell r="D3391">
            <v>1</v>
          </cell>
          <cell r="E3391">
            <v>75016109</v>
          </cell>
          <cell r="F3391" t="str">
            <v>Pardubický kraj</v>
          </cell>
          <cell r="G3391" t="str">
            <v xml:space="preserve">Chrudim </v>
          </cell>
          <cell r="H3391">
            <v>50</v>
          </cell>
          <cell r="I3391" t="str">
            <v>SEJOY</v>
          </cell>
          <cell r="J3391">
            <v>16.690000000000001</v>
          </cell>
          <cell r="K3391">
            <v>834.50000000000011</v>
          </cell>
          <cell r="L3391" t="str">
            <v/>
          </cell>
          <cell r="M3391" t="str">
            <v>Základní škola a mateřská škola Žďárec u Skutče, okres Chrudim</v>
          </cell>
          <cell r="O3391">
            <v>8</v>
          </cell>
          <cell r="Q3391" t="str">
            <v>Skuteč</v>
          </cell>
          <cell r="R3391" t="str">
            <v>ANO</v>
          </cell>
        </row>
        <row r="3392">
          <cell r="A3392">
            <v>600090345</v>
          </cell>
          <cell r="B3392">
            <v>600090345</v>
          </cell>
          <cell r="C3392" t="str">
            <v>70988871</v>
          </cell>
          <cell r="D3392">
            <v>1</v>
          </cell>
          <cell r="E3392">
            <v>70988871</v>
          </cell>
          <cell r="F3392" t="str">
            <v>Pardubický kraj</v>
          </cell>
          <cell r="G3392" t="str">
            <v xml:space="preserve">Chrudim </v>
          </cell>
          <cell r="H3392">
            <v>125</v>
          </cell>
          <cell r="I3392" t="str">
            <v>SEJOY</v>
          </cell>
          <cell r="J3392">
            <v>16.690000000000001</v>
          </cell>
          <cell r="K3392">
            <v>2086.25</v>
          </cell>
          <cell r="L3392" t="str">
            <v/>
          </cell>
          <cell r="M3392" t="str">
            <v>Základní škola a Mateřská škola Rabštejnská Lhota, okres Chrudim</v>
          </cell>
          <cell r="O3392">
            <v>44</v>
          </cell>
          <cell r="Q3392" t="str">
            <v>Rabštejnská Lhota</v>
          </cell>
          <cell r="R3392" t="str">
            <v>ANO</v>
          </cell>
        </row>
        <row r="3393">
          <cell r="A3393">
            <v>600090361</v>
          </cell>
          <cell r="B3393">
            <v>600090361</v>
          </cell>
          <cell r="C3393" t="str">
            <v>75015455</v>
          </cell>
          <cell r="D3393">
            <v>1</v>
          </cell>
          <cell r="E3393">
            <v>75015455</v>
          </cell>
          <cell r="F3393" t="str">
            <v>Pardubický kraj</v>
          </cell>
          <cell r="G3393" t="str">
            <v xml:space="preserve">Chrudim </v>
          </cell>
          <cell r="H3393">
            <v>50</v>
          </cell>
          <cell r="I3393" t="str">
            <v>SEJOY</v>
          </cell>
          <cell r="J3393">
            <v>16.690000000000001</v>
          </cell>
          <cell r="K3393">
            <v>834.50000000000011</v>
          </cell>
          <cell r="L3393" t="str">
            <v/>
          </cell>
          <cell r="M3393" t="str">
            <v>Základní škola a Mateřská škola Tuněchody, okres Chrudim</v>
          </cell>
          <cell r="O3393">
            <v>4</v>
          </cell>
          <cell r="Q3393" t="str">
            <v>Tuněchody</v>
          </cell>
          <cell r="R3393" t="str">
            <v>ANO</v>
          </cell>
        </row>
        <row r="3394">
          <cell r="A3394">
            <v>600090418</v>
          </cell>
          <cell r="B3394">
            <v>600090418</v>
          </cell>
          <cell r="C3394" t="str">
            <v>70884064</v>
          </cell>
          <cell r="D3394">
            <v>1</v>
          </cell>
          <cell r="E3394">
            <v>70884064</v>
          </cell>
          <cell r="F3394" t="str">
            <v>Pardubický kraj</v>
          </cell>
          <cell r="G3394" t="str">
            <v xml:space="preserve">Chrudim </v>
          </cell>
          <cell r="H3394">
            <v>1050</v>
          </cell>
          <cell r="I3394" t="str">
            <v>SEJOY</v>
          </cell>
          <cell r="J3394">
            <v>16.690000000000001</v>
          </cell>
          <cell r="K3394">
            <v>17524.5</v>
          </cell>
          <cell r="L3394" t="str">
            <v/>
          </cell>
          <cell r="M3394" t="str">
            <v>Základní škola Heřmanův Městec, okres Chrudim</v>
          </cell>
          <cell r="N3394" t="str">
            <v>náměstí Míru</v>
          </cell>
          <cell r="O3394">
            <v>1</v>
          </cell>
          <cell r="Q3394" t="str">
            <v>Heřmanův Městec</v>
          </cell>
          <cell r="R3394" t="str">
            <v>ANO</v>
          </cell>
        </row>
        <row r="3395">
          <cell r="A3395">
            <v>600090451</v>
          </cell>
          <cell r="B3395">
            <v>600090451</v>
          </cell>
          <cell r="C3395" t="str">
            <v>71002782</v>
          </cell>
          <cell r="D3395">
            <v>1</v>
          </cell>
          <cell r="E3395">
            <v>71002782</v>
          </cell>
          <cell r="F3395" t="str">
            <v>Pardubický kraj</v>
          </cell>
          <cell r="G3395" t="str">
            <v xml:space="preserve">Chrudim </v>
          </cell>
          <cell r="H3395">
            <v>375</v>
          </cell>
          <cell r="I3395" t="str">
            <v>SEJOY</v>
          </cell>
          <cell r="J3395">
            <v>16.690000000000001</v>
          </cell>
          <cell r="K3395">
            <v>6258.7500000000009</v>
          </cell>
          <cell r="L3395" t="str">
            <v/>
          </cell>
          <cell r="M3395" t="str">
            <v>Základní škola, Hrochův Týnec, okres Chrudim</v>
          </cell>
          <cell r="N3395" t="str">
            <v>Nádražní</v>
          </cell>
          <cell r="O3395">
            <v>253</v>
          </cell>
          <cell r="Q3395" t="str">
            <v>Hrochův Týnec</v>
          </cell>
          <cell r="R3395" t="str">
            <v>ANO</v>
          </cell>
        </row>
        <row r="3396">
          <cell r="A3396">
            <v>600090493</v>
          </cell>
          <cell r="B3396">
            <v>600090493</v>
          </cell>
          <cell r="C3396" t="str">
            <v>70888116</v>
          </cell>
          <cell r="D3396">
            <v>1</v>
          </cell>
          <cell r="E3396">
            <v>70888116</v>
          </cell>
          <cell r="F3396" t="str">
            <v>Pardubický kraj</v>
          </cell>
          <cell r="G3396" t="str">
            <v xml:space="preserve">Chrudim </v>
          </cell>
          <cell r="H3396">
            <v>850</v>
          </cell>
          <cell r="I3396" t="str">
            <v>SEJOY</v>
          </cell>
          <cell r="J3396">
            <v>16.690000000000001</v>
          </cell>
          <cell r="K3396">
            <v>14186.500000000002</v>
          </cell>
          <cell r="L3396" t="str">
            <v/>
          </cell>
          <cell r="M3396" t="str">
            <v>Základní škola, Chrudim, U Stadionu 756</v>
          </cell>
          <cell r="N3396" t="str">
            <v>U Stadionu</v>
          </cell>
          <cell r="O3396">
            <v>756</v>
          </cell>
          <cell r="Q3396" t="str">
            <v>Chrudim</v>
          </cell>
          <cell r="R3396" t="str">
            <v>ANO</v>
          </cell>
        </row>
        <row r="3397">
          <cell r="A3397">
            <v>600090558</v>
          </cell>
          <cell r="B3397">
            <v>600090558</v>
          </cell>
          <cell r="C3397" t="str">
            <v>70985693</v>
          </cell>
          <cell r="D3397">
            <v>1</v>
          </cell>
          <cell r="E3397">
            <v>70985693</v>
          </cell>
          <cell r="F3397" t="str">
            <v>Pardubický kraj</v>
          </cell>
          <cell r="G3397" t="str">
            <v xml:space="preserve">Chrudim </v>
          </cell>
          <cell r="H3397">
            <v>225</v>
          </cell>
          <cell r="I3397" t="str">
            <v>SEJOY</v>
          </cell>
          <cell r="J3397">
            <v>16.690000000000001</v>
          </cell>
          <cell r="K3397">
            <v>3755.2500000000005</v>
          </cell>
          <cell r="L3397" t="str">
            <v/>
          </cell>
          <cell r="M3397" t="str">
            <v>Základní škola, Prachovice, okres Chrudim</v>
          </cell>
          <cell r="N3397" t="str">
            <v>Chrudimská</v>
          </cell>
          <cell r="O3397">
            <v>57</v>
          </cell>
          <cell r="Q3397" t="str">
            <v>Prachovice</v>
          </cell>
          <cell r="R3397" t="str">
            <v>ANO</v>
          </cell>
        </row>
        <row r="3398">
          <cell r="A3398">
            <v>600090574</v>
          </cell>
          <cell r="B3398">
            <v>600090574</v>
          </cell>
          <cell r="C3398" t="str">
            <v>70992487</v>
          </cell>
          <cell r="D3398">
            <v>1</v>
          </cell>
          <cell r="E3398">
            <v>70992487</v>
          </cell>
          <cell r="F3398" t="str">
            <v>Pardubický kraj</v>
          </cell>
          <cell r="G3398" t="str">
            <v xml:space="preserve">Chrudim </v>
          </cell>
          <cell r="H3398">
            <v>350</v>
          </cell>
          <cell r="I3398" t="str">
            <v>SEJOY</v>
          </cell>
          <cell r="J3398">
            <v>16.690000000000001</v>
          </cell>
          <cell r="K3398">
            <v>5841.5</v>
          </cell>
          <cell r="L3398" t="str">
            <v/>
          </cell>
          <cell r="M3398" t="str">
            <v>Základní škola Ronov nad Doubravou, okres Chrudim</v>
          </cell>
          <cell r="N3398" t="str">
            <v>Chittussiho nám.</v>
          </cell>
          <cell r="O3398">
            <v>153</v>
          </cell>
          <cell r="Q3398" t="str">
            <v>Ronov nad Doubravou</v>
          </cell>
          <cell r="R3398" t="str">
            <v>ANO</v>
          </cell>
        </row>
        <row r="3399">
          <cell r="A3399">
            <v>600090591</v>
          </cell>
          <cell r="B3399">
            <v>600090591</v>
          </cell>
          <cell r="C3399" t="str">
            <v>75016346</v>
          </cell>
          <cell r="D3399">
            <v>1</v>
          </cell>
          <cell r="E3399">
            <v>75016346</v>
          </cell>
          <cell r="F3399" t="str">
            <v>Pardubický kraj</v>
          </cell>
          <cell r="G3399" t="str">
            <v xml:space="preserve">Chrudim </v>
          </cell>
          <cell r="H3399">
            <v>275</v>
          </cell>
          <cell r="I3399" t="str">
            <v>SEJOY</v>
          </cell>
          <cell r="J3399">
            <v>16.690000000000001</v>
          </cell>
          <cell r="K3399">
            <v>4589.75</v>
          </cell>
          <cell r="L3399" t="str">
            <v/>
          </cell>
          <cell r="M3399" t="str">
            <v>Základní škola, Skuteč, Komenského 150, okres Chrudim</v>
          </cell>
          <cell r="N3399" t="str">
            <v>Komenského nám.</v>
          </cell>
          <cell r="O3399">
            <v>150</v>
          </cell>
          <cell r="Q3399" t="str">
            <v>Skuteč</v>
          </cell>
          <cell r="R3399" t="str">
            <v>ANO</v>
          </cell>
        </row>
        <row r="3400">
          <cell r="A3400">
            <v>600090604</v>
          </cell>
          <cell r="B3400">
            <v>600090604</v>
          </cell>
          <cell r="C3400" t="str">
            <v>75016028</v>
          </cell>
          <cell r="D3400">
            <v>1</v>
          </cell>
          <cell r="E3400">
            <v>75016028</v>
          </cell>
          <cell r="F3400" t="str">
            <v>Pardubický kraj</v>
          </cell>
          <cell r="G3400" t="str">
            <v xml:space="preserve">Chrudim </v>
          </cell>
          <cell r="H3400">
            <v>475</v>
          </cell>
          <cell r="I3400" t="str">
            <v>SEJOY</v>
          </cell>
          <cell r="J3400">
            <v>16.690000000000001</v>
          </cell>
          <cell r="K3400">
            <v>7927.7500000000009</v>
          </cell>
          <cell r="L3400" t="str">
            <v/>
          </cell>
          <cell r="M3400" t="str">
            <v>Základní škola, Skuteč, Smetanova 304, okres Chrudim</v>
          </cell>
          <cell r="N3400" t="str">
            <v>Smetanova</v>
          </cell>
          <cell r="O3400">
            <v>304</v>
          </cell>
          <cell r="Q3400" t="str">
            <v>Skuteč</v>
          </cell>
          <cell r="R3400" t="str">
            <v>ANO</v>
          </cell>
        </row>
        <row r="3401">
          <cell r="A3401">
            <v>600090612</v>
          </cell>
          <cell r="B3401">
            <v>600090612</v>
          </cell>
          <cell r="C3401" t="str">
            <v>75016460</v>
          </cell>
          <cell r="D3401">
            <v>1</v>
          </cell>
          <cell r="E3401">
            <v>75016460</v>
          </cell>
          <cell r="F3401" t="str">
            <v>Pardubický kraj</v>
          </cell>
          <cell r="G3401" t="str">
            <v xml:space="preserve">Chrudim </v>
          </cell>
          <cell r="H3401">
            <v>600</v>
          </cell>
          <cell r="I3401" t="str">
            <v>SEJOY</v>
          </cell>
          <cell r="J3401">
            <v>16.690000000000001</v>
          </cell>
          <cell r="K3401">
            <v>10014</v>
          </cell>
          <cell r="L3401" t="str">
            <v/>
          </cell>
          <cell r="M3401" t="str">
            <v>Základní škola Slatiňany, okres Chrudim</v>
          </cell>
          <cell r="N3401" t="str">
            <v>T. G. Masaryka</v>
          </cell>
          <cell r="O3401">
            <v>136</v>
          </cell>
          <cell r="Q3401" t="str">
            <v>Slatiňany</v>
          </cell>
          <cell r="R3401" t="str">
            <v>ANO</v>
          </cell>
        </row>
        <row r="3402">
          <cell r="A3402">
            <v>600090639</v>
          </cell>
          <cell r="B3402">
            <v>600090639</v>
          </cell>
          <cell r="C3402" t="str">
            <v>70989176</v>
          </cell>
          <cell r="D3402">
            <v>1</v>
          </cell>
          <cell r="E3402">
            <v>70989176</v>
          </cell>
          <cell r="F3402" t="str">
            <v>Pardubický kraj</v>
          </cell>
          <cell r="G3402" t="str">
            <v xml:space="preserve">Chrudim </v>
          </cell>
          <cell r="H3402">
            <v>350</v>
          </cell>
          <cell r="I3402" t="str">
            <v>SEJOY</v>
          </cell>
          <cell r="J3402">
            <v>16.690000000000001</v>
          </cell>
          <cell r="K3402">
            <v>5841.5</v>
          </cell>
          <cell r="L3402" t="str">
            <v/>
          </cell>
          <cell r="M3402" t="str">
            <v>Základní škola, Třemošnice, okres Chrudim</v>
          </cell>
          <cell r="N3402" t="str">
            <v>Internátní</v>
          </cell>
          <cell r="O3402">
            <v>217</v>
          </cell>
          <cell r="Q3402" t="str">
            <v>Třemošnice</v>
          </cell>
          <cell r="R3402" t="str">
            <v>ANO</v>
          </cell>
        </row>
        <row r="3403">
          <cell r="A3403">
            <v>600090647</v>
          </cell>
          <cell r="B3403">
            <v>600090647</v>
          </cell>
          <cell r="C3403" t="str">
            <v>70888108</v>
          </cell>
          <cell r="D3403">
            <v>1</v>
          </cell>
          <cell r="E3403">
            <v>70888108</v>
          </cell>
          <cell r="F3403" t="str">
            <v>Pardubický kraj</v>
          </cell>
          <cell r="G3403" t="str">
            <v xml:space="preserve">Chrudim </v>
          </cell>
          <cell r="H3403">
            <v>725</v>
          </cell>
          <cell r="I3403" t="str">
            <v>SEJOY</v>
          </cell>
          <cell r="J3403">
            <v>16.690000000000001</v>
          </cell>
          <cell r="K3403">
            <v>12100.250000000002</v>
          </cell>
          <cell r="L3403" t="str">
            <v/>
          </cell>
          <cell r="M3403" t="str">
            <v>Základní škola, Chrudim, Dr. Malíka 958</v>
          </cell>
          <cell r="N3403" t="str">
            <v>Dr. Jana Malíka</v>
          </cell>
          <cell r="O3403">
            <v>958</v>
          </cell>
          <cell r="Q3403" t="str">
            <v>Chrudim</v>
          </cell>
          <cell r="R3403" t="str">
            <v>ANO</v>
          </cell>
        </row>
        <row r="3404">
          <cell r="A3404">
            <v>600090817</v>
          </cell>
          <cell r="B3404">
            <v>600090817</v>
          </cell>
          <cell r="C3404" t="str">
            <v>70879095</v>
          </cell>
          <cell r="D3404">
            <v>1</v>
          </cell>
          <cell r="E3404">
            <v>70879095</v>
          </cell>
          <cell r="F3404" t="str">
            <v>Pardubický kraj</v>
          </cell>
          <cell r="G3404" t="str">
            <v xml:space="preserve">Chrudim </v>
          </cell>
          <cell r="H3404">
            <v>50</v>
          </cell>
          <cell r="I3404" t="str">
            <v>SEJOY</v>
          </cell>
          <cell r="J3404">
            <v>16.690000000000001</v>
          </cell>
          <cell r="K3404">
            <v>834.50000000000011</v>
          </cell>
          <cell r="L3404" t="str">
            <v/>
          </cell>
          <cell r="M3404" t="str">
            <v>Speciální základní škola Heřmanův Městec</v>
          </cell>
          <cell r="N3404" t="str">
            <v>Masarykovo náměstí</v>
          </cell>
          <cell r="O3404">
            <v>46</v>
          </cell>
          <cell r="Q3404" t="str">
            <v>Heřmanův Městec</v>
          </cell>
          <cell r="R3404" t="str">
            <v>ANO</v>
          </cell>
        </row>
        <row r="3405">
          <cell r="A3405">
            <v>600170772</v>
          </cell>
          <cell r="B3405">
            <v>600170772</v>
          </cell>
          <cell r="C3405" t="str">
            <v>13582259</v>
          </cell>
          <cell r="D3405">
            <v>1</v>
          </cell>
          <cell r="E3405">
            <v>13582259</v>
          </cell>
          <cell r="F3405" t="str">
            <v>Pardubický kraj</v>
          </cell>
          <cell r="G3405" t="str">
            <v xml:space="preserve">Chrudim </v>
          </cell>
          <cell r="H3405">
            <v>625</v>
          </cell>
          <cell r="I3405" t="str">
            <v>SEJOY</v>
          </cell>
          <cell r="J3405">
            <v>16.690000000000001</v>
          </cell>
          <cell r="K3405">
            <v>10431.25</v>
          </cell>
          <cell r="L3405" t="str">
            <v/>
          </cell>
          <cell r="M3405" t="str">
            <v>Střední odborná škola a Střední odborné učiliště obchodu a služeb, Chrudim, Čáslavská 205</v>
          </cell>
          <cell r="N3405" t="str">
            <v>Čáslavská</v>
          </cell>
          <cell r="O3405">
            <v>205</v>
          </cell>
          <cell r="Q3405" t="str">
            <v>Chrudim</v>
          </cell>
          <cell r="R3405" t="str">
            <v>ANO</v>
          </cell>
        </row>
        <row r="3406">
          <cell r="A3406">
            <v>650018290</v>
          </cell>
          <cell r="B3406">
            <v>650018290</v>
          </cell>
          <cell r="C3406" t="str">
            <v>70156743</v>
          </cell>
          <cell r="D3406">
            <v>1</v>
          </cell>
          <cell r="E3406">
            <v>70156743</v>
          </cell>
          <cell r="F3406" t="str">
            <v>Pardubický kraj</v>
          </cell>
          <cell r="G3406" t="str">
            <v xml:space="preserve">Chrudim </v>
          </cell>
          <cell r="H3406">
            <v>425</v>
          </cell>
          <cell r="I3406" t="str">
            <v>SEJOY</v>
          </cell>
          <cell r="J3406">
            <v>16.690000000000001</v>
          </cell>
          <cell r="K3406">
            <v>7093.2500000000009</v>
          </cell>
          <cell r="L3406" t="str">
            <v/>
          </cell>
          <cell r="M3406" t="str">
            <v>Základní škola, Luže, okres Chrudim</v>
          </cell>
          <cell r="N3406" t="str">
            <v>Komenského</v>
          </cell>
          <cell r="O3406">
            <v>254</v>
          </cell>
          <cell r="Q3406" t="str">
            <v>Luže</v>
          </cell>
          <cell r="R3406" t="str">
            <v>ANO</v>
          </cell>
        </row>
        <row r="3407">
          <cell r="A3407">
            <v>650020936</v>
          </cell>
          <cell r="B3407">
            <v>650020936</v>
          </cell>
          <cell r="C3407" t="str">
            <v>70156778</v>
          </cell>
          <cell r="D3407">
            <v>1</v>
          </cell>
          <cell r="E3407">
            <v>70156778</v>
          </cell>
          <cell r="F3407" t="str">
            <v>Pardubický kraj</v>
          </cell>
          <cell r="G3407" t="str">
            <v xml:space="preserve">Chrudim </v>
          </cell>
          <cell r="H3407">
            <v>675</v>
          </cell>
          <cell r="I3407" t="str">
            <v>SEJOY</v>
          </cell>
          <cell r="J3407">
            <v>16.690000000000001</v>
          </cell>
          <cell r="K3407">
            <v>11265.75</v>
          </cell>
          <cell r="L3407" t="str">
            <v/>
          </cell>
          <cell r="M3407" t="str">
            <v>Základní škola, Chrast, okres Chrudim</v>
          </cell>
          <cell r="N3407" t="str">
            <v>U Pošty</v>
          </cell>
          <cell r="O3407">
            <v>5</v>
          </cell>
          <cell r="Q3407" t="str">
            <v>Chrast</v>
          </cell>
          <cell r="R3407" t="str">
            <v>ANO</v>
          </cell>
        </row>
        <row r="3408">
          <cell r="A3408">
            <v>650023731</v>
          </cell>
          <cell r="B3408">
            <v>650023731</v>
          </cell>
          <cell r="C3408" t="str">
            <v>70188955</v>
          </cell>
          <cell r="D3408">
            <v>1</v>
          </cell>
          <cell r="E3408">
            <v>70188955</v>
          </cell>
          <cell r="F3408" t="str">
            <v>Pardubický kraj</v>
          </cell>
          <cell r="G3408" t="str">
            <v xml:space="preserve">Chrudim </v>
          </cell>
          <cell r="H3408">
            <v>350</v>
          </cell>
          <cell r="I3408" t="str">
            <v>SEJOY</v>
          </cell>
          <cell r="J3408">
            <v>16.690000000000001</v>
          </cell>
          <cell r="K3408">
            <v>5841.5</v>
          </cell>
          <cell r="L3408" t="str">
            <v/>
          </cell>
          <cell r="M3408" t="str">
            <v>Základní škola, Nasavrky, okres Chrudim</v>
          </cell>
          <cell r="N3408" t="str">
            <v>Školní</v>
          </cell>
          <cell r="O3408">
            <v>275</v>
          </cell>
          <cell r="Q3408" t="str">
            <v>Nasavrky</v>
          </cell>
          <cell r="R3408" t="str">
            <v>ANO</v>
          </cell>
        </row>
        <row r="3409">
          <cell r="A3409">
            <v>650025610</v>
          </cell>
          <cell r="B3409">
            <v>650025610</v>
          </cell>
          <cell r="C3409" t="str">
            <v>70157308</v>
          </cell>
          <cell r="D3409">
            <v>1</v>
          </cell>
          <cell r="E3409">
            <v>70157308</v>
          </cell>
          <cell r="F3409" t="str">
            <v>Pardubický kraj</v>
          </cell>
          <cell r="G3409" t="str">
            <v xml:space="preserve">Chrudim </v>
          </cell>
          <cell r="H3409">
            <v>225</v>
          </cell>
          <cell r="I3409" t="str">
            <v>SEJOY</v>
          </cell>
          <cell r="J3409">
            <v>16.690000000000001</v>
          </cell>
          <cell r="K3409">
            <v>3755.2500000000005</v>
          </cell>
          <cell r="L3409" t="str">
            <v/>
          </cell>
          <cell r="M3409" t="str">
            <v>Základní škola a mateřská škola Prosetín</v>
          </cell>
          <cell r="O3409">
            <v>3</v>
          </cell>
          <cell r="Q3409" t="str">
            <v>Prosetín</v>
          </cell>
          <cell r="R3409" t="str">
            <v>ANO</v>
          </cell>
        </row>
        <row r="3410">
          <cell r="A3410">
            <v>650041330</v>
          </cell>
          <cell r="B3410">
            <v>650041330</v>
          </cell>
          <cell r="C3410" t="str">
            <v>70987360</v>
          </cell>
          <cell r="D3410">
            <v>1</v>
          </cell>
          <cell r="E3410">
            <v>70987360</v>
          </cell>
          <cell r="F3410" t="str">
            <v>Pardubický kraj</v>
          </cell>
          <cell r="G3410" t="str">
            <v xml:space="preserve">Chrudim </v>
          </cell>
          <cell r="H3410">
            <v>225</v>
          </cell>
          <cell r="I3410" t="str">
            <v>SEJOY</v>
          </cell>
          <cell r="J3410">
            <v>16.690000000000001</v>
          </cell>
          <cell r="K3410">
            <v>3755.2500000000005</v>
          </cell>
          <cell r="L3410" t="str">
            <v/>
          </cell>
          <cell r="M3410" t="str">
            <v>Základní škola, Bojanov, okres Chrudim</v>
          </cell>
          <cell r="O3410">
            <v>90</v>
          </cell>
          <cell r="Q3410" t="str">
            <v>Bojanov</v>
          </cell>
          <cell r="R3410" t="str">
            <v>ANO</v>
          </cell>
        </row>
        <row r="3411">
          <cell r="A3411">
            <v>650039254</v>
          </cell>
          <cell r="B3411">
            <v>650039254</v>
          </cell>
          <cell r="C3411" t="str">
            <v>71005111</v>
          </cell>
          <cell r="D3411">
            <v>1</v>
          </cell>
          <cell r="E3411">
            <v>71005111</v>
          </cell>
          <cell r="F3411" t="str">
            <v>Pardubický kraj</v>
          </cell>
          <cell r="G3411" t="str">
            <v xml:space="preserve">Chrudim </v>
          </cell>
          <cell r="H3411">
            <v>200</v>
          </cell>
          <cell r="I3411" t="str">
            <v>SEJOY</v>
          </cell>
          <cell r="J3411">
            <v>16.690000000000001</v>
          </cell>
          <cell r="K3411">
            <v>3338.0000000000005</v>
          </cell>
          <cell r="L3411" t="str">
            <v/>
          </cell>
          <cell r="M3411" t="str">
            <v>Základní škola T. G. Masaryka a mateřská škola, Chroustovice, okres Chrudim</v>
          </cell>
          <cell r="O3411">
            <v>166</v>
          </cell>
          <cell r="Q3411" t="str">
            <v>Chroustovice</v>
          </cell>
          <cell r="R3411" t="str">
            <v>ANO</v>
          </cell>
        </row>
        <row r="3412">
          <cell r="A3412">
            <v>650039483</v>
          </cell>
          <cell r="B3412">
            <v>650039483</v>
          </cell>
          <cell r="C3412" t="str">
            <v>71010203</v>
          </cell>
          <cell r="D3412">
            <v>1</v>
          </cell>
          <cell r="E3412">
            <v>71010203</v>
          </cell>
          <cell r="F3412" t="str">
            <v>Pardubický kraj</v>
          </cell>
          <cell r="G3412" t="str">
            <v xml:space="preserve">Chrudim </v>
          </cell>
          <cell r="H3412">
            <v>125</v>
          </cell>
          <cell r="I3412" t="str">
            <v>SEJOY</v>
          </cell>
          <cell r="J3412">
            <v>16.690000000000001</v>
          </cell>
          <cell r="K3412">
            <v>2086.25</v>
          </cell>
          <cell r="L3412" t="str">
            <v/>
          </cell>
          <cell r="M3412" t="str">
            <v>Základní škola a mateřská škola Morašice okres Chrudim</v>
          </cell>
          <cell r="O3412">
            <v>59</v>
          </cell>
          <cell r="Q3412" t="str">
            <v>Morašice</v>
          </cell>
          <cell r="R3412" t="str">
            <v>ANO</v>
          </cell>
        </row>
        <row r="3413">
          <cell r="A3413">
            <v>650045424</v>
          </cell>
          <cell r="B3413">
            <v>650045424</v>
          </cell>
          <cell r="C3413" t="str">
            <v>70986401</v>
          </cell>
          <cell r="D3413">
            <v>1</v>
          </cell>
          <cell r="E3413">
            <v>70986401</v>
          </cell>
          <cell r="F3413" t="str">
            <v>Pardubický kraj</v>
          </cell>
          <cell r="G3413" t="str">
            <v xml:space="preserve">Chrudim </v>
          </cell>
          <cell r="H3413">
            <v>225</v>
          </cell>
          <cell r="I3413" t="str">
            <v>SEJOY</v>
          </cell>
          <cell r="J3413">
            <v>16.690000000000001</v>
          </cell>
          <cell r="K3413">
            <v>3755.2500000000005</v>
          </cell>
          <cell r="L3413" t="str">
            <v/>
          </cell>
          <cell r="M3413" t="str">
            <v>Základní škola a mateřská škola Rosice, okres Chrudim</v>
          </cell>
          <cell r="O3413">
            <v>97</v>
          </cell>
          <cell r="Q3413" t="str">
            <v>Rosice</v>
          </cell>
          <cell r="R3413" t="str">
            <v>ANO</v>
          </cell>
        </row>
        <row r="3414">
          <cell r="A3414">
            <v>650045475</v>
          </cell>
          <cell r="B3414">
            <v>650045475</v>
          </cell>
          <cell r="C3414" t="str">
            <v>70995354</v>
          </cell>
          <cell r="D3414">
            <v>1</v>
          </cell>
          <cell r="E3414">
            <v>70995354</v>
          </cell>
          <cell r="F3414" t="str">
            <v>Pardubický kraj</v>
          </cell>
          <cell r="G3414" t="str">
            <v xml:space="preserve">Chrudim </v>
          </cell>
          <cell r="H3414">
            <v>50</v>
          </cell>
          <cell r="I3414" t="str">
            <v>SEJOY</v>
          </cell>
          <cell r="J3414">
            <v>16.690000000000001</v>
          </cell>
          <cell r="K3414">
            <v>834.50000000000011</v>
          </cell>
          <cell r="L3414" t="str">
            <v/>
          </cell>
          <cell r="M3414" t="str">
            <v>Základní škola a mateřská škola Stolany</v>
          </cell>
          <cell r="O3414">
            <v>44</v>
          </cell>
          <cell r="Q3414" t="str">
            <v>Stolany</v>
          </cell>
          <cell r="R3414" t="str">
            <v>ANO</v>
          </cell>
        </row>
        <row r="3415">
          <cell r="A3415">
            <v>650050444</v>
          </cell>
          <cell r="B3415">
            <v>650050444</v>
          </cell>
          <cell r="C3415" t="str">
            <v>71005285</v>
          </cell>
          <cell r="D3415">
            <v>1</v>
          </cell>
          <cell r="E3415">
            <v>71005285</v>
          </cell>
          <cell r="F3415" t="str">
            <v>Pardubický kraj</v>
          </cell>
          <cell r="G3415" t="str">
            <v xml:space="preserve">Chrudim </v>
          </cell>
          <cell r="H3415">
            <v>100</v>
          </cell>
          <cell r="I3415" t="str">
            <v>SEJOY</v>
          </cell>
          <cell r="J3415">
            <v>16.690000000000001</v>
          </cell>
          <cell r="K3415">
            <v>1669.0000000000002</v>
          </cell>
          <cell r="L3415" t="str">
            <v/>
          </cell>
          <cell r="M3415" t="str">
            <v>Základní škola, Zaječice, okres Chrudim</v>
          </cell>
          <cell r="O3415">
            <v>49</v>
          </cell>
          <cell r="Q3415" t="str">
            <v>Zaječice</v>
          </cell>
          <cell r="R3415" t="str">
            <v>ANO</v>
          </cell>
        </row>
        <row r="3416">
          <cell r="A3416">
            <v>650051351</v>
          </cell>
          <cell r="B3416">
            <v>650051351</v>
          </cell>
          <cell r="C3416" t="str">
            <v>70998094</v>
          </cell>
          <cell r="D3416">
            <v>1</v>
          </cell>
          <cell r="E3416">
            <v>70998094</v>
          </cell>
          <cell r="F3416" t="str">
            <v>Pardubický kraj</v>
          </cell>
          <cell r="G3416" t="str">
            <v xml:space="preserve">Chrudim </v>
          </cell>
          <cell r="H3416">
            <v>75</v>
          </cell>
          <cell r="I3416" t="str">
            <v>SEJOY</v>
          </cell>
          <cell r="J3416">
            <v>16.690000000000001</v>
          </cell>
          <cell r="K3416">
            <v>1251.75</v>
          </cell>
          <cell r="L3416" t="str">
            <v/>
          </cell>
          <cell r="M3416" t="str">
            <v>Základní škola Vejvanovice, okres Chrudim</v>
          </cell>
          <cell r="O3416">
            <v>56</v>
          </cell>
          <cell r="Q3416" t="str">
            <v>Vejvanovice</v>
          </cell>
          <cell r="R3416" t="str">
            <v>ANO</v>
          </cell>
        </row>
        <row r="3417">
          <cell r="A3417">
            <v>650051653</v>
          </cell>
          <cell r="B3417">
            <v>650051653</v>
          </cell>
          <cell r="C3417" t="str">
            <v>75018772</v>
          </cell>
          <cell r="D3417">
            <v>1</v>
          </cell>
          <cell r="E3417">
            <v>75018772</v>
          </cell>
          <cell r="F3417" t="str">
            <v>Pardubický kraj</v>
          </cell>
          <cell r="G3417" t="str">
            <v xml:space="preserve">Chrudim </v>
          </cell>
          <cell r="H3417">
            <v>375</v>
          </cell>
          <cell r="I3417" t="str">
            <v>SEJOY</v>
          </cell>
          <cell r="J3417">
            <v>16.690000000000001</v>
          </cell>
          <cell r="K3417">
            <v>6258.7500000000009</v>
          </cell>
          <cell r="L3417" t="str">
            <v/>
          </cell>
          <cell r="M3417" t="str">
            <v>Základní škola a mateřská škola Proseč</v>
          </cell>
          <cell r="N3417" t="str">
            <v>Rybenská</v>
          </cell>
          <cell r="O3417">
            <v>260</v>
          </cell>
          <cell r="Q3417" t="str">
            <v>Proseč</v>
          </cell>
          <cell r="R3417" t="str">
            <v>ANO</v>
          </cell>
        </row>
        <row r="3418">
          <cell r="A3418">
            <v>650057597</v>
          </cell>
          <cell r="B3418">
            <v>650057597</v>
          </cell>
          <cell r="C3418" t="str">
            <v>71009957</v>
          </cell>
          <cell r="D3418">
            <v>1</v>
          </cell>
          <cell r="E3418">
            <v>71009957</v>
          </cell>
          <cell r="F3418" t="str">
            <v>Pardubický kraj</v>
          </cell>
          <cell r="G3418" t="str">
            <v xml:space="preserve">Chrudim </v>
          </cell>
          <cell r="H3418">
            <v>125</v>
          </cell>
          <cell r="I3418" t="str">
            <v>SEJOY</v>
          </cell>
          <cell r="J3418">
            <v>16.690000000000001</v>
          </cell>
          <cell r="K3418">
            <v>2086.25</v>
          </cell>
          <cell r="L3418" t="str">
            <v/>
          </cell>
          <cell r="M3418" t="str">
            <v>Základní škola a mateřská škola Lukavice, okres Chrudim</v>
          </cell>
          <cell r="O3418">
            <v>57</v>
          </cell>
          <cell r="Q3418" t="str">
            <v>Lukavice</v>
          </cell>
          <cell r="R3418" t="str">
            <v>ANO</v>
          </cell>
        </row>
        <row r="3419">
          <cell r="A3419">
            <v>651033772</v>
          </cell>
          <cell r="B3419">
            <v>651033772</v>
          </cell>
          <cell r="C3419" t="str">
            <v>75075920</v>
          </cell>
          <cell r="D3419">
            <v>1</v>
          </cell>
          <cell r="E3419">
            <v>75075920</v>
          </cell>
          <cell r="F3419" t="str">
            <v>Pardubický kraj</v>
          </cell>
          <cell r="G3419" t="str">
            <v xml:space="preserve">Chrudim </v>
          </cell>
          <cell r="H3419">
            <v>400</v>
          </cell>
          <cell r="I3419" t="str">
            <v>SEJOY</v>
          </cell>
          <cell r="J3419">
            <v>16.690000000000001</v>
          </cell>
          <cell r="K3419">
            <v>6676.0000000000009</v>
          </cell>
          <cell r="L3419" t="str">
            <v/>
          </cell>
          <cell r="M3419" t="str">
            <v>Střední škola zemědělská a Vyšší odborná škola Chrudim</v>
          </cell>
          <cell r="N3419" t="str">
            <v>Poděbradova</v>
          </cell>
          <cell r="O3419">
            <v>842</v>
          </cell>
          <cell r="Q3419" t="str">
            <v>Chrudim</v>
          </cell>
          <cell r="R3419" t="str">
            <v>ANO</v>
          </cell>
        </row>
        <row r="3420">
          <cell r="A3420">
            <v>691000719</v>
          </cell>
          <cell r="B3420">
            <v>691000719</v>
          </cell>
          <cell r="C3420" t="str">
            <v>71341064</v>
          </cell>
          <cell r="D3420">
            <v>1</v>
          </cell>
          <cell r="E3420">
            <v>71341064</v>
          </cell>
          <cell r="F3420" t="str">
            <v>Pardubický kraj</v>
          </cell>
          <cell r="G3420" t="str">
            <v xml:space="preserve">Chrudim </v>
          </cell>
          <cell r="H3420">
            <v>300</v>
          </cell>
          <cell r="I3420" t="str">
            <v>SEJOY</v>
          </cell>
          <cell r="J3420">
            <v>16.690000000000001</v>
          </cell>
          <cell r="K3420">
            <v>5007</v>
          </cell>
          <cell r="L3420" t="str">
            <v/>
          </cell>
          <cell r="M3420" t="str">
            <v>Gymnázium Suverénního řádu maltézských rytířů ve Skutči</v>
          </cell>
          <cell r="N3420" t="str">
            <v>Vítězslava Nováka</v>
          </cell>
          <cell r="O3420">
            <v>584</v>
          </cell>
          <cell r="Q3420" t="str">
            <v>Skuteč</v>
          </cell>
          <cell r="R3420" t="str">
            <v>NE</v>
          </cell>
        </row>
        <row r="3421">
          <cell r="A3421">
            <v>691001421</v>
          </cell>
          <cell r="B3421">
            <v>691001421</v>
          </cell>
          <cell r="C3421" t="str">
            <v>72048905</v>
          </cell>
          <cell r="D3421">
            <v>1</v>
          </cell>
          <cell r="E3421">
            <v>72048905</v>
          </cell>
          <cell r="F3421" t="str">
            <v>Pardubický kraj</v>
          </cell>
          <cell r="G3421" t="str">
            <v xml:space="preserve">Chrudim </v>
          </cell>
          <cell r="H3421">
            <v>75</v>
          </cell>
          <cell r="I3421" t="str">
            <v>SEJOY</v>
          </cell>
          <cell r="J3421">
            <v>16.690000000000001</v>
          </cell>
          <cell r="K3421">
            <v>1251.75</v>
          </cell>
          <cell r="L3421" t="str">
            <v/>
          </cell>
          <cell r="M3421" t="str">
            <v>Speciální základní škola, mateřská škola a praktická škola Skuteč</v>
          </cell>
          <cell r="N3421" t="str">
            <v>Rubešova</v>
          </cell>
          <cell r="O3421">
            <v>531</v>
          </cell>
          <cell r="Q3421" t="str">
            <v>Skuteč</v>
          </cell>
          <cell r="R3421" t="str">
            <v>ANO</v>
          </cell>
        </row>
        <row r="3422">
          <cell r="A3422">
            <v>691002223</v>
          </cell>
          <cell r="B3422">
            <v>691002223</v>
          </cell>
          <cell r="C3422" t="str">
            <v>72085410</v>
          </cell>
          <cell r="D3422">
            <v>1</v>
          </cell>
          <cell r="E3422">
            <v>72085410</v>
          </cell>
          <cell r="F3422" t="str">
            <v>Pardubický kraj</v>
          </cell>
          <cell r="G3422" t="str">
            <v xml:space="preserve">Chrudim </v>
          </cell>
          <cell r="H3422">
            <v>125</v>
          </cell>
          <cell r="I3422" t="str">
            <v>SEJOY</v>
          </cell>
          <cell r="J3422">
            <v>16.690000000000001</v>
          </cell>
          <cell r="K3422">
            <v>2086.25</v>
          </cell>
          <cell r="L3422" t="str">
            <v/>
          </cell>
          <cell r="M3422" t="str">
            <v>Speciální základní škola a praktická škola Chrudim</v>
          </cell>
          <cell r="N3422" t="str">
            <v>Školní náměstí</v>
          </cell>
          <cell r="O3422">
            <v>228</v>
          </cell>
          <cell r="Q3422" t="str">
            <v>Chrudim</v>
          </cell>
          <cell r="R3422" t="str">
            <v>ANO</v>
          </cell>
        </row>
        <row r="3423">
          <cell r="A3423">
            <v>691006903</v>
          </cell>
          <cell r="B3423">
            <v>691006903</v>
          </cell>
          <cell r="C3423" t="str">
            <v>03153266</v>
          </cell>
          <cell r="D3423">
            <v>1</v>
          </cell>
          <cell r="E3423">
            <v>3153266</v>
          </cell>
          <cell r="F3423" t="str">
            <v>Pardubický kraj</v>
          </cell>
          <cell r="G3423" t="str">
            <v xml:space="preserve">Chrudim </v>
          </cell>
          <cell r="H3423">
            <v>175</v>
          </cell>
          <cell r="I3423" t="str">
            <v>SEJOY</v>
          </cell>
          <cell r="J3423">
            <v>16.690000000000001</v>
          </cell>
          <cell r="K3423">
            <v>2920.75</v>
          </cell>
          <cell r="L3423" t="str">
            <v/>
          </cell>
          <cell r="M3423" t="str">
            <v>Mateřská škola a Základní škola Na rovině v Chrudimi</v>
          </cell>
          <cell r="N3423" t="str">
            <v>Na Rozhledně</v>
          </cell>
          <cell r="O3423">
            <v>766</v>
          </cell>
          <cell r="Q3423" t="str">
            <v>Chrudim</v>
          </cell>
          <cell r="R3423" t="str">
            <v>NE</v>
          </cell>
        </row>
        <row r="3424">
          <cell r="A3424">
            <v>600013090</v>
          </cell>
          <cell r="B3424">
            <v>600013090</v>
          </cell>
          <cell r="C3424" t="str">
            <v>00087939</v>
          </cell>
          <cell r="D3424">
            <v>1</v>
          </cell>
          <cell r="E3424">
            <v>87939</v>
          </cell>
          <cell r="F3424" t="str">
            <v>Pardubický kraj</v>
          </cell>
          <cell r="G3424" t="str">
            <v xml:space="preserve">Ústí nad Orlicí </v>
          </cell>
          <cell r="H3424">
            <v>325</v>
          </cell>
          <cell r="I3424" t="str">
            <v>SEJOY</v>
          </cell>
          <cell r="J3424">
            <v>16.690000000000001</v>
          </cell>
          <cell r="K3424">
            <v>5424.25</v>
          </cell>
          <cell r="L3424" t="str">
            <v/>
          </cell>
          <cell r="M3424" t="str">
            <v>Střední odborné učiliště opravárenské, Králíky, Předměstí 427</v>
          </cell>
          <cell r="N3424" t="str">
            <v>Předměstí</v>
          </cell>
          <cell r="O3424">
            <v>427</v>
          </cell>
          <cell r="Q3424" t="str">
            <v>Králíky</v>
          </cell>
          <cell r="R3424" t="str">
            <v>ANO</v>
          </cell>
        </row>
        <row r="3425">
          <cell r="A3425">
            <v>600024822</v>
          </cell>
          <cell r="B3425">
            <v>600024822</v>
          </cell>
          <cell r="C3425" t="str">
            <v>61235105</v>
          </cell>
          <cell r="D3425">
            <v>1</v>
          </cell>
          <cell r="E3425">
            <v>61235105</v>
          </cell>
          <cell r="F3425" t="str">
            <v>Pardubický kraj</v>
          </cell>
          <cell r="G3425" t="str">
            <v xml:space="preserve">Ústí nad Orlicí </v>
          </cell>
          <cell r="H3425">
            <v>50</v>
          </cell>
          <cell r="I3425" t="str">
            <v>SEJOY</v>
          </cell>
          <cell r="J3425">
            <v>16.690000000000001</v>
          </cell>
          <cell r="K3425">
            <v>834.50000000000011</v>
          </cell>
          <cell r="L3425" t="str">
            <v/>
          </cell>
          <cell r="M3425" t="str">
            <v>Speciální základní škola Králíky</v>
          </cell>
          <cell r="N3425" t="str">
            <v>Nábřežní</v>
          </cell>
          <cell r="O3425">
            <v>130</v>
          </cell>
          <cell r="Q3425" t="str">
            <v>Králíky</v>
          </cell>
          <cell r="R3425" t="str">
            <v>ANO</v>
          </cell>
        </row>
        <row r="3426">
          <cell r="A3426">
            <v>600104257</v>
          </cell>
          <cell r="B3426">
            <v>600104257</v>
          </cell>
          <cell r="C3426" t="str">
            <v>49314629</v>
          </cell>
          <cell r="D3426">
            <v>1</v>
          </cell>
          <cell r="E3426">
            <v>49314629</v>
          </cell>
          <cell r="F3426" t="str">
            <v>Pardubický kraj</v>
          </cell>
          <cell r="G3426" t="str">
            <v xml:space="preserve">Ústí nad Orlicí </v>
          </cell>
          <cell r="H3426">
            <v>600</v>
          </cell>
          <cell r="I3426" t="str">
            <v>SEJOY</v>
          </cell>
          <cell r="J3426">
            <v>16.690000000000001</v>
          </cell>
          <cell r="K3426">
            <v>10014</v>
          </cell>
          <cell r="L3426" t="str">
            <v/>
          </cell>
          <cell r="M3426" t="str">
            <v>Základní škola Králíky</v>
          </cell>
          <cell r="N3426" t="str">
            <v>Moravská</v>
          </cell>
          <cell r="O3426">
            <v>647</v>
          </cell>
          <cell r="Q3426" t="str">
            <v>Králíky</v>
          </cell>
          <cell r="R3426" t="str">
            <v>ANO</v>
          </cell>
        </row>
        <row r="3427">
          <cell r="A3427">
            <v>600104443</v>
          </cell>
          <cell r="B3427">
            <v>600104443</v>
          </cell>
          <cell r="C3427" t="str">
            <v>70188831</v>
          </cell>
          <cell r="D3427">
            <v>1</v>
          </cell>
          <cell r="E3427">
            <v>70188831</v>
          </cell>
          <cell r="F3427" t="str">
            <v>Pardubický kraj</v>
          </cell>
          <cell r="G3427" t="str">
            <v xml:space="preserve">Ústí nad Orlicí </v>
          </cell>
          <cell r="H3427">
            <v>25</v>
          </cell>
          <cell r="I3427" t="str">
            <v>SEJOY</v>
          </cell>
          <cell r="J3427">
            <v>16.690000000000001</v>
          </cell>
          <cell r="K3427">
            <v>417.25000000000006</v>
          </cell>
          <cell r="L3427" t="str">
            <v/>
          </cell>
          <cell r="M3427" t="str">
            <v>Základní škola a mateřská škola Lichkov</v>
          </cell>
          <cell r="O3427">
            <v>185</v>
          </cell>
          <cell r="Q3427" t="str">
            <v>Lichkov</v>
          </cell>
          <cell r="R3427" t="str">
            <v>ANO</v>
          </cell>
        </row>
        <row r="3428">
          <cell r="A3428">
            <v>650046587</v>
          </cell>
          <cell r="B3428">
            <v>650046587</v>
          </cell>
          <cell r="C3428" t="str">
            <v>75016141</v>
          </cell>
          <cell r="D3428">
            <v>1</v>
          </cell>
          <cell r="E3428">
            <v>75016141</v>
          </cell>
          <cell r="F3428" t="str">
            <v>Pardubický kraj</v>
          </cell>
          <cell r="G3428" t="str">
            <v xml:space="preserve">Ústí nad Orlicí </v>
          </cell>
          <cell r="H3428">
            <v>25</v>
          </cell>
          <cell r="I3428" t="str">
            <v>SEJOY</v>
          </cell>
          <cell r="J3428">
            <v>16.690000000000001</v>
          </cell>
          <cell r="K3428">
            <v>417.25000000000006</v>
          </cell>
          <cell r="L3428" t="str">
            <v/>
          </cell>
          <cell r="M3428" t="str">
            <v>Základní škola a Mateřská škola Mladkov</v>
          </cell>
          <cell r="O3428">
            <v>138</v>
          </cell>
          <cell r="Q3428" t="str">
            <v>Mladkov</v>
          </cell>
          <cell r="R3428" t="str">
            <v>ANO</v>
          </cell>
        </row>
        <row r="3429">
          <cell r="A3429">
            <v>650052510</v>
          </cell>
          <cell r="B3429">
            <v>650052510</v>
          </cell>
          <cell r="C3429" t="str">
            <v>70994838</v>
          </cell>
          <cell r="D3429">
            <v>1</v>
          </cell>
          <cell r="E3429">
            <v>70994838</v>
          </cell>
          <cell r="F3429" t="str">
            <v>Pardubický kraj</v>
          </cell>
          <cell r="G3429" t="str">
            <v xml:space="preserve">Ústí nad Orlicí </v>
          </cell>
          <cell r="H3429">
            <v>400</v>
          </cell>
          <cell r="I3429" t="str">
            <v>SEJOY</v>
          </cell>
          <cell r="J3429">
            <v>16.690000000000001</v>
          </cell>
          <cell r="K3429">
            <v>6676.0000000000009</v>
          </cell>
          <cell r="L3429" t="str">
            <v/>
          </cell>
          <cell r="M3429" t="str">
            <v>Základní škola a mateřská škola Červená Voda</v>
          </cell>
          <cell r="O3429">
            <v>341</v>
          </cell>
          <cell r="Q3429" t="str">
            <v>Červená Voda</v>
          </cell>
          <cell r="R3429" t="str">
            <v>ANO</v>
          </cell>
        </row>
        <row r="3430">
          <cell r="A3430">
            <v>600013057</v>
          </cell>
          <cell r="B3430">
            <v>600013057</v>
          </cell>
          <cell r="C3430" t="str">
            <v>49314653</v>
          </cell>
          <cell r="D3430">
            <v>1</v>
          </cell>
          <cell r="E3430">
            <v>49314653</v>
          </cell>
          <cell r="F3430" t="str">
            <v>Pardubický kraj</v>
          </cell>
          <cell r="G3430" t="str">
            <v xml:space="preserve">Ústí nad Orlicí </v>
          </cell>
          <cell r="H3430">
            <v>400</v>
          </cell>
          <cell r="I3430" t="str">
            <v>SEJOY</v>
          </cell>
          <cell r="J3430">
            <v>16.690000000000001</v>
          </cell>
          <cell r="K3430">
            <v>6676.0000000000009</v>
          </cell>
          <cell r="L3430" t="str">
            <v/>
          </cell>
          <cell r="M3430" t="str">
            <v>Gymnázium Lanškroun</v>
          </cell>
          <cell r="N3430" t="str">
            <v>nám. J. M. Marků</v>
          </cell>
          <cell r="O3430">
            <v>113</v>
          </cell>
          <cell r="Q3430" t="str">
            <v>Lanškroun</v>
          </cell>
          <cell r="R3430" t="str">
            <v>ANO</v>
          </cell>
        </row>
        <row r="3431">
          <cell r="A3431">
            <v>600013146</v>
          </cell>
          <cell r="B3431">
            <v>600013146</v>
          </cell>
          <cell r="C3431" t="str">
            <v>00087670</v>
          </cell>
          <cell r="D3431">
            <v>1</v>
          </cell>
          <cell r="E3431">
            <v>87670</v>
          </cell>
          <cell r="F3431" t="str">
            <v>Pardubický kraj</v>
          </cell>
          <cell r="G3431" t="str">
            <v xml:space="preserve">Ústí nad Orlicí </v>
          </cell>
          <cell r="H3431">
            <v>375</v>
          </cell>
          <cell r="I3431" t="str">
            <v>SEJOY</v>
          </cell>
          <cell r="J3431">
            <v>16.690000000000001</v>
          </cell>
          <cell r="K3431">
            <v>6258.7500000000009</v>
          </cell>
          <cell r="L3431" t="str">
            <v/>
          </cell>
          <cell r="M3431" t="str">
            <v>Střední škola zemědělská a veterinární Lanškroun</v>
          </cell>
          <cell r="O3431">
            <v>17</v>
          </cell>
          <cell r="Q3431" t="str">
            <v>Lanškroun</v>
          </cell>
          <cell r="R3431" t="str">
            <v>ANO</v>
          </cell>
        </row>
        <row r="3432">
          <cell r="A3432">
            <v>600024733</v>
          </cell>
          <cell r="B3432">
            <v>600024733</v>
          </cell>
          <cell r="C3432" t="str">
            <v>70846944</v>
          </cell>
          <cell r="D3432">
            <v>1</v>
          </cell>
          <cell r="E3432">
            <v>70846944</v>
          </cell>
          <cell r="F3432" t="str">
            <v>Pardubický kraj</v>
          </cell>
          <cell r="G3432" t="str">
            <v xml:space="preserve">Ústí nad Orlicí </v>
          </cell>
          <cell r="H3432">
            <v>225</v>
          </cell>
          <cell r="I3432" t="str">
            <v>SEJOY</v>
          </cell>
          <cell r="J3432">
            <v>16.690000000000001</v>
          </cell>
          <cell r="K3432">
            <v>3755.2500000000005</v>
          </cell>
          <cell r="L3432" t="str">
            <v/>
          </cell>
          <cell r="M3432" t="str">
            <v>Základní škola Lanškroun, nám. A. Jiráska 140</v>
          </cell>
          <cell r="N3432" t="str">
            <v>nám. A. Jiráska</v>
          </cell>
          <cell r="O3432">
            <v>140</v>
          </cell>
          <cell r="Q3432" t="str">
            <v>Lanškroun</v>
          </cell>
          <cell r="R3432" t="str">
            <v>ANO</v>
          </cell>
        </row>
        <row r="3433">
          <cell r="A3433">
            <v>600104168</v>
          </cell>
          <cell r="B3433">
            <v>600104168</v>
          </cell>
          <cell r="C3433" t="str">
            <v>00854379</v>
          </cell>
          <cell r="D3433">
            <v>1</v>
          </cell>
          <cell r="E3433">
            <v>854379</v>
          </cell>
          <cell r="F3433" t="str">
            <v>Pardubický kraj</v>
          </cell>
          <cell r="G3433" t="str">
            <v xml:space="preserve">Ústí nad Orlicí </v>
          </cell>
          <cell r="H3433">
            <v>550</v>
          </cell>
          <cell r="I3433" t="str">
            <v>SEJOY</v>
          </cell>
          <cell r="J3433">
            <v>16.690000000000001</v>
          </cell>
          <cell r="K3433">
            <v>9179.5</v>
          </cell>
          <cell r="L3433" t="str">
            <v/>
          </cell>
          <cell r="M3433" t="str">
            <v>Základní škola Lanškroun, Dobrovského 630, okr. Ústí nad Orlicí</v>
          </cell>
          <cell r="N3433" t="str">
            <v>Dobrovského</v>
          </cell>
          <cell r="O3433">
            <v>630</v>
          </cell>
          <cell r="Q3433" t="str">
            <v>Lanškroun</v>
          </cell>
          <cell r="R3433" t="str">
            <v>ANO</v>
          </cell>
        </row>
        <row r="3434">
          <cell r="A3434">
            <v>600104451</v>
          </cell>
          <cell r="B3434">
            <v>600104451</v>
          </cell>
          <cell r="C3434" t="str">
            <v>70983020</v>
          </cell>
          <cell r="D3434">
            <v>1</v>
          </cell>
          <cell r="E3434">
            <v>70983020</v>
          </cell>
          <cell r="F3434" t="str">
            <v>Pardubický kraj</v>
          </cell>
          <cell r="G3434" t="str">
            <v xml:space="preserve">Ústí nad Orlicí </v>
          </cell>
          <cell r="H3434">
            <v>50</v>
          </cell>
          <cell r="I3434" t="str">
            <v>SEJOY</v>
          </cell>
          <cell r="J3434">
            <v>16.690000000000001</v>
          </cell>
          <cell r="K3434">
            <v>834.50000000000011</v>
          </cell>
          <cell r="L3434" t="str">
            <v/>
          </cell>
          <cell r="M3434" t="str">
            <v>Základní škola a mateřská škola Luková</v>
          </cell>
          <cell r="O3434">
            <v>6</v>
          </cell>
          <cell r="Q3434" t="str">
            <v>Luková</v>
          </cell>
          <cell r="R3434" t="str">
            <v>ANO</v>
          </cell>
        </row>
        <row r="3435">
          <cell r="A3435">
            <v>600104524</v>
          </cell>
          <cell r="B3435">
            <v>600104524</v>
          </cell>
          <cell r="C3435" t="str">
            <v>75015277</v>
          </cell>
          <cell r="D3435">
            <v>1</v>
          </cell>
          <cell r="E3435">
            <v>75015277</v>
          </cell>
          <cell r="F3435" t="str">
            <v>Pardubický kraj</v>
          </cell>
          <cell r="G3435" t="str">
            <v xml:space="preserve">Ústí nad Orlicí </v>
          </cell>
          <cell r="H3435">
            <v>50</v>
          </cell>
          <cell r="I3435" t="str">
            <v>SEJOY</v>
          </cell>
          <cell r="J3435">
            <v>16.690000000000001</v>
          </cell>
          <cell r="K3435">
            <v>834.50000000000011</v>
          </cell>
          <cell r="L3435" t="str">
            <v/>
          </cell>
          <cell r="M3435" t="str">
            <v>Základní škola a Mateřská škola Ostrov</v>
          </cell>
          <cell r="O3435">
            <v>76</v>
          </cell>
          <cell r="Q3435" t="str">
            <v>Ostrov</v>
          </cell>
          <cell r="R3435" t="str">
            <v>ANO</v>
          </cell>
        </row>
        <row r="3436">
          <cell r="A3436">
            <v>600104532</v>
          </cell>
          <cell r="B3436">
            <v>600104532</v>
          </cell>
          <cell r="C3436" t="str">
            <v>61234125</v>
          </cell>
          <cell r="D3436">
            <v>1</v>
          </cell>
          <cell r="E3436">
            <v>61234125</v>
          </cell>
          <cell r="F3436" t="str">
            <v>Pardubický kraj</v>
          </cell>
          <cell r="G3436" t="str">
            <v xml:space="preserve">Ústí nad Orlicí </v>
          </cell>
          <cell r="H3436">
            <v>100</v>
          </cell>
          <cell r="I3436" t="str">
            <v>SEJOY</v>
          </cell>
          <cell r="J3436">
            <v>16.690000000000001</v>
          </cell>
          <cell r="K3436">
            <v>1669.0000000000002</v>
          </cell>
          <cell r="L3436" t="str">
            <v/>
          </cell>
          <cell r="M3436" t="str">
            <v>Základní škola a mateřská škola Rudoltice</v>
          </cell>
          <cell r="O3436">
            <v>200</v>
          </cell>
          <cell r="Q3436" t="str">
            <v>Rudoltice</v>
          </cell>
          <cell r="R3436" t="str">
            <v>ANO</v>
          </cell>
        </row>
        <row r="3437">
          <cell r="A3437">
            <v>600104630</v>
          </cell>
          <cell r="B3437">
            <v>600104630</v>
          </cell>
          <cell r="C3437" t="str">
            <v>70981281</v>
          </cell>
          <cell r="D3437">
            <v>1</v>
          </cell>
          <cell r="E3437">
            <v>70981281</v>
          </cell>
          <cell r="F3437" t="str">
            <v>Pardubický kraj</v>
          </cell>
          <cell r="G3437" t="str">
            <v xml:space="preserve">Ústí nad Orlicí </v>
          </cell>
          <cell r="H3437">
            <v>75</v>
          </cell>
          <cell r="I3437" t="str">
            <v>SEJOY</v>
          </cell>
          <cell r="J3437">
            <v>16.690000000000001</v>
          </cell>
          <cell r="K3437">
            <v>1251.75</v>
          </cell>
          <cell r="L3437" t="str">
            <v/>
          </cell>
          <cell r="M3437" t="str">
            <v>Základní škola a Mateřská škola Žichlínek</v>
          </cell>
          <cell r="O3437">
            <v>65</v>
          </cell>
          <cell r="Q3437" t="str">
            <v>Žichlínek</v>
          </cell>
          <cell r="R3437" t="str">
            <v>ANO</v>
          </cell>
        </row>
        <row r="3438">
          <cell r="A3438">
            <v>600104648</v>
          </cell>
          <cell r="B3438">
            <v>600104648</v>
          </cell>
          <cell r="C3438" t="str">
            <v>61234176</v>
          </cell>
          <cell r="D3438">
            <v>1</v>
          </cell>
          <cell r="E3438">
            <v>61234176</v>
          </cell>
          <cell r="F3438" t="str">
            <v>Pardubický kraj</v>
          </cell>
          <cell r="G3438" t="str">
            <v xml:space="preserve">Ústí nad Orlicí </v>
          </cell>
          <cell r="H3438">
            <v>600</v>
          </cell>
          <cell r="I3438" t="str">
            <v>SEJOY</v>
          </cell>
          <cell r="J3438">
            <v>16.690000000000001</v>
          </cell>
          <cell r="K3438">
            <v>10014</v>
          </cell>
          <cell r="L3438" t="str">
            <v/>
          </cell>
          <cell r="M3438" t="str">
            <v>Základní škola Lanškroun, Bedřicha Smetany 460, okr. Ústí nad Orlicí</v>
          </cell>
          <cell r="N3438" t="str">
            <v>B. Smetany</v>
          </cell>
          <cell r="O3438">
            <v>460</v>
          </cell>
          <cell r="Q3438" t="str">
            <v>Lanškroun</v>
          </cell>
          <cell r="R3438" t="str">
            <v>ANO</v>
          </cell>
        </row>
        <row r="3439">
          <cell r="A3439">
            <v>600104737</v>
          </cell>
          <cell r="B3439">
            <v>600104737</v>
          </cell>
          <cell r="C3439" t="str">
            <v>61234001</v>
          </cell>
          <cell r="D3439">
            <v>1</v>
          </cell>
          <cell r="E3439">
            <v>61234001</v>
          </cell>
          <cell r="F3439" t="str">
            <v>Pardubický kraj</v>
          </cell>
          <cell r="G3439" t="str">
            <v xml:space="preserve">Ústí nad Orlicí </v>
          </cell>
          <cell r="H3439">
            <v>675</v>
          </cell>
          <cell r="I3439" t="str">
            <v>SEJOY</v>
          </cell>
          <cell r="J3439">
            <v>16.690000000000001</v>
          </cell>
          <cell r="K3439">
            <v>11265.75</v>
          </cell>
          <cell r="L3439" t="str">
            <v/>
          </cell>
          <cell r="M3439" t="str">
            <v>Základní škola Lanškroun, náměstí Aloise Jiráska 139, okr. Ústí nad Orlicí</v>
          </cell>
          <cell r="N3439" t="str">
            <v>nám. A. Jiráska</v>
          </cell>
          <cell r="O3439">
            <v>139</v>
          </cell>
          <cell r="Q3439" t="str">
            <v>Lanškroun</v>
          </cell>
          <cell r="R3439" t="str">
            <v>ANO</v>
          </cell>
        </row>
        <row r="3440">
          <cell r="A3440">
            <v>600104761</v>
          </cell>
          <cell r="B3440">
            <v>600104761</v>
          </cell>
          <cell r="C3440" t="str">
            <v>70996806</v>
          </cell>
          <cell r="D3440">
            <v>1</v>
          </cell>
          <cell r="E3440">
            <v>70996806</v>
          </cell>
          <cell r="F3440" t="str">
            <v>Pardubický kraj</v>
          </cell>
          <cell r="G3440" t="str">
            <v xml:space="preserve">Ústí nad Orlicí </v>
          </cell>
          <cell r="H3440">
            <v>275</v>
          </cell>
          <cell r="I3440" t="str">
            <v>SEJOY</v>
          </cell>
          <cell r="J3440">
            <v>16.690000000000001</v>
          </cell>
          <cell r="K3440">
            <v>4589.75</v>
          </cell>
          <cell r="L3440" t="str">
            <v/>
          </cell>
          <cell r="M3440" t="str">
            <v>Základní škola Vincence Junka Dolní Čermná, okres Ústí nad Orlicí</v>
          </cell>
          <cell r="O3440">
            <v>4</v>
          </cell>
          <cell r="Q3440" t="str">
            <v>Dolní Čermná</v>
          </cell>
          <cell r="R3440" t="str">
            <v>ANO</v>
          </cell>
        </row>
        <row r="3441">
          <cell r="A3441">
            <v>600104800</v>
          </cell>
          <cell r="B3441">
            <v>600104800</v>
          </cell>
          <cell r="C3441" t="str">
            <v>70990221</v>
          </cell>
          <cell r="D3441">
            <v>1</v>
          </cell>
          <cell r="E3441">
            <v>70990221</v>
          </cell>
          <cell r="F3441" t="str">
            <v>Pardubický kraj</v>
          </cell>
          <cell r="G3441" t="str">
            <v xml:space="preserve">Ústí nad Orlicí </v>
          </cell>
          <cell r="H3441">
            <v>175</v>
          </cell>
          <cell r="I3441" t="str">
            <v>SEJOY</v>
          </cell>
          <cell r="J3441">
            <v>16.690000000000001</v>
          </cell>
          <cell r="K3441">
            <v>2920.75</v>
          </cell>
          <cell r="L3441" t="str">
            <v/>
          </cell>
          <cell r="M3441" t="str">
            <v>Základní škola, Horní Čermná, okres Ústí nad Orlicí</v>
          </cell>
          <cell r="O3441">
            <v>128</v>
          </cell>
          <cell r="Q3441" t="str">
            <v>Horní Čermná</v>
          </cell>
          <cell r="R3441" t="str">
            <v>ANO</v>
          </cell>
        </row>
        <row r="3442">
          <cell r="A3442">
            <v>600104842</v>
          </cell>
          <cell r="B3442">
            <v>600104842</v>
          </cell>
          <cell r="C3442" t="str">
            <v>70991715</v>
          </cell>
          <cell r="D3442">
            <v>1</v>
          </cell>
          <cell r="E3442">
            <v>70991715</v>
          </cell>
          <cell r="F3442" t="str">
            <v>Pardubický kraj</v>
          </cell>
          <cell r="G3442" t="str">
            <v xml:space="preserve">Ústí nad Orlicí </v>
          </cell>
          <cell r="H3442">
            <v>200</v>
          </cell>
          <cell r="I3442" t="str">
            <v>SEJOY</v>
          </cell>
          <cell r="J3442">
            <v>16.690000000000001</v>
          </cell>
          <cell r="K3442">
            <v>3338.0000000000005</v>
          </cell>
          <cell r="L3442" t="str">
            <v/>
          </cell>
          <cell r="M3442" t="str">
            <v>Základní škola Jindřicha Pravečka, Výprachtice, okres Ústí nad Orlicí</v>
          </cell>
          <cell r="O3442">
            <v>390</v>
          </cell>
          <cell r="Q3442" t="str">
            <v>Výprachtice</v>
          </cell>
          <cell r="R3442" t="str">
            <v>ANO</v>
          </cell>
        </row>
        <row r="3443">
          <cell r="A3443">
            <v>600104851</v>
          </cell>
          <cell r="B3443">
            <v>600104851</v>
          </cell>
          <cell r="C3443" t="str">
            <v>75017164</v>
          </cell>
          <cell r="D3443">
            <v>1</v>
          </cell>
          <cell r="E3443">
            <v>75017164</v>
          </cell>
          <cell r="F3443" t="str">
            <v>Pardubický kraj</v>
          </cell>
          <cell r="G3443" t="str">
            <v xml:space="preserve">Ústí nad Orlicí </v>
          </cell>
          <cell r="H3443">
            <v>200</v>
          </cell>
          <cell r="I3443" t="str">
            <v>SEJOY</v>
          </cell>
          <cell r="J3443">
            <v>16.690000000000001</v>
          </cell>
          <cell r="K3443">
            <v>3338.0000000000005</v>
          </cell>
          <cell r="L3443" t="str">
            <v/>
          </cell>
          <cell r="M3443" t="str">
            <v>Základní škola a mateřská škola Damníkov</v>
          </cell>
          <cell r="O3443">
            <v>25</v>
          </cell>
          <cell r="Q3443" t="str">
            <v>Damníkov</v>
          </cell>
          <cell r="R3443" t="str">
            <v>ANO</v>
          </cell>
        </row>
        <row r="3444">
          <cell r="A3444">
            <v>600171833</v>
          </cell>
          <cell r="B3444">
            <v>600171833</v>
          </cell>
          <cell r="C3444" t="str">
            <v>15028216</v>
          </cell>
          <cell r="D3444">
            <v>1</v>
          </cell>
          <cell r="E3444">
            <v>15028216</v>
          </cell>
          <cell r="F3444" t="str">
            <v>Pardubický kraj</v>
          </cell>
          <cell r="G3444" t="str">
            <v xml:space="preserve">Ústí nad Orlicí </v>
          </cell>
          <cell r="H3444">
            <v>475</v>
          </cell>
          <cell r="I3444" t="str">
            <v>SEJOY</v>
          </cell>
          <cell r="J3444">
            <v>16.690000000000001</v>
          </cell>
          <cell r="K3444">
            <v>7927.7500000000009</v>
          </cell>
          <cell r="L3444" t="str">
            <v/>
          </cell>
          <cell r="M3444" t="str">
            <v>Střední odborná škola a Střední odborné učiliště Lanškroun</v>
          </cell>
          <cell r="N3444" t="str">
            <v>Sokolská</v>
          </cell>
          <cell r="O3444">
            <v>288</v>
          </cell>
          <cell r="Q3444" t="str">
            <v>Lanškroun</v>
          </cell>
          <cell r="R3444" t="str">
            <v>ANO</v>
          </cell>
        </row>
        <row r="3445">
          <cell r="A3445">
            <v>650024231</v>
          </cell>
          <cell r="B3445">
            <v>650024231</v>
          </cell>
          <cell r="C3445" t="str">
            <v>70982473</v>
          </cell>
          <cell r="D3445">
            <v>1</v>
          </cell>
          <cell r="E3445">
            <v>70982473</v>
          </cell>
          <cell r="F3445" t="str">
            <v>Pardubický kraj</v>
          </cell>
          <cell r="G3445" t="str">
            <v xml:space="preserve">Ústí nad Orlicí </v>
          </cell>
          <cell r="H3445">
            <v>75</v>
          </cell>
          <cell r="I3445" t="str">
            <v>SEJOY</v>
          </cell>
          <cell r="J3445">
            <v>16.690000000000001</v>
          </cell>
          <cell r="K3445">
            <v>1251.75</v>
          </cell>
          <cell r="L3445" t="str">
            <v/>
          </cell>
          <cell r="M3445" t="str">
            <v>Základní škola a Mateřská škola, Lanškroun, Dolní Třešňovec, okres Ústí nad Orlicí</v>
          </cell>
          <cell r="O3445">
            <v>24</v>
          </cell>
          <cell r="Q3445" t="str">
            <v>Lanškroun</v>
          </cell>
          <cell r="R3445" t="str">
            <v>ANO</v>
          </cell>
        </row>
        <row r="3446">
          <cell r="A3446">
            <v>650025415</v>
          </cell>
          <cell r="B3446">
            <v>650025415</v>
          </cell>
          <cell r="C3446" t="str">
            <v>75016966</v>
          </cell>
          <cell r="D3446">
            <v>1</v>
          </cell>
          <cell r="E3446">
            <v>75016966</v>
          </cell>
          <cell r="F3446" t="str">
            <v>Pardubický kraj</v>
          </cell>
          <cell r="G3446" t="str">
            <v xml:space="preserve">Ústí nad Orlicí </v>
          </cell>
          <cell r="H3446">
            <v>25</v>
          </cell>
          <cell r="I3446" t="str">
            <v>SEJOY</v>
          </cell>
          <cell r="J3446">
            <v>16.690000000000001</v>
          </cell>
          <cell r="K3446">
            <v>417.25000000000006</v>
          </cell>
          <cell r="L3446" t="str">
            <v/>
          </cell>
          <cell r="M3446" t="str">
            <v>Základní škola a Mateřská škola Cotkytle, okres Ústí nad Orlicí</v>
          </cell>
          <cell r="O3446">
            <v>104</v>
          </cell>
          <cell r="Q3446" t="str">
            <v>Cotkytle</v>
          </cell>
          <cell r="R3446" t="str">
            <v>ANO</v>
          </cell>
        </row>
        <row r="3447">
          <cell r="A3447">
            <v>650047702</v>
          </cell>
          <cell r="B3447">
            <v>650047702</v>
          </cell>
          <cell r="C3447" t="str">
            <v>75016745</v>
          </cell>
          <cell r="D3447">
            <v>1</v>
          </cell>
          <cell r="E3447">
            <v>75016745</v>
          </cell>
          <cell r="F3447" t="str">
            <v>Pardubický kraj</v>
          </cell>
          <cell r="G3447" t="str">
            <v xml:space="preserve">Ústí nad Orlicí </v>
          </cell>
          <cell r="H3447">
            <v>50</v>
          </cell>
          <cell r="I3447" t="str">
            <v>SEJOY</v>
          </cell>
          <cell r="J3447">
            <v>16.690000000000001</v>
          </cell>
          <cell r="K3447">
            <v>834.50000000000011</v>
          </cell>
          <cell r="L3447" t="str">
            <v/>
          </cell>
          <cell r="M3447" t="str">
            <v>Základní škola a Mateřská škola Horní Heřmanice, okres Ústí nad Orlicí</v>
          </cell>
          <cell r="O3447">
            <v>13</v>
          </cell>
          <cell r="Q3447" t="str">
            <v>Horní Heřmanice</v>
          </cell>
          <cell r="R3447" t="str">
            <v>ANO</v>
          </cell>
        </row>
        <row r="3448">
          <cell r="A3448">
            <v>650048482</v>
          </cell>
          <cell r="B3448">
            <v>650048482</v>
          </cell>
          <cell r="C3448" t="str">
            <v>70985987</v>
          </cell>
          <cell r="D3448">
            <v>1</v>
          </cell>
          <cell r="E3448">
            <v>70985987</v>
          </cell>
          <cell r="F3448" t="str">
            <v>Pardubický kraj</v>
          </cell>
          <cell r="G3448" t="str">
            <v xml:space="preserve">Ústí nad Orlicí </v>
          </cell>
          <cell r="H3448">
            <v>175</v>
          </cell>
          <cell r="I3448" t="str">
            <v>SEJOY</v>
          </cell>
          <cell r="J3448">
            <v>16.690000000000001</v>
          </cell>
          <cell r="K3448">
            <v>2920.75</v>
          </cell>
          <cell r="L3448" t="str">
            <v/>
          </cell>
          <cell r="M3448" t="str">
            <v>Základní škola a Mateřská škola Tatenice</v>
          </cell>
          <cell r="O3448">
            <v>149</v>
          </cell>
          <cell r="Q3448" t="str">
            <v>Tatenice</v>
          </cell>
          <cell r="R3448" t="str">
            <v>ANO</v>
          </cell>
        </row>
        <row r="3449">
          <cell r="A3449">
            <v>650050029</v>
          </cell>
          <cell r="B3449">
            <v>650050029</v>
          </cell>
          <cell r="C3449" t="str">
            <v>70988731</v>
          </cell>
          <cell r="D3449">
            <v>1</v>
          </cell>
          <cell r="E3449">
            <v>70988731</v>
          </cell>
          <cell r="F3449" t="str">
            <v>Pardubický kraj</v>
          </cell>
          <cell r="G3449" t="str">
            <v xml:space="preserve">Ústí nad Orlicí </v>
          </cell>
          <cell r="H3449">
            <v>50</v>
          </cell>
          <cell r="I3449" t="str">
            <v>SEJOY</v>
          </cell>
          <cell r="J3449">
            <v>16.690000000000001</v>
          </cell>
          <cell r="K3449">
            <v>834.50000000000011</v>
          </cell>
          <cell r="L3449" t="str">
            <v/>
          </cell>
          <cell r="M3449" t="str">
            <v>Základní škola a mateřská škola Horní Třešňovec, okres Ústí nad Orlicí</v>
          </cell>
          <cell r="O3449">
            <v>4</v>
          </cell>
          <cell r="Q3449" t="str">
            <v>Horní Třešňovec</v>
          </cell>
          <cell r="R3449" t="str">
            <v>ANO</v>
          </cell>
        </row>
        <row r="3450">
          <cell r="A3450">
            <v>600104788</v>
          </cell>
          <cell r="B3450">
            <v>600104788</v>
          </cell>
          <cell r="C3450" t="str">
            <v>61235059</v>
          </cell>
          <cell r="D3450">
            <v>1</v>
          </cell>
          <cell r="E3450">
            <v>61235059</v>
          </cell>
          <cell r="F3450" t="str">
            <v>Pardubický kraj</v>
          </cell>
          <cell r="G3450" t="str">
            <v xml:space="preserve">Svitavy </v>
          </cell>
          <cell r="H3450">
            <v>225</v>
          </cell>
          <cell r="I3450" t="str">
            <v>SEJOY</v>
          </cell>
          <cell r="J3450">
            <v>16.690000000000001</v>
          </cell>
          <cell r="K3450">
            <v>3755.2500000000005</v>
          </cell>
          <cell r="L3450" t="str">
            <v/>
          </cell>
          <cell r="M3450" t="str">
            <v>Základní škola Sloupnice</v>
          </cell>
          <cell r="O3450">
            <v>14</v>
          </cell>
          <cell r="Q3450" t="str">
            <v>Sloupnice</v>
          </cell>
          <cell r="R3450" t="str">
            <v>ANO</v>
          </cell>
        </row>
        <row r="3451">
          <cell r="A3451">
            <v>600012701</v>
          </cell>
          <cell r="B3451">
            <v>600012701</v>
          </cell>
          <cell r="C3451" t="str">
            <v>62032348</v>
          </cell>
          <cell r="D3451">
            <v>1</v>
          </cell>
          <cell r="E3451">
            <v>62032348</v>
          </cell>
          <cell r="F3451" t="str">
            <v>Pardubický kraj</v>
          </cell>
          <cell r="G3451" t="str">
            <v xml:space="preserve">Svitavy </v>
          </cell>
          <cell r="H3451">
            <v>575</v>
          </cell>
          <cell r="I3451" t="str">
            <v>SEJOY</v>
          </cell>
          <cell r="J3451">
            <v>16.690000000000001</v>
          </cell>
          <cell r="K3451">
            <v>9596.75</v>
          </cell>
          <cell r="L3451" t="str">
            <v/>
          </cell>
          <cell r="M3451" t="str">
            <v>Gymnázium Aloise Jiráska, Litomyšl, T. G. Masaryka 590</v>
          </cell>
          <cell r="N3451" t="str">
            <v>T. G. Masaryka</v>
          </cell>
          <cell r="O3451">
            <v>590</v>
          </cell>
          <cell r="Q3451" t="str">
            <v>Litomyšl</v>
          </cell>
          <cell r="R3451" t="str">
            <v>ANO</v>
          </cell>
        </row>
        <row r="3452">
          <cell r="A3452">
            <v>600012794</v>
          </cell>
          <cell r="B3452">
            <v>600012794</v>
          </cell>
          <cell r="C3452" t="str">
            <v>62032381</v>
          </cell>
          <cell r="D3452">
            <v>1</v>
          </cell>
          <cell r="E3452">
            <v>62032381</v>
          </cell>
          <cell r="F3452" t="str">
            <v>Pardubický kraj</v>
          </cell>
          <cell r="G3452" t="str">
            <v xml:space="preserve">Svitavy </v>
          </cell>
          <cell r="H3452">
            <v>625</v>
          </cell>
          <cell r="I3452" t="str">
            <v>SEJOY</v>
          </cell>
          <cell r="J3452">
            <v>16.690000000000001</v>
          </cell>
          <cell r="K3452">
            <v>10431.25</v>
          </cell>
          <cell r="L3452" t="str">
            <v/>
          </cell>
          <cell r="M3452" t="str">
            <v>Vyšší odborná škola pedagogická a Střední pedagogická škola, Litomyšl, Komenského nám. 22</v>
          </cell>
          <cell r="N3452" t="str">
            <v>Komenského nám.</v>
          </cell>
          <cell r="O3452">
            <v>22</v>
          </cell>
          <cell r="Q3452" t="str">
            <v>Litomyšl</v>
          </cell>
          <cell r="R3452" t="str">
            <v>ANO</v>
          </cell>
        </row>
        <row r="3453">
          <cell r="A3453">
            <v>600012841</v>
          </cell>
          <cell r="B3453">
            <v>600012841</v>
          </cell>
          <cell r="C3453" t="str">
            <v>47450827</v>
          </cell>
          <cell r="D3453">
            <v>1</v>
          </cell>
          <cell r="E3453">
            <v>47450827</v>
          </cell>
          <cell r="F3453" t="str">
            <v>Pardubický kraj</v>
          </cell>
          <cell r="G3453" t="str">
            <v xml:space="preserve">Svitavy </v>
          </cell>
          <cell r="H3453">
            <v>150</v>
          </cell>
          <cell r="I3453" t="str">
            <v>SEJOY</v>
          </cell>
          <cell r="J3453">
            <v>16.690000000000001</v>
          </cell>
          <cell r="K3453">
            <v>2503.5</v>
          </cell>
          <cell r="L3453" t="str">
            <v/>
          </cell>
          <cell r="M3453" t="str">
            <v>Soukromá střední odborná škola TRADING CENTRE s.r.o.</v>
          </cell>
          <cell r="N3453" t="str">
            <v>Tyršova</v>
          </cell>
          <cell r="O3453">
            <v>237</v>
          </cell>
          <cell r="Q3453" t="str">
            <v>Litomyšl</v>
          </cell>
          <cell r="R3453" t="str">
            <v>NE</v>
          </cell>
        </row>
        <row r="3454">
          <cell r="A3454">
            <v>600100529</v>
          </cell>
          <cell r="B3454">
            <v>600100529</v>
          </cell>
          <cell r="C3454" t="str">
            <v>75016737</v>
          </cell>
          <cell r="D3454">
            <v>1</v>
          </cell>
          <cell r="E3454">
            <v>75016737</v>
          </cell>
          <cell r="F3454" t="str">
            <v>Pardubický kraj</v>
          </cell>
          <cell r="G3454" t="str">
            <v xml:space="preserve">Svitavy </v>
          </cell>
          <cell r="H3454">
            <v>475</v>
          </cell>
          <cell r="I3454" t="str">
            <v>SEJOY</v>
          </cell>
          <cell r="J3454">
            <v>16.690000000000001</v>
          </cell>
          <cell r="K3454">
            <v>7927.7500000000009</v>
          </cell>
          <cell r="L3454" t="str">
            <v/>
          </cell>
          <cell r="M3454" t="str">
            <v>Základní škola a mateřská škola Dolní Újezd</v>
          </cell>
          <cell r="O3454">
            <v>342</v>
          </cell>
          <cell r="Q3454" t="str">
            <v>Dolní Újezd</v>
          </cell>
          <cell r="R3454" t="str">
            <v>ANO</v>
          </cell>
        </row>
        <row r="3455">
          <cell r="A3455">
            <v>600100383</v>
          </cell>
          <cell r="B3455">
            <v>600100383</v>
          </cell>
          <cell r="C3455" t="str">
            <v>70989991</v>
          </cell>
          <cell r="D3455">
            <v>1</v>
          </cell>
          <cell r="E3455">
            <v>70989991</v>
          </cell>
          <cell r="F3455" t="str">
            <v>Pardubický kraj</v>
          </cell>
          <cell r="G3455" t="str">
            <v xml:space="preserve">Svitavy </v>
          </cell>
          <cell r="H3455">
            <v>75</v>
          </cell>
          <cell r="I3455" t="str">
            <v>SEJOY</v>
          </cell>
          <cell r="J3455">
            <v>16.690000000000001</v>
          </cell>
          <cell r="K3455">
            <v>1251.75</v>
          </cell>
          <cell r="L3455" t="str">
            <v/>
          </cell>
          <cell r="M3455" t="str">
            <v>Základní škola Osík, okres Svitavy</v>
          </cell>
          <cell r="O3455">
            <v>198</v>
          </cell>
          <cell r="Q3455" t="str">
            <v>Osík</v>
          </cell>
          <cell r="R3455" t="str">
            <v>ANO</v>
          </cell>
        </row>
        <row r="3456">
          <cell r="A3456">
            <v>600100863</v>
          </cell>
          <cell r="B3456">
            <v>600100863</v>
          </cell>
          <cell r="C3456" t="str">
            <v>75018055</v>
          </cell>
          <cell r="D3456">
            <v>1</v>
          </cell>
          <cell r="E3456">
            <v>75018055</v>
          </cell>
          <cell r="F3456" t="str">
            <v>Pardubický kraj</v>
          </cell>
          <cell r="G3456" t="str">
            <v xml:space="preserve">Svitavy </v>
          </cell>
          <cell r="H3456">
            <v>50</v>
          </cell>
          <cell r="I3456" t="str">
            <v>SEJOY</v>
          </cell>
          <cell r="J3456">
            <v>16.690000000000001</v>
          </cell>
          <cell r="K3456">
            <v>834.50000000000011</v>
          </cell>
          <cell r="L3456" t="str">
            <v/>
          </cell>
          <cell r="M3456" t="str">
            <v>Základní škola, Vidlatá Seč, okres Svitavy</v>
          </cell>
          <cell r="O3456">
            <v>56</v>
          </cell>
          <cell r="Q3456" t="str">
            <v>Vidlatá Seč</v>
          </cell>
          <cell r="R3456" t="str">
            <v>ANO</v>
          </cell>
        </row>
        <row r="3457">
          <cell r="A3457">
            <v>600100332</v>
          </cell>
          <cell r="B3457">
            <v>600100332</v>
          </cell>
          <cell r="C3457" t="str">
            <v>75015765</v>
          </cell>
          <cell r="D3457">
            <v>1</v>
          </cell>
          <cell r="E3457">
            <v>75015765</v>
          </cell>
          <cell r="F3457" t="str">
            <v>Pardubický kraj</v>
          </cell>
          <cell r="G3457" t="str">
            <v xml:space="preserve">Svitavy </v>
          </cell>
          <cell r="H3457">
            <v>75</v>
          </cell>
          <cell r="I3457" t="str">
            <v>SEJOY</v>
          </cell>
          <cell r="J3457">
            <v>16.690000000000001</v>
          </cell>
          <cell r="K3457">
            <v>1251.75</v>
          </cell>
          <cell r="L3457" t="str">
            <v/>
          </cell>
          <cell r="M3457" t="str">
            <v>Základní škola Janov, okres Svitavy</v>
          </cell>
          <cell r="O3457">
            <v>17</v>
          </cell>
          <cell r="Q3457" t="str">
            <v>Janov</v>
          </cell>
          <cell r="R3457" t="str">
            <v>ANO</v>
          </cell>
        </row>
        <row r="3458">
          <cell r="A3458">
            <v>600100464</v>
          </cell>
          <cell r="B3458">
            <v>600100464</v>
          </cell>
          <cell r="C3458" t="str">
            <v>75016176</v>
          </cell>
          <cell r="D3458">
            <v>1</v>
          </cell>
          <cell r="E3458">
            <v>75016176</v>
          </cell>
          <cell r="F3458" t="str">
            <v>Pardubický kraj</v>
          </cell>
          <cell r="G3458" t="str">
            <v xml:space="preserve">Svitavy </v>
          </cell>
          <cell r="H3458">
            <v>150</v>
          </cell>
          <cell r="I3458" t="str">
            <v>SEJOY</v>
          </cell>
          <cell r="J3458">
            <v>16.690000000000001</v>
          </cell>
          <cell r="K3458">
            <v>2503.5</v>
          </cell>
          <cell r="L3458" t="str">
            <v/>
          </cell>
          <cell r="M3458" t="str">
            <v>Základní škola a mateřská škola Trstěnice, okres Svitavy</v>
          </cell>
          <cell r="O3458">
            <v>12</v>
          </cell>
          <cell r="Q3458" t="str">
            <v>Trstěnice</v>
          </cell>
          <cell r="R3458" t="str">
            <v>ANO</v>
          </cell>
        </row>
        <row r="3459">
          <cell r="A3459">
            <v>600100731</v>
          </cell>
          <cell r="B3459">
            <v>600100731</v>
          </cell>
          <cell r="C3459" t="str">
            <v>70995150</v>
          </cell>
          <cell r="D3459">
            <v>1</v>
          </cell>
          <cell r="E3459">
            <v>70995150</v>
          </cell>
          <cell r="F3459" t="str">
            <v>Pardubický kraj</v>
          </cell>
          <cell r="G3459" t="str">
            <v xml:space="preserve">Svitavy </v>
          </cell>
          <cell r="H3459">
            <v>25</v>
          </cell>
          <cell r="I3459" t="str">
            <v>SEJOY</v>
          </cell>
          <cell r="J3459">
            <v>16.690000000000001</v>
          </cell>
          <cell r="K3459">
            <v>417.25000000000006</v>
          </cell>
          <cell r="L3459" t="str">
            <v/>
          </cell>
          <cell r="M3459" t="str">
            <v>Základní škola a mateřská škola Makov, okres Svitavy</v>
          </cell>
          <cell r="O3459">
            <v>85</v>
          </cell>
          <cell r="Q3459" t="str">
            <v>Makov</v>
          </cell>
          <cell r="R3459" t="str">
            <v>ANO</v>
          </cell>
        </row>
        <row r="3460">
          <cell r="A3460">
            <v>600100758</v>
          </cell>
          <cell r="B3460">
            <v>600100758</v>
          </cell>
          <cell r="C3460" t="str">
            <v>75015200</v>
          </cell>
          <cell r="D3460">
            <v>1</v>
          </cell>
          <cell r="E3460">
            <v>75015200</v>
          </cell>
          <cell r="F3460" t="str">
            <v>Pardubický kraj</v>
          </cell>
          <cell r="G3460" t="str">
            <v xml:space="preserve">Svitavy </v>
          </cell>
          <cell r="H3460">
            <v>50</v>
          </cell>
          <cell r="I3460" t="str">
            <v>SEJOY</v>
          </cell>
          <cell r="J3460">
            <v>16.690000000000001</v>
          </cell>
          <cell r="K3460">
            <v>834.50000000000011</v>
          </cell>
          <cell r="L3460" t="str">
            <v/>
          </cell>
          <cell r="M3460" t="str">
            <v>Základní škola a Mateřská škola Budislav, okres Svitavy</v>
          </cell>
          <cell r="O3460">
            <v>136</v>
          </cell>
          <cell r="Q3460" t="str">
            <v>Budislav</v>
          </cell>
          <cell r="R3460" t="str">
            <v>ANO</v>
          </cell>
        </row>
        <row r="3461">
          <cell r="A3461">
            <v>600100774</v>
          </cell>
          <cell r="B3461">
            <v>600100774</v>
          </cell>
          <cell r="C3461" t="str">
            <v>75016508</v>
          </cell>
          <cell r="D3461">
            <v>1</v>
          </cell>
          <cell r="E3461">
            <v>75016508</v>
          </cell>
          <cell r="F3461" t="str">
            <v>Pardubický kraj</v>
          </cell>
          <cell r="G3461" t="str">
            <v xml:space="preserve">Svitavy </v>
          </cell>
          <cell r="H3461">
            <v>300</v>
          </cell>
          <cell r="I3461" t="str">
            <v>SEJOY</v>
          </cell>
          <cell r="J3461">
            <v>16.690000000000001</v>
          </cell>
          <cell r="K3461">
            <v>5007</v>
          </cell>
          <cell r="L3461" t="str">
            <v/>
          </cell>
          <cell r="M3461" t="str">
            <v>Základní škola Cerekvice nad Loučnou, okres Svitavy</v>
          </cell>
          <cell r="O3461">
            <v>135</v>
          </cell>
          <cell r="Q3461" t="str">
            <v>Cerekvice nad Loučnou</v>
          </cell>
          <cell r="R3461" t="str">
            <v>ANO</v>
          </cell>
        </row>
        <row r="3462">
          <cell r="A3462">
            <v>600100782</v>
          </cell>
          <cell r="B3462">
            <v>600100782</v>
          </cell>
          <cell r="C3462" t="str">
            <v>47487267</v>
          </cell>
          <cell r="D3462">
            <v>1</v>
          </cell>
          <cell r="E3462">
            <v>47487267</v>
          </cell>
          <cell r="F3462" t="str">
            <v>Pardubický kraj</v>
          </cell>
          <cell r="G3462" t="str">
            <v xml:space="preserve">Svitavy </v>
          </cell>
          <cell r="H3462">
            <v>475</v>
          </cell>
          <cell r="I3462" t="str">
            <v>SEJOY</v>
          </cell>
          <cell r="J3462">
            <v>16.690000000000001</v>
          </cell>
          <cell r="K3462">
            <v>7927.7500000000009</v>
          </cell>
          <cell r="L3462" t="str">
            <v/>
          </cell>
          <cell r="M3462" t="str">
            <v>Základní škola Litomyšl, U Školek 1117, okres Svitavy</v>
          </cell>
          <cell r="N3462" t="str">
            <v>U Školek</v>
          </cell>
          <cell r="O3462">
            <v>1117</v>
          </cell>
          <cell r="Q3462" t="str">
            <v>Litomyšl</v>
          </cell>
          <cell r="R3462" t="str">
            <v>ANO</v>
          </cell>
        </row>
        <row r="3463">
          <cell r="A3463">
            <v>600100791</v>
          </cell>
          <cell r="B3463">
            <v>600100791</v>
          </cell>
          <cell r="C3463" t="str">
            <v>47487275</v>
          </cell>
          <cell r="D3463">
            <v>1</v>
          </cell>
          <cell r="E3463">
            <v>47487275</v>
          </cell>
          <cell r="F3463" t="str">
            <v>Pardubický kraj</v>
          </cell>
          <cell r="G3463" t="str">
            <v xml:space="preserve">Svitavy </v>
          </cell>
          <cell r="H3463">
            <v>425</v>
          </cell>
          <cell r="I3463" t="str">
            <v>SEJOY</v>
          </cell>
          <cell r="J3463">
            <v>16.690000000000001</v>
          </cell>
          <cell r="K3463">
            <v>7093.2500000000009</v>
          </cell>
          <cell r="L3463" t="str">
            <v/>
          </cell>
          <cell r="M3463" t="str">
            <v>Základní škola Litomyšl, T. G. Masaryka 1145, okres Svitavy</v>
          </cell>
          <cell r="N3463" t="str">
            <v>T. G. Masaryka</v>
          </cell>
          <cell r="O3463">
            <v>1145</v>
          </cell>
          <cell r="Q3463" t="str">
            <v>Litomyšl</v>
          </cell>
          <cell r="R3463" t="str">
            <v>ANO</v>
          </cell>
        </row>
        <row r="3464">
          <cell r="A3464">
            <v>600100804</v>
          </cell>
          <cell r="B3464">
            <v>600100804</v>
          </cell>
          <cell r="C3464" t="str">
            <v>47487283</v>
          </cell>
          <cell r="D3464">
            <v>1</v>
          </cell>
          <cell r="E3464">
            <v>47487283</v>
          </cell>
          <cell r="F3464" t="str">
            <v>Pardubický kraj</v>
          </cell>
          <cell r="G3464" t="str">
            <v xml:space="preserve">Svitavy </v>
          </cell>
          <cell r="H3464">
            <v>825</v>
          </cell>
          <cell r="I3464" t="str">
            <v>SEJOY</v>
          </cell>
          <cell r="J3464">
            <v>16.690000000000001</v>
          </cell>
          <cell r="K3464">
            <v>13769.250000000002</v>
          </cell>
          <cell r="L3464" t="str">
            <v/>
          </cell>
          <cell r="M3464" t="str">
            <v>Základní škola Litomyšl, Zámecká 496, okres Svitavy</v>
          </cell>
          <cell r="N3464" t="str">
            <v>Zámecká</v>
          </cell>
          <cell r="O3464">
            <v>496</v>
          </cell>
          <cell r="Q3464" t="str">
            <v>Litomyšl</v>
          </cell>
          <cell r="R3464" t="str">
            <v>ANO</v>
          </cell>
        </row>
        <row r="3465">
          <cell r="A3465">
            <v>600100880</v>
          </cell>
          <cell r="B3465">
            <v>600100880</v>
          </cell>
          <cell r="C3465" t="str">
            <v>70157341</v>
          </cell>
          <cell r="D3465">
            <v>1</v>
          </cell>
          <cell r="E3465">
            <v>70157341</v>
          </cell>
          <cell r="F3465" t="str">
            <v>Pardubický kraj</v>
          </cell>
          <cell r="G3465" t="str">
            <v xml:space="preserve">Svitavy </v>
          </cell>
          <cell r="H3465">
            <v>225</v>
          </cell>
          <cell r="I3465" t="str">
            <v>SEJOY</v>
          </cell>
          <cell r="J3465">
            <v>16.690000000000001</v>
          </cell>
          <cell r="K3465">
            <v>3755.2500000000005</v>
          </cell>
          <cell r="L3465" t="str">
            <v/>
          </cell>
          <cell r="M3465" t="str">
            <v>Masarykova základní škola Morašice, okres Svitavy</v>
          </cell>
          <cell r="O3465">
            <v>27</v>
          </cell>
          <cell r="Q3465" t="str">
            <v>Morašice</v>
          </cell>
          <cell r="R3465" t="str">
            <v>ANO</v>
          </cell>
        </row>
        <row r="3466">
          <cell r="A3466">
            <v>600100979</v>
          </cell>
          <cell r="B3466">
            <v>600100979</v>
          </cell>
          <cell r="C3466" t="str">
            <v>70838275</v>
          </cell>
          <cell r="D3466">
            <v>1</v>
          </cell>
          <cell r="E3466">
            <v>70838275</v>
          </cell>
          <cell r="F3466" t="str">
            <v>Pardubický kraj</v>
          </cell>
          <cell r="G3466" t="str">
            <v xml:space="preserve">Svitavy </v>
          </cell>
          <cell r="H3466">
            <v>75</v>
          </cell>
          <cell r="I3466" t="str">
            <v>SEJOY</v>
          </cell>
          <cell r="J3466">
            <v>16.690000000000001</v>
          </cell>
          <cell r="K3466">
            <v>1251.75</v>
          </cell>
          <cell r="L3466" t="str">
            <v/>
          </cell>
          <cell r="M3466" t="str">
            <v>Speciální základní škola Litomyšl</v>
          </cell>
          <cell r="N3466" t="str">
            <v>9. května</v>
          </cell>
          <cell r="O3466">
            <v>1181</v>
          </cell>
          <cell r="Q3466" t="str">
            <v>Litomyšl</v>
          </cell>
          <cell r="R3466" t="str">
            <v>ANO</v>
          </cell>
        </row>
        <row r="3467">
          <cell r="A3467">
            <v>650047958</v>
          </cell>
          <cell r="B3467">
            <v>650047958</v>
          </cell>
          <cell r="C3467" t="str">
            <v>70991855</v>
          </cell>
          <cell r="D3467">
            <v>1</v>
          </cell>
          <cell r="E3467">
            <v>70991855</v>
          </cell>
          <cell r="F3467" t="str">
            <v>Pardubický kraj</v>
          </cell>
          <cell r="G3467" t="str">
            <v xml:space="preserve">Svitavy </v>
          </cell>
          <cell r="H3467">
            <v>100</v>
          </cell>
          <cell r="I3467" t="str">
            <v>SEJOY</v>
          </cell>
          <cell r="J3467">
            <v>16.690000000000001</v>
          </cell>
          <cell r="K3467">
            <v>1669.0000000000002</v>
          </cell>
          <cell r="L3467" t="str">
            <v/>
          </cell>
          <cell r="M3467" t="str">
            <v>Základní škola a mateřská škola Všeználek, Němčice 114</v>
          </cell>
          <cell r="O3467">
            <v>114</v>
          </cell>
          <cell r="Q3467" t="str">
            <v>Němčice</v>
          </cell>
          <cell r="R3467" t="str">
            <v>ANO</v>
          </cell>
        </row>
        <row r="3468">
          <cell r="A3468">
            <v>650053672</v>
          </cell>
          <cell r="B3468">
            <v>650053672</v>
          </cell>
          <cell r="C3468" t="str">
            <v>71006079</v>
          </cell>
          <cell r="D3468">
            <v>1</v>
          </cell>
          <cell r="E3468">
            <v>71006079</v>
          </cell>
          <cell r="F3468" t="str">
            <v>Pardubický kraj</v>
          </cell>
          <cell r="G3468" t="str">
            <v xml:space="preserve">Svitavy </v>
          </cell>
          <cell r="H3468">
            <v>250</v>
          </cell>
          <cell r="I3468" t="str">
            <v>SEJOY</v>
          </cell>
          <cell r="J3468">
            <v>16.690000000000001</v>
          </cell>
          <cell r="K3468">
            <v>4172.5</v>
          </cell>
          <cell r="L3468" t="str">
            <v/>
          </cell>
          <cell r="M3468" t="str">
            <v>Základní škola Lubná - Sebranice a Mateřská škola Lubná</v>
          </cell>
          <cell r="O3468">
            <v>34</v>
          </cell>
          <cell r="Q3468" t="str">
            <v>Lubná</v>
          </cell>
          <cell r="R3468" t="str">
            <v>ANO</v>
          </cell>
        </row>
        <row r="3469">
          <cell r="A3469">
            <v>650052595</v>
          </cell>
          <cell r="B3469">
            <v>650052595</v>
          </cell>
          <cell r="C3469" t="str">
            <v>70985642</v>
          </cell>
          <cell r="D3469">
            <v>1</v>
          </cell>
          <cell r="E3469">
            <v>70985642</v>
          </cell>
          <cell r="F3469" t="str">
            <v>Pardubický kraj</v>
          </cell>
          <cell r="G3469" t="str">
            <v xml:space="preserve">Svitavy </v>
          </cell>
          <cell r="H3469">
            <v>75</v>
          </cell>
          <cell r="I3469" t="str">
            <v>SEJOY</v>
          </cell>
          <cell r="J3469">
            <v>16.690000000000001</v>
          </cell>
          <cell r="K3469">
            <v>1251.75</v>
          </cell>
          <cell r="L3469" t="str">
            <v/>
          </cell>
          <cell r="M3469" t="str">
            <v>Základní škola a Mateřská škola Čistá, okres Svitavy</v>
          </cell>
          <cell r="O3469">
            <v>3</v>
          </cell>
          <cell r="Q3469" t="str">
            <v>Čistá</v>
          </cell>
          <cell r="R3469" t="str">
            <v>ANO</v>
          </cell>
        </row>
        <row r="3470">
          <cell r="A3470">
            <v>691002797</v>
          </cell>
          <cell r="B3470">
            <v>691002797</v>
          </cell>
          <cell r="C3470" t="str">
            <v>72085428</v>
          </cell>
          <cell r="D3470">
            <v>1</v>
          </cell>
          <cell r="E3470">
            <v>72085428</v>
          </cell>
          <cell r="F3470" t="str">
            <v>Pardubický kraj</v>
          </cell>
          <cell r="G3470" t="str">
            <v xml:space="preserve">Svitavy </v>
          </cell>
          <cell r="H3470">
            <v>1600</v>
          </cell>
          <cell r="I3470" t="str">
            <v>SEJOY</v>
          </cell>
          <cell r="J3470">
            <v>16.690000000000001</v>
          </cell>
          <cell r="K3470">
            <v>26704.000000000004</v>
          </cell>
          <cell r="L3470" t="str">
            <v/>
          </cell>
          <cell r="M3470" t="str">
            <v>Střední škola zahradnická a technická Litomyšl</v>
          </cell>
          <cell r="N3470" t="str">
            <v>T. G. Masaryka</v>
          </cell>
          <cell r="O3470">
            <v>659</v>
          </cell>
          <cell r="Q3470" t="str">
            <v>Litomyšl</v>
          </cell>
          <cell r="R3470" t="str">
            <v>ANO</v>
          </cell>
        </row>
        <row r="3471">
          <cell r="A3471">
            <v>691009317</v>
          </cell>
          <cell r="B3471">
            <v>691009317</v>
          </cell>
          <cell r="C3471" t="str">
            <v>04840704</v>
          </cell>
          <cell r="D3471">
            <v>1</v>
          </cell>
          <cell r="E3471">
            <v>4840704</v>
          </cell>
          <cell r="F3471" t="str">
            <v>Pardubický kraj</v>
          </cell>
          <cell r="G3471" t="str">
            <v xml:space="preserve">Svitavy </v>
          </cell>
          <cell r="H3471">
            <v>100</v>
          </cell>
          <cell r="I3471" t="str">
            <v>SEJOY</v>
          </cell>
          <cell r="J3471">
            <v>16.690000000000001</v>
          </cell>
          <cell r="K3471">
            <v>1669.0000000000002</v>
          </cell>
          <cell r="L3471" t="str">
            <v/>
          </cell>
          <cell r="M3471" t="str">
            <v>Základní škola ŠKOLAMYŠL</v>
          </cell>
          <cell r="N3471" t="str">
            <v>Hrnčířská</v>
          </cell>
          <cell r="O3471">
            <v>272</v>
          </cell>
          <cell r="Q3471" t="str">
            <v>Litomyšl</v>
          </cell>
          <cell r="R3471" t="str">
            <v>NE</v>
          </cell>
        </row>
        <row r="3472">
          <cell r="A3472">
            <v>600012816</v>
          </cell>
          <cell r="B3472">
            <v>600012816</v>
          </cell>
          <cell r="C3472" t="str">
            <v>15034496</v>
          </cell>
          <cell r="D3472">
            <v>1</v>
          </cell>
          <cell r="E3472">
            <v>15034496</v>
          </cell>
          <cell r="F3472" t="str">
            <v>Pardubický kraj</v>
          </cell>
          <cell r="G3472" t="str">
            <v xml:space="preserve">Svitavy </v>
          </cell>
          <cell r="H3472">
            <v>400</v>
          </cell>
          <cell r="I3472" t="str">
            <v>SEJOY</v>
          </cell>
          <cell r="J3472">
            <v>16.690000000000001</v>
          </cell>
          <cell r="K3472">
            <v>6676.0000000000009</v>
          </cell>
          <cell r="L3472" t="str">
            <v/>
          </cell>
          <cell r="M3472" t="str">
            <v>Integrovaná střední škola Moravská Třebová</v>
          </cell>
          <cell r="N3472" t="str">
            <v>Brněnská</v>
          </cell>
          <cell r="O3472">
            <v>1405</v>
          </cell>
          <cell r="P3472">
            <v>41</v>
          </cell>
          <cell r="Q3472" t="str">
            <v>Moravská Třebová</v>
          </cell>
          <cell r="R3472" t="str">
            <v>ANO</v>
          </cell>
        </row>
        <row r="3473">
          <cell r="A3473">
            <v>600012751</v>
          </cell>
          <cell r="B3473">
            <v>600012751</v>
          </cell>
          <cell r="C3473" t="str">
            <v>62032011</v>
          </cell>
          <cell r="D3473">
            <v>1</v>
          </cell>
          <cell r="E3473">
            <v>62032011</v>
          </cell>
          <cell r="F3473" t="str">
            <v>Pardubický kraj</v>
          </cell>
          <cell r="G3473" t="str">
            <v xml:space="preserve">Svitavy </v>
          </cell>
          <cell r="H3473">
            <v>175</v>
          </cell>
          <cell r="I3473" t="str">
            <v>SEJOY</v>
          </cell>
          <cell r="J3473">
            <v>16.690000000000001</v>
          </cell>
          <cell r="K3473">
            <v>2920.75</v>
          </cell>
          <cell r="L3473" t="str">
            <v/>
          </cell>
          <cell r="M3473" t="str">
            <v>Gymnázium, Jevíčko, A. K. Vitáka 452</v>
          </cell>
          <cell r="N3473" t="str">
            <v>A. K. Vitáka</v>
          </cell>
          <cell r="O3473">
            <v>452</v>
          </cell>
          <cell r="Q3473" t="str">
            <v>Jevíčko</v>
          </cell>
          <cell r="R3473" t="str">
            <v>ANO</v>
          </cell>
        </row>
        <row r="3474">
          <cell r="A3474">
            <v>600012760</v>
          </cell>
          <cell r="B3474">
            <v>600012760</v>
          </cell>
          <cell r="C3474" t="str">
            <v>62033131</v>
          </cell>
          <cell r="D3474">
            <v>1</v>
          </cell>
          <cell r="E3474">
            <v>62033131</v>
          </cell>
          <cell r="F3474" t="str">
            <v>Pardubický kraj</v>
          </cell>
          <cell r="G3474" t="str">
            <v xml:space="preserve">Svitavy </v>
          </cell>
          <cell r="H3474">
            <v>275</v>
          </cell>
          <cell r="I3474" t="str">
            <v>SEJOY</v>
          </cell>
          <cell r="J3474">
            <v>16.690000000000001</v>
          </cell>
          <cell r="K3474">
            <v>4589.75</v>
          </cell>
          <cell r="L3474" t="str">
            <v/>
          </cell>
          <cell r="M3474" t="str">
            <v>Gymnázium a Letecká střední odborná škola Moravská Třebová</v>
          </cell>
          <cell r="N3474" t="str">
            <v>Svitavská</v>
          </cell>
          <cell r="O3474">
            <v>310</v>
          </cell>
          <cell r="P3474">
            <v>16</v>
          </cell>
          <cell r="Q3474" t="str">
            <v>Moravská Třebová</v>
          </cell>
          <cell r="R3474" t="str">
            <v>ANO</v>
          </cell>
        </row>
        <row r="3475">
          <cell r="A3475">
            <v>600100545</v>
          </cell>
          <cell r="B3475">
            <v>600100545</v>
          </cell>
          <cell r="C3475" t="str">
            <v>70996814</v>
          </cell>
          <cell r="D3475">
            <v>1</v>
          </cell>
          <cell r="E3475">
            <v>70996814</v>
          </cell>
          <cell r="F3475" t="str">
            <v>Pardubický kraj</v>
          </cell>
          <cell r="G3475" t="str">
            <v xml:space="preserve">Svitavy </v>
          </cell>
          <cell r="H3475">
            <v>525</v>
          </cell>
          <cell r="I3475" t="str">
            <v>SEJOY</v>
          </cell>
          <cell r="J3475">
            <v>16.690000000000001</v>
          </cell>
          <cell r="K3475">
            <v>8762.25</v>
          </cell>
          <cell r="L3475" t="str">
            <v/>
          </cell>
          <cell r="M3475" t="str">
            <v>Základní škola Jevíčko</v>
          </cell>
          <cell r="N3475" t="str">
            <v>U Zámečku</v>
          </cell>
          <cell r="O3475">
            <v>784</v>
          </cell>
          <cell r="Q3475" t="str">
            <v>Jevíčko</v>
          </cell>
          <cell r="R3475" t="str">
            <v>ANO</v>
          </cell>
        </row>
        <row r="3476">
          <cell r="A3476">
            <v>600024474</v>
          </cell>
          <cell r="B3476">
            <v>600024474</v>
          </cell>
          <cell r="C3476" t="str">
            <v>62033034</v>
          </cell>
          <cell r="D3476">
            <v>1</v>
          </cell>
          <cell r="E3476">
            <v>62033034</v>
          </cell>
          <cell r="F3476" t="str">
            <v>Pardubický kraj</v>
          </cell>
          <cell r="G3476" t="str">
            <v xml:space="preserve">Svitavy </v>
          </cell>
          <cell r="H3476">
            <v>125</v>
          </cell>
          <cell r="I3476" t="str">
            <v>SEJOY</v>
          </cell>
          <cell r="J3476">
            <v>16.690000000000001</v>
          </cell>
          <cell r="K3476">
            <v>2086.25</v>
          </cell>
          <cell r="L3476" t="str">
            <v/>
          </cell>
          <cell r="M3476" t="str">
            <v>Speciální základní škola, mateřská škola a praktická škola Moravská Třebová</v>
          </cell>
          <cell r="N3476" t="str">
            <v>Komenského</v>
          </cell>
          <cell r="O3476">
            <v>287</v>
          </cell>
          <cell r="P3476">
            <v>26</v>
          </cell>
          <cell r="Q3476" t="str">
            <v>Moravská Třebová</v>
          </cell>
          <cell r="R3476" t="str">
            <v>ANO</v>
          </cell>
        </row>
        <row r="3477">
          <cell r="A3477">
            <v>600100430</v>
          </cell>
          <cell r="B3477">
            <v>600100430</v>
          </cell>
          <cell r="C3477" t="str">
            <v>70997861</v>
          </cell>
          <cell r="D3477">
            <v>1</v>
          </cell>
          <cell r="E3477">
            <v>70997861</v>
          </cell>
          <cell r="F3477" t="str">
            <v>Pardubický kraj</v>
          </cell>
          <cell r="G3477" t="str">
            <v xml:space="preserve">Svitavy </v>
          </cell>
          <cell r="H3477">
            <v>250</v>
          </cell>
          <cell r="I3477" t="str">
            <v>SEJOY</v>
          </cell>
          <cell r="J3477">
            <v>16.690000000000001</v>
          </cell>
          <cell r="K3477">
            <v>4172.5</v>
          </cell>
          <cell r="L3477" t="str">
            <v/>
          </cell>
          <cell r="M3477" t="str">
            <v>Základní škola Kunčina, okres Svitavy</v>
          </cell>
          <cell r="O3477">
            <v>248</v>
          </cell>
          <cell r="Q3477" t="str">
            <v>Kunčina</v>
          </cell>
          <cell r="R3477" t="str">
            <v>ANO</v>
          </cell>
        </row>
        <row r="3478">
          <cell r="A3478">
            <v>600100570</v>
          </cell>
          <cell r="B3478">
            <v>600100570</v>
          </cell>
          <cell r="C3478" t="str">
            <v>62031813</v>
          </cell>
          <cell r="D3478">
            <v>1</v>
          </cell>
          <cell r="E3478">
            <v>62031813</v>
          </cell>
          <cell r="F3478" t="str">
            <v>Pardubický kraj</v>
          </cell>
          <cell r="G3478" t="str">
            <v xml:space="preserve">Svitavy </v>
          </cell>
          <cell r="H3478">
            <v>900</v>
          </cell>
          <cell r="I3478" t="str">
            <v>SEJOY</v>
          </cell>
          <cell r="J3478">
            <v>16.690000000000001</v>
          </cell>
          <cell r="K3478">
            <v>15021.000000000002</v>
          </cell>
          <cell r="L3478" t="str">
            <v/>
          </cell>
          <cell r="M3478" t="str">
            <v>Základní škola Moravská Třebová, Palackého 1351, okres Svitavy</v>
          </cell>
          <cell r="N3478" t="str">
            <v>Palackého</v>
          </cell>
          <cell r="O3478">
            <v>1351</v>
          </cell>
          <cell r="P3478">
            <v>35</v>
          </cell>
          <cell r="Q3478" t="str">
            <v>Moravská Třebová</v>
          </cell>
          <cell r="R3478" t="str">
            <v>ANO</v>
          </cell>
        </row>
        <row r="3479">
          <cell r="A3479">
            <v>600100669</v>
          </cell>
          <cell r="B3479">
            <v>600100669</v>
          </cell>
          <cell r="C3479" t="str">
            <v>63609053</v>
          </cell>
          <cell r="D3479">
            <v>1</v>
          </cell>
          <cell r="E3479">
            <v>63609053</v>
          </cell>
          <cell r="F3479" t="str">
            <v>Pardubický kraj</v>
          </cell>
          <cell r="G3479" t="str">
            <v xml:space="preserve">Svitavy </v>
          </cell>
          <cell r="H3479">
            <v>475</v>
          </cell>
          <cell r="I3479" t="str">
            <v>SEJOY</v>
          </cell>
          <cell r="J3479">
            <v>16.690000000000001</v>
          </cell>
          <cell r="K3479">
            <v>7927.7500000000009</v>
          </cell>
          <cell r="L3479" t="str">
            <v/>
          </cell>
          <cell r="M3479" t="str">
            <v>Základní škola Moravská Třebová, Čs. armády 179, okres Svitavy</v>
          </cell>
          <cell r="N3479" t="str">
            <v>Čs. armády</v>
          </cell>
          <cell r="O3479">
            <v>179</v>
          </cell>
          <cell r="P3479">
            <v>17</v>
          </cell>
          <cell r="Q3479" t="str">
            <v>Moravská Třebová</v>
          </cell>
          <cell r="R3479" t="str">
            <v>ANO</v>
          </cell>
        </row>
        <row r="3480">
          <cell r="A3480">
            <v>650047753</v>
          </cell>
          <cell r="B3480">
            <v>650047753</v>
          </cell>
          <cell r="C3480" t="str">
            <v>75019094</v>
          </cell>
          <cell r="D3480">
            <v>1</v>
          </cell>
          <cell r="E3480">
            <v>75019094</v>
          </cell>
          <cell r="F3480" t="str">
            <v>Pardubický kraj</v>
          </cell>
          <cell r="G3480" t="str">
            <v xml:space="preserve">Svitavy </v>
          </cell>
          <cell r="H3480">
            <v>225</v>
          </cell>
          <cell r="I3480" t="str">
            <v>SEJOY</v>
          </cell>
          <cell r="J3480">
            <v>16.690000000000001</v>
          </cell>
          <cell r="K3480">
            <v>3755.2500000000005</v>
          </cell>
          <cell r="L3480" t="str">
            <v/>
          </cell>
          <cell r="M3480" t="str">
            <v>Základní škola a Mateřská škola Třebařov, okres Svitavy</v>
          </cell>
          <cell r="O3480">
            <v>82</v>
          </cell>
          <cell r="Q3480" t="str">
            <v>Třebařov</v>
          </cell>
          <cell r="R3480" t="str">
            <v>ANO</v>
          </cell>
        </row>
        <row r="3481">
          <cell r="A3481">
            <v>650050363</v>
          </cell>
          <cell r="B3481">
            <v>650050363</v>
          </cell>
          <cell r="C3481" t="str">
            <v>71002308</v>
          </cell>
          <cell r="D3481">
            <v>1</v>
          </cell>
          <cell r="E3481">
            <v>71002308</v>
          </cell>
          <cell r="F3481" t="str">
            <v>Pardubický kraj</v>
          </cell>
          <cell r="G3481" t="str">
            <v xml:space="preserve">Svitavy </v>
          </cell>
          <cell r="H3481">
            <v>25</v>
          </cell>
          <cell r="I3481" t="str">
            <v>SEJOY</v>
          </cell>
          <cell r="J3481">
            <v>16.690000000000001</v>
          </cell>
          <cell r="K3481">
            <v>417.25000000000006</v>
          </cell>
          <cell r="L3481" t="str">
            <v/>
          </cell>
          <cell r="M3481" t="str">
            <v>Základní škola a mateřská škola Vranová Lhota, okres Svitavy</v>
          </cell>
          <cell r="O3481">
            <v>70</v>
          </cell>
          <cell r="Q3481" t="str">
            <v>Vranová Lhota</v>
          </cell>
          <cell r="R3481" t="str">
            <v>ANO</v>
          </cell>
        </row>
        <row r="3482">
          <cell r="A3482">
            <v>650051742</v>
          </cell>
          <cell r="B3482">
            <v>650051742</v>
          </cell>
          <cell r="C3482" t="str">
            <v>71003151</v>
          </cell>
          <cell r="D3482">
            <v>1</v>
          </cell>
          <cell r="E3482">
            <v>71003151</v>
          </cell>
          <cell r="F3482" t="str">
            <v>Pardubický kraj</v>
          </cell>
          <cell r="G3482" t="str">
            <v xml:space="preserve">Svitavy </v>
          </cell>
          <cell r="H3482">
            <v>100</v>
          </cell>
          <cell r="I3482" t="str">
            <v>SEJOY</v>
          </cell>
          <cell r="J3482">
            <v>16.690000000000001</v>
          </cell>
          <cell r="K3482">
            <v>1669.0000000000002</v>
          </cell>
          <cell r="L3482" t="str">
            <v/>
          </cell>
          <cell r="M3482" t="str">
            <v>Základní škola a mateřská škola Chornice, okres Svitavy</v>
          </cell>
          <cell r="N3482" t="str">
            <v>Nádražní</v>
          </cell>
          <cell r="O3482">
            <v>19</v>
          </cell>
          <cell r="Q3482" t="str">
            <v>Chornice</v>
          </cell>
          <cell r="R3482" t="str">
            <v>ANO</v>
          </cell>
        </row>
        <row r="3483">
          <cell r="A3483">
            <v>650052081</v>
          </cell>
          <cell r="B3483">
            <v>650052081</v>
          </cell>
          <cell r="C3483" t="str">
            <v>71011731</v>
          </cell>
          <cell r="D3483">
            <v>1</v>
          </cell>
          <cell r="E3483">
            <v>71011731</v>
          </cell>
          <cell r="F3483" t="str">
            <v>Pardubický kraj</v>
          </cell>
          <cell r="G3483" t="str">
            <v xml:space="preserve">Svitavy </v>
          </cell>
          <cell r="H3483">
            <v>225</v>
          </cell>
          <cell r="I3483" t="str">
            <v>SEJOY</v>
          </cell>
          <cell r="J3483">
            <v>16.690000000000001</v>
          </cell>
          <cell r="K3483">
            <v>3755.2500000000005</v>
          </cell>
          <cell r="L3483" t="str">
            <v/>
          </cell>
          <cell r="M3483" t="str">
            <v>Základní škola a mateřská škola Městečko Trnávka, okres Svitavy</v>
          </cell>
          <cell r="O3483">
            <v>103</v>
          </cell>
          <cell r="Q3483" t="str">
            <v>Městečko Trnávka</v>
          </cell>
          <cell r="R3483" t="str">
            <v>ANO</v>
          </cell>
        </row>
        <row r="3484">
          <cell r="A3484">
            <v>650052757</v>
          </cell>
          <cell r="B3484">
            <v>650052757</v>
          </cell>
          <cell r="C3484" t="str">
            <v>70986321</v>
          </cell>
          <cell r="D3484">
            <v>1</v>
          </cell>
          <cell r="E3484">
            <v>70986321</v>
          </cell>
          <cell r="F3484" t="str">
            <v>Pardubický kraj</v>
          </cell>
          <cell r="G3484" t="str">
            <v xml:space="preserve">Svitavy </v>
          </cell>
          <cell r="H3484">
            <v>50</v>
          </cell>
          <cell r="I3484" t="str">
            <v>SEJOY</v>
          </cell>
          <cell r="J3484">
            <v>16.690000000000001</v>
          </cell>
          <cell r="K3484">
            <v>834.50000000000011</v>
          </cell>
          <cell r="L3484" t="str">
            <v/>
          </cell>
          <cell r="M3484" t="str">
            <v>Základní škola a Mateřská škola, Dlouhá Loučka, okres Svitavy</v>
          </cell>
          <cell r="O3484">
            <v>98</v>
          </cell>
          <cell r="Q3484" t="str">
            <v>Dlouhá Loučka</v>
          </cell>
          <cell r="R3484" t="str">
            <v>ANO</v>
          </cell>
        </row>
        <row r="3485">
          <cell r="A3485">
            <v>650052960</v>
          </cell>
          <cell r="B3485">
            <v>650052960</v>
          </cell>
          <cell r="C3485" t="str">
            <v>70985758</v>
          </cell>
          <cell r="D3485">
            <v>1</v>
          </cell>
          <cell r="E3485">
            <v>70985758</v>
          </cell>
          <cell r="F3485" t="str">
            <v>Pardubický kraj</v>
          </cell>
          <cell r="G3485" t="str">
            <v xml:space="preserve">Svitavy </v>
          </cell>
          <cell r="H3485">
            <v>225</v>
          </cell>
          <cell r="I3485" t="str">
            <v>SEJOY</v>
          </cell>
          <cell r="J3485">
            <v>16.690000000000001</v>
          </cell>
          <cell r="K3485">
            <v>3755.2500000000005</v>
          </cell>
          <cell r="L3485" t="str">
            <v/>
          </cell>
          <cell r="M3485" t="str">
            <v>Základní škola a mateřská škola, Jaroměřice, okres Svitavy</v>
          </cell>
          <cell r="O3485">
            <v>310</v>
          </cell>
          <cell r="Q3485" t="str">
            <v>Jaroměřice</v>
          </cell>
          <cell r="R3485" t="str">
            <v>ANO</v>
          </cell>
        </row>
        <row r="3486">
          <cell r="A3486">
            <v>650056035</v>
          </cell>
          <cell r="B3486">
            <v>650056035</v>
          </cell>
          <cell r="C3486" t="str">
            <v>71004874</v>
          </cell>
          <cell r="D3486">
            <v>1</v>
          </cell>
          <cell r="E3486">
            <v>71004874</v>
          </cell>
          <cell r="F3486" t="str">
            <v>Pardubický kraj</v>
          </cell>
          <cell r="G3486" t="str">
            <v xml:space="preserve">Svitavy </v>
          </cell>
          <cell r="H3486">
            <v>125</v>
          </cell>
          <cell r="I3486" t="str">
            <v>SEJOY</v>
          </cell>
          <cell r="J3486">
            <v>16.690000000000001</v>
          </cell>
          <cell r="K3486">
            <v>2086.25</v>
          </cell>
          <cell r="L3486" t="str">
            <v/>
          </cell>
          <cell r="M3486" t="str">
            <v>Základní škola a mateřská škola Křenov, okres Svitavy</v>
          </cell>
          <cell r="O3486">
            <v>141</v>
          </cell>
          <cell r="Q3486" t="str">
            <v>Křenov</v>
          </cell>
          <cell r="R3486" t="str">
            <v>ANO</v>
          </cell>
        </row>
        <row r="3487">
          <cell r="A3487">
            <v>650056451</v>
          </cell>
          <cell r="B3487">
            <v>650056451</v>
          </cell>
          <cell r="C3487" t="str">
            <v>75001861</v>
          </cell>
          <cell r="D3487">
            <v>1</v>
          </cell>
          <cell r="E3487">
            <v>75001861</v>
          </cell>
          <cell r="F3487" t="str">
            <v>Pardubický kraj</v>
          </cell>
          <cell r="G3487" t="str">
            <v xml:space="preserve">Svitavy </v>
          </cell>
          <cell r="H3487">
            <v>100</v>
          </cell>
          <cell r="I3487" t="str">
            <v>SEJOY</v>
          </cell>
          <cell r="J3487">
            <v>16.690000000000001</v>
          </cell>
          <cell r="K3487">
            <v>1669.0000000000002</v>
          </cell>
          <cell r="L3487" t="str">
            <v/>
          </cell>
          <cell r="M3487" t="str">
            <v>Základní škola a mateřská škola Staré Město, okres Svitavy</v>
          </cell>
          <cell r="O3487">
            <v>64</v>
          </cell>
          <cell r="Q3487" t="str">
            <v>Staré Město</v>
          </cell>
          <cell r="R3487" t="str">
            <v>ANO</v>
          </cell>
        </row>
        <row r="3488">
          <cell r="A3488">
            <v>690000014</v>
          </cell>
          <cell r="B3488">
            <v>690000014</v>
          </cell>
          <cell r="C3488" t="str">
            <v>60162694</v>
          </cell>
          <cell r="D3488">
            <v>1</v>
          </cell>
          <cell r="E3488">
            <v>60162694</v>
          </cell>
          <cell r="F3488" t="str">
            <v>Pardubický kraj</v>
          </cell>
          <cell r="G3488" t="str">
            <v xml:space="preserve">Svitavy </v>
          </cell>
          <cell r="H3488">
            <v>400</v>
          </cell>
          <cell r="I3488" t="str">
            <v>SEJOY</v>
          </cell>
          <cell r="J3488">
            <v>16.690000000000001</v>
          </cell>
          <cell r="K3488">
            <v>6676.0000000000009</v>
          </cell>
          <cell r="L3488" t="str">
            <v/>
          </cell>
          <cell r="M3488" t="str">
            <v>Vojenská střední škola a Vyšší odborná škola Ministerstva obrany v Moravské Třebové</v>
          </cell>
          <cell r="N3488" t="str">
            <v>Jevíčská</v>
          </cell>
          <cell r="O3488">
            <v>937</v>
          </cell>
          <cell r="P3488">
            <v>7</v>
          </cell>
          <cell r="Q3488" t="str">
            <v>Moravská Třebová</v>
          </cell>
          <cell r="R3488" t="str">
            <v>ANO</v>
          </cell>
        </row>
        <row r="3489">
          <cell r="A3489">
            <v>600012328</v>
          </cell>
          <cell r="B3489">
            <v>600012328</v>
          </cell>
          <cell r="C3489" t="str">
            <v>48161209</v>
          </cell>
          <cell r="D3489">
            <v>1</v>
          </cell>
          <cell r="E3489">
            <v>48161209</v>
          </cell>
          <cell r="F3489" t="str">
            <v>Pardubický kraj</v>
          </cell>
          <cell r="G3489" t="str">
            <v xml:space="preserve">Pardubice </v>
          </cell>
          <cell r="H3489">
            <v>325</v>
          </cell>
          <cell r="I3489" t="str">
            <v>SEJOY</v>
          </cell>
          <cell r="J3489">
            <v>16.690000000000001</v>
          </cell>
          <cell r="K3489">
            <v>5424.25</v>
          </cell>
          <cell r="L3489" t="str">
            <v/>
          </cell>
          <cell r="M3489" t="str">
            <v>Obchodní akademie a Jazyková škola s právem státní jazykové zkoušky Pardubice, Štefánikova 325</v>
          </cell>
          <cell r="N3489" t="str">
            <v>Štefánikova</v>
          </cell>
          <cell r="O3489">
            <v>325</v>
          </cell>
          <cell r="Q3489" t="str">
            <v>Pardubice</v>
          </cell>
          <cell r="R3489" t="str">
            <v>ANO</v>
          </cell>
        </row>
        <row r="3490">
          <cell r="A3490">
            <v>600019799</v>
          </cell>
          <cell r="B3490">
            <v>600019799</v>
          </cell>
          <cell r="C3490" t="str">
            <v>00498793</v>
          </cell>
          <cell r="D3490">
            <v>1</v>
          </cell>
          <cell r="E3490">
            <v>498793</v>
          </cell>
          <cell r="F3490" t="str">
            <v>Pardubický kraj</v>
          </cell>
          <cell r="G3490" t="str">
            <v xml:space="preserve">Pardubice </v>
          </cell>
          <cell r="H3490">
            <v>375</v>
          </cell>
          <cell r="I3490" t="str">
            <v>SEJOY</v>
          </cell>
          <cell r="J3490">
            <v>16.690000000000001</v>
          </cell>
          <cell r="K3490">
            <v>6258.7500000000009</v>
          </cell>
          <cell r="L3490" t="str">
            <v/>
          </cell>
          <cell r="M3490" t="str">
            <v>Střední zdravotnická škola Pardubice</v>
          </cell>
          <cell r="N3490" t="str">
            <v>Průmyslová</v>
          </cell>
          <cell r="O3490">
            <v>395</v>
          </cell>
          <cell r="Q3490" t="str">
            <v>Pardubice</v>
          </cell>
          <cell r="R3490" t="str">
            <v>ANO</v>
          </cell>
        </row>
        <row r="3491">
          <cell r="A3491">
            <v>600012298</v>
          </cell>
          <cell r="B3491">
            <v>600012298</v>
          </cell>
          <cell r="C3491" t="str">
            <v>64827364</v>
          </cell>
          <cell r="D3491">
            <v>1</v>
          </cell>
          <cell r="E3491">
            <v>64827364</v>
          </cell>
          <cell r="F3491" t="str">
            <v>Pardubický kraj</v>
          </cell>
          <cell r="G3491" t="str">
            <v xml:space="preserve">Pardubice </v>
          </cell>
          <cell r="H3491">
            <v>250</v>
          </cell>
          <cell r="I3491" t="str">
            <v>SEJOY</v>
          </cell>
          <cell r="J3491">
            <v>16.690000000000001</v>
          </cell>
          <cell r="K3491">
            <v>4172.5</v>
          </cell>
          <cell r="L3491" t="str">
            <v/>
          </cell>
          <cell r="M3491" t="str">
            <v>Anglické gymnázium, Střední odborná škola a Vyšší odborná škola, s.r.o.</v>
          </cell>
          <cell r="N3491" t="str">
            <v>Gorkého</v>
          </cell>
          <cell r="O3491">
            <v>867</v>
          </cell>
          <cell r="Q3491" t="str">
            <v>Pardubice</v>
          </cell>
          <cell r="R3491" t="str">
            <v>NE</v>
          </cell>
        </row>
        <row r="3492">
          <cell r="A3492">
            <v>600012310</v>
          </cell>
          <cell r="B3492">
            <v>600012310</v>
          </cell>
          <cell r="C3492" t="str">
            <v>48160989</v>
          </cell>
          <cell r="D3492">
            <v>1</v>
          </cell>
          <cell r="E3492">
            <v>48160989</v>
          </cell>
          <cell r="F3492" t="str">
            <v>Pardubický kraj</v>
          </cell>
          <cell r="G3492" t="str">
            <v xml:space="preserve">Pardubice </v>
          </cell>
          <cell r="H3492">
            <v>800</v>
          </cell>
          <cell r="I3492" t="str">
            <v>SEJOY</v>
          </cell>
          <cell r="J3492">
            <v>16.690000000000001</v>
          </cell>
          <cell r="K3492">
            <v>13352.000000000002</v>
          </cell>
          <cell r="L3492" t="str">
            <v/>
          </cell>
          <cell r="M3492" t="str">
            <v>Gymnázium, Pardubice, Dašická 1083</v>
          </cell>
          <cell r="N3492" t="str">
            <v>Dašická</v>
          </cell>
          <cell r="O3492">
            <v>1083</v>
          </cell>
          <cell r="Q3492" t="str">
            <v>Pardubice</v>
          </cell>
          <cell r="R3492" t="str">
            <v>ANO</v>
          </cell>
        </row>
        <row r="3493">
          <cell r="A3493">
            <v>600012336</v>
          </cell>
          <cell r="B3493">
            <v>600012336</v>
          </cell>
          <cell r="C3493" t="str">
            <v>48161110</v>
          </cell>
          <cell r="D3493">
            <v>1</v>
          </cell>
          <cell r="E3493">
            <v>48161110</v>
          </cell>
          <cell r="F3493" t="str">
            <v>Pardubický kraj</v>
          </cell>
          <cell r="G3493" t="str">
            <v xml:space="preserve">Pardubice </v>
          </cell>
          <cell r="H3493">
            <v>400</v>
          </cell>
          <cell r="I3493" t="str">
            <v>SEJOY</v>
          </cell>
          <cell r="J3493">
            <v>16.690000000000001</v>
          </cell>
          <cell r="K3493">
            <v>6676.0000000000009</v>
          </cell>
          <cell r="L3493" t="str">
            <v/>
          </cell>
          <cell r="M3493" t="str">
            <v>Konzervatoř Pardubice</v>
          </cell>
          <cell r="N3493" t="str">
            <v>Sukova třída</v>
          </cell>
          <cell r="O3493">
            <v>1260</v>
          </cell>
          <cell r="Q3493" t="str">
            <v>Pardubice</v>
          </cell>
          <cell r="R3493" t="str">
            <v>ANO</v>
          </cell>
        </row>
        <row r="3494">
          <cell r="A3494">
            <v>600012352</v>
          </cell>
          <cell r="B3494">
            <v>600012352</v>
          </cell>
          <cell r="C3494" t="str">
            <v>48161161</v>
          </cell>
          <cell r="D3494">
            <v>1</v>
          </cell>
          <cell r="E3494">
            <v>48161161</v>
          </cell>
          <cell r="F3494" t="str">
            <v>Pardubický kraj</v>
          </cell>
          <cell r="G3494" t="str">
            <v xml:space="preserve">Pardubice </v>
          </cell>
          <cell r="H3494">
            <v>800</v>
          </cell>
          <cell r="I3494" t="str">
            <v>SEJOY</v>
          </cell>
          <cell r="J3494">
            <v>16.690000000000001</v>
          </cell>
          <cell r="K3494">
            <v>13352.000000000002</v>
          </cell>
          <cell r="L3494" t="str">
            <v/>
          </cell>
          <cell r="M3494" t="str">
            <v>Střední průmyslová škola potravinářství a služeb Pardubice</v>
          </cell>
          <cell r="N3494" t="str">
            <v>náměstí Republiky</v>
          </cell>
          <cell r="O3494">
            <v>116</v>
          </cell>
          <cell r="Q3494" t="str">
            <v>Pardubice</v>
          </cell>
          <cell r="R3494" t="str">
            <v>ANO</v>
          </cell>
        </row>
        <row r="3495">
          <cell r="A3495">
            <v>600012379</v>
          </cell>
          <cell r="B3495">
            <v>600012379</v>
          </cell>
          <cell r="C3495" t="str">
            <v>25262301</v>
          </cell>
          <cell r="D3495">
            <v>1</v>
          </cell>
          <cell r="E3495">
            <v>25262301</v>
          </cell>
          <cell r="F3495" t="str">
            <v>Pardubický kraj</v>
          </cell>
          <cell r="G3495" t="str">
            <v xml:space="preserve">Pardubice </v>
          </cell>
          <cell r="H3495">
            <v>150</v>
          </cell>
          <cell r="I3495" t="str">
            <v>SEJOY</v>
          </cell>
          <cell r="J3495">
            <v>16.690000000000001</v>
          </cell>
          <cell r="K3495">
            <v>2503.5</v>
          </cell>
          <cell r="L3495" t="str">
            <v/>
          </cell>
          <cell r="M3495" t="str">
            <v>Střední škola řemesel a služeb Pardubice, s.r.o.</v>
          </cell>
          <cell r="N3495" t="str">
            <v>Ke Kobelnici</v>
          </cell>
          <cell r="O3495">
            <v>110</v>
          </cell>
          <cell r="Q3495" t="str">
            <v>Pardubice</v>
          </cell>
          <cell r="R3495" t="str">
            <v>NE</v>
          </cell>
        </row>
        <row r="3496">
          <cell r="A3496">
            <v>600012409</v>
          </cell>
          <cell r="B3496">
            <v>600012409</v>
          </cell>
          <cell r="C3496" t="str">
            <v>48161012</v>
          </cell>
          <cell r="D3496">
            <v>1</v>
          </cell>
          <cell r="E3496">
            <v>48161012</v>
          </cell>
          <cell r="F3496" t="str">
            <v>Pardubický kraj</v>
          </cell>
          <cell r="G3496" t="str">
            <v xml:space="preserve">Pardubice </v>
          </cell>
          <cell r="H3496">
            <v>225</v>
          </cell>
          <cell r="I3496" t="str">
            <v>SEJOY</v>
          </cell>
          <cell r="J3496">
            <v>16.690000000000001</v>
          </cell>
          <cell r="K3496">
            <v>3755.2500000000005</v>
          </cell>
          <cell r="L3496" t="str">
            <v/>
          </cell>
          <cell r="M3496" t="str">
            <v>Sportovní gymnázium, Pardubice, Dašická 268</v>
          </cell>
          <cell r="N3496" t="str">
            <v>Dašická</v>
          </cell>
          <cell r="O3496">
            <v>268</v>
          </cell>
          <cell r="Q3496" t="str">
            <v>Pardubice</v>
          </cell>
          <cell r="R3496" t="str">
            <v>ANO</v>
          </cell>
        </row>
        <row r="3497">
          <cell r="A3497">
            <v>600012417</v>
          </cell>
          <cell r="B3497">
            <v>600012417</v>
          </cell>
          <cell r="C3497" t="str">
            <v>62061178</v>
          </cell>
          <cell r="D3497">
            <v>1</v>
          </cell>
          <cell r="E3497">
            <v>62061178</v>
          </cell>
          <cell r="F3497" t="str">
            <v>Pardubický kraj</v>
          </cell>
          <cell r="G3497" t="str">
            <v xml:space="preserve">Pardubice </v>
          </cell>
          <cell r="H3497">
            <v>0</v>
          </cell>
          <cell r="I3497" t="str">
            <v>SEJOY</v>
          </cell>
          <cell r="J3497">
            <v>16.690000000000001</v>
          </cell>
          <cell r="K3497">
            <v>0</v>
          </cell>
          <cell r="L3497" t="str">
            <v/>
          </cell>
          <cell r="M3497" t="str">
            <v>DELTA - Střední škola informatiky a ekonomie, s.r.o.</v>
          </cell>
          <cell r="N3497" t="str">
            <v>Ke Kamenci</v>
          </cell>
          <cell r="O3497">
            <v>151</v>
          </cell>
          <cell r="Q3497" t="str">
            <v>Pardubice</v>
          </cell>
          <cell r="R3497" t="str">
            <v>NE</v>
          </cell>
        </row>
        <row r="3498">
          <cell r="A3498">
            <v>600012425</v>
          </cell>
          <cell r="B3498">
            <v>600012425</v>
          </cell>
          <cell r="C3498" t="str">
            <v>48161063</v>
          </cell>
          <cell r="D3498">
            <v>1</v>
          </cell>
          <cell r="E3498">
            <v>48161063</v>
          </cell>
          <cell r="F3498" t="str">
            <v>Pardubický kraj</v>
          </cell>
          <cell r="G3498" t="str">
            <v xml:space="preserve">Pardubice </v>
          </cell>
          <cell r="H3498">
            <v>325</v>
          </cell>
          <cell r="I3498" t="str">
            <v>SEJOY</v>
          </cell>
          <cell r="J3498">
            <v>16.690000000000001</v>
          </cell>
          <cell r="K3498">
            <v>5424.25</v>
          </cell>
          <cell r="L3498" t="str">
            <v/>
          </cell>
          <cell r="M3498" t="str">
            <v>Gymnázium, Pardubice, Mozartova 449</v>
          </cell>
          <cell r="N3498" t="str">
            <v>Mozartova</v>
          </cell>
          <cell r="O3498">
            <v>449</v>
          </cell>
          <cell r="Q3498" t="str">
            <v>Pardubice</v>
          </cell>
          <cell r="R3498" t="str">
            <v>ANO</v>
          </cell>
        </row>
        <row r="3499">
          <cell r="A3499">
            <v>600012433</v>
          </cell>
          <cell r="B3499">
            <v>600012433</v>
          </cell>
          <cell r="C3499" t="str">
            <v>48161179</v>
          </cell>
          <cell r="D3499">
            <v>1</v>
          </cell>
          <cell r="E3499">
            <v>48161179</v>
          </cell>
          <cell r="F3499" t="str">
            <v>Pardubický kraj</v>
          </cell>
          <cell r="G3499" t="str">
            <v xml:space="preserve">Pardubice </v>
          </cell>
          <cell r="H3499">
            <v>2050</v>
          </cell>
          <cell r="I3499" t="str">
            <v>SEJOY</v>
          </cell>
          <cell r="J3499">
            <v>16.690000000000001</v>
          </cell>
          <cell r="K3499">
            <v>34214.5</v>
          </cell>
          <cell r="L3499" t="str">
            <v/>
          </cell>
          <cell r="M3499" t="str">
            <v>Střední průmyslová škola chemická Pardubice</v>
          </cell>
          <cell r="N3499" t="str">
            <v>Poděbradská</v>
          </cell>
          <cell r="O3499">
            <v>94</v>
          </cell>
          <cell r="Q3499" t="str">
            <v>Pardubice</v>
          </cell>
          <cell r="R3499" t="str">
            <v>ANO</v>
          </cell>
        </row>
        <row r="3500">
          <cell r="A3500">
            <v>600012468</v>
          </cell>
          <cell r="B3500">
            <v>600012468</v>
          </cell>
          <cell r="C3500" t="str">
            <v>25265741</v>
          </cell>
          <cell r="D3500">
            <v>1</v>
          </cell>
          <cell r="E3500">
            <v>25265741</v>
          </cell>
          <cell r="F3500" t="str">
            <v>Pardubický kraj</v>
          </cell>
          <cell r="G3500" t="str">
            <v xml:space="preserve">Pardubice </v>
          </cell>
          <cell r="H3500">
            <v>400</v>
          </cell>
          <cell r="I3500" t="str">
            <v>SEJOY</v>
          </cell>
          <cell r="J3500">
            <v>16.690000000000001</v>
          </cell>
          <cell r="K3500">
            <v>6676.0000000000009</v>
          </cell>
          <cell r="L3500" t="str">
            <v/>
          </cell>
          <cell r="M3500" t="str">
            <v>Střední škola cestovního ruchu a grafického designu, s.r.o.</v>
          </cell>
          <cell r="N3500" t="str">
            <v>U Josefa</v>
          </cell>
          <cell r="O3500">
            <v>118</v>
          </cell>
          <cell r="Q3500" t="str">
            <v>Pardubice</v>
          </cell>
          <cell r="R3500" t="str">
            <v>NE</v>
          </cell>
        </row>
        <row r="3501">
          <cell r="A3501">
            <v>600012484</v>
          </cell>
          <cell r="B3501">
            <v>600012484</v>
          </cell>
          <cell r="C3501" t="str">
            <v>15050670</v>
          </cell>
          <cell r="D3501">
            <v>1</v>
          </cell>
          <cell r="E3501">
            <v>15050670</v>
          </cell>
          <cell r="F3501" t="str">
            <v>Pardubický kraj</v>
          </cell>
          <cell r="G3501" t="str">
            <v xml:space="preserve">Pardubice </v>
          </cell>
          <cell r="H3501">
            <v>325</v>
          </cell>
          <cell r="I3501" t="str">
            <v>SEJOY</v>
          </cell>
          <cell r="J3501">
            <v>16.690000000000001</v>
          </cell>
          <cell r="K3501">
            <v>5424.25</v>
          </cell>
          <cell r="L3501" t="str">
            <v/>
          </cell>
          <cell r="M3501" t="str">
            <v>Střední odborné učiliště plynárenské Pardubice</v>
          </cell>
          <cell r="N3501" t="str">
            <v>Poděbradská</v>
          </cell>
          <cell r="O3501">
            <v>93</v>
          </cell>
          <cell r="Q3501" t="str">
            <v>Pardubice</v>
          </cell>
          <cell r="R3501" t="str">
            <v>ANO</v>
          </cell>
        </row>
        <row r="3502">
          <cell r="A3502">
            <v>600012514</v>
          </cell>
          <cell r="B3502">
            <v>600012514</v>
          </cell>
          <cell r="C3502" t="str">
            <v>62029754</v>
          </cell>
          <cell r="D3502">
            <v>1</v>
          </cell>
          <cell r="E3502">
            <v>62029754</v>
          </cell>
          <cell r="F3502" t="str">
            <v>Pardubický kraj</v>
          </cell>
          <cell r="G3502" t="str">
            <v xml:space="preserve">Pardubice </v>
          </cell>
          <cell r="H3502">
            <v>325</v>
          </cell>
          <cell r="I3502" t="str">
            <v>SEJOY</v>
          </cell>
          <cell r="J3502">
            <v>16.690000000000001</v>
          </cell>
          <cell r="K3502">
            <v>5424.25</v>
          </cell>
          <cell r="L3502" t="str">
            <v/>
          </cell>
          <cell r="M3502" t="str">
            <v>Labská střední odborná škola a Střední odborné učiliště Pardubice, s. r. o.</v>
          </cell>
          <cell r="N3502" t="str">
            <v>U Josefa</v>
          </cell>
          <cell r="O3502">
            <v>118</v>
          </cell>
          <cell r="Q3502" t="str">
            <v>Pardubice</v>
          </cell>
          <cell r="R3502" t="str">
            <v>NE</v>
          </cell>
        </row>
        <row r="3503">
          <cell r="A3503">
            <v>600012522</v>
          </cell>
          <cell r="B3503">
            <v>600012522</v>
          </cell>
          <cell r="C3503" t="str">
            <v>25262351</v>
          </cell>
          <cell r="D3503">
            <v>1</v>
          </cell>
          <cell r="E3503">
            <v>25262351</v>
          </cell>
          <cell r="F3503" t="str">
            <v>Pardubický kraj</v>
          </cell>
          <cell r="G3503" t="str">
            <v xml:space="preserve">Pardubice </v>
          </cell>
          <cell r="H3503">
            <v>325</v>
          </cell>
          <cell r="I3503" t="str">
            <v>SEJOY</v>
          </cell>
          <cell r="J3503">
            <v>16.690000000000001</v>
          </cell>
          <cell r="K3503">
            <v>5424.25</v>
          </cell>
          <cell r="L3503" t="str">
            <v/>
          </cell>
          <cell r="M3503" t="str">
            <v>EDUCA Pardubice - Střední odborná škola, s.r.o.</v>
          </cell>
          <cell r="N3503" t="str">
            <v>Sokolovská</v>
          </cell>
          <cell r="O3503">
            <v>150</v>
          </cell>
          <cell r="Q3503" t="str">
            <v>Rybitví</v>
          </cell>
          <cell r="R3503" t="str">
            <v>NE</v>
          </cell>
        </row>
        <row r="3504">
          <cell r="A3504">
            <v>691013501</v>
          </cell>
          <cell r="B3504">
            <v>691013501</v>
          </cell>
          <cell r="C3504" t="str">
            <v>07154143</v>
          </cell>
          <cell r="D3504">
            <v>1</v>
          </cell>
          <cell r="E3504">
            <v>7154143</v>
          </cell>
          <cell r="F3504" t="str">
            <v>Pardubický kraj</v>
          </cell>
          <cell r="G3504" t="str">
            <v xml:space="preserve">Pardubice </v>
          </cell>
          <cell r="H3504">
            <v>50</v>
          </cell>
          <cell r="I3504" t="str">
            <v>SEJOY</v>
          </cell>
          <cell r="J3504">
            <v>16.690000000000001</v>
          </cell>
          <cell r="K3504">
            <v>834.50000000000011</v>
          </cell>
          <cell r="L3504" t="str">
            <v/>
          </cell>
          <cell r="M3504" t="str">
            <v>Základní škola Comenia s.r.o.</v>
          </cell>
          <cell r="O3504">
            <v>101</v>
          </cell>
          <cell r="Q3504" t="str">
            <v>Křičeň</v>
          </cell>
          <cell r="R3504" t="str">
            <v>NE</v>
          </cell>
        </row>
        <row r="3505">
          <cell r="A3505">
            <v>600024270</v>
          </cell>
          <cell r="B3505">
            <v>600024270</v>
          </cell>
          <cell r="C3505" t="str">
            <v>25916092</v>
          </cell>
          <cell r="D3505">
            <v>1</v>
          </cell>
          <cell r="E3505">
            <v>25916092</v>
          </cell>
          <cell r="F3505" t="str">
            <v>Pardubický kraj</v>
          </cell>
          <cell r="G3505" t="str">
            <v xml:space="preserve">Pardubice </v>
          </cell>
          <cell r="H3505">
            <v>300</v>
          </cell>
          <cell r="I3505" t="str">
            <v>SEJOY</v>
          </cell>
          <cell r="J3505">
            <v>16.690000000000001</v>
          </cell>
          <cell r="K3505">
            <v>5007</v>
          </cell>
          <cell r="L3505" t="str">
            <v/>
          </cell>
          <cell r="M3505" t="str">
            <v>Základní škola a Praktická škola SVÍTÁNÍ, o.p.s.</v>
          </cell>
          <cell r="N3505" t="str">
            <v>Komenského</v>
          </cell>
          <cell r="O3505">
            <v>432</v>
          </cell>
          <cell r="Q3505" t="str">
            <v>Pardubice</v>
          </cell>
          <cell r="R3505" t="str">
            <v>NE</v>
          </cell>
        </row>
        <row r="3506">
          <cell r="A3506">
            <v>600024296</v>
          </cell>
          <cell r="B3506">
            <v>600024296</v>
          </cell>
          <cell r="C3506" t="str">
            <v>60158981</v>
          </cell>
          <cell r="D3506">
            <v>1</v>
          </cell>
          <cell r="E3506">
            <v>60158981</v>
          </cell>
          <cell r="F3506" t="str">
            <v>Pardubický kraj</v>
          </cell>
          <cell r="G3506" t="str">
            <v xml:space="preserve">Pardubice </v>
          </cell>
          <cell r="H3506">
            <v>175</v>
          </cell>
          <cell r="I3506" t="str">
            <v>SEJOY</v>
          </cell>
          <cell r="J3506">
            <v>16.690000000000001</v>
          </cell>
          <cell r="K3506">
            <v>2920.75</v>
          </cell>
          <cell r="L3506" t="str">
            <v/>
          </cell>
          <cell r="M3506" t="str">
            <v>Speciální mateřská škola, základní škola a praktická škola Pardubice</v>
          </cell>
          <cell r="N3506" t="str">
            <v>Do Nového</v>
          </cell>
          <cell r="O3506">
            <v>1131</v>
          </cell>
          <cell r="Q3506" t="str">
            <v>Pardubice</v>
          </cell>
          <cell r="R3506" t="str">
            <v>ANO</v>
          </cell>
        </row>
        <row r="3507">
          <cell r="A3507">
            <v>600096084</v>
          </cell>
          <cell r="B3507">
            <v>600096084</v>
          </cell>
          <cell r="C3507" t="str">
            <v>42937515</v>
          </cell>
          <cell r="D3507">
            <v>1</v>
          </cell>
          <cell r="E3507">
            <v>42937515</v>
          </cell>
          <cell r="F3507" t="str">
            <v>Pardubický kraj</v>
          </cell>
          <cell r="G3507" t="str">
            <v xml:space="preserve">Pardubice </v>
          </cell>
          <cell r="H3507">
            <v>450</v>
          </cell>
          <cell r="I3507" t="str">
            <v>SEJOY</v>
          </cell>
          <cell r="J3507">
            <v>16.690000000000001</v>
          </cell>
          <cell r="K3507">
            <v>7510.5000000000009</v>
          </cell>
          <cell r="L3507" t="str">
            <v/>
          </cell>
          <cell r="M3507" t="str">
            <v>Základní škola Dašice, okres Pardubice</v>
          </cell>
          <cell r="N3507" t="str">
            <v>Sadová</v>
          </cell>
          <cell r="O3507">
            <v>416</v>
          </cell>
          <cell r="Q3507" t="str">
            <v>Dašice</v>
          </cell>
          <cell r="R3507" t="str">
            <v>ANO</v>
          </cell>
        </row>
        <row r="3508">
          <cell r="A3508">
            <v>600096092</v>
          </cell>
          <cell r="B3508">
            <v>600096092</v>
          </cell>
          <cell r="C3508" t="str">
            <v>42938554</v>
          </cell>
          <cell r="D3508">
            <v>1</v>
          </cell>
          <cell r="E3508">
            <v>42938554</v>
          </cell>
          <cell r="F3508" t="str">
            <v>Pardubický kraj</v>
          </cell>
          <cell r="G3508" t="str">
            <v xml:space="preserve">Pardubice </v>
          </cell>
          <cell r="H3508">
            <v>575</v>
          </cell>
          <cell r="I3508" t="str">
            <v>SEJOY</v>
          </cell>
          <cell r="J3508">
            <v>16.690000000000001</v>
          </cell>
          <cell r="K3508">
            <v>9596.75</v>
          </cell>
          <cell r="L3508" t="str">
            <v/>
          </cell>
          <cell r="M3508" t="str">
            <v>Základní škola Pardubice-Spořilov, Kotkova 1287</v>
          </cell>
          <cell r="N3508" t="str">
            <v>Kotkova</v>
          </cell>
          <cell r="O3508">
            <v>1287</v>
          </cell>
          <cell r="Q3508" t="str">
            <v>Pardubice</v>
          </cell>
          <cell r="R3508" t="str">
            <v>ANO</v>
          </cell>
        </row>
        <row r="3509">
          <cell r="A3509">
            <v>600096106</v>
          </cell>
          <cell r="B3509">
            <v>600096106</v>
          </cell>
          <cell r="C3509" t="str">
            <v>46496921</v>
          </cell>
          <cell r="D3509">
            <v>1</v>
          </cell>
          <cell r="E3509">
            <v>46496921</v>
          </cell>
          <cell r="F3509" t="str">
            <v>Pardubický kraj</v>
          </cell>
          <cell r="G3509" t="str">
            <v xml:space="preserve">Pardubice </v>
          </cell>
          <cell r="H3509">
            <v>725</v>
          </cell>
          <cell r="I3509" t="str">
            <v>SEJOY</v>
          </cell>
          <cell r="J3509">
            <v>16.690000000000001</v>
          </cell>
          <cell r="K3509">
            <v>12100.250000000002</v>
          </cell>
          <cell r="L3509" t="str">
            <v/>
          </cell>
          <cell r="M3509" t="str">
            <v>Základní škola Pardubice, Josefa Ressla 2258</v>
          </cell>
          <cell r="N3509" t="str">
            <v>Josefa Ressla</v>
          </cell>
          <cell r="O3509">
            <v>2258</v>
          </cell>
          <cell r="Q3509" t="str">
            <v>Pardubice</v>
          </cell>
          <cell r="R3509" t="str">
            <v>ANO</v>
          </cell>
        </row>
        <row r="3510">
          <cell r="A3510">
            <v>600096114</v>
          </cell>
          <cell r="B3510">
            <v>600096114</v>
          </cell>
          <cell r="C3510" t="str">
            <v>48160164</v>
          </cell>
          <cell r="D3510">
            <v>1</v>
          </cell>
          <cell r="E3510">
            <v>48160164</v>
          </cell>
          <cell r="F3510" t="str">
            <v>Pardubický kraj</v>
          </cell>
          <cell r="G3510" t="str">
            <v xml:space="preserve">Pardubice </v>
          </cell>
          <cell r="H3510">
            <v>275</v>
          </cell>
          <cell r="I3510" t="str">
            <v>SEJOY</v>
          </cell>
          <cell r="J3510">
            <v>16.690000000000001</v>
          </cell>
          <cell r="K3510">
            <v>4589.75</v>
          </cell>
          <cell r="L3510" t="str">
            <v/>
          </cell>
          <cell r="M3510" t="str">
            <v>Základní škola Moravany, okres Pardubice</v>
          </cell>
          <cell r="N3510" t="str">
            <v>Komenského</v>
          </cell>
          <cell r="O3510">
            <v>118</v>
          </cell>
          <cell r="Q3510" t="str">
            <v>Moravany</v>
          </cell>
          <cell r="R3510" t="str">
            <v>ANO</v>
          </cell>
        </row>
        <row r="3511">
          <cell r="A3511">
            <v>600096122</v>
          </cell>
          <cell r="B3511">
            <v>600096122</v>
          </cell>
          <cell r="C3511" t="str">
            <v>48160610</v>
          </cell>
          <cell r="D3511">
            <v>1</v>
          </cell>
          <cell r="E3511">
            <v>48160610</v>
          </cell>
          <cell r="F3511" t="str">
            <v>Pardubický kraj</v>
          </cell>
          <cell r="G3511" t="str">
            <v xml:space="preserve">Pardubice </v>
          </cell>
          <cell r="H3511">
            <v>300</v>
          </cell>
          <cell r="I3511" t="str">
            <v>SEJOY</v>
          </cell>
          <cell r="J3511">
            <v>16.690000000000001</v>
          </cell>
          <cell r="K3511">
            <v>5007</v>
          </cell>
          <cell r="L3511" t="str">
            <v/>
          </cell>
          <cell r="M3511" t="str">
            <v>Základní škola Rohovládova Bělá, okres Pardubice</v>
          </cell>
          <cell r="O3511">
            <v>32</v>
          </cell>
          <cell r="Q3511" t="str">
            <v>Rohovládova Bělá</v>
          </cell>
          <cell r="R3511" t="str">
            <v>ANO</v>
          </cell>
        </row>
        <row r="3512">
          <cell r="A3512">
            <v>600096157</v>
          </cell>
          <cell r="B3512">
            <v>600096157</v>
          </cell>
          <cell r="C3512" t="str">
            <v>48161055</v>
          </cell>
          <cell r="D3512">
            <v>1</v>
          </cell>
          <cell r="E3512">
            <v>48161055</v>
          </cell>
          <cell r="F3512" t="str">
            <v>Pardubický kraj</v>
          </cell>
          <cell r="G3512" t="str">
            <v xml:space="preserve">Pardubice </v>
          </cell>
          <cell r="H3512">
            <v>1050</v>
          </cell>
          <cell r="I3512" t="str">
            <v>SEJOY</v>
          </cell>
          <cell r="J3512">
            <v>16.690000000000001</v>
          </cell>
          <cell r="K3512">
            <v>17524.5</v>
          </cell>
          <cell r="L3512" t="str">
            <v/>
          </cell>
          <cell r="M3512" t="str">
            <v>Základní škola Pardubice-Dubina, Erno Košťála 870</v>
          </cell>
          <cell r="N3512" t="str">
            <v>Erno Košťála</v>
          </cell>
          <cell r="O3512">
            <v>870</v>
          </cell>
          <cell r="Q3512" t="str">
            <v>Pardubice</v>
          </cell>
          <cell r="R3512" t="str">
            <v>ANO</v>
          </cell>
        </row>
        <row r="3513">
          <cell r="A3513">
            <v>600096165</v>
          </cell>
          <cell r="B3513">
            <v>600096165</v>
          </cell>
          <cell r="C3513" t="str">
            <v>48161144</v>
          </cell>
          <cell r="D3513">
            <v>1</v>
          </cell>
          <cell r="E3513">
            <v>48161144</v>
          </cell>
          <cell r="F3513" t="str">
            <v>Pardubický kraj</v>
          </cell>
          <cell r="G3513" t="str">
            <v xml:space="preserve">Pardubice </v>
          </cell>
          <cell r="H3513">
            <v>725</v>
          </cell>
          <cell r="I3513" t="str">
            <v>SEJOY</v>
          </cell>
          <cell r="J3513">
            <v>16.690000000000001</v>
          </cell>
          <cell r="K3513">
            <v>12100.250000000002</v>
          </cell>
          <cell r="L3513" t="str">
            <v/>
          </cell>
          <cell r="M3513" t="str">
            <v>Základní škola Pardubice-Svítkov, Školní 748</v>
          </cell>
          <cell r="N3513" t="str">
            <v>Školní</v>
          </cell>
          <cell r="O3513">
            <v>748</v>
          </cell>
          <cell r="Q3513" t="str">
            <v>Pardubice</v>
          </cell>
          <cell r="R3513" t="str">
            <v>ANO</v>
          </cell>
        </row>
        <row r="3514">
          <cell r="A3514">
            <v>600096181</v>
          </cell>
          <cell r="B3514">
            <v>600096181</v>
          </cell>
          <cell r="C3514" t="str">
            <v>48161241</v>
          </cell>
          <cell r="D3514">
            <v>1</v>
          </cell>
          <cell r="E3514">
            <v>48161241</v>
          </cell>
          <cell r="F3514" t="str">
            <v>Pardubický kraj</v>
          </cell>
          <cell r="G3514" t="str">
            <v xml:space="preserve">Pardubice </v>
          </cell>
          <cell r="H3514">
            <v>475</v>
          </cell>
          <cell r="I3514" t="str">
            <v>SEJOY</v>
          </cell>
          <cell r="J3514">
            <v>16.690000000000001</v>
          </cell>
          <cell r="K3514">
            <v>7927.7500000000009</v>
          </cell>
          <cell r="L3514" t="str">
            <v/>
          </cell>
          <cell r="M3514" t="str">
            <v>Základní škola Pardubice-Ohrazenice, Trnovská 159</v>
          </cell>
          <cell r="N3514" t="str">
            <v>Trnovská</v>
          </cell>
          <cell r="O3514">
            <v>159</v>
          </cell>
          <cell r="Q3514" t="str">
            <v>Pardubice</v>
          </cell>
          <cell r="R3514" t="str">
            <v>ANO</v>
          </cell>
        </row>
        <row r="3515">
          <cell r="A3515">
            <v>600096203</v>
          </cell>
          <cell r="B3515">
            <v>600096203</v>
          </cell>
          <cell r="C3515" t="str">
            <v>48161276</v>
          </cell>
          <cell r="D3515">
            <v>1</v>
          </cell>
          <cell r="E3515">
            <v>48161276</v>
          </cell>
          <cell r="F3515" t="str">
            <v>Pardubický kraj</v>
          </cell>
          <cell r="G3515" t="str">
            <v xml:space="preserve">Pardubice </v>
          </cell>
          <cell r="H3515">
            <v>1100</v>
          </cell>
          <cell r="I3515" t="str">
            <v>SEJOY</v>
          </cell>
          <cell r="J3515">
            <v>16.690000000000001</v>
          </cell>
          <cell r="K3515">
            <v>18359</v>
          </cell>
          <cell r="L3515" t="str">
            <v/>
          </cell>
          <cell r="M3515" t="str">
            <v>Základní škola Pardubice-Studánka, Pod Zahradami 317</v>
          </cell>
          <cell r="N3515" t="str">
            <v>Pod Zahradami</v>
          </cell>
          <cell r="O3515">
            <v>317</v>
          </cell>
          <cell r="Q3515" t="str">
            <v>Pardubice</v>
          </cell>
          <cell r="R3515" t="str">
            <v>ANO</v>
          </cell>
        </row>
        <row r="3516">
          <cell r="A3516">
            <v>600096211</v>
          </cell>
          <cell r="B3516">
            <v>600096211</v>
          </cell>
          <cell r="C3516" t="str">
            <v>48161292</v>
          </cell>
          <cell r="D3516">
            <v>1</v>
          </cell>
          <cell r="E3516">
            <v>48161292</v>
          </cell>
          <cell r="F3516" t="str">
            <v>Pardubický kraj</v>
          </cell>
          <cell r="G3516" t="str">
            <v xml:space="preserve">Pardubice </v>
          </cell>
          <cell r="H3516">
            <v>825</v>
          </cell>
          <cell r="I3516" t="str">
            <v>SEJOY</v>
          </cell>
          <cell r="J3516">
            <v>16.690000000000001</v>
          </cell>
          <cell r="K3516">
            <v>13769.250000000002</v>
          </cell>
          <cell r="L3516" t="str">
            <v/>
          </cell>
          <cell r="M3516" t="str">
            <v>Základní škola Pardubice-Polabiny, Družstevní 305</v>
          </cell>
          <cell r="N3516" t="str">
            <v>Družstevní</v>
          </cell>
          <cell r="O3516">
            <v>305</v>
          </cell>
          <cell r="Q3516" t="str">
            <v>Pardubice</v>
          </cell>
          <cell r="R3516" t="str">
            <v>ANO</v>
          </cell>
        </row>
        <row r="3517">
          <cell r="A3517">
            <v>600096238</v>
          </cell>
          <cell r="B3517">
            <v>600096238</v>
          </cell>
          <cell r="C3517" t="str">
            <v>60156953</v>
          </cell>
          <cell r="D3517">
            <v>1</v>
          </cell>
          <cell r="E3517">
            <v>60156953</v>
          </cell>
          <cell r="F3517" t="str">
            <v>Pardubický kraj</v>
          </cell>
          <cell r="G3517" t="str">
            <v xml:space="preserve">Pardubice </v>
          </cell>
          <cell r="H3517">
            <v>725</v>
          </cell>
          <cell r="I3517" t="str">
            <v>SEJOY</v>
          </cell>
          <cell r="J3517">
            <v>16.690000000000001</v>
          </cell>
          <cell r="K3517">
            <v>12100.250000000002</v>
          </cell>
          <cell r="L3517" t="str">
            <v/>
          </cell>
          <cell r="M3517" t="str">
            <v>Základní škola Sezemice, okres Pardubice</v>
          </cell>
          <cell r="N3517" t="str">
            <v>Jiráskova</v>
          </cell>
          <cell r="O3517">
            <v>664</v>
          </cell>
          <cell r="Q3517" t="str">
            <v>Sezemice</v>
          </cell>
          <cell r="R3517" t="str">
            <v>ANO</v>
          </cell>
        </row>
        <row r="3518">
          <cell r="A3518">
            <v>600096271</v>
          </cell>
          <cell r="B3518">
            <v>600096271</v>
          </cell>
          <cell r="C3518" t="str">
            <v>60158387</v>
          </cell>
          <cell r="D3518">
            <v>1</v>
          </cell>
          <cell r="E3518">
            <v>60158387</v>
          </cell>
          <cell r="F3518" t="str">
            <v>Pardubický kraj</v>
          </cell>
          <cell r="G3518" t="str">
            <v xml:space="preserve">Pardubice </v>
          </cell>
          <cell r="H3518">
            <v>575</v>
          </cell>
          <cell r="I3518" t="str">
            <v>SEJOY</v>
          </cell>
          <cell r="J3518">
            <v>16.690000000000001</v>
          </cell>
          <cell r="K3518">
            <v>9596.75</v>
          </cell>
          <cell r="L3518" t="str">
            <v/>
          </cell>
          <cell r="M3518" t="str">
            <v>Základní škola Opatovice nad Labem, okres Pardubice</v>
          </cell>
          <cell r="N3518" t="str">
            <v>Školní</v>
          </cell>
          <cell r="O3518">
            <v>247</v>
          </cell>
          <cell r="Q3518" t="str">
            <v>Opatovice nad Labem</v>
          </cell>
          <cell r="R3518" t="str">
            <v>ANO</v>
          </cell>
        </row>
        <row r="3519">
          <cell r="A3519">
            <v>600096297</v>
          </cell>
          <cell r="B3519">
            <v>600096297</v>
          </cell>
          <cell r="C3519" t="str">
            <v>60158701</v>
          </cell>
          <cell r="D3519">
            <v>1</v>
          </cell>
          <cell r="E3519">
            <v>60158701</v>
          </cell>
          <cell r="F3519" t="str">
            <v>Pardubický kraj</v>
          </cell>
          <cell r="G3519" t="str">
            <v xml:space="preserve">Pardubice </v>
          </cell>
          <cell r="H3519">
            <v>225</v>
          </cell>
          <cell r="I3519" t="str">
            <v>SEJOY</v>
          </cell>
          <cell r="J3519">
            <v>16.690000000000001</v>
          </cell>
          <cell r="K3519">
            <v>3755.2500000000005</v>
          </cell>
          <cell r="L3519" t="str">
            <v/>
          </cell>
          <cell r="M3519" t="str">
            <v>Základní škola a mateřská škola Rybitví</v>
          </cell>
          <cell r="N3519" t="str">
            <v>Školní</v>
          </cell>
          <cell r="O3519">
            <v>143</v>
          </cell>
          <cell r="Q3519" t="str">
            <v>Rybitví</v>
          </cell>
          <cell r="R3519" t="str">
            <v>ANO</v>
          </cell>
        </row>
        <row r="3520">
          <cell r="A3520">
            <v>600096319</v>
          </cell>
          <cell r="B3520">
            <v>600096319</v>
          </cell>
          <cell r="C3520" t="str">
            <v>60158999</v>
          </cell>
          <cell r="D3520">
            <v>1</v>
          </cell>
          <cell r="E3520">
            <v>60158999</v>
          </cell>
          <cell r="F3520" t="str">
            <v>Pardubický kraj</v>
          </cell>
          <cell r="G3520" t="str">
            <v xml:space="preserve">Pardubice </v>
          </cell>
          <cell r="H3520">
            <v>950</v>
          </cell>
          <cell r="I3520" t="str">
            <v>SEJOY</v>
          </cell>
          <cell r="J3520">
            <v>16.690000000000001</v>
          </cell>
          <cell r="K3520">
            <v>15855.500000000002</v>
          </cell>
          <cell r="L3520" t="str">
            <v/>
          </cell>
          <cell r="M3520" t="str">
            <v>Základní škola Pardubice, Benešovo náměstí 590</v>
          </cell>
          <cell r="N3520" t="str">
            <v>Benešovo náměstí</v>
          </cell>
          <cell r="O3520">
            <v>590</v>
          </cell>
          <cell r="Q3520" t="str">
            <v>Pardubice</v>
          </cell>
          <cell r="R3520" t="str">
            <v>ANO</v>
          </cell>
        </row>
        <row r="3521">
          <cell r="A3521">
            <v>600096327</v>
          </cell>
          <cell r="B3521">
            <v>600096327</v>
          </cell>
          <cell r="C3521" t="str">
            <v>60159022</v>
          </cell>
          <cell r="D3521">
            <v>1</v>
          </cell>
          <cell r="E3521">
            <v>60159022</v>
          </cell>
          <cell r="F3521" t="str">
            <v>Pardubický kraj</v>
          </cell>
          <cell r="G3521" t="str">
            <v xml:space="preserve">Pardubice </v>
          </cell>
          <cell r="H3521">
            <v>950</v>
          </cell>
          <cell r="I3521" t="str">
            <v>SEJOY</v>
          </cell>
          <cell r="J3521">
            <v>16.690000000000001</v>
          </cell>
          <cell r="K3521">
            <v>15855.500000000002</v>
          </cell>
          <cell r="L3521" t="str">
            <v/>
          </cell>
          <cell r="M3521" t="str">
            <v>Základní škola Pardubice-Polabiny, npor. Eliáše 344</v>
          </cell>
          <cell r="N3521" t="str">
            <v>npor. Eliáše</v>
          </cell>
          <cell r="O3521">
            <v>344</v>
          </cell>
          <cell r="Q3521" t="str">
            <v>Pardubice</v>
          </cell>
          <cell r="R3521" t="str">
            <v>ANO</v>
          </cell>
        </row>
        <row r="3522">
          <cell r="A3522">
            <v>600096343</v>
          </cell>
          <cell r="B3522">
            <v>600096343</v>
          </cell>
          <cell r="C3522" t="str">
            <v>60159049</v>
          </cell>
          <cell r="D3522">
            <v>1</v>
          </cell>
          <cell r="E3522">
            <v>60159049</v>
          </cell>
          <cell r="F3522" t="str">
            <v>Pardubický kraj</v>
          </cell>
          <cell r="G3522" t="str">
            <v xml:space="preserve">Pardubice </v>
          </cell>
          <cell r="H3522">
            <v>75</v>
          </cell>
          <cell r="I3522" t="str">
            <v>SEJOY</v>
          </cell>
          <cell r="J3522">
            <v>16.690000000000001</v>
          </cell>
          <cell r="K3522">
            <v>1251.75</v>
          </cell>
          <cell r="L3522" t="str">
            <v/>
          </cell>
          <cell r="M3522" t="str">
            <v>Základní škola a Mateřská škola Ostřešany, okres Pardubice</v>
          </cell>
          <cell r="O3522">
            <v>25</v>
          </cell>
          <cell r="Q3522" t="str">
            <v>Ostřešany</v>
          </cell>
          <cell r="R3522" t="str">
            <v>ANO</v>
          </cell>
        </row>
        <row r="3523">
          <cell r="A3523">
            <v>600096351</v>
          </cell>
          <cell r="B3523">
            <v>600096351</v>
          </cell>
          <cell r="C3523" t="str">
            <v>60159081</v>
          </cell>
          <cell r="D3523">
            <v>1</v>
          </cell>
          <cell r="E3523">
            <v>60159081</v>
          </cell>
          <cell r="F3523" t="str">
            <v>Pardubický kraj</v>
          </cell>
          <cell r="G3523" t="str">
            <v xml:space="preserve">Pardubice </v>
          </cell>
          <cell r="H3523">
            <v>175</v>
          </cell>
          <cell r="I3523" t="str">
            <v>SEJOY</v>
          </cell>
          <cell r="J3523">
            <v>16.690000000000001</v>
          </cell>
          <cell r="K3523">
            <v>2920.75</v>
          </cell>
          <cell r="L3523" t="str">
            <v/>
          </cell>
          <cell r="M3523" t="str">
            <v>Základní škola a Mateřská škola Mikulovice, okres Pardubice</v>
          </cell>
          <cell r="N3523" t="str">
            <v>Valčíkova</v>
          </cell>
          <cell r="O3523">
            <v>52</v>
          </cell>
          <cell r="Q3523" t="str">
            <v>Mikulovice</v>
          </cell>
          <cell r="R3523" t="str">
            <v>ANO</v>
          </cell>
        </row>
        <row r="3524">
          <cell r="A3524">
            <v>600096360</v>
          </cell>
          <cell r="B3524">
            <v>600096360</v>
          </cell>
          <cell r="C3524" t="str">
            <v>60159111</v>
          </cell>
          <cell r="D3524">
            <v>1</v>
          </cell>
          <cell r="E3524">
            <v>60159111</v>
          </cell>
          <cell r="F3524" t="str">
            <v>Pardubický kraj</v>
          </cell>
          <cell r="G3524" t="str">
            <v xml:space="preserve">Pardubice </v>
          </cell>
          <cell r="H3524">
            <v>150</v>
          </cell>
          <cell r="I3524" t="str">
            <v>SEJOY</v>
          </cell>
          <cell r="J3524">
            <v>16.690000000000001</v>
          </cell>
          <cell r="K3524">
            <v>2503.5</v>
          </cell>
          <cell r="L3524" t="str">
            <v/>
          </cell>
          <cell r="M3524" t="str">
            <v>Základní škola Čeperka, okres Pardubice</v>
          </cell>
          <cell r="N3524" t="str">
            <v>K. Světlé</v>
          </cell>
          <cell r="O3524">
            <v>75</v>
          </cell>
          <cell r="Q3524" t="str">
            <v>Čeperka</v>
          </cell>
          <cell r="R3524" t="str">
            <v>ANO</v>
          </cell>
        </row>
        <row r="3525">
          <cell r="A3525">
            <v>600096378</v>
          </cell>
          <cell r="B3525">
            <v>600096378</v>
          </cell>
          <cell r="C3525" t="str">
            <v>60159146</v>
          </cell>
          <cell r="D3525">
            <v>1</v>
          </cell>
          <cell r="E3525">
            <v>60159146</v>
          </cell>
          <cell r="F3525" t="str">
            <v>Pardubický kraj</v>
          </cell>
          <cell r="G3525" t="str">
            <v xml:space="preserve">Pardubice </v>
          </cell>
          <cell r="H3525">
            <v>200</v>
          </cell>
          <cell r="I3525" t="str">
            <v>SEJOY</v>
          </cell>
          <cell r="J3525">
            <v>16.690000000000001</v>
          </cell>
          <cell r="K3525">
            <v>3338.0000000000005</v>
          </cell>
          <cell r="L3525" t="str">
            <v/>
          </cell>
          <cell r="M3525" t="str">
            <v>Základní škola a mateřská škola, Pardubice-Pardubičky, Kyjevská 25</v>
          </cell>
          <cell r="N3525" t="str">
            <v>Kyjevská</v>
          </cell>
          <cell r="O3525">
            <v>25</v>
          </cell>
          <cell r="Q3525" t="str">
            <v>Pardubice</v>
          </cell>
          <cell r="R3525" t="str">
            <v>ANO</v>
          </cell>
        </row>
        <row r="3526">
          <cell r="A3526">
            <v>600096386</v>
          </cell>
          <cell r="B3526">
            <v>600096386</v>
          </cell>
          <cell r="C3526" t="str">
            <v>60159154</v>
          </cell>
          <cell r="D3526">
            <v>1</v>
          </cell>
          <cell r="E3526">
            <v>60159154</v>
          </cell>
          <cell r="F3526" t="str">
            <v>Pardubický kraj</v>
          </cell>
          <cell r="G3526" t="str">
            <v xml:space="preserve">Pardubice </v>
          </cell>
          <cell r="H3526">
            <v>1075</v>
          </cell>
          <cell r="I3526" t="str">
            <v>SEJOY</v>
          </cell>
          <cell r="J3526">
            <v>16.690000000000001</v>
          </cell>
          <cell r="K3526">
            <v>17941.75</v>
          </cell>
          <cell r="L3526" t="str">
            <v/>
          </cell>
          <cell r="M3526" t="str">
            <v>Základní škola Pardubice, Bratranců Veverkových 866</v>
          </cell>
          <cell r="N3526" t="str">
            <v>Bratranců Veverkových</v>
          </cell>
          <cell r="O3526">
            <v>866</v>
          </cell>
          <cell r="Q3526" t="str">
            <v>Pardubice</v>
          </cell>
          <cell r="R3526" t="str">
            <v>ANO</v>
          </cell>
        </row>
        <row r="3527">
          <cell r="A3527">
            <v>600096408</v>
          </cell>
          <cell r="B3527">
            <v>600096408</v>
          </cell>
          <cell r="C3527" t="str">
            <v>61222216</v>
          </cell>
          <cell r="D3527">
            <v>1</v>
          </cell>
          <cell r="E3527">
            <v>61222216</v>
          </cell>
          <cell r="F3527" t="str">
            <v>Pardubický kraj</v>
          </cell>
          <cell r="G3527" t="str">
            <v xml:space="preserve">Pardubice </v>
          </cell>
          <cell r="H3527">
            <v>100</v>
          </cell>
          <cell r="I3527" t="str">
            <v>SEJOY</v>
          </cell>
          <cell r="J3527">
            <v>16.690000000000001</v>
          </cell>
          <cell r="K3527">
            <v>1669.0000000000002</v>
          </cell>
          <cell r="L3527" t="str">
            <v/>
          </cell>
          <cell r="M3527" t="str">
            <v>Základní škola a mateřská škola Dříteč, okres Pardubice</v>
          </cell>
          <cell r="O3527">
            <v>44</v>
          </cell>
          <cell r="Q3527" t="str">
            <v>Dříteč</v>
          </cell>
          <cell r="R3527" t="str">
            <v>ANO</v>
          </cell>
        </row>
        <row r="3528">
          <cell r="A3528">
            <v>600096505</v>
          </cell>
          <cell r="B3528">
            <v>600096505</v>
          </cell>
          <cell r="C3528" t="str">
            <v>60156589</v>
          </cell>
          <cell r="D3528">
            <v>1</v>
          </cell>
          <cell r="E3528">
            <v>60156589</v>
          </cell>
          <cell r="F3528" t="str">
            <v>Pardubický kraj</v>
          </cell>
          <cell r="G3528" t="str">
            <v xml:space="preserve">Pardubice </v>
          </cell>
          <cell r="H3528">
            <v>100</v>
          </cell>
          <cell r="I3528" t="str">
            <v>SEJOY</v>
          </cell>
          <cell r="J3528">
            <v>16.690000000000001</v>
          </cell>
          <cell r="K3528">
            <v>1669.0000000000002</v>
          </cell>
          <cell r="L3528" t="str">
            <v/>
          </cell>
          <cell r="M3528" t="str">
            <v>Základní škola a mateřská škola Živanice, okres Pardubice</v>
          </cell>
          <cell r="O3528">
            <v>46</v>
          </cell>
          <cell r="Q3528" t="str">
            <v>Živanice</v>
          </cell>
          <cell r="R3528" t="str">
            <v>ANO</v>
          </cell>
        </row>
        <row r="3529">
          <cell r="A3529">
            <v>600096548</v>
          </cell>
          <cell r="B3529">
            <v>600096548</v>
          </cell>
          <cell r="C3529" t="str">
            <v>60159065</v>
          </cell>
          <cell r="D3529">
            <v>1</v>
          </cell>
          <cell r="E3529">
            <v>60159065</v>
          </cell>
          <cell r="F3529" t="str">
            <v>Pardubický kraj</v>
          </cell>
          <cell r="G3529" t="str">
            <v xml:space="preserve">Pardubice </v>
          </cell>
          <cell r="H3529">
            <v>0</v>
          </cell>
          <cell r="I3529" t="str">
            <v>SEJOY</v>
          </cell>
          <cell r="J3529">
            <v>16.690000000000001</v>
          </cell>
          <cell r="K3529">
            <v>0</v>
          </cell>
          <cell r="L3529">
            <v>44536</v>
          </cell>
          <cell r="M3529" t="str">
            <v>Základní škola Pardubice-Polabiny, Prodloužená 283</v>
          </cell>
          <cell r="N3529" t="str">
            <v>Prodloužená</v>
          </cell>
          <cell r="O3529">
            <v>283</v>
          </cell>
          <cell r="Q3529" t="str">
            <v>Pardubice</v>
          </cell>
          <cell r="R3529" t="str">
            <v>ANO</v>
          </cell>
        </row>
        <row r="3530">
          <cell r="A3530">
            <v>600096556</v>
          </cell>
          <cell r="B3530">
            <v>600096556</v>
          </cell>
          <cell r="C3530" t="str">
            <v>48161047</v>
          </cell>
          <cell r="D3530">
            <v>1</v>
          </cell>
          <cell r="E3530">
            <v>48161047</v>
          </cell>
          <cell r="F3530" t="str">
            <v>Pardubický kraj</v>
          </cell>
          <cell r="G3530" t="str">
            <v xml:space="preserve">Pardubice </v>
          </cell>
          <cell r="H3530">
            <v>850</v>
          </cell>
          <cell r="I3530" t="str">
            <v>SEJOY</v>
          </cell>
          <cell r="J3530">
            <v>16.690000000000001</v>
          </cell>
          <cell r="K3530">
            <v>14186.500000000002</v>
          </cell>
          <cell r="L3530" t="str">
            <v/>
          </cell>
          <cell r="M3530" t="str">
            <v>Základní škola Pardubice, Štefánikova 448</v>
          </cell>
          <cell r="N3530" t="str">
            <v>Štefánikova</v>
          </cell>
          <cell r="O3530">
            <v>448</v>
          </cell>
          <cell r="Q3530" t="str">
            <v>Pardubice</v>
          </cell>
          <cell r="R3530" t="str">
            <v>ANO</v>
          </cell>
        </row>
        <row r="3531">
          <cell r="A3531">
            <v>600096564</v>
          </cell>
          <cell r="B3531">
            <v>600096564</v>
          </cell>
          <cell r="C3531" t="str">
            <v>48161136</v>
          </cell>
          <cell r="D3531">
            <v>1</v>
          </cell>
          <cell r="E3531">
            <v>48161136</v>
          </cell>
          <cell r="F3531" t="str">
            <v>Pardubický kraj</v>
          </cell>
          <cell r="G3531" t="str">
            <v xml:space="preserve">Pardubice </v>
          </cell>
          <cell r="H3531">
            <v>775</v>
          </cell>
          <cell r="I3531" t="str">
            <v>SEJOY</v>
          </cell>
          <cell r="J3531">
            <v>16.690000000000001</v>
          </cell>
          <cell r="K3531">
            <v>12934.750000000002</v>
          </cell>
          <cell r="L3531" t="str">
            <v/>
          </cell>
          <cell r="M3531" t="str">
            <v>Základní škola Pardubice, nábřeží Závodu míru 1951</v>
          </cell>
          <cell r="N3531" t="str">
            <v>nábřeží Závodu míru</v>
          </cell>
          <cell r="O3531">
            <v>1951</v>
          </cell>
          <cell r="Q3531" t="str">
            <v>Pardubice</v>
          </cell>
          <cell r="R3531" t="str">
            <v>ANO</v>
          </cell>
        </row>
        <row r="3532">
          <cell r="A3532">
            <v>600096572</v>
          </cell>
          <cell r="B3532">
            <v>600096572</v>
          </cell>
          <cell r="C3532" t="str">
            <v>60157747</v>
          </cell>
          <cell r="D3532">
            <v>1</v>
          </cell>
          <cell r="E3532">
            <v>60157747</v>
          </cell>
          <cell r="F3532" t="str">
            <v>Pardubický kraj</v>
          </cell>
          <cell r="G3532" t="str">
            <v xml:space="preserve">Pardubice </v>
          </cell>
          <cell r="H3532">
            <v>75</v>
          </cell>
          <cell r="I3532" t="str">
            <v>SEJOY</v>
          </cell>
          <cell r="J3532">
            <v>16.690000000000001</v>
          </cell>
          <cell r="K3532">
            <v>1251.75</v>
          </cell>
          <cell r="L3532" t="str">
            <v/>
          </cell>
          <cell r="M3532" t="str">
            <v>Základní škola a mateřská škola Rokytno, okres Pardubice</v>
          </cell>
          <cell r="O3532">
            <v>73</v>
          </cell>
          <cell r="Q3532" t="str">
            <v>Rokytno</v>
          </cell>
          <cell r="R3532" t="str">
            <v>ANO</v>
          </cell>
        </row>
        <row r="3533">
          <cell r="A3533">
            <v>600096581</v>
          </cell>
          <cell r="B3533">
            <v>600096581</v>
          </cell>
          <cell r="C3533" t="str">
            <v>48161306</v>
          </cell>
          <cell r="D3533">
            <v>1</v>
          </cell>
          <cell r="E3533">
            <v>48161306</v>
          </cell>
          <cell r="F3533" t="str">
            <v>Pardubický kraj</v>
          </cell>
          <cell r="G3533" t="str">
            <v xml:space="preserve">Pardubice </v>
          </cell>
          <cell r="H3533">
            <v>1050</v>
          </cell>
          <cell r="I3533" t="str">
            <v>SEJOY</v>
          </cell>
          <cell r="J3533">
            <v>16.690000000000001</v>
          </cell>
          <cell r="K3533">
            <v>17524.5</v>
          </cell>
          <cell r="L3533" t="str">
            <v/>
          </cell>
          <cell r="M3533" t="str">
            <v>Základní škola Pardubice, Staňkova 128</v>
          </cell>
          <cell r="N3533" t="str">
            <v>Staňkova</v>
          </cell>
          <cell r="O3533">
            <v>128</v>
          </cell>
          <cell r="Q3533" t="str">
            <v>Pardubice</v>
          </cell>
          <cell r="R3533" t="str">
            <v>ANO</v>
          </cell>
        </row>
        <row r="3534">
          <cell r="A3534">
            <v>600096645</v>
          </cell>
          <cell r="B3534">
            <v>600096645</v>
          </cell>
          <cell r="C3534" t="str">
            <v>60159138</v>
          </cell>
          <cell r="D3534">
            <v>1</v>
          </cell>
          <cell r="E3534">
            <v>60159138</v>
          </cell>
          <cell r="F3534" t="str">
            <v>Pardubický kraj</v>
          </cell>
          <cell r="G3534" t="str">
            <v xml:space="preserve">Pardubice </v>
          </cell>
          <cell r="H3534">
            <v>75</v>
          </cell>
          <cell r="I3534" t="str">
            <v>SEJOY</v>
          </cell>
          <cell r="J3534">
            <v>16.690000000000001</v>
          </cell>
          <cell r="K3534">
            <v>1251.75</v>
          </cell>
          <cell r="L3534" t="str">
            <v/>
          </cell>
          <cell r="M3534" t="str">
            <v>Základní škola a mateřská škola Pardubice, A. Krause 2344</v>
          </cell>
          <cell r="N3534" t="str">
            <v>Artura Krause</v>
          </cell>
          <cell r="O3534">
            <v>2344</v>
          </cell>
          <cell r="Q3534" t="str">
            <v>Pardubice</v>
          </cell>
          <cell r="R3534" t="str">
            <v>ANO</v>
          </cell>
        </row>
        <row r="3535">
          <cell r="A3535">
            <v>600170853</v>
          </cell>
          <cell r="B3535">
            <v>600170853</v>
          </cell>
          <cell r="C3535" t="str">
            <v>00191191</v>
          </cell>
          <cell r="D3535">
            <v>1</v>
          </cell>
          <cell r="E3535">
            <v>191191</v>
          </cell>
          <cell r="F3535" t="str">
            <v>Pardubický kraj</v>
          </cell>
          <cell r="G3535" t="str">
            <v xml:space="preserve">Pardubice </v>
          </cell>
          <cell r="H3535">
            <v>450</v>
          </cell>
          <cell r="I3535" t="str">
            <v>SEJOY</v>
          </cell>
          <cell r="J3535">
            <v>16.690000000000001</v>
          </cell>
          <cell r="K3535">
            <v>7510.5000000000009</v>
          </cell>
          <cell r="L3535" t="str">
            <v/>
          </cell>
          <cell r="M3535" t="str">
            <v>Střední průmyslová škola stavební Pardubice</v>
          </cell>
          <cell r="N3535" t="str">
            <v>Sokolovská</v>
          </cell>
          <cell r="O3535">
            <v>150</v>
          </cell>
          <cell r="Q3535" t="str">
            <v>Rybitví</v>
          </cell>
          <cell r="R3535" t="str">
            <v>ANO</v>
          </cell>
        </row>
        <row r="3536">
          <cell r="A3536">
            <v>617500720</v>
          </cell>
          <cell r="B3536">
            <v>617500720</v>
          </cell>
          <cell r="C3536" t="str">
            <v>70837236</v>
          </cell>
          <cell r="D3536">
            <v>1</v>
          </cell>
          <cell r="E3536">
            <v>70837236</v>
          </cell>
          <cell r="F3536" t="str">
            <v>Pardubický kraj</v>
          </cell>
          <cell r="G3536" t="str">
            <v xml:space="preserve">Pardubice </v>
          </cell>
          <cell r="H3536">
            <v>350</v>
          </cell>
          <cell r="I3536" t="str">
            <v>SEJOY</v>
          </cell>
          <cell r="J3536">
            <v>16.690000000000001</v>
          </cell>
          <cell r="K3536">
            <v>5841.5</v>
          </cell>
          <cell r="L3536" t="str">
            <v/>
          </cell>
          <cell r="M3536" t="str">
            <v>Základní škola Waldorfská Pardubice, Gorkého 867</v>
          </cell>
          <cell r="N3536" t="str">
            <v>Gorkého</v>
          </cell>
          <cell r="O3536">
            <v>867</v>
          </cell>
          <cell r="Q3536" t="str">
            <v>Pardubice</v>
          </cell>
          <cell r="R3536" t="str">
            <v>ANO</v>
          </cell>
        </row>
        <row r="3537">
          <cell r="A3537">
            <v>650018346</v>
          </cell>
          <cell r="B3537">
            <v>650018346</v>
          </cell>
          <cell r="C3537" t="str">
            <v>70987653</v>
          </cell>
          <cell r="D3537">
            <v>1</v>
          </cell>
          <cell r="E3537">
            <v>70987653</v>
          </cell>
          <cell r="F3537" t="str">
            <v>Pardubický kraj</v>
          </cell>
          <cell r="G3537" t="str">
            <v xml:space="preserve">Pardubice </v>
          </cell>
          <cell r="H3537">
            <v>50</v>
          </cell>
          <cell r="I3537" t="str">
            <v>SEJOY</v>
          </cell>
          <cell r="J3537">
            <v>16.690000000000001</v>
          </cell>
          <cell r="K3537">
            <v>834.50000000000011</v>
          </cell>
          <cell r="L3537" t="str">
            <v/>
          </cell>
          <cell r="M3537" t="str">
            <v>Základní škola a mateřská škola Staré Ždánice, okres Pardubice</v>
          </cell>
          <cell r="O3537">
            <v>33</v>
          </cell>
          <cell r="Q3537" t="str">
            <v>Staré Ždánice</v>
          </cell>
          <cell r="R3537" t="str">
            <v>ANO</v>
          </cell>
        </row>
        <row r="3538">
          <cell r="A3538">
            <v>650045815</v>
          </cell>
          <cell r="B3538">
            <v>650045815</v>
          </cell>
          <cell r="C3538" t="str">
            <v>70985898</v>
          </cell>
          <cell r="D3538">
            <v>1</v>
          </cell>
          <cell r="E3538">
            <v>70985898</v>
          </cell>
          <cell r="F3538" t="str">
            <v>Pardubický kraj</v>
          </cell>
          <cell r="G3538" t="str">
            <v xml:space="preserve">Pardubice </v>
          </cell>
          <cell r="H3538">
            <v>125</v>
          </cell>
          <cell r="I3538" t="str">
            <v>SEJOY</v>
          </cell>
          <cell r="J3538">
            <v>16.690000000000001</v>
          </cell>
          <cell r="K3538">
            <v>2086.25</v>
          </cell>
          <cell r="L3538" t="str">
            <v/>
          </cell>
          <cell r="M3538" t="str">
            <v>Základní škola a mateřská škola Srch, okres Pardubice</v>
          </cell>
          <cell r="N3538" t="str">
            <v>Pohránovská</v>
          </cell>
          <cell r="O3538">
            <v>31</v>
          </cell>
          <cell r="Q3538" t="str">
            <v>Srch</v>
          </cell>
          <cell r="R3538" t="str">
            <v>ANO</v>
          </cell>
        </row>
        <row r="3539">
          <cell r="A3539">
            <v>669100731</v>
          </cell>
          <cell r="B3539">
            <v>669100731</v>
          </cell>
          <cell r="C3539" t="str">
            <v>46577742</v>
          </cell>
          <cell r="D3539">
            <v>1</v>
          </cell>
          <cell r="E3539">
            <v>46577742</v>
          </cell>
          <cell r="F3539" t="str">
            <v>Pardubický kraj</v>
          </cell>
          <cell r="G3539" t="str">
            <v xml:space="preserve">Pardubice </v>
          </cell>
          <cell r="H3539">
            <v>100</v>
          </cell>
          <cell r="I3539" t="str">
            <v>SEJOY</v>
          </cell>
          <cell r="J3539">
            <v>16.690000000000001</v>
          </cell>
          <cell r="K3539">
            <v>1669.0000000000002</v>
          </cell>
          <cell r="L3539" t="str">
            <v/>
          </cell>
          <cell r="M3539" t="str">
            <v>Základní škola a mateřská škola KLAS s.r.o.</v>
          </cell>
          <cell r="N3539" t="str">
            <v>Školní náměstí</v>
          </cell>
          <cell r="O3539">
            <v>37</v>
          </cell>
          <cell r="Q3539" t="str">
            <v>Pardubice</v>
          </cell>
          <cell r="R3539" t="str">
            <v>NE</v>
          </cell>
        </row>
        <row r="3540">
          <cell r="A3540">
            <v>691001073</v>
          </cell>
          <cell r="B3540">
            <v>691001073</v>
          </cell>
          <cell r="C3540" t="str">
            <v>71341081</v>
          </cell>
          <cell r="D3540">
            <v>1</v>
          </cell>
          <cell r="E3540">
            <v>71341081</v>
          </cell>
          <cell r="F3540" t="str">
            <v>Pardubický kraj</v>
          </cell>
          <cell r="G3540" t="str">
            <v xml:space="preserve">Pardubice </v>
          </cell>
          <cell r="H3540">
            <v>25</v>
          </cell>
          <cell r="I3540" t="str">
            <v>SEJOY</v>
          </cell>
          <cell r="J3540">
            <v>16.690000000000001</v>
          </cell>
          <cell r="K3540">
            <v>417.25000000000006</v>
          </cell>
          <cell r="L3540" t="str">
            <v/>
          </cell>
          <cell r="M3540" t="str">
            <v>Základní škola Srdcovka</v>
          </cell>
          <cell r="O3540">
            <v>10</v>
          </cell>
          <cell r="Q3540" t="str">
            <v>Třebosice</v>
          </cell>
          <cell r="R3540" t="str">
            <v>NE</v>
          </cell>
        </row>
        <row r="3541">
          <cell r="A3541">
            <v>691002568</v>
          </cell>
          <cell r="B3541">
            <v>691002568</v>
          </cell>
          <cell r="C3541" t="str">
            <v>71341269</v>
          </cell>
          <cell r="D3541">
            <v>1</v>
          </cell>
          <cell r="E3541">
            <v>71341269</v>
          </cell>
          <cell r="F3541" t="str">
            <v>Pardubický kraj</v>
          </cell>
          <cell r="G3541" t="str">
            <v xml:space="preserve">Pardubice </v>
          </cell>
          <cell r="H3541">
            <v>275</v>
          </cell>
          <cell r="I3541" t="str">
            <v>SEJOY</v>
          </cell>
          <cell r="J3541">
            <v>16.690000000000001</v>
          </cell>
          <cell r="K3541">
            <v>4589.75</v>
          </cell>
          <cell r="L3541" t="str">
            <v/>
          </cell>
          <cell r="M3541" t="str">
            <v>NOE - Křesťanská základní škola a mateřská škola v Pardubicích</v>
          </cell>
          <cell r="N3541" t="str">
            <v>Lonkova</v>
          </cell>
          <cell r="O3541">
            <v>512</v>
          </cell>
          <cell r="Q3541" t="str">
            <v>Pardubice</v>
          </cell>
          <cell r="R3541" t="str">
            <v>NE</v>
          </cell>
        </row>
        <row r="3542">
          <cell r="A3542">
            <v>691004455</v>
          </cell>
          <cell r="B3542">
            <v>691004455</v>
          </cell>
          <cell r="C3542" t="str">
            <v>72563575</v>
          </cell>
          <cell r="D3542">
            <v>1</v>
          </cell>
          <cell r="E3542">
            <v>72563575</v>
          </cell>
          <cell r="F3542" t="str">
            <v>Pardubický kraj</v>
          </cell>
          <cell r="G3542" t="str">
            <v xml:space="preserve">Pardubice </v>
          </cell>
          <cell r="H3542">
            <v>600</v>
          </cell>
          <cell r="I3542" t="str">
            <v>SEJOY</v>
          </cell>
          <cell r="J3542">
            <v>16.690000000000001</v>
          </cell>
          <cell r="K3542">
            <v>10014</v>
          </cell>
          <cell r="L3542" t="str">
            <v/>
          </cell>
          <cell r="M3542" t="str">
            <v>Základní škola a mateřská škola Lázně Bohdaneč</v>
          </cell>
          <cell r="N3542" t="str">
            <v>Masarykovo nám.</v>
          </cell>
          <cell r="O3542">
            <v>108</v>
          </cell>
          <cell r="Q3542" t="str">
            <v>Lázně Bohdaneč</v>
          </cell>
          <cell r="R3542" t="str">
            <v>ANO</v>
          </cell>
        </row>
        <row r="3543">
          <cell r="A3543">
            <v>691005559</v>
          </cell>
          <cell r="B3543">
            <v>691005559</v>
          </cell>
          <cell r="C3543" t="str">
            <v>02013762</v>
          </cell>
          <cell r="D3543">
            <v>1</v>
          </cell>
          <cell r="E3543">
            <v>2013762</v>
          </cell>
          <cell r="F3543" t="str">
            <v>Pardubický kraj</v>
          </cell>
          <cell r="G3543" t="str">
            <v xml:space="preserve">Pardubice </v>
          </cell>
          <cell r="H3543">
            <v>775</v>
          </cell>
          <cell r="I3543" t="str">
            <v>SEJOY</v>
          </cell>
          <cell r="J3543">
            <v>16.690000000000001</v>
          </cell>
          <cell r="K3543">
            <v>12934.750000000002</v>
          </cell>
          <cell r="L3543" t="str">
            <v/>
          </cell>
          <cell r="M3543" t="str">
            <v>Střední průmyslová škola elektrotechnická a Vyšší odborná škola Pardubice</v>
          </cell>
          <cell r="N3543" t="str">
            <v>Karla IV.</v>
          </cell>
          <cell r="O3543">
            <v>13</v>
          </cell>
          <cell r="Q3543" t="str">
            <v>Pardubice</v>
          </cell>
          <cell r="R3543" t="str">
            <v>ANO</v>
          </cell>
        </row>
        <row r="3544">
          <cell r="A3544">
            <v>691009244</v>
          </cell>
          <cell r="B3544">
            <v>691009244</v>
          </cell>
          <cell r="C3544" t="str">
            <v>04801601</v>
          </cell>
          <cell r="D3544">
            <v>1</v>
          </cell>
          <cell r="E3544">
            <v>4801601</v>
          </cell>
          <cell r="F3544" t="str">
            <v>Pardubický kraj</v>
          </cell>
          <cell r="G3544" t="str">
            <v xml:space="preserve">Pardubice </v>
          </cell>
          <cell r="H3544">
            <v>75</v>
          </cell>
          <cell r="I3544" t="str">
            <v>SEJOY</v>
          </cell>
          <cell r="J3544">
            <v>16.690000000000001</v>
          </cell>
          <cell r="K3544">
            <v>1251.75</v>
          </cell>
          <cell r="L3544" t="str">
            <v/>
          </cell>
          <cell r="M3544" t="str">
            <v>Základní škola V Pohybu</v>
          </cell>
          <cell r="N3544" t="str">
            <v>Štolbova</v>
          </cell>
          <cell r="O3544">
            <v>2665</v>
          </cell>
          <cell r="Q3544" t="str">
            <v>Pardubice</v>
          </cell>
          <cell r="R3544" t="str">
            <v>NE</v>
          </cell>
        </row>
        <row r="3545">
          <cell r="A3545">
            <v>691012253</v>
          </cell>
          <cell r="B3545">
            <v>691012253</v>
          </cell>
          <cell r="C3545" t="str">
            <v>28827147</v>
          </cell>
          <cell r="D3545">
            <v>1</v>
          </cell>
          <cell r="E3545">
            <v>28827147</v>
          </cell>
          <cell r="F3545" t="str">
            <v>Pardubický kraj</v>
          </cell>
          <cell r="G3545" t="str">
            <v xml:space="preserve">Pardubice </v>
          </cell>
          <cell r="H3545">
            <v>25</v>
          </cell>
          <cell r="I3545" t="str">
            <v>SEJOY</v>
          </cell>
          <cell r="J3545">
            <v>16.690000000000001</v>
          </cell>
          <cell r="K3545">
            <v>417.25000000000006</v>
          </cell>
          <cell r="L3545" t="str">
            <v/>
          </cell>
          <cell r="M3545" t="str">
            <v>Mateřská škola a Základní škola Na cestě, s.r.o.</v>
          </cell>
          <cell r="N3545" t="str">
            <v>Husova</v>
          </cell>
          <cell r="O3545">
            <v>168</v>
          </cell>
          <cell r="Q3545" t="str">
            <v>Pardubice</v>
          </cell>
          <cell r="R3545" t="str">
            <v>NE</v>
          </cell>
        </row>
        <row r="3546">
          <cell r="A3546">
            <v>691014868</v>
          </cell>
          <cell r="B3546">
            <v>691014868</v>
          </cell>
          <cell r="C3546" t="str">
            <v>09652558</v>
          </cell>
          <cell r="D3546">
            <v>1</v>
          </cell>
          <cell r="E3546">
            <v>9652558</v>
          </cell>
          <cell r="F3546" t="str">
            <v>Pardubický kraj</v>
          </cell>
          <cell r="G3546" t="str">
            <v>Pardubice</v>
          </cell>
          <cell r="H3546">
            <v>225</v>
          </cell>
          <cell r="I3546" t="str">
            <v>SEJOY</v>
          </cell>
          <cell r="J3546">
            <v>16.690000000000001</v>
          </cell>
          <cell r="K3546">
            <v>3755.2500000000005</v>
          </cell>
          <cell r="L3546" t="str">
            <v/>
          </cell>
          <cell r="M3546" t="str">
            <v>Základní škola Montessori Pardubice, příspěvková organizace</v>
          </cell>
          <cell r="N3546" t="str">
            <v>Erno Košťála</v>
          </cell>
          <cell r="O3546" t="str">
            <v>870</v>
          </cell>
          <cell r="Q3546" t="str">
            <v>Pardubice</v>
          </cell>
          <cell r="R3546" t="str">
            <v>ANO</v>
          </cell>
        </row>
        <row r="3547">
          <cell r="A3547">
            <v>600012735</v>
          </cell>
          <cell r="B3547">
            <v>600012735</v>
          </cell>
          <cell r="C3547" t="str">
            <v>62031961</v>
          </cell>
          <cell r="D3547">
            <v>1</v>
          </cell>
          <cell r="E3547">
            <v>62031961</v>
          </cell>
          <cell r="F3547" t="str">
            <v>Pardubický kraj</v>
          </cell>
          <cell r="G3547" t="str">
            <v xml:space="preserve">Svitavy </v>
          </cell>
          <cell r="H3547">
            <v>400</v>
          </cell>
          <cell r="I3547" t="str">
            <v>SEJOY</v>
          </cell>
          <cell r="J3547">
            <v>16.690000000000001</v>
          </cell>
          <cell r="K3547">
            <v>6676.0000000000009</v>
          </cell>
          <cell r="L3547" t="str">
            <v/>
          </cell>
          <cell r="M3547" t="str">
            <v>Střední odborná škola a Střední odborné učiliště, Polička, Čs. armády 485</v>
          </cell>
          <cell r="N3547" t="str">
            <v>Čsl. armády</v>
          </cell>
          <cell r="O3547">
            <v>485</v>
          </cell>
          <cell r="Q3547" t="str">
            <v>Polička</v>
          </cell>
          <cell r="R3547" t="str">
            <v>ANO</v>
          </cell>
        </row>
        <row r="3548">
          <cell r="A3548">
            <v>600012808</v>
          </cell>
          <cell r="B3548">
            <v>600012808</v>
          </cell>
          <cell r="C3548" t="str">
            <v>47469145</v>
          </cell>
          <cell r="D3548">
            <v>1</v>
          </cell>
          <cell r="E3548">
            <v>47469145</v>
          </cell>
          <cell r="F3548" t="str">
            <v>Pardubický kraj</v>
          </cell>
          <cell r="G3548" t="str">
            <v xml:space="preserve">Svitavy </v>
          </cell>
          <cell r="H3548">
            <v>575</v>
          </cell>
          <cell r="I3548" t="str">
            <v>SEJOY</v>
          </cell>
          <cell r="J3548">
            <v>16.690000000000001</v>
          </cell>
          <cell r="K3548">
            <v>9596.75</v>
          </cell>
          <cell r="L3548" t="str">
            <v/>
          </cell>
          <cell r="M3548" t="str">
            <v>Střední škola obchodní a služeb SČMSD, Polička, s.r.o.</v>
          </cell>
          <cell r="N3548" t="str">
            <v>Nám. B. Martinů</v>
          </cell>
          <cell r="O3548">
            <v>95</v>
          </cell>
          <cell r="Q3548" t="str">
            <v>Polička</v>
          </cell>
          <cell r="R3548" t="str">
            <v>NE</v>
          </cell>
        </row>
        <row r="3549">
          <cell r="A3549">
            <v>600012859</v>
          </cell>
          <cell r="B3549">
            <v>600012859</v>
          </cell>
          <cell r="C3549" t="str">
            <v>62032178</v>
          </cell>
          <cell r="D3549">
            <v>1</v>
          </cell>
          <cell r="E3549">
            <v>62032178</v>
          </cell>
          <cell r="F3549" t="str">
            <v>Pardubický kraj</v>
          </cell>
          <cell r="G3549" t="str">
            <v xml:space="preserve">Svitavy </v>
          </cell>
          <cell r="H3549">
            <v>300</v>
          </cell>
          <cell r="I3549" t="str">
            <v>SEJOY</v>
          </cell>
          <cell r="J3549">
            <v>16.690000000000001</v>
          </cell>
          <cell r="K3549">
            <v>5007</v>
          </cell>
          <cell r="L3549" t="str">
            <v/>
          </cell>
          <cell r="M3549" t="str">
            <v>Gymnázium, Polička, nábřeží Svobody 306</v>
          </cell>
          <cell r="N3549" t="str">
            <v>nábř. Svobody</v>
          </cell>
          <cell r="O3549">
            <v>306</v>
          </cell>
          <cell r="Q3549" t="str">
            <v>Polička</v>
          </cell>
          <cell r="R3549" t="str">
            <v>ANO</v>
          </cell>
        </row>
        <row r="3550">
          <cell r="A3550">
            <v>600100723</v>
          </cell>
          <cell r="B3550">
            <v>600100723</v>
          </cell>
          <cell r="C3550" t="str">
            <v>75017172</v>
          </cell>
          <cell r="D3550">
            <v>1</v>
          </cell>
          <cell r="E3550">
            <v>75017172</v>
          </cell>
          <cell r="F3550" t="str">
            <v>Pardubický kraj</v>
          </cell>
          <cell r="G3550" t="str">
            <v xml:space="preserve">Svitavy </v>
          </cell>
          <cell r="H3550">
            <v>50</v>
          </cell>
          <cell r="I3550" t="str">
            <v>SEJOY</v>
          </cell>
          <cell r="J3550">
            <v>16.690000000000001</v>
          </cell>
          <cell r="K3550">
            <v>834.50000000000011</v>
          </cell>
          <cell r="L3550" t="str">
            <v/>
          </cell>
          <cell r="M3550" t="str">
            <v>Základní škola a mateřská škola Široký Důl</v>
          </cell>
          <cell r="O3550">
            <v>100</v>
          </cell>
          <cell r="Q3550" t="str">
            <v>Široký Důl</v>
          </cell>
          <cell r="R3550" t="str">
            <v>ANO</v>
          </cell>
        </row>
        <row r="3551">
          <cell r="A3551">
            <v>600100511</v>
          </cell>
          <cell r="B3551">
            <v>600100511</v>
          </cell>
          <cell r="C3551" t="str">
            <v>70188084</v>
          </cell>
          <cell r="D3551">
            <v>1</v>
          </cell>
          <cell r="E3551">
            <v>70188084</v>
          </cell>
          <cell r="F3551" t="str">
            <v>Pardubický kraj</v>
          </cell>
          <cell r="G3551" t="str">
            <v xml:space="preserve">Svitavy </v>
          </cell>
          <cell r="H3551">
            <v>350</v>
          </cell>
          <cell r="I3551" t="str">
            <v>SEJOY</v>
          </cell>
          <cell r="J3551">
            <v>16.690000000000001</v>
          </cell>
          <cell r="K3551">
            <v>5841.5</v>
          </cell>
          <cell r="L3551" t="str">
            <v/>
          </cell>
          <cell r="M3551" t="str">
            <v>Základní škola Bystré, okres Svitavy</v>
          </cell>
          <cell r="N3551" t="str">
            <v>Školní</v>
          </cell>
          <cell r="O3551">
            <v>24</v>
          </cell>
          <cell r="Q3551" t="str">
            <v>Bystré</v>
          </cell>
          <cell r="R3551" t="str">
            <v>ANO</v>
          </cell>
        </row>
        <row r="3552">
          <cell r="A3552">
            <v>600024482</v>
          </cell>
          <cell r="B3552">
            <v>600024482</v>
          </cell>
          <cell r="C3552" t="str">
            <v>70838267</v>
          </cell>
          <cell r="D3552">
            <v>1</v>
          </cell>
          <cell r="E3552">
            <v>70838267</v>
          </cell>
          <cell r="F3552" t="str">
            <v>Pardubický kraj</v>
          </cell>
          <cell r="G3552" t="str">
            <v xml:space="preserve">Svitavy </v>
          </cell>
          <cell r="H3552">
            <v>50</v>
          </cell>
          <cell r="I3552" t="str">
            <v>SEJOY</v>
          </cell>
          <cell r="J3552">
            <v>16.690000000000001</v>
          </cell>
          <cell r="K3552">
            <v>834.50000000000011</v>
          </cell>
          <cell r="L3552" t="str">
            <v/>
          </cell>
          <cell r="M3552" t="str">
            <v>Speciální mateřská škola a základní škola Polička</v>
          </cell>
          <cell r="N3552" t="str">
            <v>Jiráskova</v>
          </cell>
          <cell r="O3552">
            <v>825</v>
          </cell>
          <cell r="Q3552" t="str">
            <v>Polička</v>
          </cell>
          <cell r="R3552" t="str">
            <v>ANO</v>
          </cell>
        </row>
        <row r="3553">
          <cell r="A3553">
            <v>600100341</v>
          </cell>
          <cell r="B3553">
            <v>600100341</v>
          </cell>
          <cell r="C3553" t="str">
            <v>70989893</v>
          </cell>
          <cell r="D3553">
            <v>1</v>
          </cell>
          <cell r="E3553">
            <v>70989893</v>
          </cell>
          <cell r="F3553" t="str">
            <v>Pardubický kraj</v>
          </cell>
          <cell r="G3553" t="str">
            <v xml:space="preserve">Svitavy </v>
          </cell>
          <cell r="H3553">
            <v>75</v>
          </cell>
          <cell r="I3553" t="str">
            <v>SEJOY</v>
          </cell>
          <cell r="J3553">
            <v>16.690000000000001</v>
          </cell>
          <cell r="K3553">
            <v>1251.75</v>
          </cell>
          <cell r="L3553" t="str">
            <v/>
          </cell>
          <cell r="M3553" t="str">
            <v>Základní škola Jedlová, okres Svitavy</v>
          </cell>
          <cell r="O3553">
            <v>260</v>
          </cell>
          <cell r="Q3553" t="str">
            <v>Jedlová</v>
          </cell>
          <cell r="R3553" t="str">
            <v>ANO</v>
          </cell>
        </row>
        <row r="3554">
          <cell r="A3554">
            <v>600100855</v>
          </cell>
          <cell r="B3554">
            <v>600100855</v>
          </cell>
          <cell r="C3554" t="str">
            <v>70995168</v>
          </cell>
          <cell r="D3554">
            <v>1</v>
          </cell>
          <cell r="E3554">
            <v>70995168</v>
          </cell>
          <cell r="F3554" t="str">
            <v>Pardubický kraj</v>
          </cell>
          <cell r="G3554" t="str">
            <v xml:space="preserve">Svitavy </v>
          </cell>
          <cell r="H3554">
            <v>50</v>
          </cell>
          <cell r="I3554" t="str">
            <v>SEJOY</v>
          </cell>
          <cell r="J3554">
            <v>16.690000000000001</v>
          </cell>
          <cell r="K3554">
            <v>834.50000000000011</v>
          </cell>
          <cell r="L3554" t="str">
            <v/>
          </cell>
          <cell r="M3554" t="str">
            <v>Základní škola Oldřiš, okres Svitavy</v>
          </cell>
          <cell r="O3554">
            <v>196</v>
          </cell>
          <cell r="Q3554" t="str">
            <v>Oldřiš</v>
          </cell>
          <cell r="R3554" t="str">
            <v>ANO</v>
          </cell>
        </row>
        <row r="3555">
          <cell r="A3555">
            <v>600100189</v>
          </cell>
          <cell r="B3555">
            <v>600100189</v>
          </cell>
          <cell r="C3555" t="str">
            <v>71009469</v>
          </cell>
          <cell r="D3555">
            <v>1</v>
          </cell>
          <cell r="E3555">
            <v>71009469</v>
          </cell>
          <cell r="F3555" t="str">
            <v>Pardubický kraj</v>
          </cell>
          <cell r="G3555" t="str">
            <v xml:space="preserve">Svitavy </v>
          </cell>
          <cell r="H3555">
            <v>50</v>
          </cell>
          <cell r="I3555" t="str">
            <v>SEJOY</v>
          </cell>
          <cell r="J3555">
            <v>16.690000000000001</v>
          </cell>
          <cell r="K3555">
            <v>834.50000000000011</v>
          </cell>
          <cell r="L3555" t="str">
            <v/>
          </cell>
          <cell r="M3555" t="str">
            <v>Základní škola a Mateřská škola Pustá Kamenice</v>
          </cell>
          <cell r="O3555">
            <v>118</v>
          </cell>
          <cell r="Q3555" t="str">
            <v>Pustá Kamenice</v>
          </cell>
          <cell r="R3555" t="str">
            <v>ANO</v>
          </cell>
        </row>
        <row r="3556">
          <cell r="A3556">
            <v>600100456</v>
          </cell>
          <cell r="B3556">
            <v>600100456</v>
          </cell>
          <cell r="C3556" t="str">
            <v>71006125</v>
          </cell>
          <cell r="D3556">
            <v>1</v>
          </cell>
          <cell r="E3556">
            <v>71006125</v>
          </cell>
          <cell r="F3556" t="str">
            <v>Pardubický kraj</v>
          </cell>
          <cell r="G3556" t="str">
            <v xml:space="preserve">Svitavy </v>
          </cell>
          <cell r="H3556">
            <v>100</v>
          </cell>
          <cell r="I3556" t="str">
            <v>SEJOY</v>
          </cell>
          <cell r="J3556">
            <v>16.690000000000001</v>
          </cell>
          <cell r="K3556">
            <v>1669.0000000000002</v>
          </cell>
          <cell r="L3556" t="str">
            <v/>
          </cell>
          <cell r="M3556" t="str">
            <v>Základní škola a mateřská škola Telecí</v>
          </cell>
          <cell r="O3556">
            <v>178</v>
          </cell>
          <cell r="Q3556" t="str">
            <v>Telecí</v>
          </cell>
          <cell r="R3556" t="str">
            <v>ANO</v>
          </cell>
        </row>
        <row r="3557">
          <cell r="A3557">
            <v>600100651</v>
          </cell>
          <cell r="B3557">
            <v>600100651</v>
          </cell>
          <cell r="C3557" t="str">
            <v>60121602</v>
          </cell>
          <cell r="D3557">
            <v>1</v>
          </cell>
          <cell r="E3557">
            <v>60121602</v>
          </cell>
          <cell r="F3557" t="str">
            <v>Pardubický kraj</v>
          </cell>
          <cell r="G3557" t="str">
            <v xml:space="preserve">Svitavy </v>
          </cell>
          <cell r="H3557">
            <v>100</v>
          </cell>
          <cell r="I3557" t="str">
            <v>SEJOY</v>
          </cell>
          <cell r="J3557">
            <v>16.690000000000001</v>
          </cell>
          <cell r="K3557">
            <v>1669.0000000000002</v>
          </cell>
          <cell r="L3557" t="str">
            <v/>
          </cell>
          <cell r="M3557" t="str">
            <v>Základní škola Borová</v>
          </cell>
          <cell r="O3557">
            <v>111</v>
          </cell>
          <cell r="Q3557" t="str">
            <v>Borová</v>
          </cell>
          <cell r="R3557" t="str">
            <v>ANO</v>
          </cell>
        </row>
        <row r="3558">
          <cell r="A3558">
            <v>600100596</v>
          </cell>
          <cell r="B3558">
            <v>600100596</v>
          </cell>
          <cell r="C3558" t="str">
            <v>70154520</v>
          </cell>
          <cell r="D3558">
            <v>1</v>
          </cell>
          <cell r="E3558">
            <v>70154520</v>
          </cell>
          <cell r="F3558" t="str">
            <v>Pardubický kraj</v>
          </cell>
          <cell r="G3558" t="str">
            <v xml:space="preserve">Svitavy </v>
          </cell>
          <cell r="H3558">
            <v>575</v>
          </cell>
          <cell r="I3558" t="str">
            <v>SEJOY</v>
          </cell>
          <cell r="J3558">
            <v>16.690000000000001</v>
          </cell>
          <cell r="K3558">
            <v>9596.75</v>
          </cell>
          <cell r="L3558" t="str">
            <v/>
          </cell>
          <cell r="M3558" t="str">
            <v>Základní škola Na Lukách Polička</v>
          </cell>
          <cell r="N3558" t="str">
            <v>Švermova</v>
          </cell>
          <cell r="O3558">
            <v>401</v>
          </cell>
          <cell r="Q3558" t="str">
            <v>Polička</v>
          </cell>
          <cell r="R3558" t="str">
            <v>ANO</v>
          </cell>
        </row>
        <row r="3559">
          <cell r="A3559">
            <v>600100600</v>
          </cell>
          <cell r="B3559">
            <v>600100600</v>
          </cell>
          <cell r="C3559" t="str">
            <v>70942510</v>
          </cell>
          <cell r="D3559">
            <v>1</v>
          </cell>
          <cell r="E3559">
            <v>70942510</v>
          </cell>
          <cell r="F3559" t="str">
            <v>Pardubický kraj</v>
          </cell>
          <cell r="G3559" t="str">
            <v xml:space="preserve">Svitavy </v>
          </cell>
          <cell r="H3559">
            <v>225</v>
          </cell>
          <cell r="I3559" t="str">
            <v>SEJOY</v>
          </cell>
          <cell r="J3559">
            <v>16.690000000000001</v>
          </cell>
          <cell r="K3559">
            <v>3755.2500000000005</v>
          </cell>
          <cell r="L3559" t="str">
            <v/>
          </cell>
          <cell r="M3559" t="str">
            <v>Základní škola Pomezí, okres Svitavy</v>
          </cell>
          <cell r="O3559">
            <v>349</v>
          </cell>
          <cell r="Q3559" t="str">
            <v>Pomezí</v>
          </cell>
          <cell r="R3559" t="str">
            <v>ANO</v>
          </cell>
        </row>
        <row r="3560">
          <cell r="A3560">
            <v>600100634</v>
          </cell>
          <cell r="B3560">
            <v>600100634</v>
          </cell>
          <cell r="C3560" t="str">
            <v>43509541</v>
          </cell>
          <cell r="D3560">
            <v>1</v>
          </cell>
          <cell r="E3560">
            <v>43509541</v>
          </cell>
          <cell r="F3560" t="str">
            <v>Pardubický kraj</v>
          </cell>
          <cell r="G3560" t="str">
            <v xml:space="preserve">Svitavy </v>
          </cell>
          <cell r="H3560">
            <v>975</v>
          </cell>
          <cell r="I3560" t="str">
            <v>SEJOY</v>
          </cell>
          <cell r="J3560">
            <v>16.690000000000001</v>
          </cell>
          <cell r="K3560">
            <v>16272.750000000002</v>
          </cell>
          <cell r="L3560" t="str">
            <v/>
          </cell>
          <cell r="M3560" t="str">
            <v>Masarykova základní škola Polička</v>
          </cell>
          <cell r="N3560" t="str">
            <v>nábř. Svobody</v>
          </cell>
          <cell r="O3560">
            <v>447</v>
          </cell>
          <cell r="Q3560" t="str">
            <v>Polička</v>
          </cell>
          <cell r="R3560" t="str">
            <v>ANO</v>
          </cell>
        </row>
        <row r="3561">
          <cell r="A3561">
            <v>650045629</v>
          </cell>
          <cell r="B3561">
            <v>650045629</v>
          </cell>
          <cell r="C3561" t="str">
            <v>75016583</v>
          </cell>
          <cell r="D3561">
            <v>1</v>
          </cell>
          <cell r="E3561">
            <v>75016583</v>
          </cell>
          <cell r="F3561" t="str">
            <v>Pardubický kraj</v>
          </cell>
          <cell r="G3561" t="str">
            <v xml:space="preserve">Svitavy </v>
          </cell>
          <cell r="H3561">
            <v>50</v>
          </cell>
          <cell r="I3561" t="str">
            <v>SEJOY</v>
          </cell>
          <cell r="J3561">
            <v>16.690000000000001</v>
          </cell>
          <cell r="K3561">
            <v>834.50000000000011</v>
          </cell>
          <cell r="L3561" t="str">
            <v/>
          </cell>
          <cell r="M3561" t="str">
            <v>Základní škola a Mateřská škola Korouhev</v>
          </cell>
          <cell r="O3561">
            <v>181</v>
          </cell>
          <cell r="Q3561" t="str">
            <v>Korouhev</v>
          </cell>
          <cell r="R3561" t="str">
            <v>ANO</v>
          </cell>
        </row>
        <row r="3562">
          <cell r="A3562">
            <v>650049969</v>
          </cell>
          <cell r="B3562">
            <v>650049969</v>
          </cell>
          <cell r="C3562" t="str">
            <v>70992975</v>
          </cell>
          <cell r="D3562">
            <v>1</v>
          </cell>
          <cell r="E3562">
            <v>70992975</v>
          </cell>
          <cell r="F3562" t="str">
            <v>Pardubický kraj</v>
          </cell>
          <cell r="G3562" t="str">
            <v xml:space="preserve">Svitavy </v>
          </cell>
          <cell r="H3562">
            <v>75</v>
          </cell>
          <cell r="I3562" t="str">
            <v>SEJOY</v>
          </cell>
          <cell r="J3562">
            <v>16.690000000000001</v>
          </cell>
          <cell r="K3562">
            <v>1251.75</v>
          </cell>
          <cell r="L3562" t="str">
            <v/>
          </cell>
          <cell r="M3562" t="str">
            <v>Základní škola a Mateřská škola Sádek, okres Svitavy</v>
          </cell>
          <cell r="O3562">
            <v>55</v>
          </cell>
          <cell r="Q3562" t="str">
            <v>Sádek</v>
          </cell>
          <cell r="R3562" t="str">
            <v>ANO</v>
          </cell>
        </row>
        <row r="3563">
          <cell r="A3563">
            <v>691014876</v>
          </cell>
          <cell r="B3563">
            <v>691014876</v>
          </cell>
          <cell r="C3563">
            <v>10824693</v>
          </cell>
          <cell r="D3563">
            <v>1</v>
          </cell>
          <cell r="E3563">
            <v>10824693</v>
          </cell>
          <cell r="F3563" t="str">
            <v>Pardubický kraj</v>
          </cell>
          <cell r="G3563" t="str">
            <v>Svitavy</v>
          </cell>
          <cell r="H3563">
            <v>25</v>
          </cell>
          <cell r="I3563" t="str">
            <v>SEJOY</v>
          </cell>
          <cell r="J3563">
            <v>16.690000000000001</v>
          </cell>
          <cell r="K3563">
            <v>417.25000000000006</v>
          </cell>
          <cell r="L3563" t="str">
            <v/>
          </cell>
          <cell r="M3563" t="str">
            <v>Základní škola NaŽivo</v>
          </cell>
          <cell r="N3563" t="str">
            <v xml:space="preserve"> </v>
          </cell>
          <cell r="O3563" t="str">
            <v>92</v>
          </cell>
          <cell r="Q3563" t="str">
            <v>Květná</v>
          </cell>
          <cell r="R3563" t="str">
            <v>NE</v>
          </cell>
        </row>
        <row r="3564">
          <cell r="A3564">
            <v>600096491</v>
          </cell>
          <cell r="B3564">
            <v>600096491</v>
          </cell>
          <cell r="C3564" t="str">
            <v>71007253</v>
          </cell>
          <cell r="D3564">
            <v>1</v>
          </cell>
          <cell r="E3564">
            <v>71007253</v>
          </cell>
          <cell r="F3564" t="str">
            <v>Pardubický kraj</v>
          </cell>
          <cell r="G3564" t="str">
            <v xml:space="preserve">Pardubice </v>
          </cell>
          <cell r="H3564">
            <v>50</v>
          </cell>
          <cell r="I3564" t="str">
            <v>SEJOY</v>
          </cell>
          <cell r="J3564">
            <v>16.690000000000001</v>
          </cell>
          <cell r="K3564">
            <v>834.50000000000011</v>
          </cell>
          <cell r="L3564" t="str">
            <v/>
          </cell>
          <cell r="M3564" t="str">
            <v>Základní škola Vápno, okres Pardubice</v>
          </cell>
          <cell r="O3564">
            <v>41</v>
          </cell>
          <cell r="Q3564" t="str">
            <v>Vápno</v>
          </cell>
          <cell r="R3564" t="str">
            <v>ANO</v>
          </cell>
        </row>
        <row r="3565">
          <cell r="A3565">
            <v>600012361</v>
          </cell>
          <cell r="B3565">
            <v>600012361</v>
          </cell>
          <cell r="C3565" t="str">
            <v>00087858</v>
          </cell>
          <cell r="D3565">
            <v>1</v>
          </cell>
          <cell r="E3565">
            <v>87858</v>
          </cell>
          <cell r="F3565" t="str">
            <v>Pardubický kraj</v>
          </cell>
          <cell r="G3565" t="str">
            <v xml:space="preserve">Pardubice </v>
          </cell>
          <cell r="H3565">
            <v>175</v>
          </cell>
          <cell r="I3565" t="str">
            <v>SEJOY</v>
          </cell>
          <cell r="J3565">
            <v>16.690000000000001</v>
          </cell>
          <cell r="K3565">
            <v>2920.75</v>
          </cell>
          <cell r="L3565" t="str">
            <v/>
          </cell>
          <cell r="M3565" t="str">
            <v>Střední škola chovu koní a jezdectví Kladruby nad Labem</v>
          </cell>
          <cell r="O3565">
            <v>105</v>
          </cell>
          <cell r="Q3565" t="str">
            <v>Kladruby nad Labem</v>
          </cell>
          <cell r="R3565" t="str">
            <v>ANO</v>
          </cell>
        </row>
        <row r="3566">
          <cell r="A3566">
            <v>600012450</v>
          </cell>
          <cell r="B3566">
            <v>600012450</v>
          </cell>
          <cell r="C3566" t="str">
            <v>00087840</v>
          </cell>
          <cell r="D3566">
            <v>1</v>
          </cell>
          <cell r="E3566">
            <v>87840</v>
          </cell>
          <cell r="F3566" t="str">
            <v>Pardubický kraj</v>
          </cell>
          <cell r="G3566" t="str">
            <v xml:space="preserve">Pardubice </v>
          </cell>
          <cell r="H3566">
            <v>175</v>
          </cell>
          <cell r="I3566" t="str">
            <v>SEJOY</v>
          </cell>
          <cell r="J3566">
            <v>16.690000000000001</v>
          </cell>
          <cell r="K3566">
            <v>2920.75</v>
          </cell>
          <cell r="L3566" t="str">
            <v/>
          </cell>
          <cell r="M3566" t="str">
            <v>Střední odborné učiliště zemědělské, Chvaletice, Žižkova 139</v>
          </cell>
          <cell r="N3566" t="str">
            <v>Žižkova</v>
          </cell>
          <cell r="O3566">
            <v>139</v>
          </cell>
          <cell r="Q3566" t="str">
            <v>Chvaletice</v>
          </cell>
          <cell r="R3566" t="str">
            <v>ANO</v>
          </cell>
        </row>
        <row r="3567">
          <cell r="A3567">
            <v>600096475</v>
          </cell>
          <cell r="B3567">
            <v>600096475</v>
          </cell>
          <cell r="C3567" t="str">
            <v>70988838</v>
          </cell>
          <cell r="D3567">
            <v>1</v>
          </cell>
          <cell r="E3567">
            <v>70988838</v>
          </cell>
          <cell r="F3567" t="str">
            <v>Pardubický kraj</v>
          </cell>
          <cell r="G3567" t="str">
            <v xml:space="preserve">Pardubice </v>
          </cell>
          <cell r="H3567">
            <v>75</v>
          </cell>
          <cell r="I3567" t="str">
            <v>SEJOY</v>
          </cell>
          <cell r="J3567">
            <v>16.690000000000001</v>
          </cell>
          <cell r="K3567">
            <v>1251.75</v>
          </cell>
          <cell r="L3567" t="str">
            <v/>
          </cell>
          <cell r="M3567" t="str">
            <v>Základní škola Semín, okres Pardubice</v>
          </cell>
          <cell r="O3567">
            <v>102</v>
          </cell>
          <cell r="Q3567" t="str">
            <v>Semín</v>
          </cell>
          <cell r="R3567" t="str">
            <v>ANO</v>
          </cell>
        </row>
        <row r="3568">
          <cell r="A3568">
            <v>600096599</v>
          </cell>
          <cell r="B3568">
            <v>600096599</v>
          </cell>
          <cell r="C3568" t="str">
            <v>60158247</v>
          </cell>
          <cell r="D3568">
            <v>1</v>
          </cell>
          <cell r="E3568">
            <v>60158247</v>
          </cell>
          <cell r="F3568" t="str">
            <v>Pardubický kraj</v>
          </cell>
          <cell r="G3568" t="str">
            <v xml:space="preserve">Pardubice </v>
          </cell>
          <cell r="H3568">
            <v>100</v>
          </cell>
          <cell r="I3568" t="str">
            <v>SEJOY</v>
          </cell>
          <cell r="J3568">
            <v>16.690000000000001</v>
          </cell>
          <cell r="K3568">
            <v>1669.0000000000002</v>
          </cell>
          <cell r="L3568" t="str">
            <v/>
          </cell>
          <cell r="M3568" t="str">
            <v>Základní škola Břehy, okres Pardubice</v>
          </cell>
          <cell r="N3568" t="str">
            <v>Obránců míru</v>
          </cell>
          <cell r="O3568">
            <v>40</v>
          </cell>
          <cell r="Q3568" t="str">
            <v>Břehy</v>
          </cell>
          <cell r="R3568" t="str">
            <v>ANO</v>
          </cell>
        </row>
        <row r="3569">
          <cell r="A3569">
            <v>600096068</v>
          </cell>
          <cell r="B3569">
            <v>600096068</v>
          </cell>
          <cell r="C3569" t="str">
            <v>00191051</v>
          </cell>
          <cell r="D3569">
            <v>1</v>
          </cell>
          <cell r="E3569">
            <v>191051</v>
          </cell>
          <cell r="F3569" t="str">
            <v>Pardubický kraj</v>
          </cell>
          <cell r="G3569" t="str">
            <v xml:space="preserve">Pardubice </v>
          </cell>
          <cell r="H3569">
            <v>825</v>
          </cell>
          <cell r="I3569" t="str">
            <v>SEJOY</v>
          </cell>
          <cell r="J3569">
            <v>16.690000000000001</v>
          </cell>
          <cell r="K3569">
            <v>13769.250000000002</v>
          </cell>
          <cell r="L3569" t="str">
            <v/>
          </cell>
          <cell r="M3569" t="str">
            <v>Základní škola Přelouč, Smetanova 1509, okres Pardubice</v>
          </cell>
          <cell r="N3569" t="str">
            <v>Smetanova</v>
          </cell>
          <cell r="O3569">
            <v>1509</v>
          </cell>
          <cell r="Q3569" t="str">
            <v>Přelouč</v>
          </cell>
          <cell r="R3569" t="str">
            <v>ANO</v>
          </cell>
        </row>
        <row r="3570">
          <cell r="A3570">
            <v>600096131</v>
          </cell>
          <cell r="B3570">
            <v>600096131</v>
          </cell>
          <cell r="C3570" t="str">
            <v>48160831</v>
          </cell>
          <cell r="D3570">
            <v>1</v>
          </cell>
          <cell r="E3570">
            <v>48160831</v>
          </cell>
          <cell r="F3570" t="str">
            <v>Pardubický kraj</v>
          </cell>
          <cell r="G3570" t="str">
            <v xml:space="preserve">Pardubice </v>
          </cell>
          <cell r="H3570">
            <v>725</v>
          </cell>
          <cell r="I3570" t="str">
            <v>SEJOY</v>
          </cell>
          <cell r="J3570">
            <v>16.690000000000001</v>
          </cell>
          <cell r="K3570">
            <v>12100.250000000002</v>
          </cell>
          <cell r="L3570" t="str">
            <v/>
          </cell>
          <cell r="M3570" t="str">
            <v>Základní škola Přelouč, Masarykovo náměstí 45, okres Pardubice</v>
          </cell>
          <cell r="N3570" t="str">
            <v>Masarykovo náměstí</v>
          </cell>
          <cell r="O3570">
            <v>45</v>
          </cell>
          <cell r="Q3570" t="str">
            <v>Přelouč</v>
          </cell>
          <cell r="R3570" t="str">
            <v>ANO</v>
          </cell>
        </row>
        <row r="3571">
          <cell r="A3571">
            <v>600096220</v>
          </cell>
          <cell r="B3571">
            <v>600096220</v>
          </cell>
          <cell r="C3571" t="str">
            <v>60156678</v>
          </cell>
          <cell r="D3571">
            <v>1</v>
          </cell>
          <cell r="E3571">
            <v>60156678</v>
          </cell>
          <cell r="F3571" t="str">
            <v>Pardubický kraj</v>
          </cell>
          <cell r="G3571" t="str">
            <v xml:space="preserve">Pardubice </v>
          </cell>
          <cell r="H3571">
            <v>100</v>
          </cell>
          <cell r="I3571" t="str">
            <v>SEJOY</v>
          </cell>
          <cell r="J3571">
            <v>16.690000000000001</v>
          </cell>
          <cell r="K3571">
            <v>1669.0000000000002</v>
          </cell>
          <cell r="L3571" t="str">
            <v/>
          </cell>
          <cell r="M3571" t="str">
            <v>Základní škola Zdechovice, okres Pardubice</v>
          </cell>
          <cell r="O3571">
            <v>65</v>
          </cell>
          <cell r="Q3571" t="str">
            <v>Zdechovice</v>
          </cell>
          <cell r="R3571" t="str">
            <v>ANO</v>
          </cell>
        </row>
        <row r="3572">
          <cell r="A3572">
            <v>600096246</v>
          </cell>
          <cell r="B3572">
            <v>600096246</v>
          </cell>
          <cell r="C3572" t="str">
            <v>60157046</v>
          </cell>
          <cell r="D3572">
            <v>1</v>
          </cell>
          <cell r="E3572">
            <v>60157046</v>
          </cell>
          <cell r="F3572" t="str">
            <v>Pardubický kraj</v>
          </cell>
          <cell r="G3572" t="str">
            <v xml:space="preserve">Pardubice </v>
          </cell>
          <cell r="H3572">
            <v>450</v>
          </cell>
          <cell r="I3572" t="str">
            <v>SEJOY</v>
          </cell>
          <cell r="J3572">
            <v>16.690000000000001</v>
          </cell>
          <cell r="K3572">
            <v>7510.5000000000009</v>
          </cell>
          <cell r="L3572" t="str">
            <v/>
          </cell>
          <cell r="M3572" t="str">
            <v>Základní škola Choltice, okres Pardubice</v>
          </cell>
          <cell r="N3572" t="str">
            <v>Lipoltická</v>
          </cell>
          <cell r="O3572">
            <v>245</v>
          </cell>
          <cell r="Q3572" t="str">
            <v>Choltice</v>
          </cell>
          <cell r="R3572" t="str">
            <v>ANO</v>
          </cell>
        </row>
        <row r="3573">
          <cell r="A3573">
            <v>600096301</v>
          </cell>
          <cell r="B3573">
            <v>600096301</v>
          </cell>
          <cell r="C3573" t="str">
            <v>60158841</v>
          </cell>
          <cell r="D3573">
            <v>1</v>
          </cell>
          <cell r="E3573">
            <v>60158841</v>
          </cell>
          <cell r="F3573" t="str">
            <v>Pardubický kraj</v>
          </cell>
          <cell r="G3573" t="str">
            <v xml:space="preserve">Pardubice </v>
          </cell>
          <cell r="H3573">
            <v>325</v>
          </cell>
          <cell r="I3573" t="str">
            <v>SEJOY</v>
          </cell>
          <cell r="J3573">
            <v>16.690000000000001</v>
          </cell>
          <cell r="K3573">
            <v>5424.25</v>
          </cell>
          <cell r="L3573" t="str">
            <v/>
          </cell>
          <cell r="M3573" t="str">
            <v>Základní škola Chvaletice, okres Pardubice</v>
          </cell>
          <cell r="N3573" t="str">
            <v>9. května</v>
          </cell>
          <cell r="O3573">
            <v>148</v>
          </cell>
          <cell r="Q3573" t="str">
            <v>Chvaletice</v>
          </cell>
          <cell r="R3573" t="str">
            <v>ANO</v>
          </cell>
        </row>
        <row r="3574">
          <cell r="A3574">
            <v>600096441</v>
          </cell>
          <cell r="B3574">
            <v>600096441</v>
          </cell>
          <cell r="C3574" t="str">
            <v>70189081</v>
          </cell>
          <cell r="D3574">
            <v>1</v>
          </cell>
          <cell r="E3574">
            <v>70189081</v>
          </cell>
          <cell r="F3574" t="str">
            <v>Pardubický kraj</v>
          </cell>
          <cell r="G3574" t="str">
            <v xml:space="preserve">Pardubice </v>
          </cell>
          <cell r="H3574">
            <v>50</v>
          </cell>
          <cell r="I3574" t="str">
            <v>SEJOY</v>
          </cell>
          <cell r="J3574">
            <v>16.690000000000001</v>
          </cell>
          <cell r="K3574">
            <v>834.50000000000011</v>
          </cell>
          <cell r="L3574" t="str">
            <v/>
          </cell>
          <cell r="M3574" t="str">
            <v>Základní škola a mateřská škola Lipoltice, okres Pardubice</v>
          </cell>
          <cell r="O3574">
            <v>46</v>
          </cell>
          <cell r="Q3574" t="str">
            <v>Lipoltice</v>
          </cell>
          <cell r="R3574" t="str">
            <v>ANO</v>
          </cell>
        </row>
        <row r="3575">
          <cell r="A3575">
            <v>600096530</v>
          </cell>
          <cell r="B3575">
            <v>600096530</v>
          </cell>
          <cell r="C3575" t="str">
            <v>60158859</v>
          </cell>
          <cell r="D3575">
            <v>1</v>
          </cell>
          <cell r="E3575">
            <v>60158859</v>
          </cell>
          <cell r="F3575" t="str">
            <v>Pardubický kraj</v>
          </cell>
          <cell r="G3575" t="str">
            <v xml:space="preserve">Pardubice </v>
          </cell>
          <cell r="H3575">
            <v>350</v>
          </cell>
          <cell r="I3575" t="str">
            <v>SEJOY</v>
          </cell>
          <cell r="J3575">
            <v>16.690000000000001</v>
          </cell>
          <cell r="K3575">
            <v>5841.5</v>
          </cell>
          <cell r="L3575" t="str">
            <v/>
          </cell>
          <cell r="M3575" t="str">
            <v>Základní škola a mateřská škola Řečany nad Labem, okres Pardubice</v>
          </cell>
          <cell r="N3575" t="str">
            <v>Školní</v>
          </cell>
          <cell r="O3575">
            <v>227</v>
          </cell>
          <cell r="Q3575" t="str">
            <v>Řečany nad Labem</v>
          </cell>
          <cell r="R3575" t="str">
            <v>ANO</v>
          </cell>
        </row>
        <row r="3576">
          <cell r="A3576">
            <v>691003009</v>
          </cell>
          <cell r="B3576">
            <v>691003009</v>
          </cell>
          <cell r="C3576" t="str">
            <v>72543159</v>
          </cell>
          <cell r="D3576">
            <v>1</v>
          </cell>
          <cell r="E3576">
            <v>72543159</v>
          </cell>
          <cell r="F3576" t="str">
            <v>Pardubický kraj</v>
          </cell>
          <cell r="G3576" t="str">
            <v xml:space="preserve">Pardubice </v>
          </cell>
          <cell r="H3576">
            <v>575</v>
          </cell>
          <cell r="I3576" t="str">
            <v>SEJOY</v>
          </cell>
          <cell r="J3576">
            <v>16.690000000000001</v>
          </cell>
          <cell r="K3576">
            <v>9596.75</v>
          </cell>
          <cell r="L3576" t="str">
            <v/>
          </cell>
          <cell r="M3576" t="str">
            <v>Gymnázium a Střední odborná škola Přelouč</v>
          </cell>
          <cell r="N3576" t="str">
            <v>Obránců míru</v>
          </cell>
          <cell r="O3576">
            <v>1025</v>
          </cell>
          <cell r="Q3576" t="str">
            <v>Přelouč</v>
          </cell>
          <cell r="R3576" t="str">
            <v>ANO</v>
          </cell>
        </row>
        <row r="3577">
          <cell r="A3577">
            <v>600100472</v>
          </cell>
          <cell r="B3577">
            <v>600100472</v>
          </cell>
          <cell r="C3577" t="str">
            <v>70990000</v>
          </cell>
          <cell r="D3577">
            <v>1</v>
          </cell>
          <cell r="E3577">
            <v>70990000</v>
          </cell>
          <cell r="F3577" t="str">
            <v>Pardubický kraj</v>
          </cell>
          <cell r="G3577" t="str">
            <v xml:space="preserve">Svitavy </v>
          </cell>
          <cell r="H3577">
            <v>150</v>
          </cell>
          <cell r="I3577" t="str">
            <v>SEJOY</v>
          </cell>
          <cell r="J3577">
            <v>16.690000000000001</v>
          </cell>
          <cell r="K3577">
            <v>2503.5</v>
          </cell>
          <cell r="L3577" t="str">
            <v/>
          </cell>
          <cell r="M3577" t="str">
            <v>Základní škola Vítějeves, okres Svitavy</v>
          </cell>
          <cell r="O3577">
            <v>80</v>
          </cell>
          <cell r="Q3577" t="str">
            <v>Vítějeves</v>
          </cell>
          <cell r="R3577" t="str">
            <v>ANO</v>
          </cell>
        </row>
        <row r="3578">
          <cell r="A3578">
            <v>600019811</v>
          </cell>
          <cell r="B3578">
            <v>600019811</v>
          </cell>
          <cell r="C3578" t="str">
            <v>00498815</v>
          </cell>
          <cell r="D3578">
            <v>1</v>
          </cell>
          <cell r="E3578">
            <v>498815</v>
          </cell>
          <cell r="F3578" t="str">
            <v>Pardubický kraj</v>
          </cell>
          <cell r="G3578" t="str">
            <v xml:space="preserve">Svitavy </v>
          </cell>
          <cell r="H3578">
            <v>225</v>
          </cell>
          <cell r="I3578" t="str">
            <v>SEJOY</v>
          </cell>
          <cell r="J3578">
            <v>16.690000000000001</v>
          </cell>
          <cell r="K3578">
            <v>3755.2500000000005</v>
          </cell>
          <cell r="L3578" t="str">
            <v/>
          </cell>
          <cell r="M3578" t="str">
            <v>Střední zdravotnická škola, Svitavy, Purkyňova 256</v>
          </cell>
          <cell r="N3578" t="str">
            <v>Purkyňova</v>
          </cell>
          <cell r="O3578">
            <v>256</v>
          </cell>
          <cell r="P3578">
            <v>9</v>
          </cell>
          <cell r="Q3578" t="str">
            <v>Svitavy</v>
          </cell>
          <cell r="R3578" t="str">
            <v>ANO</v>
          </cell>
        </row>
        <row r="3579">
          <cell r="A3579">
            <v>600012786</v>
          </cell>
          <cell r="B3579">
            <v>600012786</v>
          </cell>
          <cell r="C3579" t="str">
            <v>62033026</v>
          </cell>
          <cell r="D3579">
            <v>1</v>
          </cell>
          <cell r="E3579">
            <v>62033026</v>
          </cell>
          <cell r="F3579" t="str">
            <v>Pardubický kraj</v>
          </cell>
          <cell r="G3579" t="str">
            <v xml:space="preserve">Svitavy </v>
          </cell>
          <cell r="H3579">
            <v>425</v>
          </cell>
          <cell r="I3579" t="str">
            <v>SEJOY</v>
          </cell>
          <cell r="J3579">
            <v>16.690000000000001</v>
          </cell>
          <cell r="K3579">
            <v>7093.2500000000009</v>
          </cell>
          <cell r="L3579" t="str">
            <v/>
          </cell>
          <cell r="M3579" t="str">
            <v>Gymnázium, obchodní akademie a jazyková škola s právem státní jazykové zkoušky Svitavy</v>
          </cell>
          <cell r="N3579" t="str">
            <v>Sokolovská</v>
          </cell>
          <cell r="O3579">
            <v>1638</v>
          </cell>
          <cell r="P3579">
            <v>1</v>
          </cell>
          <cell r="Q3579" t="str">
            <v>Svitavy</v>
          </cell>
          <cell r="R3579" t="str">
            <v>ANO</v>
          </cell>
        </row>
        <row r="3580">
          <cell r="A3580">
            <v>600012824</v>
          </cell>
          <cell r="B3580">
            <v>600012824</v>
          </cell>
          <cell r="C3580" t="str">
            <v>15034569</v>
          </cell>
          <cell r="D3580">
            <v>1</v>
          </cell>
          <cell r="E3580">
            <v>15034569</v>
          </cell>
          <cell r="F3580" t="str">
            <v>Pardubický kraj</v>
          </cell>
          <cell r="G3580" t="str">
            <v xml:space="preserve">Svitavy </v>
          </cell>
          <cell r="H3580">
            <v>250</v>
          </cell>
          <cell r="I3580" t="str">
            <v>SEJOY</v>
          </cell>
          <cell r="J3580">
            <v>16.690000000000001</v>
          </cell>
          <cell r="K3580">
            <v>4172.5</v>
          </cell>
          <cell r="L3580" t="str">
            <v/>
          </cell>
          <cell r="M3580" t="str">
            <v>Střední odborné učiliště Svitavy</v>
          </cell>
          <cell r="N3580" t="str">
            <v>Nádražní</v>
          </cell>
          <cell r="O3580">
            <v>1083</v>
          </cell>
          <cell r="P3580">
            <v>8</v>
          </cell>
          <cell r="Q3580" t="str">
            <v>Svitavy</v>
          </cell>
          <cell r="R3580" t="str">
            <v>ANO</v>
          </cell>
        </row>
        <row r="3581">
          <cell r="A3581">
            <v>600024491</v>
          </cell>
          <cell r="B3581">
            <v>600024491</v>
          </cell>
          <cell r="C3581" t="str">
            <v>70838283</v>
          </cell>
          <cell r="D3581">
            <v>1</v>
          </cell>
          <cell r="E3581">
            <v>70838283</v>
          </cell>
          <cell r="F3581" t="str">
            <v>Pardubický kraj</v>
          </cell>
          <cell r="G3581" t="str">
            <v xml:space="preserve">Svitavy </v>
          </cell>
          <cell r="H3581">
            <v>150</v>
          </cell>
          <cell r="I3581" t="str">
            <v>SEJOY</v>
          </cell>
          <cell r="J3581">
            <v>16.690000000000001</v>
          </cell>
          <cell r="K3581">
            <v>2503.5</v>
          </cell>
          <cell r="L3581" t="str">
            <v/>
          </cell>
          <cell r="M3581" t="str">
            <v>Speciální základní škola a střední škola Svitavy</v>
          </cell>
          <cell r="N3581" t="str">
            <v>Milady Horákové</v>
          </cell>
          <cell r="O3581">
            <v>488</v>
          </cell>
          <cell r="P3581">
            <v>44</v>
          </cell>
          <cell r="Q3581" t="str">
            <v>Svitavy</v>
          </cell>
          <cell r="R3581" t="str">
            <v>ANO</v>
          </cell>
        </row>
        <row r="3582">
          <cell r="A3582">
            <v>600099938</v>
          </cell>
          <cell r="B3582">
            <v>600099938</v>
          </cell>
          <cell r="C3582" t="str">
            <v>70942137</v>
          </cell>
          <cell r="D3582">
            <v>1</v>
          </cell>
          <cell r="E3582">
            <v>70942137</v>
          </cell>
          <cell r="F3582" t="str">
            <v>Pardubický kraj</v>
          </cell>
          <cell r="G3582" t="str">
            <v xml:space="preserve">Svitavy </v>
          </cell>
          <cell r="H3582">
            <v>75</v>
          </cell>
          <cell r="I3582" t="str">
            <v>SEJOY</v>
          </cell>
          <cell r="J3582">
            <v>16.690000000000001</v>
          </cell>
          <cell r="K3582">
            <v>1251.75</v>
          </cell>
          <cell r="L3582" t="str">
            <v/>
          </cell>
          <cell r="M3582" t="str">
            <v>Základní škola Vendolí, okres Svitavy</v>
          </cell>
          <cell r="O3582">
            <v>138</v>
          </cell>
          <cell r="Q3582" t="str">
            <v>Vendolí</v>
          </cell>
          <cell r="R3582" t="str">
            <v>ANO</v>
          </cell>
        </row>
        <row r="3583">
          <cell r="A3583">
            <v>600100316</v>
          </cell>
          <cell r="B3583">
            <v>600100316</v>
          </cell>
          <cell r="C3583" t="str">
            <v>70992983</v>
          </cell>
          <cell r="D3583">
            <v>1</v>
          </cell>
          <cell r="E3583">
            <v>70992983</v>
          </cell>
          <cell r="F3583" t="str">
            <v>Pardubický kraj</v>
          </cell>
          <cell r="G3583" t="str">
            <v xml:space="preserve">Svitavy </v>
          </cell>
          <cell r="H3583">
            <v>75</v>
          </cell>
          <cell r="I3583" t="str">
            <v>SEJOY</v>
          </cell>
          <cell r="J3583">
            <v>16.690000000000001</v>
          </cell>
          <cell r="K3583">
            <v>1251.75</v>
          </cell>
          <cell r="L3583" t="str">
            <v/>
          </cell>
          <cell r="M3583" t="str">
            <v>Základní škola a mateřská škola Svitavy - Lačnov</v>
          </cell>
          <cell r="N3583" t="str">
            <v>Zadní</v>
          </cell>
          <cell r="O3583">
            <v>125</v>
          </cell>
          <cell r="P3583">
            <v>50</v>
          </cell>
          <cell r="Q3583" t="str">
            <v>Svitavy</v>
          </cell>
          <cell r="R3583" t="str">
            <v>ANO</v>
          </cell>
        </row>
        <row r="3584">
          <cell r="A3584">
            <v>600100324</v>
          </cell>
          <cell r="B3584">
            <v>600100324</v>
          </cell>
          <cell r="C3584" t="str">
            <v>70188980</v>
          </cell>
          <cell r="D3584">
            <v>1</v>
          </cell>
          <cell r="E3584">
            <v>70188980</v>
          </cell>
          <cell r="F3584" t="str">
            <v>Pardubický kraj</v>
          </cell>
          <cell r="G3584" t="str">
            <v xml:space="preserve">Svitavy </v>
          </cell>
          <cell r="H3584">
            <v>75</v>
          </cell>
          <cell r="I3584" t="str">
            <v>SEJOY</v>
          </cell>
          <cell r="J3584">
            <v>16.690000000000001</v>
          </cell>
          <cell r="K3584">
            <v>1251.75</v>
          </cell>
          <cell r="L3584" t="str">
            <v/>
          </cell>
          <cell r="M3584" t="str">
            <v>Základní škola a Mateřská škola Opatovec 119, okres Svitavy</v>
          </cell>
          <cell r="O3584">
            <v>119</v>
          </cell>
          <cell r="Q3584" t="str">
            <v>Opatovec</v>
          </cell>
          <cell r="R3584" t="str">
            <v>ANO</v>
          </cell>
        </row>
        <row r="3585">
          <cell r="A3585">
            <v>600100499</v>
          </cell>
          <cell r="B3585">
            <v>600100499</v>
          </cell>
          <cell r="C3585" t="str">
            <v>71009388</v>
          </cell>
          <cell r="D3585">
            <v>1</v>
          </cell>
          <cell r="E3585">
            <v>71009388</v>
          </cell>
          <cell r="F3585" t="str">
            <v>Pardubický kraj</v>
          </cell>
          <cell r="G3585" t="str">
            <v xml:space="preserve">Svitavy </v>
          </cell>
          <cell r="H3585">
            <v>225</v>
          </cell>
          <cell r="I3585" t="str">
            <v>SEJOY</v>
          </cell>
          <cell r="J3585">
            <v>16.690000000000001</v>
          </cell>
          <cell r="K3585">
            <v>3755.2500000000005</v>
          </cell>
          <cell r="L3585" t="str">
            <v/>
          </cell>
          <cell r="M3585" t="str">
            <v>Základní škola a mateřská škola Hradec nad Svitavou, okres Svitavy</v>
          </cell>
          <cell r="O3585">
            <v>496</v>
          </cell>
          <cell r="Q3585" t="str">
            <v>Hradec nad Svitavou</v>
          </cell>
          <cell r="R3585" t="str">
            <v>ANO</v>
          </cell>
        </row>
        <row r="3586">
          <cell r="A3586">
            <v>600100618</v>
          </cell>
          <cell r="B3586">
            <v>600100618</v>
          </cell>
          <cell r="C3586" t="str">
            <v>75017407</v>
          </cell>
          <cell r="D3586">
            <v>1</v>
          </cell>
          <cell r="E3586">
            <v>75017407</v>
          </cell>
          <cell r="F3586" t="str">
            <v>Pardubický kraj</v>
          </cell>
          <cell r="G3586" t="str">
            <v xml:space="preserve">Svitavy </v>
          </cell>
          <cell r="H3586">
            <v>150</v>
          </cell>
          <cell r="I3586" t="str">
            <v>SEJOY</v>
          </cell>
          <cell r="J3586">
            <v>16.690000000000001</v>
          </cell>
          <cell r="K3586">
            <v>2503.5</v>
          </cell>
          <cell r="L3586" t="str">
            <v/>
          </cell>
          <cell r="M3586" t="str">
            <v>Základní škola, Radiměř, okres Svitavy</v>
          </cell>
          <cell r="O3586">
            <v>211</v>
          </cell>
          <cell r="Q3586" t="str">
            <v>Radiměř</v>
          </cell>
          <cell r="R3586" t="str">
            <v>ANO</v>
          </cell>
        </row>
        <row r="3587">
          <cell r="A3587">
            <v>600100693</v>
          </cell>
          <cell r="B3587">
            <v>600100693</v>
          </cell>
          <cell r="C3587" t="str">
            <v>49328263</v>
          </cell>
          <cell r="D3587">
            <v>1</v>
          </cell>
          <cell r="E3587">
            <v>49328263</v>
          </cell>
          <cell r="F3587" t="str">
            <v>Pardubický kraj</v>
          </cell>
          <cell r="G3587" t="str">
            <v xml:space="preserve">Svitavy </v>
          </cell>
          <cell r="H3587">
            <v>375</v>
          </cell>
          <cell r="I3587" t="str">
            <v>SEJOY</v>
          </cell>
          <cell r="J3587">
            <v>16.690000000000001</v>
          </cell>
          <cell r="K3587">
            <v>6258.7500000000009</v>
          </cell>
          <cell r="L3587" t="str">
            <v/>
          </cell>
          <cell r="M3587" t="str">
            <v>Základní škola Svitavy, Riegrova 4</v>
          </cell>
          <cell r="N3587" t="str">
            <v>Riegrova</v>
          </cell>
          <cell r="O3587">
            <v>600</v>
          </cell>
          <cell r="P3587">
            <v>4</v>
          </cell>
          <cell r="Q3587" t="str">
            <v>Svitavy</v>
          </cell>
          <cell r="R3587" t="str">
            <v>ANO</v>
          </cell>
        </row>
        <row r="3588">
          <cell r="A3588">
            <v>600100642</v>
          </cell>
          <cell r="B3588">
            <v>600100642</v>
          </cell>
          <cell r="C3588" t="str">
            <v>62032259</v>
          </cell>
          <cell r="D3588">
            <v>1</v>
          </cell>
          <cell r="E3588">
            <v>62032259</v>
          </cell>
          <cell r="F3588" t="str">
            <v>Pardubický kraj</v>
          </cell>
          <cell r="G3588" t="str">
            <v xml:space="preserve">Svitavy </v>
          </cell>
          <cell r="H3588">
            <v>250</v>
          </cell>
          <cell r="I3588" t="str">
            <v>SEJOY</v>
          </cell>
          <cell r="J3588">
            <v>16.690000000000001</v>
          </cell>
          <cell r="K3588">
            <v>4172.5</v>
          </cell>
          <cell r="L3588" t="str">
            <v/>
          </cell>
          <cell r="M3588" t="str">
            <v>Základní škola Březová nad Svitavou, okres Svitavy</v>
          </cell>
          <cell r="N3588" t="str">
            <v>Moravské náměstí</v>
          </cell>
          <cell r="O3588">
            <v>15</v>
          </cell>
          <cell r="Q3588" t="str">
            <v>Březová nad Svitavou</v>
          </cell>
          <cell r="R3588" t="str">
            <v>ANO</v>
          </cell>
        </row>
        <row r="3589">
          <cell r="A3589">
            <v>600100685</v>
          </cell>
          <cell r="B3589">
            <v>600100685</v>
          </cell>
          <cell r="C3589" t="str">
            <v>49328255</v>
          </cell>
          <cell r="D3589">
            <v>1</v>
          </cell>
          <cell r="E3589">
            <v>49328255</v>
          </cell>
          <cell r="F3589" t="str">
            <v>Pardubický kraj</v>
          </cell>
          <cell r="G3589" t="str">
            <v xml:space="preserve">Svitavy </v>
          </cell>
          <cell r="H3589">
            <v>500</v>
          </cell>
          <cell r="I3589" t="str">
            <v>SEJOY</v>
          </cell>
          <cell r="J3589">
            <v>16.690000000000001</v>
          </cell>
          <cell r="K3589">
            <v>8345</v>
          </cell>
          <cell r="L3589" t="str">
            <v/>
          </cell>
          <cell r="M3589" t="str">
            <v>Základní škola Svitavy, T. G. Masaryka 27</v>
          </cell>
          <cell r="N3589" t="str">
            <v>T. G. Masaryka</v>
          </cell>
          <cell r="O3589">
            <v>35</v>
          </cell>
          <cell r="P3589">
            <v>27</v>
          </cell>
          <cell r="Q3589" t="str">
            <v>Svitavy</v>
          </cell>
          <cell r="R3589" t="str">
            <v>ANO</v>
          </cell>
        </row>
        <row r="3590">
          <cell r="A3590">
            <v>600100707</v>
          </cell>
          <cell r="B3590">
            <v>600100707</v>
          </cell>
          <cell r="C3590" t="str">
            <v>49328271</v>
          </cell>
          <cell r="D3590">
            <v>1</v>
          </cell>
          <cell r="E3590">
            <v>49328271</v>
          </cell>
          <cell r="F3590" t="str">
            <v>Pardubický kraj</v>
          </cell>
          <cell r="G3590" t="str">
            <v xml:space="preserve">Svitavy </v>
          </cell>
          <cell r="H3590">
            <v>425</v>
          </cell>
          <cell r="I3590" t="str">
            <v>SEJOY</v>
          </cell>
          <cell r="J3590">
            <v>16.690000000000001</v>
          </cell>
          <cell r="K3590">
            <v>7093.2500000000009</v>
          </cell>
          <cell r="L3590" t="str">
            <v/>
          </cell>
          <cell r="M3590" t="str">
            <v>Základní škola Svitavy, náměstí Míru 73</v>
          </cell>
          <cell r="N3590" t="str">
            <v>náměstí Míru</v>
          </cell>
          <cell r="O3590">
            <v>38</v>
          </cell>
          <cell r="P3590">
            <v>73</v>
          </cell>
          <cell r="Q3590" t="str">
            <v>Svitavy</v>
          </cell>
          <cell r="R3590" t="str">
            <v>ANO</v>
          </cell>
        </row>
        <row r="3591">
          <cell r="A3591">
            <v>600100715</v>
          </cell>
          <cell r="B3591">
            <v>600100715</v>
          </cell>
          <cell r="C3591" t="str">
            <v>49328298</v>
          </cell>
          <cell r="D3591">
            <v>1</v>
          </cell>
          <cell r="E3591">
            <v>49328298</v>
          </cell>
          <cell r="F3591" t="str">
            <v>Pardubický kraj</v>
          </cell>
          <cell r="G3591" t="str">
            <v xml:space="preserve">Svitavy </v>
          </cell>
          <cell r="H3591">
            <v>475</v>
          </cell>
          <cell r="I3591" t="str">
            <v>SEJOY</v>
          </cell>
          <cell r="J3591">
            <v>16.690000000000001</v>
          </cell>
          <cell r="K3591">
            <v>7927.7500000000009</v>
          </cell>
          <cell r="L3591" t="str">
            <v/>
          </cell>
          <cell r="M3591" t="str">
            <v>Základní škola a mateřská škola Svitavy, Sokolovská 1</v>
          </cell>
          <cell r="N3591" t="str">
            <v>Sokolovská</v>
          </cell>
          <cell r="O3591">
            <v>1638</v>
          </cell>
          <cell r="P3591">
            <v>1</v>
          </cell>
          <cell r="Q3591" t="str">
            <v>Svitavy</v>
          </cell>
          <cell r="R3591" t="str">
            <v>ANO</v>
          </cell>
        </row>
        <row r="3592">
          <cell r="A3592">
            <v>600100901</v>
          </cell>
          <cell r="B3592">
            <v>600100901</v>
          </cell>
          <cell r="C3592" t="str">
            <v>49328280</v>
          </cell>
          <cell r="D3592">
            <v>1</v>
          </cell>
          <cell r="E3592">
            <v>49328280</v>
          </cell>
          <cell r="F3592" t="str">
            <v>Pardubický kraj</v>
          </cell>
          <cell r="G3592" t="str">
            <v xml:space="preserve">Svitavy </v>
          </cell>
          <cell r="H3592">
            <v>750</v>
          </cell>
          <cell r="I3592" t="str">
            <v>SEJOY</v>
          </cell>
          <cell r="J3592">
            <v>16.690000000000001</v>
          </cell>
          <cell r="K3592">
            <v>12517.500000000002</v>
          </cell>
          <cell r="L3592" t="str">
            <v/>
          </cell>
          <cell r="M3592" t="str">
            <v>Základní škola Svitavy, Felberova 2</v>
          </cell>
          <cell r="N3592" t="str">
            <v>Felberova</v>
          </cell>
          <cell r="O3592">
            <v>669</v>
          </cell>
          <cell r="P3592">
            <v>2</v>
          </cell>
          <cell r="Q3592" t="str">
            <v>Svitavy</v>
          </cell>
          <cell r="R3592" t="str">
            <v>ANO</v>
          </cell>
        </row>
        <row r="3593">
          <cell r="A3593">
            <v>650045670</v>
          </cell>
          <cell r="B3593">
            <v>650045670</v>
          </cell>
          <cell r="C3593" t="str">
            <v>75016001</v>
          </cell>
          <cell r="D3593">
            <v>1</v>
          </cell>
          <cell r="E3593">
            <v>75016001</v>
          </cell>
          <cell r="F3593" t="str">
            <v>Pardubický kraj</v>
          </cell>
          <cell r="G3593" t="str">
            <v xml:space="preserve">Svitavy </v>
          </cell>
          <cell r="H3593">
            <v>75</v>
          </cell>
          <cell r="I3593" t="str">
            <v>SEJOY</v>
          </cell>
          <cell r="J3593">
            <v>16.690000000000001</v>
          </cell>
          <cell r="K3593">
            <v>1251.75</v>
          </cell>
          <cell r="L3593" t="str">
            <v/>
          </cell>
          <cell r="M3593" t="str">
            <v>Základní škola a Mateřská škola Javorník, okres Svitavy</v>
          </cell>
          <cell r="O3593">
            <v>61</v>
          </cell>
          <cell r="Q3593" t="str">
            <v>Javorník</v>
          </cell>
          <cell r="R3593" t="str">
            <v>ANO</v>
          </cell>
        </row>
        <row r="3594">
          <cell r="A3594">
            <v>650052366</v>
          </cell>
          <cell r="B3594">
            <v>650052366</v>
          </cell>
          <cell r="C3594" t="str">
            <v>75016338</v>
          </cell>
          <cell r="D3594">
            <v>1</v>
          </cell>
          <cell r="E3594">
            <v>75016338</v>
          </cell>
          <cell r="F3594" t="str">
            <v>Pardubický kraj</v>
          </cell>
          <cell r="G3594" t="str">
            <v xml:space="preserve">Svitavy </v>
          </cell>
          <cell r="H3594">
            <v>275</v>
          </cell>
          <cell r="I3594" t="str">
            <v>SEJOY</v>
          </cell>
          <cell r="J3594">
            <v>16.690000000000001</v>
          </cell>
          <cell r="K3594">
            <v>4589.75</v>
          </cell>
          <cell r="L3594" t="str">
            <v/>
          </cell>
          <cell r="M3594" t="str">
            <v>Základní škola Brněnec, Moravská Chrastová 100, okres Svitavy</v>
          </cell>
          <cell r="O3594">
            <v>100</v>
          </cell>
          <cell r="Q3594" t="str">
            <v>Brněnec</v>
          </cell>
          <cell r="R3594" t="str">
            <v>ANO</v>
          </cell>
        </row>
        <row r="3595">
          <cell r="A3595">
            <v>650052391</v>
          </cell>
          <cell r="B3595">
            <v>650052391</v>
          </cell>
          <cell r="C3595" t="str">
            <v>71009426</v>
          </cell>
          <cell r="D3595">
            <v>1</v>
          </cell>
          <cell r="E3595">
            <v>71009426</v>
          </cell>
          <cell r="F3595" t="str">
            <v>Pardubický kraj</v>
          </cell>
          <cell r="G3595" t="str">
            <v xml:space="preserve">Svitavy </v>
          </cell>
          <cell r="H3595">
            <v>50</v>
          </cell>
          <cell r="I3595" t="str">
            <v>SEJOY</v>
          </cell>
          <cell r="J3595">
            <v>16.690000000000001</v>
          </cell>
          <cell r="K3595">
            <v>834.50000000000011</v>
          </cell>
          <cell r="L3595" t="str">
            <v/>
          </cell>
          <cell r="M3595" t="str">
            <v>ZÁKLADNÍ ŠKOLA A MATEŘSKÁ ŠKOLA KOCLÍŘOV, okres Svitavy</v>
          </cell>
          <cell r="O3595">
            <v>123</v>
          </cell>
          <cell r="Q3595" t="str">
            <v>Koclířov</v>
          </cell>
          <cell r="R3595" t="str">
            <v>ANO</v>
          </cell>
        </row>
        <row r="3596">
          <cell r="A3596">
            <v>650057988</v>
          </cell>
          <cell r="B3596">
            <v>650057988</v>
          </cell>
          <cell r="C3596" t="str">
            <v>75015595</v>
          </cell>
          <cell r="D3596">
            <v>1</v>
          </cell>
          <cell r="E3596">
            <v>75015595</v>
          </cell>
          <cell r="F3596" t="str">
            <v>Pardubický kraj</v>
          </cell>
          <cell r="G3596" t="str">
            <v xml:space="preserve">Svitavy </v>
          </cell>
          <cell r="H3596">
            <v>175</v>
          </cell>
          <cell r="I3596" t="str">
            <v>SEJOY</v>
          </cell>
          <cell r="J3596">
            <v>16.690000000000001</v>
          </cell>
          <cell r="K3596">
            <v>2920.75</v>
          </cell>
          <cell r="L3596" t="str">
            <v/>
          </cell>
          <cell r="M3596" t="str">
            <v>Základní škola a Mateřská škola Běly Jensen, Opatov, okres Svitavy</v>
          </cell>
          <cell r="O3596">
            <v>139</v>
          </cell>
          <cell r="Q3596" t="str">
            <v>Opatov</v>
          </cell>
          <cell r="R3596" t="str">
            <v>ANO</v>
          </cell>
        </row>
        <row r="3597">
          <cell r="A3597">
            <v>600019837</v>
          </cell>
          <cell r="B3597">
            <v>600019837</v>
          </cell>
          <cell r="C3597" t="str">
            <v>00498874</v>
          </cell>
          <cell r="D3597">
            <v>1</v>
          </cell>
          <cell r="E3597">
            <v>498874</v>
          </cell>
          <cell r="F3597" t="str">
            <v>Pardubický kraj</v>
          </cell>
          <cell r="G3597" t="str">
            <v xml:space="preserve">Ústí nad Orlicí </v>
          </cell>
          <cell r="H3597">
            <v>250</v>
          </cell>
          <cell r="I3597" t="str">
            <v>SEJOY</v>
          </cell>
          <cell r="J3597">
            <v>16.690000000000001</v>
          </cell>
          <cell r="K3597">
            <v>4172.5</v>
          </cell>
          <cell r="L3597" t="str">
            <v/>
          </cell>
          <cell r="M3597" t="str">
            <v>Vyšší odborná škola a střední škola zdravotnická a sociální Ústí nad Orlicí</v>
          </cell>
          <cell r="N3597" t="str">
            <v>Smetanova</v>
          </cell>
          <cell r="O3597">
            <v>838</v>
          </cell>
          <cell r="Q3597" t="str">
            <v>Ústí nad Orlicí</v>
          </cell>
          <cell r="R3597" t="str">
            <v>ANO</v>
          </cell>
        </row>
        <row r="3598">
          <cell r="A3598">
            <v>600013065</v>
          </cell>
          <cell r="B3598">
            <v>600013065</v>
          </cell>
          <cell r="C3598" t="str">
            <v>00401081</v>
          </cell>
          <cell r="D3598">
            <v>1</v>
          </cell>
          <cell r="E3598">
            <v>401081</v>
          </cell>
          <cell r="F3598" t="str">
            <v>Pardubický kraj</v>
          </cell>
          <cell r="G3598" t="str">
            <v xml:space="preserve">Ústí nad Orlicí </v>
          </cell>
          <cell r="H3598">
            <v>350</v>
          </cell>
          <cell r="I3598" t="str">
            <v>SEJOY</v>
          </cell>
          <cell r="J3598">
            <v>16.690000000000001</v>
          </cell>
          <cell r="K3598">
            <v>5841.5</v>
          </cell>
          <cell r="L3598" t="str">
            <v/>
          </cell>
          <cell r="M3598" t="str">
            <v>Gymnázium, Ústí nad Orlicí, T. G. Masaryka 106</v>
          </cell>
          <cell r="N3598" t="str">
            <v>T. G. Masaryka</v>
          </cell>
          <cell r="O3598">
            <v>106</v>
          </cell>
          <cell r="Q3598" t="str">
            <v>Ústí nad Orlicí</v>
          </cell>
          <cell r="R3598" t="str">
            <v>ANO</v>
          </cell>
        </row>
        <row r="3599">
          <cell r="A3599">
            <v>600013138</v>
          </cell>
          <cell r="B3599">
            <v>600013138</v>
          </cell>
          <cell r="C3599" t="str">
            <v>00087408</v>
          </cell>
          <cell r="D3599">
            <v>1</v>
          </cell>
          <cell r="E3599">
            <v>87408</v>
          </cell>
          <cell r="F3599" t="str">
            <v>Pardubický kraj</v>
          </cell>
          <cell r="G3599" t="str">
            <v xml:space="preserve">Ústí nad Orlicí </v>
          </cell>
          <cell r="H3599">
            <v>450</v>
          </cell>
          <cell r="I3599" t="str">
            <v>SEJOY</v>
          </cell>
          <cell r="J3599">
            <v>16.690000000000001</v>
          </cell>
          <cell r="K3599">
            <v>7510.5000000000009</v>
          </cell>
          <cell r="L3599" t="str">
            <v/>
          </cell>
          <cell r="M3599" t="str">
            <v>Střední škola uměleckoprůmyslová Ústí nad Orlicí</v>
          </cell>
          <cell r="N3599" t="str">
            <v>Zahradní</v>
          </cell>
          <cell r="O3599">
            <v>541</v>
          </cell>
          <cell r="Q3599" t="str">
            <v>Ústí nad Orlicí</v>
          </cell>
          <cell r="R3599" t="str">
            <v>ANO</v>
          </cell>
        </row>
        <row r="3600">
          <cell r="A3600">
            <v>600013197</v>
          </cell>
          <cell r="B3600">
            <v>600013197</v>
          </cell>
          <cell r="C3600" t="str">
            <v>00529842</v>
          </cell>
          <cell r="D3600">
            <v>1</v>
          </cell>
          <cell r="E3600">
            <v>529842</v>
          </cell>
          <cell r="F3600" t="str">
            <v>Pardubický kraj</v>
          </cell>
          <cell r="G3600" t="str">
            <v xml:space="preserve">Ústí nad Orlicí </v>
          </cell>
          <cell r="H3600">
            <v>575</v>
          </cell>
          <cell r="I3600" t="str">
            <v>SEJOY</v>
          </cell>
          <cell r="J3600">
            <v>16.690000000000001</v>
          </cell>
          <cell r="K3600">
            <v>9596.75</v>
          </cell>
          <cell r="L3600" t="str">
            <v/>
          </cell>
          <cell r="M3600" t="str">
            <v>Střední škola automobilní Ústí nad Orlicí</v>
          </cell>
          <cell r="N3600" t="str">
            <v>Dukelská</v>
          </cell>
          <cell r="O3600">
            <v>313</v>
          </cell>
          <cell r="Q3600" t="str">
            <v>Ústí nad Orlicí</v>
          </cell>
          <cell r="R3600" t="str">
            <v>ANO</v>
          </cell>
        </row>
        <row r="3601">
          <cell r="A3601">
            <v>600024814</v>
          </cell>
          <cell r="B3601">
            <v>600024814</v>
          </cell>
          <cell r="C3601" t="str">
            <v>70844755</v>
          </cell>
          <cell r="D3601">
            <v>1</v>
          </cell>
          <cell r="E3601">
            <v>70844755</v>
          </cell>
          <cell r="F3601" t="str">
            <v>Pardubický kraj</v>
          </cell>
          <cell r="G3601" t="str">
            <v xml:space="preserve">Ústí nad Orlicí </v>
          </cell>
          <cell r="H3601">
            <v>175</v>
          </cell>
          <cell r="I3601" t="str">
            <v>SEJOY</v>
          </cell>
          <cell r="J3601">
            <v>16.690000000000001</v>
          </cell>
          <cell r="K3601">
            <v>2920.75</v>
          </cell>
          <cell r="L3601" t="str">
            <v/>
          </cell>
          <cell r="M3601" t="str">
            <v>Speciální základní škola, mateřská škola a praktická škola Ústí nad Orlicí</v>
          </cell>
          <cell r="N3601" t="str">
            <v>Lázeňská</v>
          </cell>
          <cell r="O3601">
            <v>206</v>
          </cell>
          <cell r="Q3601" t="str">
            <v>Ústí nad Orlicí</v>
          </cell>
          <cell r="R3601" t="str">
            <v>ANO</v>
          </cell>
        </row>
        <row r="3602">
          <cell r="A3602">
            <v>600104664</v>
          </cell>
          <cell r="B3602">
            <v>600104664</v>
          </cell>
          <cell r="C3602" t="str">
            <v>70984913</v>
          </cell>
          <cell r="D3602">
            <v>1</v>
          </cell>
          <cell r="E3602">
            <v>70984913</v>
          </cell>
          <cell r="F3602" t="str">
            <v>Pardubický kraj</v>
          </cell>
          <cell r="G3602" t="str">
            <v xml:space="preserve">Ústí nad Orlicí </v>
          </cell>
          <cell r="H3602">
            <v>50</v>
          </cell>
          <cell r="I3602" t="str">
            <v>SEJOY</v>
          </cell>
          <cell r="J3602">
            <v>16.690000000000001</v>
          </cell>
          <cell r="K3602">
            <v>834.50000000000011</v>
          </cell>
          <cell r="L3602" t="str">
            <v/>
          </cell>
          <cell r="M3602" t="str">
            <v>Základní škola Hnátnice, okres Ústí nad Orlicí</v>
          </cell>
          <cell r="O3602">
            <v>253</v>
          </cell>
          <cell r="Q3602" t="str">
            <v>Hnátnice</v>
          </cell>
          <cell r="R3602" t="str">
            <v>ANO</v>
          </cell>
        </row>
        <row r="3603">
          <cell r="A3603">
            <v>600104290</v>
          </cell>
          <cell r="B3603">
            <v>600104290</v>
          </cell>
          <cell r="C3603" t="str">
            <v>75018608</v>
          </cell>
          <cell r="D3603">
            <v>1</v>
          </cell>
          <cell r="E3603">
            <v>75018608</v>
          </cell>
          <cell r="F3603" t="str">
            <v>Pardubický kraj</v>
          </cell>
          <cell r="G3603" t="str">
            <v xml:space="preserve">Ústí nad Orlicí </v>
          </cell>
          <cell r="H3603">
            <v>75</v>
          </cell>
          <cell r="I3603" t="str">
            <v>SEJOY</v>
          </cell>
          <cell r="J3603">
            <v>16.690000000000001</v>
          </cell>
          <cell r="K3603">
            <v>1251.75</v>
          </cell>
          <cell r="L3603" t="str">
            <v/>
          </cell>
          <cell r="M3603" t="str">
            <v>Základní škola Ústí nad Orlicí, Školní 75</v>
          </cell>
          <cell r="N3603" t="str">
            <v>Školní</v>
          </cell>
          <cell r="O3603">
            <v>75</v>
          </cell>
          <cell r="Q3603" t="str">
            <v>Ústí nad Orlicí</v>
          </cell>
          <cell r="R3603" t="str">
            <v>ANO</v>
          </cell>
        </row>
        <row r="3604">
          <cell r="A3604">
            <v>600104681</v>
          </cell>
          <cell r="B3604">
            <v>600104681</v>
          </cell>
          <cell r="C3604" t="str">
            <v>71004467</v>
          </cell>
          <cell r="D3604">
            <v>1</v>
          </cell>
          <cell r="E3604">
            <v>71004467</v>
          </cell>
          <cell r="F3604" t="str">
            <v>Pardubický kraj</v>
          </cell>
          <cell r="G3604" t="str">
            <v xml:space="preserve">Ústí nad Orlicí </v>
          </cell>
          <cell r="H3604">
            <v>125</v>
          </cell>
          <cell r="I3604" t="str">
            <v>SEJOY</v>
          </cell>
          <cell r="J3604">
            <v>16.690000000000001</v>
          </cell>
          <cell r="K3604">
            <v>2086.25</v>
          </cell>
          <cell r="L3604" t="str">
            <v/>
          </cell>
          <cell r="M3604" t="str">
            <v>Základní škola a mateřská škola Sopotnice, příspěvková organizace</v>
          </cell>
          <cell r="O3604">
            <v>225</v>
          </cell>
          <cell r="Q3604" t="str">
            <v>Sopotnice</v>
          </cell>
          <cell r="R3604" t="str">
            <v>ANO</v>
          </cell>
        </row>
        <row r="3605">
          <cell r="A3605">
            <v>600104699</v>
          </cell>
          <cell r="B3605">
            <v>600104699</v>
          </cell>
          <cell r="C3605" t="str">
            <v>75018365</v>
          </cell>
          <cell r="D3605">
            <v>1</v>
          </cell>
          <cell r="E3605">
            <v>75018365</v>
          </cell>
          <cell r="F3605" t="str">
            <v>Pardubický kraj</v>
          </cell>
          <cell r="G3605" t="str">
            <v xml:space="preserve">Ústí nad Orlicí </v>
          </cell>
          <cell r="H3605">
            <v>650</v>
          </cell>
          <cell r="I3605" t="str">
            <v>SEJOY</v>
          </cell>
          <cell r="J3605">
            <v>16.690000000000001</v>
          </cell>
          <cell r="K3605">
            <v>10848.5</v>
          </cell>
          <cell r="L3605" t="str">
            <v/>
          </cell>
          <cell r="M3605" t="str">
            <v>Základní škola Ústí nad Orlicí, Komenského 11</v>
          </cell>
          <cell r="N3605" t="str">
            <v>Komenského</v>
          </cell>
          <cell r="O3605">
            <v>11</v>
          </cell>
          <cell r="Q3605" t="str">
            <v>Ústí nad Orlicí</v>
          </cell>
          <cell r="R3605" t="str">
            <v>ANO</v>
          </cell>
        </row>
        <row r="3606">
          <cell r="A3606">
            <v>600104702</v>
          </cell>
          <cell r="B3606">
            <v>600104702</v>
          </cell>
          <cell r="C3606" t="str">
            <v>75018446</v>
          </cell>
          <cell r="D3606">
            <v>1</v>
          </cell>
          <cell r="E3606">
            <v>75018446</v>
          </cell>
          <cell r="F3606" t="str">
            <v>Pardubický kraj</v>
          </cell>
          <cell r="G3606" t="str">
            <v xml:space="preserve">Ústí nad Orlicí </v>
          </cell>
          <cell r="H3606">
            <v>900</v>
          </cell>
          <cell r="I3606" t="str">
            <v>SEJOY</v>
          </cell>
          <cell r="J3606">
            <v>16.690000000000001</v>
          </cell>
          <cell r="K3606">
            <v>15021.000000000002</v>
          </cell>
          <cell r="L3606" t="str">
            <v/>
          </cell>
          <cell r="M3606" t="str">
            <v>Základní škola Ústí nad Orlicí, Bratří Čapků 1332</v>
          </cell>
          <cell r="N3606" t="str">
            <v>Bratří Čapků</v>
          </cell>
          <cell r="O3606">
            <v>1332</v>
          </cell>
          <cell r="Q3606" t="str">
            <v>Ústí nad Orlicí</v>
          </cell>
          <cell r="R3606" t="str">
            <v>ANO</v>
          </cell>
        </row>
        <row r="3607">
          <cell r="A3607">
            <v>600104711</v>
          </cell>
          <cell r="B3607">
            <v>600104711</v>
          </cell>
          <cell r="C3607" t="str">
            <v>75018527</v>
          </cell>
          <cell r="D3607">
            <v>1</v>
          </cell>
          <cell r="E3607">
            <v>75018527</v>
          </cell>
          <cell r="F3607" t="str">
            <v>Pardubický kraj</v>
          </cell>
          <cell r="G3607" t="str">
            <v xml:space="preserve">Ústí nad Orlicí </v>
          </cell>
          <cell r="H3607">
            <v>300</v>
          </cell>
          <cell r="I3607" t="str">
            <v>SEJOY</v>
          </cell>
          <cell r="J3607">
            <v>16.690000000000001</v>
          </cell>
          <cell r="K3607">
            <v>5007</v>
          </cell>
          <cell r="L3607" t="str">
            <v/>
          </cell>
          <cell r="M3607" t="str">
            <v>Základní škola Ústí nad Orlicí, Třebovská 147</v>
          </cell>
          <cell r="N3607" t="str">
            <v>Třebovská</v>
          </cell>
          <cell r="O3607">
            <v>147</v>
          </cell>
          <cell r="Q3607" t="str">
            <v>Ústí nad Orlicí</v>
          </cell>
          <cell r="R3607" t="str">
            <v>ANO</v>
          </cell>
        </row>
        <row r="3608">
          <cell r="A3608">
            <v>600104770</v>
          </cell>
          <cell r="B3608">
            <v>600104770</v>
          </cell>
          <cell r="C3608" t="str">
            <v>75016214</v>
          </cell>
          <cell r="D3608">
            <v>1</v>
          </cell>
          <cell r="E3608">
            <v>75016214</v>
          </cell>
          <cell r="F3608" t="str">
            <v>Pardubický kraj</v>
          </cell>
          <cell r="G3608" t="str">
            <v xml:space="preserve">Ústí nad Orlicí </v>
          </cell>
          <cell r="H3608">
            <v>300</v>
          </cell>
          <cell r="I3608" t="str">
            <v>SEJOY</v>
          </cell>
          <cell r="J3608">
            <v>16.690000000000001</v>
          </cell>
          <cell r="K3608">
            <v>5007</v>
          </cell>
          <cell r="L3608" t="str">
            <v/>
          </cell>
          <cell r="M3608" t="str">
            <v>Základní škola Dolní Dobrouč, okres Ústí nad Orlicí</v>
          </cell>
          <cell r="O3608">
            <v>423</v>
          </cell>
          <cell r="Q3608" t="str">
            <v>Dolní Dobrouč</v>
          </cell>
          <cell r="R3608" t="str">
            <v>ANO</v>
          </cell>
        </row>
        <row r="3609">
          <cell r="A3609">
            <v>600104796</v>
          </cell>
          <cell r="B3609">
            <v>600104796</v>
          </cell>
          <cell r="C3609" t="str">
            <v>75017890</v>
          </cell>
          <cell r="D3609">
            <v>1</v>
          </cell>
          <cell r="E3609">
            <v>75017890</v>
          </cell>
          <cell r="F3609" t="str">
            <v>Pardubický kraj</v>
          </cell>
          <cell r="G3609" t="str">
            <v xml:space="preserve">Ústí nad Orlicí </v>
          </cell>
          <cell r="H3609">
            <v>350</v>
          </cell>
          <cell r="I3609" t="str">
            <v>SEJOY</v>
          </cell>
          <cell r="J3609">
            <v>16.690000000000001</v>
          </cell>
          <cell r="K3609">
            <v>5841.5</v>
          </cell>
          <cell r="L3609" t="str">
            <v/>
          </cell>
          <cell r="M3609" t="str">
            <v>Základní škola a mateřská škola Libchavy</v>
          </cell>
          <cell r="O3609">
            <v>153</v>
          </cell>
          <cell r="Q3609" t="str">
            <v>Libchavy</v>
          </cell>
          <cell r="R3609" t="str">
            <v>ANO</v>
          </cell>
        </row>
        <row r="3610">
          <cell r="A3610">
            <v>600104826</v>
          </cell>
          <cell r="B3610">
            <v>600104826</v>
          </cell>
          <cell r="C3610" t="str">
            <v>70972150</v>
          </cell>
          <cell r="D3610">
            <v>1</v>
          </cell>
          <cell r="E3610">
            <v>70972150</v>
          </cell>
          <cell r="F3610" t="str">
            <v>Pardubický kraj</v>
          </cell>
          <cell r="G3610" t="str">
            <v xml:space="preserve">Ústí nad Orlicí </v>
          </cell>
          <cell r="H3610">
            <v>75</v>
          </cell>
          <cell r="I3610" t="str">
            <v>SEJOY</v>
          </cell>
          <cell r="J3610">
            <v>16.690000000000001</v>
          </cell>
          <cell r="K3610">
            <v>1251.75</v>
          </cell>
          <cell r="L3610" t="str">
            <v/>
          </cell>
          <cell r="M3610" t="str">
            <v>Základní škola a Mateřská škola Řetová</v>
          </cell>
          <cell r="O3610">
            <v>162</v>
          </cell>
          <cell r="Q3610" t="str">
            <v>Řetová</v>
          </cell>
          <cell r="R3610" t="str">
            <v>ANO</v>
          </cell>
        </row>
        <row r="3611">
          <cell r="A3611">
            <v>600104893</v>
          </cell>
          <cell r="B3611">
            <v>600104893</v>
          </cell>
          <cell r="C3611" t="str">
            <v>70983054</v>
          </cell>
          <cell r="D3611">
            <v>1</v>
          </cell>
          <cell r="E3611">
            <v>70983054</v>
          </cell>
          <cell r="F3611" t="str">
            <v>Pardubický kraj</v>
          </cell>
          <cell r="G3611" t="str">
            <v xml:space="preserve">Ústí nad Orlicí </v>
          </cell>
          <cell r="H3611">
            <v>50</v>
          </cell>
          <cell r="I3611" t="str">
            <v>SEJOY</v>
          </cell>
          <cell r="J3611">
            <v>16.690000000000001</v>
          </cell>
          <cell r="K3611">
            <v>834.50000000000011</v>
          </cell>
          <cell r="L3611" t="str">
            <v/>
          </cell>
          <cell r="M3611" t="str">
            <v>Základní škola Velká Skrovnice, okres Ústí nad Orlicí</v>
          </cell>
          <cell r="O3611">
            <v>80</v>
          </cell>
          <cell r="Q3611" t="str">
            <v>Velká Skrovnice</v>
          </cell>
          <cell r="R3611" t="str">
            <v>ANO</v>
          </cell>
        </row>
        <row r="3612">
          <cell r="A3612">
            <v>650019831</v>
          </cell>
          <cell r="B3612">
            <v>650019831</v>
          </cell>
          <cell r="C3612" t="str">
            <v>75017156</v>
          </cell>
          <cell r="D3612">
            <v>1</v>
          </cell>
          <cell r="E3612">
            <v>75017156</v>
          </cell>
          <cell r="F3612" t="str">
            <v>Pardubický kraj</v>
          </cell>
          <cell r="G3612" t="str">
            <v xml:space="preserve">Ústí nad Orlicí </v>
          </cell>
          <cell r="H3612">
            <v>100</v>
          </cell>
          <cell r="I3612" t="str">
            <v>SEJOY</v>
          </cell>
          <cell r="J3612">
            <v>16.690000000000001</v>
          </cell>
          <cell r="K3612">
            <v>1669.0000000000002</v>
          </cell>
          <cell r="L3612" t="str">
            <v/>
          </cell>
          <cell r="M3612" t="str">
            <v>Základní škola a mateřská škola Dlouhá Třebová okres Ústí nad Orlicí</v>
          </cell>
          <cell r="N3612" t="str">
            <v>Školní</v>
          </cell>
          <cell r="O3612">
            <v>199</v>
          </cell>
          <cell r="Q3612" t="str">
            <v>Dlouhá Třebová</v>
          </cell>
          <cell r="R3612" t="str">
            <v>ANO</v>
          </cell>
        </row>
        <row r="3613">
          <cell r="A3613">
            <v>650045912</v>
          </cell>
          <cell r="B3613">
            <v>650045912</v>
          </cell>
          <cell r="C3613" t="str">
            <v>75015439</v>
          </cell>
          <cell r="D3613">
            <v>1</v>
          </cell>
          <cell r="E3613">
            <v>75015439</v>
          </cell>
          <cell r="F3613" t="str">
            <v>Pardubický kraj</v>
          </cell>
          <cell r="G3613" t="str">
            <v xml:space="preserve">Ústí nad Orlicí </v>
          </cell>
          <cell r="H3613">
            <v>250</v>
          </cell>
          <cell r="I3613" t="str">
            <v>SEJOY</v>
          </cell>
          <cell r="J3613">
            <v>16.690000000000001</v>
          </cell>
          <cell r="K3613">
            <v>4172.5</v>
          </cell>
          <cell r="L3613" t="str">
            <v/>
          </cell>
          <cell r="M3613" t="str">
            <v>Základní škola a mateřská škola J. A. Komenského Brandýs nad Orlicí</v>
          </cell>
          <cell r="N3613" t="str">
            <v>Žerotínova</v>
          </cell>
          <cell r="O3613">
            <v>29</v>
          </cell>
          <cell r="Q3613" t="str">
            <v>Brandýs nad Orlicí</v>
          </cell>
          <cell r="R3613" t="str">
            <v>ANO</v>
          </cell>
        </row>
        <row r="3614">
          <cell r="A3614">
            <v>650051173</v>
          </cell>
          <cell r="B3614">
            <v>650051173</v>
          </cell>
          <cell r="C3614" t="str">
            <v>70981523</v>
          </cell>
          <cell r="D3614">
            <v>1</v>
          </cell>
          <cell r="E3614">
            <v>70981523</v>
          </cell>
          <cell r="F3614" t="str">
            <v>Pardubický kraj</v>
          </cell>
          <cell r="G3614" t="str">
            <v xml:space="preserve">Ústí nad Orlicí </v>
          </cell>
          <cell r="H3614">
            <v>75</v>
          </cell>
          <cell r="I3614" t="str">
            <v>SEJOY</v>
          </cell>
          <cell r="J3614">
            <v>16.690000000000001</v>
          </cell>
          <cell r="K3614">
            <v>1251.75</v>
          </cell>
          <cell r="L3614" t="str">
            <v/>
          </cell>
          <cell r="M3614" t="str">
            <v>Základní škola a Mateřská škola Orlické Podhůří</v>
          </cell>
          <cell r="O3614">
            <v>59</v>
          </cell>
          <cell r="Q3614" t="str">
            <v>Orlické Podhůří</v>
          </cell>
          <cell r="R3614" t="str">
            <v>ANO</v>
          </cell>
        </row>
        <row r="3615">
          <cell r="A3615">
            <v>650051301</v>
          </cell>
          <cell r="B3615">
            <v>650051301</v>
          </cell>
          <cell r="C3615" t="str">
            <v>75016133</v>
          </cell>
          <cell r="D3615">
            <v>1</v>
          </cell>
          <cell r="E3615">
            <v>75016133</v>
          </cell>
          <cell r="F3615" t="str">
            <v>Pardubický kraj</v>
          </cell>
          <cell r="G3615" t="str">
            <v xml:space="preserve">Ústí nad Orlicí </v>
          </cell>
          <cell r="H3615">
            <v>75</v>
          </cell>
          <cell r="I3615" t="str">
            <v>SEJOY</v>
          </cell>
          <cell r="J3615">
            <v>16.690000000000001</v>
          </cell>
          <cell r="K3615">
            <v>1251.75</v>
          </cell>
          <cell r="L3615" t="str">
            <v/>
          </cell>
          <cell r="M3615" t="str">
            <v>Základní škola a Mateřská škola Jehnědí, okres Ústí nad Orlicí</v>
          </cell>
          <cell r="O3615">
            <v>82</v>
          </cell>
          <cell r="Q3615" t="str">
            <v>Jehnědí</v>
          </cell>
          <cell r="R3615" t="str">
            <v>ANO</v>
          </cell>
        </row>
        <row r="3616">
          <cell r="A3616">
            <v>650055756</v>
          </cell>
          <cell r="B3616">
            <v>650055756</v>
          </cell>
          <cell r="C3616" t="str">
            <v>75015145</v>
          </cell>
          <cell r="D3616">
            <v>1</v>
          </cell>
          <cell r="E3616">
            <v>75015145</v>
          </cell>
          <cell r="F3616" t="str">
            <v>Pardubický kraj</v>
          </cell>
          <cell r="G3616" t="str">
            <v xml:space="preserve">Ústí nad Orlicí </v>
          </cell>
          <cell r="H3616">
            <v>75</v>
          </cell>
          <cell r="I3616" t="str">
            <v>SEJOY</v>
          </cell>
          <cell r="J3616">
            <v>16.690000000000001</v>
          </cell>
          <cell r="K3616">
            <v>1251.75</v>
          </cell>
          <cell r="L3616" t="str">
            <v/>
          </cell>
          <cell r="M3616" t="str">
            <v>Základní škola a Mateřská škola České Libchavy, okres Ústí nad Orlicí</v>
          </cell>
          <cell r="O3616">
            <v>147</v>
          </cell>
          <cell r="Q3616" t="str">
            <v>České Libchavy</v>
          </cell>
          <cell r="R3616" t="str">
            <v>ANO</v>
          </cell>
        </row>
        <row r="3617">
          <cell r="A3617">
            <v>600013103</v>
          </cell>
          <cell r="B3617">
            <v>600013103</v>
          </cell>
          <cell r="C3617" t="str">
            <v>25266195</v>
          </cell>
          <cell r="D3617">
            <v>1</v>
          </cell>
          <cell r="E3617">
            <v>25266195</v>
          </cell>
          <cell r="F3617" t="str">
            <v>Pardubický kraj</v>
          </cell>
          <cell r="G3617" t="str">
            <v xml:space="preserve">Ústí nad Orlicí </v>
          </cell>
          <cell r="H3617">
            <v>150</v>
          </cell>
          <cell r="I3617" t="str">
            <v>SEJOY</v>
          </cell>
          <cell r="J3617">
            <v>16.690000000000001</v>
          </cell>
          <cell r="K3617">
            <v>2503.5</v>
          </cell>
          <cell r="L3617" t="str">
            <v/>
          </cell>
          <cell r="M3617" t="str">
            <v>Střední škola podnikání Vysoké Mýto, s.r.o.</v>
          </cell>
          <cell r="N3617" t="str">
            <v>Gen. Závady</v>
          </cell>
          <cell r="O3617">
            <v>118</v>
          </cell>
          <cell r="Q3617" t="str">
            <v>Vysoké Mýto</v>
          </cell>
          <cell r="R3617" t="str">
            <v>NE</v>
          </cell>
        </row>
        <row r="3618">
          <cell r="A3618">
            <v>600090680</v>
          </cell>
          <cell r="B3618">
            <v>600090680</v>
          </cell>
          <cell r="C3618" t="str">
            <v>70987343</v>
          </cell>
          <cell r="D3618">
            <v>1</v>
          </cell>
          <cell r="E3618">
            <v>70987343</v>
          </cell>
          <cell r="F3618" t="str">
            <v>Pardubický kraj</v>
          </cell>
          <cell r="G3618" t="str">
            <v xml:space="preserve">Ústí nad Orlicí </v>
          </cell>
          <cell r="H3618">
            <v>50</v>
          </cell>
          <cell r="I3618" t="str">
            <v>SEJOY</v>
          </cell>
          <cell r="J3618">
            <v>16.690000000000001</v>
          </cell>
          <cell r="K3618">
            <v>834.50000000000011</v>
          </cell>
          <cell r="L3618" t="str">
            <v/>
          </cell>
          <cell r="M3618" t="str">
            <v>Základní škola a Mateřská škola Řepníky</v>
          </cell>
          <cell r="O3618">
            <v>34</v>
          </cell>
          <cell r="Q3618" t="str">
            <v>Řepníky</v>
          </cell>
          <cell r="R3618" t="str">
            <v>ANO</v>
          </cell>
        </row>
        <row r="3619">
          <cell r="A3619">
            <v>691002371</v>
          </cell>
          <cell r="B3619">
            <v>691002371</v>
          </cell>
          <cell r="C3619" t="str">
            <v>72088591</v>
          </cell>
          <cell r="D3619">
            <v>1</v>
          </cell>
          <cell r="E3619">
            <v>72088591</v>
          </cell>
          <cell r="F3619" t="str">
            <v>Pardubický kraj</v>
          </cell>
          <cell r="G3619" t="str">
            <v xml:space="preserve">Ústí nad Orlicí </v>
          </cell>
          <cell r="H3619">
            <v>50</v>
          </cell>
          <cell r="I3619" t="str">
            <v>SEJOY</v>
          </cell>
          <cell r="J3619">
            <v>16.690000000000001</v>
          </cell>
          <cell r="K3619">
            <v>834.50000000000011</v>
          </cell>
          <cell r="L3619" t="str">
            <v/>
          </cell>
          <cell r="M3619" t="str">
            <v>Základní škola České Heřmanice</v>
          </cell>
          <cell r="O3619">
            <v>50</v>
          </cell>
          <cell r="Q3619" t="str">
            <v>České Heřmanice</v>
          </cell>
          <cell r="R3619" t="str">
            <v>ANO</v>
          </cell>
        </row>
        <row r="3620">
          <cell r="A3620">
            <v>600013031</v>
          </cell>
          <cell r="B3620">
            <v>600013031</v>
          </cell>
          <cell r="C3620" t="str">
            <v>49314661</v>
          </cell>
          <cell r="D3620">
            <v>1</v>
          </cell>
          <cell r="E3620">
            <v>49314661</v>
          </cell>
          <cell r="F3620" t="str">
            <v>Pardubický kraj</v>
          </cell>
          <cell r="G3620" t="str">
            <v xml:space="preserve">Ústí nad Orlicí </v>
          </cell>
          <cell r="H3620">
            <v>575</v>
          </cell>
          <cell r="I3620" t="str">
            <v>SEJOY</v>
          </cell>
          <cell r="J3620">
            <v>16.690000000000001</v>
          </cell>
          <cell r="K3620">
            <v>9596.75</v>
          </cell>
          <cell r="L3620" t="str">
            <v/>
          </cell>
          <cell r="M3620" t="str">
            <v>Obchodní akademie a Střední odborná škola cestovního ruchu Choceň</v>
          </cell>
          <cell r="N3620" t="str">
            <v>T. G. Masaryka</v>
          </cell>
          <cell r="O3620">
            <v>1000</v>
          </cell>
          <cell r="Q3620" t="str">
            <v>Choceň</v>
          </cell>
          <cell r="R3620" t="str">
            <v>ANO</v>
          </cell>
        </row>
        <row r="3621">
          <cell r="A3621">
            <v>600013073</v>
          </cell>
          <cell r="B3621">
            <v>600013073</v>
          </cell>
          <cell r="C3621" t="str">
            <v>49314645</v>
          </cell>
          <cell r="D3621">
            <v>1</v>
          </cell>
          <cell r="E3621">
            <v>49314645</v>
          </cell>
          <cell r="F3621" t="str">
            <v>Pardubický kraj</v>
          </cell>
          <cell r="G3621" t="str">
            <v xml:space="preserve">Ústí nad Orlicí </v>
          </cell>
          <cell r="H3621">
            <v>325</v>
          </cell>
          <cell r="I3621" t="str">
            <v>SEJOY</v>
          </cell>
          <cell r="J3621">
            <v>16.690000000000001</v>
          </cell>
          <cell r="K3621">
            <v>5424.25</v>
          </cell>
          <cell r="L3621" t="str">
            <v/>
          </cell>
          <cell r="M3621" t="str">
            <v>Gymnázium Vysoké Mýto</v>
          </cell>
          <cell r="N3621" t="str">
            <v>nám. Vaňorného</v>
          </cell>
          <cell r="O3621">
            <v>163</v>
          </cell>
          <cell r="Q3621" t="str">
            <v>Vysoké Mýto</v>
          </cell>
          <cell r="R3621" t="str">
            <v>ANO</v>
          </cell>
        </row>
        <row r="3622">
          <cell r="A3622">
            <v>600104214</v>
          </cell>
          <cell r="B3622">
            <v>600104214</v>
          </cell>
          <cell r="C3622" t="str">
            <v>00856801</v>
          </cell>
          <cell r="D3622">
            <v>1</v>
          </cell>
          <cell r="E3622">
            <v>856801</v>
          </cell>
          <cell r="F3622" t="str">
            <v>Pardubický kraj</v>
          </cell>
          <cell r="G3622" t="str">
            <v xml:space="preserve">Ústí nad Orlicí </v>
          </cell>
          <cell r="H3622">
            <v>75</v>
          </cell>
          <cell r="I3622" t="str">
            <v>SEJOY</v>
          </cell>
          <cell r="J3622">
            <v>16.690000000000001</v>
          </cell>
          <cell r="K3622">
            <v>1251.75</v>
          </cell>
          <cell r="L3622" t="str">
            <v/>
          </cell>
          <cell r="M3622" t="str">
            <v>Integrovaná základní škola a mateřská škola</v>
          </cell>
          <cell r="O3622">
            <v>80</v>
          </cell>
          <cell r="Q3622" t="str">
            <v>Sruby</v>
          </cell>
          <cell r="R3622" t="str">
            <v>ANO</v>
          </cell>
        </row>
        <row r="3623">
          <cell r="A3623">
            <v>600024806</v>
          </cell>
          <cell r="B3623">
            <v>600024806</v>
          </cell>
          <cell r="C3623" t="str">
            <v>70851867</v>
          </cell>
          <cell r="D3623">
            <v>1</v>
          </cell>
          <cell r="E3623">
            <v>70851867</v>
          </cell>
          <cell r="F3623" t="str">
            <v>Pardubický kraj</v>
          </cell>
          <cell r="G3623" t="str">
            <v xml:space="preserve">Ústí nad Orlicí </v>
          </cell>
          <cell r="H3623">
            <v>125</v>
          </cell>
          <cell r="I3623" t="str">
            <v>SEJOY</v>
          </cell>
          <cell r="J3623">
            <v>16.690000000000001</v>
          </cell>
          <cell r="K3623">
            <v>2086.25</v>
          </cell>
          <cell r="L3623" t="str">
            <v/>
          </cell>
          <cell r="M3623" t="str">
            <v>Speciální základní škola a praktická škola Vysoké Mýto</v>
          </cell>
          <cell r="N3623" t="str">
            <v>Rokycanova</v>
          </cell>
          <cell r="O3623">
            <v>761</v>
          </cell>
          <cell r="Q3623" t="str">
            <v>Vysoké Mýto</v>
          </cell>
          <cell r="R3623" t="str">
            <v>ANO</v>
          </cell>
        </row>
        <row r="3624">
          <cell r="A3624">
            <v>600090396</v>
          </cell>
          <cell r="B3624">
            <v>600090396</v>
          </cell>
          <cell r="C3624" t="str">
            <v>70987041</v>
          </cell>
          <cell r="D3624">
            <v>1</v>
          </cell>
          <cell r="E3624">
            <v>70987041</v>
          </cell>
          <cell r="F3624" t="str">
            <v>Pardubický kraj</v>
          </cell>
          <cell r="G3624" t="str">
            <v xml:space="preserve">Ústí nad Orlicí </v>
          </cell>
          <cell r="H3624">
            <v>50</v>
          </cell>
          <cell r="I3624" t="str">
            <v>SEJOY</v>
          </cell>
          <cell r="J3624">
            <v>16.690000000000001</v>
          </cell>
          <cell r="K3624">
            <v>834.50000000000011</v>
          </cell>
          <cell r="L3624" t="str">
            <v/>
          </cell>
          <cell r="M3624" t="str">
            <v>Základní škola a Mateřská škola Nové Hrady</v>
          </cell>
          <cell r="O3624">
            <v>47</v>
          </cell>
          <cell r="Q3624" t="str">
            <v>Nové Hrady</v>
          </cell>
          <cell r="R3624" t="str">
            <v>ANO</v>
          </cell>
        </row>
        <row r="3625">
          <cell r="A3625">
            <v>600104621</v>
          </cell>
          <cell r="B3625">
            <v>600104621</v>
          </cell>
          <cell r="C3625" t="str">
            <v>71011901</v>
          </cell>
          <cell r="D3625">
            <v>1</v>
          </cell>
          <cell r="E3625">
            <v>71011901</v>
          </cell>
          <cell r="F3625" t="str">
            <v>Pardubický kraj</v>
          </cell>
          <cell r="G3625" t="str">
            <v xml:space="preserve">Ústí nad Orlicí </v>
          </cell>
          <cell r="H3625">
            <v>50</v>
          </cell>
          <cell r="I3625" t="str">
            <v>SEJOY</v>
          </cell>
          <cell r="J3625">
            <v>16.690000000000001</v>
          </cell>
          <cell r="K3625">
            <v>834.50000000000011</v>
          </cell>
          <cell r="L3625" t="str">
            <v/>
          </cell>
          <cell r="M3625" t="str">
            <v>Základní škola Zámrsk, okres Ústí nad Orlicí</v>
          </cell>
          <cell r="O3625">
            <v>3</v>
          </cell>
          <cell r="Q3625" t="str">
            <v>Zámrsk</v>
          </cell>
          <cell r="R3625" t="str">
            <v>ANO</v>
          </cell>
        </row>
        <row r="3626">
          <cell r="A3626">
            <v>600104176</v>
          </cell>
          <cell r="B3626">
            <v>600104176</v>
          </cell>
          <cell r="C3626" t="str">
            <v>70887403</v>
          </cell>
          <cell r="D3626">
            <v>1</v>
          </cell>
          <cell r="E3626">
            <v>70887403</v>
          </cell>
          <cell r="F3626" t="str">
            <v>Pardubický kraj</v>
          </cell>
          <cell r="G3626" t="str">
            <v xml:space="preserve">Ústí nad Orlicí </v>
          </cell>
          <cell r="H3626">
            <v>875</v>
          </cell>
          <cell r="I3626" t="str">
            <v>SEJOY</v>
          </cell>
          <cell r="J3626">
            <v>16.690000000000001</v>
          </cell>
          <cell r="K3626">
            <v>14603.750000000002</v>
          </cell>
          <cell r="L3626" t="str">
            <v/>
          </cell>
          <cell r="M3626" t="str">
            <v>Základní škola M. Choceňského, Choceň</v>
          </cell>
          <cell r="N3626" t="str">
            <v>Mistra Choceňského</v>
          </cell>
          <cell r="O3626">
            <v>211</v>
          </cell>
          <cell r="Q3626" t="str">
            <v>Choceň</v>
          </cell>
          <cell r="R3626" t="str">
            <v>ANO</v>
          </cell>
        </row>
        <row r="3627">
          <cell r="A3627">
            <v>600104184</v>
          </cell>
          <cell r="B3627">
            <v>600104184</v>
          </cell>
          <cell r="C3627" t="str">
            <v>70888248</v>
          </cell>
          <cell r="D3627">
            <v>1</v>
          </cell>
          <cell r="E3627">
            <v>70888248</v>
          </cell>
          <cell r="F3627" t="str">
            <v>Pardubický kraj</v>
          </cell>
          <cell r="G3627" t="str">
            <v xml:space="preserve">Ústí nad Orlicí </v>
          </cell>
          <cell r="H3627">
            <v>775</v>
          </cell>
          <cell r="I3627" t="str">
            <v>SEJOY</v>
          </cell>
          <cell r="J3627">
            <v>16.690000000000001</v>
          </cell>
          <cell r="K3627">
            <v>12934.750000000002</v>
          </cell>
          <cell r="L3627" t="str">
            <v/>
          </cell>
          <cell r="M3627" t="str">
            <v>Základní škola Sv. Čecha, Choceň</v>
          </cell>
          <cell r="N3627" t="str">
            <v>Sv. Čecha</v>
          </cell>
          <cell r="O3627">
            <v>1686</v>
          </cell>
          <cell r="Q3627" t="str">
            <v>Choceň</v>
          </cell>
          <cell r="R3627" t="str">
            <v>ANO</v>
          </cell>
        </row>
        <row r="3628">
          <cell r="A3628">
            <v>600104231</v>
          </cell>
          <cell r="B3628">
            <v>600104231</v>
          </cell>
          <cell r="C3628" t="str">
            <v>00856878</v>
          </cell>
          <cell r="D3628">
            <v>1</v>
          </cell>
          <cell r="E3628">
            <v>856878</v>
          </cell>
          <cell r="F3628" t="str">
            <v>Pardubický kraj</v>
          </cell>
          <cell r="G3628" t="str">
            <v xml:space="preserve">Ústí nad Orlicí </v>
          </cell>
          <cell r="H3628">
            <v>975</v>
          </cell>
          <cell r="I3628" t="str">
            <v>SEJOY</v>
          </cell>
          <cell r="J3628">
            <v>16.690000000000001</v>
          </cell>
          <cell r="K3628">
            <v>16272.750000000002</v>
          </cell>
          <cell r="L3628" t="str">
            <v/>
          </cell>
          <cell r="M3628" t="str">
            <v>Základní škola Vysoké Mýto, Jiráskova, příspěvková organizace</v>
          </cell>
          <cell r="N3628" t="str">
            <v>Jiráskova</v>
          </cell>
          <cell r="O3628">
            <v>317</v>
          </cell>
          <cell r="Q3628" t="str">
            <v>Vysoké Mýto</v>
          </cell>
          <cell r="R3628" t="str">
            <v>ANO</v>
          </cell>
        </row>
        <row r="3629">
          <cell r="A3629">
            <v>600104281</v>
          </cell>
          <cell r="B3629">
            <v>600104281</v>
          </cell>
          <cell r="C3629" t="str">
            <v>49317032</v>
          </cell>
          <cell r="D3629">
            <v>1</v>
          </cell>
          <cell r="E3629">
            <v>49317032</v>
          </cell>
          <cell r="F3629" t="str">
            <v>Pardubický kraj</v>
          </cell>
          <cell r="G3629" t="str">
            <v xml:space="preserve">Ústí nad Orlicí </v>
          </cell>
          <cell r="H3629">
            <v>950</v>
          </cell>
          <cell r="I3629" t="str">
            <v>SEJOY</v>
          </cell>
          <cell r="J3629">
            <v>16.690000000000001</v>
          </cell>
          <cell r="K3629">
            <v>15855.500000000002</v>
          </cell>
          <cell r="L3629" t="str">
            <v/>
          </cell>
          <cell r="M3629" t="str">
            <v>Základní škola Vysoké Mýto, Javornického, příspěvková organizace</v>
          </cell>
          <cell r="N3629" t="str">
            <v>Javornického</v>
          </cell>
          <cell r="O3629">
            <v>2</v>
          </cell>
          <cell r="Q3629" t="str">
            <v>Vysoké Mýto</v>
          </cell>
          <cell r="R3629" t="str">
            <v>ANO</v>
          </cell>
        </row>
        <row r="3630">
          <cell r="A3630">
            <v>600104419</v>
          </cell>
          <cell r="B3630">
            <v>600104419</v>
          </cell>
          <cell r="C3630" t="str">
            <v>70998671</v>
          </cell>
          <cell r="D3630">
            <v>1</v>
          </cell>
          <cell r="E3630">
            <v>70998671</v>
          </cell>
          <cell r="F3630" t="str">
            <v>Pardubický kraj</v>
          </cell>
          <cell r="G3630" t="str">
            <v xml:space="preserve">Ústí nad Orlicí </v>
          </cell>
          <cell r="H3630">
            <v>125</v>
          </cell>
          <cell r="I3630" t="str">
            <v>SEJOY</v>
          </cell>
          <cell r="J3630">
            <v>16.690000000000001</v>
          </cell>
          <cell r="K3630">
            <v>2086.25</v>
          </cell>
          <cell r="L3630" t="str">
            <v/>
          </cell>
          <cell r="M3630" t="str">
            <v>Základní škola Vysoké Mýto, Knířov, příspěvková organizace</v>
          </cell>
          <cell r="O3630">
            <v>11</v>
          </cell>
          <cell r="Q3630" t="str">
            <v>Vysoké Mýto</v>
          </cell>
          <cell r="R3630" t="str">
            <v>ANO</v>
          </cell>
        </row>
        <row r="3631">
          <cell r="A3631">
            <v>600104559</v>
          </cell>
          <cell r="B3631">
            <v>600104559</v>
          </cell>
          <cell r="C3631" t="str">
            <v>71006290</v>
          </cell>
          <cell r="D3631">
            <v>1</v>
          </cell>
          <cell r="E3631">
            <v>71006290</v>
          </cell>
          <cell r="F3631" t="str">
            <v>Pardubický kraj</v>
          </cell>
          <cell r="G3631" t="str">
            <v xml:space="preserve">Ústí nad Orlicí </v>
          </cell>
          <cell r="H3631">
            <v>50</v>
          </cell>
          <cell r="I3631" t="str">
            <v>SEJOY</v>
          </cell>
          <cell r="J3631">
            <v>16.690000000000001</v>
          </cell>
          <cell r="K3631">
            <v>834.50000000000011</v>
          </cell>
          <cell r="L3631" t="str">
            <v/>
          </cell>
          <cell r="M3631" t="str">
            <v>Základní škola a Mateřská škola Tisová, okres Ústí nad Orlicí</v>
          </cell>
          <cell r="O3631">
            <v>87</v>
          </cell>
          <cell r="Q3631" t="str">
            <v>Tisová</v>
          </cell>
          <cell r="R3631" t="str">
            <v>ANO</v>
          </cell>
        </row>
        <row r="3632">
          <cell r="A3632">
            <v>600104877</v>
          </cell>
          <cell r="B3632">
            <v>600104877</v>
          </cell>
          <cell r="C3632" t="str">
            <v>70985367</v>
          </cell>
          <cell r="D3632">
            <v>1</v>
          </cell>
          <cell r="E3632">
            <v>70985367</v>
          </cell>
          <cell r="F3632" t="str">
            <v>Pardubický kraj</v>
          </cell>
          <cell r="G3632" t="str">
            <v xml:space="preserve">Ústí nad Orlicí </v>
          </cell>
          <cell r="H3632">
            <v>175</v>
          </cell>
          <cell r="I3632" t="str">
            <v>SEJOY</v>
          </cell>
          <cell r="J3632">
            <v>16.690000000000001</v>
          </cell>
          <cell r="K3632">
            <v>2920.75</v>
          </cell>
          <cell r="L3632" t="str">
            <v/>
          </cell>
          <cell r="M3632" t="str">
            <v>Základní škola a Mateřská škola Dobříkov, okres Ústí nad Orlicí</v>
          </cell>
          <cell r="O3632">
            <v>89</v>
          </cell>
          <cell r="Q3632" t="str">
            <v>Dobříkov</v>
          </cell>
          <cell r="R3632" t="str">
            <v>ANO</v>
          </cell>
        </row>
        <row r="3633">
          <cell r="A3633">
            <v>600170977</v>
          </cell>
          <cell r="B3633">
            <v>600170977</v>
          </cell>
          <cell r="C3633" t="str">
            <v>49314785</v>
          </cell>
          <cell r="D3633">
            <v>1</v>
          </cell>
          <cell r="E3633">
            <v>49314785</v>
          </cell>
          <cell r="F3633" t="str">
            <v>Pardubický kraj</v>
          </cell>
          <cell r="G3633" t="str">
            <v xml:space="preserve">Ústí nad Orlicí </v>
          </cell>
          <cell r="H3633">
            <v>325</v>
          </cell>
          <cell r="I3633" t="str">
            <v>SEJOY</v>
          </cell>
          <cell r="J3633">
            <v>16.690000000000001</v>
          </cell>
          <cell r="K3633">
            <v>5424.25</v>
          </cell>
          <cell r="L3633" t="str">
            <v/>
          </cell>
          <cell r="M3633" t="str">
            <v>Vyšší odborná škola stavební a Střední škola stavební Vysoké Mýto</v>
          </cell>
          <cell r="N3633" t="str">
            <v>Komenského</v>
          </cell>
          <cell r="O3633">
            <v>1</v>
          </cell>
          <cell r="Q3633" t="str">
            <v>Vysoké Mýto</v>
          </cell>
          <cell r="R3633" t="str">
            <v>ANO</v>
          </cell>
        </row>
        <row r="3634">
          <cell r="A3634">
            <v>600170993</v>
          </cell>
          <cell r="B3634">
            <v>600170993</v>
          </cell>
          <cell r="C3634" t="str">
            <v>15028585</v>
          </cell>
          <cell r="D3634">
            <v>1</v>
          </cell>
          <cell r="E3634">
            <v>15028585</v>
          </cell>
          <cell r="F3634" t="str">
            <v>Pardubický kraj</v>
          </cell>
          <cell r="G3634" t="str">
            <v xml:space="preserve">Ústí nad Orlicí </v>
          </cell>
          <cell r="H3634">
            <v>425</v>
          </cell>
          <cell r="I3634" t="str">
            <v>SEJOY</v>
          </cell>
          <cell r="J3634">
            <v>16.690000000000001</v>
          </cell>
          <cell r="K3634">
            <v>7093.2500000000009</v>
          </cell>
          <cell r="L3634" t="str">
            <v/>
          </cell>
          <cell r="M3634" t="str">
            <v>Střední škola technická Vysoké Mýto</v>
          </cell>
          <cell r="N3634" t="str">
            <v>Mládežnická</v>
          </cell>
          <cell r="O3634">
            <v>380</v>
          </cell>
          <cell r="Q3634" t="str">
            <v>Vysoké Mýto</v>
          </cell>
          <cell r="R3634" t="str">
            <v>ANO</v>
          </cell>
        </row>
        <row r="3635">
          <cell r="A3635">
            <v>650043766</v>
          </cell>
          <cell r="B3635">
            <v>650043766</v>
          </cell>
          <cell r="C3635" t="str">
            <v>70984956</v>
          </cell>
          <cell r="D3635">
            <v>1</v>
          </cell>
          <cell r="E3635">
            <v>70984956</v>
          </cell>
          <cell r="F3635" t="str">
            <v>Pardubický kraj</v>
          </cell>
          <cell r="G3635" t="str">
            <v xml:space="preserve">Ústí nad Orlicí </v>
          </cell>
          <cell r="H3635">
            <v>50</v>
          </cell>
          <cell r="I3635" t="str">
            <v>SEJOY</v>
          </cell>
          <cell r="J3635">
            <v>16.690000000000001</v>
          </cell>
          <cell r="K3635">
            <v>834.50000000000011</v>
          </cell>
          <cell r="L3635" t="str">
            <v/>
          </cell>
          <cell r="M3635" t="str">
            <v>Základní škola a mateřská škola Zálší, okres Ústí nad Orlicí</v>
          </cell>
          <cell r="O3635">
            <v>38</v>
          </cell>
          <cell r="Q3635" t="str">
            <v>Zálší</v>
          </cell>
          <cell r="R3635" t="str">
            <v>ANO</v>
          </cell>
        </row>
        <row r="3636">
          <cell r="A3636">
            <v>650050606</v>
          </cell>
          <cell r="B3636">
            <v>650050606</v>
          </cell>
          <cell r="C3636" t="str">
            <v>71008918</v>
          </cell>
          <cell r="D3636">
            <v>1</v>
          </cell>
          <cell r="E3636">
            <v>71008918</v>
          </cell>
          <cell r="F3636" t="str">
            <v>Pardubický kraj</v>
          </cell>
          <cell r="G3636" t="str">
            <v xml:space="preserve">Ústí nad Orlicí </v>
          </cell>
          <cell r="H3636">
            <v>100</v>
          </cell>
          <cell r="I3636" t="str">
            <v>SEJOY</v>
          </cell>
          <cell r="J3636">
            <v>16.690000000000001</v>
          </cell>
          <cell r="K3636">
            <v>1669.0000000000002</v>
          </cell>
          <cell r="L3636" t="str">
            <v/>
          </cell>
          <cell r="M3636" t="str">
            <v>Základní škola a mateřská škola, Skořenice</v>
          </cell>
          <cell r="O3636">
            <v>2</v>
          </cell>
          <cell r="Q3636" t="str">
            <v>Skořenice</v>
          </cell>
          <cell r="R3636" t="str">
            <v>ANO</v>
          </cell>
        </row>
        <row r="3637">
          <cell r="A3637">
            <v>650051866</v>
          </cell>
          <cell r="B3637">
            <v>650051866</v>
          </cell>
          <cell r="C3637" t="str">
            <v>71008934</v>
          </cell>
          <cell r="D3637">
            <v>1</v>
          </cell>
          <cell r="E3637">
            <v>71008934</v>
          </cell>
          <cell r="F3637" t="str">
            <v>Pardubický kraj</v>
          </cell>
          <cell r="G3637" t="str">
            <v xml:space="preserve">Ústí nad Orlicí </v>
          </cell>
          <cell r="H3637">
            <v>125</v>
          </cell>
          <cell r="I3637" t="str">
            <v>SEJOY</v>
          </cell>
          <cell r="J3637">
            <v>16.690000000000001</v>
          </cell>
          <cell r="K3637">
            <v>2086.25</v>
          </cell>
          <cell r="L3637" t="str">
            <v/>
          </cell>
          <cell r="M3637" t="str">
            <v>Základní škola a Mateřská škola Vraclav, okres Ústí nad Orlicí</v>
          </cell>
          <cell r="O3637">
            <v>52</v>
          </cell>
          <cell r="Q3637" t="str">
            <v>Vraclav</v>
          </cell>
          <cell r="R3637" t="str">
            <v>ANO</v>
          </cell>
        </row>
        <row r="3638">
          <cell r="A3638">
            <v>600104362</v>
          </cell>
          <cell r="B3638">
            <v>600104362</v>
          </cell>
          <cell r="C3638" t="str">
            <v>75016621</v>
          </cell>
          <cell r="D3638">
            <v>1</v>
          </cell>
          <cell r="E3638">
            <v>75016621</v>
          </cell>
          <cell r="F3638" t="str">
            <v>Pardubický kraj</v>
          </cell>
          <cell r="G3638" t="str">
            <v xml:space="preserve">Ústí nad Orlicí </v>
          </cell>
          <cell r="H3638">
            <v>50</v>
          </cell>
          <cell r="I3638" t="str">
            <v>SEJOY</v>
          </cell>
          <cell r="J3638">
            <v>16.690000000000001</v>
          </cell>
          <cell r="K3638">
            <v>834.50000000000011</v>
          </cell>
          <cell r="L3638" t="str">
            <v/>
          </cell>
          <cell r="M3638" t="str">
            <v>Základní škola Česká Rybná, okres Ústí nad Orlicí</v>
          </cell>
          <cell r="O3638">
            <v>141</v>
          </cell>
          <cell r="Q3638" t="str">
            <v>Česká Rybná</v>
          </cell>
          <cell r="R3638" t="str">
            <v>ANO</v>
          </cell>
        </row>
        <row r="3639">
          <cell r="A3639">
            <v>600013081</v>
          </cell>
          <cell r="B3639">
            <v>600013081</v>
          </cell>
          <cell r="C3639" t="str">
            <v>49314891</v>
          </cell>
          <cell r="D3639">
            <v>1</v>
          </cell>
          <cell r="E3639">
            <v>49314891</v>
          </cell>
          <cell r="F3639" t="str">
            <v>Pardubický kraj</v>
          </cell>
          <cell r="G3639" t="str">
            <v xml:space="preserve">Ústí nad Orlicí </v>
          </cell>
          <cell r="H3639">
            <v>400</v>
          </cell>
          <cell r="I3639" t="str">
            <v>SEJOY</v>
          </cell>
          <cell r="J3639">
            <v>16.690000000000001</v>
          </cell>
          <cell r="K3639">
            <v>6676.0000000000009</v>
          </cell>
          <cell r="L3639" t="str">
            <v/>
          </cell>
          <cell r="M3639" t="str">
            <v>Gymnázium Žamberk</v>
          </cell>
          <cell r="N3639" t="str">
            <v>Nádražní</v>
          </cell>
          <cell r="O3639">
            <v>48</v>
          </cell>
          <cell r="Q3639" t="str">
            <v>Žamberk</v>
          </cell>
          <cell r="R3639" t="str">
            <v>ANO</v>
          </cell>
        </row>
        <row r="3640">
          <cell r="A3640">
            <v>600013120</v>
          </cell>
          <cell r="B3640">
            <v>600013120</v>
          </cell>
          <cell r="C3640" t="str">
            <v>25257340</v>
          </cell>
          <cell r="D3640">
            <v>1</v>
          </cell>
          <cell r="E3640">
            <v>25257340</v>
          </cell>
          <cell r="F3640" t="str">
            <v>Pardubický kraj</v>
          </cell>
          <cell r="G3640" t="str">
            <v xml:space="preserve">Ústí nad Orlicí </v>
          </cell>
          <cell r="H3640">
            <v>275</v>
          </cell>
          <cell r="I3640" t="str">
            <v>SEJOY</v>
          </cell>
          <cell r="J3640">
            <v>16.690000000000001</v>
          </cell>
          <cell r="K3640">
            <v>4589.75</v>
          </cell>
          <cell r="L3640" t="str">
            <v/>
          </cell>
          <cell r="M3640" t="str">
            <v>Letohradské soukromé gymnázium o.p.s.</v>
          </cell>
          <cell r="N3640" t="str">
            <v>Václavské náměstí</v>
          </cell>
          <cell r="O3640">
            <v>1</v>
          </cell>
          <cell r="Q3640" t="str">
            <v>Letohrad</v>
          </cell>
          <cell r="R3640" t="str">
            <v>NE</v>
          </cell>
        </row>
        <row r="3641">
          <cell r="A3641">
            <v>600013171</v>
          </cell>
          <cell r="B3641">
            <v>600013171</v>
          </cell>
          <cell r="C3641" t="str">
            <v>00654949</v>
          </cell>
          <cell r="D3641">
            <v>1</v>
          </cell>
          <cell r="E3641">
            <v>654949</v>
          </cell>
          <cell r="F3641" t="str">
            <v>Pardubický kraj</v>
          </cell>
          <cell r="G3641" t="str">
            <v xml:space="preserve">Ústí nad Orlicí </v>
          </cell>
          <cell r="H3641">
            <v>250</v>
          </cell>
          <cell r="I3641" t="str">
            <v>SEJOY</v>
          </cell>
          <cell r="J3641">
            <v>16.690000000000001</v>
          </cell>
          <cell r="K3641">
            <v>4172.5</v>
          </cell>
          <cell r="L3641" t="str">
            <v/>
          </cell>
          <cell r="M3641" t="str">
            <v>Střední škola obchodu, řemesel a služeb Žamberk</v>
          </cell>
          <cell r="N3641" t="str">
            <v>Zámecká</v>
          </cell>
          <cell r="O3641">
            <v>1</v>
          </cell>
          <cell r="Q3641" t="str">
            <v>Žamberk</v>
          </cell>
          <cell r="R3641" t="str">
            <v>ANO</v>
          </cell>
        </row>
        <row r="3642">
          <cell r="A3642">
            <v>600013201</v>
          </cell>
          <cell r="B3642">
            <v>600013201</v>
          </cell>
          <cell r="C3642" t="str">
            <v>49314912</v>
          </cell>
          <cell r="D3642">
            <v>1</v>
          </cell>
          <cell r="E3642">
            <v>49314912</v>
          </cell>
          <cell r="F3642" t="str">
            <v>Pardubický kraj</v>
          </cell>
          <cell r="G3642" t="str">
            <v xml:space="preserve">Ústí nad Orlicí </v>
          </cell>
          <cell r="H3642">
            <v>450</v>
          </cell>
          <cell r="I3642" t="str">
            <v>SEJOY</v>
          </cell>
          <cell r="J3642">
            <v>16.690000000000001</v>
          </cell>
          <cell r="K3642">
            <v>7510.5000000000009</v>
          </cell>
          <cell r="L3642" t="str">
            <v/>
          </cell>
          <cell r="M3642" t="str">
            <v>Průmyslová střední škola Letohrad</v>
          </cell>
          <cell r="N3642" t="str">
            <v>Komenského</v>
          </cell>
          <cell r="O3642">
            <v>472</v>
          </cell>
          <cell r="Q3642" t="str">
            <v>Letohrad</v>
          </cell>
          <cell r="R3642" t="str">
            <v>ANO</v>
          </cell>
        </row>
        <row r="3643">
          <cell r="A3643">
            <v>600104745</v>
          </cell>
          <cell r="B3643">
            <v>600104745</v>
          </cell>
          <cell r="C3643" t="str">
            <v>70995460</v>
          </cell>
          <cell r="D3643">
            <v>1</v>
          </cell>
          <cell r="E3643">
            <v>70995460</v>
          </cell>
          <cell r="F3643" t="str">
            <v>Pardubický kraj</v>
          </cell>
          <cell r="G3643" t="str">
            <v xml:space="preserve">Ústí nad Orlicí </v>
          </cell>
          <cell r="H3643">
            <v>725</v>
          </cell>
          <cell r="I3643" t="str">
            <v>SEJOY</v>
          </cell>
          <cell r="J3643">
            <v>16.690000000000001</v>
          </cell>
          <cell r="K3643">
            <v>12100.250000000002</v>
          </cell>
          <cell r="L3643" t="str">
            <v/>
          </cell>
          <cell r="M3643" t="str">
            <v>Základní škola Žamberk, Nádražní 743</v>
          </cell>
          <cell r="N3643" t="str">
            <v>Nádražní</v>
          </cell>
          <cell r="O3643">
            <v>743</v>
          </cell>
          <cell r="Q3643" t="str">
            <v>Žamberk</v>
          </cell>
          <cell r="R3643" t="str">
            <v>ANO</v>
          </cell>
        </row>
        <row r="3644">
          <cell r="A3644">
            <v>600024792</v>
          </cell>
          <cell r="B3644">
            <v>600024792</v>
          </cell>
          <cell r="C3644" t="str">
            <v>49314840</v>
          </cell>
          <cell r="D3644">
            <v>1</v>
          </cell>
          <cell r="E3644">
            <v>49314840</v>
          </cell>
          <cell r="F3644" t="str">
            <v>Pardubický kraj</v>
          </cell>
          <cell r="G3644" t="str">
            <v xml:space="preserve">Ústí nad Orlicí </v>
          </cell>
          <cell r="H3644">
            <v>175</v>
          </cell>
          <cell r="I3644" t="str">
            <v>SEJOY</v>
          </cell>
          <cell r="J3644">
            <v>16.690000000000001</v>
          </cell>
          <cell r="K3644">
            <v>2920.75</v>
          </cell>
          <cell r="L3644" t="str">
            <v/>
          </cell>
          <cell r="M3644" t="str">
            <v>Střední škola a základní škola Žamberk</v>
          </cell>
          <cell r="N3644" t="str">
            <v>Tyršova</v>
          </cell>
          <cell r="O3644">
            <v>214</v>
          </cell>
          <cell r="Q3644" t="str">
            <v>Žamberk</v>
          </cell>
          <cell r="R3644" t="str">
            <v>ANO</v>
          </cell>
        </row>
        <row r="3645">
          <cell r="A3645">
            <v>600104192</v>
          </cell>
          <cell r="B3645">
            <v>600104192</v>
          </cell>
          <cell r="C3645" t="str">
            <v>00856452</v>
          </cell>
          <cell r="D3645">
            <v>1</v>
          </cell>
          <cell r="E3645">
            <v>856452</v>
          </cell>
          <cell r="F3645" t="str">
            <v>Pardubický kraj</v>
          </cell>
          <cell r="G3645" t="str">
            <v xml:space="preserve">Ústí nad Orlicí </v>
          </cell>
          <cell r="H3645">
            <v>650</v>
          </cell>
          <cell r="I3645" t="str">
            <v>SEJOY</v>
          </cell>
          <cell r="J3645">
            <v>16.690000000000001</v>
          </cell>
          <cell r="K3645">
            <v>10848.5</v>
          </cell>
          <cell r="L3645" t="str">
            <v/>
          </cell>
          <cell r="M3645" t="str">
            <v>Základní škola Letohrad, U Dvora 745</v>
          </cell>
          <cell r="N3645" t="str">
            <v>U Dvora</v>
          </cell>
          <cell r="O3645">
            <v>745</v>
          </cell>
          <cell r="Q3645" t="str">
            <v>Letohrad</v>
          </cell>
          <cell r="R3645" t="str">
            <v>ANO</v>
          </cell>
        </row>
        <row r="3646">
          <cell r="A3646">
            <v>600104206</v>
          </cell>
          <cell r="B3646">
            <v>600104206</v>
          </cell>
          <cell r="C3646" t="str">
            <v>00856673</v>
          </cell>
          <cell r="D3646">
            <v>1</v>
          </cell>
          <cell r="E3646">
            <v>856673</v>
          </cell>
          <cell r="F3646" t="str">
            <v>Pardubický kraj</v>
          </cell>
          <cell r="G3646" t="str">
            <v xml:space="preserve">Ústí nad Orlicí </v>
          </cell>
          <cell r="H3646">
            <v>575</v>
          </cell>
          <cell r="I3646" t="str">
            <v>SEJOY</v>
          </cell>
          <cell r="J3646">
            <v>16.690000000000001</v>
          </cell>
          <cell r="K3646">
            <v>9596.75</v>
          </cell>
          <cell r="L3646" t="str">
            <v/>
          </cell>
          <cell r="M3646" t="str">
            <v>Základní škola Jablonné nad Orlicí</v>
          </cell>
          <cell r="N3646" t="str">
            <v>Jamenská</v>
          </cell>
          <cell r="O3646">
            <v>555</v>
          </cell>
          <cell r="Q3646" t="str">
            <v>Jablonné nad Orlicí</v>
          </cell>
          <cell r="R3646" t="str">
            <v>ANO</v>
          </cell>
        </row>
        <row r="3647">
          <cell r="A3647">
            <v>600104222</v>
          </cell>
          <cell r="B3647">
            <v>600104222</v>
          </cell>
          <cell r="C3647" t="str">
            <v>00856843</v>
          </cell>
          <cell r="D3647">
            <v>1</v>
          </cell>
          <cell r="E3647">
            <v>856843</v>
          </cell>
          <cell r="F3647" t="str">
            <v>Pardubický kraj</v>
          </cell>
          <cell r="G3647" t="str">
            <v xml:space="preserve">Ústí nad Orlicí </v>
          </cell>
          <cell r="H3647">
            <v>500</v>
          </cell>
          <cell r="I3647" t="str">
            <v>SEJOY</v>
          </cell>
          <cell r="J3647">
            <v>16.690000000000001</v>
          </cell>
          <cell r="K3647">
            <v>8345</v>
          </cell>
          <cell r="L3647" t="str">
            <v/>
          </cell>
          <cell r="M3647" t="str">
            <v>Základní škola Letohrad, Komenského 269</v>
          </cell>
          <cell r="N3647" t="str">
            <v>Komenského</v>
          </cell>
          <cell r="O3647">
            <v>269</v>
          </cell>
          <cell r="Q3647" t="str">
            <v>Letohrad</v>
          </cell>
          <cell r="R3647" t="str">
            <v>ANO</v>
          </cell>
        </row>
        <row r="3648">
          <cell r="A3648">
            <v>600104273</v>
          </cell>
          <cell r="B3648">
            <v>600104273</v>
          </cell>
          <cell r="C3648" t="str">
            <v>49316834</v>
          </cell>
          <cell r="D3648">
            <v>1</v>
          </cell>
          <cell r="E3648">
            <v>49316834</v>
          </cell>
          <cell r="F3648" t="str">
            <v>Pardubický kraj</v>
          </cell>
          <cell r="G3648" t="str">
            <v xml:space="preserve">Ústí nad Orlicí </v>
          </cell>
          <cell r="H3648">
            <v>500</v>
          </cell>
          <cell r="I3648" t="str">
            <v>SEJOY</v>
          </cell>
          <cell r="J3648">
            <v>16.690000000000001</v>
          </cell>
          <cell r="K3648">
            <v>8345</v>
          </cell>
          <cell r="L3648" t="str">
            <v/>
          </cell>
          <cell r="M3648" t="str">
            <v>Základní škola Žamberk, 28. října 581</v>
          </cell>
          <cell r="N3648" t="str">
            <v>28. října</v>
          </cell>
          <cell r="O3648">
            <v>581</v>
          </cell>
          <cell r="Q3648" t="str">
            <v>Žamberk</v>
          </cell>
          <cell r="R3648" t="str">
            <v>ANO</v>
          </cell>
        </row>
        <row r="3649">
          <cell r="A3649">
            <v>600104605</v>
          </cell>
          <cell r="B3649">
            <v>600104605</v>
          </cell>
          <cell r="C3649" t="str">
            <v>75017725</v>
          </cell>
          <cell r="D3649">
            <v>1</v>
          </cell>
          <cell r="E3649">
            <v>75017725</v>
          </cell>
          <cell r="F3649" t="str">
            <v>Pardubický kraj</v>
          </cell>
          <cell r="G3649" t="str">
            <v xml:space="preserve">Ústí nad Orlicí </v>
          </cell>
          <cell r="H3649">
            <v>75</v>
          </cell>
          <cell r="I3649" t="str">
            <v>SEJOY</v>
          </cell>
          <cell r="J3649">
            <v>16.690000000000001</v>
          </cell>
          <cell r="K3649">
            <v>1251.75</v>
          </cell>
          <cell r="L3649" t="str">
            <v/>
          </cell>
          <cell r="M3649" t="str">
            <v>Základní škola Bohousová, okres Ústí nad Orlicí</v>
          </cell>
          <cell r="O3649">
            <v>73</v>
          </cell>
          <cell r="Q3649" t="str">
            <v>Záchlumí</v>
          </cell>
          <cell r="R3649" t="str">
            <v>ANO</v>
          </cell>
        </row>
        <row r="3650">
          <cell r="A3650">
            <v>650041445</v>
          </cell>
          <cell r="B3650">
            <v>650041445</v>
          </cell>
          <cell r="C3650" t="str">
            <v>75018047</v>
          </cell>
          <cell r="D3650">
            <v>1</v>
          </cell>
          <cell r="E3650">
            <v>75018047</v>
          </cell>
          <cell r="F3650" t="str">
            <v>Pardubický kraj</v>
          </cell>
          <cell r="G3650" t="str">
            <v xml:space="preserve">Ústí nad Orlicí </v>
          </cell>
          <cell r="H3650">
            <v>175</v>
          </cell>
          <cell r="I3650" t="str">
            <v>SEJOY</v>
          </cell>
          <cell r="J3650">
            <v>16.690000000000001</v>
          </cell>
          <cell r="K3650">
            <v>2920.75</v>
          </cell>
          <cell r="L3650" t="str">
            <v/>
          </cell>
          <cell r="M3650" t="str">
            <v>Masarykova základní škola Klášterec nad Orlicí, okres Ústí nad Orlicí</v>
          </cell>
          <cell r="O3650">
            <v>176</v>
          </cell>
          <cell r="Q3650" t="str">
            <v>Klášterec nad Orlicí</v>
          </cell>
          <cell r="R3650" t="str">
            <v>ANO</v>
          </cell>
        </row>
        <row r="3651">
          <cell r="A3651">
            <v>650046463</v>
          </cell>
          <cell r="B3651">
            <v>650046463</v>
          </cell>
          <cell r="C3651" t="str">
            <v>75017148</v>
          </cell>
          <cell r="D3651">
            <v>1</v>
          </cell>
          <cell r="E3651">
            <v>75017148</v>
          </cell>
          <cell r="F3651" t="str">
            <v>Pardubický kraj</v>
          </cell>
          <cell r="G3651" t="str">
            <v xml:space="preserve">Ústí nad Orlicí </v>
          </cell>
          <cell r="H3651">
            <v>100</v>
          </cell>
          <cell r="I3651" t="str">
            <v>SEJOY</v>
          </cell>
          <cell r="J3651">
            <v>16.690000000000001</v>
          </cell>
          <cell r="K3651">
            <v>1669.0000000000002</v>
          </cell>
          <cell r="L3651" t="str">
            <v/>
          </cell>
          <cell r="M3651" t="str">
            <v>Základní škola a Mateřská škola Písečná, okres Ústí nad Orlicí</v>
          </cell>
          <cell r="O3651">
            <v>2</v>
          </cell>
          <cell r="Q3651" t="str">
            <v>Písečná</v>
          </cell>
          <cell r="R3651" t="str">
            <v>ANO</v>
          </cell>
        </row>
        <row r="3652">
          <cell r="A3652">
            <v>650046528</v>
          </cell>
          <cell r="B3652">
            <v>650046528</v>
          </cell>
          <cell r="C3652" t="str">
            <v>75015617</v>
          </cell>
          <cell r="D3652">
            <v>1</v>
          </cell>
          <cell r="E3652">
            <v>75015617</v>
          </cell>
          <cell r="F3652" t="str">
            <v>Pardubický kraj</v>
          </cell>
          <cell r="G3652" t="str">
            <v xml:space="preserve">Ústí nad Orlicí </v>
          </cell>
          <cell r="H3652">
            <v>100</v>
          </cell>
          <cell r="I3652" t="str">
            <v>SEJOY</v>
          </cell>
          <cell r="J3652">
            <v>16.690000000000001</v>
          </cell>
          <cell r="K3652">
            <v>1669.0000000000002</v>
          </cell>
          <cell r="L3652" t="str">
            <v/>
          </cell>
          <cell r="M3652" t="str">
            <v>Základní škola a mateřská škola Bystřec</v>
          </cell>
          <cell r="O3652">
            <v>87</v>
          </cell>
          <cell r="Q3652" t="str">
            <v>Bystřec</v>
          </cell>
          <cell r="R3652" t="str">
            <v>ANO</v>
          </cell>
        </row>
        <row r="3653">
          <cell r="A3653">
            <v>650047869</v>
          </cell>
          <cell r="B3653">
            <v>650047869</v>
          </cell>
          <cell r="C3653" t="str">
            <v>70982244</v>
          </cell>
          <cell r="D3653">
            <v>1</v>
          </cell>
          <cell r="E3653">
            <v>70982244</v>
          </cell>
          <cell r="F3653" t="str">
            <v>Pardubický kraj</v>
          </cell>
          <cell r="G3653" t="str">
            <v xml:space="preserve">Ústí nad Orlicí </v>
          </cell>
          <cell r="H3653">
            <v>75</v>
          </cell>
          <cell r="I3653" t="str">
            <v>SEJOY</v>
          </cell>
          <cell r="J3653">
            <v>16.690000000000001</v>
          </cell>
          <cell r="K3653">
            <v>1251.75</v>
          </cell>
          <cell r="L3653" t="str">
            <v/>
          </cell>
          <cell r="M3653" t="str">
            <v>Základní škola a mateřská škola Jamné nad Orlicí</v>
          </cell>
          <cell r="O3653">
            <v>207</v>
          </cell>
          <cell r="Q3653" t="str">
            <v>Jamné nad Orlicí</v>
          </cell>
          <cell r="R3653" t="str">
            <v>ANO</v>
          </cell>
        </row>
        <row r="3654">
          <cell r="A3654">
            <v>650052307</v>
          </cell>
          <cell r="B3654">
            <v>650052307</v>
          </cell>
          <cell r="C3654" t="str">
            <v>70989222</v>
          </cell>
          <cell r="D3654">
            <v>1</v>
          </cell>
          <cell r="E3654">
            <v>70989222</v>
          </cell>
          <cell r="F3654" t="str">
            <v>Pardubický kraj</v>
          </cell>
          <cell r="G3654" t="str">
            <v xml:space="preserve">Ústí nad Orlicí </v>
          </cell>
          <cell r="H3654">
            <v>25</v>
          </cell>
          <cell r="I3654" t="str">
            <v>SEJOY</v>
          </cell>
          <cell r="J3654">
            <v>16.690000000000001</v>
          </cell>
          <cell r="K3654">
            <v>417.25000000000006</v>
          </cell>
          <cell r="L3654" t="str">
            <v/>
          </cell>
          <cell r="M3654" t="str">
            <v>Základní škola a Mateřská škola Orličky</v>
          </cell>
          <cell r="O3654">
            <v>190</v>
          </cell>
          <cell r="Q3654" t="str">
            <v>Orličky</v>
          </cell>
          <cell r="R3654" t="str">
            <v>ANO</v>
          </cell>
        </row>
        <row r="3655">
          <cell r="A3655">
            <v>650051394</v>
          </cell>
          <cell r="B3655">
            <v>650051394</v>
          </cell>
          <cell r="C3655" t="str">
            <v>70985995</v>
          </cell>
          <cell r="D3655">
            <v>1</v>
          </cell>
          <cell r="E3655">
            <v>70985995</v>
          </cell>
          <cell r="F3655" t="str">
            <v>Pardubický kraj</v>
          </cell>
          <cell r="G3655" t="str">
            <v xml:space="preserve">Ústí nad Orlicí </v>
          </cell>
          <cell r="H3655">
            <v>50</v>
          </cell>
          <cell r="I3655" t="str">
            <v>SEJOY</v>
          </cell>
          <cell r="J3655">
            <v>16.690000000000001</v>
          </cell>
          <cell r="K3655">
            <v>834.50000000000011</v>
          </cell>
          <cell r="L3655" t="str">
            <v/>
          </cell>
          <cell r="M3655" t="str">
            <v>ZÁKLADNÍ ŠKOLA A MATEŘSKÁ ŠKOLA TĚCHONÍN</v>
          </cell>
          <cell r="O3655">
            <v>4</v>
          </cell>
          <cell r="Q3655" t="str">
            <v>Těchonín</v>
          </cell>
          <cell r="R3655" t="str">
            <v>ANO</v>
          </cell>
        </row>
        <row r="3656">
          <cell r="A3656">
            <v>650051807</v>
          </cell>
          <cell r="B3656">
            <v>650051807</v>
          </cell>
          <cell r="C3656" t="str">
            <v>70982368</v>
          </cell>
          <cell r="D3656">
            <v>1</v>
          </cell>
          <cell r="E3656">
            <v>70982368</v>
          </cell>
          <cell r="F3656" t="str">
            <v>Pardubický kraj</v>
          </cell>
          <cell r="G3656" t="str">
            <v xml:space="preserve">Ústí nad Orlicí </v>
          </cell>
          <cell r="H3656">
            <v>75</v>
          </cell>
          <cell r="I3656" t="str">
            <v>SEJOY</v>
          </cell>
          <cell r="J3656">
            <v>16.690000000000001</v>
          </cell>
          <cell r="K3656">
            <v>1251.75</v>
          </cell>
          <cell r="L3656" t="str">
            <v/>
          </cell>
          <cell r="M3656" t="str">
            <v>Základní škola a mateřská škola Mistrovice</v>
          </cell>
          <cell r="O3656">
            <v>11</v>
          </cell>
          <cell r="Q3656" t="str">
            <v>Mistrovice</v>
          </cell>
          <cell r="R3656" t="str">
            <v>ANO</v>
          </cell>
        </row>
        <row r="3657">
          <cell r="A3657">
            <v>650052013</v>
          </cell>
          <cell r="B3657">
            <v>650052013</v>
          </cell>
          <cell r="C3657" t="str">
            <v>70981302</v>
          </cell>
          <cell r="D3657">
            <v>1</v>
          </cell>
          <cell r="E3657">
            <v>70981302</v>
          </cell>
          <cell r="F3657" t="str">
            <v>Pardubický kraj</v>
          </cell>
          <cell r="G3657" t="str">
            <v xml:space="preserve">Ústí nad Orlicí </v>
          </cell>
          <cell r="H3657">
            <v>75</v>
          </cell>
          <cell r="I3657" t="str">
            <v>SEJOY</v>
          </cell>
          <cell r="J3657">
            <v>16.690000000000001</v>
          </cell>
          <cell r="K3657">
            <v>1251.75</v>
          </cell>
          <cell r="L3657" t="str">
            <v/>
          </cell>
          <cell r="M3657" t="str">
            <v>Základní škola a mateřská škola Lukavice, okres Ústí nad Orlicí</v>
          </cell>
          <cell r="O3657">
            <v>118</v>
          </cell>
          <cell r="Q3657" t="str">
            <v>Lukavice</v>
          </cell>
          <cell r="R3657" t="str">
            <v>ANO</v>
          </cell>
        </row>
        <row r="3658">
          <cell r="A3658">
            <v>650052650</v>
          </cell>
          <cell r="B3658">
            <v>650052650</v>
          </cell>
          <cell r="C3658" t="str">
            <v>71006281</v>
          </cell>
          <cell r="D3658">
            <v>1</v>
          </cell>
          <cell r="E3658">
            <v>71006281</v>
          </cell>
          <cell r="F3658" t="str">
            <v>Pardubický kraj</v>
          </cell>
          <cell r="G3658" t="str">
            <v xml:space="preserve">Ústí nad Orlicí </v>
          </cell>
          <cell r="H3658">
            <v>50</v>
          </cell>
          <cell r="I3658" t="str">
            <v>SEJOY</v>
          </cell>
          <cell r="J3658">
            <v>16.690000000000001</v>
          </cell>
          <cell r="K3658">
            <v>834.50000000000011</v>
          </cell>
          <cell r="L3658" t="str">
            <v/>
          </cell>
          <cell r="M3658" t="str">
            <v>Základní škola a Mateřská škola Líšnice, okres Ústí nad Orlicí</v>
          </cell>
          <cell r="O3658">
            <v>248</v>
          </cell>
          <cell r="Q3658" t="str">
            <v>Líšnice</v>
          </cell>
          <cell r="R3658" t="str">
            <v>ANO</v>
          </cell>
        </row>
        <row r="3659">
          <cell r="A3659">
            <v>650053834</v>
          </cell>
          <cell r="B3659">
            <v>650053834</v>
          </cell>
          <cell r="C3659" t="str">
            <v>70985855</v>
          </cell>
          <cell r="D3659">
            <v>1</v>
          </cell>
          <cell r="E3659">
            <v>70985855</v>
          </cell>
          <cell r="F3659" t="str">
            <v>Pardubický kraj</v>
          </cell>
          <cell r="G3659" t="str">
            <v xml:space="preserve">Ústí nad Orlicí </v>
          </cell>
          <cell r="H3659">
            <v>100</v>
          </cell>
          <cell r="I3659" t="str">
            <v>SEJOY</v>
          </cell>
          <cell r="J3659">
            <v>16.690000000000001</v>
          </cell>
          <cell r="K3659">
            <v>1669.0000000000002</v>
          </cell>
          <cell r="L3659" t="str">
            <v/>
          </cell>
          <cell r="M3659" t="str">
            <v>Masarykova základní škola a mateřská škola Kunvald, okres Ústí nad Orlicí</v>
          </cell>
          <cell r="O3659">
            <v>41</v>
          </cell>
          <cell r="Q3659" t="str">
            <v>Kunvald</v>
          </cell>
          <cell r="R3659" t="str">
            <v>ANO</v>
          </cell>
        </row>
        <row r="3660">
          <cell r="A3660">
            <v>650057511</v>
          </cell>
          <cell r="B3660">
            <v>650057511</v>
          </cell>
          <cell r="C3660" t="str">
            <v>75015030</v>
          </cell>
          <cell r="D3660">
            <v>1</v>
          </cell>
          <cell r="E3660">
            <v>75015030</v>
          </cell>
          <cell r="F3660" t="str">
            <v>Pardubický kraj</v>
          </cell>
          <cell r="G3660" t="str">
            <v xml:space="preserve">Ústí nad Orlicí </v>
          </cell>
          <cell r="H3660">
            <v>50</v>
          </cell>
          <cell r="I3660" t="str">
            <v>SEJOY</v>
          </cell>
          <cell r="J3660">
            <v>16.690000000000001</v>
          </cell>
          <cell r="K3660">
            <v>834.50000000000011</v>
          </cell>
          <cell r="L3660" t="str">
            <v/>
          </cell>
          <cell r="M3660" t="str">
            <v>Základní škola a Mateřská škola Verměřovice, okres Ústí nad Orlicí</v>
          </cell>
          <cell r="O3660">
            <v>115</v>
          </cell>
          <cell r="Q3660" t="str">
            <v>Verměřovice</v>
          </cell>
          <cell r="R3660" t="str">
            <v>ANO</v>
          </cell>
        </row>
        <row r="3661">
          <cell r="A3661">
            <v>691009228</v>
          </cell>
          <cell r="B3661">
            <v>691009228</v>
          </cell>
          <cell r="C3661" t="str">
            <v>04789954</v>
          </cell>
          <cell r="D3661">
            <v>1</v>
          </cell>
          <cell r="E3661">
            <v>4789954</v>
          </cell>
          <cell r="F3661" t="str">
            <v>Pardubický kraj</v>
          </cell>
          <cell r="G3661" t="str">
            <v xml:space="preserve">Ústí nad Orlicí </v>
          </cell>
          <cell r="H3661">
            <v>75</v>
          </cell>
          <cell r="I3661" t="str">
            <v>SEJOY</v>
          </cell>
          <cell r="J3661">
            <v>16.690000000000001</v>
          </cell>
          <cell r="K3661">
            <v>1251.75</v>
          </cell>
          <cell r="L3661" t="str">
            <v/>
          </cell>
          <cell r="M3661" t="str">
            <v>Základní škola Erudio Orlicko</v>
          </cell>
          <cell r="N3661" t="str">
            <v>Velký Hájek</v>
          </cell>
          <cell r="O3661">
            <v>1554</v>
          </cell>
          <cell r="Q3661" t="str">
            <v>Žamberk</v>
          </cell>
          <cell r="R3661" t="str">
            <v>NE</v>
          </cell>
        </row>
        <row r="3662">
          <cell r="A3662">
            <v>691013756</v>
          </cell>
          <cell r="B3662">
            <v>691013756</v>
          </cell>
          <cell r="C3662" t="str">
            <v>08687463</v>
          </cell>
          <cell r="D3662">
            <v>1</v>
          </cell>
          <cell r="E3662">
            <v>8687463</v>
          </cell>
          <cell r="F3662" t="str">
            <v>Pardubický kraj</v>
          </cell>
          <cell r="G3662" t="str">
            <v xml:space="preserve">Ústí nad Orlicí </v>
          </cell>
          <cell r="H3662">
            <v>75</v>
          </cell>
          <cell r="I3662" t="str">
            <v>SEJOY</v>
          </cell>
          <cell r="J3662">
            <v>16.690000000000001</v>
          </cell>
          <cell r="K3662">
            <v>1251.75</v>
          </cell>
          <cell r="L3662" t="str">
            <v/>
          </cell>
          <cell r="M3662" t="str">
            <v>Mateřská škola a základní škola Josefa Luxe Nekoř</v>
          </cell>
          <cell r="O3662">
            <v>143</v>
          </cell>
          <cell r="Q3662" t="str">
            <v>Nekoř</v>
          </cell>
          <cell r="R3662" t="str">
            <v>ANO</v>
          </cell>
        </row>
        <row r="3663">
          <cell r="A3663">
            <v>600009751</v>
          </cell>
          <cell r="B3663">
            <v>600009751</v>
          </cell>
          <cell r="C3663" t="str">
            <v>49180932</v>
          </cell>
          <cell r="D3663">
            <v>1</v>
          </cell>
          <cell r="E3663">
            <v>49180932</v>
          </cell>
          <cell r="F3663" t="str">
            <v>Plzeňský kraj</v>
          </cell>
          <cell r="G3663" t="str">
            <v xml:space="preserve">Plzeň-jih </v>
          </cell>
          <cell r="H3663">
            <v>275</v>
          </cell>
          <cell r="I3663" t="str">
            <v>SEJOY</v>
          </cell>
          <cell r="J3663">
            <v>16.690000000000001</v>
          </cell>
          <cell r="K3663">
            <v>4589.75</v>
          </cell>
          <cell r="L3663" t="str">
            <v/>
          </cell>
          <cell r="M3663" t="str">
            <v>Gymnázium, Blovice, Družstevní 650</v>
          </cell>
          <cell r="N3663" t="str">
            <v>Družstevní</v>
          </cell>
          <cell r="O3663">
            <v>650</v>
          </cell>
          <cell r="Q3663" t="str">
            <v>Blovice</v>
          </cell>
          <cell r="R3663" t="str">
            <v>ANO</v>
          </cell>
        </row>
        <row r="3664">
          <cell r="A3664">
            <v>600070441</v>
          </cell>
          <cell r="B3664">
            <v>600070441</v>
          </cell>
          <cell r="C3664" t="str">
            <v>69982198</v>
          </cell>
          <cell r="D3664">
            <v>1</v>
          </cell>
          <cell r="E3664">
            <v>69982198</v>
          </cell>
          <cell r="F3664" t="str">
            <v>Plzeňský kraj</v>
          </cell>
          <cell r="G3664" t="str">
            <v xml:space="preserve">Plzeň-jih </v>
          </cell>
          <cell r="H3664">
            <v>900</v>
          </cell>
          <cell r="I3664" t="str">
            <v>SEJOY</v>
          </cell>
          <cell r="J3664">
            <v>16.690000000000001</v>
          </cell>
          <cell r="K3664">
            <v>15021.000000000002</v>
          </cell>
          <cell r="L3664" t="str">
            <v/>
          </cell>
          <cell r="M3664" t="str">
            <v>Základní škola Blovice, okres Plzeň-jih</v>
          </cell>
          <cell r="N3664" t="str">
            <v>Družstevní</v>
          </cell>
          <cell r="O3664">
            <v>650</v>
          </cell>
          <cell r="Q3664" t="str">
            <v>Blovice</v>
          </cell>
          <cell r="R3664" t="str">
            <v>ANO</v>
          </cell>
        </row>
        <row r="3665">
          <cell r="A3665">
            <v>650014642</v>
          </cell>
          <cell r="B3665">
            <v>650014642</v>
          </cell>
          <cell r="C3665" t="str">
            <v>75006758</v>
          </cell>
          <cell r="D3665">
            <v>1</v>
          </cell>
          <cell r="E3665">
            <v>75006758</v>
          </cell>
          <cell r="F3665" t="str">
            <v>Plzeňský kraj</v>
          </cell>
          <cell r="G3665" t="str">
            <v xml:space="preserve">Plzeň-jih </v>
          </cell>
          <cell r="H3665">
            <v>50</v>
          </cell>
          <cell r="I3665" t="str">
            <v>SEJOY</v>
          </cell>
          <cell r="J3665">
            <v>16.690000000000001</v>
          </cell>
          <cell r="K3665">
            <v>834.50000000000011</v>
          </cell>
          <cell r="L3665" t="str">
            <v/>
          </cell>
          <cell r="M3665" t="str">
            <v>Základní škola a mateřská škola Chocenice, okres Plzeň-jih</v>
          </cell>
          <cell r="O3665">
            <v>140</v>
          </cell>
          <cell r="Q3665" t="str">
            <v>Chocenice</v>
          </cell>
          <cell r="R3665" t="str">
            <v>ANO</v>
          </cell>
        </row>
        <row r="3666">
          <cell r="A3666">
            <v>650032594</v>
          </cell>
          <cell r="B3666">
            <v>650032594</v>
          </cell>
          <cell r="C3666" t="str">
            <v>60611235</v>
          </cell>
          <cell r="D3666">
            <v>1</v>
          </cell>
          <cell r="E3666">
            <v>60611235</v>
          </cell>
          <cell r="F3666" t="str">
            <v>Plzeňský kraj</v>
          </cell>
          <cell r="G3666" t="str">
            <v xml:space="preserve">Plzeň-jih </v>
          </cell>
          <cell r="H3666">
            <v>425</v>
          </cell>
          <cell r="I3666" t="str">
            <v>SEJOY</v>
          </cell>
          <cell r="J3666">
            <v>16.690000000000001</v>
          </cell>
          <cell r="K3666">
            <v>7093.2500000000009</v>
          </cell>
          <cell r="L3666" t="str">
            <v/>
          </cell>
          <cell r="M3666" t="str">
            <v>Základní škola a mateřská škola Spálené Poříčí, okres Plzeň-jih, příspěvková organizace</v>
          </cell>
          <cell r="N3666" t="str">
            <v>Náměstí Svobody</v>
          </cell>
          <cell r="O3666">
            <v>135</v>
          </cell>
          <cell r="Q3666" t="str">
            <v>Spálené Poříčí</v>
          </cell>
          <cell r="R3666" t="str">
            <v>ANO</v>
          </cell>
        </row>
        <row r="3667">
          <cell r="A3667">
            <v>650033221</v>
          </cell>
          <cell r="B3667">
            <v>650033221</v>
          </cell>
          <cell r="C3667" t="str">
            <v>60611791</v>
          </cell>
          <cell r="D3667">
            <v>1</v>
          </cell>
          <cell r="E3667">
            <v>60611791</v>
          </cell>
          <cell r="F3667" t="str">
            <v>Plzeňský kraj</v>
          </cell>
          <cell r="G3667" t="str">
            <v xml:space="preserve">Plzeň-jih </v>
          </cell>
          <cell r="H3667">
            <v>150</v>
          </cell>
          <cell r="I3667" t="str">
            <v>SEJOY</v>
          </cell>
          <cell r="J3667">
            <v>16.690000000000001</v>
          </cell>
          <cell r="K3667">
            <v>2503.5</v>
          </cell>
          <cell r="L3667" t="str">
            <v/>
          </cell>
          <cell r="M3667" t="str">
            <v>Základní škola a mateřská škola Letiny, okres Plzeň-jih, příspěvková organizace</v>
          </cell>
          <cell r="O3667">
            <v>120</v>
          </cell>
          <cell r="Q3667" t="str">
            <v>Letiny</v>
          </cell>
          <cell r="R3667" t="str">
            <v>ANO</v>
          </cell>
        </row>
        <row r="3668">
          <cell r="A3668">
            <v>600008908</v>
          </cell>
          <cell r="B3668">
            <v>600008908</v>
          </cell>
          <cell r="C3668" t="str">
            <v>48342912</v>
          </cell>
          <cell r="D3668">
            <v>1</v>
          </cell>
          <cell r="E3668">
            <v>48342912</v>
          </cell>
          <cell r="F3668" t="str">
            <v>Plzeňský kraj</v>
          </cell>
          <cell r="G3668" t="str">
            <v xml:space="preserve">Domažlice </v>
          </cell>
          <cell r="H3668">
            <v>425</v>
          </cell>
          <cell r="I3668" t="str">
            <v>SEJOY</v>
          </cell>
          <cell r="J3668">
            <v>16.690000000000001</v>
          </cell>
          <cell r="K3668">
            <v>7093.2500000000009</v>
          </cell>
          <cell r="L3668" t="str">
            <v/>
          </cell>
          <cell r="M3668" t="str">
            <v>Gymnázium J.Š.Baara, Domažlice, Pivovarská 323</v>
          </cell>
          <cell r="N3668" t="str">
            <v>Pivovarská</v>
          </cell>
          <cell r="O3668">
            <v>323</v>
          </cell>
          <cell r="Q3668" t="str">
            <v>Domažlice</v>
          </cell>
          <cell r="R3668" t="str">
            <v>ANO</v>
          </cell>
        </row>
        <row r="3669">
          <cell r="A3669">
            <v>600008932</v>
          </cell>
          <cell r="B3669">
            <v>600008932</v>
          </cell>
          <cell r="C3669" t="str">
            <v>48342939</v>
          </cell>
          <cell r="D3669">
            <v>1</v>
          </cell>
          <cell r="E3669">
            <v>48342939</v>
          </cell>
          <cell r="F3669" t="str">
            <v>Plzeňský kraj</v>
          </cell>
          <cell r="G3669" t="str">
            <v xml:space="preserve">Domažlice </v>
          </cell>
          <cell r="H3669">
            <v>250</v>
          </cell>
          <cell r="I3669" t="str">
            <v>SEJOY</v>
          </cell>
          <cell r="J3669">
            <v>16.690000000000001</v>
          </cell>
          <cell r="K3669">
            <v>4172.5</v>
          </cell>
          <cell r="L3669" t="str">
            <v/>
          </cell>
          <cell r="M3669" t="str">
            <v>Vyšší odborná škola, Obchodní akademie a Střední zdravotnická škola, Domažlice, Erbenova 184</v>
          </cell>
          <cell r="N3669" t="str">
            <v>Erbenova</v>
          </cell>
          <cell r="O3669">
            <v>184</v>
          </cell>
          <cell r="Q3669" t="str">
            <v>Domažlice</v>
          </cell>
          <cell r="R3669" t="str">
            <v>ANO</v>
          </cell>
        </row>
        <row r="3670">
          <cell r="A3670">
            <v>600008941</v>
          </cell>
          <cell r="B3670">
            <v>600008941</v>
          </cell>
          <cell r="C3670" t="str">
            <v>18230083</v>
          </cell>
          <cell r="D3670">
            <v>1</v>
          </cell>
          <cell r="E3670">
            <v>18230083</v>
          </cell>
          <cell r="F3670" t="str">
            <v>Plzeňský kraj</v>
          </cell>
          <cell r="G3670" t="str">
            <v xml:space="preserve">Domažlice </v>
          </cell>
          <cell r="H3670">
            <v>750</v>
          </cell>
          <cell r="I3670" t="str">
            <v>SEJOY</v>
          </cell>
          <cell r="J3670">
            <v>16.690000000000001</v>
          </cell>
          <cell r="K3670">
            <v>12517.500000000002</v>
          </cell>
          <cell r="L3670" t="str">
            <v/>
          </cell>
          <cell r="M3670" t="str">
            <v>Střední odborné učiliště, Domažlice, Prokopa Velikého 640</v>
          </cell>
          <cell r="N3670" t="str">
            <v>Prokopa Velikého</v>
          </cell>
          <cell r="O3670">
            <v>640</v>
          </cell>
          <cell r="Q3670" t="str">
            <v>Domažlice</v>
          </cell>
          <cell r="R3670" t="str">
            <v>ANO</v>
          </cell>
        </row>
        <row r="3671">
          <cell r="A3671">
            <v>600065421</v>
          </cell>
          <cell r="B3671">
            <v>600065421</v>
          </cell>
          <cell r="C3671" t="str">
            <v>48342301</v>
          </cell>
          <cell r="D3671">
            <v>1</v>
          </cell>
          <cell r="E3671">
            <v>48342301</v>
          </cell>
          <cell r="F3671" t="str">
            <v>Plzeňský kraj</v>
          </cell>
          <cell r="G3671" t="str">
            <v xml:space="preserve">Domažlice </v>
          </cell>
          <cell r="H3671">
            <v>1225</v>
          </cell>
          <cell r="I3671" t="str">
            <v>SEJOY</v>
          </cell>
          <cell r="J3671">
            <v>16.690000000000001</v>
          </cell>
          <cell r="K3671">
            <v>20445.25</v>
          </cell>
          <cell r="L3671" t="str">
            <v/>
          </cell>
          <cell r="M3671" t="str">
            <v>Základní škola Domažlice, Komenského 17</v>
          </cell>
          <cell r="N3671" t="str">
            <v>Komenského</v>
          </cell>
          <cell r="O3671">
            <v>17</v>
          </cell>
          <cell r="Q3671" t="str">
            <v>Domažlice</v>
          </cell>
          <cell r="R3671" t="str">
            <v>ANO</v>
          </cell>
        </row>
        <row r="3672">
          <cell r="A3672">
            <v>600065448</v>
          </cell>
          <cell r="B3672">
            <v>600065448</v>
          </cell>
          <cell r="C3672" t="str">
            <v>70990468</v>
          </cell>
          <cell r="D3672">
            <v>1</v>
          </cell>
          <cell r="E3672">
            <v>70990468</v>
          </cell>
          <cell r="F3672" t="str">
            <v>Plzeňský kraj</v>
          </cell>
          <cell r="G3672" t="str">
            <v xml:space="preserve">Domažlice </v>
          </cell>
          <cell r="H3672">
            <v>125</v>
          </cell>
          <cell r="I3672" t="str">
            <v>SEJOY</v>
          </cell>
          <cell r="J3672">
            <v>16.690000000000001</v>
          </cell>
          <cell r="K3672">
            <v>2086.25</v>
          </cell>
          <cell r="L3672" t="str">
            <v/>
          </cell>
          <cell r="M3672" t="str">
            <v>Základní škola Kout na Šumavě, okres Domažlice, příspěvková organizace</v>
          </cell>
          <cell r="O3672">
            <v>62</v>
          </cell>
          <cell r="Q3672" t="str">
            <v>Kout na Šumavě</v>
          </cell>
          <cell r="R3672" t="str">
            <v>ANO</v>
          </cell>
        </row>
        <row r="3673">
          <cell r="A3673">
            <v>600065472</v>
          </cell>
          <cell r="B3673">
            <v>600065472</v>
          </cell>
          <cell r="C3673" t="str">
            <v>60611421</v>
          </cell>
          <cell r="D3673">
            <v>1</v>
          </cell>
          <cell r="E3673">
            <v>60611421</v>
          </cell>
          <cell r="F3673" t="str">
            <v>Plzeňský kraj</v>
          </cell>
          <cell r="G3673" t="str">
            <v xml:space="preserve">Domažlice </v>
          </cell>
          <cell r="H3673">
            <v>50</v>
          </cell>
          <cell r="I3673" t="str">
            <v>SEJOY</v>
          </cell>
          <cell r="J3673">
            <v>16.690000000000001</v>
          </cell>
          <cell r="K3673">
            <v>834.50000000000011</v>
          </cell>
          <cell r="L3673" t="str">
            <v/>
          </cell>
          <cell r="M3673" t="str">
            <v>Základní škola Všeruby, okres Domažlice, příspěvková organizace</v>
          </cell>
          <cell r="O3673">
            <v>70</v>
          </cell>
          <cell r="Q3673" t="str">
            <v>Všeruby</v>
          </cell>
          <cell r="R3673" t="str">
            <v>ANO</v>
          </cell>
        </row>
        <row r="3674">
          <cell r="A3674">
            <v>600065502</v>
          </cell>
          <cell r="B3674">
            <v>600065502</v>
          </cell>
          <cell r="C3674" t="str">
            <v>75005743</v>
          </cell>
          <cell r="D3674">
            <v>1</v>
          </cell>
          <cell r="E3674">
            <v>75005743</v>
          </cell>
          <cell r="F3674" t="str">
            <v>Plzeňský kraj</v>
          </cell>
          <cell r="G3674" t="str">
            <v xml:space="preserve">Domažlice </v>
          </cell>
          <cell r="H3674">
            <v>1050</v>
          </cell>
          <cell r="I3674" t="str">
            <v>SEJOY</v>
          </cell>
          <cell r="J3674">
            <v>16.690000000000001</v>
          </cell>
          <cell r="K3674">
            <v>17524.5</v>
          </cell>
          <cell r="L3674" t="str">
            <v/>
          </cell>
          <cell r="M3674" t="str">
            <v>Základní škola a mateřská škola Domažlice, Msgre B. Staška 232, příspěvková organizace</v>
          </cell>
          <cell r="N3674" t="str">
            <v>Msgre. B. Staška</v>
          </cell>
          <cell r="O3674">
            <v>232</v>
          </cell>
          <cell r="Q3674" t="str">
            <v>Domažlice</v>
          </cell>
          <cell r="R3674" t="str">
            <v>ANO</v>
          </cell>
        </row>
        <row r="3675">
          <cell r="A3675">
            <v>600065511</v>
          </cell>
          <cell r="B3675">
            <v>600065511</v>
          </cell>
          <cell r="C3675" t="str">
            <v>60611481</v>
          </cell>
          <cell r="D3675">
            <v>1</v>
          </cell>
          <cell r="E3675">
            <v>60611481</v>
          </cell>
          <cell r="F3675" t="str">
            <v>Plzeňský kraj</v>
          </cell>
          <cell r="G3675" t="str">
            <v xml:space="preserve">Domažlice </v>
          </cell>
          <cell r="H3675">
            <v>175</v>
          </cell>
          <cell r="I3675" t="str">
            <v>SEJOY</v>
          </cell>
          <cell r="J3675">
            <v>16.690000000000001</v>
          </cell>
          <cell r="K3675">
            <v>2920.75</v>
          </cell>
          <cell r="L3675" t="str">
            <v/>
          </cell>
          <cell r="M3675" t="str">
            <v>Základní škola Hostouň, okres Domažlice, příspěvková organizace</v>
          </cell>
          <cell r="N3675" t="str">
            <v>Osvobození</v>
          </cell>
          <cell r="O3675">
            <v>188</v>
          </cell>
          <cell r="Q3675" t="str">
            <v>Hostouň</v>
          </cell>
          <cell r="R3675" t="str">
            <v>ANO</v>
          </cell>
        </row>
        <row r="3676">
          <cell r="A3676">
            <v>600065529</v>
          </cell>
          <cell r="B3676">
            <v>600065529</v>
          </cell>
          <cell r="C3676" t="str">
            <v>70996709</v>
          </cell>
          <cell r="D3676">
            <v>1</v>
          </cell>
          <cell r="E3676">
            <v>70996709</v>
          </cell>
          <cell r="F3676" t="str">
            <v>Plzeňský kraj</v>
          </cell>
          <cell r="G3676" t="str">
            <v xml:space="preserve">Domažlice </v>
          </cell>
          <cell r="H3676">
            <v>750</v>
          </cell>
          <cell r="I3676" t="str">
            <v>SEJOY</v>
          </cell>
          <cell r="J3676">
            <v>16.690000000000001</v>
          </cell>
          <cell r="K3676">
            <v>12517.500000000002</v>
          </cell>
          <cell r="L3676" t="str">
            <v/>
          </cell>
          <cell r="M3676" t="str">
            <v>Masarykova základní škola Kdyně, okres Domažlice, příspěvková organizace</v>
          </cell>
          <cell r="N3676" t="str">
            <v>Komenského</v>
          </cell>
          <cell r="O3676">
            <v>134</v>
          </cell>
          <cell r="Q3676" t="str">
            <v>Kdyně</v>
          </cell>
          <cell r="R3676" t="str">
            <v>ANO</v>
          </cell>
        </row>
        <row r="3677">
          <cell r="A3677">
            <v>600065537</v>
          </cell>
          <cell r="B3677">
            <v>600065537</v>
          </cell>
          <cell r="C3677" t="str">
            <v>60610999</v>
          </cell>
          <cell r="D3677">
            <v>1</v>
          </cell>
          <cell r="E3677">
            <v>60610999</v>
          </cell>
          <cell r="F3677" t="str">
            <v>Plzeňský kraj</v>
          </cell>
          <cell r="G3677" t="str">
            <v xml:space="preserve">Domažlice </v>
          </cell>
          <cell r="H3677">
            <v>350</v>
          </cell>
          <cell r="I3677" t="str">
            <v>SEJOY</v>
          </cell>
          <cell r="J3677">
            <v>16.690000000000001</v>
          </cell>
          <cell r="K3677">
            <v>5841.5</v>
          </cell>
          <cell r="L3677" t="str">
            <v/>
          </cell>
          <cell r="M3677" t="str">
            <v>Základní škola Koloveč, okres Domažlice, příspěvková organizace</v>
          </cell>
          <cell r="N3677" t="str">
            <v>Sportovní</v>
          </cell>
          <cell r="O3677">
            <v>307</v>
          </cell>
          <cell r="Q3677" t="str">
            <v>Koloveč</v>
          </cell>
          <cell r="R3677" t="str">
            <v>ANO</v>
          </cell>
        </row>
        <row r="3678">
          <cell r="A3678">
            <v>600065588</v>
          </cell>
          <cell r="B3678">
            <v>600065588</v>
          </cell>
          <cell r="C3678" t="str">
            <v>70996717</v>
          </cell>
          <cell r="D3678">
            <v>1</v>
          </cell>
          <cell r="E3678">
            <v>70996717</v>
          </cell>
          <cell r="F3678" t="str">
            <v>Plzeňský kraj</v>
          </cell>
          <cell r="G3678" t="str">
            <v xml:space="preserve">Domažlice </v>
          </cell>
          <cell r="H3678">
            <v>50</v>
          </cell>
          <cell r="I3678" t="str">
            <v>SEJOY</v>
          </cell>
          <cell r="J3678">
            <v>16.690000000000001</v>
          </cell>
          <cell r="K3678">
            <v>834.50000000000011</v>
          </cell>
          <cell r="L3678" t="str">
            <v/>
          </cell>
          <cell r="M3678" t="str">
            <v>Základní škola a mateřská škola Prapořiště, okres Domažlice, příspěvková organizace</v>
          </cell>
          <cell r="O3678">
            <v>100</v>
          </cell>
          <cell r="Q3678" t="str">
            <v>Kdyně</v>
          </cell>
          <cell r="R3678" t="str">
            <v>ANO</v>
          </cell>
        </row>
        <row r="3679">
          <cell r="A3679">
            <v>600065596</v>
          </cell>
          <cell r="B3679">
            <v>600065596</v>
          </cell>
          <cell r="C3679" t="str">
            <v>69983305</v>
          </cell>
          <cell r="D3679">
            <v>1</v>
          </cell>
          <cell r="E3679">
            <v>69983305</v>
          </cell>
          <cell r="F3679" t="str">
            <v>Plzeňský kraj</v>
          </cell>
          <cell r="G3679" t="str">
            <v xml:space="preserve">Domažlice </v>
          </cell>
          <cell r="H3679">
            <v>50</v>
          </cell>
          <cell r="I3679" t="str">
            <v>SEJOY</v>
          </cell>
          <cell r="J3679">
            <v>16.690000000000001</v>
          </cell>
          <cell r="K3679">
            <v>834.50000000000011</v>
          </cell>
          <cell r="L3679" t="str">
            <v/>
          </cell>
          <cell r="M3679" t="str">
            <v>Základní škola a mateřská škola Milavče, okres Domažlice, příspěvková organizace</v>
          </cell>
          <cell r="O3679">
            <v>1</v>
          </cell>
          <cell r="Q3679" t="str">
            <v>Milavče</v>
          </cell>
          <cell r="R3679" t="str">
            <v>ANO</v>
          </cell>
        </row>
        <row r="3680">
          <cell r="A3680">
            <v>600065634</v>
          </cell>
          <cell r="B3680">
            <v>600065634</v>
          </cell>
          <cell r="C3680" t="str">
            <v>60611197</v>
          </cell>
          <cell r="D3680">
            <v>1</v>
          </cell>
          <cell r="E3680">
            <v>60611197</v>
          </cell>
          <cell r="F3680" t="str">
            <v>Plzeňský kraj</v>
          </cell>
          <cell r="G3680" t="str">
            <v xml:space="preserve">Domažlice </v>
          </cell>
          <cell r="H3680">
            <v>100</v>
          </cell>
          <cell r="I3680" t="str">
            <v>SEJOY</v>
          </cell>
          <cell r="J3680">
            <v>16.690000000000001</v>
          </cell>
          <cell r="K3680">
            <v>1669.0000000000002</v>
          </cell>
          <cell r="L3680" t="str">
            <v/>
          </cell>
          <cell r="M3680" t="str">
            <v>Základní škola Chodov, okres Domažlice-příspěvková organizace</v>
          </cell>
          <cell r="O3680">
            <v>73</v>
          </cell>
          <cell r="Q3680" t="str">
            <v>Chodov</v>
          </cell>
          <cell r="R3680" t="str">
            <v>ANO</v>
          </cell>
        </row>
        <row r="3681">
          <cell r="A3681">
            <v>600065651</v>
          </cell>
          <cell r="B3681">
            <v>600065651</v>
          </cell>
          <cell r="C3681" t="str">
            <v>75006081</v>
          </cell>
          <cell r="D3681">
            <v>1</v>
          </cell>
          <cell r="E3681">
            <v>75006081</v>
          </cell>
          <cell r="F3681" t="str">
            <v>Plzeňský kraj</v>
          </cell>
          <cell r="G3681" t="str">
            <v xml:space="preserve">Domažlice </v>
          </cell>
          <cell r="H3681">
            <v>100</v>
          </cell>
          <cell r="I3681" t="str">
            <v>SEJOY</v>
          </cell>
          <cell r="J3681">
            <v>16.690000000000001</v>
          </cell>
          <cell r="K3681">
            <v>1669.0000000000002</v>
          </cell>
          <cell r="L3681" t="str">
            <v/>
          </cell>
          <cell r="M3681" t="str">
            <v>Základní škola a Mateřská škola Pocinovice, okres Domažlice, příspěvková organizace</v>
          </cell>
          <cell r="O3681">
            <v>135</v>
          </cell>
          <cell r="Q3681" t="str">
            <v>Pocinovice</v>
          </cell>
          <cell r="R3681" t="str">
            <v>ANO</v>
          </cell>
        </row>
        <row r="3682">
          <cell r="A3682">
            <v>600065677</v>
          </cell>
          <cell r="B3682">
            <v>600065677</v>
          </cell>
          <cell r="C3682" t="str">
            <v>60610816</v>
          </cell>
          <cell r="D3682">
            <v>1</v>
          </cell>
          <cell r="E3682">
            <v>60610816</v>
          </cell>
          <cell r="F3682" t="str">
            <v>Plzeňský kraj</v>
          </cell>
          <cell r="G3682" t="str">
            <v xml:space="preserve">Domažlice </v>
          </cell>
          <cell r="H3682">
            <v>300</v>
          </cell>
          <cell r="I3682" t="str">
            <v>SEJOY</v>
          </cell>
          <cell r="J3682">
            <v>16.690000000000001</v>
          </cell>
          <cell r="K3682">
            <v>5007</v>
          </cell>
          <cell r="L3682" t="str">
            <v/>
          </cell>
          <cell r="M3682" t="str">
            <v>Základní škola Mrákov, okres Domažlice, příspěvková organizace</v>
          </cell>
          <cell r="O3682">
            <v>93</v>
          </cell>
          <cell r="Q3682" t="str">
            <v>Mrákov</v>
          </cell>
          <cell r="R3682" t="str">
            <v>ANO</v>
          </cell>
        </row>
        <row r="3683">
          <cell r="A3683">
            <v>600065685</v>
          </cell>
          <cell r="B3683">
            <v>600065685</v>
          </cell>
          <cell r="C3683" t="str">
            <v>75005409</v>
          </cell>
          <cell r="D3683">
            <v>1</v>
          </cell>
          <cell r="E3683">
            <v>75005409</v>
          </cell>
          <cell r="F3683" t="str">
            <v>Plzeňský kraj</v>
          </cell>
          <cell r="G3683" t="str">
            <v xml:space="preserve">Domažlice </v>
          </cell>
          <cell r="H3683">
            <v>300</v>
          </cell>
          <cell r="I3683" t="str">
            <v>SEJOY</v>
          </cell>
          <cell r="J3683">
            <v>16.690000000000001</v>
          </cell>
          <cell r="K3683">
            <v>5007</v>
          </cell>
          <cell r="L3683" t="str">
            <v/>
          </cell>
          <cell r="M3683" t="str">
            <v>Základní škola Poběžovice, okres Domažlice</v>
          </cell>
          <cell r="N3683" t="str">
            <v>Masarykova</v>
          </cell>
          <cell r="O3683">
            <v>282</v>
          </cell>
          <cell r="Q3683" t="str">
            <v>Poběžovice</v>
          </cell>
          <cell r="R3683" t="str">
            <v>ANO</v>
          </cell>
        </row>
        <row r="3684">
          <cell r="A3684">
            <v>600065758</v>
          </cell>
          <cell r="B3684">
            <v>600065758</v>
          </cell>
          <cell r="C3684" t="str">
            <v>75005735</v>
          </cell>
          <cell r="D3684">
            <v>1</v>
          </cell>
          <cell r="E3684">
            <v>75005735</v>
          </cell>
          <cell r="F3684" t="str">
            <v>Plzeňský kraj</v>
          </cell>
          <cell r="G3684" t="str">
            <v xml:space="preserve">Domažlice </v>
          </cell>
          <cell r="H3684">
            <v>75</v>
          </cell>
          <cell r="I3684" t="str">
            <v>SEJOY</v>
          </cell>
          <cell r="J3684">
            <v>16.690000000000001</v>
          </cell>
          <cell r="K3684">
            <v>1251.75</v>
          </cell>
          <cell r="L3684" t="str">
            <v/>
          </cell>
          <cell r="M3684" t="str">
            <v>Základní škola praktická Domažlice, Msgre B. Staška 232, příspěvková organizace</v>
          </cell>
          <cell r="N3684" t="str">
            <v>Msgre. B. Staška</v>
          </cell>
          <cell r="O3684">
            <v>232</v>
          </cell>
          <cell r="Q3684" t="str">
            <v>Domažlice</v>
          </cell>
          <cell r="R3684" t="str">
            <v>ANO</v>
          </cell>
        </row>
        <row r="3685">
          <cell r="A3685">
            <v>650014740</v>
          </cell>
          <cell r="B3685">
            <v>650014740</v>
          </cell>
          <cell r="C3685" t="str">
            <v>70988790</v>
          </cell>
          <cell r="D3685">
            <v>1</v>
          </cell>
          <cell r="E3685">
            <v>70988790</v>
          </cell>
          <cell r="F3685" t="str">
            <v>Plzeňský kraj</v>
          </cell>
          <cell r="G3685" t="str">
            <v xml:space="preserve">Domažlice </v>
          </cell>
          <cell r="H3685">
            <v>200</v>
          </cell>
          <cell r="I3685" t="str">
            <v>SEJOY</v>
          </cell>
          <cell r="J3685">
            <v>16.690000000000001</v>
          </cell>
          <cell r="K3685">
            <v>3338.0000000000005</v>
          </cell>
          <cell r="L3685" t="str">
            <v/>
          </cell>
          <cell r="M3685" t="str">
            <v>Základní škola a Mateřská škola Bělá nad Radbuzou</v>
          </cell>
          <cell r="N3685" t="str">
            <v>Pavlovická</v>
          </cell>
          <cell r="O3685">
            <v>352</v>
          </cell>
          <cell r="Q3685" t="str">
            <v>Bělá nad Radbuzou</v>
          </cell>
          <cell r="R3685" t="str">
            <v>ANO</v>
          </cell>
        </row>
        <row r="3686">
          <cell r="A3686">
            <v>650048792</v>
          </cell>
          <cell r="B3686">
            <v>650048792</v>
          </cell>
          <cell r="C3686" t="str">
            <v>60610484</v>
          </cell>
          <cell r="D3686">
            <v>1</v>
          </cell>
          <cell r="E3686">
            <v>60610484</v>
          </cell>
          <cell r="F3686" t="str">
            <v>Plzeňský kraj</v>
          </cell>
          <cell r="G3686" t="str">
            <v xml:space="preserve">Domažlice </v>
          </cell>
          <cell r="H3686">
            <v>350</v>
          </cell>
          <cell r="I3686" t="str">
            <v>SEJOY</v>
          </cell>
          <cell r="J3686">
            <v>16.690000000000001</v>
          </cell>
          <cell r="K3686">
            <v>5841.5</v>
          </cell>
          <cell r="L3686" t="str">
            <v/>
          </cell>
          <cell r="M3686" t="str">
            <v>Masarykova základní škola a mateřská škola Klenčí pod Čerchovem, okres Domažlice, příspěvková organizace</v>
          </cell>
          <cell r="O3686">
            <v>207</v>
          </cell>
          <cell r="Q3686" t="str">
            <v>Klenčí pod Čerchovem</v>
          </cell>
          <cell r="R3686" t="str">
            <v>ANO</v>
          </cell>
        </row>
        <row r="3687">
          <cell r="A3687">
            <v>650055497</v>
          </cell>
          <cell r="B3687">
            <v>650055497</v>
          </cell>
          <cell r="C3687" t="str">
            <v>60611383</v>
          </cell>
          <cell r="D3687">
            <v>1</v>
          </cell>
          <cell r="E3687">
            <v>60611383</v>
          </cell>
          <cell r="F3687" t="str">
            <v>Plzeňský kraj</v>
          </cell>
          <cell r="G3687" t="str">
            <v xml:space="preserve">Domažlice </v>
          </cell>
          <cell r="H3687">
            <v>125</v>
          </cell>
          <cell r="I3687" t="str">
            <v>SEJOY</v>
          </cell>
          <cell r="J3687">
            <v>16.690000000000001</v>
          </cell>
          <cell r="K3687">
            <v>2086.25</v>
          </cell>
          <cell r="L3687" t="str">
            <v/>
          </cell>
          <cell r="M3687" t="str">
            <v>Základní škola a mateřská škola Postřekov, příspěvková organizace</v>
          </cell>
          <cell r="O3687">
            <v>271</v>
          </cell>
          <cell r="Q3687" t="str">
            <v>Postřekov</v>
          </cell>
          <cell r="R3687" t="str">
            <v>ANO</v>
          </cell>
        </row>
        <row r="3688">
          <cell r="A3688">
            <v>691005087</v>
          </cell>
          <cell r="B3688">
            <v>691005087</v>
          </cell>
          <cell r="C3688" t="str">
            <v>21551405</v>
          </cell>
          <cell r="D3688">
            <v>1</v>
          </cell>
          <cell r="E3688">
            <v>21551405</v>
          </cell>
          <cell r="F3688" t="str">
            <v>Plzeňský kraj</v>
          </cell>
          <cell r="G3688" t="str">
            <v xml:space="preserve">Domažlice </v>
          </cell>
          <cell r="H3688">
            <v>75</v>
          </cell>
          <cell r="I3688" t="str">
            <v>SEJOY</v>
          </cell>
          <cell r="J3688">
            <v>16.690000000000001</v>
          </cell>
          <cell r="K3688">
            <v>1251.75</v>
          </cell>
          <cell r="L3688" t="str">
            <v/>
          </cell>
          <cell r="M3688" t="str">
            <v>Základní škola a Mateřská škola Česká Kubice, okres Domažlice, příspěvková organizace</v>
          </cell>
          <cell r="O3688">
            <v>15</v>
          </cell>
          <cell r="Q3688" t="str">
            <v>Česká Kubice</v>
          </cell>
          <cell r="R3688" t="str">
            <v>ANO</v>
          </cell>
        </row>
        <row r="3689">
          <cell r="A3689">
            <v>600009408</v>
          </cell>
          <cell r="B3689">
            <v>600009408</v>
          </cell>
          <cell r="C3689" t="str">
            <v>00077631</v>
          </cell>
          <cell r="D3689">
            <v>1</v>
          </cell>
          <cell r="E3689">
            <v>77631</v>
          </cell>
          <cell r="F3689" t="str">
            <v>Plzeňský kraj</v>
          </cell>
          <cell r="G3689" t="str">
            <v xml:space="preserve">Klatovy </v>
          </cell>
          <cell r="H3689">
            <v>325</v>
          </cell>
          <cell r="I3689" t="str">
            <v>SEJOY</v>
          </cell>
          <cell r="J3689">
            <v>16.690000000000001</v>
          </cell>
          <cell r="K3689">
            <v>5424.25</v>
          </cell>
          <cell r="L3689" t="str">
            <v/>
          </cell>
          <cell r="M3689" t="str">
            <v>Střední škola, Horažďovice, Blatenská 313</v>
          </cell>
          <cell r="N3689" t="str">
            <v>Blatenská</v>
          </cell>
          <cell r="O3689">
            <v>313</v>
          </cell>
          <cell r="Q3689" t="str">
            <v>Horažďovice</v>
          </cell>
          <cell r="R3689" t="str">
            <v>ANO</v>
          </cell>
        </row>
        <row r="3690">
          <cell r="A3690">
            <v>600068676</v>
          </cell>
          <cell r="B3690">
            <v>600068676</v>
          </cell>
          <cell r="C3690" t="str">
            <v>75005557</v>
          </cell>
          <cell r="D3690">
            <v>1</v>
          </cell>
          <cell r="E3690">
            <v>75005557</v>
          </cell>
          <cell r="F3690" t="str">
            <v>Plzeňský kraj</v>
          </cell>
          <cell r="G3690" t="str">
            <v xml:space="preserve">Klatovy </v>
          </cell>
          <cell r="H3690">
            <v>450</v>
          </cell>
          <cell r="I3690" t="str">
            <v>SEJOY</v>
          </cell>
          <cell r="J3690">
            <v>16.690000000000001</v>
          </cell>
          <cell r="K3690">
            <v>7510.5000000000009</v>
          </cell>
          <cell r="L3690" t="str">
            <v/>
          </cell>
          <cell r="M3690" t="str">
            <v>Základní škola Horažďovice, Blatenská 540, příspěvková organizace</v>
          </cell>
          <cell r="N3690" t="str">
            <v>Blatenská</v>
          </cell>
          <cell r="O3690">
            <v>540</v>
          </cell>
          <cell r="Q3690" t="str">
            <v>Horažďovice</v>
          </cell>
          <cell r="R3690" t="str">
            <v>ANO</v>
          </cell>
        </row>
        <row r="3691">
          <cell r="A3691">
            <v>600068684</v>
          </cell>
          <cell r="B3691">
            <v>600068684</v>
          </cell>
          <cell r="C3691" t="str">
            <v>75005271</v>
          </cell>
          <cell r="D3691">
            <v>1</v>
          </cell>
          <cell r="E3691">
            <v>75005271</v>
          </cell>
          <cell r="F3691" t="str">
            <v>Plzeňský kraj</v>
          </cell>
          <cell r="G3691" t="str">
            <v xml:space="preserve">Klatovy </v>
          </cell>
          <cell r="H3691">
            <v>500</v>
          </cell>
          <cell r="I3691" t="str">
            <v>SEJOY</v>
          </cell>
          <cell r="J3691">
            <v>16.690000000000001</v>
          </cell>
          <cell r="K3691">
            <v>8345</v>
          </cell>
          <cell r="L3691" t="str">
            <v/>
          </cell>
          <cell r="M3691" t="str">
            <v>Základní škola Horažďovice, Komenského 211, příspěvková organizace</v>
          </cell>
          <cell r="N3691" t="str">
            <v>Komenského</v>
          </cell>
          <cell r="O3691">
            <v>211</v>
          </cell>
          <cell r="Q3691" t="str">
            <v>Horažďovice</v>
          </cell>
          <cell r="R3691" t="str">
            <v>ANO</v>
          </cell>
        </row>
        <row r="3692">
          <cell r="A3692">
            <v>600068765</v>
          </cell>
          <cell r="B3692">
            <v>600068765</v>
          </cell>
          <cell r="C3692" t="str">
            <v>70992347</v>
          </cell>
          <cell r="D3692">
            <v>1</v>
          </cell>
          <cell r="E3692">
            <v>70992347</v>
          </cell>
          <cell r="F3692" t="str">
            <v>Plzeňský kraj</v>
          </cell>
          <cell r="G3692" t="str">
            <v xml:space="preserve">Klatovy </v>
          </cell>
          <cell r="H3692">
            <v>175</v>
          </cell>
          <cell r="I3692" t="str">
            <v>SEJOY</v>
          </cell>
          <cell r="J3692">
            <v>16.690000000000001</v>
          </cell>
          <cell r="K3692">
            <v>2920.75</v>
          </cell>
          <cell r="L3692" t="str">
            <v/>
          </cell>
          <cell r="M3692" t="str">
            <v>Základní škola Pačejov, okres Klatovy, příspěvková organizace</v>
          </cell>
          <cell r="O3692">
            <v>51</v>
          </cell>
          <cell r="Q3692" t="str">
            <v>Pačejov</v>
          </cell>
          <cell r="R3692" t="str">
            <v>ANO</v>
          </cell>
        </row>
        <row r="3693">
          <cell r="A3693">
            <v>650014413</v>
          </cell>
          <cell r="B3693">
            <v>650014413</v>
          </cell>
          <cell r="C3693" t="str">
            <v>70988960</v>
          </cell>
          <cell r="D3693">
            <v>1</v>
          </cell>
          <cell r="E3693">
            <v>70988960</v>
          </cell>
          <cell r="F3693" t="str">
            <v>Plzeňský kraj</v>
          </cell>
          <cell r="G3693" t="str">
            <v xml:space="preserve">Klatovy </v>
          </cell>
          <cell r="H3693">
            <v>150</v>
          </cell>
          <cell r="I3693" t="str">
            <v>SEJOY</v>
          </cell>
          <cell r="J3693">
            <v>16.690000000000001</v>
          </cell>
          <cell r="K3693">
            <v>2503.5</v>
          </cell>
          <cell r="L3693" t="str">
            <v/>
          </cell>
          <cell r="M3693" t="str">
            <v>Základní škola a mateřská škola Chanovice, příspěvková organizace</v>
          </cell>
          <cell r="O3693">
            <v>1</v>
          </cell>
          <cell r="Q3693" t="str">
            <v>Chanovice</v>
          </cell>
          <cell r="R3693" t="str">
            <v>ANO</v>
          </cell>
        </row>
        <row r="3694">
          <cell r="A3694">
            <v>650049438</v>
          </cell>
          <cell r="B3694">
            <v>650049438</v>
          </cell>
          <cell r="C3694" t="str">
            <v>60611715</v>
          </cell>
          <cell r="D3694">
            <v>1</v>
          </cell>
          <cell r="E3694">
            <v>60611715</v>
          </cell>
          <cell r="F3694" t="str">
            <v>Plzeňský kraj</v>
          </cell>
          <cell r="G3694" t="str">
            <v xml:space="preserve">Klatovy </v>
          </cell>
          <cell r="H3694">
            <v>225</v>
          </cell>
          <cell r="I3694" t="str">
            <v>SEJOY</v>
          </cell>
          <cell r="J3694">
            <v>16.690000000000001</v>
          </cell>
          <cell r="K3694">
            <v>3755.2500000000005</v>
          </cell>
          <cell r="L3694" t="str">
            <v/>
          </cell>
          <cell r="M3694" t="str">
            <v>Šafránkova základní škola a mateřská škola Nalžovské Hory, příspěvková organizace</v>
          </cell>
          <cell r="O3694">
            <v>135</v>
          </cell>
          <cell r="Q3694" t="str">
            <v>Nalžovské Hory</v>
          </cell>
          <cell r="R3694" t="str">
            <v>ANO</v>
          </cell>
        </row>
        <row r="3695">
          <cell r="A3695">
            <v>600022765</v>
          </cell>
          <cell r="B3695">
            <v>600022765</v>
          </cell>
          <cell r="C3695" t="str">
            <v>70842779</v>
          </cell>
          <cell r="D3695">
            <v>1</v>
          </cell>
          <cell r="E3695">
            <v>70842779</v>
          </cell>
          <cell r="F3695" t="str">
            <v>Plzeňský kraj</v>
          </cell>
          <cell r="G3695" t="str">
            <v xml:space="preserve">Domažlice </v>
          </cell>
          <cell r="H3695">
            <v>225</v>
          </cell>
          <cell r="I3695" t="str">
            <v>SEJOY</v>
          </cell>
          <cell r="J3695">
            <v>16.690000000000001</v>
          </cell>
          <cell r="K3695">
            <v>3755.2500000000005</v>
          </cell>
          <cell r="L3695" t="str">
            <v/>
          </cell>
          <cell r="M3695" t="str">
            <v>Základní škola a Odborná škola, Horšovský Týn, Nádražní 89</v>
          </cell>
          <cell r="N3695" t="str">
            <v>Nádražní</v>
          </cell>
          <cell r="O3695">
            <v>89</v>
          </cell>
          <cell r="Q3695" t="str">
            <v>Horšovský Týn</v>
          </cell>
          <cell r="R3695" t="str">
            <v>ANO</v>
          </cell>
        </row>
        <row r="3696">
          <cell r="A3696">
            <v>600008924</v>
          </cell>
          <cell r="B3696">
            <v>600008924</v>
          </cell>
          <cell r="C3696" t="str">
            <v>25630997</v>
          </cell>
          <cell r="D3696">
            <v>1</v>
          </cell>
          <cell r="E3696">
            <v>25630997</v>
          </cell>
          <cell r="F3696" t="str">
            <v>Plzeňský kraj</v>
          </cell>
          <cell r="G3696" t="str">
            <v xml:space="preserve">Domažlice </v>
          </cell>
          <cell r="H3696">
            <v>50</v>
          </cell>
          <cell r="I3696" t="str">
            <v>SEJOY</v>
          </cell>
          <cell r="J3696">
            <v>16.690000000000001</v>
          </cell>
          <cell r="K3696">
            <v>834.50000000000011</v>
          </cell>
          <cell r="L3696" t="str">
            <v/>
          </cell>
          <cell r="M3696" t="str">
            <v>Soukromá Střední odborná škola a Gymnázium BEAN, s.r.o.</v>
          </cell>
          <cell r="N3696" t="str">
            <v>Trnkova</v>
          </cell>
          <cell r="O3696">
            <v>125</v>
          </cell>
          <cell r="Q3696" t="str">
            <v>Staňkov</v>
          </cell>
          <cell r="R3696" t="str">
            <v>NE</v>
          </cell>
        </row>
        <row r="3697">
          <cell r="A3697">
            <v>600001296</v>
          </cell>
          <cell r="B3697">
            <v>600001296</v>
          </cell>
          <cell r="C3697" t="str">
            <v>25221272</v>
          </cell>
          <cell r="D3697">
            <v>1</v>
          </cell>
          <cell r="E3697">
            <v>25221272</v>
          </cell>
          <cell r="F3697" t="str">
            <v>Plzeňský kraj</v>
          </cell>
          <cell r="G3697" t="str">
            <v xml:space="preserve">Domažlice </v>
          </cell>
          <cell r="H3697">
            <v>100</v>
          </cell>
          <cell r="I3697" t="str">
            <v>SEJOY</v>
          </cell>
          <cell r="J3697">
            <v>16.690000000000001</v>
          </cell>
          <cell r="K3697">
            <v>1669.0000000000002</v>
          </cell>
          <cell r="L3697" t="str">
            <v/>
          </cell>
          <cell r="M3697" t="str">
            <v>Soukromá základní škola a mateřská škola Adélka, o.p.s.</v>
          </cell>
          <cell r="O3697">
            <v>5</v>
          </cell>
          <cell r="Q3697" t="str">
            <v>Meclov</v>
          </cell>
          <cell r="R3697" t="str">
            <v>NE</v>
          </cell>
        </row>
        <row r="3698">
          <cell r="A3698">
            <v>600065456</v>
          </cell>
          <cell r="B3698">
            <v>600065456</v>
          </cell>
          <cell r="C3698" t="str">
            <v>70940622</v>
          </cell>
          <cell r="D3698">
            <v>1</v>
          </cell>
          <cell r="E3698">
            <v>70940622</v>
          </cell>
          <cell r="F3698" t="str">
            <v>Plzeňský kraj</v>
          </cell>
          <cell r="G3698" t="str">
            <v xml:space="preserve">Domažlice </v>
          </cell>
          <cell r="H3698">
            <v>100</v>
          </cell>
          <cell r="I3698" t="str">
            <v>SEJOY</v>
          </cell>
          <cell r="J3698">
            <v>16.690000000000001</v>
          </cell>
          <cell r="K3698">
            <v>1669.0000000000002</v>
          </cell>
          <cell r="L3698" t="str">
            <v/>
          </cell>
          <cell r="M3698" t="str">
            <v>Základní škola a mateřská škola Meclov, příspěvková organizace</v>
          </cell>
          <cell r="O3698">
            <v>126</v>
          </cell>
          <cell r="Q3698" t="str">
            <v>Meclov</v>
          </cell>
          <cell r="R3698" t="str">
            <v>ANO</v>
          </cell>
        </row>
        <row r="3699">
          <cell r="A3699">
            <v>600065545</v>
          </cell>
          <cell r="B3699">
            <v>600065545</v>
          </cell>
          <cell r="C3699" t="str">
            <v>70986754</v>
          </cell>
          <cell r="D3699">
            <v>1</v>
          </cell>
          <cell r="E3699">
            <v>70986754</v>
          </cell>
          <cell r="F3699" t="str">
            <v>Plzeňský kraj</v>
          </cell>
          <cell r="G3699" t="str">
            <v xml:space="preserve">Domažlice </v>
          </cell>
          <cell r="H3699">
            <v>650</v>
          </cell>
          <cell r="I3699" t="str">
            <v>SEJOY</v>
          </cell>
          <cell r="J3699">
            <v>16.690000000000001</v>
          </cell>
          <cell r="K3699">
            <v>10848.5</v>
          </cell>
          <cell r="L3699" t="str">
            <v/>
          </cell>
          <cell r="M3699" t="str">
            <v>Základní škola Staňkov, okres Domažlice, příspěvková organizace</v>
          </cell>
          <cell r="N3699" t="str">
            <v>Komenského</v>
          </cell>
          <cell r="O3699">
            <v>196</v>
          </cell>
          <cell r="Q3699" t="str">
            <v>Staňkov</v>
          </cell>
          <cell r="R3699" t="str">
            <v>ANO</v>
          </cell>
        </row>
        <row r="3700">
          <cell r="A3700">
            <v>600065642</v>
          </cell>
          <cell r="B3700">
            <v>600065642</v>
          </cell>
          <cell r="C3700" t="str">
            <v>75005298</v>
          </cell>
          <cell r="D3700">
            <v>1</v>
          </cell>
          <cell r="E3700">
            <v>75005298</v>
          </cell>
          <cell r="F3700" t="str">
            <v>Plzeňský kraj</v>
          </cell>
          <cell r="G3700" t="str">
            <v xml:space="preserve">Domažlice </v>
          </cell>
          <cell r="H3700">
            <v>50</v>
          </cell>
          <cell r="I3700" t="str">
            <v>SEJOY</v>
          </cell>
          <cell r="J3700">
            <v>16.690000000000001</v>
          </cell>
          <cell r="K3700">
            <v>834.50000000000011</v>
          </cell>
          <cell r="L3700" t="str">
            <v/>
          </cell>
          <cell r="M3700" t="str">
            <v>Základní škola a Mateřská škola Osvračín, příspěvková organizace</v>
          </cell>
          <cell r="O3700">
            <v>188</v>
          </cell>
          <cell r="Q3700" t="str">
            <v>Osvračín</v>
          </cell>
          <cell r="R3700" t="str">
            <v>ANO</v>
          </cell>
        </row>
        <row r="3701">
          <cell r="A3701">
            <v>600065669</v>
          </cell>
          <cell r="B3701">
            <v>600065669</v>
          </cell>
          <cell r="C3701" t="str">
            <v>48343013</v>
          </cell>
          <cell r="D3701">
            <v>1</v>
          </cell>
          <cell r="E3701">
            <v>48343013</v>
          </cell>
          <cell r="F3701" t="str">
            <v>Plzeňský kraj</v>
          </cell>
          <cell r="G3701" t="str">
            <v xml:space="preserve">Domažlice </v>
          </cell>
          <cell r="H3701">
            <v>875</v>
          </cell>
          <cell r="I3701" t="str">
            <v>SEJOY</v>
          </cell>
          <cell r="J3701">
            <v>16.690000000000001</v>
          </cell>
          <cell r="K3701">
            <v>14603.750000000002</v>
          </cell>
          <cell r="L3701" t="str">
            <v/>
          </cell>
          <cell r="M3701" t="str">
            <v>Základní škola Horšovský Týn, okres Domažlice, příspěvková organizace</v>
          </cell>
          <cell r="N3701" t="str">
            <v>Zámecký park</v>
          </cell>
          <cell r="O3701">
            <v>3</v>
          </cell>
          <cell r="Q3701" t="str">
            <v>Horšovský Týn</v>
          </cell>
          <cell r="R3701" t="str">
            <v>ANO</v>
          </cell>
        </row>
        <row r="3702">
          <cell r="A3702">
            <v>600170454</v>
          </cell>
          <cell r="B3702">
            <v>600170454</v>
          </cell>
          <cell r="C3702" t="str">
            <v>00376469</v>
          </cell>
          <cell r="D3702">
            <v>1</v>
          </cell>
          <cell r="E3702">
            <v>376469</v>
          </cell>
          <cell r="F3702" t="str">
            <v>Plzeňský kraj</v>
          </cell>
          <cell r="G3702" t="str">
            <v xml:space="preserve">Domažlice </v>
          </cell>
          <cell r="H3702">
            <v>650</v>
          </cell>
          <cell r="I3702" t="str">
            <v>SEJOY</v>
          </cell>
          <cell r="J3702">
            <v>16.690000000000001</v>
          </cell>
          <cell r="K3702">
            <v>10848.5</v>
          </cell>
          <cell r="L3702" t="str">
            <v/>
          </cell>
          <cell r="M3702" t="str">
            <v>Střední odborná škola a Střední odborné učiliště, Horšovský Týn, Littrowa 122</v>
          </cell>
          <cell r="N3702" t="str">
            <v>Jana Littrowa</v>
          </cell>
          <cell r="O3702">
            <v>122</v>
          </cell>
          <cell r="Q3702" t="str">
            <v>Horšovský Týn</v>
          </cell>
          <cell r="R3702" t="str">
            <v>ANO</v>
          </cell>
        </row>
        <row r="3703">
          <cell r="A3703">
            <v>650049349</v>
          </cell>
          <cell r="B3703">
            <v>650049349</v>
          </cell>
          <cell r="C3703" t="str">
            <v>70997683</v>
          </cell>
          <cell r="D3703">
            <v>1</v>
          </cell>
          <cell r="E3703">
            <v>70997683</v>
          </cell>
          <cell r="F3703" t="str">
            <v>Plzeňský kraj</v>
          </cell>
          <cell r="G3703" t="str">
            <v xml:space="preserve">Domažlice </v>
          </cell>
          <cell r="H3703">
            <v>250</v>
          </cell>
          <cell r="I3703" t="str">
            <v>SEJOY</v>
          </cell>
          <cell r="J3703">
            <v>16.690000000000001</v>
          </cell>
          <cell r="K3703">
            <v>4172.5</v>
          </cell>
          <cell r="L3703" t="str">
            <v/>
          </cell>
          <cell r="M3703" t="str">
            <v>Základní škola a mateřská škola Blížejov, příspěvková organizace</v>
          </cell>
          <cell r="O3703">
            <v>92</v>
          </cell>
          <cell r="Q3703" t="str">
            <v>Blížejov</v>
          </cell>
          <cell r="R3703" t="str">
            <v>ANO</v>
          </cell>
        </row>
        <row r="3704">
          <cell r="A3704">
            <v>600022901</v>
          </cell>
          <cell r="B3704">
            <v>600022901</v>
          </cell>
          <cell r="C3704" t="str">
            <v>70839042</v>
          </cell>
          <cell r="D3704">
            <v>1</v>
          </cell>
          <cell r="E3704">
            <v>70839042</v>
          </cell>
          <cell r="F3704" t="str">
            <v>Plzeňský kraj</v>
          </cell>
          <cell r="G3704" t="str">
            <v xml:space="preserve">Klatovy </v>
          </cell>
          <cell r="H3704">
            <v>125</v>
          </cell>
          <cell r="I3704" t="str">
            <v>SEJOY</v>
          </cell>
          <cell r="J3704">
            <v>16.690000000000001</v>
          </cell>
          <cell r="K3704">
            <v>2086.25</v>
          </cell>
          <cell r="L3704" t="str">
            <v/>
          </cell>
          <cell r="M3704" t="str">
            <v>Základní škola, Klatovy, Hálkova 133</v>
          </cell>
          <cell r="N3704" t="str">
            <v>Hálkova</v>
          </cell>
          <cell r="O3704">
            <v>133</v>
          </cell>
          <cell r="Q3704" t="str">
            <v>Klatovy</v>
          </cell>
          <cell r="R3704" t="str">
            <v>ANO</v>
          </cell>
        </row>
        <row r="3705">
          <cell r="A3705">
            <v>600009424</v>
          </cell>
          <cell r="B3705">
            <v>600009424</v>
          </cell>
          <cell r="C3705" t="str">
            <v>61781797</v>
          </cell>
          <cell r="D3705">
            <v>1</v>
          </cell>
          <cell r="E3705">
            <v>61781797</v>
          </cell>
          <cell r="F3705" t="str">
            <v>Plzeňský kraj</v>
          </cell>
          <cell r="G3705" t="str">
            <v xml:space="preserve">Klatovy </v>
          </cell>
          <cell r="H3705">
            <v>700</v>
          </cell>
          <cell r="I3705" t="str">
            <v>SEJOY</v>
          </cell>
          <cell r="J3705">
            <v>16.690000000000001</v>
          </cell>
          <cell r="K3705">
            <v>11683</v>
          </cell>
          <cell r="L3705" t="str">
            <v/>
          </cell>
          <cell r="M3705" t="str">
            <v>Střední škola zemědělská a potravinářská, Klatovy, Národních mučedníků 141</v>
          </cell>
          <cell r="N3705" t="str">
            <v>Národních mučedníků</v>
          </cell>
          <cell r="O3705">
            <v>141</v>
          </cell>
          <cell r="Q3705" t="str">
            <v>Klatovy</v>
          </cell>
          <cell r="R3705" t="str">
            <v>ANO</v>
          </cell>
        </row>
        <row r="3706">
          <cell r="A3706">
            <v>600009327</v>
          </cell>
          <cell r="B3706">
            <v>600009327</v>
          </cell>
          <cell r="C3706" t="str">
            <v>61750972</v>
          </cell>
          <cell r="D3706">
            <v>1</v>
          </cell>
          <cell r="E3706">
            <v>61750972</v>
          </cell>
          <cell r="F3706" t="str">
            <v>Plzeňský kraj</v>
          </cell>
          <cell r="G3706" t="str">
            <v xml:space="preserve">Klatovy </v>
          </cell>
          <cell r="H3706">
            <v>525</v>
          </cell>
          <cell r="I3706" t="str">
            <v>SEJOY</v>
          </cell>
          <cell r="J3706">
            <v>16.690000000000001</v>
          </cell>
          <cell r="K3706">
            <v>8762.25</v>
          </cell>
          <cell r="L3706" t="str">
            <v/>
          </cell>
          <cell r="M3706" t="str">
            <v>Gymnázium Jaroslava Vrchlického, Klatovy, Národních mučedníků 347</v>
          </cell>
          <cell r="N3706" t="str">
            <v>Národních mučedníků</v>
          </cell>
          <cell r="O3706">
            <v>347</v>
          </cell>
          <cell r="Q3706" t="str">
            <v>Klatovy</v>
          </cell>
          <cell r="R3706" t="str">
            <v>ANO</v>
          </cell>
        </row>
        <row r="3707">
          <cell r="A3707">
            <v>600009335</v>
          </cell>
          <cell r="B3707">
            <v>600009335</v>
          </cell>
          <cell r="C3707" t="str">
            <v>61750883</v>
          </cell>
          <cell r="D3707">
            <v>1</v>
          </cell>
          <cell r="E3707">
            <v>61750883</v>
          </cell>
          <cell r="F3707" t="str">
            <v>Plzeňský kraj</v>
          </cell>
          <cell r="G3707" t="str">
            <v xml:space="preserve">Klatovy </v>
          </cell>
          <cell r="H3707">
            <v>525</v>
          </cell>
          <cell r="I3707" t="str">
            <v>SEJOY</v>
          </cell>
          <cell r="J3707">
            <v>16.690000000000001</v>
          </cell>
          <cell r="K3707">
            <v>8762.25</v>
          </cell>
          <cell r="L3707" t="str">
            <v/>
          </cell>
          <cell r="M3707" t="str">
            <v>Střední průmyslová škola, Klatovy, nábřeží Kpt. Nálepky 362</v>
          </cell>
          <cell r="N3707" t="str">
            <v>nábř. Kpt. Nálepky</v>
          </cell>
          <cell r="O3707">
            <v>362</v>
          </cell>
          <cell r="Q3707" t="str">
            <v>Klatovy</v>
          </cell>
          <cell r="R3707" t="str">
            <v>ANO</v>
          </cell>
        </row>
        <row r="3708">
          <cell r="A3708">
            <v>600009386</v>
          </cell>
          <cell r="B3708">
            <v>600009386</v>
          </cell>
          <cell r="C3708" t="str">
            <v>61781771</v>
          </cell>
          <cell r="D3708">
            <v>1</v>
          </cell>
          <cell r="E3708">
            <v>61781771</v>
          </cell>
          <cell r="F3708" t="str">
            <v>Plzeňský kraj</v>
          </cell>
          <cell r="G3708" t="str">
            <v xml:space="preserve">Klatovy </v>
          </cell>
          <cell r="H3708">
            <v>625</v>
          </cell>
          <cell r="I3708" t="str">
            <v>SEJOY</v>
          </cell>
          <cell r="J3708">
            <v>16.690000000000001</v>
          </cell>
          <cell r="K3708">
            <v>10431.25</v>
          </cell>
          <cell r="L3708" t="str">
            <v/>
          </cell>
          <cell r="M3708" t="str">
            <v>Vyšší odborná škola, Obchodní akademie, Střední zdravotnická škola a Jazyková škola s právem státní jazykové zkoušky, Klatovy, Plánická 196</v>
          </cell>
          <cell r="N3708" t="str">
            <v>Plánická</v>
          </cell>
          <cell r="O3708">
            <v>196</v>
          </cell>
          <cell r="Q3708" t="str">
            <v>Klatovy</v>
          </cell>
          <cell r="R3708" t="str">
            <v>ANO</v>
          </cell>
        </row>
        <row r="3709">
          <cell r="A3709">
            <v>600068391</v>
          </cell>
          <cell r="B3709">
            <v>600068391</v>
          </cell>
          <cell r="C3709" t="str">
            <v>60610662</v>
          </cell>
          <cell r="D3709">
            <v>1</v>
          </cell>
          <cell r="E3709">
            <v>60610662</v>
          </cell>
          <cell r="F3709" t="str">
            <v>Plzeňský kraj</v>
          </cell>
          <cell r="G3709" t="str">
            <v xml:space="preserve">Klatovy </v>
          </cell>
          <cell r="H3709">
            <v>100</v>
          </cell>
          <cell r="I3709" t="str">
            <v>SEJOY</v>
          </cell>
          <cell r="J3709">
            <v>16.690000000000001</v>
          </cell>
          <cell r="K3709">
            <v>1669.0000000000002</v>
          </cell>
          <cell r="L3709" t="str">
            <v/>
          </cell>
          <cell r="M3709" t="str">
            <v>Základní škola a mateřská škola Bolešiny, příspěvková organizace</v>
          </cell>
          <cell r="O3709">
            <v>83</v>
          </cell>
          <cell r="Q3709" t="str">
            <v>Bolešiny</v>
          </cell>
          <cell r="R3709" t="str">
            <v>ANO</v>
          </cell>
        </row>
        <row r="3710">
          <cell r="A3710">
            <v>600068625</v>
          </cell>
          <cell r="B3710">
            <v>600068625</v>
          </cell>
          <cell r="C3710" t="str">
            <v>69982813</v>
          </cell>
          <cell r="D3710">
            <v>1</v>
          </cell>
          <cell r="E3710">
            <v>69982813</v>
          </cell>
          <cell r="F3710" t="str">
            <v>Plzeňský kraj</v>
          </cell>
          <cell r="G3710" t="str">
            <v xml:space="preserve">Klatovy </v>
          </cell>
          <cell r="H3710">
            <v>900</v>
          </cell>
          <cell r="I3710" t="str">
            <v>SEJOY</v>
          </cell>
          <cell r="J3710">
            <v>16.690000000000001</v>
          </cell>
          <cell r="K3710">
            <v>15021.000000000002</v>
          </cell>
          <cell r="L3710" t="str">
            <v/>
          </cell>
          <cell r="M3710" t="str">
            <v>Základní škola Klatovy, Plánická ul. 194</v>
          </cell>
          <cell r="N3710" t="str">
            <v>Plánická</v>
          </cell>
          <cell r="O3710">
            <v>194</v>
          </cell>
          <cell r="Q3710" t="str">
            <v>Klatovy</v>
          </cell>
          <cell r="R3710" t="str">
            <v>ANO</v>
          </cell>
        </row>
        <row r="3711">
          <cell r="A3711">
            <v>600068633</v>
          </cell>
          <cell r="B3711">
            <v>600068633</v>
          </cell>
          <cell r="C3711" t="str">
            <v>70825912</v>
          </cell>
          <cell r="D3711">
            <v>1</v>
          </cell>
          <cell r="E3711">
            <v>70825912</v>
          </cell>
          <cell r="F3711" t="str">
            <v>Plzeňský kraj</v>
          </cell>
          <cell r="G3711" t="str">
            <v xml:space="preserve">Klatovy </v>
          </cell>
          <cell r="H3711">
            <v>525</v>
          </cell>
          <cell r="I3711" t="str">
            <v>SEJOY</v>
          </cell>
          <cell r="J3711">
            <v>16.690000000000001</v>
          </cell>
          <cell r="K3711">
            <v>8762.25</v>
          </cell>
          <cell r="L3711" t="str">
            <v/>
          </cell>
          <cell r="M3711" t="str">
            <v>Základní škola Klatovy, Čapkova ul.126</v>
          </cell>
          <cell r="N3711" t="str">
            <v>Čapkova</v>
          </cell>
          <cell r="O3711">
            <v>126</v>
          </cell>
          <cell r="Q3711" t="str">
            <v>Klatovy</v>
          </cell>
          <cell r="R3711" t="str">
            <v>ANO</v>
          </cell>
        </row>
        <row r="3712">
          <cell r="A3712">
            <v>600068641</v>
          </cell>
          <cell r="B3712">
            <v>600068641</v>
          </cell>
          <cell r="C3712" t="str">
            <v>70874409</v>
          </cell>
          <cell r="D3712">
            <v>1</v>
          </cell>
          <cell r="E3712">
            <v>70874409</v>
          </cell>
          <cell r="F3712" t="str">
            <v>Plzeňský kraj</v>
          </cell>
          <cell r="G3712" t="str">
            <v xml:space="preserve">Klatovy </v>
          </cell>
          <cell r="H3712">
            <v>750</v>
          </cell>
          <cell r="I3712" t="str">
            <v>SEJOY</v>
          </cell>
          <cell r="J3712">
            <v>16.690000000000001</v>
          </cell>
          <cell r="K3712">
            <v>12517.500000000002</v>
          </cell>
          <cell r="L3712" t="str">
            <v/>
          </cell>
          <cell r="M3712" t="str">
            <v>Masarykova základní škola Klatovy, tř. Národních mučedníků 185</v>
          </cell>
          <cell r="N3712" t="str">
            <v>Národních mučedníků</v>
          </cell>
          <cell r="O3712">
            <v>185</v>
          </cell>
          <cell r="Q3712" t="str">
            <v>Klatovy</v>
          </cell>
          <cell r="R3712" t="str">
            <v>ANO</v>
          </cell>
        </row>
        <row r="3713">
          <cell r="A3713">
            <v>600068650</v>
          </cell>
          <cell r="B3713">
            <v>600068650</v>
          </cell>
          <cell r="C3713" t="str">
            <v>49207440</v>
          </cell>
          <cell r="D3713">
            <v>1</v>
          </cell>
          <cell r="E3713">
            <v>49207440</v>
          </cell>
          <cell r="F3713" t="str">
            <v>Plzeňský kraj</v>
          </cell>
          <cell r="G3713" t="str">
            <v xml:space="preserve">Klatovy </v>
          </cell>
          <cell r="H3713">
            <v>900</v>
          </cell>
          <cell r="I3713" t="str">
            <v>SEJOY</v>
          </cell>
          <cell r="J3713">
            <v>16.690000000000001</v>
          </cell>
          <cell r="K3713">
            <v>15021.000000000002</v>
          </cell>
          <cell r="L3713" t="str">
            <v/>
          </cell>
          <cell r="M3713" t="str">
            <v>Základní škola Klatovy, Tolstého 765</v>
          </cell>
          <cell r="N3713" t="str">
            <v>Tolstého</v>
          </cell>
          <cell r="O3713">
            <v>765</v>
          </cell>
          <cell r="Q3713" t="str">
            <v>Klatovy</v>
          </cell>
          <cell r="R3713" t="str">
            <v>ANO</v>
          </cell>
        </row>
        <row r="3714">
          <cell r="A3714">
            <v>600068706</v>
          </cell>
          <cell r="B3714">
            <v>600068706</v>
          </cell>
          <cell r="C3714" t="str">
            <v>70873607</v>
          </cell>
          <cell r="D3714">
            <v>1</v>
          </cell>
          <cell r="E3714">
            <v>70873607</v>
          </cell>
          <cell r="F3714" t="str">
            <v>Plzeňský kraj</v>
          </cell>
          <cell r="G3714" t="str">
            <v xml:space="preserve">Klatovy </v>
          </cell>
          <cell r="H3714">
            <v>475</v>
          </cell>
          <cell r="I3714" t="str">
            <v>SEJOY</v>
          </cell>
          <cell r="J3714">
            <v>16.690000000000001</v>
          </cell>
          <cell r="K3714">
            <v>7927.7500000000009</v>
          </cell>
          <cell r="L3714" t="str">
            <v/>
          </cell>
          <cell r="M3714" t="str">
            <v>Masarykova základní škola Janovice nad Úhlavou okres Klatovy</v>
          </cell>
          <cell r="N3714" t="str">
            <v>Rohozenská</v>
          </cell>
          <cell r="O3714">
            <v>225</v>
          </cell>
          <cell r="Q3714" t="str">
            <v>Janovice nad Úhlavou</v>
          </cell>
          <cell r="R3714" t="str">
            <v>ANO</v>
          </cell>
        </row>
        <row r="3715">
          <cell r="A3715">
            <v>600068749</v>
          </cell>
          <cell r="B3715">
            <v>600068749</v>
          </cell>
          <cell r="C3715" t="str">
            <v>49207075</v>
          </cell>
          <cell r="D3715">
            <v>1</v>
          </cell>
          <cell r="E3715">
            <v>49207075</v>
          </cell>
          <cell r="F3715" t="str">
            <v>Plzeňský kraj</v>
          </cell>
          <cell r="G3715" t="str">
            <v xml:space="preserve">Klatovy </v>
          </cell>
          <cell r="H3715">
            <v>400</v>
          </cell>
          <cell r="I3715" t="str">
            <v>SEJOY</v>
          </cell>
          <cell r="J3715">
            <v>16.690000000000001</v>
          </cell>
          <cell r="K3715">
            <v>6676.0000000000009</v>
          </cell>
          <cell r="L3715" t="str">
            <v/>
          </cell>
          <cell r="M3715" t="str">
            <v>Základní škola a Mateřská škola Nýrsko, Komenského ul. 250, příspěvková organizace</v>
          </cell>
          <cell r="N3715" t="str">
            <v>Komenského</v>
          </cell>
          <cell r="O3715">
            <v>250</v>
          </cell>
          <cell r="Q3715" t="str">
            <v>Nýrsko</v>
          </cell>
          <cell r="R3715" t="str">
            <v>ANO</v>
          </cell>
        </row>
        <row r="3716">
          <cell r="A3716">
            <v>600068757</v>
          </cell>
          <cell r="B3716">
            <v>600068757</v>
          </cell>
          <cell r="C3716" t="str">
            <v>43317880</v>
          </cell>
          <cell r="D3716">
            <v>1</v>
          </cell>
          <cell r="E3716">
            <v>43317880</v>
          </cell>
          <cell r="F3716" t="str">
            <v>Plzeňský kraj</v>
          </cell>
          <cell r="G3716" t="str">
            <v xml:space="preserve">Klatovy </v>
          </cell>
          <cell r="H3716">
            <v>300</v>
          </cell>
          <cell r="I3716" t="str">
            <v>SEJOY</v>
          </cell>
          <cell r="J3716">
            <v>16.690000000000001</v>
          </cell>
          <cell r="K3716">
            <v>5007</v>
          </cell>
          <cell r="L3716" t="str">
            <v/>
          </cell>
          <cell r="M3716" t="str">
            <v>Základní škola Nýrsko, Školní ulice příspěvková organizace</v>
          </cell>
          <cell r="N3716" t="str">
            <v>Školní</v>
          </cell>
          <cell r="O3716">
            <v>429</v>
          </cell>
          <cell r="Q3716" t="str">
            <v>Nýrsko</v>
          </cell>
          <cell r="R3716" t="str">
            <v>ANO</v>
          </cell>
        </row>
        <row r="3717">
          <cell r="A3717">
            <v>600068820</v>
          </cell>
          <cell r="B3717">
            <v>600068820</v>
          </cell>
          <cell r="C3717" t="str">
            <v>70939471</v>
          </cell>
          <cell r="D3717">
            <v>1</v>
          </cell>
          <cell r="E3717">
            <v>70939471</v>
          </cell>
          <cell r="F3717" t="str">
            <v>Plzeňský kraj</v>
          </cell>
          <cell r="G3717" t="str">
            <v xml:space="preserve">Klatovy </v>
          </cell>
          <cell r="H3717">
            <v>225</v>
          </cell>
          <cell r="I3717" t="str">
            <v>SEJOY</v>
          </cell>
          <cell r="J3717">
            <v>16.690000000000001</v>
          </cell>
          <cell r="K3717">
            <v>3755.2500000000005</v>
          </cell>
          <cell r="L3717" t="str">
            <v/>
          </cell>
          <cell r="M3717" t="str">
            <v>Základní škola a Mateřská škola Karla Klostermanna Železná Ruda, příspěvková organizace</v>
          </cell>
          <cell r="N3717" t="str">
            <v>Zahradní</v>
          </cell>
          <cell r="O3717">
            <v>403</v>
          </cell>
          <cell r="Q3717" t="str">
            <v>Železná Ruda</v>
          </cell>
          <cell r="R3717" t="str">
            <v>ANO</v>
          </cell>
        </row>
        <row r="3718">
          <cell r="A3718">
            <v>650013743</v>
          </cell>
          <cell r="B3718">
            <v>650013743</v>
          </cell>
          <cell r="C3718" t="str">
            <v>75005808</v>
          </cell>
          <cell r="D3718">
            <v>1</v>
          </cell>
          <cell r="E3718">
            <v>75005808</v>
          </cell>
          <cell r="F3718" t="str">
            <v>Plzeňský kraj</v>
          </cell>
          <cell r="G3718" t="str">
            <v xml:space="preserve">Klatovy </v>
          </cell>
          <cell r="H3718">
            <v>50</v>
          </cell>
          <cell r="I3718" t="str">
            <v>SEJOY</v>
          </cell>
          <cell r="J3718">
            <v>16.690000000000001</v>
          </cell>
          <cell r="K3718">
            <v>834.50000000000011</v>
          </cell>
          <cell r="L3718" t="str">
            <v/>
          </cell>
          <cell r="M3718" t="str">
            <v>Základní škola a Mateřská škola Běšiny, okres Klatovy, příspěvková organizace</v>
          </cell>
          <cell r="O3718">
            <v>2</v>
          </cell>
          <cell r="Q3718" t="str">
            <v>Běšiny</v>
          </cell>
          <cell r="R3718" t="str">
            <v>ANO</v>
          </cell>
        </row>
        <row r="3719">
          <cell r="A3719">
            <v>650014545</v>
          </cell>
          <cell r="B3719">
            <v>650014545</v>
          </cell>
          <cell r="C3719" t="str">
            <v>75005221</v>
          </cell>
          <cell r="D3719">
            <v>1</v>
          </cell>
          <cell r="E3719">
            <v>75005221</v>
          </cell>
          <cell r="F3719" t="str">
            <v>Plzeňský kraj</v>
          </cell>
          <cell r="G3719" t="str">
            <v xml:space="preserve">Klatovy </v>
          </cell>
          <cell r="H3719">
            <v>200</v>
          </cell>
          <cell r="I3719" t="str">
            <v>SEJOY</v>
          </cell>
          <cell r="J3719">
            <v>16.690000000000001</v>
          </cell>
          <cell r="K3719">
            <v>3338.0000000000005</v>
          </cell>
          <cell r="L3719" t="str">
            <v/>
          </cell>
          <cell r="M3719" t="str">
            <v>Základní škola a mateřská škola Měčín - příspěvková organizace</v>
          </cell>
          <cell r="N3719" t="str">
            <v>Školní</v>
          </cell>
          <cell r="O3719">
            <v>93</v>
          </cell>
          <cell r="Q3719" t="str">
            <v>Měčín</v>
          </cell>
          <cell r="R3719" t="str">
            <v>ANO</v>
          </cell>
        </row>
        <row r="3720">
          <cell r="A3720">
            <v>650014693</v>
          </cell>
          <cell r="B3720">
            <v>650014693</v>
          </cell>
          <cell r="C3720" t="str">
            <v>75005263</v>
          </cell>
          <cell r="D3720">
            <v>1</v>
          </cell>
          <cell r="E3720">
            <v>75005263</v>
          </cell>
          <cell r="F3720" t="str">
            <v>Plzeňský kraj</v>
          </cell>
          <cell r="G3720" t="str">
            <v xml:space="preserve">Klatovy </v>
          </cell>
          <cell r="H3720">
            <v>50</v>
          </cell>
          <cell r="I3720" t="str">
            <v>SEJOY</v>
          </cell>
          <cell r="J3720">
            <v>16.690000000000001</v>
          </cell>
          <cell r="K3720">
            <v>834.50000000000011</v>
          </cell>
          <cell r="L3720" t="str">
            <v/>
          </cell>
          <cell r="M3720" t="str">
            <v>Základní škola a mateřská škola Mochtín, okres Klatovy, příspěvková organizace</v>
          </cell>
          <cell r="O3720">
            <v>37</v>
          </cell>
          <cell r="Q3720" t="str">
            <v>Mochtín</v>
          </cell>
          <cell r="R3720" t="str">
            <v>ANO</v>
          </cell>
        </row>
        <row r="3721">
          <cell r="A3721">
            <v>650032225</v>
          </cell>
          <cell r="B3721">
            <v>650032225</v>
          </cell>
          <cell r="C3721" t="str">
            <v>60610107</v>
          </cell>
          <cell r="D3721">
            <v>1</v>
          </cell>
          <cell r="E3721">
            <v>60610107</v>
          </cell>
          <cell r="F3721" t="str">
            <v>Plzeňský kraj</v>
          </cell>
          <cell r="G3721" t="str">
            <v xml:space="preserve">Klatovy </v>
          </cell>
          <cell r="H3721">
            <v>25</v>
          </cell>
          <cell r="I3721" t="str">
            <v>SEJOY</v>
          </cell>
          <cell r="J3721">
            <v>16.690000000000001</v>
          </cell>
          <cell r="K3721">
            <v>417.25000000000006</v>
          </cell>
          <cell r="L3721" t="str">
            <v/>
          </cell>
          <cell r="M3721" t="str">
            <v>Základní škola a Mateřská škola Chudenín, okres Klatovy, příspěvková organizace</v>
          </cell>
          <cell r="O3721">
            <v>54</v>
          </cell>
          <cell r="Q3721" t="str">
            <v>Chudenín</v>
          </cell>
          <cell r="R3721" t="str">
            <v>ANO</v>
          </cell>
        </row>
        <row r="3722">
          <cell r="A3722">
            <v>650032314</v>
          </cell>
          <cell r="B3722">
            <v>650032314</v>
          </cell>
          <cell r="C3722" t="str">
            <v>69983615</v>
          </cell>
          <cell r="D3722">
            <v>1</v>
          </cell>
          <cell r="E3722">
            <v>69983615</v>
          </cell>
          <cell r="F3722" t="str">
            <v>Plzeňský kraj</v>
          </cell>
          <cell r="G3722" t="str">
            <v xml:space="preserve">Klatovy </v>
          </cell>
          <cell r="H3722">
            <v>75</v>
          </cell>
          <cell r="I3722" t="str">
            <v>SEJOY</v>
          </cell>
          <cell r="J3722">
            <v>16.690000000000001</v>
          </cell>
          <cell r="K3722">
            <v>1251.75</v>
          </cell>
          <cell r="L3722" t="str">
            <v/>
          </cell>
          <cell r="M3722" t="str">
            <v>Základní škola a Mateřská škola Čachrov, okres Klatovy, příspěvková organizace</v>
          </cell>
          <cell r="O3722">
            <v>10</v>
          </cell>
          <cell r="Q3722" t="str">
            <v>Čachrov</v>
          </cell>
          <cell r="R3722" t="str">
            <v>ANO</v>
          </cell>
        </row>
        <row r="3723">
          <cell r="A3723">
            <v>650032705</v>
          </cell>
          <cell r="B3723">
            <v>650032705</v>
          </cell>
          <cell r="C3723" t="str">
            <v>70998639</v>
          </cell>
          <cell r="D3723">
            <v>1</v>
          </cell>
          <cell r="E3723">
            <v>70998639</v>
          </cell>
          <cell r="F3723" t="str">
            <v>Plzeňský kraj</v>
          </cell>
          <cell r="G3723" t="str">
            <v xml:space="preserve">Klatovy </v>
          </cell>
          <cell r="H3723">
            <v>25</v>
          </cell>
          <cell r="I3723" t="str">
            <v>SEJOY</v>
          </cell>
          <cell r="J3723">
            <v>16.690000000000001</v>
          </cell>
          <cell r="K3723">
            <v>417.25000000000006</v>
          </cell>
          <cell r="L3723" t="str">
            <v/>
          </cell>
          <cell r="M3723" t="str">
            <v>Základní škola a Mateřská škola Dešenice, okres Klatovy, příspěvková organizace</v>
          </cell>
          <cell r="O3723">
            <v>151</v>
          </cell>
          <cell r="Q3723" t="str">
            <v>Dešenice</v>
          </cell>
          <cell r="R3723" t="str">
            <v>ANO</v>
          </cell>
        </row>
        <row r="3724">
          <cell r="A3724">
            <v>650033299</v>
          </cell>
          <cell r="B3724">
            <v>650033299</v>
          </cell>
          <cell r="C3724" t="str">
            <v>70988773</v>
          </cell>
          <cell r="D3724">
            <v>1</v>
          </cell>
          <cell r="E3724">
            <v>70988773</v>
          </cell>
          <cell r="F3724" t="str">
            <v>Plzeňský kraj</v>
          </cell>
          <cell r="G3724" t="str">
            <v xml:space="preserve">Klatovy </v>
          </cell>
          <cell r="H3724">
            <v>550</v>
          </cell>
          <cell r="I3724" t="str">
            <v>SEJOY</v>
          </cell>
          <cell r="J3724">
            <v>16.690000000000001</v>
          </cell>
          <cell r="K3724">
            <v>9179.5</v>
          </cell>
          <cell r="L3724" t="str">
            <v/>
          </cell>
          <cell r="M3724" t="str">
            <v>Základní škola a Mateřská škola Švihov, okres Klatovy, příspěvková organizace</v>
          </cell>
          <cell r="N3724" t="str">
            <v>Školní</v>
          </cell>
          <cell r="O3724">
            <v>343</v>
          </cell>
          <cell r="Q3724" t="str">
            <v>Švihov</v>
          </cell>
          <cell r="R3724" t="str">
            <v>ANO</v>
          </cell>
        </row>
        <row r="3725">
          <cell r="A3725">
            <v>650045734</v>
          </cell>
          <cell r="B3725">
            <v>650045734</v>
          </cell>
          <cell r="C3725" t="str">
            <v>60610450</v>
          </cell>
          <cell r="D3725">
            <v>1</v>
          </cell>
          <cell r="E3725">
            <v>60610450</v>
          </cell>
          <cell r="F3725" t="str">
            <v>Plzeňský kraj</v>
          </cell>
          <cell r="G3725" t="str">
            <v xml:space="preserve">Klatovy </v>
          </cell>
          <cell r="H3725">
            <v>50</v>
          </cell>
          <cell r="I3725" t="str">
            <v>SEJOY</v>
          </cell>
          <cell r="J3725">
            <v>16.690000000000001</v>
          </cell>
          <cell r="K3725">
            <v>834.50000000000011</v>
          </cell>
          <cell r="L3725" t="str">
            <v/>
          </cell>
          <cell r="M3725" t="str">
            <v>Základní škola a mateřská škola Dolany, okres Klatovy, příspěvková organizace</v>
          </cell>
          <cell r="O3725">
            <v>34</v>
          </cell>
          <cell r="Q3725" t="str">
            <v>Dolany</v>
          </cell>
          <cell r="R3725" t="str">
            <v>ANO</v>
          </cell>
        </row>
        <row r="3726">
          <cell r="A3726">
            <v>650048342</v>
          </cell>
          <cell r="B3726">
            <v>650048342</v>
          </cell>
          <cell r="C3726" t="str">
            <v>75006103</v>
          </cell>
          <cell r="D3726">
            <v>1</v>
          </cell>
          <cell r="E3726">
            <v>75006103</v>
          </cell>
          <cell r="F3726" t="str">
            <v>Plzeňský kraj</v>
          </cell>
          <cell r="G3726" t="str">
            <v xml:space="preserve">Klatovy </v>
          </cell>
          <cell r="H3726">
            <v>225</v>
          </cell>
          <cell r="I3726" t="str">
            <v>SEJOY</v>
          </cell>
          <cell r="J3726">
            <v>16.690000000000001</v>
          </cell>
          <cell r="K3726">
            <v>3755.2500000000005</v>
          </cell>
          <cell r="L3726" t="str">
            <v/>
          </cell>
          <cell r="M3726" t="str">
            <v>Základní škola a mateřská škola Strážov, příspěvková organizace</v>
          </cell>
          <cell r="O3726">
            <v>92</v>
          </cell>
          <cell r="Q3726" t="str">
            <v>Strážov</v>
          </cell>
          <cell r="R3726" t="str">
            <v>ANO</v>
          </cell>
        </row>
        <row r="3727">
          <cell r="A3727">
            <v>650048725</v>
          </cell>
          <cell r="B3727">
            <v>650048725</v>
          </cell>
          <cell r="C3727" t="str">
            <v>69983925</v>
          </cell>
          <cell r="D3727">
            <v>1</v>
          </cell>
          <cell r="E3727">
            <v>69983925</v>
          </cell>
          <cell r="F3727" t="str">
            <v>Plzeňský kraj</v>
          </cell>
          <cell r="G3727" t="str">
            <v xml:space="preserve">Klatovy </v>
          </cell>
          <cell r="H3727">
            <v>50</v>
          </cell>
          <cell r="I3727" t="str">
            <v>SEJOY</v>
          </cell>
          <cell r="J3727">
            <v>16.690000000000001</v>
          </cell>
          <cell r="K3727">
            <v>834.50000000000011</v>
          </cell>
          <cell r="L3727" t="str">
            <v/>
          </cell>
          <cell r="M3727" t="str">
            <v>Základní škola a mateřská škola Zavlekov, příspěvková organizace</v>
          </cell>
          <cell r="O3727">
            <v>45</v>
          </cell>
          <cell r="Q3727" t="str">
            <v>Zavlekov</v>
          </cell>
          <cell r="R3727" t="str">
            <v>ANO</v>
          </cell>
        </row>
        <row r="3728">
          <cell r="A3728">
            <v>650049179</v>
          </cell>
          <cell r="B3728">
            <v>650049179</v>
          </cell>
          <cell r="C3728" t="str">
            <v>75005816</v>
          </cell>
          <cell r="D3728">
            <v>1</v>
          </cell>
          <cell r="E3728">
            <v>75005816</v>
          </cell>
          <cell r="F3728" t="str">
            <v>Plzeňský kraj</v>
          </cell>
          <cell r="G3728" t="str">
            <v xml:space="preserve">Klatovy </v>
          </cell>
          <cell r="H3728">
            <v>75</v>
          </cell>
          <cell r="I3728" t="str">
            <v>SEJOY</v>
          </cell>
          <cell r="J3728">
            <v>16.690000000000001</v>
          </cell>
          <cell r="K3728">
            <v>1251.75</v>
          </cell>
          <cell r="L3728" t="str">
            <v/>
          </cell>
          <cell r="M3728" t="str">
            <v>Základní škola a mateřská škola Vrhaveč, příspěvková organizace</v>
          </cell>
          <cell r="O3728">
            <v>72</v>
          </cell>
          <cell r="Q3728" t="str">
            <v>Vrhaveč</v>
          </cell>
          <cell r="R3728" t="str">
            <v>ANO</v>
          </cell>
        </row>
        <row r="3729">
          <cell r="A3729">
            <v>650049306</v>
          </cell>
          <cell r="B3729">
            <v>650049306</v>
          </cell>
          <cell r="C3729" t="str">
            <v>60610859</v>
          </cell>
          <cell r="D3729">
            <v>1</v>
          </cell>
          <cell r="E3729">
            <v>60610859</v>
          </cell>
          <cell r="F3729" t="str">
            <v>Plzeňský kraj</v>
          </cell>
          <cell r="G3729" t="str">
            <v xml:space="preserve">Klatovy </v>
          </cell>
          <cell r="H3729">
            <v>50</v>
          </cell>
          <cell r="I3729" t="str">
            <v>SEJOY</v>
          </cell>
          <cell r="J3729">
            <v>16.690000000000001</v>
          </cell>
          <cell r="K3729">
            <v>834.50000000000011</v>
          </cell>
          <cell r="L3729" t="str">
            <v/>
          </cell>
          <cell r="M3729" t="str">
            <v>Základní škola a mateřská škola Předslav, okres Klatovy, příspěvková organizace</v>
          </cell>
          <cell r="O3729">
            <v>66</v>
          </cell>
          <cell r="Q3729" t="str">
            <v>Předslav</v>
          </cell>
          <cell r="R3729" t="str">
            <v>ANO</v>
          </cell>
        </row>
        <row r="3730">
          <cell r="A3730">
            <v>650049624</v>
          </cell>
          <cell r="B3730">
            <v>650049624</v>
          </cell>
          <cell r="C3730" t="str">
            <v>75006065</v>
          </cell>
          <cell r="D3730">
            <v>1</v>
          </cell>
          <cell r="E3730">
            <v>75006065</v>
          </cell>
          <cell r="F3730" t="str">
            <v>Plzeňský kraj</v>
          </cell>
          <cell r="G3730" t="str">
            <v xml:space="preserve">Klatovy </v>
          </cell>
          <cell r="H3730">
            <v>75</v>
          </cell>
          <cell r="I3730" t="str">
            <v>SEJOY</v>
          </cell>
          <cell r="J3730">
            <v>16.690000000000001</v>
          </cell>
          <cell r="K3730">
            <v>1251.75</v>
          </cell>
          <cell r="L3730" t="str">
            <v/>
          </cell>
          <cell r="M3730" t="str">
            <v>Základní škola a mateřská škola Bezděkov, okres Klatovy, příspěvková organizace</v>
          </cell>
          <cell r="O3730">
            <v>38</v>
          </cell>
          <cell r="Q3730" t="str">
            <v>Bezděkov</v>
          </cell>
          <cell r="R3730" t="str">
            <v>ANO</v>
          </cell>
        </row>
        <row r="3731">
          <cell r="A3731">
            <v>650055926</v>
          </cell>
          <cell r="B3731">
            <v>650055926</v>
          </cell>
          <cell r="C3731" t="str">
            <v>70992649</v>
          </cell>
          <cell r="D3731">
            <v>1</v>
          </cell>
          <cell r="E3731">
            <v>70992649</v>
          </cell>
          <cell r="F3731" t="str">
            <v>Plzeňský kraj</v>
          </cell>
          <cell r="G3731" t="str">
            <v xml:space="preserve">Klatovy </v>
          </cell>
          <cell r="H3731">
            <v>225</v>
          </cell>
          <cell r="I3731" t="str">
            <v>SEJOY</v>
          </cell>
          <cell r="J3731">
            <v>16.690000000000001</v>
          </cell>
          <cell r="K3731">
            <v>3755.2500000000005</v>
          </cell>
          <cell r="L3731" t="str">
            <v/>
          </cell>
          <cell r="M3731" t="str">
            <v>Základní škola Dr. ing. Františka Křižíka a mateřská škola Plánice, příspěvková organizace</v>
          </cell>
          <cell r="N3731" t="str">
            <v>Klatovská</v>
          </cell>
          <cell r="O3731">
            <v>129</v>
          </cell>
          <cell r="Q3731" t="str">
            <v>Plánice</v>
          </cell>
          <cell r="R3731" t="str">
            <v>ANO</v>
          </cell>
        </row>
        <row r="3732">
          <cell r="A3732">
            <v>691007071</v>
          </cell>
          <cell r="B3732">
            <v>691007071</v>
          </cell>
          <cell r="C3732" t="str">
            <v>03303934</v>
          </cell>
          <cell r="D3732">
            <v>1</v>
          </cell>
          <cell r="E3732">
            <v>3303934</v>
          </cell>
          <cell r="F3732" t="str">
            <v>Plzeňský kraj</v>
          </cell>
          <cell r="G3732" t="str">
            <v xml:space="preserve">Klatovy </v>
          </cell>
          <cell r="H3732">
            <v>25</v>
          </cell>
          <cell r="I3732" t="str">
            <v>SEJOY</v>
          </cell>
          <cell r="J3732">
            <v>16.690000000000001</v>
          </cell>
          <cell r="K3732">
            <v>417.25000000000006</v>
          </cell>
          <cell r="L3732" t="str">
            <v/>
          </cell>
          <cell r="M3732" t="str">
            <v>Základní škola a Mateřská škola KUBUKI</v>
          </cell>
          <cell r="O3732">
            <v>19</v>
          </cell>
          <cell r="Q3732" t="str">
            <v>Bolešiny</v>
          </cell>
          <cell r="R3732" t="str">
            <v>NE</v>
          </cell>
        </row>
        <row r="3733">
          <cell r="A3733">
            <v>600009793</v>
          </cell>
          <cell r="B3733">
            <v>600009793</v>
          </cell>
          <cell r="C3733" t="str">
            <v>70838534</v>
          </cell>
          <cell r="D3733">
            <v>1</v>
          </cell>
          <cell r="E3733">
            <v>70838534</v>
          </cell>
          <cell r="F3733" t="str">
            <v>Plzeňský kraj</v>
          </cell>
          <cell r="G3733" t="str">
            <v xml:space="preserve">Plzeň-sever </v>
          </cell>
          <cell r="H3733">
            <v>600</v>
          </cell>
          <cell r="I3733" t="str">
            <v>SEJOY</v>
          </cell>
          <cell r="J3733">
            <v>16.690000000000001</v>
          </cell>
          <cell r="K3733">
            <v>10014</v>
          </cell>
          <cell r="L3733" t="str">
            <v/>
          </cell>
          <cell r="M3733" t="str">
            <v>Gymnázium a Střední odborná škola, Plasy</v>
          </cell>
          <cell r="N3733" t="str">
            <v>Školní</v>
          </cell>
          <cell r="O3733">
            <v>280</v>
          </cell>
          <cell r="Q3733" t="str">
            <v>Plasy</v>
          </cell>
          <cell r="R3733" t="str">
            <v>ANO</v>
          </cell>
        </row>
        <row r="3734">
          <cell r="A3734">
            <v>600009815</v>
          </cell>
          <cell r="B3734">
            <v>600009815</v>
          </cell>
          <cell r="C3734" t="str">
            <v>00077704</v>
          </cell>
          <cell r="D3734">
            <v>1</v>
          </cell>
          <cell r="E3734">
            <v>77704</v>
          </cell>
          <cell r="F3734" t="str">
            <v>Plzeňský kraj</v>
          </cell>
          <cell r="G3734" t="str">
            <v xml:space="preserve">Plzeň-sever </v>
          </cell>
          <cell r="H3734">
            <v>275</v>
          </cell>
          <cell r="I3734" t="str">
            <v>SEJOY</v>
          </cell>
          <cell r="J3734">
            <v>16.690000000000001</v>
          </cell>
          <cell r="K3734">
            <v>4589.75</v>
          </cell>
          <cell r="L3734" t="str">
            <v/>
          </cell>
          <cell r="M3734" t="str">
            <v>Střední škola, Kralovice, nám. Osvobození 32</v>
          </cell>
          <cell r="N3734" t="str">
            <v>nám. Osvobození</v>
          </cell>
          <cell r="O3734">
            <v>32</v>
          </cell>
          <cell r="Q3734" t="str">
            <v>Kralovice</v>
          </cell>
          <cell r="R3734" t="str">
            <v>ANO</v>
          </cell>
        </row>
        <row r="3735">
          <cell r="A3735">
            <v>650055349</v>
          </cell>
          <cell r="B3735">
            <v>650055349</v>
          </cell>
          <cell r="C3735" t="str">
            <v>75005191</v>
          </cell>
          <cell r="D3735">
            <v>1</v>
          </cell>
          <cell r="E3735">
            <v>75005191</v>
          </cell>
          <cell r="F3735" t="str">
            <v>Plzeňský kraj</v>
          </cell>
          <cell r="G3735" t="str">
            <v xml:space="preserve">Plzeň-sever </v>
          </cell>
          <cell r="H3735">
            <v>225</v>
          </cell>
          <cell r="I3735" t="str">
            <v>SEJOY</v>
          </cell>
          <cell r="J3735">
            <v>16.690000000000001</v>
          </cell>
          <cell r="K3735">
            <v>3755.2500000000005</v>
          </cell>
          <cell r="L3735" t="str">
            <v/>
          </cell>
          <cell r="M3735" t="str">
            <v>Základní škola Manětín, příspěvková organizace</v>
          </cell>
          <cell r="O3735">
            <v>12</v>
          </cell>
          <cell r="Q3735" t="str">
            <v>Manětín</v>
          </cell>
          <cell r="R3735" t="str">
            <v>ANO</v>
          </cell>
        </row>
        <row r="3736">
          <cell r="A3736">
            <v>600071154</v>
          </cell>
          <cell r="B3736">
            <v>600071154</v>
          </cell>
          <cell r="C3736" t="str">
            <v>60611332</v>
          </cell>
          <cell r="D3736">
            <v>1</v>
          </cell>
          <cell r="E3736">
            <v>60611332</v>
          </cell>
          <cell r="F3736" t="str">
            <v>Plzeňský kraj</v>
          </cell>
          <cell r="G3736" t="str">
            <v xml:space="preserve">Plzeň-sever </v>
          </cell>
          <cell r="H3736">
            <v>75</v>
          </cell>
          <cell r="I3736" t="str">
            <v>SEJOY</v>
          </cell>
          <cell r="J3736">
            <v>16.690000000000001</v>
          </cell>
          <cell r="K3736">
            <v>1251.75</v>
          </cell>
          <cell r="L3736" t="str">
            <v/>
          </cell>
          <cell r="M3736" t="str">
            <v>Základní škola Dobříč, okres Plzeň-sever, příspěvková organizace</v>
          </cell>
          <cell r="O3736">
            <v>84</v>
          </cell>
          <cell r="Q3736" t="str">
            <v>Dobříč</v>
          </cell>
          <cell r="R3736" t="str">
            <v>ANO</v>
          </cell>
        </row>
        <row r="3737">
          <cell r="A3737">
            <v>600071219</v>
          </cell>
          <cell r="B3737">
            <v>600071219</v>
          </cell>
          <cell r="C3737" t="str">
            <v>60610883</v>
          </cell>
          <cell r="D3737">
            <v>1</v>
          </cell>
          <cell r="E3737">
            <v>60610883</v>
          </cell>
          <cell r="F3737" t="str">
            <v>Plzeňský kraj</v>
          </cell>
          <cell r="G3737" t="str">
            <v xml:space="preserve">Plzeň-sever </v>
          </cell>
          <cell r="H3737">
            <v>25</v>
          </cell>
          <cell r="I3737" t="str">
            <v>SEJOY</v>
          </cell>
          <cell r="J3737">
            <v>16.690000000000001</v>
          </cell>
          <cell r="K3737">
            <v>417.25000000000006</v>
          </cell>
          <cell r="L3737" t="str">
            <v/>
          </cell>
          <cell r="M3737" t="str">
            <v>Základní škola a Mateřská škola Nečtiny, okres Plzeň-sever, příspěvková organizace</v>
          </cell>
          <cell r="O3737">
            <v>39</v>
          </cell>
          <cell r="Q3737" t="str">
            <v>Nečtiny</v>
          </cell>
          <cell r="R3737" t="str">
            <v>ANO</v>
          </cell>
        </row>
        <row r="3738">
          <cell r="A3738">
            <v>600071332</v>
          </cell>
          <cell r="B3738">
            <v>600071332</v>
          </cell>
          <cell r="C3738" t="str">
            <v>60611014</v>
          </cell>
          <cell r="D3738">
            <v>1</v>
          </cell>
          <cell r="E3738">
            <v>60611014</v>
          </cell>
          <cell r="F3738" t="str">
            <v>Plzeňský kraj</v>
          </cell>
          <cell r="G3738" t="str">
            <v xml:space="preserve">Plzeň-sever </v>
          </cell>
          <cell r="H3738">
            <v>400</v>
          </cell>
          <cell r="I3738" t="str">
            <v>SEJOY</v>
          </cell>
          <cell r="J3738">
            <v>16.690000000000001</v>
          </cell>
          <cell r="K3738">
            <v>6676.0000000000009</v>
          </cell>
          <cell r="L3738" t="str">
            <v/>
          </cell>
          <cell r="M3738" t="str">
            <v>Základní škola Kaznějov, okres Plzeň-sever, příspěvková organizace</v>
          </cell>
          <cell r="N3738" t="str">
            <v>Školní</v>
          </cell>
          <cell r="O3738">
            <v>479</v>
          </cell>
          <cell r="Q3738" t="str">
            <v>Kaznějov</v>
          </cell>
          <cell r="R3738" t="str">
            <v>ANO</v>
          </cell>
        </row>
        <row r="3739">
          <cell r="A3739">
            <v>600071405</v>
          </cell>
          <cell r="B3739">
            <v>600071405</v>
          </cell>
          <cell r="C3739" t="str">
            <v>75006294</v>
          </cell>
          <cell r="D3739">
            <v>1</v>
          </cell>
          <cell r="E3739">
            <v>75006294</v>
          </cell>
          <cell r="F3739" t="str">
            <v>Plzeňský kraj</v>
          </cell>
          <cell r="G3739" t="str">
            <v xml:space="preserve">Plzeň-sever </v>
          </cell>
          <cell r="H3739">
            <v>375</v>
          </cell>
          <cell r="I3739" t="str">
            <v>SEJOY</v>
          </cell>
          <cell r="J3739">
            <v>16.690000000000001</v>
          </cell>
          <cell r="K3739">
            <v>6258.7500000000009</v>
          </cell>
          <cell r="L3739" t="str">
            <v/>
          </cell>
          <cell r="M3739" t="str">
            <v>Základní škola Plasy, okres Plzeň-sever</v>
          </cell>
          <cell r="N3739" t="str">
            <v>Stará cesta</v>
          </cell>
          <cell r="O3739">
            <v>373</v>
          </cell>
          <cell r="Q3739" t="str">
            <v>Plasy</v>
          </cell>
          <cell r="R3739" t="str">
            <v>ANO</v>
          </cell>
        </row>
        <row r="3740">
          <cell r="A3740">
            <v>600071464</v>
          </cell>
          <cell r="B3740">
            <v>600071464</v>
          </cell>
          <cell r="C3740" t="str">
            <v>49746227</v>
          </cell>
          <cell r="D3740">
            <v>1</v>
          </cell>
          <cell r="E3740">
            <v>49746227</v>
          </cell>
          <cell r="F3740" t="str">
            <v>Plzeňský kraj</v>
          </cell>
          <cell r="G3740" t="str">
            <v xml:space="preserve">Plzeň-sever </v>
          </cell>
          <cell r="H3740">
            <v>200</v>
          </cell>
          <cell r="I3740" t="str">
            <v>SEJOY</v>
          </cell>
          <cell r="J3740">
            <v>16.690000000000001</v>
          </cell>
          <cell r="K3740">
            <v>3338.0000000000005</v>
          </cell>
          <cell r="L3740" t="str">
            <v/>
          </cell>
          <cell r="M3740" t="str">
            <v>Masarykova základní škola a mateřská škola v Žihli</v>
          </cell>
          <cell r="O3740">
            <v>178</v>
          </cell>
          <cell r="Q3740" t="str">
            <v>Žihle</v>
          </cell>
          <cell r="R3740" t="str">
            <v>ANO</v>
          </cell>
        </row>
        <row r="3741">
          <cell r="A3741">
            <v>600071511</v>
          </cell>
          <cell r="B3741">
            <v>600071511</v>
          </cell>
          <cell r="C3741" t="str">
            <v>49745280</v>
          </cell>
          <cell r="D3741">
            <v>1</v>
          </cell>
          <cell r="E3741">
            <v>49745280</v>
          </cell>
          <cell r="F3741" t="str">
            <v>Plzeňský kraj</v>
          </cell>
          <cell r="G3741" t="str">
            <v xml:space="preserve">Plzeň-sever </v>
          </cell>
          <cell r="H3741">
            <v>525</v>
          </cell>
          <cell r="I3741" t="str">
            <v>SEJOY</v>
          </cell>
          <cell r="J3741">
            <v>16.690000000000001</v>
          </cell>
          <cell r="K3741">
            <v>8762.25</v>
          </cell>
          <cell r="L3741" t="str">
            <v/>
          </cell>
          <cell r="M3741" t="str">
            <v>Základní škola Kralovice, okres Plzeň - sever, příspěvková organizace</v>
          </cell>
          <cell r="N3741" t="str">
            <v>Nová</v>
          </cell>
          <cell r="O3741">
            <v>730</v>
          </cell>
          <cell r="Q3741" t="str">
            <v>Kralovice</v>
          </cell>
          <cell r="R3741" t="str">
            <v>ANO</v>
          </cell>
        </row>
        <row r="3742">
          <cell r="A3742">
            <v>600071570</v>
          </cell>
          <cell r="B3742">
            <v>600071570</v>
          </cell>
          <cell r="C3742" t="str">
            <v>70968888</v>
          </cell>
          <cell r="D3742">
            <v>1</v>
          </cell>
          <cell r="E3742">
            <v>70968888</v>
          </cell>
          <cell r="F3742" t="str">
            <v>Plzeňský kraj</v>
          </cell>
          <cell r="G3742" t="str">
            <v xml:space="preserve">Plzeň-sever </v>
          </cell>
          <cell r="H3742">
            <v>50</v>
          </cell>
          <cell r="I3742" t="str">
            <v>SEJOY</v>
          </cell>
          <cell r="J3742">
            <v>16.690000000000001</v>
          </cell>
          <cell r="K3742">
            <v>834.50000000000011</v>
          </cell>
          <cell r="L3742" t="str">
            <v/>
          </cell>
          <cell r="M3742" t="str">
            <v>Základní škola praktická Kralovice, okres Plzeň-sever</v>
          </cell>
          <cell r="N3742" t="str">
            <v>Plzeňská tř.</v>
          </cell>
          <cell r="O3742">
            <v>172</v>
          </cell>
          <cell r="Q3742" t="str">
            <v>Kralovice</v>
          </cell>
          <cell r="R3742" t="str">
            <v>ANO</v>
          </cell>
        </row>
        <row r="3743">
          <cell r="A3743">
            <v>650014855</v>
          </cell>
          <cell r="B3743">
            <v>650014855</v>
          </cell>
          <cell r="C3743" t="str">
            <v>75005654</v>
          </cell>
          <cell r="D3743">
            <v>1</v>
          </cell>
          <cell r="E3743">
            <v>75005654</v>
          </cell>
          <cell r="F3743" t="str">
            <v>Plzeňský kraj</v>
          </cell>
          <cell r="G3743" t="str">
            <v xml:space="preserve">Plzeň-sever </v>
          </cell>
          <cell r="H3743">
            <v>300</v>
          </cell>
          <cell r="I3743" t="str">
            <v>SEJOY</v>
          </cell>
          <cell r="J3743">
            <v>16.690000000000001</v>
          </cell>
          <cell r="K3743">
            <v>5007</v>
          </cell>
          <cell r="L3743" t="str">
            <v/>
          </cell>
          <cell r="M3743" t="str">
            <v>Základní škola a Mateřská škola Ludvíka Očenáška Dolní Bělá, příspěvková organizace</v>
          </cell>
          <cell r="O3743">
            <v>1</v>
          </cell>
          <cell r="Q3743" t="str">
            <v>Dolní Bělá</v>
          </cell>
          <cell r="R3743" t="str">
            <v>ANO</v>
          </cell>
        </row>
        <row r="3744">
          <cell r="A3744">
            <v>650015428</v>
          </cell>
          <cell r="B3744">
            <v>650015428</v>
          </cell>
          <cell r="C3744" t="str">
            <v>60611863</v>
          </cell>
          <cell r="D3744">
            <v>1</v>
          </cell>
          <cell r="E3744">
            <v>60611863</v>
          </cell>
          <cell r="F3744" t="str">
            <v>Plzeňský kraj</v>
          </cell>
          <cell r="G3744" t="str">
            <v xml:space="preserve">Plzeň-sever </v>
          </cell>
          <cell r="H3744">
            <v>50</v>
          </cell>
          <cell r="I3744" t="str">
            <v>SEJOY</v>
          </cell>
          <cell r="J3744">
            <v>16.690000000000001</v>
          </cell>
          <cell r="K3744">
            <v>834.50000000000011</v>
          </cell>
          <cell r="L3744" t="str">
            <v/>
          </cell>
          <cell r="M3744" t="str">
            <v>Základní škola a Mateřská škola Bezvěrov, okres Plzeň-sever, příspěvková organizace</v>
          </cell>
          <cell r="O3744">
            <v>110</v>
          </cell>
          <cell r="Q3744" t="str">
            <v>Bezvěrov</v>
          </cell>
          <cell r="R3744" t="str">
            <v>ANO</v>
          </cell>
        </row>
        <row r="3745">
          <cell r="A3745">
            <v>650033370</v>
          </cell>
          <cell r="B3745">
            <v>650033370</v>
          </cell>
          <cell r="C3745" t="str">
            <v>70994251</v>
          </cell>
          <cell r="D3745">
            <v>1</v>
          </cell>
          <cell r="E3745">
            <v>70994251</v>
          </cell>
          <cell r="F3745" t="str">
            <v>Plzeňský kraj</v>
          </cell>
          <cell r="G3745" t="str">
            <v xml:space="preserve">Plzeň-sever </v>
          </cell>
          <cell r="H3745">
            <v>150</v>
          </cell>
          <cell r="I3745" t="str">
            <v>SEJOY</v>
          </cell>
          <cell r="J3745">
            <v>16.690000000000001</v>
          </cell>
          <cell r="K3745">
            <v>2503.5</v>
          </cell>
          <cell r="L3745" t="str">
            <v/>
          </cell>
          <cell r="M3745" t="str">
            <v>Základní škola a Mateřská škola Kozojedy, okres Plzeň-sever, příspěvková organizace</v>
          </cell>
          <cell r="O3745">
            <v>1</v>
          </cell>
          <cell r="Q3745" t="str">
            <v>Kozojedy</v>
          </cell>
          <cell r="R3745" t="str">
            <v>ANO</v>
          </cell>
        </row>
        <row r="3746">
          <cell r="A3746">
            <v>650055675</v>
          </cell>
          <cell r="B3746">
            <v>650055675</v>
          </cell>
          <cell r="C3746" t="str">
            <v>60610131</v>
          </cell>
          <cell r="D3746">
            <v>1</v>
          </cell>
          <cell r="E3746">
            <v>60610131</v>
          </cell>
          <cell r="F3746" t="str">
            <v>Plzeňský kraj</v>
          </cell>
          <cell r="G3746" t="str">
            <v xml:space="preserve">Plzeň-sever </v>
          </cell>
          <cell r="H3746">
            <v>75</v>
          </cell>
          <cell r="I3746" t="str">
            <v>SEJOY</v>
          </cell>
          <cell r="J3746">
            <v>16.690000000000001</v>
          </cell>
          <cell r="K3746">
            <v>1251.75</v>
          </cell>
          <cell r="L3746" t="str">
            <v/>
          </cell>
          <cell r="M3746" t="str">
            <v>Základní škola a mateřská škola Mladotice, okres Plzeň-sever, příspěvková organizace</v>
          </cell>
          <cell r="O3746">
            <v>34</v>
          </cell>
          <cell r="Q3746" t="str">
            <v>Mladotice</v>
          </cell>
          <cell r="R3746" t="str">
            <v>ANO</v>
          </cell>
        </row>
        <row r="3747">
          <cell r="A3747">
            <v>691001456</v>
          </cell>
          <cell r="B3747">
            <v>691001456</v>
          </cell>
          <cell r="C3747" t="str">
            <v>72052724</v>
          </cell>
          <cell r="D3747">
            <v>1</v>
          </cell>
          <cell r="E3747">
            <v>72052724</v>
          </cell>
          <cell r="F3747" t="str">
            <v>Plzeňský kraj</v>
          </cell>
          <cell r="G3747" t="str">
            <v xml:space="preserve">Plzeň-sever </v>
          </cell>
          <cell r="H3747">
            <v>200</v>
          </cell>
          <cell r="I3747" t="str">
            <v>SEJOY</v>
          </cell>
          <cell r="J3747">
            <v>16.690000000000001</v>
          </cell>
          <cell r="K3747">
            <v>3338.0000000000005</v>
          </cell>
          <cell r="L3747" t="str">
            <v/>
          </cell>
          <cell r="M3747" t="str">
            <v>Základní škola a Mateřská škola dr. Eduarda Beneše, Kožlany, okres Plzeň-sever, příspěvková organizace</v>
          </cell>
          <cell r="N3747" t="str">
            <v>Pražská</v>
          </cell>
          <cell r="O3747">
            <v>112</v>
          </cell>
          <cell r="Q3747" t="str">
            <v>Kožlany</v>
          </cell>
          <cell r="R3747" t="str">
            <v>ANO</v>
          </cell>
        </row>
        <row r="3748">
          <cell r="A3748">
            <v>691010544</v>
          </cell>
          <cell r="B3748">
            <v>691010544</v>
          </cell>
          <cell r="C3748" t="str">
            <v>06010202</v>
          </cell>
          <cell r="D3748">
            <v>1</v>
          </cell>
          <cell r="E3748">
            <v>6010202</v>
          </cell>
          <cell r="F3748" t="str">
            <v>Plzeňský kraj</v>
          </cell>
          <cell r="G3748" t="str">
            <v xml:space="preserve">Plzeň-sever </v>
          </cell>
          <cell r="H3748">
            <v>75</v>
          </cell>
          <cell r="I3748" t="str">
            <v>SEJOY</v>
          </cell>
          <cell r="J3748">
            <v>16.690000000000001</v>
          </cell>
          <cell r="K3748">
            <v>1251.75</v>
          </cell>
          <cell r="L3748" t="str">
            <v/>
          </cell>
          <cell r="M3748" t="str">
            <v>Základní škola Pivoňka</v>
          </cell>
          <cell r="O3748">
            <v>23</v>
          </cell>
          <cell r="Q3748" t="str">
            <v>Chříč</v>
          </cell>
          <cell r="R3748" t="str">
            <v>NE</v>
          </cell>
        </row>
        <row r="3749">
          <cell r="A3749">
            <v>600070565</v>
          </cell>
          <cell r="B3749">
            <v>600070565</v>
          </cell>
          <cell r="C3749" t="str">
            <v>60611308</v>
          </cell>
          <cell r="D3749">
            <v>1</v>
          </cell>
          <cell r="E3749">
            <v>60611308</v>
          </cell>
          <cell r="F3749" t="str">
            <v>Plzeňský kraj</v>
          </cell>
          <cell r="G3749" t="str">
            <v xml:space="preserve">Plzeň-jih </v>
          </cell>
          <cell r="H3749">
            <v>25</v>
          </cell>
          <cell r="I3749" t="str">
            <v>SEJOY</v>
          </cell>
          <cell r="J3749">
            <v>16.690000000000001</v>
          </cell>
          <cell r="K3749">
            <v>417.25000000000006</v>
          </cell>
          <cell r="L3749" t="str">
            <v/>
          </cell>
          <cell r="M3749" t="str">
            <v>Základní škola Mileč, okres Plzeň-jih, příspěvková organizace</v>
          </cell>
          <cell r="O3749">
            <v>45</v>
          </cell>
          <cell r="Q3749" t="str">
            <v>Mileč</v>
          </cell>
          <cell r="R3749" t="str">
            <v>ANO</v>
          </cell>
        </row>
        <row r="3750">
          <cell r="A3750">
            <v>600009769</v>
          </cell>
          <cell r="B3750">
            <v>600009769</v>
          </cell>
          <cell r="C3750" t="str">
            <v>00077691</v>
          </cell>
          <cell r="D3750">
            <v>1</v>
          </cell>
          <cell r="E3750">
            <v>77691</v>
          </cell>
          <cell r="F3750" t="str">
            <v>Plzeňský kraj</v>
          </cell>
          <cell r="G3750" t="str">
            <v xml:space="preserve">Plzeň-jih </v>
          </cell>
          <cell r="H3750">
            <v>350</v>
          </cell>
          <cell r="I3750" t="str">
            <v>SEJOY</v>
          </cell>
          <cell r="J3750">
            <v>16.690000000000001</v>
          </cell>
          <cell r="K3750">
            <v>5841.5</v>
          </cell>
          <cell r="L3750" t="str">
            <v/>
          </cell>
          <cell r="M3750" t="str">
            <v>Střední škola a Základní škola, Oselce</v>
          </cell>
          <cell r="O3750">
            <v>1</v>
          </cell>
          <cell r="Q3750" t="str">
            <v>Oselce</v>
          </cell>
          <cell r="R3750" t="str">
            <v>ANO</v>
          </cell>
        </row>
        <row r="3751">
          <cell r="A3751">
            <v>600070557</v>
          </cell>
          <cell r="B3751">
            <v>600070557</v>
          </cell>
          <cell r="C3751" t="str">
            <v>70889414</v>
          </cell>
          <cell r="D3751">
            <v>1</v>
          </cell>
          <cell r="E3751">
            <v>70889414</v>
          </cell>
          <cell r="F3751" t="str">
            <v>Plzeňský kraj</v>
          </cell>
          <cell r="G3751" t="str">
            <v xml:space="preserve">Plzeň-jih </v>
          </cell>
          <cell r="H3751">
            <v>825</v>
          </cell>
          <cell r="I3751" t="str">
            <v>SEJOY</v>
          </cell>
          <cell r="J3751">
            <v>16.690000000000001</v>
          </cell>
          <cell r="K3751">
            <v>13769.250000000002</v>
          </cell>
          <cell r="L3751" t="str">
            <v/>
          </cell>
          <cell r="M3751" t="str">
            <v>Základní škola Nepomuk, okres Plzeň-jih</v>
          </cell>
          <cell r="N3751" t="str">
            <v>Školní</v>
          </cell>
          <cell r="O3751">
            <v>546</v>
          </cell>
          <cell r="Q3751" t="str">
            <v>Nepomuk</v>
          </cell>
          <cell r="R3751" t="str">
            <v>ANO</v>
          </cell>
        </row>
        <row r="3752">
          <cell r="A3752">
            <v>600070409</v>
          </cell>
          <cell r="B3752">
            <v>600070409</v>
          </cell>
          <cell r="C3752" t="str">
            <v>75005000</v>
          </cell>
          <cell r="D3752">
            <v>1</v>
          </cell>
          <cell r="E3752">
            <v>75005000</v>
          </cell>
          <cell r="F3752" t="str">
            <v>Plzeňský kraj</v>
          </cell>
          <cell r="G3752" t="str">
            <v xml:space="preserve">Plzeň-jih </v>
          </cell>
          <cell r="H3752">
            <v>125</v>
          </cell>
          <cell r="I3752" t="str">
            <v>SEJOY</v>
          </cell>
          <cell r="J3752">
            <v>16.690000000000001</v>
          </cell>
          <cell r="K3752">
            <v>2086.25</v>
          </cell>
          <cell r="L3752" t="str">
            <v/>
          </cell>
          <cell r="M3752" t="str">
            <v>Základní škola Vrčeň, okres Plzeň-jih, příspěvková organizace</v>
          </cell>
          <cell r="O3752">
            <v>43</v>
          </cell>
          <cell r="Q3752" t="str">
            <v>Vrčeň</v>
          </cell>
          <cell r="R3752" t="str">
            <v>ANO</v>
          </cell>
        </row>
        <row r="3753">
          <cell r="A3753">
            <v>600070581</v>
          </cell>
          <cell r="B3753">
            <v>600070581</v>
          </cell>
          <cell r="C3753" t="str">
            <v>60611227</v>
          </cell>
          <cell r="D3753">
            <v>1</v>
          </cell>
          <cell r="E3753">
            <v>60611227</v>
          </cell>
          <cell r="F3753" t="str">
            <v>Plzeňský kraj</v>
          </cell>
          <cell r="G3753" t="str">
            <v xml:space="preserve">Plzeň-jih </v>
          </cell>
          <cell r="H3753">
            <v>250</v>
          </cell>
          <cell r="I3753" t="str">
            <v>SEJOY</v>
          </cell>
          <cell r="J3753">
            <v>16.690000000000001</v>
          </cell>
          <cell r="K3753">
            <v>4172.5</v>
          </cell>
          <cell r="L3753" t="str">
            <v/>
          </cell>
          <cell r="M3753" t="str">
            <v>Základní škola Kasejovice, okres Plzeň-jih</v>
          </cell>
          <cell r="O3753">
            <v>318</v>
          </cell>
          <cell r="Q3753" t="str">
            <v>Kasejovice</v>
          </cell>
          <cell r="R3753" t="str">
            <v>ANO</v>
          </cell>
        </row>
        <row r="3754">
          <cell r="A3754">
            <v>650047605</v>
          </cell>
          <cell r="B3754">
            <v>650047605</v>
          </cell>
          <cell r="C3754" t="str">
            <v>75005964</v>
          </cell>
          <cell r="D3754">
            <v>1</v>
          </cell>
          <cell r="E3754">
            <v>75005964</v>
          </cell>
          <cell r="F3754" t="str">
            <v>Plzeňský kraj</v>
          </cell>
          <cell r="G3754" t="str">
            <v xml:space="preserve">Plzeň-jih </v>
          </cell>
          <cell r="H3754">
            <v>200</v>
          </cell>
          <cell r="I3754" t="str">
            <v>SEJOY</v>
          </cell>
          <cell r="J3754">
            <v>16.690000000000001</v>
          </cell>
          <cell r="K3754">
            <v>3338.0000000000005</v>
          </cell>
          <cell r="L3754" t="str">
            <v/>
          </cell>
          <cell r="M3754" t="str">
            <v>Základní škola a mateřská škola Žinkovy, příspěvková organizace</v>
          </cell>
          <cell r="O3754">
            <v>49</v>
          </cell>
          <cell r="Q3754" t="str">
            <v>Žinkovy</v>
          </cell>
          <cell r="R3754" t="str">
            <v>ANO</v>
          </cell>
        </row>
        <row r="3755">
          <cell r="A3755">
            <v>691013420</v>
          </cell>
          <cell r="B3755">
            <v>691013420</v>
          </cell>
          <cell r="C3755" t="str">
            <v>06373101</v>
          </cell>
          <cell r="D3755">
            <v>1</v>
          </cell>
          <cell r="E3755">
            <v>6373101</v>
          </cell>
          <cell r="F3755" t="str">
            <v>Plzeňský kraj</v>
          </cell>
          <cell r="G3755" t="str">
            <v xml:space="preserve">Plzeň-sever </v>
          </cell>
          <cell r="H3755">
            <v>75</v>
          </cell>
          <cell r="I3755" t="str">
            <v>SEJOY</v>
          </cell>
          <cell r="J3755">
            <v>16.690000000000001</v>
          </cell>
          <cell r="K3755">
            <v>1251.75</v>
          </cell>
          <cell r="L3755" t="str">
            <v/>
          </cell>
          <cell r="M3755" t="str">
            <v>Základní škola Inspíria s.r.o.</v>
          </cell>
          <cell r="N3755" t="str">
            <v>Třemošenská</v>
          </cell>
          <cell r="O3755">
            <v>61</v>
          </cell>
          <cell r="Q3755" t="str">
            <v>Třemošná</v>
          </cell>
          <cell r="R3755" t="str">
            <v>NE</v>
          </cell>
        </row>
        <row r="3756">
          <cell r="A3756">
            <v>600071197</v>
          </cell>
          <cell r="B3756">
            <v>600071197</v>
          </cell>
          <cell r="C3756" t="str">
            <v>75005948</v>
          </cell>
          <cell r="D3756">
            <v>1</v>
          </cell>
          <cell r="E3756">
            <v>75005948</v>
          </cell>
          <cell r="F3756" t="str">
            <v>Plzeňský kraj</v>
          </cell>
          <cell r="G3756" t="str">
            <v xml:space="preserve">Plzeň-sever </v>
          </cell>
          <cell r="H3756">
            <v>50</v>
          </cell>
          <cell r="I3756" t="str">
            <v>SEJOY</v>
          </cell>
          <cell r="J3756">
            <v>16.690000000000001</v>
          </cell>
          <cell r="K3756">
            <v>834.50000000000011</v>
          </cell>
          <cell r="L3756" t="str">
            <v/>
          </cell>
          <cell r="M3756" t="str">
            <v>Základní škola a mateřská škola Líšťany, okres Plzeň-sever, příspěvková organizace</v>
          </cell>
          <cell r="O3756">
            <v>9</v>
          </cell>
          <cell r="Q3756" t="str">
            <v>Líšťany</v>
          </cell>
          <cell r="R3756" t="str">
            <v>ANO</v>
          </cell>
        </row>
        <row r="3757">
          <cell r="A3757">
            <v>600071235</v>
          </cell>
          <cell r="B3757">
            <v>600071235</v>
          </cell>
          <cell r="C3757" t="str">
            <v>49745921</v>
          </cell>
          <cell r="D3757">
            <v>1</v>
          </cell>
          <cell r="E3757">
            <v>49745921</v>
          </cell>
          <cell r="F3757" t="str">
            <v>Plzeňský kraj</v>
          </cell>
          <cell r="G3757" t="str">
            <v xml:space="preserve">Plzeň-sever </v>
          </cell>
          <cell r="H3757">
            <v>100</v>
          </cell>
          <cell r="I3757" t="str">
            <v>SEJOY</v>
          </cell>
          <cell r="J3757">
            <v>16.690000000000001</v>
          </cell>
          <cell r="K3757">
            <v>1669.0000000000002</v>
          </cell>
          <cell r="L3757" t="str">
            <v/>
          </cell>
          <cell r="M3757" t="str">
            <v>Integrovaná základní škola a Mateřská škola Trnová okres Plzeň-sever</v>
          </cell>
          <cell r="O3757">
            <v>222</v>
          </cell>
          <cell r="Q3757" t="str">
            <v>Trnová</v>
          </cell>
          <cell r="R3757" t="str">
            <v>ANO</v>
          </cell>
        </row>
        <row r="3758">
          <cell r="A3758">
            <v>600071251</v>
          </cell>
          <cell r="B3758">
            <v>600071251</v>
          </cell>
          <cell r="C3758" t="str">
            <v>60611171</v>
          </cell>
          <cell r="D3758">
            <v>1</v>
          </cell>
          <cell r="E3758">
            <v>60611171</v>
          </cell>
          <cell r="F3758" t="str">
            <v>Plzeňský kraj</v>
          </cell>
          <cell r="G3758" t="str">
            <v xml:space="preserve">Plzeň-sever </v>
          </cell>
          <cell r="H3758">
            <v>25</v>
          </cell>
          <cell r="I3758" t="str">
            <v>SEJOY</v>
          </cell>
          <cell r="J3758">
            <v>16.690000000000001</v>
          </cell>
          <cell r="K3758">
            <v>417.25000000000006</v>
          </cell>
          <cell r="L3758" t="str">
            <v/>
          </cell>
          <cell r="M3758" t="str">
            <v>Základní škola a Mateřská škola Úterý, okres Plzeň-sever, příspěvková organizace</v>
          </cell>
          <cell r="O3758">
            <v>16</v>
          </cell>
          <cell r="Q3758" t="str">
            <v>Úterý</v>
          </cell>
          <cell r="R3758" t="str">
            <v>ANO</v>
          </cell>
        </row>
        <row r="3759">
          <cell r="A3759">
            <v>600071260</v>
          </cell>
          <cell r="B3759">
            <v>600071260</v>
          </cell>
          <cell r="C3759" t="str">
            <v>49745948</v>
          </cell>
          <cell r="D3759">
            <v>1</v>
          </cell>
          <cell r="E3759">
            <v>49745948</v>
          </cell>
          <cell r="F3759" t="str">
            <v>Plzeňský kraj</v>
          </cell>
          <cell r="G3759" t="str">
            <v xml:space="preserve">Plzeň-sever </v>
          </cell>
          <cell r="H3759">
            <v>150</v>
          </cell>
          <cell r="I3759" t="str">
            <v>SEJOY</v>
          </cell>
          <cell r="J3759">
            <v>16.690000000000001</v>
          </cell>
          <cell r="K3759">
            <v>2503.5</v>
          </cell>
          <cell r="L3759" t="str">
            <v/>
          </cell>
          <cell r="M3759" t="str">
            <v>Základní škola a Mateřská škola Kozolupy</v>
          </cell>
          <cell r="O3759">
            <v>1</v>
          </cell>
          <cell r="Q3759" t="str">
            <v>Kozolupy</v>
          </cell>
          <cell r="R3759" t="str">
            <v>ANO</v>
          </cell>
        </row>
        <row r="3760">
          <cell r="A3760">
            <v>600071278</v>
          </cell>
          <cell r="B3760">
            <v>600071278</v>
          </cell>
          <cell r="C3760" t="str">
            <v>60611855</v>
          </cell>
          <cell r="D3760">
            <v>1</v>
          </cell>
          <cell r="E3760">
            <v>60611855</v>
          </cell>
          <cell r="F3760" t="str">
            <v>Plzeňský kraj</v>
          </cell>
          <cell r="G3760" t="str">
            <v xml:space="preserve">Plzeň-sever </v>
          </cell>
          <cell r="H3760">
            <v>275</v>
          </cell>
          <cell r="I3760" t="str">
            <v>SEJOY</v>
          </cell>
          <cell r="J3760">
            <v>16.690000000000001</v>
          </cell>
          <cell r="K3760">
            <v>4589.75</v>
          </cell>
          <cell r="L3760" t="str">
            <v/>
          </cell>
          <cell r="M3760" t="str">
            <v>Základní škola Blatnice, okres Plzeň-sever, příspěvková organizace</v>
          </cell>
          <cell r="O3760">
            <v>110</v>
          </cell>
          <cell r="Q3760" t="str">
            <v>Blatnice</v>
          </cell>
          <cell r="R3760" t="str">
            <v>ANO</v>
          </cell>
        </row>
        <row r="3761">
          <cell r="A3761">
            <v>600071316</v>
          </cell>
          <cell r="B3761">
            <v>600071316</v>
          </cell>
          <cell r="C3761" t="str">
            <v>60610794</v>
          </cell>
          <cell r="D3761">
            <v>1</v>
          </cell>
          <cell r="E3761">
            <v>60610794</v>
          </cell>
          <cell r="F3761" t="str">
            <v>Plzeňský kraj</v>
          </cell>
          <cell r="G3761" t="str">
            <v xml:space="preserve">Plzeň-sever </v>
          </cell>
          <cell r="H3761">
            <v>525</v>
          </cell>
          <cell r="I3761" t="str">
            <v>SEJOY</v>
          </cell>
          <cell r="J3761">
            <v>16.690000000000001</v>
          </cell>
          <cell r="K3761">
            <v>8762.25</v>
          </cell>
          <cell r="L3761" t="str">
            <v/>
          </cell>
          <cell r="M3761" t="str">
            <v>Masarykova základní škola Horní Bříza, okres Plzeň-sever, příspěvková organizace</v>
          </cell>
          <cell r="N3761" t="str">
            <v>Třída 1. máje</v>
          </cell>
          <cell r="O3761">
            <v>210</v>
          </cell>
          <cell r="Q3761" t="str">
            <v>Horní Bříza</v>
          </cell>
          <cell r="R3761" t="str">
            <v>ANO</v>
          </cell>
        </row>
        <row r="3762">
          <cell r="A3762">
            <v>600071413</v>
          </cell>
          <cell r="B3762">
            <v>600071413</v>
          </cell>
          <cell r="C3762" t="str">
            <v>69974012</v>
          </cell>
          <cell r="D3762">
            <v>1</v>
          </cell>
          <cell r="E3762">
            <v>69974012</v>
          </cell>
          <cell r="F3762" t="str">
            <v>Plzeňský kraj</v>
          </cell>
          <cell r="G3762" t="str">
            <v xml:space="preserve">Plzeň-sever </v>
          </cell>
          <cell r="H3762">
            <v>400</v>
          </cell>
          <cell r="I3762" t="str">
            <v>SEJOY</v>
          </cell>
          <cell r="J3762">
            <v>16.690000000000001</v>
          </cell>
          <cell r="K3762">
            <v>6676.0000000000009</v>
          </cell>
          <cell r="L3762" t="str">
            <v/>
          </cell>
          <cell r="M3762" t="str">
            <v>Základní škola s mateřskou školou Tlučná okres Plzeň-sever</v>
          </cell>
          <cell r="N3762" t="str">
            <v>Školní</v>
          </cell>
          <cell r="O3762">
            <v>838</v>
          </cell>
          <cell r="Q3762" t="str">
            <v>Tlučná</v>
          </cell>
          <cell r="R3762" t="str">
            <v>ANO</v>
          </cell>
        </row>
        <row r="3763">
          <cell r="A3763">
            <v>600071421</v>
          </cell>
          <cell r="B3763">
            <v>600071421</v>
          </cell>
          <cell r="C3763" t="str">
            <v>49745247</v>
          </cell>
          <cell r="D3763">
            <v>1</v>
          </cell>
          <cell r="E3763">
            <v>49745247</v>
          </cell>
          <cell r="F3763" t="str">
            <v>Plzeňský kraj</v>
          </cell>
          <cell r="G3763" t="str">
            <v xml:space="preserve">Plzeň-sever </v>
          </cell>
          <cell r="H3763">
            <v>675</v>
          </cell>
          <cell r="I3763" t="str">
            <v>SEJOY</v>
          </cell>
          <cell r="J3763">
            <v>16.690000000000001</v>
          </cell>
          <cell r="K3763">
            <v>11265.75</v>
          </cell>
          <cell r="L3763" t="str">
            <v/>
          </cell>
          <cell r="M3763" t="str">
            <v>Základní škola a mateřská škola Vejprnice</v>
          </cell>
          <cell r="N3763" t="str">
            <v>Jakuba Husníka</v>
          </cell>
          <cell r="O3763">
            <v>527</v>
          </cell>
          <cell r="Q3763" t="str">
            <v>Vejprnice</v>
          </cell>
          <cell r="R3763" t="str">
            <v>ANO</v>
          </cell>
        </row>
        <row r="3764">
          <cell r="A3764">
            <v>600071448</v>
          </cell>
          <cell r="B3764">
            <v>600071448</v>
          </cell>
          <cell r="C3764" t="str">
            <v>60611201</v>
          </cell>
          <cell r="D3764">
            <v>1</v>
          </cell>
          <cell r="E3764">
            <v>60611201</v>
          </cell>
          <cell r="F3764" t="str">
            <v>Plzeňský kraj</v>
          </cell>
          <cell r="G3764" t="str">
            <v xml:space="preserve">Plzeň-sever </v>
          </cell>
          <cell r="H3764">
            <v>375</v>
          </cell>
          <cell r="I3764" t="str">
            <v>SEJOY</v>
          </cell>
          <cell r="J3764">
            <v>16.690000000000001</v>
          </cell>
          <cell r="K3764">
            <v>6258.7500000000009</v>
          </cell>
          <cell r="L3764" t="str">
            <v/>
          </cell>
          <cell r="M3764" t="str">
            <v>Základní škola Zbůch, okres Plzeň-sever, příspěvková organizace</v>
          </cell>
          <cell r="N3764" t="str">
            <v>Hornická</v>
          </cell>
          <cell r="O3764">
            <v>300</v>
          </cell>
          <cell r="Q3764" t="str">
            <v>Zbůch</v>
          </cell>
          <cell r="R3764" t="str">
            <v>ANO</v>
          </cell>
        </row>
        <row r="3765">
          <cell r="A3765">
            <v>600071456</v>
          </cell>
          <cell r="B3765">
            <v>600071456</v>
          </cell>
          <cell r="C3765" t="str">
            <v>75006316</v>
          </cell>
          <cell r="D3765">
            <v>1</v>
          </cell>
          <cell r="E3765">
            <v>75006316</v>
          </cell>
          <cell r="F3765" t="str">
            <v>Plzeňský kraj</v>
          </cell>
          <cell r="G3765" t="str">
            <v xml:space="preserve">Plzeň-sever </v>
          </cell>
          <cell r="H3765">
            <v>650</v>
          </cell>
          <cell r="I3765" t="str">
            <v>SEJOY</v>
          </cell>
          <cell r="J3765">
            <v>16.690000000000001</v>
          </cell>
          <cell r="K3765">
            <v>10848.5</v>
          </cell>
          <cell r="L3765" t="str">
            <v/>
          </cell>
          <cell r="M3765" t="str">
            <v>Masarykova základní škola Zruč-Senec, okres Plzeň-sever, příspěvková organizace</v>
          </cell>
          <cell r="N3765" t="str">
            <v>Školní</v>
          </cell>
          <cell r="O3765">
            <v>197</v>
          </cell>
          <cell r="Q3765" t="str">
            <v>Zruč-Senec</v>
          </cell>
          <cell r="R3765" t="str">
            <v>ANO</v>
          </cell>
        </row>
        <row r="3766">
          <cell r="A3766">
            <v>600071502</v>
          </cell>
          <cell r="B3766">
            <v>600071502</v>
          </cell>
          <cell r="C3766" t="str">
            <v>60610581</v>
          </cell>
          <cell r="D3766">
            <v>1</v>
          </cell>
          <cell r="E3766">
            <v>60610581</v>
          </cell>
          <cell r="F3766" t="str">
            <v>Plzeňský kraj</v>
          </cell>
          <cell r="G3766" t="str">
            <v xml:space="preserve">Plzeň-sever </v>
          </cell>
          <cell r="H3766">
            <v>400</v>
          </cell>
          <cell r="I3766" t="str">
            <v>SEJOY</v>
          </cell>
          <cell r="J3766">
            <v>16.690000000000001</v>
          </cell>
          <cell r="K3766">
            <v>6676.0000000000009</v>
          </cell>
          <cell r="L3766" t="str">
            <v/>
          </cell>
          <cell r="M3766" t="str">
            <v>Základní škola Třemošná, okres Plzeň-sever, příspěvková organizace</v>
          </cell>
          <cell r="N3766" t="str">
            <v>Americká</v>
          </cell>
          <cell r="O3766">
            <v>146</v>
          </cell>
          <cell r="Q3766" t="str">
            <v>Třemošná</v>
          </cell>
          <cell r="R3766" t="str">
            <v>ANO</v>
          </cell>
        </row>
        <row r="3767">
          <cell r="A3767">
            <v>650015215</v>
          </cell>
          <cell r="B3767">
            <v>650015215</v>
          </cell>
          <cell r="C3767" t="str">
            <v>60611880</v>
          </cell>
          <cell r="D3767">
            <v>1</v>
          </cell>
          <cell r="E3767">
            <v>60611880</v>
          </cell>
          <cell r="F3767" t="str">
            <v>Plzeňský kraj</v>
          </cell>
          <cell r="G3767" t="str">
            <v xml:space="preserve">Plzeň-sever </v>
          </cell>
          <cell r="H3767">
            <v>1075</v>
          </cell>
          <cell r="I3767" t="str">
            <v>SEJOY</v>
          </cell>
          <cell r="J3767">
            <v>16.690000000000001</v>
          </cell>
          <cell r="K3767">
            <v>17941.75</v>
          </cell>
          <cell r="L3767" t="str">
            <v/>
          </cell>
          <cell r="M3767" t="str">
            <v>Základní škola a Mateřská škola Nýřany, příspěvková organizace</v>
          </cell>
          <cell r="N3767" t="str">
            <v>Školní</v>
          </cell>
          <cell r="O3767">
            <v>901</v>
          </cell>
          <cell r="Q3767" t="str">
            <v>Nýřany</v>
          </cell>
          <cell r="R3767" t="str">
            <v>ANO</v>
          </cell>
        </row>
        <row r="3768">
          <cell r="A3768">
            <v>650015479</v>
          </cell>
          <cell r="B3768">
            <v>650015479</v>
          </cell>
          <cell r="C3768" t="str">
            <v>75006057</v>
          </cell>
          <cell r="D3768">
            <v>1</v>
          </cell>
          <cell r="E3768">
            <v>75006057</v>
          </cell>
          <cell r="F3768" t="str">
            <v>Plzeňský kraj</v>
          </cell>
          <cell r="G3768" t="str">
            <v xml:space="preserve">Plzeň-sever </v>
          </cell>
          <cell r="H3768">
            <v>575</v>
          </cell>
          <cell r="I3768" t="str">
            <v>SEJOY</v>
          </cell>
          <cell r="J3768">
            <v>16.690000000000001</v>
          </cell>
          <cell r="K3768">
            <v>9596.75</v>
          </cell>
          <cell r="L3768" t="str">
            <v/>
          </cell>
          <cell r="M3768" t="str">
            <v>Základní škola a Mateřská škola Město Touškov, příspěvková organizace</v>
          </cell>
          <cell r="N3768" t="str">
            <v>Čemínská</v>
          </cell>
          <cell r="O3768">
            <v>296</v>
          </cell>
          <cell r="Q3768" t="str">
            <v>Město Touškov</v>
          </cell>
          <cell r="R3768" t="str">
            <v>ANO</v>
          </cell>
        </row>
        <row r="3769">
          <cell r="A3769">
            <v>650031814</v>
          </cell>
          <cell r="B3769">
            <v>650031814</v>
          </cell>
          <cell r="C3769" t="str">
            <v>70990999</v>
          </cell>
          <cell r="D3769">
            <v>1</v>
          </cell>
          <cell r="E3769">
            <v>70990999</v>
          </cell>
          <cell r="F3769" t="str">
            <v>Plzeňský kraj</v>
          </cell>
          <cell r="G3769" t="str">
            <v xml:space="preserve">Plzeň-sever </v>
          </cell>
          <cell r="H3769">
            <v>275</v>
          </cell>
          <cell r="I3769" t="str">
            <v>SEJOY</v>
          </cell>
          <cell r="J3769">
            <v>16.690000000000001</v>
          </cell>
          <cell r="K3769">
            <v>4589.75</v>
          </cell>
          <cell r="L3769" t="str">
            <v/>
          </cell>
          <cell r="M3769" t="str">
            <v>Základní škola a Mateřská škola Chotíkov, příspěvková organizace</v>
          </cell>
          <cell r="O3769">
            <v>173</v>
          </cell>
          <cell r="Q3769" t="str">
            <v>Chotíkov</v>
          </cell>
          <cell r="R3769" t="str">
            <v>ANO</v>
          </cell>
        </row>
        <row r="3770">
          <cell r="A3770">
            <v>650031881</v>
          </cell>
          <cell r="B3770">
            <v>650031881</v>
          </cell>
          <cell r="C3770" t="str">
            <v>60611260</v>
          </cell>
          <cell r="D3770">
            <v>1</v>
          </cell>
          <cell r="E3770">
            <v>60611260</v>
          </cell>
          <cell r="F3770" t="str">
            <v>Plzeňský kraj</v>
          </cell>
          <cell r="G3770" t="str">
            <v xml:space="preserve">Plzeň-sever </v>
          </cell>
          <cell r="H3770">
            <v>400</v>
          </cell>
          <cell r="I3770" t="str">
            <v>SEJOY</v>
          </cell>
          <cell r="J3770">
            <v>16.690000000000001</v>
          </cell>
          <cell r="K3770">
            <v>6676.0000000000009</v>
          </cell>
          <cell r="L3770" t="str">
            <v/>
          </cell>
          <cell r="M3770" t="str">
            <v>Základní škola a mateřská škola Líně, příspěvková organizace</v>
          </cell>
          <cell r="N3770" t="str">
            <v>Školní</v>
          </cell>
          <cell r="O3770">
            <v>198</v>
          </cell>
          <cell r="Q3770" t="str">
            <v>Líně</v>
          </cell>
          <cell r="R3770" t="str">
            <v>ANO</v>
          </cell>
        </row>
        <row r="3771">
          <cell r="A3771">
            <v>650031946</v>
          </cell>
          <cell r="B3771">
            <v>650031946</v>
          </cell>
          <cell r="C3771" t="str">
            <v>75006138</v>
          </cell>
          <cell r="D3771">
            <v>1</v>
          </cell>
          <cell r="E3771">
            <v>75006138</v>
          </cell>
          <cell r="F3771" t="str">
            <v>Plzeňský kraj</v>
          </cell>
          <cell r="G3771" t="str">
            <v xml:space="preserve">Plzeň-sever </v>
          </cell>
          <cell r="H3771">
            <v>75</v>
          </cell>
          <cell r="I3771" t="str">
            <v>SEJOY</v>
          </cell>
          <cell r="J3771">
            <v>16.690000000000001</v>
          </cell>
          <cell r="K3771">
            <v>1251.75</v>
          </cell>
          <cell r="L3771" t="str">
            <v/>
          </cell>
          <cell r="M3771" t="str">
            <v>Základní škola Ledce, okres Plzeň-sever, příspěvková organizace</v>
          </cell>
          <cell r="O3771">
            <v>15</v>
          </cell>
          <cell r="Q3771" t="str">
            <v>Ledce</v>
          </cell>
          <cell r="R3771" t="str">
            <v>ANO</v>
          </cell>
        </row>
        <row r="3772">
          <cell r="A3772">
            <v>650032063</v>
          </cell>
          <cell r="B3772">
            <v>650032063</v>
          </cell>
          <cell r="C3772" t="str">
            <v>60611804</v>
          </cell>
          <cell r="D3772">
            <v>1</v>
          </cell>
          <cell r="E3772">
            <v>60611804</v>
          </cell>
          <cell r="F3772" t="str">
            <v>Plzeňský kraj</v>
          </cell>
          <cell r="G3772" t="str">
            <v xml:space="preserve">Plzeň-sever </v>
          </cell>
          <cell r="H3772">
            <v>125</v>
          </cell>
          <cell r="I3772" t="str">
            <v>SEJOY</v>
          </cell>
          <cell r="J3772">
            <v>16.690000000000001</v>
          </cell>
          <cell r="K3772">
            <v>2086.25</v>
          </cell>
          <cell r="L3772" t="str">
            <v/>
          </cell>
          <cell r="M3772" t="str">
            <v>Základní škola a Mateřská škola Pernarec, okres Plzeň-sever, příspěvková organizace</v>
          </cell>
          <cell r="O3772">
            <v>151</v>
          </cell>
          <cell r="Q3772" t="str">
            <v>Pernarec</v>
          </cell>
          <cell r="R3772" t="str">
            <v>ANO</v>
          </cell>
        </row>
        <row r="3773">
          <cell r="A3773">
            <v>650033469</v>
          </cell>
          <cell r="B3773">
            <v>650033469</v>
          </cell>
          <cell r="C3773" t="str">
            <v>75006511</v>
          </cell>
          <cell r="D3773">
            <v>1</v>
          </cell>
          <cell r="E3773">
            <v>75006511</v>
          </cell>
          <cell r="F3773" t="str">
            <v>Plzeňský kraj</v>
          </cell>
          <cell r="G3773" t="str">
            <v xml:space="preserve">Plzeň-sever </v>
          </cell>
          <cell r="H3773">
            <v>325</v>
          </cell>
          <cell r="I3773" t="str">
            <v>SEJOY</v>
          </cell>
          <cell r="J3773">
            <v>16.690000000000001</v>
          </cell>
          <cell r="K3773">
            <v>5424.25</v>
          </cell>
          <cell r="L3773" t="str">
            <v/>
          </cell>
          <cell r="M3773" t="str">
            <v>Základní škola a Mateřská škola Všeruby, příspěvková organizace</v>
          </cell>
          <cell r="O3773">
            <v>145</v>
          </cell>
          <cell r="Q3773" t="str">
            <v>Všeruby</v>
          </cell>
          <cell r="R3773" t="str">
            <v>ANO</v>
          </cell>
        </row>
        <row r="3774">
          <cell r="A3774">
            <v>650048628</v>
          </cell>
          <cell r="B3774">
            <v>650048628</v>
          </cell>
          <cell r="C3774" t="str">
            <v>60611341</v>
          </cell>
          <cell r="D3774">
            <v>1</v>
          </cell>
          <cell r="E3774">
            <v>60611341</v>
          </cell>
          <cell r="F3774" t="str">
            <v>Plzeňský kraj</v>
          </cell>
          <cell r="G3774" t="str">
            <v xml:space="preserve">Plzeň-sever </v>
          </cell>
          <cell r="H3774">
            <v>250</v>
          </cell>
          <cell r="I3774" t="str">
            <v>SEJOY</v>
          </cell>
          <cell r="J3774">
            <v>16.690000000000001</v>
          </cell>
          <cell r="K3774">
            <v>4172.5</v>
          </cell>
          <cell r="L3774" t="str">
            <v/>
          </cell>
          <cell r="M3774" t="str">
            <v>Základní škola a Mateřská škola Heřmanova Huť, příspěvková organizace</v>
          </cell>
          <cell r="N3774" t="str">
            <v>Mírové náměstí</v>
          </cell>
          <cell r="O3774">
            <v>72</v>
          </cell>
          <cell r="Q3774" t="str">
            <v>Heřmanova Huť</v>
          </cell>
          <cell r="R3774" t="str">
            <v>ANO</v>
          </cell>
        </row>
        <row r="3775">
          <cell r="A3775">
            <v>650059743</v>
          </cell>
          <cell r="B3775">
            <v>650059743</v>
          </cell>
          <cell r="C3775" t="str">
            <v>70997101</v>
          </cell>
          <cell r="D3775">
            <v>1</v>
          </cell>
          <cell r="E3775">
            <v>70997101</v>
          </cell>
          <cell r="F3775" t="str">
            <v>Plzeňský kraj</v>
          </cell>
          <cell r="G3775" t="str">
            <v xml:space="preserve">Plzeň-sever </v>
          </cell>
          <cell r="H3775">
            <v>75</v>
          </cell>
          <cell r="I3775" t="str">
            <v>SEJOY</v>
          </cell>
          <cell r="J3775">
            <v>16.690000000000001</v>
          </cell>
          <cell r="K3775">
            <v>1251.75</v>
          </cell>
          <cell r="L3775" t="str">
            <v/>
          </cell>
          <cell r="M3775" t="str">
            <v>Základní škola a Mateřská škola Pňovany, okres Plzeň-sever, příspěvková organizace</v>
          </cell>
          <cell r="O3775">
            <v>73</v>
          </cell>
          <cell r="Q3775" t="str">
            <v>Pňovany</v>
          </cell>
          <cell r="R3775" t="str">
            <v>ANO</v>
          </cell>
        </row>
        <row r="3776">
          <cell r="A3776">
            <v>691001847</v>
          </cell>
          <cell r="B3776">
            <v>691001847</v>
          </cell>
          <cell r="C3776" t="str">
            <v>72073314</v>
          </cell>
          <cell r="D3776">
            <v>1</v>
          </cell>
          <cell r="E3776">
            <v>72073314</v>
          </cell>
          <cell r="F3776" t="str">
            <v>Plzeňský kraj</v>
          </cell>
          <cell r="G3776" t="str">
            <v xml:space="preserve">Plzeň-sever </v>
          </cell>
          <cell r="H3776">
            <v>75</v>
          </cell>
          <cell r="I3776" t="str">
            <v>SEJOY</v>
          </cell>
          <cell r="J3776">
            <v>16.690000000000001</v>
          </cell>
          <cell r="K3776">
            <v>1251.75</v>
          </cell>
          <cell r="L3776" t="str">
            <v/>
          </cell>
          <cell r="M3776" t="str">
            <v>Základní škola a Mateřská škola Žichlice</v>
          </cell>
          <cell r="O3776">
            <v>58</v>
          </cell>
          <cell r="Q3776" t="str">
            <v>Hromnice</v>
          </cell>
          <cell r="R3776" t="str">
            <v>ANO</v>
          </cell>
        </row>
        <row r="3777">
          <cell r="A3777">
            <v>600009696</v>
          </cell>
          <cell r="B3777">
            <v>600009696</v>
          </cell>
          <cell r="C3777" t="str">
            <v>25214837</v>
          </cell>
          <cell r="D3777">
            <v>1</v>
          </cell>
          <cell r="E3777">
            <v>25214837</v>
          </cell>
          <cell r="F3777" t="str">
            <v>Plzeňský kraj</v>
          </cell>
          <cell r="G3777" t="str">
            <v xml:space="preserve">Plzeň-město </v>
          </cell>
          <cell r="H3777">
            <v>250</v>
          </cell>
          <cell r="I3777" t="str">
            <v>SEJOY</v>
          </cell>
          <cell r="J3777">
            <v>16.690000000000001</v>
          </cell>
          <cell r="K3777">
            <v>4172.5</v>
          </cell>
          <cell r="L3777" t="str">
            <v/>
          </cell>
          <cell r="M3777" t="str">
            <v>Akademie hotelnictví a cestovního ruchu - střední škola, s.r.o.</v>
          </cell>
          <cell r="N3777" t="str">
            <v>Nade Mží</v>
          </cell>
          <cell r="O3777">
            <v>734</v>
          </cell>
          <cell r="P3777">
            <v>1</v>
          </cell>
          <cell r="Q3777" t="str">
            <v>Plzeň</v>
          </cell>
          <cell r="R3777" t="str">
            <v>NE</v>
          </cell>
        </row>
        <row r="3778">
          <cell r="A3778">
            <v>600019675</v>
          </cell>
          <cell r="B3778">
            <v>600019675</v>
          </cell>
          <cell r="C3778" t="str">
            <v>00669695</v>
          </cell>
          <cell r="D3778">
            <v>1</v>
          </cell>
          <cell r="E3778">
            <v>669695</v>
          </cell>
          <cell r="F3778" t="str">
            <v>Plzeňský kraj</v>
          </cell>
          <cell r="G3778" t="str">
            <v xml:space="preserve">Plzeň-město </v>
          </cell>
          <cell r="H3778">
            <v>800</v>
          </cell>
          <cell r="I3778" t="str">
            <v>SEJOY</v>
          </cell>
          <cell r="J3778">
            <v>16.690000000000001</v>
          </cell>
          <cell r="K3778">
            <v>13352.000000000002</v>
          </cell>
          <cell r="L3778" t="str">
            <v/>
          </cell>
          <cell r="M3778" t="str">
            <v>Střední zdravotnická škola a Vyšší odborná škola zdravotnická, Plzeň, Karlovarská 99</v>
          </cell>
          <cell r="N3778" t="str">
            <v>Karlovarská</v>
          </cell>
          <cell r="O3778">
            <v>1210</v>
          </cell>
          <cell r="P3778">
            <v>99</v>
          </cell>
          <cell r="Q3778" t="str">
            <v>Plzeň</v>
          </cell>
          <cell r="R3778" t="str">
            <v>ANO</v>
          </cell>
        </row>
        <row r="3779">
          <cell r="A3779">
            <v>600070379</v>
          </cell>
          <cell r="B3779">
            <v>600070379</v>
          </cell>
          <cell r="C3779" t="str">
            <v>60611278</v>
          </cell>
          <cell r="D3779">
            <v>1</v>
          </cell>
          <cell r="E3779">
            <v>60611278</v>
          </cell>
          <cell r="F3779" t="str">
            <v>Plzeňský kraj</v>
          </cell>
          <cell r="G3779" t="str">
            <v xml:space="preserve">Plzeň-město </v>
          </cell>
          <cell r="H3779">
            <v>200</v>
          </cell>
          <cell r="I3779" t="str">
            <v>SEJOY</v>
          </cell>
          <cell r="J3779">
            <v>16.690000000000001</v>
          </cell>
          <cell r="K3779">
            <v>3338.0000000000005</v>
          </cell>
          <cell r="L3779" t="str">
            <v/>
          </cell>
          <cell r="M3779" t="str">
            <v>Základní škola Šťáhlavy</v>
          </cell>
          <cell r="N3779" t="str">
            <v>Komenského</v>
          </cell>
          <cell r="O3779">
            <v>126</v>
          </cell>
          <cell r="Q3779" t="str">
            <v>Šťáhlavy</v>
          </cell>
          <cell r="R3779" t="str">
            <v>ANO</v>
          </cell>
        </row>
        <row r="3780">
          <cell r="A3780">
            <v>600022935</v>
          </cell>
          <cell r="B3780">
            <v>600022935</v>
          </cell>
          <cell r="C3780" t="str">
            <v>49777726</v>
          </cell>
          <cell r="D3780">
            <v>1</v>
          </cell>
          <cell r="E3780">
            <v>49777726</v>
          </cell>
          <cell r="F3780" t="str">
            <v>Plzeňský kraj</v>
          </cell>
          <cell r="G3780" t="str">
            <v xml:space="preserve">Plzeň-město </v>
          </cell>
          <cell r="H3780">
            <v>150</v>
          </cell>
          <cell r="I3780" t="str">
            <v>SEJOY</v>
          </cell>
          <cell r="J3780">
            <v>16.690000000000001</v>
          </cell>
          <cell r="K3780">
            <v>2503.5</v>
          </cell>
          <cell r="L3780" t="str">
            <v/>
          </cell>
          <cell r="M3780" t="str">
            <v>Základní škola, Plzeň, Podmostní 1</v>
          </cell>
          <cell r="N3780" t="str">
            <v>Podmostní</v>
          </cell>
          <cell r="O3780">
            <v>2398</v>
          </cell>
          <cell r="P3780">
            <v>1</v>
          </cell>
          <cell r="Q3780" t="str">
            <v>Plzeň</v>
          </cell>
          <cell r="R3780" t="str">
            <v>ANO</v>
          </cell>
        </row>
        <row r="3781">
          <cell r="A3781">
            <v>600022943</v>
          </cell>
          <cell r="B3781">
            <v>600022943</v>
          </cell>
          <cell r="C3781" t="str">
            <v>49777718</v>
          </cell>
          <cell r="D3781">
            <v>1</v>
          </cell>
          <cell r="E3781">
            <v>49777718</v>
          </cell>
          <cell r="F3781" t="str">
            <v>Plzeňský kraj</v>
          </cell>
          <cell r="G3781" t="str">
            <v xml:space="preserve">Plzeň-město </v>
          </cell>
          <cell r="H3781">
            <v>200</v>
          </cell>
          <cell r="I3781" t="str">
            <v>SEJOY</v>
          </cell>
          <cell r="J3781">
            <v>16.690000000000001</v>
          </cell>
          <cell r="K3781">
            <v>3338.0000000000005</v>
          </cell>
          <cell r="L3781" t="str">
            <v/>
          </cell>
          <cell r="M3781" t="str">
            <v>Základní škola, Plzeň, Heyrovského 23</v>
          </cell>
          <cell r="N3781" t="str">
            <v>Heyrovského</v>
          </cell>
          <cell r="O3781">
            <v>529</v>
          </cell>
          <cell r="P3781">
            <v>23</v>
          </cell>
          <cell r="Q3781" t="str">
            <v>Plzeň</v>
          </cell>
          <cell r="R3781" t="str">
            <v>ANO</v>
          </cell>
        </row>
        <row r="3782">
          <cell r="A3782">
            <v>600022960</v>
          </cell>
          <cell r="B3782">
            <v>600022960</v>
          </cell>
          <cell r="C3782" t="str">
            <v>49778200</v>
          </cell>
          <cell r="D3782">
            <v>1</v>
          </cell>
          <cell r="E3782">
            <v>49778200</v>
          </cell>
          <cell r="F3782" t="str">
            <v>Plzeňský kraj</v>
          </cell>
          <cell r="G3782" t="str">
            <v xml:space="preserve">Plzeň-město </v>
          </cell>
          <cell r="H3782">
            <v>175</v>
          </cell>
          <cell r="I3782" t="str">
            <v>SEJOY</v>
          </cell>
          <cell r="J3782">
            <v>16.690000000000001</v>
          </cell>
          <cell r="K3782">
            <v>2920.75</v>
          </cell>
          <cell r="L3782" t="str">
            <v/>
          </cell>
          <cell r="M3782" t="str">
            <v>Základní škola a Mateřská škola pro zrakově postižené a vady řeči, Plzeň, Lazaretní 25</v>
          </cell>
          <cell r="N3782" t="str">
            <v>Lazaretní</v>
          </cell>
          <cell r="O3782">
            <v>1290</v>
          </cell>
          <cell r="P3782">
            <v>25</v>
          </cell>
          <cell r="Q3782" t="str">
            <v>Plzeň</v>
          </cell>
          <cell r="R3782" t="str">
            <v>ANO</v>
          </cell>
        </row>
        <row r="3783">
          <cell r="A3783">
            <v>600022978</v>
          </cell>
          <cell r="B3783">
            <v>600022978</v>
          </cell>
          <cell r="C3783" t="str">
            <v>49778153</v>
          </cell>
          <cell r="D3783">
            <v>1</v>
          </cell>
          <cell r="E3783">
            <v>49778153</v>
          </cell>
          <cell r="F3783" t="str">
            <v>Plzeňský kraj</v>
          </cell>
          <cell r="G3783" t="str">
            <v xml:space="preserve">Plzeň-město </v>
          </cell>
          <cell r="H3783">
            <v>200</v>
          </cell>
          <cell r="I3783" t="str">
            <v>SEJOY</v>
          </cell>
          <cell r="J3783">
            <v>16.690000000000001</v>
          </cell>
          <cell r="K3783">
            <v>3338.0000000000005</v>
          </cell>
          <cell r="L3783" t="str">
            <v/>
          </cell>
          <cell r="M3783" t="str">
            <v>Základní škola a Mateřská škola pro sluchově postižené, Plzeň, Mohylová 90</v>
          </cell>
          <cell r="N3783" t="str">
            <v>Mohylová</v>
          </cell>
          <cell r="O3783">
            <v>1200</v>
          </cell>
          <cell r="P3783">
            <v>90</v>
          </cell>
          <cell r="Q3783" t="str">
            <v>Plzeň</v>
          </cell>
          <cell r="R3783" t="str">
            <v>ANO</v>
          </cell>
        </row>
        <row r="3784">
          <cell r="A3784">
            <v>600022986</v>
          </cell>
          <cell r="B3784">
            <v>600022986</v>
          </cell>
          <cell r="C3784" t="str">
            <v>49774859</v>
          </cell>
          <cell r="D3784">
            <v>1</v>
          </cell>
          <cell r="E3784">
            <v>49774859</v>
          </cell>
          <cell r="F3784" t="str">
            <v>Plzeňský kraj</v>
          </cell>
          <cell r="G3784" t="str">
            <v xml:space="preserve">Plzeň-město </v>
          </cell>
          <cell r="H3784">
            <v>475</v>
          </cell>
          <cell r="I3784" t="str">
            <v>SEJOY</v>
          </cell>
          <cell r="J3784">
            <v>16.690000000000001</v>
          </cell>
          <cell r="K3784">
            <v>7927.7500000000009</v>
          </cell>
          <cell r="L3784" t="str">
            <v/>
          </cell>
          <cell r="M3784" t="str">
            <v>Odborná škola výroby a služeb, Plzeň, Vejprnická 56</v>
          </cell>
          <cell r="N3784" t="str">
            <v>Vejprnická</v>
          </cell>
          <cell r="O3784">
            <v>663</v>
          </cell>
          <cell r="P3784">
            <v>56</v>
          </cell>
          <cell r="Q3784" t="str">
            <v>Plzeň</v>
          </cell>
          <cell r="R3784" t="str">
            <v>ANO</v>
          </cell>
        </row>
        <row r="3785">
          <cell r="A3785">
            <v>600023036</v>
          </cell>
          <cell r="B3785">
            <v>600023036</v>
          </cell>
          <cell r="C3785" t="str">
            <v>70839352</v>
          </cell>
          <cell r="D3785">
            <v>1</v>
          </cell>
          <cell r="E3785">
            <v>70839352</v>
          </cell>
          <cell r="F3785" t="str">
            <v>Plzeňský kraj</v>
          </cell>
          <cell r="G3785" t="str">
            <v xml:space="preserve">Plzeň-město </v>
          </cell>
          <cell r="H3785">
            <v>125</v>
          </cell>
          <cell r="I3785" t="str">
            <v>SEJOY</v>
          </cell>
          <cell r="J3785">
            <v>16.690000000000001</v>
          </cell>
          <cell r="K3785">
            <v>2086.25</v>
          </cell>
          <cell r="L3785" t="str">
            <v/>
          </cell>
          <cell r="M3785" t="str">
            <v>Odborná škola, Základní škola a Mateřská škola, Plzeň, Macháčkova 45</v>
          </cell>
          <cell r="N3785" t="str">
            <v>Macháčkova</v>
          </cell>
          <cell r="O3785">
            <v>905</v>
          </cell>
          <cell r="P3785">
            <v>45</v>
          </cell>
          <cell r="Q3785" t="str">
            <v>Plzeň</v>
          </cell>
          <cell r="R3785" t="str">
            <v>ANO</v>
          </cell>
        </row>
        <row r="3786">
          <cell r="A3786">
            <v>600009700</v>
          </cell>
          <cell r="B3786">
            <v>600009700</v>
          </cell>
          <cell r="C3786" t="str">
            <v>00518557</v>
          </cell>
          <cell r="D3786">
            <v>1</v>
          </cell>
          <cell r="E3786">
            <v>518557</v>
          </cell>
          <cell r="F3786" t="str">
            <v>Plzeňský kraj</v>
          </cell>
          <cell r="G3786" t="str">
            <v xml:space="preserve">Plzeň-město </v>
          </cell>
          <cell r="H3786">
            <v>975</v>
          </cell>
          <cell r="I3786" t="str">
            <v>SEJOY</v>
          </cell>
          <cell r="J3786">
            <v>16.690000000000001</v>
          </cell>
          <cell r="K3786">
            <v>16272.750000000002</v>
          </cell>
          <cell r="L3786" t="str">
            <v/>
          </cell>
          <cell r="M3786" t="str">
            <v>Hotelová škola, Plzeň, U Borského parku 3</v>
          </cell>
          <cell r="N3786" t="str">
            <v>U Borského parku</v>
          </cell>
          <cell r="O3786">
            <v>1213</v>
          </cell>
          <cell r="P3786">
            <v>3</v>
          </cell>
          <cell r="Q3786" t="str">
            <v>Plzeň</v>
          </cell>
          <cell r="R3786" t="str">
            <v>ANO</v>
          </cell>
        </row>
        <row r="3787">
          <cell r="A3787">
            <v>600009718</v>
          </cell>
          <cell r="B3787">
            <v>600009718</v>
          </cell>
          <cell r="C3787" t="str">
            <v>00497061</v>
          </cell>
          <cell r="D3787">
            <v>1</v>
          </cell>
          <cell r="E3787">
            <v>497061</v>
          </cell>
          <cell r="F3787" t="str">
            <v>Plzeňský kraj</v>
          </cell>
          <cell r="G3787" t="str">
            <v xml:space="preserve">Plzeň-město </v>
          </cell>
          <cell r="H3787">
            <v>650</v>
          </cell>
          <cell r="I3787" t="str">
            <v>SEJOY</v>
          </cell>
          <cell r="J3787">
            <v>16.690000000000001</v>
          </cell>
          <cell r="K3787">
            <v>10848.5</v>
          </cell>
          <cell r="L3787" t="str">
            <v/>
          </cell>
          <cell r="M3787" t="str">
            <v>Střední odborné učiliště stavební, Plzeň, Borská 55</v>
          </cell>
          <cell r="N3787" t="str">
            <v>Borská</v>
          </cell>
          <cell r="O3787">
            <v>2718</v>
          </cell>
          <cell r="P3787">
            <v>55</v>
          </cell>
          <cell r="Q3787" t="str">
            <v>Plzeň</v>
          </cell>
          <cell r="R3787" t="str">
            <v>ANO</v>
          </cell>
        </row>
        <row r="3788">
          <cell r="A3788">
            <v>600009726</v>
          </cell>
          <cell r="B3788">
            <v>600009726</v>
          </cell>
          <cell r="C3788" t="str">
            <v>45356891</v>
          </cell>
          <cell r="D3788">
            <v>1</v>
          </cell>
          <cell r="E3788">
            <v>45356891</v>
          </cell>
          <cell r="F3788" t="str">
            <v>Plzeňský kraj</v>
          </cell>
          <cell r="G3788" t="str">
            <v xml:space="preserve">Plzeň-město </v>
          </cell>
          <cell r="H3788">
            <v>275</v>
          </cell>
          <cell r="I3788" t="str">
            <v>SEJOY</v>
          </cell>
          <cell r="J3788">
            <v>16.690000000000001</v>
          </cell>
          <cell r="K3788">
            <v>4589.75</v>
          </cell>
          <cell r="L3788" t="str">
            <v/>
          </cell>
          <cell r="M3788" t="str">
            <v>Sportovní a podnikatelská střední škola, spol. s r.o.</v>
          </cell>
          <cell r="N3788" t="str">
            <v>sady 5. května</v>
          </cell>
          <cell r="O3788">
            <v>2395</v>
          </cell>
          <cell r="P3788">
            <v>21</v>
          </cell>
          <cell r="Q3788" t="str">
            <v>Plzeň</v>
          </cell>
          <cell r="R3788" t="str">
            <v>NE</v>
          </cell>
        </row>
        <row r="3789">
          <cell r="A3789">
            <v>600009734</v>
          </cell>
          <cell r="B3789">
            <v>600009734</v>
          </cell>
          <cell r="C3789" t="str">
            <v>49778064</v>
          </cell>
          <cell r="D3789">
            <v>1</v>
          </cell>
          <cell r="E3789">
            <v>49778064</v>
          </cell>
          <cell r="F3789" t="str">
            <v>Plzeňský kraj</v>
          </cell>
          <cell r="G3789" t="str">
            <v xml:space="preserve">Plzeň-město </v>
          </cell>
          <cell r="H3789">
            <v>600</v>
          </cell>
          <cell r="I3789" t="str">
            <v>SEJOY</v>
          </cell>
          <cell r="J3789">
            <v>16.690000000000001</v>
          </cell>
          <cell r="K3789">
            <v>10014</v>
          </cell>
          <cell r="L3789" t="str">
            <v/>
          </cell>
          <cell r="M3789" t="str">
            <v>Střední průmyslová škola stavební, Plzeň, Chodské nám. 2</v>
          </cell>
          <cell r="N3789" t="str">
            <v>Chodské náměstí</v>
          </cell>
          <cell r="O3789">
            <v>1585</v>
          </cell>
          <cell r="P3789">
            <v>2</v>
          </cell>
          <cell r="Q3789" t="str">
            <v>Plzeň</v>
          </cell>
          <cell r="R3789" t="str">
            <v>ANO</v>
          </cell>
        </row>
        <row r="3790">
          <cell r="A3790">
            <v>600009785</v>
          </cell>
          <cell r="B3790">
            <v>600009785</v>
          </cell>
          <cell r="C3790" t="str">
            <v>45331227</v>
          </cell>
          <cell r="D3790">
            <v>1</v>
          </cell>
          <cell r="E3790">
            <v>45331227</v>
          </cell>
          <cell r="F3790" t="str">
            <v>Plzeňský kraj</v>
          </cell>
          <cell r="G3790" t="str">
            <v xml:space="preserve">Plzeň-město </v>
          </cell>
          <cell r="H3790">
            <v>375</v>
          </cell>
          <cell r="I3790" t="str">
            <v>SEJOY</v>
          </cell>
          <cell r="J3790">
            <v>16.690000000000001</v>
          </cell>
          <cell r="K3790">
            <v>6258.7500000000009</v>
          </cell>
          <cell r="L3790" t="str">
            <v/>
          </cell>
          <cell r="M3790" t="str">
            <v>Církevní základní škola a střední škola Plzeň</v>
          </cell>
          <cell r="N3790" t="str">
            <v>Táborská</v>
          </cell>
          <cell r="O3790">
            <v>2081</v>
          </cell>
          <cell r="P3790">
            <v>28</v>
          </cell>
          <cell r="Q3790" t="str">
            <v>Plzeň</v>
          </cell>
          <cell r="R3790" t="str">
            <v>NE</v>
          </cell>
        </row>
        <row r="3791">
          <cell r="A3791">
            <v>600009441</v>
          </cell>
          <cell r="B3791">
            <v>600009441</v>
          </cell>
          <cell r="C3791" t="str">
            <v>49778111</v>
          </cell>
          <cell r="D3791">
            <v>1</v>
          </cell>
          <cell r="E3791">
            <v>49778111</v>
          </cell>
          <cell r="F3791" t="str">
            <v>Plzeňský kraj</v>
          </cell>
          <cell r="G3791" t="str">
            <v xml:space="preserve">Plzeň-město </v>
          </cell>
          <cell r="H3791">
            <v>425</v>
          </cell>
          <cell r="I3791" t="str">
            <v>SEJOY</v>
          </cell>
          <cell r="J3791">
            <v>16.690000000000001</v>
          </cell>
          <cell r="K3791">
            <v>7093.2500000000009</v>
          </cell>
          <cell r="L3791" t="str">
            <v/>
          </cell>
          <cell r="M3791" t="str">
            <v>Konzervatoř, Plzeň, Kopeckého sady 10</v>
          </cell>
          <cell r="N3791" t="str">
            <v>Kopeckého sady</v>
          </cell>
          <cell r="O3791">
            <v>328</v>
          </cell>
          <cell r="P3791">
            <v>10</v>
          </cell>
          <cell r="Q3791" t="str">
            <v>Plzeň</v>
          </cell>
          <cell r="R3791" t="str">
            <v>ANO</v>
          </cell>
        </row>
        <row r="3792">
          <cell r="A3792">
            <v>600009459</v>
          </cell>
          <cell r="B3792">
            <v>600009459</v>
          </cell>
          <cell r="C3792" t="str">
            <v>49778137</v>
          </cell>
          <cell r="D3792">
            <v>1</v>
          </cell>
          <cell r="E3792">
            <v>49778137</v>
          </cell>
          <cell r="F3792" t="str">
            <v>Plzeňský kraj</v>
          </cell>
          <cell r="G3792" t="str">
            <v xml:space="preserve">Plzeň-město </v>
          </cell>
          <cell r="H3792">
            <v>400</v>
          </cell>
          <cell r="I3792" t="str">
            <v>SEJOY</v>
          </cell>
          <cell r="J3792">
            <v>16.690000000000001</v>
          </cell>
          <cell r="K3792">
            <v>6676.0000000000009</v>
          </cell>
          <cell r="L3792" t="str">
            <v/>
          </cell>
          <cell r="M3792" t="str">
            <v>Sportovní gymnázium Plzeň</v>
          </cell>
          <cell r="N3792" t="str">
            <v>Vejprnická</v>
          </cell>
          <cell r="O3792">
            <v>663</v>
          </cell>
          <cell r="P3792">
            <v>56</v>
          </cell>
          <cell r="Q3792" t="str">
            <v>Plzeň</v>
          </cell>
          <cell r="R3792" t="str">
            <v>ANO</v>
          </cell>
        </row>
        <row r="3793">
          <cell r="A3793">
            <v>600009467</v>
          </cell>
          <cell r="B3793">
            <v>600009467</v>
          </cell>
          <cell r="C3793" t="str">
            <v>00574406</v>
          </cell>
          <cell r="D3793">
            <v>1</v>
          </cell>
          <cell r="E3793">
            <v>574406</v>
          </cell>
          <cell r="F3793" t="str">
            <v>Plzeňský kraj</v>
          </cell>
          <cell r="G3793" t="str">
            <v xml:space="preserve">Plzeň-město </v>
          </cell>
          <cell r="H3793">
            <v>325</v>
          </cell>
          <cell r="I3793" t="str">
            <v>SEJOY</v>
          </cell>
          <cell r="J3793">
            <v>16.690000000000001</v>
          </cell>
          <cell r="K3793">
            <v>5424.25</v>
          </cell>
          <cell r="L3793" t="str">
            <v/>
          </cell>
          <cell r="M3793" t="str">
            <v>Střední škola informatiky a finančních služeb, Plzeň, Klatovská 200 G</v>
          </cell>
          <cell r="N3793" t="str">
            <v>Klatovská třída</v>
          </cell>
          <cell r="O3793">
            <v>2778</v>
          </cell>
          <cell r="P3793" t="str">
            <v>200g</v>
          </cell>
          <cell r="Q3793" t="str">
            <v>Plzeň</v>
          </cell>
          <cell r="R3793" t="str">
            <v>ANO</v>
          </cell>
        </row>
        <row r="3794">
          <cell r="A3794">
            <v>600009491</v>
          </cell>
          <cell r="B3794">
            <v>600009491</v>
          </cell>
          <cell r="C3794" t="str">
            <v>49774301</v>
          </cell>
          <cell r="D3794">
            <v>1</v>
          </cell>
          <cell r="E3794">
            <v>49774301</v>
          </cell>
          <cell r="F3794" t="str">
            <v>Plzeňský kraj</v>
          </cell>
          <cell r="G3794" t="str">
            <v xml:space="preserve">Plzeň-město </v>
          </cell>
          <cell r="H3794">
            <v>1200</v>
          </cell>
          <cell r="I3794" t="str">
            <v>SEJOY</v>
          </cell>
          <cell r="J3794">
            <v>16.690000000000001</v>
          </cell>
          <cell r="K3794">
            <v>20028</v>
          </cell>
          <cell r="L3794" t="str">
            <v/>
          </cell>
          <cell r="M3794" t="str">
            <v>Vyšší odborná škola a Střední průmyslová škola elektrotechnická, Plzeň, Koterovská 85</v>
          </cell>
          <cell r="N3794" t="str">
            <v>Koterovská</v>
          </cell>
          <cell r="O3794">
            <v>828</v>
          </cell>
          <cell r="P3794">
            <v>85</v>
          </cell>
          <cell r="Q3794" t="str">
            <v>Plzeň</v>
          </cell>
          <cell r="R3794" t="str">
            <v>ANO</v>
          </cell>
        </row>
        <row r="3795">
          <cell r="A3795">
            <v>600009530</v>
          </cell>
          <cell r="B3795">
            <v>600009530</v>
          </cell>
          <cell r="C3795" t="str">
            <v>49778099</v>
          </cell>
          <cell r="D3795">
            <v>1</v>
          </cell>
          <cell r="E3795">
            <v>49778099</v>
          </cell>
          <cell r="F3795" t="str">
            <v>Plzeňský kraj</v>
          </cell>
          <cell r="G3795" t="str">
            <v xml:space="preserve">Plzeň-město </v>
          </cell>
          <cell r="H3795">
            <v>650</v>
          </cell>
          <cell r="I3795" t="str">
            <v>SEJOY</v>
          </cell>
          <cell r="J3795">
            <v>16.690000000000001</v>
          </cell>
          <cell r="K3795">
            <v>10848.5</v>
          </cell>
          <cell r="L3795" t="str">
            <v/>
          </cell>
          <cell r="M3795" t="str">
            <v>Masarykovo gymnázium, Plzeň, Petákova 2</v>
          </cell>
          <cell r="N3795" t="str">
            <v>Petákova</v>
          </cell>
          <cell r="O3795">
            <v>2055</v>
          </cell>
          <cell r="P3795">
            <v>2</v>
          </cell>
          <cell r="Q3795" t="str">
            <v>Plzeň</v>
          </cell>
          <cell r="R3795" t="str">
            <v>ANO</v>
          </cell>
        </row>
        <row r="3796">
          <cell r="A3796">
            <v>600009548</v>
          </cell>
          <cell r="B3796">
            <v>600009548</v>
          </cell>
          <cell r="C3796" t="str">
            <v>49778102</v>
          </cell>
          <cell r="D3796">
            <v>1</v>
          </cell>
          <cell r="E3796">
            <v>49778102</v>
          </cell>
          <cell r="F3796" t="str">
            <v>Plzeňský kraj</v>
          </cell>
          <cell r="G3796" t="str">
            <v xml:space="preserve">Plzeň-město </v>
          </cell>
          <cell r="H3796">
            <v>575</v>
          </cell>
          <cell r="I3796" t="str">
            <v>SEJOY</v>
          </cell>
          <cell r="J3796">
            <v>16.690000000000001</v>
          </cell>
          <cell r="K3796">
            <v>9596.75</v>
          </cell>
          <cell r="L3796" t="str">
            <v/>
          </cell>
          <cell r="M3796" t="str">
            <v>Gymnázium Luďka Pika, Plzeň, Opavská 21</v>
          </cell>
          <cell r="N3796" t="str">
            <v>Opavská</v>
          </cell>
          <cell r="O3796">
            <v>823</v>
          </cell>
          <cell r="P3796">
            <v>21</v>
          </cell>
          <cell r="Q3796" t="str">
            <v>Plzeň</v>
          </cell>
          <cell r="R3796" t="str">
            <v>ANO</v>
          </cell>
        </row>
        <row r="3797">
          <cell r="A3797">
            <v>600009556</v>
          </cell>
          <cell r="B3797">
            <v>600009556</v>
          </cell>
          <cell r="C3797" t="str">
            <v>49778145</v>
          </cell>
          <cell r="D3797">
            <v>1</v>
          </cell>
          <cell r="E3797">
            <v>49778145</v>
          </cell>
          <cell r="F3797" t="str">
            <v>Plzeňský kraj</v>
          </cell>
          <cell r="G3797" t="str">
            <v xml:space="preserve">Plzeň-město </v>
          </cell>
          <cell r="H3797">
            <v>725</v>
          </cell>
          <cell r="I3797" t="str">
            <v>SEJOY</v>
          </cell>
          <cell r="J3797">
            <v>16.690000000000001</v>
          </cell>
          <cell r="K3797">
            <v>12100.250000000002</v>
          </cell>
          <cell r="L3797" t="str">
            <v/>
          </cell>
          <cell r="M3797" t="str">
            <v>Gymnázium, Plzeň, Mikulášské nám. 23</v>
          </cell>
          <cell r="N3797" t="str">
            <v>Mikulášské náměstí</v>
          </cell>
          <cell r="O3797">
            <v>808</v>
          </cell>
          <cell r="P3797">
            <v>23</v>
          </cell>
          <cell r="Q3797" t="str">
            <v>Plzeň</v>
          </cell>
          <cell r="R3797" t="str">
            <v>ANO</v>
          </cell>
        </row>
        <row r="3798">
          <cell r="A3798">
            <v>600009564</v>
          </cell>
          <cell r="B3798">
            <v>600009564</v>
          </cell>
          <cell r="C3798" t="str">
            <v>25214144</v>
          </cell>
          <cell r="D3798">
            <v>1</v>
          </cell>
          <cell r="E3798">
            <v>25214144</v>
          </cell>
          <cell r="F3798" t="str">
            <v>Plzeňský kraj</v>
          </cell>
          <cell r="G3798" t="str">
            <v xml:space="preserve">Plzeň-město </v>
          </cell>
          <cell r="H3798">
            <v>200</v>
          </cell>
          <cell r="I3798" t="str">
            <v>SEJOY</v>
          </cell>
          <cell r="J3798">
            <v>16.690000000000001</v>
          </cell>
          <cell r="K3798">
            <v>3338.0000000000005</v>
          </cell>
          <cell r="L3798" t="str">
            <v/>
          </cell>
          <cell r="M3798" t="str">
            <v>Bezpečnostně právní akademie Plzeň, s.r.o., střední škola</v>
          </cell>
          <cell r="N3798" t="str">
            <v>Tylova</v>
          </cell>
          <cell r="O3798">
            <v>988</v>
          </cell>
          <cell r="P3798">
            <v>18</v>
          </cell>
          <cell r="Q3798" t="str">
            <v>Plzeň</v>
          </cell>
          <cell r="R3798" t="str">
            <v>NE</v>
          </cell>
        </row>
        <row r="3799">
          <cell r="A3799">
            <v>600009599</v>
          </cell>
          <cell r="B3799">
            <v>600009599</v>
          </cell>
          <cell r="C3799" t="str">
            <v>49778161</v>
          </cell>
          <cell r="D3799">
            <v>1</v>
          </cell>
          <cell r="E3799">
            <v>49778161</v>
          </cell>
          <cell r="F3799" t="str">
            <v>Plzeňský kraj</v>
          </cell>
          <cell r="G3799" t="str">
            <v xml:space="preserve">Plzeň-město </v>
          </cell>
          <cell r="H3799">
            <v>400</v>
          </cell>
          <cell r="I3799" t="str">
            <v>SEJOY</v>
          </cell>
          <cell r="J3799">
            <v>16.690000000000001</v>
          </cell>
          <cell r="K3799">
            <v>6676.0000000000009</v>
          </cell>
          <cell r="L3799" t="str">
            <v/>
          </cell>
          <cell r="M3799" t="str">
            <v>Obchodní akademie, Plzeň, nám. T. G. Masaryka 13</v>
          </cell>
          <cell r="N3799" t="str">
            <v>náměstí T. G. Masaryka</v>
          </cell>
          <cell r="O3799">
            <v>1530</v>
          </cell>
          <cell r="P3799">
            <v>13</v>
          </cell>
          <cell r="Q3799" t="str">
            <v>Plzeň</v>
          </cell>
          <cell r="R3799" t="str">
            <v>ANO</v>
          </cell>
        </row>
        <row r="3800">
          <cell r="A3800">
            <v>600009602</v>
          </cell>
          <cell r="B3800">
            <v>600009602</v>
          </cell>
          <cell r="C3800" t="str">
            <v>00520152</v>
          </cell>
          <cell r="D3800">
            <v>1</v>
          </cell>
          <cell r="E3800">
            <v>520152</v>
          </cell>
          <cell r="F3800" t="str">
            <v>Plzeňský kraj</v>
          </cell>
          <cell r="G3800" t="str">
            <v xml:space="preserve">Plzeň-město </v>
          </cell>
          <cell r="H3800">
            <v>750</v>
          </cell>
          <cell r="I3800" t="str">
            <v>SEJOY</v>
          </cell>
          <cell r="J3800">
            <v>16.690000000000001</v>
          </cell>
          <cell r="K3800">
            <v>12517.500000000002</v>
          </cell>
          <cell r="L3800" t="str">
            <v/>
          </cell>
          <cell r="M3800" t="str">
            <v>Střední odborná škola obchodu, užitého umění a designu, Plzeň, Nerudova 33</v>
          </cell>
          <cell r="N3800" t="str">
            <v>Nerudova</v>
          </cell>
          <cell r="O3800">
            <v>1214</v>
          </cell>
          <cell r="P3800">
            <v>33</v>
          </cell>
          <cell r="Q3800" t="str">
            <v>Plzeň</v>
          </cell>
          <cell r="R3800" t="str">
            <v>ANO</v>
          </cell>
        </row>
        <row r="3801">
          <cell r="A3801">
            <v>600009611</v>
          </cell>
          <cell r="B3801">
            <v>600009611</v>
          </cell>
          <cell r="C3801" t="str">
            <v>40527867</v>
          </cell>
          <cell r="D3801">
            <v>1</v>
          </cell>
          <cell r="E3801">
            <v>40527867</v>
          </cell>
          <cell r="F3801" t="str">
            <v>Plzeňský kraj</v>
          </cell>
          <cell r="G3801" t="str">
            <v xml:space="preserve">Plzeň-město </v>
          </cell>
          <cell r="H3801">
            <v>425</v>
          </cell>
          <cell r="I3801" t="str">
            <v>SEJOY</v>
          </cell>
          <cell r="J3801">
            <v>16.690000000000001</v>
          </cell>
          <cell r="K3801">
            <v>7093.2500000000009</v>
          </cell>
          <cell r="L3801" t="str">
            <v/>
          </cell>
          <cell r="M3801" t="str">
            <v>Církevní gymnázium Plzeň</v>
          </cell>
          <cell r="N3801" t="str">
            <v>Mikulášské náměstí</v>
          </cell>
          <cell r="O3801">
            <v>509</v>
          </cell>
          <cell r="P3801">
            <v>15</v>
          </cell>
          <cell r="Q3801" t="str">
            <v>Plzeň</v>
          </cell>
          <cell r="R3801" t="str">
            <v>NE</v>
          </cell>
        </row>
        <row r="3802">
          <cell r="A3802">
            <v>600009637</v>
          </cell>
          <cell r="B3802">
            <v>600009637</v>
          </cell>
          <cell r="C3802" t="str">
            <v>25209957</v>
          </cell>
          <cell r="D3802">
            <v>1</v>
          </cell>
          <cell r="E3802">
            <v>25209957</v>
          </cell>
          <cell r="F3802" t="str">
            <v>Plzeňský kraj</v>
          </cell>
          <cell r="G3802" t="str">
            <v xml:space="preserve">Plzeň-město </v>
          </cell>
          <cell r="H3802">
            <v>0</v>
          </cell>
          <cell r="I3802" t="str">
            <v>SEJOY</v>
          </cell>
          <cell r="J3802">
            <v>16.690000000000001</v>
          </cell>
          <cell r="K3802">
            <v>0</v>
          </cell>
          <cell r="L3802">
            <v>44536</v>
          </cell>
          <cell r="M3802" t="str">
            <v>Gymnázium Františka Křižíka a základní škola, s.r.o.</v>
          </cell>
          <cell r="N3802" t="str">
            <v>Sokolovská</v>
          </cell>
          <cell r="O3802">
            <v>1165</v>
          </cell>
          <cell r="P3802">
            <v>54</v>
          </cell>
          <cell r="Q3802" t="str">
            <v>Plzeň</v>
          </cell>
          <cell r="R3802" t="str">
            <v>NE</v>
          </cell>
        </row>
        <row r="3803">
          <cell r="A3803">
            <v>600009661</v>
          </cell>
          <cell r="B3803">
            <v>600009661</v>
          </cell>
          <cell r="C3803" t="str">
            <v>25214829</v>
          </cell>
          <cell r="D3803">
            <v>1</v>
          </cell>
          <cell r="E3803">
            <v>25214829</v>
          </cell>
          <cell r="F3803" t="str">
            <v>Plzeňský kraj</v>
          </cell>
          <cell r="G3803" t="str">
            <v xml:space="preserve">Plzeň-město </v>
          </cell>
          <cell r="H3803">
            <v>150</v>
          </cell>
          <cell r="I3803" t="str">
            <v>SEJOY</v>
          </cell>
          <cell r="J3803">
            <v>16.690000000000001</v>
          </cell>
          <cell r="K3803">
            <v>2503.5</v>
          </cell>
          <cell r="L3803" t="str">
            <v/>
          </cell>
          <cell r="M3803" t="str">
            <v>PLZEŇSKÁ OBCHODNÍ AKADEMIE s.r.o.</v>
          </cell>
          <cell r="N3803" t="str">
            <v>Politických vězňů</v>
          </cell>
          <cell r="O3803">
            <v>2003</v>
          </cell>
          <cell r="P3803">
            <v>5</v>
          </cell>
          <cell r="Q3803" t="str">
            <v>Plzeň</v>
          </cell>
          <cell r="R3803" t="str">
            <v>NE</v>
          </cell>
        </row>
        <row r="3804">
          <cell r="A3804">
            <v>600009670</v>
          </cell>
          <cell r="B3804">
            <v>600009670</v>
          </cell>
          <cell r="C3804" t="str">
            <v>25215531</v>
          </cell>
          <cell r="D3804">
            <v>1</v>
          </cell>
          <cell r="E3804">
            <v>25215531</v>
          </cell>
          <cell r="F3804" t="str">
            <v>Plzeňský kraj</v>
          </cell>
          <cell r="G3804" t="str">
            <v xml:space="preserve">Plzeň-město </v>
          </cell>
          <cell r="H3804">
            <v>250</v>
          </cell>
          <cell r="I3804" t="str">
            <v>SEJOY</v>
          </cell>
          <cell r="J3804">
            <v>16.690000000000001</v>
          </cell>
          <cell r="K3804">
            <v>4172.5</v>
          </cell>
          <cell r="L3804" t="str">
            <v/>
          </cell>
          <cell r="M3804" t="str">
            <v>Střední uměleckoprůmyslová škola a Základní umělecká škola Zámeček s.r.o.</v>
          </cell>
          <cell r="N3804" t="str">
            <v>Pod Vinicemi</v>
          </cell>
          <cell r="O3804">
            <v>889</v>
          </cell>
          <cell r="P3804">
            <v>82</v>
          </cell>
          <cell r="Q3804" t="str">
            <v>Plzeň</v>
          </cell>
          <cell r="R3804" t="str">
            <v>NE</v>
          </cell>
        </row>
        <row r="3805">
          <cell r="A3805">
            <v>600001300</v>
          </cell>
          <cell r="B3805">
            <v>600001300</v>
          </cell>
          <cell r="C3805" t="str">
            <v>49193490</v>
          </cell>
          <cell r="D3805">
            <v>1</v>
          </cell>
          <cell r="E3805">
            <v>49193490</v>
          </cell>
          <cell r="F3805" t="str">
            <v>Plzeňský kraj</v>
          </cell>
          <cell r="G3805" t="str">
            <v xml:space="preserve">Plzeň-město </v>
          </cell>
          <cell r="H3805">
            <v>400</v>
          </cell>
          <cell r="I3805" t="str">
            <v>SEJOY</v>
          </cell>
          <cell r="J3805">
            <v>16.690000000000001</v>
          </cell>
          <cell r="K3805">
            <v>6676.0000000000009</v>
          </cell>
          <cell r="L3805" t="str">
            <v/>
          </cell>
          <cell r="M3805" t="str">
            <v>ZÁKLADNÍ ŠKOLA MARTINA LUTHERA, s.r.o.</v>
          </cell>
          <cell r="N3805" t="str">
            <v>Školní náměstí</v>
          </cell>
          <cell r="O3805">
            <v>34</v>
          </cell>
          <cell r="P3805">
            <v>1</v>
          </cell>
          <cell r="Q3805" t="str">
            <v>Plzeň</v>
          </cell>
          <cell r="R3805" t="str">
            <v>NE</v>
          </cell>
        </row>
        <row r="3806">
          <cell r="A3806">
            <v>600001318</v>
          </cell>
          <cell r="B3806">
            <v>600001318</v>
          </cell>
          <cell r="C3806" t="str">
            <v>25214047</v>
          </cell>
          <cell r="D3806">
            <v>1</v>
          </cell>
          <cell r="E3806">
            <v>25214047</v>
          </cell>
          <cell r="F3806" t="str">
            <v>Plzeňský kraj</v>
          </cell>
          <cell r="G3806" t="str">
            <v xml:space="preserve">Plzeň-město </v>
          </cell>
          <cell r="H3806">
            <v>225</v>
          </cell>
          <cell r="I3806" t="str">
            <v>SEJOY</v>
          </cell>
          <cell r="J3806">
            <v>16.690000000000001</v>
          </cell>
          <cell r="K3806">
            <v>3755.2500000000005</v>
          </cell>
          <cell r="L3806" t="str">
            <v/>
          </cell>
          <cell r="M3806" t="str">
            <v>Soukromá základní škola ELEMENTÁRIA, s.r.o.</v>
          </cell>
          <cell r="N3806" t="str">
            <v>Jesenická</v>
          </cell>
          <cell r="O3806">
            <v>1262</v>
          </cell>
          <cell r="P3806">
            <v>11</v>
          </cell>
          <cell r="Q3806" t="str">
            <v>Plzeň</v>
          </cell>
          <cell r="R3806" t="str">
            <v>NE</v>
          </cell>
        </row>
        <row r="3807">
          <cell r="A3807">
            <v>600070387</v>
          </cell>
          <cell r="B3807">
            <v>600070387</v>
          </cell>
          <cell r="C3807" t="str">
            <v>70987505</v>
          </cell>
          <cell r="D3807">
            <v>1</v>
          </cell>
          <cell r="E3807">
            <v>70987505</v>
          </cell>
          <cell r="F3807" t="str">
            <v>Plzeňský kraj</v>
          </cell>
          <cell r="G3807" t="str">
            <v xml:space="preserve">Plzeň-město </v>
          </cell>
          <cell r="H3807">
            <v>100</v>
          </cell>
          <cell r="I3807" t="str">
            <v>SEJOY</v>
          </cell>
          <cell r="J3807">
            <v>16.690000000000001</v>
          </cell>
          <cell r="K3807">
            <v>1669.0000000000002</v>
          </cell>
          <cell r="L3807" t="str">
            <v/>
          </cell>
          <cell r="M3807" t="str">
            <v>Základní škola Tymákov</v>
          </cell>
          <cell r="O3807">
            <v>100</v>
          </cell>
          <cell r="Q3807" t="str">
            <v>Tymákov</v>
          </cell>
          <cell r="R3807" t="str">
            <v>ANO</v>
          </cell>
        </row>
        <row r="3808">
          <cell r="A3808">
            <v>600069494</v>
          </cell>
          <cell r="B3808">
            <v>600069494</v>
          </cell>
          <cell r="C3808" t="str">
            <v>49777548</v>
          </cell>
          <cell r="D3808">
            <v>1</v>
          </cell>
          <cell r="E3808">
            <v>49777548</v>
          </cell>
          <cell r="F3808" t="str">
            <v>Plzeňský kraj</v>
          </cell>
          <cell r="G3808" t="str">
            <v xml:space="preserve">Plzeň-město </v>
          </cell>
          <cell r="H3808">
            <v>800</v>
          </cell>
          <cell r="I3808" t="str">
            <v>SEJOY</v>
          </cell>
          <cell r="J3808">
            <v>16.690000000000001</v>
          </cell>
          <cell r="K3808">
            <v>13352.000000000002</v>
          </cell>
          <cell r="L3808" t="str">
            <v/>
          </cell>
          <cell r="M3808" t="str">
            <v>33. základní škola Plzeň, T. Brzkové 31, příspěvková organizace</v>
          </cell>
          <cell r="N3808" t="str">
            <v>Terezie Brzkové</v>
          </cell>
          <cell r="O3808">
            <v>1024</v>
          </cell>
          <cell r="P3808">
            <v>31</v>
          </cell>
          <cell r="Q3808" t="str">
            <v>Plzeň</v>
          </cell>
          <cell r="R3808" t="str">
            <v>ANO</v>
          </cell>
        </row>
        <row r="3809">
          <cell r="A3809">
            <v>600069508</v>
          </cell>
          <cell r="B3809">
            <v>600069508</v>
          </cell>
          <cell r="C3809" t="str">
            <v>49777581</v>
          </cell>
          <cell r="D3809">
            <v>1</v>
          </cell>
          <cell r="E3809">
            <v>49777581</v>
          </cell>
          <cell r="F3809" t="str">
            <v>Plzeňský kraj</v>
          </cell>
          <cell r="G3809" t="str">
            <v xml:space="preserve">Plzeň-město </v>
          </cell>
          <cell r="H3809">
            <v>625</v>
          </cell>
          <cell r="I3809" t="str">
            <v>SEJOY</v>
          </cell>
          <cell r="J3809">
            <v>16.690000000000001</v>
          </cell>
          <cell r="K3809">
            <v>10431.25</v>
          </cell>
          <cell r="L3809" t="str">
            <v/>
          </cell>
          <cell r="M3809" t="str">
            <v>Bolevecká základní škola Plzeň, nám. Odboje 18, příspěvková organizace</v>
          </cell>
          <cell r="N3809" t="str">
            <v>náměstí Odboje</v>
          </cell>
          <cell r="O3809">
            <v>550</v>
          </cell>
          <cell r="P3809">
            <v>18</v>
          </cell>
          <cell r="Q3809" t="str">
            <v>Plzeň</v>
          </cell>
          <cell r="R3809" t="str">
            <v>ANO</v>
          </cell>
        </row>
        <row r="3810">
          <cell r="A3810">
            <v>600069516</v>
          </cell>
          <cell r="B3810">
            <v>600069516</v>
          </cell>
          <cell r="C3810" t="str">
            <v>68784571</v>
          </cell>
          <cell r="D3810">
            <v>1</v>
          </cell>
          <cell r="E3810">
            <v>68784571</v>
          </cell>
          <cell r="F3810" t="str">
            <v>Plzeňský kraj</v>
          </cell>
          <cell r="G3810" t="str">
            <v xml:space="preserve">Plzeň-město </v>
          </cell>
          <cell r="H3810">
            <v>875</v>
          </cell>
          <cell r="I3810" t="str">
            <v>SEJOY</v>
          </cell>
          <cell r="J3810">
            <v>16.690000000000001</v>
          </cell>
          <cell r="K3810">
            <v>14603.750000000002</v>
          </cell>
          <cell r="L3810" t="str">
            <v/>
          </cell>
          <cell r="M3810" t="str">
            <v>11. základní škola Plzeň, Baarova 31, příspěvková organizace</v>
          </cell>
          <cell r="N3810" t="str">
            <v>Baarova</v>
          </cell>
          <cell r="O3810">
            <v>2564</v>
          </cell>
          <cell r="P3810">
            <v>31</v>
          </cell>
          <cell r="Q3810" t="str">
            <v>Plzeň</v>
          </cell>
          <cell r="R3810" t="str">
            <v>ANO</v>
          </cell>
        </row>
        <row r="3811">
          <cell r="A3811">
            <v>600069532</v>
          </cell>
          <cell r="B3811">
            <v>600069532</v>
          </cell>
          <cell r="C3811" t="str">
            <v>70879761</v>
          </cell>
          <cell r="D3811">
            <v>1</v>
          </cell>
          <cell r="E3811">
            <v>70879761</v>
          </cell>
          <cell r="F3811" t="str">
            <v>Plzeňský kraj</v>
          </cell>
          <cell r="G3811" t="str">
            <v xml:space="preserve">Plzeň-město </v>
          </cell>
          <cell r="H3811">
            <v>600</v>
          </cell>
          <cell r="I3811" t="str">
            <v>SEJOY</v>
          </cell>
          <cell r="J3811">
            <v>16.690000000000001</v>
          </cell>
          <cell r="K3811">
            <v>10014</v>
          </cell>
          <cell r="L3811" t="str">
            <v/>
          </cell>
          <cell r="M3811" t="str">
            <v>Benešova základní škola a mateřská škola Plzeň, Doudlevecká 35, příspěvková organizace</v>
          </cell>
          <cell r="N3811" t="str">
            <v>Doudlevecká</v>
          </cell>
          <cell r="O3811">
            <v>1692</v>
          </cell>
          <cell r="P3811">
            <v>35</v>
          </cell>
          <cell r="Q3811" t="str">
            <v>Plzeň</v>
          </cell>
          <cell r="R3811" t="str">
            <v>ANO</v>
          </cell>
        </row>
        <row r="3812">
          <cell r="A3812">
            <v>600069541</v>
          </cell>
          <cell r="B3812">
            <v>600069541</v>
          </cell>
          <cell r="C3812" t="str">
            <v>70879443</v>
          </cell>
          <cell r="D3812">
            <v>1</v>
          </cell>
          <cell r="E3812">
            <v>70879443</v>
          </cell>
          <cell r="F3812" t="str">
            <v>Plzeňský kraj</v>
          </cell>
          <cell r="G3812" t="str">
            <v xml:space="preserve">Plzeň-město </v>
          </cell>
          <cell r="H3812">
            <v>1125</v>
          </cell>
          <cell r="I3812" t="str">
            <v>SEJOY</v>
          </cell>
          <cell r="J3812">
            <v>16.690000000000001</v>
          </cell>
          <cell r="K3812">
            <v>18776.25</v>
          </cell>
          <cell r="L3812" t="str">
            <v/>
          </cell>
          <cell r="M3812" t="str">
            <v>31. základní škola Plzeň, E. Krásnohorské 10, příspěvková organizace</v>
          </cell>
          <cell r="N3812" t="str">
            <v>Elišky Krásnohorské</v>
          </cell>
          <cell r="O3812">
            <v>814</v>
          </cell>
          <cell r="P3812">
            <v>10</v>
          </cell>
          <cell r="Q3812" t="str">
            <v>Plzeň</v>
          </cell>
          <cell r="R3812" t="str">
            <v>ANO</v>
          </cell>
        </row>
        <row r="3813">
          <cell r="A3813">
            <v>600069559</v>
          </cell>
          <cell r="B3813">
            <v>600069559</v>
          </cell>
          <cell r="C3813" t="str">
            <v>68784597</v>
          </cell>
          <cell r="D3813">
            <v>1</v>
          </cell>
          <cell r="E3813">
            <v>68784597</v>
          </cell>
          <cell r="F3813" t="str">
            <v>Plzeňský kraj</v>
          </cell>
          <cell r="G3813" t="str">
            <v xml:space="preserve">Plzeň-město </v>
          </cell>
          <cell r="H3813">
            <v>575</v>
          </cell>
          <cell r="I3813" t="str">
            <v>SEJOY</v>
          </cell>
          <cell r="J3813">
            <v>16.690000000000001</v>
          </cell>
          <cell r="K3813">
            <v>9596.75</v>
          </cell>
          <cell r="L3813" t="str">
            <v/>
          </cell>
          <cell r="M3813" t="str">
            <v>16. základní škola a mateřská škola Plzeň, Americká třída 30, příspěvková organizace</v>
          </cell>
          <cell r="N3813" t="str">
            <v>Americká</v>
          </cell>
          <cell r="O3813">
            <v>2404</v>
          </cell>
          <cell r="P3813">
            <v>30</v>
          </cell>
          <cell r="Q3813" t="str">
            <v>Plzeň</v>
          </cell>
          <cell r="R3813" t="str">
            <v>ANO</v>
          </cell>
        </row>
        <row r="3814">
          <cell r="A3814">
            <v>600069567</v>
          </cell>
          <cell r="B3814">
            <v>600069567</v>
          </cell>
          <cell r="C3814" t="str">
            <v>68784643</v>
          </cell>
          <cell r="D3814">
            <v>1</v>
          </cell>
          <cell r="E3814">
            <v>68784643</v>
          </cell>
          <cell r="F3814" t="str">
            <v>Plzeňský kraj</v>
          </cell>
          <cell r="G3814" t="str">
            <v xml:space="preserve">Plzeň-město </v>
          </cell>
          <cell r="H3814">
            <v>850</v>
          </cell>
          <cell r="I3814" t="str">
            <v>SEJOY</v>
          </cell>
          <cell r="J3814">
            <v>16.690000000000001</v>
          </cell>
          <cell r="K3814">
            <v>14186.500000000002</v>
          </cell>
          <cell r="L3814" t="str">
            <v/>
          </cell>
          <cell r="M3814" t="str">
            <v>14. základní škola Plzeň, Zábělská 25, příspěvková organizace</v>
          </cell>
          <cell r="N3814" t="str">
            <v>Zábělská</v>
          </cell>
          <cell r="O3814">
            <v>1220</v>
          </cell>
          <cell r="P3814">
            <v>25</v>
          </cell>
          <cell r="Q3814" t="str">
            <v>Plzeň</v>
          </cell>
          <cell r="R3814" t="str">
            <v>ANO</v>
          </cell>
        </row>
        <row r="3815">
          <cell r="A3815">
            <v>600069575</v>
          </cell>
          <cell r="B3815">
            <v>600069575</v>
          </cell>
          <cell r="C3815" t="str">
            <v>69972141</v>
          </cell>
          <cell r="D3815">
            <v>1</v>
          </cell>
          <cell r="E3815">
            <v>69972141</v>
          </cell>
          <cell r="F3815" t="str">
            <v>Plzeňský kraj</v>
          </cell>
          <cell r="G3815" t="str">
            <v xml:space="preserve">Plzeň-město </v>
          </cell>
          <cell r="H3815">
            <v>1200</v>
          </cell>
          <cell r="I3815" t="str">
            <v>SEJOY</v>
          </cell>
          <cell r="J3815">
            <v>16.690000000000001</v>
          </cell>
          <cell r="K3815">
            <v>20028</v>
          </cell>
          <cell r="L3815" t="str">
            <v/>
          </cell>
          <cell r="M3815" t="str">
            <v>25. základní škola Plzeň, Chválenická 17, příspěvková organizace</v>
          </cell>
          <cell r="N3815" t="str">
            <v>Chválenická</v>
          </cell>
          <cell r="O3815">
            <v>360</v>
          </cell>
          <cell r="P3815">
            <v>17</v>
          </cell>
          <cell r="Q3815" t="str">
            <v>Plzeň</v>
          </cell>
          <cell r="R3815" t="str">
            <v>ANO</v>
          </cell>
        </row>
        <row r="3816">
          <cell r="A3816">
            <v>600069583</v>
          </cell>
          <cell r="B3816">
            <v>600069583</v>
          </cell>
          <cell r="C3816" t="str">
            <v>49777505</v>
          </cell>
          <cell r="D3816">
            <v>1</v>
          </cell>
          <cell r="E3816">
            <v>49777505</v>
          </cell>
          <cell r="F3816" t="str">
            <v>Plzeňský kraj</v>
          </cell>
          <cell r="G3816" t="str">
            <v xml:space="preserve">Plzeň-město </v>
          </cell>
          <cell r="H3816">
            <v>775</v>
          </cell>
          <cell r="I3816" t="str">
            <v>SEJOY</v>
          </cell>
          <cell r="J3816">
            <v>16.690000000000001</v>
          </cell>
          <cell r="K3816">
            <v>12934.750000000002</v>
          </cell>
          <cell r="L3816" t="str">
            <v/>
          </cell>
          <cell r="M3816" t="str">
            <v>7. základní škola a mateřská škola Plzeň, Brněnská 36, příspěvková organizace</v>
          </cell>
          <cell r="N3816" t="str">
            <v>Brněnská</v>
          </cell>
          <cell r="O3816">
            <v>1040</v>
          </cell>
          <cell r="P3816">
            <v>36</v>
          </cell>
          <cell r="Q3816" t="str">
            <v>Plzeň</v>
          </cell>
          <cell r="R3816" t="str">
            <v>ANO</v>
          </cell>
        </row>
        <row r="3817">
          <cell r="A3817">
            <v>600069605</v>
          </cell>
          <cell r="B3817">
            <v>600069605</v>
          </cell>
          <cell r="C3817" t="str">
            <v>70879214</v>
          </cell>
          <cell r="D3817">
            <v>1</v>
          </cell>
          <cell r="E3817">
            <v>70879214</v>
          </cell>
          <cell r="F3817" t="str">
            <v>Plzeňský kraj</v>
          </cell>
          <cell r="G3817" t="str">
            <v xml:space="preserve">Plzeň-město </v>
          </cell>
          <cell r="H3817">
            <v>175</v>
          </cell>
          <cell r="I3817" t="str">
            <v>SEJOY</v>
          </cell>
          <cell r="J3817">
            <v>16.690000000000001</v>
          </cell>
          <cell r="K3817">
            <v>2920.75</v>
          </cell>
          <cell r="L3817" t="str">
            <v/>
          </cell>
          <cell r="M3817" t="str">
            <v>Základní škola a mateřská škola Plzeň - Božkov, Vřesinská 17, příspěvková organizace</v>
          </cell>
          <cell r="N3817" t="str">
            <v>Vřesinská</v>
          </cell>
          <cell r="O3817">
            <v>139</v>
          </cell>
          <cell r="P3817">
            <v>17</v>
          </cell>
          <cell r="Q3817" t="str">
            <v>Plzeň</v>
          </cell>
          <cell r="R3817" t="str">
            <v>ANO</v>
          </cell>
        </row>
        <row r="3818">
          <cell r="A3818">
            <v>600069613</v>
          </cell>
          <cell r="B3818">
            <v>600069613</v>
          </cell>
          <cell r="C3818" t="str">
            <v>70878951</v>
          </cell>
          <cell r="D3818">
            <v>1</v>
          </cell>
          <cell r="E3818">
            <v>70878951</v>
          </cell>
          <cell r="F3818" t="str">
            <v>Plzeňský kraj</v>
          </cell>
          <cell r="G3818" t="str">
            <v xml:space="preserve">Plzeň-město </v>
          </cell>
          <cell r="H3818">
            <v>225</v>
          </cell>
          <cell r="I3818" t="str">
            <v>SEJOY</v>
          </cell>
          <cell r="J3818">
            <v>16.690000000000001</v>
          </cell>
          <cell r="K3818">
            <v>3755.2500000000005</v>
          </cell>
          <cell r="L3818" t="str">
            <v/>
          </cell>
          <cell r="M3818" t="str">
            <v>Tyršova základní škola a mateřská škola Plzeň, U Školy 7, příspěvková organizace</v>
          </cell>
          <cell r="N3818" t="str">
            <v>U Školy</v>
          </cell>
          <cell r="O3818">
            <v>92</v>
          </cell>
          <cell r="P3818">
            <v>7</v>
          </cell>
          <cell r="Q3818" t="str">
            <v>Plzeň</v>
          </cell>
          <cell r="R3818" t="str">
            <v>ANO</v>
          </cell>
        </row>
        <row r="3819">
          <cell r="A3819">
            <v>600069630</v>
          </cell>
          <cell r="B3819">
            <v>600069630</v>
          </cell>
          <cell r="C3819" t="str">
            <v>49777521</v>
          </cell>
          <cell r="D3819">
            <v>1</v>
          </cell>
          <cell r="E3819">
            <v>49777521</v>
          </cell>
          <cell r="F3819" t="str">
            <v>Plzeňský kraj</v>
          </cell>
          <cell r="G3819" t="str">
            <v xml:space="preserve">Plzeň-město </v>
          </cell>
          <cell r="H3819">
            <v>1425</v>
          </cell>
          <cell r="I3819" t="str">
            <v>SEJOY</v>
          </cell>
          <cell r="J3819">
            <v>16.690000000000001</v>
          </cell>
          <cell r="K3819">
            <v>23783.250000000004</v>
          </cell>
          <cell r="L3819" t="str">
            <v/>
          </cell>
          <cell r="M3819" t="str">
            <v>1. základní škola Plzeň, Západní 18, příspěvková organizace</v>
          </cell>
          <cell r="N3819" t="str">
            <v>Západní</v>
          </cell>
          <cell r="O3819">
            <v>1597</v>
          </cell>
          <cell r="P3819">
            <v>18</v>
          </cell>
          <cell r="Q3819" t="str">
            <v>Plzeň</v>
          </cell>
          <cell r="R3819" t="str">
            <v>ANO</v>
          </cell>
        </row>
        <row r="3820">
          <cell r="A3820">
            <v>600069648</v>
          </cell>
          <cell r="B3820">
            <v>600069648</v>
          </cell>
          <cell r="C3820" t="str">
            <v>49777530</v>
          </cell>
          <cell r="D3820">
            <v>1</v>
          </cell>
          <cell r="E3820">
            <v>49777530</v>
          </cell>
          <cell r="F3820" t="str">
            <v>Plzeňský kraj</v>
          </cell>
          <cell r="G3820" t="str">
            <v xml:space="preserve">Plzeň-město </v>
          </cell>
          <cell r="H3820">
            <v>1050</v>
          </cell>
          <cell r="I3820" t="str">
            <v>SEJOY</v>
          </cell>
          <cell r="J3820">
            <v>16.690000000000001</v>
          </cell>
          <cell r="K3820">
            <v>17524.5</v>
          </cell>
          <cell r="L3820" t="str">
            <v/>
          </cell>
          <cell r="M3820" t="str">
            <v>4. základní škola Plzeň, Kralovická 12, příspěvková organizace</v>
          </cell>
          <cell r="N3820" t="str">
            <v>Kralovická</v>
          </cell>
          <cell r="O3820">
            <v>1695</v>
          </cell>
          <cell r="P3820">
            <v>12</v>
          </cell>
          <cell r="Q3820" t="str">
            <v>Plzeň</v>
          </cell>
          <cell r="R3820" t="str">
            <v>ANO</v>
          </cell>
        </row>
        <row r="3821">
          <cell r="A3821">
            <v>600069656</v>
          </cell>
          <cell r="B3821">
            <v>600069656</v>
          </cell>
          <cell r="C3821" t="str">
            <v>70880093</v>
          </cell>
          <cell r="D3821">
            <v>1</v>
          </cell>
          <cell r="E3821">
            <v>70880093</v>
          </cell>
          <cell r="F3821" t="str">
            <v>Plzeňský kraj</v>
          </cell>
          <cell r="G3821" t="str">
            <v xml:space="preserve">Plzeň-město </v>
          </cell>
          <cell r="H3821">
            <v>175</v>
          </cell>
          <cell r="I3821" t="str">
            <v>SEJOY</v>
          </cell>
          <cell r="J3821">
            <v>16.690000000000001</v>
          </cell>
          <cell r="K3821">
            <v>2920.75</v>
          </cell>
          <cell r="L3821" t="str">
            <v/>
          </cell>
          <cell r="M3821" t="str">
            <v>Základní škola Plzeň - Újezd, Národní 1, příspěvková organizace</v>
          </cell>
          <cell r="N3821" t="str">
            <v>Národní</v>
          </cell>
          <cell r="O3821">
            <v>76</v>
          </cell>
          <cell r="P3821">
            <v>1</v>
          </cell>
          <cell r="Q3821" t="str">
            <v>Plzeň</v>
          </cell>
          <cell r="R3821" t="str">
            <v>ANO</v>
          </cell>
        </row>
        <row r="3822">
          <cell r="A3822">
            <v>600069672</v>
          </cell>
          <cell r="B3822">
            <v>600069672</v>
          </cell>
          <cell r="C3822" t="str">
            <v>70879320</v>
          </cell>
          <cell r="D3822">
            <v>1</v>
          </cell>
          <cell r="E3822">
            <v>70879320</v>
          </cell>
          <cell r="F3822" t="str">
            <v>Plzeňský kraj</v>
          </cell>
          <cell r="G3822" t="str">
            <v xml:space="preserve">Plzeň-město </v>
          </cell>
          <cell r="H3822">
            <v>650</v>
          </cell>
          <cell r="I3822" t="str">
            <v>SEJOY</v>
          </cell>
          <cell r="J3822">
            <v>16.690000000000001</v>
          </cell>
          <cell r="K3822">
            <v>10848.5</v>
          </cell>
          <cell r="L3822" t="str">
            <v/>
          </cell>
          <cell r="M3822" t="str">
            <v>10. základní škola Plzeň, nám. Míru 6, příspěvková organizace</v>
          </cell>
          <cell r="N3822" t="str">
            <v>náměstí Míru</v>
          </cell>
          <cell r="O3822">
            <v>2442</v>
          </cell>
          <cell r="P3822">
            <v>6</v>
          </cell>
          <cell r="Q3822" t="str">
            <v>Plzeň</v>
          </cell>
          <cell r="R3822" t="str">
            <v>ANO</v>
          </cell>
        </row>
        <row r="3823">
          <cell r="A3823">
            <v>600069681</v>
          </cell>
          <cell r="B3823">
            <v>600069681</v>
          </cell>
          <cell r="C3823" t="str">
            <v>69972150</v>
          </cell>
          <cell r="D3823">
            <v>1</v>
          </cell>
          <cell r="E3823">
            <v>69972150</v>
          </cell>
          <cell r="F3823" t="str">
            <v>Plzeňský kraj</v>
          </cell>
          <cell r="G3823" t="str">
            <v xml:space="preserve">Plzeň-město </v>
          </cell>
          <cell r="H3823">
            <v>650</v>
          </cell>
          <cell r="I3823" t="str">
            <v>SEJOY</v>
          </cell>
          <cell r="J3823">
            <v>16.690000000000001</v>
          </cell>
          <cell r="K3823">
            <v>10848.5</v>
          </cell>
          <cell r="L3823" t="str">
            <v/>
          </cell>
          <cell r="M3823" t="str">
            <v>20. základní škola Plzeň, Brojova 13, příspěvková organizace</v>
          </cell>
          <cell r="N3823" t="str">
            <v>Brojova</v>
          </cell>
          <cell r="O3823">
            <v>1940</v>
          </cell>
          <cell r="P3823">
            <v>13</v>
          </cell>
          <cell r="Q3823" t="str">
            <v>Plzeň</v>
          </cell>
          <cell r="R3823" t="str">
            <v>ANO</v>
          </cell>
        </row>
        <row r="3824">
          <cell r="A3824">
            <v>600069699</v>
          </cell>
          <cell r="B3824">
            <v>600069699</v>
          </cell>
          <cell r="C3824" t="str">
            <v>69971901</v>
          </cell>
          <cell r="D3824">
            <v>1</v>
          </cell>
          <cell r="E3824">
            <v>69971901</v>
          </cell>
          <cell r="F3824" t="str">
            <v>Plzeňský kraj</v>
          </cell>
          <cell r="G3824" t="str">
            <v xml:space="preserve">Plzeň-město </v>
          </cell>
          <cell r="H3824">
            <v>650</v>
          </cell>
          <cell r="I3824" t="str">
            <v>SEJOY</v>
          </cell>
          <cell r="J3824">
            <v>16.690000000000001</v>
          </cell>
          <cell r="K3824">
            <v>10848.5</v>
          </cell>
          <cell r="L3824" t="str">
            <v/>
          </cell>
          <cell r="M3824" t="str">
            <v>13. základní škola Plzeň, Habrmannova 45, příspěvková organizace</v>
          </cell>
          <cell r="N3824" t="str">
            <v>Habrmannova</v>
          </cell>
          <cell r="O3824">
            <v>2269</v>
          </cell>
          <cell r="P3824">
            <v>45</v>
          </cell>
          <cell r="Q3824" t="str">
            <v>Plzeň</v>
          </cell>
          <cell r="R3824" t="str">
            <v>ANO</v>
          </cell>
        </row>
        <row r="3825">
          <cell r="A3825">
            <v>600069702</v>
          </cell>
          <cell r="B3825">
            <v>600069702</v>
          </cell>
          <cell r="C3825" t="str">
            <v>68784562</v>
          </cell>
          <cell r="D3825">
            <v>1</v>
          </cell>
          <cell r="E3825">
            <v>68784562</v>
          </cell>
          <cell r="F3825" t="str">
            <v>Plzeňský kraj</v>
          </cell>
          <cell r="G3825" t="str">
            <v xml:space="preserve">Plzeň-město </v>
          </cell>
          <cell r="H3825">
            <v>500</v>
          </cell>
          <cell r="I3825" t="str">
            <v>SEJOY</v>
          </cell>
          <cell r="J3825">
            <v>16.690000000000001</v>
          </cell>
          <cell r="K3825">
            <v>8345</v>
          </cell>
          <cell r="L3825" t="str">
            <v/>
          </cell>
          <cell r="M3825" t="str">
            <v>17. základní škola a mateřská škola Plzeň, Malická 1, příspěvková organizace</v>
          </cell>
          <cell r="N3825" t="str">
            <v>Malická</v>
          </cell>
          <cell r="O3825">
            <v>469</v>
          </cell>
          <cell r="P3825">
            <v>1</v>
          </cell>
          <cell r="Q3825" t="str">
            <v>Plzeň</v>
          </cell>
          <cell r="R3825" t="str">
            <v>ANO</v>
          </cell>
        </row>
        <row r="3826">
          <cell r="A3826">
            <v>600069729</v>
          </cell>
          <cell r="B3826">
            <v>600069729</v>
          </cell>
          <cell r="C3826" t="str">
            <v>70837813</v>
          </cell>
          <cell r="D3826">
            <v>1</v>
          </cell>
          <cell r="E3826">
            <v>70837813</v>
          </cell>
          <cell r="F3826" t="str">
            <v>Plzeňský kraj</v>
          </cell>
          <cell r="G3826" t="str">
            <v xml:space="preserve">Plzeň-město </v>
          </cell>
          <cell r="H3826">
            <v>1025</v>
          </cell>
          <cell r="I3826" t="str">
            <v>SEJOY</v>
          </cell>
          <cell r="J3826">
            <v>16.690000000000001</v>
          </cell>
          <cell r="K3826">
            <v>17107.25</v>
          </cell>
          <cell r="L3826" t="str">
            <v/>
          </cell>
          <cell r="M3826" t="str">
            <v>22. základní škola Plzeň, Na Dlouhých 49, příspěvková organizace</v>
          </cell>
          <cell r="N3826" t="str">
            <v>Na Dlouhých</v>
          </cell>
          <cell r="O3826">
            <v>1129</v>
          </cell>
          <cell r="P3826">
            <v>49</v>
          </cell>
          <cell r="Q3826" t="str">
            <v>Plzeň</v>
          </cell>
          <cell r="R3826" t="str">
            <v>ANO</v>
          </cell>
        </row>
        <row r="3827">
          <cell r="A3827">
            <v>600069737</v>
          </cell>
          <cell r="B3827">
            <v>600069737</v>
          </cell>
          <cell r="C3827" t="str">
            <v>68784589</v>
          </cell>
          <cell r="D3827">
            <v>1</v>
          </cell>
          <cell r="E3827">
            <v>68784589</v>
          </cell>
          <cell r="F3827" t="str">
            <v>Plzeňský kraj</v>
          </cell>
          <cell r="G3827" t="str">
            <v xml:space="preserve">Plzeň-město </v>
          </cell>
          <cell r="H3827">
            <v>650</v>
          </cell>
          <cell r="I3827" t="str">
            <v>SEJOY</v>
          </cell>
          <cell r="J3827">
            <v>16.690000000000001</v>
          </cell>
          <cell r="K3827">
            <v>10848.5</v>
          </cell>
          <cell r="L3827" t="str">
            <v/>
          </cell>
          <cell r="M3827" t="str">
            <v>Masarykova základní škola Plzeň, Jiráskovo náměstí 10, příspěvková organizace</v>
          </cell>
          <cell r="N3827" t="str">
            <v>Jiráskovo náměstí</v>
          </cell>
          <cell r="O3827">
            <v>878</v>
          </cell>
          <cell r="P3827">
            <v>10</v>
          </cell>
          <cell r="Q3827" t="str">
            <v>Plzeň</v>
          </cell>
          <cell r="R3827" t="str">
            <v>ANO</v>
          </cell>
        </row>
        <row r="3828">
          <cell r="A3828">
            <v>600069745</v>
          </cell>
          <cell r="B3828">
            <v>600069745</v>
          </cell>
          <cell r="C3828" t="str">
            <v>70880026</v>
          </cell>
          <cell r="D3828">
            <v>1</v>
          </cell>
          <cell r="E3828">
            <v>70880026</v>
          </cell>
          <cell r="F3828" t="str">
            <v>Plzeňský kraj</v>
          </cell>
          <cell r="G3828" t="str">
            <v xml:space="preserve">Plzeň-město </v>
          </cell>
          <cell r="H3828">
            <v>925</v>
          </cell>
          <cell r="I3828" t="str">
            <v>SEJOY</v>
          </cell>
          <cell r="J3828">
            <v>16.690000000000001</v>
          </cell>
          <cell r="K3828">
            <v>15438.250000000002</v>
          </cell>
          <cell r="L3828" t="str">
            <v/>
          </cell>
          <cell r="M3828" t="str">
            <v>28. základní škola Plzeň, Rodinná 39, příspěvková organizace</v>
          </cell>
          <cell r="N3828" t="str">
            <v>Rodinná</v>
          </cell>
          <cell r="O3828">
            <v>965</v>
          </cell>
          <cell r="P3828">
            <v>39</v>
          </cell>
          <cell r="Q3828" t="str">
            <v>Plzeň</v>
          </cell>
          <cell r="R3828" t="str">
            <v>ANO</v>
          </cell>
        </row>
        <row r="3829">
          <cell r="A3829">
            <v>600069753</v>
          </cell>
          <cell r="B3829">
            <v>600069753</v>
          </cell>
          <cell r="C3829" t="str">
            <v>68784619</v>
          </cell>
          <cell r="D3829">
            <v>1</v>
          </cell>
          <cell r="E3829">
            <v>68784619</v>
          </cell>
          <cell r="F3829" t="str">
            <v>Plzeňský kraj</v>
          </cell>
          <cell r="G3829" t="str">
            <v xml:space="preserve">Plzeň-město </v>
          </cell>
          <cell r="H3829">
            <v>1525</v>
          </cell>
          <cell r="I3829" t="str">
            <v>SEJOY</v>
          </cell>
          <cell r="J3829">
            <v>16.690000000000001</v>
          </cell>
          <cell r="K3829">
            <v>25452.250000000004</v>
          </cell>
          <cell r="L3829" t="str">
            <v/>
          </cell>
          <cell r="M3829" t="str">
            <v>15. základní škola Plzeň, Terezie Brzkové 33-35, příspěvková organizace</v>
          </cell>
          <cell r="N3829" t="str">
            <v>Terezie Brzkové</v>
          </cell>
          <cell r="O3829">
            <v>831</v>
          </cell>
          <cell r="P3829">
            <v>35</v>
          </cell>
          <cell r="Q3829" t="str">
            <v>Plzeň</v>
          </cell>
          <cell r="R3829" t="str">
            <v>ANO</v>
          </cell>
        </row>
        <row r="3830">
          <cell r="A3830">
            <v>600069761</v>
          </cell>
          <cell r="B3830">
            <v>600069761</v>
          </cell>
          <cell r="C3830" t="str">
            <v>66362563</v>
          </cell>
          <cell r="D3830">
            <v>1</v>
          </cell>
          <cell r="E3830">
            <v>66362563</v>
          </cell>
          <cell r="F3830" t="str">
            <v>Plzeňský kraj</v>
          </cell>
          <cell r="G3830" t="str">
            <v xml:space="preserve">Plzeň-město </v>
          </cell>
          <cell r="H3830">
            <v>850</v>
          </cell>
          <cell r="I3830" t="str">
            <v>SEJOY</v>
          </cell>
          <cell r="J3830">
            <v>16.690000000000001</v>
          </cell>
          <cell r="K3830">
            <v>14186.500000000002</v>
          </cell>
          <cell r="L3830" t="str">
            <v/>
          </cell>
          <cell r="M3830" t="str">
            <v>2. základní škola Plzeň, Schwarzova 20, příspěvková organizace</v>
          </cell>
          <cell r="N3830" t="str">
            <v>Schwarzova</v>
          </cell>
          <cell r="O3830">
            <v>2393</v>
          </cell>
          <cell r="P3830">
            <v>20</v>
          </cell>
          <cell r="Q3830" t="str">
            <v>Plzeň</v>
          </cell>
          <cell r="R3830" t="str">
            <v>ANO</v>
          </cell>
        </row>
        <row r="3831">
          <cell r="A3831">
            <v>600069770</v>
          </cell>
          <cell r="B3831">
            <v>600069770</v>
          </cell>
          <cell r="C3831" t="str">
            <v>66362504</v>
          </cell>
          <cell r="D3831">
            <v>1</v>
          </cell>
          <cell r="E3831">
            <v>66362504</v>
          </cell>
          <cell r="F3831" t="str">
            <v>Plzeňský kraj</v>
          </cell>
          <cell r="G3831" t="str">
            <v xml:space="preserve">Plzeň-město </v>
          </cell>
          <cell r="H3831">
            <v>675</v>
          </cell>
          <cell r="I3831" t="str">
            <v>SEJOY</v>
          </cell>
          <cell r="J3831">
            <v>16.690000000000001</v>
          </cell>
          <cell r="K3831">
            <v>11265.75</v>
          </cell>
          <cell r="L3831" t="str">
            <v/>
          </cell>
          <cell r="M3831" t="str">
            <v>34. základní škola Plzeň, Gerská 32, příspěvková organizace</v>
          </cell>
          <cell r="N3831" t="str">
            <v>Gerská</v>
          </cell>
          <cell r="O3831">
            <v>1246</v>
          </cell>
          <cell r="P3831">
            <v>32</v>
          </cell>
          <cell r="Q3831" t="str">
            <v>Plzeň</v>
          </cell>
          <cell r="R3831" t="str">
            <v>ANO</v>
          </cell>
        </row>
        <row r="3832">
          <cell r="A3832">
            <v>600069788</v>
          </cell>
          <cell r="B3832">
            <v>600069788</v>
          </cell>
          <cell r="C3832" t="str">
            <v>66362521</v>
          </cell>
          <cell r="D3832">
            <v>1</v>
          </cell>
          <cell r="E3832">
            <v>66362521</v>
          </cell>
          <cell r="F3832" t="str">
            <v>Plzeňský kraj</v>
          </cell>
          <cell r="G3832" t="str">
            <v xml:space="preserve">Plzeň-město </v>
          </cell>
          <cell r="H3832">
            <v>1125</v>
          </cell>
          <cell r="I3832" t="str">
            <v>SEJOY</v>
          </cell>
          <cell r="J3832">
            <v>16.690000000000001</v>
          </cell>
          <cell r="K3832">
            <v>18776.25</v>
          </cell>
          <cell r="L3832" t="str">
            <v/>
          </cell>
          <cell r="M3832" t="str">
            <v>21. základní škola Plzeň, Slovanská alej 13, příspěvková organizace</v>
          </cell>
          <cell r="N3832" t="str">
            <v>Slovanská alej</v>
          </cell>
          <cell r="O3832">
            <v>2072</v>
          </cell>
          <cell r="P3832">
            <v>13</v>
          </cell>
          <cell r="Q3832" t="str">
            <v>Plzeň</v>
          </cell>
          <cell r="R3832" t="str">
            <v>ANO</v>
          </cell>
        </row>
        <row r="3833">
          <cell r="A3833">
            <v>600069796</v>
          </cell>
          <cell r="B3833">
            <v>600069796</v>
          </cell>
          <cell r="C3833" t="str">
            <v>70879834</v>
          </cell>
          <cell r="D3833">
            <v>1</v>
          </cell>
          <cell r="E3833">
            <v>70879834</v>
          </cell>
          <cell r="F3833" t="str">
            <v>Plzeňský kraj</v>
          </cell>
          <cell r="G3833" t="str">
            <v xml:space="preserve">Plzeň-město </v>
          </cell>
          <cell r="H3833">
            <v>850</v>
          </cell>
          <cell r="I3833" t="str">
            <v>SEJOY</v>
          </cell>
          <cell r="J3833">
            <v>16.690000000000001</v>
          </cell>
          <cell r="K3833">
            <v>14186.500000000002</v>
          </cell>
          <cell r="L3833" t="str">
            <v/>
          </cell>
          <cell r="M3833" t="str">
            <v>26. základní škola Plzeň, Skupova 22, příspěvková organizace</v>
          </cell>
          <cell r="N3833" t="str">
            <v>Skupova</v>
          </cell>
          <cell r="O3833">
            <v>2589</v>
          </cell>
          <cell r="P3833">
            <v>22</v>
          </cell>
          <cell r="Q3833" t="str">
            <v>Plzeň</v>
          </cell>
          <cell r="R3833" t="str">
            <v>ANO</v>
          </cell>
        </row>
        <row r="3834">
          <cell r="A3834">
            <v>600070361</v>
          </cell>
          <cell r="B3834">
            <v>600070361</v>
          </cell>
          <cell r="C3834" t="str">
            <v>75006006</v>
          </cell>
          <cell r="D3834">
            <v>1</v>
          </cell>
          <cell r="E3834">
            <v>75006006</v>
          </cell>
          <cell r="F3834" t="str">
            <v>Plzeňský kraj</v>
          </cell>
          <cell r="G3834" t="str">
            <v xml:space="preserve">Plzeň-město </v>
          </cell>
          <cell r="H3834">
            <v>150</v>
          </cell>
          <cell r="I3834" t="str">
            <v>SEJOY</v>
          </cell>
          <cell r="J3834">
            <v>16.690000000000001</v>
          </cell>
          <cell r="K3834">
            <v>2503.5</v>
          </cell>
          <cell r="L3834" t="str">
            <v/>
          </cell>
          <cell r="M3834" t="str">
            <v>Základní škola a mateřská škola Starý Plzenec, Sedlec 81, příspěvková organizace</v>
          </cell>
          <cell r="O3834">
            <v>81</v>
          </cell>
          <cell r="Q3834" t="str">
            <v>Starý Plzenec</v>
          </cell>
          <cell r="R3834" t="str">
            <v>ANO</v>
          </cell>
        </row>
        <row r="3835">
          <cell r="A3835">
            <v>600070484</v>
          </cell>
          <cell r="B3835">
            <v>600070484</v>
          </cell>
          <cell r="C3835" t="str">
            <v>75006774</v>
          </cell>
          <cell r="D3835">
            <v>1</v>
          </cell>
          <cell r="E3835">
            <v>75006774</v>
          </cell>
          <cell r="F3835" t="str">
            <v>Plzeňský kraj</v>
          </cell>
          <cell r="G3835" t="str">
            <v xml:space="preserve">Plzeň-město </v>
          </cell>
          <cell r="H3835">
            <v>500</v>
          </cell>
          <cell r="I3835" t="str">
            <v>SEJOY</v>
          </cell>
          <cell r="J3835">
            <v>16.690000000000001</v>
          </cell>
          <cell r="K3835">
            <v>8345</v>
          </cell>
          <cell r="L3835" t="str">
            <v/>
          </cell>
          <cell r="M3835" t="str">
            <v>Základní škola Nezvěstice, příspěvková organizace</v>
          </cell>
          <cell r="O3835">
            <v>69</v>
          </cell>
          <cell r="Q3835" t="str">
            <v>Nezvěstice</v>
          </cell>
          <cell r="R3835" t="str">
            <v>ANO</v>
          </cell>
        </row>
        <row r="3836">
          <cell r="A3836">
            <v>600070514</v>
          </cell>
          <cell r="B3836">
            <v>600070514</v>
          </cell>
          <cell r="C3836" t="str">
            <v>70924546</v>
          </cell>
          <cell r="D3836">
            <v>1</v>
          </cell>
          <cell r="E3836">
            <v>70924546</v>
          </cell>
          <cell r="F3836" t="str">
            <v>Plzeňský kraj</v>
          </cell>
          <cell r="G3836" t="str">
            <v xml:space="preserve">Plzeň-město </v>
          </cell>
          <cell r="H3836">
            <v>575</v>
          </cell>
          <cell r="I3836" t="str">
            <v>SEJOY</v>
          </cell>
          <cell r="J3836">
            <v>16.690000000000001</v>
          </cell>
          <cell r="K3836">
            <v>9596.75</v>
          </cell>
          <cell r="L3836" t="str">
            <v/>
          </cell>
          <cell r="M3836" t="str">
            <v>Základní škola Starý Plzenec, příspěvková organizace</v>
          </cell>
          <cell r="N3836" t="str">
            <v>Masarykovo náměstí</v>
          </cell>
          <cell r="O3836">
            <v>54</v>
          </cell>
          <cell r="Q3836" t="str">
            <v>Starý Plzenec</v>
          </cell>
          <cell r="R3836" t="str">
            <v>ANO</v>
          </cell>
        </row>
        <row r="3837">
          <cell r="A3837">
            <v>600071324</v>
          </cell>
          <cell r="B3837">
            <v>600071324</v>
          </cell>
          <cell r="C3837" t="str">
            <v>70986916</v>
          </cell>
          <cell r="D3837">
            <v>1</v>
          </cell>
          <cell r="E3837">
            <v>70986916</v>
          </cell>
          <cell r="F3837" t="str">
            <v>Plzeňský kraj</v>
          </cell>
          <cell r="G3837" t="str">
            <v xml:space="preserve">Plzeň-město </v>
          </cell>
          <cell r="H3837">
            <v>275</v>
          </cell>
          <cell r="I3837" t="str">
            <v>SEJOY</v>
          </cell>
          <cell r="J3837">
            <v>16.690000000000001</v>
          </cell>
          <cell r="K3837">
            <v>4589.75</v>
          </cell>
          <cell r="L3837" t="str">
            <v/>
          </cell>
          <cell r="M3837" t="str">
            <v>Základní škola Chrást, okres Plzeň-město, příspěvková organizace</v>
          </cell>
          <cell r="N3837" t="str">
            <v>nám. Čsl. legií</v>
          </cell>
          <cell r="O3837">
            <v>26</v>
          </cell>
          <cell r="Q3837" t="str">
            <v>Chrást</v>
          </cell>
          <cell r="R3837" t="str">
            <v>ANO</v>
          </cell>
        </row>
        <row r="3838">
          <cell r="A3838">
            <v>600170501</v>
          </cell>
          <cell r="B3838">
            <v>600170501</v>
          </cell>
          <cell r="C3838" t="str">
            <v>00523925</v>
          </cell>
          <cell r="D3838">
            <v>1</v>
          </cell>
          <cell r="E3838">
            <v>523925</v>
          </cell>
          <cell r="F3838" t="str">
            <v>Plzeňský kraj</v>
          </cell>
          <cell r="G3838" t="str">
            <v xml:space="preserve">Plzeň-město </v>
          </cell>
          <cell r="H3838">
            <v>550</v>
          </cell>
          <cell r="I3838" t="str">
            <v>SEJOY</v>
          </cell>
          <cell r="J3838">
            <v>16.690000000000001</v>
          </cell>
          <cell r="K3838">
            <v>9179.5</v>
          </cell>
          <cell r="L3838" t="str">
            <v/>
          </cell>
          <cell r="M3838" t="str">
            <v>Integrovaná střední škola živnostenská, Plzeň, Škroupova 13</v>
          </cell>
          <cell r="N3838" t="str">
            <v>Škroupova</v>
          </cell>
          <cell r="O3838">
            <v>209</v>
          </cell>
          <cell r="P3838">
            <v>13</v>
          </cell>
          <cell r="Q3838" t="str">
            <v>Plzeň</v>
          </cell>
          <cell r="R3838" t="str">
            <v>ANO</v>
          </cell>
        </row>
        <row r="3839">
          <cell r="A3839">
            <v>600171507</v>
          </cell>
          <cell r="B3839">
            <v>600171507</v>
          </cell>
          <cell r="C3839" t="str">
            <v>49777645</v>
          </cell>
          <cell r="D3839">
            <v>1</v>
          </cell>
          <cell r="E3839">
            <v>49777645</v>
          </cell>
          <cell r="F3839" t="str">
            <v>Plzeňský kraj</v>
          </cell>
          <cell r="G3839" t="str">
            <v xml:space="preserve">Plzeň-město </v>
          </cell>
          <cell r="H3839">
            <v>100</v>
          </cell>
          <cell r="I3839" t="str">
            <v>SEJOY</v>
          </cell>
          <cell r="J3839">
            <v>16.690000000000001</v>
          </cell>
          <cell r="K3839">
            <v>1669.0000000000002</v>
          </cell>
          <cell r="L3839" t="str">
            <v/>
          </cell>
          <cell r="M3839" t="str">
            <v>Základní škola speciální, Plzeň, Skupova 15</v>
          </cell>
          <cell r="N3839" t="str">
            <v>Skupova</v>
          </cell>
          <cell r="O3839">
            <v>423</v>
          </cell>
          <cell r="P3839">
            <v>15</v>
          </cell>
          <cell r="Q3839" t="str">
            <v>Plzeň</v>
          </cell>
          <cell r="R3839" t="str">
            <v>ANO</v>
          </cell>
        </row>
        <row r="3840">
          <cell r="A3840">
            <v>600171515</v>
          </cell>
          <cell r="B3840">
            <v>600171515</v>
          </cell>
          <cell r="C3840" t="str">
            <v>49777629</v>
          </cell>
          <cell r="D3840">
            <v>1</v>
          </cell>
          <cell r="E3840">
            <v>49777629</v>
          </cell>
          <cell r="F3840" t="str">
            <v>Plzeňský kraj</v>
          </cell>
          <cell r="G3840" t="str">
            <v xml:space="preserve">Plzeň-město </v>
          </cell>
          <cell r="H3840">
            <v>200</v>
          </cell>
          <cell r="I3840" t="str">
            <v>SEJOY</v>
          </cell>
          <cell r="J3840">
            <v>16.690000000000001</v>
          </cell>
          <cell r="K3840">
            <v>3338.0000000000005</v>
          </cell>
          <cell r="L3840" t="str">
            <v/>
          </cell>
          <cell r="M3840" t="str">
            <v>Základní škola a Mateřská škola při Fakultní nemocnici, Plzeň, alej Svobody 80</v>
          </cell>
          <cell r="N3840" t="str">
            <v>alej Svobody</v>
          </cell>
          <cell r="O3840">
            <v>923</v>
          </cell>
          <cell r="P3840">
            <v>80</v>
          </cell>
          <cell r="Q3840" t="str">
            <v>Plzeň</v>
          </cell>
          <cell r="R3840" t="str">
            <v>ANO</v>
          </cell>
        </row>
        <row r="3841">
          <cell r="A3841">
            <v>610100530</v>
          </cell>
          <cell r="B3841">
            <v>610100530</v>
          </cell>
          <cell r="C3841" t="str">
            <v>69457930</v>
          </cell>
          <cell r="D3841">
            <v>1</v>
          </cell>
          <cell r="E3841">
            <v>69457930</v>
          </cell>
          <cell r="F3841" t="str">
            <v>Plzeňský kraj</v>
          </cell>
          <cell r="G3841" t="str">
            <v xml:space="preserve">Plzeň-město </v>
          </cell>
          <cell r="H3841">
            <v>1325</v>
          </cell>
          <cell r="I3841" t="str">
            <v>SEJOY</v>
          </cell>
          <cell r="J3841">
            <v>16.690000000000001</v>
          </cell>
          <cell r="K3841">
            <v>22114.25</v>
          </cell>
          <cell r="L3841" t="str">
            <v/>
          </cell>
          <cell r="M3841" t="str">
            <v>Střední průmyslová škola dopravní, Plzeň, Karlovarská 99</v>
          </cell>
          <cell r="N3841" t="str">
            <v>Karlovarská</v>
          </cell>
          <cell r="O3841">
            <v>1210</v>
          </cell>
          <cell r="P3841">
            <v>99</v>
          </cell>
          <cell r="Q3841" t="str">
            <v>Plzeň</v>
          </cell>
          <cell r="R3841" t="str">
            <v>ANO</v>
          </cell>
        </row>
        <row r="3842">
          <cell r="A3842">
            <v>610100581</v>
          </cell>
          <cell r="B3842">
            <v>610100581</v>
          </cell>
          <cell r="C3842" t="str">
            <v>69456330</v>
          </cell>
          <cell r="D3842">
            <v>1</v>
          </cell>
          <cell r="E3842">
            <v>69456330</v>
          </cell>
          <cell r="F3842" t="str">
            <v>Plzeňský kraj</v>
          </cell>
          <cell r="G3842" t="str">
            <v xml:space="preserve">Plzeň-město </v>
          </cell>
          <cell r="H3842">
            <v>1000</v>
          </cell>
          <cell r="I3842" t="str">
            <v>SEJOY</v>
          </cell>
          <cell r="J3842">
            <v>16.690000000000001</v>
          </cell>
          <cell r="K3842">
            <v>16690</v>
          </cell>
          <cell r="L3842" t="str">
            <v/>
          </cell>
          <cell r="M3842" t="str">
            <v>Střední odborné učiliště elektrotechnické, Plzeň, Vejprnická 56</v>
          </cell>
          <cell r="N3842" t="str">
            <v>Vejprnická</v>
          </cell>
          <cell r="O3842">
            <v>663</v>
          </cell>
          <cell r="P3842">
            <v>56</v>
          </cell>
          <cell r="Q3842" t="str">
            <v>Plzeň</v>
          </cell>
          <cell r="R3842" t="str">
            <v>ANO</v>
          </cell>
        </row>
        <row r="3843">
          <cell r="A3843">
            <v>610100645</v>
          </cell>
          <cell r="B3843">
            <v>610100645</v>
          </cell>
          <cell r="C3843" t="str">
            <v>69457425</v>
          </cell>
          <cell r="D3843">
            <v>1</v>
          </cell>
          <cell r="E3843">
            <v>69457425</v>
          </cell>
          <cell r="F3843" t="str">
            <v>Plzeňský kraj</v>
          </cell>
          <cell r="G3843" t="str">
            <v xml:space="preserve">Plzeň-město </v>
          </cell>
          <cell r="H3843">
            <v>600</v>
          </cell>
          <cell r="I3843" t="str">
            <v>SEJOY</v>
          </cell>
          <cell r="J3843">
            <v>16.690000000000001</v>
          </cell>
          <cell r="K3843">
            <v>10014</v>
          </cell>
          <cell r="L3843" t="str">
            <v/>
          </cell>
          <cell r="M3843" t="str">
            <v>Střední průmyslová škola strojnická a Střední odborná škola profesora Švejcara, Plzeň, Klatovská 109</v>
          </cell>
          <cell r="N3843" t="str">
            <v>Klatovská třída</v>
          </cell>
          <cell r="O3843">
            <v>1615</v>
          </cell>
          <cell r="P3843">
            <v>109</v>
          </cell>
          <cell r="Q3843" t="str">
            <v>Plzeň</v>
          </cell>
          <cell r="R3843" t="str">
            <v>ANO</v>
          </cell>
        </row>
        <row r="3844">
          <cell r="A3844">
            <v>650055713</v>
          </cell>
          <cell r="B3844">
            <v>650055713</v>
          </cell>
          <cell r="C3844" t="str">
            <v>75006022</v>
          </cell>
          <cell r="D3844">
            <v>1</v>
          </cell>
          <cell r="E3844">
            <v>75006022</v>
          </cell>
          <cell r="F3844" t="str">
            <v>Plzeňský kraj</v>
          </cell>
          <cell r="G3844" t="str">
            <v xml:space="preserve">Plzeň-město </v>
          </cell>
          <cell r="H3844">
            <v>75</v>
          </cell>
          <cell r="I3844" t="str">
            <v>SEJOY</v>
          </cell>
          <cell r="J3844">
            <v>16.690000000000001</v>
          </cell>
          <cell r="K3844">
            <v>1251.75</v>
          </cell>
          <cell r="L3844" t="str">
            <v/>
          </cell>
          <cell r="M3844" t="str">
            <v>Základní škola a mateřská škola Chválenice, příspěvková organizace</v>
          </cell>
          <cell r="O3844">
            <v>31</v>
          </cell>
          <cell r="Q3844" t="str">
            <v>Chválenice</v>
          </cell>
          <cell r="R3844" t="str">
            <v>ANO</v>
          </cell>
        </row>
        <row r="3845">
          <cell r="A3845">
            <v>691002762</v>
          </cell>
          <cell r="B3845">
            <v>691002762</v>
          </cell>
          <cell r="C3845" t="str">
            <v>29103550</v>
          </cell>
          <cell r="D3845">
            <v>1</v>
          </cell>
          <cell r="E3845">
            <v>29103550</v>
          </cell>
          <cell r="F3845" t="str">
            <v>Plzeňský kraj</v>
          </cell>
          <cell r="G3845" t="str">
            <v xml:space="preserve">Plzeň-město </v>
          </cell>
          <cell r="H3845">
            <v>125</v>
          </cell>
          <cell r="I3845" t="str">
            <v>SEJOY</v>
          </cell>
          <cell r="J3845">
            <v>16.690000000000001</v>
          </cell>
          <cell r="K3845">
            <v>2086.25</v>
          </cell>
          <cell r="L3845" t="str">
            <v/>
          </cell>
          <cell r="M3845" t="str">
            <v>Základní škola Easy Start s.r.o.</v>
          </cell>
          <cell r="N3845" t="str">
            <v>Blatenská</v>
          </cell>
          <cell r="O3845">
            <v>1073</v>
          </cell>
          <cell r="P3845" t="str">
            <v>27a</v>
          </cell>
          <cell r="Q3845" t="str">
            <v>Plzeň</v>
          </cell>
          <cell r="R3845" t="str">
            <v>NE</v>
          </cell>
        </row>
        <row r="3846">
          <cell r="A3846">
            <v>691003718</v>
          </cell>
          <cell r="B3846">
            <v>691003718</v>
          </cell>
          <cell r="C3846" t="str">
            <v>72553740</v>
          </cell>
          <cell r="D3846">
            <v>1</v>
          </cell>
          <cell r="E3846">
            <v>72553740</v>
          </cell>
          <cell r="F3846" t="str">
            <v>Plzeňský kraj</v>
          </cell>
          <cell r="G3846" t="str">
            <v xml:space="preserve">Plzeň-město </v>
          </cell>
          <cell r="H3846">
            <v>250</v>
          </cell>
          <cell r="I3846" t="str">
            <v>SEJOY</v>
          </cell>
          <cell r="J3846">
            <v>16.690000000000001</v>
          </cell>
          <cell r="K3846">
            <v>4172.5</v>
          </cell>
          <cell r="L3846" t="str">
            <v/>
          </cell>
          <cell r="M3846" t="str">
            <v>Základní škola a Mateřská škola generála Pattona Dýšina, příspěvková organizace</v>
          </cell>
          <cell r="N3846" t="str">
            <v>Školní</v>
          </cell>
          <cell r="O3846">
            <v>229</v>
          </cell>
          <cell r="Q3846" t="str">
            <v>Dýšina</v>
          </cell>
          <cell r="R3846" t="str">
            <v>ANO</v>
          </cell>
        </row>
        <row r="3847">
          <cell r="A3847">
            <v>691005648</v>
          </cell>
          <cell r="B3847">
            <v>691005648</v>
          </cell>
          <cell r="C3847" t="str">
            <v>01811193</v>
          </cell>
          <cell r="D3847">
            <v>1</v>
          </cell>
          <cell r="E3847">
            <v>1811193</v>
          </cell>
          <cell r="F3847" t="str">
            <v>Plzeňský kraj</v>
          </cell>
          <cell r="G3847" t="str">
            <v xml:space="preserve">Plzeň-město </v>
          </cell>
          <cell r="H3847">
            <v>275</v>
          </cell>
          <cell r="I3847" t="str">
            <v>SEJOY</v>
          </cell>
          <cell r="J3847">
            <v>16.690000000000001</v>
          </cell>
          <cell r="K3847">
            <v>4589.75</v>
          </cell>
          <cell r="L3847" t="str">
            <v/>
          </cell>
          <cell r="M3847" t="str">
            <v>Waldorfská základní škola Dobromysl z.ú.</v>
          </cell>
          <cell r="N3847" t="str">
            <v>Husova</v>
          </cell>
          <cell r="O3847">
            <v>1126</v>
          </cell>
          <cell r="P3847">
            <v>43</v>
          </cell>
          <cell r="Q3847" t="str">
            <v>Plzeň</v>
          </cell>
          <cell r="R3847" t="str">
            <v>NE</v>
          </cell>
        </row>
        <row r="3848">
          <cell r="A3848">
            <v>691006351</v>
          </cell>
          <cell r="B3848">
            <v>691006351</v>
          </cell>
          <cell r="C3848" t="str">
            <v>02551217</v>
          </cell>
          <cell r="D3848">
            <v>1</v>
          </cell>
          <cell r="E3848">
            <v>2551217</v>
          </cell>
          <cell r="F3848" t="str">
            <v>Plzeňský kraj</v>
          </cell>
          <cell r="G3848" t="str">
            <v xml:space="preserve">Plzeň-město </v>
          </cell>
          <cell r="H3848">
            <v>100</v>
          </cell>
          <cell r="I3848" t="str">
            <v>SEJOY</v>
          </cell>
          <cell r="J3848">
            <v>16.690000000000001</v>
          </cell>
          <cell r="K3848">
            <v>1669.0000000000002</v>
          </cell>
          <cell r="L3848" t="str">
            <v/>
          </cell>
          <cell r="M3848" t="str">
            <v>Základní škola Montessori Plzeň</v>
          </cell>
          <cell r="N3848" t="str">
            <v>náměstí Odboje</v>
          </cell>
          <cell r="O3848">
            <v>550</v>
          </cell>
          <cell r="P3848">
            <v>18</v>
          </cell>
          <cell r="Q3848" t="str">
            <v>Plzeň</v>
          </cell>
          <cell r="R3848" t="str">
            <v>NE</v>
          </cell>
        </row>
        <row r="3849">
          <cell r="A3849">
            <v>600022994</v>
          </cell>
          <cell r="B3849">
            <v>600022994</v>
          </cell>
          <cell r="C3849" t="str">
            <v>71197583</v>
          </cell>
          <cell r="D3849">
            <v>1</v>
          </cell>
          <cell r="E3849">
            <v>71197583</v>
          </cell>
          <cell r="F3849" t="str">
            <v>Plzeňský kraj</v>
          </cell>
          <cell r="G3849" t="str">
            <v xml:space="preserve">Plzeň-jih </v>
          </cell>
          <cell r="H3849">
            <v>200</v>
          </cell>
          <cell r="I3849" t="str">
            <v>SEJOY</v>
          </cell>
          <cell r="J3849">
            <v>16.690000000000001</v>
          </cell>
          <cell r="K3849">
            <v>3338.0000000000005</v>
          </cell>
          <cell r="L3849" t="str">
            <v/>
          </cell>
          <cell r="M3849" t="str">
            <v>Základní škola speciální a Praktická škola Diakonie ČCE Merklín</v>
          </cell>
          <cell r="N3849" t="str">
            <v>Husova</v>
          </cell>
          <cell r="O3849">
            <v>346</v>
          </cell>
          <cell r="Q3849" t="str">
            <v>Merklín</v>
          </cell>
          <cell r="R3849" t="str">
            <v>NE</v>
          </cell>
        </row>
        <row r="3850">
          <cell r="A3850">
            <v>600070352</v>
          </cell>
          <cell r="B3850">
            <v>600070352</v>
          </cell>
          <cell r="C3850" t="str">
            <v>60611910</v>
          </cell>
          <cell r="D3850">
            <v>1</v>
          </cell>
          <cell r="E3850">
            <v>60611910</v>
          </cell>
          <cell r="F3850" t="str">
            <v>Plzeňský kraj</v>
          </cell>
          <cell r="G3850" t="str">
            <v xml:space="preserve">Plzeň-jih </v>
          </cell>
          <cell r="H3850">
            <v>75</v>
          </cell>
          <cell r="I3850" t="str">
            <v>SEJOY</v>
          </cell>
          <cell r="J3850">
            <v>16.690000000000001</v>
          </cell>
          <cell r="K3850">
            <v>1251.75</v>
          </cell>
          <cell r="L3850" t="str">
            <v/>
          </cell>
          <cell r="M3850" t="str">
            <v>Základní škola a mateřská škola Řenče, okres Plzeň-jih, příspěvková organizace</v>
          </cell>
          <cell r="O3850">
            <v>44</v>
          </cell>
          <cell r="Q3850" t="str">
            <v>Řenče</v>
          </cell>
          <cell r="R3850" t="str">
            <v>ANO</v>
          </cell>
        </row>
        <row r="3851">
          <cell r="A3851">
            <v>600070425</v>
          </cell>
          <cell r="B3851">
            <v>600070425</v>
          </cell>
          <cell r="C3851" t="str">
            <v>70832838</v>
          </cell>
          <cell r="D3851">
            <v>1</v>
          </cell>
          <cell r="E3851">
            <v>70832838</v>
          </cell>
          <cell r="F3851" t="str">
            <v>Plzeňský kraj</v>
          </cell>
          <cell r="G3851" t="str">
            <v xml:space="preserve">Plzeň-jih </v>
          </cell>
          <cell r="H3851">
            <v>275</v>
          </cell>
          <cell r="I3851" t="str">
            <v>SEJOY</v>
          </cell>
          <cell r="J3851">
            <v>16.690000000000001</v>
          </cell>
          <cell r="K3851">
            <v>4589.75</v>
          </cell>
          <cell r="L3851" t="str">
            <v/>
          </cell>
          <cell r="M3851" t="str">
            <v>Základní škola Chlumčany, okres Plzeň-jih</v>
          </cell>
          <cell r="N3851" t="str">
            <v>Komenského</v>
          </cell>
          <cell r="O3851">
            <v>154</v>
          </cell>
          <cell r="Q3851" t="str">
            <v>Chlumčany</v>
          </cell>
          <cell r="R3851" t="str">
            <v>ANO</v>
          </cell>
        </row>
        <row r="3852">
          <cell r="A3852">
            <v>600070476</v>
          </cell>
          <cell r="B3852">
            <v>600070476</v>
          </cell>
          <cell r="C3852" t="str">
            <v>70970777</v>
          </cell>
          <cell r="D3852">
            <v>1</v>
          </cell>
          <cell r="E3852">
            <v>70970777</v>
          </cell>
          <cell r="F3852" t="str">
            <v>Plzeňský kraj</v>
          </cell>
          <cell r="G3852" t="str">
            <v xml:space="preserve">Plzeň-jih </v>
          </cell>
          <cell r="H3852">
            <v>350</v>
          </cell>
          <cell r="I3852" t="str">
            <v>SEJOY</v>
          </cell>
          <cell r="J3852">
            <v>16.690000000000001</v>
          </cell>
          <cell r="K3852">
            <v>5841.5</v>
          </cell>
          <cell r="L3852" t="str">
            <v/>
          </cell>
          <cell r="M3852" t="str">
            <v>Základní škola Merklín, okres Plzeň-jih</v>
          </cell>
          <cell r="N3852" t="str">
            <v>Školní</v>
          </cell>
          <cell r="O3852">
            <v>249</v>
          </cell>
          <cell r="Q3852" t="str">
            <v>Merklín</v>
          </cell>
          <cell r="R3852" t="str">
            <v>ANO</v>
          </cell>
        </row>
        <row r="3853">
          <cell r="A3853">
            <v>600070492</v>
          </cell>
          <cell r="B3853">
            <v>600070492</v>
          </cell>
          <cell r="C3853" t="str">
            <v>49181891</v>
          </cell>
          <cell r="D3853">
            <v>1</v>
          </cell>
          <cell r="E3853">
            <v>49181891</v>
          </cell>
          <cell r="F3853" t="str">
            <v>Plzeňský kraj</v>
          </cell>
          <cell r="G3853" t="str">
            <v xml:space="preserve">Plzeň-jih </v>
          </cell>
          <cell r="H3853">
            <v>1325</v>
          </cell>
          <cell r="I3853" t="str">
            <v>SEJOY</v>
          </cell>
          <cell r="J3853">
            <v>16.690000000000001</v>
          </cell>
          <cell r="K3853">
            <v>22114.25</v>
          </cell>
          <cell r="L3853" t="str">
            <v/>
          </cell>
          <cell r="M3853" t="str">
            <v>Základní škola Josefa Hlávky Přeštice</v>
          </cell>
          <cell r="N3853" t="str">
            <v>Na Jordáně</v>
          </cell>
          <cell r="O3853">
            <v>1146</v>
          </cell>
          <cell r="Q3853" t="str">
            <v>Přeštice</v>
          </cell>
          <cell r="R3853" t="str">
            <v>ANO</v>
          </cell>
        </row>
        <row r="3854">
          <cell r="A3854">
            <v>600070531</v>
          </cell>
          <cell r="B3854">
            <v>600070531</v>
          </cell>
          <cell r="C3854" t="str">
            <v>70923311</v>
          </cell>
          <cell r="D3854">
            <v>1</v>
          </cell>
          <cell r="E3854">
            <v>70923311</v>
          </cell>
          <cell r="F3854" t="str">
            <v>Plzeňský kraj</v>
          </cell>
          <cell r="G3854" t="str">
            <v xml:space="preserve">Plzeň-jih </v>
          </cell>
          <cell r="H3854">
            <v>750</v>
          </cell>
          <cell r="I3854" t="str">
            <v>SEJOY</v>
          </cell>
          <cell r="J3854">
            <v>16.690000000000001</v>
          </cell>
          <cell r="K3854">
            <v>12517.500000000002</v>
          </cell>
          <cell r="L3854" t="str">
            <v/>
          </cell>
          <cell r="M3854" t="str">
            <v>Základní škola Štěnovice, okres Plzeň-jih</v>
          </cell>
          <cell r="N3854" t="str">
            <v>Čižická</v>
          </cell>
          <cell r="O3854">
            <v>344</v>
          </cell>
          <cell r="Q3854" t="str">
            <v>Štěnovice</v>
          </cell>
          <cell r="R3854" t="str">
            <v>ANO</v>
          </cell>
        </row>
        <row r="3855">
          <cell r="A3855">
            <v>650014596</v>
          </cell>
          <cell r="B3855">
            <v>650014596</v>
          </cell>
          <cell r="C3855" t="str">
            <v>75005671</v>
          </cell>
          <cell r="D3855">
            <v>1</v>
          </cell>
          <cell r="E3855">
            <v>75005671</v>
          </cell>
          <cell r="F3855" t="str">
            <v>Plzeňský kraj</v>
          </cell>
          <cell r="G3855" t="str">
            <v xml:space="preserve">Plzeň-jih </v>
          </cell>
          <cell r="H3855">
            <v>50</v>
          </cell>
          <cell r="I3855" t="str">
            <v>SEJOY</v>
          </cell>
          <cell r="J3855">
            <v>16.690000000000001</v>
          </cell>
          <cell r="K3855">
            <v>834.50000000000011</v>
          </cell>
          <cell r="L3855" t="str">
            <v/>
          </cell>
          <cell r="M3855" t="str">
            <v>Základní škola a mateřská škola Skočice, okres Plzeň-jih, příspěvková organizace</v>
          </cell>
          <cell r="O3855">
            <v>98</v>
          </cell>
          <cell r="Q3855" t="str">
            <v>Přeštice</v>
          </cell>
          <cell r="R3855" t="str">
            <v>ANO</v>
          </cell>
        </row>
        <row r="3856">
          <cell r="A3856">
            <v>650049047</v>
          </cell>
          <cell r="B3856">
            <v>650049047</v>
          </cell>
          <cell r="C3856" t="str">
            <v>75005689</v>
          </cell>
          <cell r="D3856">
            <v>1</v>
          </cell>
          <cell r="E3856">
            <v>75005689</v>
          </cell>
          <cell r="F3856" t="str">
            <v>Plzeňský kraj</v>
          </cell>
          <cell r="G3856" t="str">
            <v xml:space="preserve">Plzeň-jih </v>
          </cell>
          <cell r="H3856">
            <v>100</v>
          </cell>
          <cell r="I3856" t="str">
            <v>SEJOY</v>
          </cell>
          <cell r="J3856">
            <v>16.690000000000001</v>
          </cell>
          <cell r="K3856">
            <v>1669.0000000000002</v>
          </cell>
          <cell r="L3856" t="str">
            <v/>
          </cell>
          <cell r="M3856" t="str">
            <v>Základní škola a mateřská škola Dolní Lukavice, okres Plzeň-jih, příspěvková organizace</v>
          </cell>
          <cell r="O3856">
            <v>56</v>
          </cell>
          <cell r="Q3856" t="str">
            <v>Dolní Lukavice</v>
          </cell>
          <cell r="R3856" t="str">
            <v>ANO</v>
          </cell>
        </row>
        <row r="3857">
          <cell r="A3857">
            <v>650055802</v>
          </cell>
          <cell r="B3857">
            <v>650055802</v>
          </cell>
          <cell r="C3857" t="str">
            <v>60611871</v>
          </cell>
          <cell r="D3857">
            <v>1</v>
          </cell>
          <cell r="E3857">
            <v>60611871</v>
          </cell>
          <cell r="F3857" t="str">
            <v>Plzeňský kraj</v>
          </cell>
          <cell r="G3857" t="str">
            <v xml:space="preserve">Plzeň-jih </v>
          </cell>
          <cell r="H3857">
            <v>50</v>
          </cell>
          <cell r="I3857" t="str">
            <v>SEJOY</v>
          </cell>
          <cell r="J3857">
            <v>16.690000000000001</v>
          </cell>
          <cell r="K3857">
            <v>834.50000000000011</v>
          </cell>
          <cell r="L3857" t="str">
            <v/>
          </cell>
          <cell r="M3857" t="str">
            <v>Základní škola a Mateřská škola Horšice, příspěvková organizace</v>
          </cell>
          <cell r="O3857">
            <v>39</v>
          </cell>
          <cell r="Q3857" t="str">
            <v>Horšice</v>
          </cell>
          <cell r="R3857" t="str">
            <v>ANO</v>
          </cell>
        </row>
        <row r="3858">
          <cell r="A3858">
            <v>650058232</v>
          </cell>
          <cell r="B3858">
            <v>650058232</v>
          </cell>
          <cell r="C3858" t="str">
            <v>60610891</v>
          </cell>
          <cell r="D3858">
            <v>1</v>
          </cell>
          <cell r="E3858">
            <v>60610891</v>
          </cell>
          <cell r="F3858" t="str">
            <v>Plzeňský kraj</v>
          </cell>
          <cell r="G3858" t="str">
            <v xml:space="preserve">Plzeň-jih </v>
          </cell>
          <cell r="H3858">
            <v>50</v>
          </cell>
          <cell r="I3858" t="str">
            <v>SEJOY</v>
          </cell>
          <cell r="J3858">
            <v>16.690000000000001</v>
          </cell>
          <cell r="K3858">
            <v>834.50000000000011</v>
          </cell>
          <cell r="L3858" t="str">
            <v/>
          </cell>
          <cell r="M3858" t="str">
            <v>Základní škola a mateřská škola Lužany, okres Plzeň-jih, příspěvková organizace</v>
          </cell>
          <cell r="O3858">
            <v>23</v>
          </cell>
          <cell r="Q3858" t="str">
            <v>Lužany</v>
          </cell>
          <cell r="R3858" t="str">
            <v>ANO</v>
          </cell>
        </row>
        <row r="3859">
          <cell r="A3859">
            <v>600023052</v>
          </cell>
          <cell r="B3859">
            <v>600023052</v>
          </cell>
          <cell r="C3859" t="str">
            <v>48380261</v>
          </cell>
          <cell r="D3859">
            <v>1</v>
          </cell>
          <cell r="E3859">
            <v>48380261</v>
          </cell>
          <cell r="F3859" t="str">
            <v>Plzeňský kraj</v>
          </cell>
          <cell r="G3859" t="str">
            <v xml:space="preserve">Rokycany </v>
          </cell>
          <cell r="H3859">
            <v>100</v>
          </cell>
          <cell r="I3859" t="str">
            <v>SEJOY</v>
          </cell>
          <cell r="J3859">
            <v>16.690000000000001</v>
          </cell>
          <cell r="K3859">
            <v>1669.0000000000002</v>
          </cell>
          <cell r="L3859" t="str">
            <v/>
          </cell>
          <cell r="M3859" t="str">
            <v>Základní škola, Rokycany, Čechova 40</v>
          </cell>
          <cell r="N3859" t="str">
            <v>Čechova</v>
          </cell>
          <cell r="O3859">
            <v>40</v>
          </cell>
          <cell r="Q3859" t="str">
            <v>Rokycany</v>
          </cell>
          <cell r="R3859" t="str">
            <v>ANO</v>
          </cell>
        </row>
        <row r="3860">
          <cell r="A3860">
            <v>600009831</v>
          </cell>
          <cell r="B3860">
            <v>600009831</v>
          </cell>
          <cell r="C3860" t="str">
            <v>48380296</v>
          </cell>
          <cell r="D3860">
            <v>1</v>
          </cell>
          <cell r="E3860">
            <v>48380296</v>
          </cell>
          <cell r="F3860" t="str">
            <v>Plzeňský kraj</v>
          </cell>
          <cell r="G3860" t="str">
            <v xml:space="preserve">Rokycany </v>
          </cell>
          <cell r="H3860">
            <v>600</v>
          </cell>
          <cell r="I3860" t="str">
            <v>SEJOY</v>
          </cell>
          <cell r="J3860">
            <v>16.690000000000001</v>
          </cell>
          <cell r="K3860">
            <v>10014</v>
          </cell>
          <cell r="L3860" t="str">
            <v/>
          </cell>
          <cell r="M3860" t="str">
            <v>Gymnázium a Střední odborná škola, Rokycany, Mládežníků 1115</v>
          </cell>
          <cell r="N3860" t="str">
            <v>Mládežníků</v>
          </cell>
          <cell r="O3860">
            <v>1115</v>
          </cell>
          <cell r="Q3860" t="str">
            <v>Rokycany</v>
          </cell>
          <cell r="R3860" t="str">
            <v>ANO</v>
          </cell>
        </row>
        <row r="3861">
          <cell r="A3861">
            <v>600009858</v>
          </cell>
          <cell r="B3861">
            <v>600009858</v>
          </cell>
          <cell r="C3861" t="str">
            <v>18242171</v>
          </cell>
          <cell r="D3861">
            <v>1</v>
          </cell>
          <cell r="E3861">
            <v>18242171</v>
          </cell>
          <cell r="F3861" t="str">
            <v>Plzeňský kraj</v>
          </cell>
          <cell r="G3861" t="str">
            <v xml:space="preserve">Rokycany </v>
          </cell>
          <cell r="H3861">
            <v>300</v>
          </cell>
          <cell r="I3861" t="str">
            <v>SEJOY</v>
          </cell>
          <cell r="J3861">
            <v>16.690000000000001</v>
          </cell>
          <cell r="K3861">
            <v>5007</v>
          </cell>
          <cell r="L3861" t="str">
            <v/>
          </cell>
          <cell r="M3861" t="str">
            <v>Střední škola, Rokycany, Jeřabinová 96/III</v>
          </cell>
          <cell r="N3861" t="str">
            <v>Jeřabinová</v>
          </cell>
          <cell r="O3861">
            <v>96</v>
          </cell>
          <cell r="Q3861" t="str">
            <v>Rokycany</v>
          </cell>
          <cell r="R3861" t="str">
            <v>ANO</v>
          </cell>
        </row>
        <row r="3862">
          <cell r="A3862">
            <v>600071855</v>
          </cell>
          <cell r="B3862">
            <v>600071855</v>
          </cell>
          <cell r="C3862" t="str">
            <v>47694815</v>
          </cell>
          <cell r="D3862">
            <v>1</v>
          </cell>
          <cell r="E3862">
            <v>47694815</v>
          </cell>
          <cell r="F3862" t="str">
            <v>Plzeňský kraj</v>
          </cell>
          <cell r="G3862" t="str">
            <v xml:space="preserve">Rokycany </v>
          </cell>
          <cell r="H3862">
            <v>300</v>
          </cell>
          <cell r="I3862" t="str">
            <v>SEJOY</v>
          </cell>
          <cell r="J3862">
            <v>16.690000000000001</v>
          </cell>
          <cell r="K3862">
            <v>5007</v>
          </cell>
          <cell r="L3862" t="str">
            <v/>
          </cell>
          <cell r="M3862" t="str">
            <v>Základní škola Karla Vokáče Strašice, okres Rokycany</v>
          </cell>
          <cell r="O3862">
            <v>531</v>
          </cell>
          <cell r="Q3862" t="str">
            <v>Strašice</v>
          </cell>
          <cell r="R3862" t="str">
            <v>ANO</v>
          </cell>
        </row>
        <row r="3863">
          <cell r="A3863">
            <v>600071871</v>
          </cell>
          <cell r="B3863">
            <v>600071871</v>
          </cell>
          <cell r="C3863" t="str">
            <v>70994587</v>
          </cell>
          <cell r="D3863">
            <v>1</v>
          </cell>
          <cell r="E3863">
            <v>70994587</v>
          </cell>
          <cell r="F3863" t="str">
            <v>Plzeňský kraj</v>
          </cell>
          <cell r="G3863" t="str">
            <v xml:space="preserve">Rokycany </v>
          </cell>
          <cell r="H3863">
            <v>75</v>
          </cell>
          <cell r="I3863" t="str">
            <v>SEJOY</v>
          </cell>
          <cell r="J3863">
            <v>16.690000000000001</v>
          </cell>
          <cell r="K3863">
            <v>1251.75</v>
          </cell>
          <cell r="L3863" t="str">
            <v/>
          </cell>
          <cell r="M3863" t="str">
            <v>Základní škola Veselá, okres Rokycany, příspěvková organizace</v>
          </cell>
          <cell r="O3863">
            <v>38</v>
          </cell>
          <cell r="Q3863" t="str">
            <v>Veselá</v>
          </cell>
          <cell r="R3863" t="str">
            <v>ANO</v>
          </cell>
        </row>
        <row r="3864">
          <cell r="A3864">
            <v>600071898</v>
          </cell>
          <cell r="B3864">
            <v>600071898</v>
          </cell>
          <cell r="C3864" t="str">
            <v>60610077</v>
          </cell>
          <cell r="D3864">
            <v>1</v>
          </cell>
          <cell r="E3864">
            <v>60610077</v>
          </cell>
          <cell r="F3864" t="str">
            <v>Plzeňský kraj</v>
          </cell>
          <cell r="G3864" t="str">
            <v xml:space="preserve">Rokycany </v>
          </cell>
          <cell r="H3864">
            <v>100</v>
          </cell>
          <cell r="I3864" t="str">
            <v>SEJOY</v>
          </cell>
          <cell r="J3864">
            <v>16.690000000000001</v>
          </cell>
          <cell r="K3864">
            <v>1669.0000000000002</v>
          </cell>
          <cell r="L3864" t="str">
            <v/>
          </cell>
          <cell r="M3864" t="str">
            <v>Základní škola Dobřív, okres Rokycany</v>
          </cell>
          <cell r="O3864">
            <v>62</v>
          </cell>
          <cell r="Q3864" t="str">
            <v>Dobřív</v>
          </cell>
          <cell r="R3864" t="str">
            <v>ANO</v>
          </cell>
        </row>
        <row r="3865">
          <cell r="A3865">
            <v>600072002</v>
          </cell>
          <cell r="B3865">
            <v>600072002</v>
          </cell>
          <cell r="C3865" t="str">
            <v>70981469</v>
          </cell>
          <cell r="D3865">
            <v>1</v>
          </cell>
          <cell r="E3865">
            <v>70981469</v>
          </cell>
          <cell r="F3865" t="str">
            <v>Plzeňský kraj</v>
          </cell>
          <cell r="G3865" t="str">
            <v xml:space="preserve">Rokycany </v>
          </cell>
          <cell r="H3865">
            <v>1025</v>
          </cell>
          <cell r="I3865" t="str">
            <v>SEJOY</v>
          </cell>
          <cell r="J3865">
            <v>16.690000000000001</v>
          </cell>
          <cell r="K3865">
            <v>17107.25</v>
          </cell>
          <cell r="L3865" t="str">
            <v/>
          </cell>
          <cell r="M3865" t="str">
            <v>Základní škola Jižní předměstí Rokycany, příspěvková organizace</v>
          </cell>
          <cell r="N3865" t="str">
            <v>Čechova</v>
          </cell>
          <cell r="O3865">
            <v>855</v>
          </cell>
          <cell r="Q3865" t="str">
            <v>Rokycany</v>
          </cell>
          <cell r="R3865" t="str">
            <v>ANO</v>
          </cell>
        </row>
        <row r="3866">
          <cell r="A3866">
            <v>600072011</v>
          </cell>
          <cell r="B3866">
            <v>600072011</v>
          </cell>
          <cell r="C3866" t="str">
            <v>70981451</v>
          </cell>
          <cell r="D3866">
            <v>1</v>
          </cell>
          <cell r="E3866">
            <v>70981451</v>
          </cell>
          <cell r="F3866" t="str">
            <v>Plzeňský kraj</v>
          </cell>
          <cell r="G3866" t="str">
            <v xml:space="preserve">Rokycany </v>
          </cell>
          <cell r="H3866">
            <v>675</v>
          </cell>
          <cell r="I3866" t="str">
            <v>SEJOY</v>
          </cell>
          <cell r="J3866">
            <v>16.690000000000001</v>
          </cell>
          <cell r="K3866">
            <v>11265.75</v>
          </cell>
          <cell r="L3866" t="str">
            <v/>
          </cell>
          <cell r="M3866" t="str">
            <v>Základní škola T. G. Masaryka Rokycany, příspěvková organizace</v>
          </cell>
          <cell r="N3866" t="str">
            <v>Třebízského</v>
          </cell>
          <cell r="O3866">
            <v>32</v>
          </cell>
          <cell r="Q3866" t="str">
            <v>Rokycany</v>
          </cell>
          <cell r="R3866" t="str">
            <v>ANO</v>
          </cell>
        </row>
        <row r="3867">
          <cell r="A3867">
            <v>600072029</v>
          </cell>
          <cell r="B3867">
            <v>600072029</v>
          </cell>
          <cell r="C3867" t="str">
            <v>70981442</v>
          </cell>
          <cell r="D3867">
            <v>1</v>
          </cell>
          <cell r="E3867">
            <v>70981442</v>
          </cell>
          <cell r="F3867" t="str">
            <v>Plzeňský kraj</v>
          </cell>
          <cell r="G3867" t="str">
            <v xml:space="preserve">Rokycany </v>
          </cell>
          <cell r="H3867">
            <v>525</v>
          </cell>
          <cell r="I3867" t="str">
            <v>SEJOY</v>
          </cell>
          <cell r="J3867">
            <v>16.690000000000001</v>
          </cell>
          <cell r="K3867">
            <v>8762.25</v>
          </cell>
          <cell r="L3867" t="str">
            <v/>
          </cell>
          <cell r="M3867" t="str">
            <v>Základní škola Rokycany, ulice Míru 64, příspěvková organizace</v>
          </cell>
          <cell r="N3867" t="str">
            <v>Míru</v>
          </cell>
          <cell r="O3867">
            <v>64</v>
          </cell>
          <cell r="Q3867" t="str">
            <v>Rokycany</v>
          </cell>
          <cell r="R3867" t="str">
            <v>ANO</v>
          </cell>
        </row>
        <row r="3868">
          <cell r="A3868">
            <v>600072037</v>
          </cell>
          <cell r="B3868">
            <v>600072037</v>
          </cell>
          <cell r="C3868" t="str">
            <v>70996032</v>
          </cell>
          <cell r="D3868">
            <v>1</v>
          </cell>
          <cell r="E3868">
            <v>70996032</v>
          </cell>
          <cell r="F3868" t="str">
            <v>Plzeňský kraj</v>
          </cell>
          <cell r="G3868" t="str">
            <v xml:space="preserve">Rokycany </v>
          </cell>
          <cell r="H3868">
            <v>525</v>
          </cell>
          <cell r="I3868" t="str">
            <v>SEJOY</v>
          </cell>
          <cell r="J3868">
            <v>16.690000000000001</v>
          </cell>
          <cell r="K3868">
            <v>8762.25</v>
          </cell>
          <cell r="L3868" t="str">
            <v/>
          </cell>
          <cell r="M3868" t="str">
            <v>Základní škola J. V. Sládka Zbiroh, příspěvková organizace</v>
          </cell>
          <cell r="N3868" t="str">
            <v>Muchova</v>
          </cell>
          <cell r="O3868">
            <v>554</v>
          </cell>
          <cell r="Q3868" t="str">
            <v>Zbiroh</v>
          </cell>
          <cell r="R3868" t="str">
            <v>ANO</v>
          </cell>
        </row>
        <row r="3869">
          <cell r="A3869">
            <v>650013620</v>
          </cell>
          <cell r="B3869">
            <v>650013620</v>
          </cell>
          <cell r="C3869" t="str">
            <v>69983909</v>
          </cell>
          <cell r="D3869">
            <v>1</v>
          </cell>
          <cell r="E3869">
            <v>69983909</v>
          </cell>
          <cell r="F3869" t="str">
            <v>Plzeňský kraj</v>
          </cell>
          <cell r="G3869" t="str">
            <v xml:space="preserve">Rokycany </v>
          </cell>
          <cell r="H3869">
            <v>350</v>
          </cell>
          <cell r="I3869" t="str">
            <v>SEJOY</v>
          </cell>
          <cell r="J3869">
            <v>16.690000000000001</v>
          </cell>
          <cell r="K3869">
            <v>5841.5</v>
          </cell>
          <cell r="L3869" t="str">
            <v/>
          </cell>
          <cell r="M3869" t="str">
            <v>Základní škola a mateřská škola Stupno, příspěvková organizace</v>
          </cell>
          <cell r="O3869">
            <v>62</v>
          </cell>
          <cell r="Q3869" t="str">
            <v>Břasy</v>
          </cell>
          <cell r="R3869" t="str">
            <v>ANO</v>
          </cell>
        </row>
        <row r="3870">
          <cell r="A3870">
            <v>650032756</v>
          </cell>
          <cell r="B3870">
            <v>650032756</v>
          </cell>
          <cell r="C3870" t="str">
            <v>70982732</v>
          </cell>
          <cell r="D3870">
            <v>1</v>
          </cell>
          <cell r="E3870">
            <v>70982732</v>
          </cell>
          <cell r="F3870" t="str">
            <v>Plzeňský kraj</v>
          </cell>
          <cell r="G3870" t="str">
            <v xml:space="preserve">Rokycany </v>
          </cell>
          <cell r="H3870">
            <v>125</v>
          </cell>
          <cell r="I3870" t="str">
            <v>SEJOY</v>
          </cell>
          <cell r="J3870">
            <v>16.690000000000001</v>
          </cell>
          <cell r="K3870">
            <v>2086.25</v>
          </cell>
          <cell r="L3870" t="str">
            <v/>
          </cell>
          <cell r="M3870" t="str">
            <v>Základní škola a Mateřská škola Holoubkov, okres Rokycany, příspěvková organizace</v>
          </cell>
          <cell r="O3870">
            <v>14</v>
          </cell>
          <cell r="Q3870" t="str">
            <v>Holoubkov</v>
          </cell>
          <cell r="R3870" t="str">
            <v>ANO</v>
          </cell>
        </row>
        <row r="3871">
          <cell r="A3871">
            <v>650032829</v>
          </cell>
          <cell r="B3871">
            <v>650032829</v>
          </cell>
          <cell r="C3871" t="str">
            <v>70995656</v>
          </cell>
          <cell r="D3871">
            <v>1</v>
          </cell>
          <cell r="E3871">
            <v>70995656</v>
          </cell>
          <cell r="F3871" t="str">
            <v>Plzeňský kraj</v>
          </cell>
          <cell r="G3871" t="str">
            <v xml:space="preserve">Rokycany </v>
          </cell>
          <cell r="H3871">
            <v>375</v>
          </cell>
          <cell r="I3871" t="str">
            <v>SEJOY</v>
          </cell>
          <cell r="J3871">
            <v>16.690000000000001</v>
          </cell>
          <cell r="K3871">
            <v>6258.7500000000009</v>
          </cell>
          <cell r="L3871" t="str">
            <v/>
          </cell>
          <cell r="M3871" t="str">
            <v>Základní škola a mateřská škola Mirošov, příspěvková organizace</v>
          </cell>
          <cell r="N3871" t="str">
            <v>Školní</v>
          </cell>
          <cell r="O3871">
            <v>74</v>
          </cell>
          <cell r="Q3871" t="str">
            <v>Mirošov</v>
          </cell>
          <cell r="R3871" t="str">
            <v>ANO</v>
          </cell>
        </row>
        <row r="3872">
          <cell r="A3872">
            <v>650047184</v>
          </cell>
          <cell r="B3872">
            <v>650047184</v>
          </cell>
          <cell r="C3872" t="str">
            <v>60610417</v>
          </cell>
          <cell r="D3872">
            <v>1</v>
          </cell>
          <cell r="E3872">
            <v>60610417</v>
          </cell>
          <cell r="F3872" t="str">
            <v>Plzeňský kraj</v>
          </cell>
          <cell r="G3872" t="str">
            <v xml:space="preserve">Rokycany </v>
          </cell>
          <cell r="H3872">
            <v>150</v>
          </cell>
          <cell r="I3872" t="str">
            <v>SEJOY</v>
          </cell>
          <cell r="J3872">
            <v>16.690000000000001</v>
          </cell>
          <cell r="K3872">
            <v>2503.5</v>
          </cell>
          <cell r="L3872" t="str">
            <v/>
          </cell>
          <cell r="M3872" t="str">
            <v>Základní škola a Mateřská škola Osek, okres Rokycany, příspěvková organizace</v>
          </cell>
          <cell r="O3872">
            <v>16</v>
          </cell>
          <cell r="Q3872" t="str">
            <v>Osek</v>
          </cell>
          <cell r="R3872" t="str">
            <v>ANO</v>
          </cell>
        </row>
        <row r="3873">
          <cell r="A3873">
            <v>650047222</v>
          </cell>
          <cell r="B3873">
            <v>650047222</v>
          </cell>
          <cell r="C3873" t="str">
            <v>70998361</v>
          </cell>
          <cell r="D3873">
            <v>1</v>
          </cell>
          <cell r="E3873">
            <v>70998361</v>
          </cell>
          <cell r="F3873" t="str">
            <v>Plzeňský kraj</v>
          </cell>
          <cell r="G3873" t="str">
            <v xml:space="preserve">Rokycany </v>
          </cell>
          <cell r="H3873">
            <v>250</v>
          </cell>
          <cell r="I3873" t="str">
            <v>SEJOY</v>
          </cell>
          <cell r="J3873">
            <v>16.690000000000001</v>
          </cell>
          <cell r="K3873">
            <v>4172.5</v>
          </cell>
          <cell r="L3873" t="str">
            <v/>
          </cell>
          <cell r="M3873" t="str">
            <v>Základní škola a Mateřská škola Volduchy, příspěvková organizace</v>
          </cell>
          <cell r="O3873">
            <v>121</v>
          </cell>
          <cell r="Q3873" t="str">
            <v>Volduchy</v>
          </cell>
          <cell r="R3873" t="str">
            <v>ANO</v>
          </cell>
        </row>
        <row r="3874">
          <cell r="A3874">
            <v>650048423</v>
          </cell>
          <cell r="B3874">
            <v>650048423</v>
          </cell>
          <cell r="C3874" t="str">
            <v>69983411</v>
          </cell>
          <cell r="D3874">
            <v>1</v>
          </cell>
          <cell r="E3874">
            <v>69983411</v>
          </cell>
          <cell r="F3874" t="str">
            <v>Plzeňský kraj</v>
          </cell>
          <cell r="G3874" t="str">
            <v xml:space="preserve">Rokycany </v>
          </cell>
          <cell r="H3874">
            <v>75</v>
          </cell>
          <cell r="I3874" t="str">
            <v>SEJOY</v>
          </cell>
          <cell r="J3874">
            <v>16.690000000000001</v>
          </cell>
          <cell r="K3874">
            <v>1251.75</v>
          </cell>
          <cell r="L3874" t="str">
            <v/>
          </cell>
          <cell r="M3874" t="str">
            <v>Základní škola a Mateřská škola Cheznovice, okres Rokycany, příspěvková organizace</v>
          </cell>
          <cell r="O3874">
            <v>136</v>
          </cell>
          <cell r="Q3874" t="str">
            <v>Cheznovice</v>
          </cell>
          <cell r="R3874" t="str">
            <v>ANO</v>
          </cell>
        </row>
        <row r="3875">
          <cell r="A3875">
            <v>650048873</v>
          </cell>
          <cell r="B3875">
            <v>650048873</v>
          </cell>
          <cell r="C3875" t="str">
            <v>75006120</v>
          </cell>
          <cell r="D3875">
            <v>1</v>
          </cell>
          <cell r="E3875">
            <v>75006120</v>
          </cell>
          <cell r="F3875" t="str">
            <v>Plzeňský kraj</v>
          </cell>
          <cell r="G3875" t="str">
            <v xml:space="preserve">Rokycany </v>
          </cell>
          <cell r="H3875">
            <v>325</v>
          </cell>
          <cell r="I3875" t="str">
            <v>SEJOY</v>
          </cell>
          <cell r="J3875">
            <v>16.690000000000001</v>
          </cell>
          <cell r="K3875">
            <v>5424.25</v>
          </cell>
          <cell r="L3875" t="str">
            <v/>
          </cell>
          <cell r="M3875" t="str">
            <v>Základní škola a Mateřská škola Hrádek, okres Rokycany</v>
          </cell>
          <cell r="N3875" t="str">
            <v>Chylická</v>
          </cell>
          <cell r="O3875">
            <v>189</v>
          </cell>
          <cell r="Q3875" t="str">
            <v>Hrádek</v>
          </cell>
          <cell r="R3875" t="str">
            <v>ANO</v>
          </cell>
        </row>
        <row r="3876">
          <cell r="A3876">
            <v>650049501</v>
          </cell>
          <cell r="B3876">
            <v>650049501</v>
          </cell>
          <cell r="C3876" t="str">
            <v>60610069</v>
          </cell>
          <cell r="D3876">
            <v>1</v>
          </cell>
          <cell r="E3876">
            <v>60610069</v>
          </cell>
          <cell r="F3876" t="str">
            <v>Plzeňský kraj</v>
          </cell>
          <cell r="G3876" t="str">
            <v xml:space="preserve">Rokycany </v>
          </cell>
          <cell r="H3876">
            <v>75</v>
          </cell>
          <cell r="I3876" t="str">
            <v>SEJOY</v>
          </cell>
          <cell r="J3876">
            <v>16.690000000000001</v>
          </cell>
          <cell r="K3876">
            <v>1251.75</v>
          </cell>
          <cell r="L3876" t="str">
            <v/>
          </cell>
          <cell r="M3876" t="str">
            <v>Základní škola a Mateřská škola Mlečice, příspěvková organizace</v>
          </cell>
          <cell r="O3876">
            <v>90</v>
          </cell>
          <cell r="Q3876" t="str">
            <v>Mlečice</v>
          </cell>
          <cell r="R3876" t="str">
            <v>ANO</v>
          </cell>
        </row>
        <row r="3877">
          <cell r="A3877">
            <v>650052927</v>
          </cell>
          <cell r="B3877">
            <v>650052927</v>
          </cell>
          <cell r="C3877" t="str">
            <v>60610166</v>
          </cell>
          <cell r="D3877">
            <v>1</v>
          </cell>
          <cell r="E3877">
            <v>60610166</v>
          </cell>
          <cell r="F3877" t="str">
            <v>Plzeňský kraj</v>
          </cell>
          <cell r="G3877" t="str">
            <v xml:space="preserve">Rokycany </v>
          </cell>
          <cell r="H3877">
            <v>300</v>
          </cell>
          <cell r="I3877" t="str">
            <v>SEJOY</v>
          </cell>
          <cell r="J3877">
            <v>16.690000000000001</v>
          </cell>
          <cell r="K3877">
            <v>5007</v>
          </cell>
          <cell r="L3877" t="str">
            <v/>
          </cell>
          <cell r="M3877" t="str">
            <v>Základní škola Mýto, okres Rokycany, příspěvková organizace</v>
          </cell>
          <cell r="N3877" t="str">
            <v>Plzeňská</v>
          </cell>
          <cell r="O3877">
            <v>326</v>
          </cell>
          <cell r="Q3877" t="str">
            <v>Mýto</v>
          </cell>
          <cell r="R3877" t="str">
            <v>ANO</v>
          </cell>
        </row>
        <row r="3878">
          <cell r="A3878">
            <v>650052978</v>
          </cell>
          <cell r="B3878">
            <v>650052978</v>
          </cell>
          <cell r="C3878" t="str">
            <v>75006995</v>
          </cell>
          <cell r="D3878">
            <v>1</v>
          </cell>
          <cell r="E3878">
            <v>75006995</v>
          </cell>
          <cell r="F3878" t="str">
            <v>Plzeňský kraj</v>
          </cell>
          <cell r="G3878" t="str">
            <v xml:space="preserve">Rokycany </v>
          </cell>
          <cell r="H3878">
            <v>50</v>
          </cell>
          <cell r="I3878" t="str">
            <v>SEJOY</v>
          </cell>
          <cell r="J3878">
            <v>16.690000000000001</v>
          </cell>
          <cell r="K3878">
            <v>834.50000000000011</v>
          </cell>
          <cell r="L3878" t="str">
            <v/>
          </cell>
          <cell r="M3878" t="str">
            <v>Základní škola a Mateřská škola Kařez, příspěvková organizace</v>
          </cell>
          <cell r="O3878">
            <v>185</v>
          </cell>
          <cell r="Q3878" t="str">
            <v>Kařez</v>
          </cell>
          <cell r="R3878" t="str">
            <v>ANO</v>
          </cell>
        </row>
        <row r="3879">
          <cell r="A3879">
            <v>650055390</v>
          </cell>
          <cell r="B3879">
            <v>650055390</v>
          </cell>
          <cell r="C3879" t="str">
            <v>75011026</v>
          </cell>
          <cell r="D3879">
            <v>1</v>
          </cell>
          <cell r="E3879">
            <v>75011026</v>
          </cell>
          <cell r="F3879" t="str">
            <v>Plzeňský kraj</v>
          </cell>
          <cell r="G3879" t="str">
            <v xml:space="preserve">Rokycany </v>
          </cell>
          <cell r="H3879">
            <v>75</v>
          </cell>
          <cell r="I3879" t="str">
            <v>SEJOY</v>
          </cell>
          <cell r="J3879">
            <v>16.690000000000001</v>
          </cell>
          <cell r="K3879">
            <v>1251.75</v>
          </cell>
          <cell r="L3879" t="str">
            <v/>
          </cell>
          <cell r="M3879" t="str">
            <v>Základní škola a Mateřská škola Ejpovice, okres Rokycany, příspěvková organizace</v>
          </cell>
          <cell r="N3879" t="str">
            <v>Hlavní</v>
          </cell>
          <cell r="O3879">
            <v>87</v>
          </cell>
          <cell r="Q3879" t="str">
            <v>Ejpovice</v>
          </cell>
          <cell r="R3879" t="str">
            <v>ANO</v>
          </cell>
        </row>
        <row r="3880">
          <cell r="A3880">
            <v>691003165</v>
          </cell>
          <cell r="B3880">
            <v>691003165</v>
          </cell>
          <cell r="C3880" t="str">
            <v>73740641</v>
          </cell>
          <cell r="D3880">
            <v>1</v>
          </cell>
          <cell r="E3880">
            <v>73740641</v>
          </cell>
          <cell r="F3880" t="str">
            <v>Plzeňský kraj</v>
          </cell>
          <cell r="G3880" t="str">
            <v xml:space="preserve">Rokycany </v>
          </cell>
          <cell r="H3880">
            <v>450</v>
          </cell>
          <cell r="I3880" t="str">
            <v>SEJOY</v>
          </cell>
          <cell r="J3880">
            <v>16.690000000000001</v>
          </cell>
          <cell r="K3880">
            <v>7510.5000000000009</v>
          </cell>
          <cell r="L3880" t="str">
            <v/>
          </cell>
          <cell r="M3880" t="str">
            <v>Základní škola a Mateřská škola Radnice, příspěvková organizace</v>
          </cell>
          <cell r="N3880" t="str">
            <v>Sídliště</v>
          </cell>
          <cell r="O3880">
            <v>591</v>
          </cell>
          <cell r="Q3880" t="str">
            <v>Radnice</v>
          </cell>
          <cell r="R3880" t="str">
            <v>ANO</v>
          </cell>
        </row>
        <row r="3881">
          <cell r="A3881">
            <v>600065413</v>
          </cell>
          <cell r="B3881">
            <v>600065413</v>
          </cell>
          <cell r="C3881" t="str">
            <v>48342165</v>
          </cell>
          <cell r="D3881">
            <v>1</v>
          </cell>
          <cell r="E3881">
            <v>48342165</v>
          </cell>
          <cell r="F3881" t="str">
            <v>Plzeňský kraj</v>
          </cell>
          <cell r="G3881" t="str">
            <v xml:space="preserve">Plzeň-jih </v>
          </cell>
          <cell r="H3881">
            <v>875</v>
          </cell>
          <cell r="I3881" t="str">
            <v>SEJOY</v>
          </cell>
          <cell r="J3881">
            <v>16.690000000000001</v>
          </cell>
          <cell r="K3881">
            <v>14603.750000000002</v>
          </cell>
          <cell r="L3881" t="str">
            <v/>
          </cell>
          <cell r="M3881" t="str">
            <v>Základní škola Holýšov, okres Plzeň-jih</v>
          </cell>
          <cell r="N3881" t="str">
            <v>Táborová</v>
          </cell>
          <cell r="O3881">
            <v>428</v>
          </cell>
          <cell r="Q3881" t="str">
            <v>Holýšov</v>
          </cell>
          <cell r="R3881" t="str">
            <v>ANO</v>
          </cell>
        </row>
        <row r="3882">
          <cell r="A3882">
            <v>600070301</v>
          </cell>
          <cell r="B3882">
            <v>600070301</v>
          </cell>
          <cell r="C3882" t="str">
            <v>71004556</v>
          </cell>
          <cell r="D3882">
            <v>1</v>
          </cell>
          <cell r="E3882">
            <v>71004556</v>
          </cell>
          <cell r="F3882" t="str">
            <v>Plzeňský kraj</v>
          </cell>
          <cell r="G3882" t="str">
            <v xml:space="preserve">Plzeň-jih </v>
          </cell>
          <cell r="H3882">
            <v>50</v>
          </cell>
          <cell r="I3882" t="str">
            <v>SEJOY</v>
          </cell>
          <cell r="J3882">
            <v>16.690000000000001</v>
          </cell>
          <cell r="K3882">
            <v>834.50000000000011</v>
          </cell>
          <cell r="L3882" t="str">
            <v/>
          </cell>
          <cell r="M3882" t="str">
            <v>Základní škola a Mateřská škola Hradec</v>
          </cell>
          <cell r="O3882">
            <v>105</v>
          </cell>
          <cell r="Q3882" t="str">
            <v>Hradec</v>
          </cell>
          <cell r="R3882" t="str">
            <v>ANO</v>
          </cell>
        </row>
        <row r="3883">
          <cell r="A3883">
            <v>600070450</v>
          </cell>
          <cell r="B3883">
            <v>600070450</v>
          </cell>
          <cell r="C3883" t="str">
            <v>75006707</v>
          </cell>
          <cell r="D3883">
            <v>1</v>
          </cell>
          <cell r="E3883">
            <v>75006707</v>
          </cell>
          <cell r="F3883" t="str">
            <v>Plzeňský kraj</v>
          </cell>
          <cell r="G3883" t="str">
            <v xml:space="preserve">Plzeň-jih </v>
          </cell>
          <cell r="H3883">
            <v>375</v>
          </cell>
          <cell r="I3883" t="str">
            <v>SEJOY</v>
          </cell>
          <cell r="J3883">
            <v>16.690000000000001</v>
          </cell>
          <cell r="K3883">
            <v>6258.7500000000009</v>
          </cell>
          <cell r="L3883" t="str">
            <v/>
          </cell>
          <cell r="M3883" t="str">
            <v>Základní škola Chotěšov, okres Plzeň-jih, příspěvková organizace</v>
          </cell>
          <cell r="N3883" t="str">
            <v>Plzeňská</v>
          </cell>
          <cell r="O3883">
            <v>388</v>
          </cell>
          <cell r="Q3883" t="str">
            <v>Chotěšov</v>
          </cell>
          <cell r="R3883" t="str">
            <v>ANO</v>
          </cell>
        </row>
        <row r="3884">
          <cell r="A3884">
            <v>600070522</v>
          </cell>
          <cell r="B3884">
            <v>600070522</v>
          </cell>
          <cell r="C3884" t="str">
            <v>70831815</v>
          </cell>
          <cell r="D3884">
            <v>1</v>
          </cell>
          <cell r="E3884">
            <v>70831815</v>
          </cell>
          <cell r="F3884" t="str">
            <v>Plzeňský kraj</v>
          </cell>
          <cell r="G3884" t="str">
            <v xml:space="preserve">Plzeň-jih </v>
          </cell>
          <cell r="H3884">
            <v>700</v>
          </cell>
          <cell r="I3884" t="str">
            <v>SEJOY</v>
          </cell>
          <cell r="J3884">
            <v>16.690000000000001</v>
          </cell>
          <cell r="K3884">
            <v>11683</v>
          </cell>
          <cell r="L3884" t="str">
            <v/>
          </cell>
          <cell r="M3884" t="str">
            <v>Základní škola a mateřská škola Stod, příspěvková organizace</v>
          </cell>
          <cell r="N3884" t="str">
            <v>Komenského nám.</v>
          </cell>
          <cell r="O3884">
            <v>10</v>
          </cell>
          <cell r="Q3884" t="str">
            <v>Stod</v>
          </cell>
          <cell r="R3884" t="str">
            <v>ANO</v>
          </cell>
        </row>
        <row r="3885">
          <cell r="A3885">
            <v>600070603</v>
          </cell>
          <cell r="B3885">
            <v>600070603</v>
          </cell>
          <cell r="C3885" t="str">
            <v>49180878</v>
          </cell>
          <cell r="D3885">
            <v>1</v>
          </cell>
          <cell r="E3885">
            <v>49180878</v>
          </cell>
          <cell r="F3885" t="str">
            <v>Plzeňský kraj</v>
          </cell>
          <cell r="G3885" t="str">
            <v xml:space="preserve">Plzeň-jih </v>
          </cell>
          <cell r="H3885">
            <v>1000</v>
          </cell>
          <cell r="I3885" t="str">
            <v>SEJOY</v>
          </cell>
          <cell r="J3885">
            <v>16.690000000000001</v>
          </cell>
          <cell r="K3885">
            <v>16690</v>
          </cell>
          <cell r="L3885" t="str">
            <v/>
          </cell>
          <cell r="M3885" t="str">
            <v>Základní škola Dobřany, příspěvková organizace</v>
          </cell>
          <cell r="N3885" t="str">
            <v>tř. 1. máje</v>
          </cell>
          <cell r="O3885">
            <v>618</v>
          </cell>
          <cell r="Q3885" t="str">
            <v>Dobřany</v>
          </cell>
          <cell r="R3885" t="str">
            <v>ANO</v>
          </cell>
        </row>
        <row r="3886">
          <cell r="A3886">
            <v>600023109</v>
          </cell>
          <cell r="B3886">
            <v>600023109</v>
          </cell>
          <cell r="C3886" t="str">
            <v>70842515</v>
          </cell>
          <cell r="D3886">
            <v>1</v>
          </cell>
          <cell r="E3886">
            <v>70842515</v>
          </cell>
          <cell r="F3886" t="str">
            <v>Plzeňský kraj</v>
          </cell>
          <cell r="G3886" t="str">
            <v xml:space="preserve">Tachov </v>
          </cell>
          <cell r="H3886">
            <v>75</v>
          </cell>
          <cell r="I3886" t="str">
            <v>SEJOY</v>
          </cell>
          <cell r="J3886">
            <v>16.690000000000001</v>
          </cell>
          <cell r="K3886">
            <v>1251.75</v>
          </cell>
          <cell r="L3886" t="str">
            <v/>
          </cell>
          <cell r="M3886" t="str">
            <v>Základní škola, Stříbro, Revoluční 1431</v>
          </cell>
          <cell r="N3886" t="str">
            <v>Revoluční</v>
          </cell>
          <cell r="O3886">
            <v>1431</v>
          </cell>
          <cell r="Q3886" t="str">
            <v>Stříbro</v>
          </cell>
          <cell r="R3886" t="str">
            <v>ANO</v>
          </cell>
        </row>
        <row r="3887">
          <cell r="A3887">
            <v>600009947</v>
          </cell>
          <cell r="B3887">
            <v>600009947</v>
          </cell>
          <cell r="C3887" t="str">
            <v>70842582</v>
          </cell>
          <cell r="D3887">
            <v>1</v>
          </cell>
          <cell r="E3887">
            <v>70842582</v>
          </cell>
          <cell r="F3887" t="str">
            <v>Plzeňský kraj</v>
          </cell>
          <cell r="G3887" t="str">
            <v xml:space="preserve">Tachov </v>
          </cell>
          <cell r="H3887">
            <v>350</v>
          </cell>
          <cell r="I3887" t="str">
            <v>SEJOY</v>
          </cell>
          <cell r="J3887">
            <v>16.690000000000001</v>
          </cell>
          <cell r="K3887">
            <v>5841.5</v>
          </cell>
          <cell r="L3887" t="str">
            <v/>
          </cell>
          <cell r="M3887" t="str">
            <v>Gymnázium, Stříbro, Soběslavova 1426</v>
          </cell>
          <cell r="N3887" t="str">
            <v>Soběslavova</v>
          </cell>
          <cell r="O3887">
            <v>1426</v>
          </cell>
          <cell r="Q3887" t="str">
            <v>Stříbro</v>
          </cell>
          <cell r="R3887" t="str">
            <v>ANO</v>
          </cell>
        </row>
        <row r="3888">
          <cell r="A3888">
            <v>600009980</v>
          </cell>
          <cell r="B3888">
            <v>600009980</v>
          </cell>
          <cell r="C3888" t="str">
            <v>68783728</v>
          </cell>
          <cell r="D3888">
            <v>1</v>
          </cell>
          <cell r="E3888">
            <v>68783728</v>
          </cell>
          <cell r="F3888" t="str">
            <v>Plzeňský kraj</v>
          </cell>
          <cell r="G3888" t="str">
            <v xml:space="preserve">Tachov </v>
          </cell>
          <cell r="H3888">
            <v>525</v>
          </cell>
          <cell r="I3888" t="str">
            <v>SEJOY</v>
          </cell>
          <cell r="J3888">
            <v>16.690000000000001</v>
          </cell>
          <cell r="K3888">
            <v>8762.25</v>
          </cell>
          <cell r="L3888" t="str">
            <v/>
          </cell>
          <cell r="M3888" t="str">
            <v>Střední odborná škola, Stříbro, Benešova 508</v>
          </cell>
          <cell r="N3888" t="str">
            <v>Benešova</v>
          </cell>
          <cell r="O3888">
            <v>508</v>
          </cell>
          <cell r="Q3888" t="str">
            <v>Stříbro</v>
          </cell>
          <cell r="R3888" t="str">
            <v>ANO</v>
          </cell>
        </row>
        <row r="3889">
          <cell r="A3889">
            <v>600073777</v>
          </cell>
          <cell r="B3889">
            <v>600073777</v>
          </cell>
          <cell r="C3889" t="str">
            <v>70992789</v>
          </cell>
          <cell r="D3889">
            <v>1</v>
          </cell>
          <cell r="E3889">
            <v>70992789</v>
          </cell>
          <cell r="F3889" t="str">
            <v>Plzeňský kraj</v>
          </cell>
          <cell r="G3889" t="str">
            <v xml:space="preserve">Tachov </v>
          </cell>
          <cell r="H3889">
            <v>75</v>
          </cell>
          <cell r="I3889" t="str">
            <v>SEJOY</v>
          </cell>
          <cell r="J3889">
            <v>16.690000000000001</v>
          </cell>
          <cell r="K3889">
            <v>1251.75</v>
          </cell>
          <cell r="L3889" t="str">
            <v/>
          </cell>
          <cell r="M3889" t="str">
            <v>Základní škola Konstantinovy Lázně, okres Tachov, příspěvková organizace</v>
          </cell>
          <cell r="N3889" t="str">
            <v>Školní</v>
          </cell>
          <cell r="O3889">
            <v>22</v>
          </cell>
          <cell r="Q3889" t="str">
            <v>Konstantinovy Lázně</v>
          </cell>
          <cell r="R3889" t="str">
            <v>ANO</v>
          </cell>
        </row>
        <row r="3890">
          <cell r="A3890">
            <v>600073823</v>
          </cell>
          <cell r="B3890">
            <v>600073823</v>
          </cell>
          <cell r="C3890" t="str">
            <v>75007126</v>
          </cell>
          <cell r="D3890">
            <v>1</v>
          </cell>
          <cell r="E3890">
            <v>75007126</v>
          </cell>
          <cell r="F3890" t="str">
            <v>Plzeňský kraj</v>
          </cell>
          <cell r="G3890" t="str">
            <v xml:space="preserve">Tachov </v>
          </cell>
          <cell r="H3890">
            <v>250</v>
          </cell>
          <cell r="I3890" t="str">
            <v>SEJOY</v>
          </cell>
          <cell r="J3890">
            <v>16.690000000000001</v>
          </cell>
          <cell r="K3890">
            <v>4172.5</v>
          </cell>
          <cell r="L3890" t="str">
            <v/>
          </cell>
          <cell r="M3890" t="str">
            <v>Základní škola, Mateřská škola a Základní umělecká škola Bezdružice, příspěvková organizace</v>
          </cell>
          <cell r="N3890" t="str">
            <v>Školní</v>
          </cell>
          <cell r="O3890">
            <v>183</v>
          </cell>
          <cell r="Q3890" t="str">
            <v>Bezdružice</v>
          </cell>
          <cell r="R3890" t="str">
            <v>ANO</v>
          </cell>
        </row>
        <row r="3891">
          <cell r="A3891">
            <v>600073840</v>
          </cell>
          <cell r="B3891">
            <v>600073840</v>
          </cell>
          <cell r="C3891" t="str">
            <v>60611634</v>
          </cell>
          <cell r="D3891">
            <v>1</v>
          </cell>
          <cell r="E3891">
            <v>60611634</v>
          </cell>
          <cell r="F3891" t="str">
            <v>Plzeňský kraj</v>
          </cell>
          <cell r="G3891" t="str">
            <v xml:space="preserve">Tachov </v>
          </cell>
          <cell r="H3891">
            <v>375</v>
          </cell>
          <cell r="I3891" t="str">
            <v>SEJOY</v>
          </cell>
          <cell r="J3891">
            <v>16.690000000000001</v>
          </cell>
          <cell r="K3891">
            <v>6258.7500000000009</v>
          </cell>
          <cell r="L3891" t="str">
            <v/>
          </cell>
          <cell r="M3891" t="str">
            <v>Základní škola Kladruby, okres Tachov</v>
          </cell>
          <cell r="N3891" t="str">
            <v>Husova</v>
          </cell>
          <cell r="O3891">
            <v>203</v>
          </cell>
          <cell r="Q3891" t="str">
            <v>Kladruby</v>
          </cell>
          <cell r="R3891" t="str">
            <v>ANO</v>
          </cell>
        </row>
        <row r="3892">
          <cell r="A3892">
            <v>600073882</v>
          </cell>
          <cell r="B3892">
            <v>600073882</v>
          </cell>
          <cell r="C3892" t="str">
            <v>70937605</v>
          </cell>
          <cell r="D3892">
            <v>1</v>
          </cell>
          <cell r="E3892">
            <v>70937605</v>
          </cell>
          <cell r="F3892" t="str">
            <v>Plzeňský kraj</v>
          </cell>
          <cell r="G3892" t="str">
            <v xml:space="preserve">Tachov </v>
          </cell>
          <cell r="H3892">
            <v>525</v>
          </cell>
          <cell r="I3892" t="str">
            <v>SEJOY</v>
          </cell>
          <cell r="J3892">
            <v>16.690000000000001</v>
          </cell>
          <cell r="K3892">
            <v>8762.25</v>
          </cell>
          <cell r="L3892" t="str">
            <v/>
          </cell>
          <cell r="M3892" t="str">
            <v>Základní škola Stříbro, Mánesova 485, příspěvková organizace</v>
          </cell>
          <cell r="N3892" t="str">
            <v>Mánesova</v>
          </cell>
          <cell r="O3892">
            <v>485</v>
          </cell>
          <cell r="Q3892" t="str">
            <v>Stříbro</v>
          </cell>
          <cell r="R3892" t="str">
            <v>ANO</v>
          </cell>
        </row>
        <row r="3893">
          <cell r="A3893">
            <v>600073891</v>
          </cell>
          <cell r="B3893">
            <v>600073891</v>
          </cell>
          <cell r="C3893" t="str">
            <v>70937613</v>
          </cell>
          <cell r="D3893">
            <v>1</v>
          </cell>
          <cell r="E3893">
            <v>70937613</v>
          </cell>
          <cell r="F3893" t="str">
            <v>Plzeňský kraj</v>
          </cell>
          <cell r="G3893" t="str">
            <v xml:space="preserve">Tachov </v>
          </cell>
          <cell r="H3893">
            <v>750</v>
          </cell>
          <cell r="I3893" t="str">
            <v>SEJOY</v>
          </cell>
          <cell r="J3893">
            <v>16.690000000000001</v>
          </cell>
          <cell r="K3893">
            <v>12517.500000000002</v>
          </cell>
          <cell r="L3893" t="str">
            <v/>
          </cell>
          <cell r="M3893" t="str">
            <v>Základní škola Stříbro, Gagarinova 1039, příspěvková organizace</v>
          </cell>
          <cell r="N3893" t="str">
            <v>Gagarinova</v>
          </cell>
          <cell r="O3893">
            <v>1039</v>
          </cell>
          <cell r="Q3893" t="str">
            <v>Stříbro</v>
          </cell>
          <cell r="R3893" t="str">
            <v>ANO</v>
          </cell>
        </row>
        <row r="3894">
          <cell r="A3894">
            <v>600073939</v>
          </cell>
          <cell r="B3894">
            <v>600073939</v>
          </cell>
          <cell r="C3894" t="str">
            <v>70998736</v>
          </cell>
          <cell r="D3894">
            <v>1</v>
          </cell>
          <cell r="E3894">
            <v>70998736</v>
          </cell>
          <cell r="F3894" t="str">
            <v>Plzeňský kraj</v>
          </cell>
          <cell r="G3894" t="str">
            <v xml:space="preserve">Tachov </v>
          </cell>
          <cell r="H3894">
            <v>150</v>
          </cell>
          <cell r="I3894" t="str">
            <v>SEJOY</v>
          </cell>
          <cell r="J3894">
            <v>16.690000000000001</v>
          </cell>
          <cell r="K3894">
            <v>2503.5</v>
          </cell>
          <cell r="L3894" t="str">
            <v/>
          </cell>
          <cell r="M3894" t="str">
            <v>Základní škola Černošín, okres Tachov, příspěvková organizace</v>
          </cell>
          <cell r="N3894" t="str">
            <v>nám. 1. máje</v>
          </cell>
          <cell r="O3894">
            <v>38</v>
          </cell>
          <cell r="Q3894" t="str">
            <v>Černošín</v>
          </cell>
          <cell r="R3894" t="str">
            <v>ANO</v>
          </cell>
        </row>
        <row r="3895">
          <cell r="A3895">
            <v>600073947</v>
          </cell>
          <cell r="B3895">
            <v>600073947</v>
          </cell>
          <cell r="C3895" t="str">
            <v>70993190</v>
          </cell>
          <cell r="D3895">
            <v>1</v>
          </cell>
          <cell r="E3895">
            <v>70993190</v>
          </cell>
          <cell r="F3895" t="str">
            <v>Plzeňský kraj</v>
          </cell>
          <cell r="G3895" t="str">
            <v xml:space="preserve">Tachov </v>
          </cell>
          <cell r="H3895">
            <v>50</v>
          </cell>
          <cell r="I3895" t="str">
            <v>SEJOY</v>
          </cell>
          <cell r="J3895">
            <v>16.690000000000001</v>
          </cell>
          <cell r="K3895">
            <v>834.50000000000011</v>
          </cell>
          <cell r="L3895" t="str">
            <v/>
          </cell>
          <cell r="M3895" t="str">
            <v>Základní škola a Mateřská škola Svojšín, příspěvková organizace</v>
          </cell>
          <cell r="O3895">
            <v>35</v>
          </cell>
          <cell r="Q3895" t="str">
            <v>Svojšín</v>
          </cell>
          <cell r="R3895" t="str">
            <v>ANO</v>
          </cell>
        </row>
        <row r="3896">
          <cell r="A3896">
            <v>650033558</v>
          </cell>
          <cell r="B3896">
            <v>650033558</v>
          </cell>
          <cell r="C3896" t="str">
            <v>70982422</v>
          </cell>
          <cell r="D3896">
            <v>1</v>
          </cell>
          <cell r="E3896">
            <v>70982422</v>
          </cell>
          <cell r="F3896" t="str">
            <v>Plzeňský kraj</v>
          </cell>
          <cell r="G3896" t="str">
            <v xml:space="preserve">Tachov </v>
          </cell>
          <cell r="H3896">
            <v>25</v>
          </cell>
          <cell r="I3896" t="str">
            <v>SEJOY</v>
          </cell>
          <cell r="J3896">
            <v>16.690000000000001</v>
          </cell>
          <cell r="K3896">
            <v>417.25000000000006</v>
          </cell>
          <cell r="L3896" t="str">
            <v/>
          </cell>
          <cell r="M3896" t="str">
            <v>Základní škola a mateřská škola Záchlumí, příspěvková organizace</v>
          </cell>
          <cell r="O3896">
            <v>32</v>
          </cell>
          <cell r="Q3896" t="str">
            <v>Záchlumí</v>
          </cell>
          <cell r="R3896" t="str">
            <v>ANO</v>
          </cell>
        </row>
        <row r="3897">
          <cell r="A3897">
            <v>600009360</v>
          </cell>
          <cell r="B3897">
            <v>600009360</v>
          </cell>
          <cell r="C3897" t="str">
            <v>61781444</v>
          </cell>
          <cell r="D3897">
            <v>1</v>
          </cell>
          <cell r="E3897">
            <v>61781444</v>
          </cell>
          <cell r="F3897" t="str">
            <v>Plzeňský kraj</v>
          </cell>
          <cell r="G3897" t="str">
            <v xml:space="preserve">Klatovy </v>
          </cell>
          <cell r="H3897">
            <v>300</v>
          </cell>
          <cell r="I3897" t="str">
            <v>SEJOY</v>
          </cell>
          <cell r="J3897">
            <v>16.690000000000001</v>
          </cell>
          <cell r="K3897">
            <v>5007</v>
          </cell>
          <cell r="L3897" t="str">
            <v/>
          </cell>
          <cell r="M3897" t="str">
            <v>Gymnázium, Sušice, Fr. Procházky 324</v>
          </cell>
          <cell r="N3897" t="str">
            <v>F. Procházky</v>
          </cell>
          <cell r="O3897">
            <v>324</v>
          </cell>
          <cell r="Q3897" t="str">
            <v>Sušice</v>
          </cell>
          <cell r="R3897" t="str">
            <v>ANO</v>
          </cell>
        </row>
        <row r="3898">
          <cell r="A3898">
            <v>600009416</v>
          </cell>
          <cell r="B3898">
            <v>600009416</v>
          </cell>
          <cell r="C3898" t="str">
            <v>00077615</v>
          </cell>
          <cell r="D3898">
            <v>1</v>
          </cell>
          <cell r="E3898">
            <v>77615</v>
          </cell>
          <cell r="F3898" t="str">
            <v>Plzeňský kraj</v>
          </cell>
          <cell r="G3898" t="str">
            <v xml:space="preserve">Klatovy </v>
          </cell>
          <cell r="H3898">
            <v>700</v>
          </cell>
          <cell r="I3898" t="str">
            <v>SEJOY</v>
          </cell>
          <cell r="J3898">
            <v>16.690000000000001</v>
          </cell>
          <cell r="K3898">
            <v>11683</v>
          </cell>
          <cell r="L3898" t="str">
            <v/>
          </cell>
          <cell r="M3898" t="str">
            <v>Střední odborná škola a Střední odborné učiliště, Sušice, U Kapličky 761</v>
          </cell>
          <cell r="N3898" t="str">
            <v>U Kapličky</v>
          </cell>
          <cell r="O3898">
            <v>761</v>
          </cell>
          <cell r="Q3898" t="str">
            <v>Sušice</v>
          </cell>
          <cell r="R3898" t="str">
            <v>ANO</v>
          </cell>
        </row>
        <row r="3899">
          <cell r="A3899">
            <v>600068439</v>
          </cell>
          <cell r="B3899">
            <v>600068439</v>
          </cell>
          <cell r="C3899" t="str">
            <v>61785300</v>
          </cell>
          <cell r="D3899">
            <v>1</v>
          </cell>
          <cell r="E3899">
            <v>61785300</v>
          </cell>
          <cell r="F3899" t="str">
            <v>Plzeňský kraj</v>
          </cell>
          <cell r="G3899" t="str">
            <v xml:space="preserve">Klatovy </v>
          </cell>
          <cell r="H3899">
            <v>100</v>
          </cell>
          <cell r="I3899" t="str">
            <v>SEJOY</v>
          </cell>
          <cell r="J3899">
            <v>16.690000000000001</v>
          </cell>
          <cell r="K3899">
            <v>1669.0000000000002</v>
          </cell>
          <cell r="L3899" t="str">
            <v/>
          </cell>
          <cell r="M3899" t="str">
            <v>Základní škola a mateřská škola Hrádek u Sušice, příspěvková organizace</v>
          </cell>
          <cell r="O3899">
            <v>73</v>
          </cell>
          <cell r="Q3899" t="str">
            <v>Hrádek</v>
          </cell>
          <cell r="R3899" t="str">
            <v>ANO</v>
          </cell>
        </row>
        <row r="3900">
          <cell r="A3900">
            <v>600068536</v>
          </cell>
          <cell r="B3900">
            <v>600068536</v>
          </cell>
          <cell r="C3900" t="str">
            <v>60610719</v>
          </cell>
          <cell r="D3900">
            <v>1</v>
          </cell>
          <cell r="E3900">
            <v>60610719</v>
          </cell>
          <cell r="F3900" t="str">
            <v>Plzeňský kraj</v>
          </cell>
          <cell r="G3900" t="str">
            <v xml:space="preserve">Klatovy </v>
          </cell>
          <cell r="H3900">
            <v>75</v>
          </cell>
          <cell r="I3900" t="str">
            <v>SEJOY</v>
          </cell>
          <cell r="J3900">
            <v>16.690000000000001</v>
          </cell>
          <cell r="K3900">
            <v>1251.75</v>
          </cell>
          <cell r="L3900" t="str">
            <v/>
          </cell>
          <cell r="M3900" t="str">
            <v>Základní škola Žichovice, okres Klatovy, příspěvková organizace</v>
          </cell>
          <cell r="O3900">
            <v>8</v>
          </cell>
          <cell r="Q3900" t="str">
            <v>Žichovice</v>
          </cell>
          <cell r="R3900" t="str">
            <v>ANO</v>
          </cell>
        </row>
        <row r="3901">
          <cell r="A3901">
            <v>600068722</v>
          </cell>
          <cell r="B3901">
            <v>600068722</v>
          </cell>
          <cell r="C3901" t="str">
            <v>49212222</v>
          </cell>
          <cell r="D3901">
            <v>1</v>
          </cell>
          <cell r="E3901">
            <v>49212222</v>
          </cell>
          <cell r="F3901" t="str">
            <v>Plzeňský kraj</v>
          </cell>
          <cell r="G3901" t="str">
            <v xml:space="preserve">Klatovy </v>
          </cell>
          <cell r="H3901">
            <v>175</v>
          </cell>
          <cell r="I3901" t="str">
            <v>SEJOY</v>
          </cell>
          <cell r="J3901">
            <v>16.690000000000001</v>
          </cell>
          <cell r="K3901">
            <v>2920.75</v>
          </cell>
          <cell r="L3901" t="str">
            <v/>
          </cell>
          <cell r="M3901" t="str">
            <v>Základní škola a Mateřská škola Kolinec, příspěvková organizace</v>
          </cell>
          <cell r="O3901">
            <v>1</v>
          </cell>
          <cell r="Q3901" t="str">
            <v>Kolinec</v>
          </cell>
          <cell r="R3901" t="str">
            <v>ANO</v>
          </cell>
        </row>
        <row r="3902">
          <cell r="A3902">
            <v>600068790</v>
          </cell>
          <cell r="B3902">
            <v>600068790</v>
          </cell>
          <cell r="C3902" t="str">
            <v>60610336</v>
          </cell>
          <cell r="D3902">
            <v>1</v>
          </cell>
          <cell r="E3902">
            <v>60610336</v>
          </cell>
          <cell r="F3902" t="str">
            <v>Plzeňský kraj</v>
          </cell>
          <cell r="G3902" t="str">
            <v xml:space="preserve">Klatovy </v>
          </cell>
          <cell r="H3902">
            <v>725</v>
          </cell>
          <cell r="I3902" t="str">
            <v>SEJOY</v>
          </cell>
          <cell r="J3902">
            <v>16.690000000000001</v>
          </cell>
          <cell r="K3902">
            <v>12100.250000000002</v>
          </cell>
          <cell r="L3902" t="str">
            <v/>
          </cell>
          <cell r="M3902" t="str">
            <v>Základní škola T. G. Masaryka Sušice, Dr. E. Beneše 129, okres Klatovy, příspěvková organizace</v>
          </cell>
          <cell r="N3902" t="str">
            <v>Dr. Ed. Beneše</v>
          </cell>
          <cell r="O3902">
            <v>129</v>
          </cell>
          <cell r="Q3902" t="str">
            <v>Sušice</v>
          </cell>
          <cell r="R3902" t="str">
            <v>ANO</v>
          </cell>
        </row>
        <row r="3903">
          <cell r="A3903">
            <v>600068854</v>
          </cell>
          <cell r="B3903">
            <v>600068854</v>
          </cell>
          <cell r="C3903" t="str">
            <v>61750000</v>
          </cell>
          <cell r="D3903">
            <v>1</v>
          </cell>
          <cell r="E3903">
            <v>61750000</v>
          </cell>
          <cell r="F3903" t="str">
            <v>Plzeňský kraj</v>
          </cell>
          <cell r="G3903" t="str">
            <v xml:space="preserve">Klatovy </v>
          </cell>
          <cell r="H3903">
            <v>1025</v>
          </cell>
          <cell r="I3903" t="str">
            <v>SEJOY</v>
          </cell>
          <cell r="J3903">
            <v>16.690000000000001</v>
          </cell>
          <cell r="K3903">
            <v>17107.25</v>
          </cell>
          <cell r="L3903" t="str">
            <v/>
          </cell>
          <cell r="M3903" t="str">
            <v>Základní škola Sušice, Lerchova ul. 1112, okres Klatovy</v>
          </cell>
          <cell r="N3903" t="str">
            <v>Lerchova</v>
          </cell>
          <cell r="O3903">
            <v>1112</v>
          </cell>
          <cell r="Q3903" t="str">
            <v>Sušice</v>
          </cell>
          <cell r="R3903" t="str">
            <v>ANO</v>
          </cell>
        </row>
        <row r="3904">
          <cell r="A3904">
            <v>650013883</v>
          </cell>
          <cell r="B3904">
            <v>650013883</v>
          </cell>
          <cell r="C3904" t="str">
            <v>69983968</v>
          </cell>
          <cell r="D3904">
            <v>1</v>
          </cell>
          <cell r="E3904">
            <v>69983968</v>
          </cell>
          <cell r="F3904" t="str">
            <v>Plzeňský kraj</v>
          </cell>
          <cell r="G3904" t="str">
            <v xml:space="preserve">Klatovy </v>
          </cell>
          <cell r="H3904">
            <v>100</v>
          </cell>
          <cell r="I3904" t="str">
            <v>SEJOY</v>
          </cell>
          <cell r="J3904">
            <v>16.690000000000001</v>
          </cell>
          <cell r="K3904">
            <v>1669.0000000000002</v>
          </cell>
          <cell r="L3904" t="str">
            <v/>
          </cell>
          <cell r="M3904" t="str">
            <v>Základní škola a mateřská škola Hlavňovice, okres Klatovy, příspěvková organizace</v>
          </cell>
          <cell r="O3904">
            <v>7</v>
          </cell>
          <cell r="Q3904" t="str">
            <v>Hlavňovice</v>
          </cell>
          <cell r="R3904" t="str">
            <v>ANO</v>
          </cell>
        </row>
        <row r="3905">
          <cell r="A3905">
            <v>650031768</v>
          </cell>
          <cell r="B3905">
            <v>650031768</v>
          </cell>
          <cell r="C3905" t="str">
            <v>60610263</v>
          </cell>
          <cell r="D3905">
            <v>1</v>
          </cell>
          <cell r="E3905">
            <v>60610263</v>
          </cell>
          <cell r="F3905" t="str">
            <v>Plzeňský kraj</v>
          </cell>
          <cell r="G3905" t="str">
            <v xml:space="preserve">Klatovy </v>
          </cell>
          <cell r="H3905">
            <v>50</v>
          </cell>
          <cell r="I3905" t="str">
            <v>SEJOY</v>
          </cell>
          <cell r="J3905">
            <v>16.690000000000001</v>
          </cell>
          <cell r="K3905">
            <v>834.50000000000011</v>
          </cell>
          <cell r="L3905" t="str">
            <v/>
          </cell>
          <cell r="M3905" t="str">
            <v>Základní škola a Mateřská škola Žihobce, okres Klatovy</v>
          </cell>
          <cell r="O3905">
            <v>9</v>
          </cell>
          <cell r="Q3905" t="str">
            <v>Žihobce</v>
          </cell>
          <cell r="R3905" t="str">
            <v>ANO</v>
          </cell>
        </row>
        <row r="3906">
          <cell r="A3906">
            <v>650032110</v>
          </cell>
          <cell r="B3906">
            <v>650032110</v>
          </cell>
          <cell r="C3906" t="str">
            <v>60611839</v>
          </cell>
          <cell r="D3906">
            <v>1</v>
          </cell>
          <cell r="E3906">
            <v>60611839</v>
          </cell>
          <cell r="F3906" t="str">
            <v>Plzeňský kraj</v>
          </cell>
          <cell r="G3906" t="str">
            <v xml:space="preserve">Klatovy </v>
          </cell>
          <cell r="H3906">
            <v>175</v>
          </cell>
          <cell r="I3906" t="str">
            <v>SEJOY</v>
          </cell>
          <cell r="J3906">
            <v>16.690000000000001</v>
          </cell>
          <cell r="K3906">
            <v>2920.75</v>
          </cell>
          <cell r="L3906" t="str">
            <v/>
          </cell>
          <cell r="M3906" t="str">
            <v>Základní škola a mateřská škola Velhartice, příspěvková organizace</v>
          </cell>
          <cell r="O3906">
            <v>162</v>
          </cell>
          <cell r="Q3906" t="str">
            <v>Velhartice</v>
          </cell>
          <cell r="R3906" t="str">
            <v>ANO</v>
          </cell>
        </row>
        <row r="3907">
          <cell r="A3907">
            <v>650032951</v>
          </cell>
          <cell r="B3907">
            <v>650032951</v>
          </cell>
          <cell r="C3907" t="str">
            <v>60610760</v>
          </cell>
          <cell r="D3907">
            <v>1</v>
          </cell>
          <cell r="E3907">
            <v>60610760</v>
          </cell>
          <cell r="F3907" t="str">
            <v>Plzeňský kraj</v>
          </cell>
          <cell r="G3907" t="str">
            <v xml:space="preserve">Klatovy </v>
          </cell>
          <cell r="H3907">
            <v>50</v>
          </cell>
          <cell r="I3907" t="str">
            <v>SEJOY</v>
          </cell>
          <cell r="J3907">
            <v>16.690000000000001</v>
          </cell>
          <cell r="K3907">
            <v>834.50000000000011</v>
          </cell>
          <cell r="L3907" t="str">
            <v/>
          </cell>
          <cell r="M3907" t="str">
            <v>Základní škola a mateřská škola Dlouhá Ves, příspěvková organizace</v>
          </cell>
          <cell r="O3907">
            <v>107</v>
          </cell>
          <cell r="Q3907" t="str">
            <v>Dlouhá Ves</v>
          </cell>
          <cell r="R3907" t="str">
            <v>ANO</v>
          </cell>
        </row>
        <row r="3908">
          <cell r="A3908">
            <v>650055217</v>
          </cell>
          <cell r="B3908">
            <v>650055217</v>
          </cell>
          <cell r="C3908" t="str">
            <v>71005501</v>
          </cell>
          <cell r="D3908">
            <v>1</v>
          </cell>
          <cell r="E3908">
            <v>71005501</v>
          </cell>
          <cell r="F3908" t="str">
            <v>Plzeňský kraj</v>
          </cell>
          <cell r="G3908" t="str">
            <v xml:space="preserve">Klatovy </v>
          </cell>
          <cell r="H3908">
            <v>275</v>
          </cell>
          <cell r="I3908" t="str">
            <v>SEJOY</v>
          </cell>
          <cell r="J3908">
            <v>16.690000000000001</v>
          </cell>
          <cell r="K3908">
            <v>4589.75</v>
          </cell>
          <cell r="L3908" t="str">
            <v/>
          </cell>
          <cell r="M3908" t="str">
            <v>Základní škola, Základní umělecká škola a Mateřská škola Kašperské Hory, příspěvková organizace</v>
          </cell>
          <cell r="N3908" t="str">
            <v>Vimperská</v>
          </cell>
          <cell r="O3908">
            <v>230</v>
          </cell>
          <cell r="Q3908" t="str">
            <v>Kašperské Hory</v>
          </cell>
          <cell r="R3908" t="str">
            <v>ANO</v>
          </cell>
        </row>
        <row r="3909">
          <cell r="A3909">
            <v>650058313</v>
          </cell>
          <cell r="B3909">
            <v>650058313</v>
          </cell>
          <cell r="C3909" t="str">
            <v>70987629</v>
          </cell>
          <cell r="D3909">
            <v>1</v>
          </cell>
          <cell r="E3909">
            <v>70987629</v>
          </cell>
          <cell r="F3909" t="str">
            <v>Plzeňský kraj</v>
          </cell>
          <cell r="G3909" t="str">
            <v xml:space="preserve">Klatovy </v>
          </cell>
          <cell r="H3909">
            <v>25</v>
          </cell>
          <cell r="I3909" t="str">
            <v>SEJOY</v>
          </cell>
          <cell r="J3909">
            <v>16.690000000000001</v>
          </cell>
          <cell r="K3909">
            <v>417.25000000000006</v>
          </cell>
          <cell r="L3909" t="str">
            <v/>
          </cell>
          <cell r="M3909" t="str">
            <v>Základní škola a mateřská škola Srní, okres Klatovy, příspěvková organizace</v>
          </cell>
          <cell r="O3909">
            <v>10</v>
          </cell>
          <cell r="Q3909" t="str">
            <v>Srní</v>
          </cell>
          <cell r="R3909" t="str">
            <v>ANO</v>
          </cell>
        </row>
        <row r="3910">
          <cell r="A3910">
            <v>691003793</v>
          </cell>
          <cell r="B3910">
            <v>691003793</v>
          </cell>
          <cell r="C3910" t="str">
            <v>72550031</v>
          </cell>
          <cell r="D3910">
            <v>1</v>
          </cell>
          <cell r="E3910">
            <v>72550031</v>
          </cell>
          <cell r="F3910" t="str">
            <v>Plzeňský kraj</v>
          </cell>
          <cell r="G3910" t="str">
            <v xml:space="preserve">Klatovy </v>
          </cell>
          <cell r="H3910">
            <v>50</v>
          </cell>
          <cell r="I3910" t="str">
            <v>SEJOY</v>
          </cell>
          <cell r="J3910">
            <v>16.690000000000001</v>
          </cell>
          <cell r="K3910">
            <v>834.50000000000011</v>
          </cell>
          <cell r="L3910" t="str">
            <v/>
          </cell>
          <cell r="M3910" t="str">
            <v>Základní škola Hartmanice, příspěvková organizace</v>
          </cell>
          <cell r="O3910">
            <v>95</v>
          </cell>
          <cell r="Q3910" t="str">
            <v>Hartmanice</v>
          </cell>
          <cell r="R3910" t="str">
            <v>ANO</v>
          </cell>
        </row>
        <row r="3911">
          <cell r="A3911">
            <v>691013900</v>
          </cell>
          <cell r="B3911">
            <v>691013900</v>
          </cell>
          <cell r="C3911" t="str">
            <v>08865256</v>
          </cell>
          <cell r="D3911">
            <v>1</v>
          </cell>
          <cell r="E3911">
            <v>8865256</v>
          </cell>
          <cell r="F3911" t="str">
            <v>Plzeňský kraj</v>
          </cell>
          <cell r="G3911" t="str">
            <v xml:space="preserve">Klatovy </v>
          </cell>
          <cell r="H3911">
            <v>75</v>
          </cell>
          <cell r="I3911" t="str">
            <v>SEJOY</v>
          </cell>
          <cell r="J3911">
            <v>16.690000000000001</v>
          </cell>
          <cell r="K3911">
            <v>1251.75</v>
          </cell>
          <cell r="L3911" t="str">
            <v/>
          </cell>
          <cell r="M3911" t="str">
            <v>Základní škola Elanor</v>
          </cell>
          <cell r="O3911">
            <v>6</v>
          </cell>
          <cell r="Q3911" t="str">
            <v>Hrádek</v>
          </cell>
          <cell r="R3911" t="str">
            <v>NE</v>
          </cell>
        </row>
        <row r="3912">
          <cell r="A3912">
            <v>600009963</v>
          </cell>
          <cell r="B3912">
            <v>600009963</v>
          </cell>
          <cell r="C3912" t="str">
            <v>00077879</v>
          </cell>
          <cell r="D3912">
            <v>1</v>
          </cell>
          <cell r="E3912">
            <v>77879</v>
          </cell>
          <cell r="F3912" t="str">
            <v>Plzeňský kraj</v>
          </cell>
          <cell r="G3912" t="str">
            <v xml:space="preserve">Tachov </v>
          </cell>
          <cell r="H3912">
            <v>375</v>
          </cell>
          <cell r="I3912" t="str">
            <v>SEJOY</v>
          </cell>
          <cell r="J3912">
            <v>16.690000000000001</v>
          </cell>
          <cell r="K3912">
            <v>6258.7500000000009</v>
          </cell>
          <cell r="L3912" t="str">
            <v/>
          </cell>
          <cell r="M3912" t="str">
            <v>Střední škola, Bor, Plzeňská 231</v>
          </cell>
          <cell r="N3912" t="str">
            <v>Plzeňská</v>
          </cell>
          <cell r="O3912">
            <v>231</v>
          </cell>
          <cell r="Q3912" t="str">
            <v>Bor</v>
          </cell>
          <cell r="R3912" t="str">
            <v>ANO</v>
          </cell>
        </row>
        <row r="3913">
          <cell r="A3913">
            <v>600023117</v>
          </cell>
          <cell r="B3913">
            <v>600023117</v>
          </cell>
          <cell r="C3913" t="str">
            <v>70842523</v>
          </cell>
          <cell r="D3913">
            <v>1</v>
          </cell>
          <cell r="E3913">
            <v>70842523</v>
          </cell>
          <cell r="F3913" t="str">
            <v>Plzeňský kraj</v>
          </cell>
          <cell r="G3913" t="str">
            <v xml:space="preserve">Tachov </v>
          </cell>
          <cell r="H3913">
            <v>125</v>
          </cell>
          <cell r="I3913" t="str">
            <v>SEJOY</v>
          </cell>
          <cell r="J3913">
            <v>16.690000000000001</v>
          </cell>
          <cell r="K3913">
            <v>2086.25</v>
          </cell>
          <cell r="L3913" t="str">
            <v/>
          </cell>
          <cell r="M3913" t="str">
            <v>Základní škola a Mateřská škola, Tachov, Petra Jilemnického 1995</v>
          </cell>
          <cell r="N3913" t="str">
            <v>Petra Jilemnického</v>
          </cell>
          <cell r="O3913">
            <v>1995</v>
          </cell>
          <cell r="Q3913" t="str">
            <v>Tachov</v>
          </cell>
          <cell r="R3913" t="str">
            <v>ANO</v>
          </cell>
        </row>
        <row r="3914">
          <cell r="A3914">
            <v>600009955</v>
          </cell>
          <cell r="B3914">
            <v>600009955</v>
          </cell>
          <cell r="C3914" t="str">
            <v>70842566</v>
          </cell>
          <cell r="D3914">
            <v>1</v>
          </cell>
          <cell r="E3914">
            <v>70842566</v>
          </cell>
          <cell r="F3914" t="str">
            <v>Plzeňský kraj</v>
          </cell>
          <cell r="G3914" t="str">
            <v xml:space="preserve">Tachov </v>
          </cell>
          <cell r="H3914">
            <v>225</v>
          </cell>
          <cell r="I3914" t="str">
            <v>SEJOY</v>
          </cell>
          <cell r="J3914">
            <v>16.690000000000001</v>
          </cell>
          <cell r="K3914">
            <v>3755.2500000000005</v>
          </cell>
          <cell r="L3914" t="str">
            <v/>
          </cell>
          <cell r="M3914" t="str">
            <v>Gymnázium, Tachov, Pionýrská 1370</v>
          </cell>
          <cell r="N3914" t="str">
            <v>Pionýrská</v>
          </cell>
          <cell r="O3914">
            <v>1370</v>
          </cell>
          <cell r="Q3914" t="str">
            <v>Tachov</v>
          </cell>
          <cell r="R3914" t="str">
            <v>ANO</v>
          </cell>
        </row>
        <row r="3915">
          <cell r="A3915">
            <v>600009971</v>
          </cell>
          <cell r="B3915">
            <v>600009971</v>
          </cell>
          <cell r="C3915" t="str">
            <v>48326437</v>
          </cell>
          <cell r="D3915">
            <v>1</v>
          </cell>
          <cell r="E3915">
            <v>48326437</v>
          </cell>
          <cell r="F3915" t="str">
            <v>Plzeňský kraj</v>
          </cell>
          <cell r="G3915" t="str">
            <v xml:space="preserve">Tachov </v>
          </cell>
          <cell r="H3915">
            <v>475</v>
          </cell>
          <cell r="I3915" t="str">
            <v>SEJOY</v>
          </cell>
          <cell r="J3915">
            <v>16.690000000000001</v>
          </cell>
          <cell r="K3915">
            <v>7927.7500000000009</v>
          </cell>
          <cell r="L3915" t="str">
            <v/>
          </cell>
          <cell r="M3915" t="str">
            <v>Střední škola živnostenská a Základní škola, Planá</v>
          </cell>
          <cell r="N3915" t="str">
            <v>Kostelní</v>
          </cell>
          <cell r="O3915">
            <v>129</v>
          </cell>
          <cell r="Q3915" t="str">
            <v>Planá</v>
          </cell>
          <cell r="R3915" t="str">
            <v>ANO</v>
          </cell>
        </row>
        <row r="3916">
          <cell r="A3916">
            <v>600073742</v>
          </cell>
          <cell r="B3916">
            <v>600073742</v>
          </cell>
          <cell r="C3916" t="str">
            <v>48327191</v>
          </cell>
          <cell r="D3916">
            <v>1</v>
          </cell>
          <cell r="E3916">
            <v>48327191</v>
          </cell>
          <cell r="F3916" t="str">
            <v>Plzeňský kraj</v>
          </cell>
          <cell r="G3916" t="str">
            <v xml:space="preserve">Tachov </v>
          </cell>
          <cell r="H3916">
            <v>225</v>
          </cell>
          <cell r="I3916" t="str">
            <v>SEJOY</v>
          </cell>
          <cell r="J3916">
            <v>16.690000000000001</v>
          </cell>
          <cell r="K3916">
            <v>3755.2500000000005</v>
          </cell>
          <cell r="L3916" t="str">
            <v/>
          </cell>
          <cell r="M3916" t="str">
            <v>Základní škola a Mateřská škola Staré Sedliště, příspěvková organizace</v>
          </cell>
          <cell r="O3916">
            <v>360</v>
          </cell>
          <cell r="Q3916" t="str">
            <v>Staré Sedliště</v>
          </cell>
          <cell r="R3916" t="str">
            <v>ANO</v>
          </cell>
        </row>
        <row r="3917">
          <cell r="A3917">
            <v>600073807</v>
          </cell>
          <cell r="B3917">
            <v>600073807</v>
          </cell>
          <cell r="C3917" t="str">
            <v>60610310</v>
          </cell>
          <cell r="D3917">
            <v>1</v>
          </cell>
          <cell r="E3917">
            <v>60610310</v>
          </cell>
          <cell r="F3917" t="str">
            <v>Plzeňský kraj</v>
          </cell>
          <cell r="G3917" t="str">
            <v xml:space="preserve">Tachov </v>
          </cell>
          <cell r="H3917">
            <v>50</v>
          </cell>
          <cell r="I3917" t="str">
            <v>SEJOY</v>
          </cell>
          <cell r="J3917">
            <v>16.690000000000001</v>
          </cell>
          <cell r="K3917">
            <v>834.50000000000011</v>
          </cell>
          <cell r="L3917" t="str">
            <v/>
          </cell>
          <cell r="M3917" t="str">
            <v>Základní škola Rozvadov, okres Tachov, příspěvková organizace</v>
          </cell>
          <cell r="O3917">
            <v>159</v>
          </cell>
          <cell r="Q3917" t="str">
            <v>Rozvadov</v>
          </cell>
          <cell r="R3917" t="str">
            <v>ANO</v>
          </cell>
        </row>
        <row r="3918">
          <cell r="A3918">
            <v>600073831</v>
          </cell>
          <cell r="B3918">
            <v>600073831</v>
          </cell>
          <cell r="C3918" t="str">
            <v>75005824</v>
          </cell>
          <cell r="D3918">
            <v>1</v>
          </cell>
          <cell r="E3918">
            <v>75005824</v>
          </cell>
          <cell r="F3918" t="str">
            <v>Plzeňský kraj</v>
          </cell>
          <cell r="G3918" t="str">
            <v xml:space="preserve">Tachov </v>
          </cell>
          <cell r="H3918">
            <v>550</v>
          </cell>
          <cell r="I3918" t="str">
            <v>SEJOY</v>
          </cell>
          <cell r="J3918">
            <v>16.690000000000001</v>
          </cell>
          <cell r="K3918">
            <v>9179.5</v>
          </cell>
          <cell r="L3918" t="str">
            <v/>
          </cell>
          <cell r="M3918" t="str">
            <v>Základní škola Bor, okres Tachov, příspěvková organizace</v>
          </cell>
          <cell r="N3918" t="str">
            <v>Školní</v>
          </cell>
          <cell r="O3918">
            <v>440</v>
          </cell>
          <cell r="Q3918" t="str">
            <v>Bor</v>
          </cell>
          <cell r="R3918" t="str">
            <v>ANO</v>
          </cell>
        </row>
        <row r="3919">
          <cell r="A3919">
            <v>600073866</v>
          </cell>
          <cell r="B3919">
            <v>600073866</v>
          </cell>
          <cell r="C3919" t="str">
            <v>60611944</v>
          </cell>
          <cell r="D3919">
            <v>1</v>
          </cell>
          <cell r="E3919">
            <v>60611944</v>
          </cell>
          <cell r="F3919" t="str">
            <v>Plzeňský kraj</v>
          </cell>
          <cell r="G3919" t="str">
            <v xml:space="preserve">Tachov </v>
          </cell>
          <cell r="H3919">
            <v>225</v>
          </cell>
          <cell r="I3919" t="str">
            <v>SEJOY</v>
          </cell>
          <cell r="J3919">
            <v>16.690000000000001</v>
          </cell>
          <cell r="K3919">
            <v>3755.2500000000005</v>
          </cell>
          <cell r="L3919" t="str">
            <v/>
          </cell>
          <cell r="M3919" t="str">
            <v>Základní škola Přimda, okres Tachov, příspěvková organizace</v>
          </cell>
          <cell r="N3919" t="str">
            <v>Školní</v>
          </cell>
          <cell r="O3919">
            <v>264</v>
          </cell>
          <cell r="Q3919" t="str">
            <v>Přimda</v>
          </cell>
          <cell r="R3919" t="str">
            <v>ANO</v>
          </cell>
        </row>
        <row r="3920">
          <cell r="A3920">
            <v>600073874</v>
          </cell>
          <cell r="B3920">
            <v>600073874</v>
          </cell>
          <cell r="C3920" t="str">
            <v>70992754</v>
          </cell>
          <cell r="D3920">
            <v>1</v>
          </cell>
          <cell r="E3920">
            <v>70992754</v>
          </cell>
          <cell r="F3920" t="str">
            <v>Plzeňský kraj</v>
          </cell>
          <cell r="G3920" t="str">
            <v xml:space="preserve">Tachov </v>
          </cell>
          <cell r="H3920">
            <v>225</v>
          </cell>
          <cell r="I3920" t="str">
            <v>SEJOY</v>
          </cell>
          <cell r="J3920">
            <v>16.690000000000001</v>
          </cell>
          <cell r="K3920">
            <v>3755.2500000000005</v>
          </cell>
          <cell r="L3920" t="str">
            <v/>
          </cell>
          <cell r="M3920" t="str">
            <v>Základní škola Stráž, okres Tachov, příspěvková organizace</v>
          </cell>
          <cell r="O3920">
            <v>21</v>
          </cell>
          <cell r="Q3920" t="str">
            <v>Stráž</v>
          </cell>
          <cell r="R3920" t="str">
            <v>ANO</v>
          </cell>
        </row>
        <row r="3921">
          <cell r="A3921">
            <v>600073904</v>
          </cell>
          <cell r="B3921">
            <v>600073904</v>
          </cell>
          <cell r="C3921" t="str">
            <v>75006821</v>
          </cell>
          <cell r="D3921">
            <v>1</v>
          </cell>
          <cell r="E3921">
            <v>75006821</v>
          </cell>
          <cell r="F3921" t="str">
            <v>Plzeňský kraj</v>
          </cell>
          <cell r="G3921" t="str">
            <v xml:space="preserve">Tachov </v>
          </cell>
          <cell r="H3921">
            <v>925</v>
          </cell>
          <cell r="I3921" t="str">
            <v>SEJOY</v>
          </cell>
          <cell r="J3921">
            <v>16.690000000000001</v>
          </cell>
          <cell r="K3921">
            <v>15438.250000000002</v>
          </cell>
          <cell r="L3921" t="str">
            <v/>
          </cell>
          <cell r="M3921" t="str">
            <v>Základní škola Tachov, Hornická 1325, příspěvková organizace</v>
          </cell>
          <cell r="N3921" t="str">
            <v>Hornická</v>
          </cell>
          <cell r="O3921">
            <v>1325</v>
          </cell>
          <cell r="Q3921" t="str">
            <v>Tachov</v>
          </cell>
          <cell r="R3921" t="str">
            <v>ANO</v>
          </cell>
        </row>
        <row r="3922">
          <cell r="A3922">
            <v>600073912</v>
          </cell>
          <cell r="B3922">
            <v>600073912</v>
          </cell>
          <cell r="C3922" t="str">
            <v>75006812</v>
          </cell>
          <cell r="D3922">
            <v>1</v>
          </cell>
          <cell r="E3922">
            <v>75006812</v>
          </cell>
          <cell r="F3922" t="str">
            <v>Plzeňský kraj</v>
          </cell>
          <cell r="G3922" t="str">
            <v xml:space="preserve">Tachov </v>
          </cell>
          <cell r="H3922">
            <v>875</v>
          </cell>
          <cell r="I3922" t="str">
            <v>SEJOY</v>
          </cell>
          <cell r="J3922">
            <v>16.690000000000001</v>
          </cell>
          <cell r="K3922">
            <v>14603.750000000002</v>
          </cell>
          <cell r="L3922" t="str">
            <v/>
          </cell>
          <cell r="M3922" t="str">
            <v>Základní škola Tachov, Zárečná 1540, příspěvková organizace</v>
          </cell>
          <cell r="N3922" t="str">
            <v>Zárečná</v>
          </cell>
          <cell r="O3922">
            <v>1540</v>
          </cell>
          <cell r="Q3922" t="str">
            <v>Tachov</v>
          </cell>
          <cell r="R3922" t="str">
            <v>ANO</v>
          </cell>
        </row>
        <row r="3923">
          <cell r="A3923">
            <v>600073921</v>
          </cell>
          <cell r="B3923">
            <v>600073921</v>
          </cell>
          <cell r="C3923" t="str">
            <v>75006839</v>
          </cell>
          <cell r="D3923">
            <v>1</v>
          </cell>
          <cell r="E3923">
            <v>75006839</v>
          </cell>
          <cell r="F3923" t="str">
            <v>Plzeňský kraj</v>
          </cell>
          <cell r="G3923" t="str">
            <v xml:space="preserve">Tachov </v>
          </cell>
          <cell r="H3923">
            <v>325</v>
          </cell>
          <cell r="I3923" t="str">
            <v>SEJOY</v>
          </cell>
          <cell r="J3923">
            <v>16.690000000000001</v>
          </cell>
          <cell r="K3923">
            <v>5424.25</v>
          </cell>
          <cell r="L3923" t="str">
            <v/>
          </cell>
          <cell r="M3923" t="str">
            <v>Základní škola Tachov, Kostelní 583, příspěvková organizace</v>
          </cell>
          <cell r="N3923" t="str">
            <v>Kostelní</v>
          </cell>
          <cell r="O3923">
            <v>583</v>
          </cell>
          <cell r="Q3923" t="str">
            <v>Tachov</v>
          </cell>
          <cell r="R3923" t="str">
            <v>ANO</v>
          </cell>
        </row>
        <row r="3924">
          <cell r="A3924">
            <v>600073955</v>
          </cell>
          <cell r="B3924">
            <v>600073955</v>
          </cell>
          <cell r="C3924" t="str">
            <v>70995877</v>
          </cell>
          <cell r="D3924">
            <v>1</v>
          </cell>
          <cell r="E3924">
            <v>70995877</v>
          </cell>
          <cell r="F3924" t="str">
            <v>Plzeňský kraj</v>
          </cell>
          <cell r="G3924" t="str">
            <v xml:space="preserve">Tachov </v>
          </cell>
          <cell r="H3924">
            <v>25</v>
          </cell>
          <cell r="I3924" t="str">
            <v>SEJOY</v>
          </cell>
          <cell r="J3924">
            <v>16.690000000000001</v>
          </cell>
          <cell r="K3924">
            <v>417.25000000000006</v>
          </cell>
          <cell r="L3924" t="str">
            <v/>
          </cell>
          <cell r="M3924" t="str">
            <v>Základní škola a Mateřská škola Hošťka, okres Tachov</v>
          </cell>
          <cell r="O3924">
            <v>263</v>
          </cell>
          <cell r="Q3924" t="str">
            <v>Hošťka</v>
          </cell>
          <cell r="R3924" t="str">
            <v>ANO</v>
          </cell>
        </row>
        <row r="3925">
          <cell r="A3925">
            <v>600073971</v>
          </cell>
          <cell r="B3925">
            <v>600073971</v>
          </cell>
          <cell r="C3925" t="str">
            <v>75005751</v>
          </cell>
          <cell r="D3925">
            <v>1</v>
          </cell>
          <cell r="E3925">
            <v>75005751</v>
          </cell>
          <cell r="F3925" t="str">
            <v>Plzeňský kraj</v>
          </cell>
          <cell r="G3925" t="str">
            <v xml:space="preserve">Tachov </v>
          </cell>
          <cell r="H3925">
            <v>25</v>
          </cell>
          <cell r="I3925" t="str">
            <v>SEJOY</v>
          </cell>
          <cell r="J3925">
            <v>16.690000000000001</v>
          </cell>
          <cell r="K3925">
            <v>417.25000000000006</v>
          </cell>
          <cell r="L3925" t="str">
            <v/>
          </cell>
          <cell r="M3925" t="str">
            <v>Základní škola a mateřská škola Lesná, příspěvková organizace</v>
          </cell>
          <cell r="O3925">
            <v>172</v>
          </cell>
          <cell r="Q3925" t="str">
            <v>Lesná</v>
          </cell>
          <cell r="R3925" t="str">
            <v>ANO</v>
          </cell>
        </row>
        <row r="3926">
          <cell r="A3926">
            <v>600170535</v>
          </cell>
          <cell r="B3926">
            <v>600170535</v>
          </cell>
          <cell r="C3926" t="str">
            <v>00520110</v>
          </cell>
          <cell r="D3926">
            <v>1</v>
          </cell>
          <cell r="E3926">
            <v>520110</v>
          </cell>
          <cell r="F3926" t="str">
            <v>Plzeňský kraj</v>
          </cell>
          <cell r="G3926" t="str">
            <v xml:space="preserve">Tachov </v>
          </cell>
          <cell r="H3926">
            <v>500</v>
          </cell>
          <cell r="I3926" t="str">
            <v>SEJOY</v>
          </cell>
          <cell r="J3926">
            <v>16.690000000000001</v>
          </cell>
          <cell r="K3926">
            <v>8345</v>
          </cell>
          <cell r="L3926" t="str">
            <v/>
          </cell>
          <cell r="M3926" t="str">
            <v>Střední průmyslová škola, Tachov, Světce 1</v>
          </cell>
          <cell r="O3926">
            <v>1</v>
          </cell>
          <cell r="Q3926" t="str">
            <v>Tachov</v>
          </cell>
          <cell r="R3926" t="str">
            <v>ANO</v>
          </cell>
        </row>
        <row r="3927">
          <cell r="A3927">
            <v>650048504</v>
          </cell>
          <cell r="B3927">
            <v>650048504</v>
          </cell>
          <cell r="C3927" t="str">
            <v>75005581</v>
          </cell>
          <cell r="D3927">
            <v>1</v>
          </cell>
          <cell r="E3927">
            <v>75005581</v>
          </cell>
          <cell r="F3927" t="str">
            <v>Plzeňský kraj</v>
          </cell>
          <cell r="G3927" t="str">
            <v xml:space="preserve">Tachov </v>
          </cell>
          <cell r="H3927">
            <v>900</v>
          </cell>
          <cell r="I3927" t="str">
            <v>SEJOY</v>
          </cell>
          <cell r="J3927">
            <v>16.690000000000001</v>
          </cell>
          <cell r="K3927">
            <v>15021.000000000002</v>
          </cell>
          <cell r="L3927" t="str">
            <v/>
          </cell>
          <cell r="M3927" t="str">
            <v>Základní škola Planá, příspěvková organizace</v>
          </cell>
          <cell r="N3927" t="str">
            <v>náměstí Svobody</v>
          </cell>
          <cell r="O3927">
            <v>59</v>
          </cell>
          <cell r="Q3927" t="str">
            <v>Planá</v>
          </cell>
          <cell r="R3927" t="str">
            <v>ANO</v>
          </cell>
        </row>
        <row r="3928">
          <cell r="A3928">
            <v>650049691</v>
          </cell>
          <cell r="B3928">
            <v>650049691</v>
          </cell>
          <cell r="C3928" t="str">
            <v>60610867</v>
          </cell>
          <cell r="D3928">
            <v>1</v>
          </cell>
          <cell r="E3928">
            <v>60610867</v>
          </cell>
          <cell r="F3928" t="str">
            <v>Plzeňský kraj</v>
          </cell>
          <cell r="G3928" t="str">
            <v xml:space="preserve">Tachov </v>
          </cell>
          <cell r="H3928">
            <v>50</v>
          </cell>
          <cell r="I3928" t="str">
            <v>SEJOY</v>
          </cell>
          <cell r="J3928">
            <v>16.690000000000001</v>
          </cell>
          <cell r="K3928">
            <v>834.50000000000011</v>
          </cell>
          <cell r="L3928" t="str">
            <v/>
          </cell>
          <cell r="M3928" t="str">
            <v>Základní škola a Mateřská škola Halže, příspěvková organizace</v>
          </cell>
          <cell r="N3928" t="str">
            <v>Lipová</v>
          </cell>
          <cell r="O3928">
            <v>220</v>
          </cell>
          <cell r="Q3928" t="str">
            <v>Halže</v>
          </cell>
          <cell r="R3928" t="str">
            <v>ANO</v>
          </cell>
        </row>
        <row r="3929">
          <cell r="A3929">
            <v>650053486</v>
          </cell>
          <cell r="B3929">
            <v>650053486</v>
          </cell>
          <cell r="C3929" t="str">
            <v>75006979</v>
          </cell>
          <cell r="D3929">
            <v>1</v>
          </cell>
          <cell r="E3929">
            <v>75006979</v>
          </cell>
          <cell r="F3929" t="str">
            <v>Plzeňský kraj</v>
          </cell>
          <cell r="G3929" t="str">
            <v xml:space="preserve">Tachov </v>
          </cell>
          <cell r="H3929">
            <v>150</v>
          </cell>
          <cell r="I3929" t="str">
            <v>SEJOY</v>
          </cell>
          <cell r="J3929">
            <v>16.690000000000001</v>
          </cell>
          <cell r="K3929">
            <v>2503.5</v>
          </cell>
          <cell r="L3929" t="str">
            <v/>
          </cell>
          <cell r="M3929" t="str">
            <v>Základní škola a mateřská škola Chodová Planá, okres Tachov, příspěvková organizace</v>
          </cell>
          <cell r="N3929" t="str">
            <v>Pohraniční stráže</v>
          </cell>
          <cell r="O3929">
            <v>193</v>
          </cell>
          <cell r="Q3929" t="str">
            <v>Chodová Planá</v>
          </cell>
          <cell r="R3929" t="str">
            <v>ANO</v>
          </cell>
        </row>
        <row r="3930">
          <cell r="A3930">
            <v>651038197</v>
          </cell>
          <cell r="B3930">
            <v>651038197</v>
          </cell>
          <cell r="C3930" t="str">
            <v>71340921</v>
          </cell>
          <cell r="D3930">
            <v>1</v>
          </cell>
          <cell r="E3930">
            <v>71340921</v>
          </cell>
          <cell r="F3930" t="str">
            <v>Plzeňský kraj</v>
          </cell>
          <cell r="G3930" t="str">
            <v xml:space="preserve">Tachov </v>
          </cell>
          <cell r="H3930">
            <v>25</v>
          </cell>
          <cell r="I3930" t="str">
            <v>SEJOY</v>
          </cell>
          <cell r="J3930">
            <v>16.690000000000001</v>
          </cell>
          <cell r="K3930">
            <v>417.25000000000006</v>
          </cell>
          <cell r="L3930" t="str">
            <v/>
          </cell>
          <cell r="M3930" t="str">
            <v>Základní škola speciální Royal Rangers při Středisku Víteček</v>
          </cell>
          <cell r="O3930">
            <v>60</v>
          </cell>
          <cell r="Q3930" t="str">
            <v>Olbramov</v>
          </cell>
          <cell r="R3930" t="str">
            <v>NE</v>
          </cell>
        </row>
        <row r="3931">
          <cell r="A3931">
            <v>600006689</v>
          </cell>
          <cell r="B3931">
            <v>600006689</v>
          </cell>
          <cell r="C3931" t="str">
            <v>61664651</v>
          </cell>
          <cell r="D3931">
            <v>1</v>
          </cell>
          <cell r="E3931">
            <v>61664651</v>
          </cell>
          <cell r="F3931" t="str">
            <v>Středočeský kraj</v>
          </cell>
          <cell r="G3931" t="str">
            <v xml:space="preserve">Benešov </v>
          </cell>
          <cell r="H3931">
            <v>250</v>
          </cell>
          <cell r="I3931" t="str">
            <v>SEJOY</v>
          </cell>
          <cell r="J3931">
            <v>16.690000000000001</v>
          </cell>
          <cell r="K3931">
            <v>4172.5</v>
          </cell>
          <cell r="L3931" t="str">
            <v/>
          </cell>
          <cell r="M3931" t="str">
            <v>Vyšší odborná škola a Střední zemědělská škola, Benešov, Mendelova 131</v>
          </cell>
          <cell r="N3931" t="str">
            <v>Mendelova</v>
          </cell>
          <cell r="O3931">
            <v>131</v>
          </cell>
          <cell r="Q3931" t="str">
            <v>Benešov</v>
          </cell>
          <cell r="R3931" t="str">
            <v>ANO</v>
          </cell>
        </row>
        <row r="3932">
          <cell r="A3932">
            <v>600041999</v>
          </cell>
          <cell r="B3932">
            <v>600041999</v>
          </cell>
          <cell r="C3932" t="str">
            <v>70879176</v>
          </cell>
          <cell r="D3932">
            <v>1</v>
          </cell>
          <cell r="E3932">
            <v>70879176</v>
          </cell>
          <cell r="F3932" t="str">
            <v>Středočeský kraj</v>
          </cell>
          <cell r="G3932" t="str">
            <v xml:space="preserve">Benešov </v>
          </cell>
          <cell r="H3932">
            <v>250</v>
          </cell>
          <cell r="I3932" t="str">
            <v>SEJOY</v>
          </cell>
          <cell r="J3932">
            <v>16.690000000000001</v>
          </cell>
          <cell r="K3932">
            <v>4172.5</v>
          </cell>
          <cell r="L3932" t="str">
            <v/>
          </cell>
          <cell r="M3932" t="str">
            <v>Základní škola Čerčany, okres Benešov</v>
          </cell>
          <cell r="N3932" t="str">
            <v>Sokolská</v>
          </cell>
          <cell r="O3932">
            <v>180</v>
          </cell>
          <cell r="Q3932" t="str">
            <v>Čerčany</v>
          </cell>
          <cell r="R3932" t="str">
            <v>ANO</v>
          </cell>
        </row>
        <row r="3933">
          <cell r="A3933">
            <v>600006671</v>
          </cell>
          <cell r="B3933">
            <v>600006671</v>
          </cell>
          <cell r="C3933" t="str">
            <v>61664707</v>
          </cell>
          <cell r="D3933">
            <v>1</v>
          </cell>
          <cell r="E3933">
            <v>61664707</v>
          </cell>
          <cell r="F3933" t="str">
            <v>Středočeský kraj</v>
          </cell>
          <cell r="G3933" t="str">
            <v xml:space="preserve">Benešov </v>
          </cell>
          <cell r="H3933">
            <v>275</v>
          </cell>
          <cell r="I3933" t="str">
            <v>SEJOY</v>
          </cell>
          <cell r="J3933">
            <v>16.690000000000001</v>
          </cell>
          <cell r="K3933">
            <v>4589.75</v>
          </cell>
          <cell r="L3933" t="str">
            <v/>
          </cell>
          <cell r="M3933" t="str">
            <v>Gymnázium, Benešov, Husova 470</v>
          </cell>
          <cell r="N3933" t="str">
            <v>Husova</v>
          </cell>
          <cell r="O3933">
            <v>470</v>
          </cell>
          <cell r="Q3933" t="str">
            <v>Benešov</v>
          </cell>
          <cell r="R3933" t="str">
            <v>ANO</v>
          </cell>
        </row>
        <row r="3934">
          <cell r="A3934">
            <v>600006778</v>
          </cell>
          <cell r="B3934">
            <v>600006778</v>
          </cell>
          <cell r="C3934" t="str">
            <v>68422709</v>
          </cell>
          <cell r="D3934">
            <v>1</v>
          </cell>
          <cell r="E3934">
            <v>68422709</v>
          </cell>
          <cell r="F3934" t="str">
            <v>Středočeský kraj</v>
          </cell>
          <cell r="G3934" t="str">
            <v xml:space="preserve">Benešov </v>
          </cell>
          <cell r="H3934">
            <v>100</v>
          </cell>
          <cell r="I3934" t="str">
            <v>SEJOY</v>
          </cell>
          <cell r="J3934">
            <v>16.690000000000001</v>
          </cell>
          <cell r="K3934">
            <v>1669.0000000000002</v>
          </cell>
          <cell r="L3934" t="str">
            <v/>
          </cell>
          <cell r="M3934" t="str">
            <v>Obchodní akademie Neveklov</v>
          </cell>
          <cell r="N3934" t="str">
            <v>Školní</v>
          </cell>
          <cell r="O3934">
            <v>303</v>
          </cell>
          <cell r="Q3934" t="str">
            <v>Neveklov</v>
          </cell>
          <cell r="R3934" t="str">
            <v>ANO</v>
          </cell>
        </row>
        <row r="3935">
          <cell r="A3935">
            <v>600006727</v>
          </cell>
          <cell r="B3935">
            <v>600006727</v>
          </cell>
          <cell r="C3935" t="str">
            <v>61664715</v>
          </cell>
          <cell r="D3935">
            <v>1</v>
          </cell>
          <cell r="E3935">
            <v>61664715</v>
          </cell>
          <cell r="F3935" t="str">
            <v>Středočeský kraj</v>
          </cell>
          <cell r="G3935" t="str">
            <v xml:space="preserve">Benešov </v>
          </cell>
          <cell r="H3935">
            <v>175</v>
          </cell>
          <cell r="I3935" t="str">
            <v>SEJOY</v>
          </cell>
          <cell r="J3935">
            <v>16.690000000000001</v>
          </cell>
          <cell r="K3935">
            <v>2920.75</v>
          </cell>
          <cell r="L3935" t="str">
            <v/>
          </cell>
          <cell r="M3935" t="str">
            <v>Střední odborná škola a Střední zdravotnická škola Benešov, příspěvková organizace</v>
          </cell>
          <cell r="N3935" t="str">
            <v>Černoleská</v>
          </cell>
          <cell r="O3935">
            <v>1997</v>
          </cell>
          <cell r="Q3935" t="str">
            <v>Benešov</v>
          </cell>
          <cell r="R3935" t="str">
            <v>ANO</v>
          </cell>
        </row>
        <row r="3936">
          <cell r="A3936">
            <v>600006735</v>
          </cell>
          <cell r="B3936">
            <v>600006735</v>
          </cell>
          <cell r="C3936" t="str">
            <v>14451077</v>
          </cell>
          <cell r="D3936">
            <v>1</v>
          </cell>
          <cell r="E3936">
            <v>14451077</v>
          </cell>
          <cell r="F3936" t="str">
            <v>Středočeský kraj</v>
          </cell>
          <cell r="G3936" t="str">
            <v xml:space="preserve">Benešov </v>
          </cell>
          <cell r="H3936">
            <v>125</v>
          </cell>
          <cell r="I3936" t="str">
            <v>SEJOY</v>
          </cell>
          <cell r="J3936">
            <v>16.690000000000001</v>
          </cell>
          <cell r="K3936">
            <v>2086.25</v>
          </cell>
          <cell r="L3936" t="str">
            <v/>
          </cell>
          <cell r="M3936" t="str">
            <v>Střední odborné učiliště stavební, Benešov, Jana Nohy 1302</v>
          </cell>
          <cell r="N3936" t="str">
            <v>Jana Nohy</v>
          </cell>
          <cell r="O3936">
            <v>1302</v>
          </cell>
          <cell r="Q3936" t="str">
            <v>Benešov</v>
          </cell>
          <cell r="R3936" t="str">
            <v>ANO</v>
          </cell>
        </row>
        <row r="3937">
          <cell r="A3937">
            <v>600000346</v>
          </cell>
          <cell r="B3937">
            <v>600000346</v>
          </cell>
          <cell r="C3937" t="str">
            <v>63822211</v>
          </cell>
          <cell r="D3937">
            <v>1</v>
          </cell>
          <cell r="E3937">
            <v>63822211</v>
          </cell>
          <cell r="F3937" t="str">
            <v>Středočeský kraj</v>
          </cell>
          <cell r="G3937" t="str">
            <v xml:space="preserve">Benešov </v>
          </cell>
          <cell r="H3937">
            <v>50</v>
          </cell>
          <cell r="I3937" t="str">
            <v>SEJOY</v>
          </cell>
          <cell r="J3937">
            <v>16.690000000000001</v>
          </cell>
          <cell r="K3937">
            <v>834.50000000000011</v>
          </cell>
          <cell r="L3937" t="str">
            <v/>
          </cell>
          <cell r="M3937" t="str">
            <v>Církevní základní škola a mateřská škola ARCHA, Petroupim, okres Benešov</v>
          </cell>
          <cell r="O3937">
            <v>74</v>
          </cell>
          <cell r="Q3937" t="str">
            <v>Petroupim</v>
          </cell>
          <cell r="R3937" t="str">
            <v>NE</v>
          </cell>
        </row>
        <row r="3938">
          <cell r="A3938">
            <v>600041972</v>
          </cell>
          <cell r="B3938">
            <v>600041972</v>
          </cell>
          <cell r="C3938" t="str">
            <v>75033062</v>
          </cell>
          <cell r="D3938">
            <v>1</v>
          </cell>
          <cell r="E3938">
            <v>75033062</v>
          </cell>
          <cell r="F3938" t="str">
            <v>Středočeský kraj</v>
          </cell>
          <cell r="G3938" t="str">
            <v xml:space="preserve">Benešov </v>
          </cell>
          <cell r="H3938">
            <v>400</v>
          </cell>
          <cell r="I3938" t="str">
            <v>SEJOY</v>
          </cell>
          <cell r="J3938">
            <v>16.690000000000001</v>
          </cell>
          <cell r="K3938">
            <v>6676.0000000000009</v>
          </cell>
          <cell r="L3938" t="str">
            <v/>
          </cell>
          <cell r="M3938" t="str">
            <v>Základní škola Benešov, Jiráskova 888</v>
          </cell>
          <cell r="N3938" t="str">
            <v>Jiráskova</v>
          </cell>
          <cell r="O3938">
            <v>888</v>
          </cell>
          <cell r="Q3938" t="str">
            <v>Benešov</v>
          </cell>
          <cell r="R3938" t="str">
            <v>ANO</v>
          </cell>
        </row>
        <row r="3939">
          <cell r="A3939">
            <v>600041883</v>
          </cell>
          <cell r="B3939">
            <v>600041883</v>
          </cell>
          <cell r="C3939" t="str">
            <v>70990751</v>
          </cell>
          <cell r="D3939">
            <v>1</v>
          </cell>
          <cell r="E3939">
            <v>70990751</v>
          </cell>
          <cell r="F3939" t="str">
            <v>Středočeský kraj</v>
          </cell>
          <cell r="G3939" t="str">
            <v xml:space="preserve">Benešov </v>
          </cell>
          <cell r="H3939">
            <v>0</v>
          </cell>
          <cell r="I3939" t="str">
            <v>SEJOY</v>
          </cell>
          <cell r="J3939">
            <v>16.690000000000001</v>
          </cell>
          <cell r="K3939">
            <v>0</v>
          </cell>
          <cell r="L3939" t="str">
            <v/>
          </cell>
          <cell r="M3939" t="str">
            <v>Základní škola a mateřská škola Lešany, okres Benešov</v>
          </cell>
          <cell r="O3939">
            <v>42</v>
          </cell>
          <cell r="Q3939" t="str">
            <v>Lešany</v>
          </cell>
          <cell r="R3939" t="str">
            <v>ANO</v>
          </cell>
        </row>
        <row r="3940">
          <cell r="A3940">
            <v>600041891</v>
          </cell>
          <cell r="B3940">
            <v>600041891</v>
          </cell>
          <cell r="C3940" t="str">
            <v>75034794</v>
          </cell>
          <cell r="D3940">
            <v>1</v>
          </cell>
          <cell r="E3940">
            <v>75034794</v>
          </cell>
          <cell r="F3940" t="str">
            <v>Středočeský kraj</v>
          </cell>
          <cell r="G3940" t="str">
            <v xml:space="preserve">Benešov </v>
          </cell>
          <cell r="H3940">
            <v>0</v>
          </cell>
          <cell r="I3940" t="str">
            <v>SEJOY</v>
          </cell>
          <cell r="J3940">
            <v>16.690000000000001</v>
          </cell>
          <cell r="K3940">
            <v>0</v>
          </cell>
          <cell r="L3940" t="str">
            <v/>
          </cell>
          <cell r="M3940" t="str">
            <v>Základní škola Josefa Suka a mateřská škola Křečovice</v>
          </cell>
          <cell r="O3940">
            <v>37</v>
          </cell>
          <cell r="Q3940" t="str">
            <v>Křečovice</v>
          </cell>
          <cell r="R3940" t="str">
            <v>ANO</v>
          </cell>
        </row>
        <row r="3941">
          <cell r="A3941">
            <v>600041921</v>
          </cell>
          <cell r="B3941">
            <v>600041921</v>
          </cell>
          <cell r="C3941" t="str">
            <v>70992118</v>
          </cell>
          <cell r="D3941">
            <v>1</v>
          </cell>
          <cell r="E3941">
            <v>70992118</v>
          </cell>
          <cell r="F3941" t="str">
            <v>Středočeský kraj</v>
          </cell>
          <cell r="G3941" t="str">
            <v xml:space="preserve">Benešov </v>
          </cell>
          <cell r="H3941">
            <v>0</v>
          </cell>
          <cell r="I3941" t="str">
            <v>SEJOY</v>
          </cell>
          <cell r="J3941">
            <v>16.690000000000001</v>
          </cell>
          <cell r="K3941">
            <v>0</v>
          </cell>
          <cell r="L3941" t="str">
            <v/>
          </cell>
          <cell r="M3941" t="str">
            <v>Základní škola a Mateřská škola Teplýšovice, okres Benešov</v>
          </cell>
          <cell r="O3941">
            <v>45</v>
          </cell>
          <cell r="Q3941" t="str">
            <v>Teplýšovice</v>
          </cell>
          <cell r="R3941" t="str">
            <v>ANO</v>
          </cell>
        </row>
        <row r="3942">
          <cell r="A3942">
            <v>600042049</v>
          </cell>
          <cell r="B3942">
            <v>600042049</v>
          </cell>
          <cell r="C3942" t="str">
            <v>75033453</v>
          </cell>
          <cell r="D3942">
            <v>1</v>
          </cell>
          <cell r="E3942">
            <v>75033453</v>
          </cell>
          <cell r="F3942" t="str">
            <v>Středočeský kraj</v>
          </cell>
          <cell r="G3942" t="str">
            <v xml:space="preserve">Benešov </v>
          </cell>
          <cell r="H3942">
            <v>75</v>
          </cell>
          <cell r="I3942" t="str">
            <v>SEJOY</v>
          </cell>
          <cell r="J3942">
            <v>16.690000000000001</v>
          </cell>
          <cell r="K3942">
            <v>1251.75</v>
          </cell>
          <cell r="L3942" t="str">
            <v/>
          </cell>
          <cell r="M3942" t="str">
            <v>Základní škola Krhanice, okres Benešov</v>
          </cell>
          <cell r="O3942">
            <v>149</v>
          </cell>
          <cell r="Q3942" t="str">
            <v>Krhanice</v>
          </cell>
          <cell r="R3942" t="str">
            <v>ANO</v>
          </cell>
        </row>
        <row r="3943">
          <cell r="A3943">
            <v>600042219</v>
          </cell>
          <cell r="B3943">
            <v>600042219</v>
          </cell>
          <cell r="C3943" t="str">
            <v>43750699</v>
          </cell>
          <cell r="D3943">
            <v>1</v>
          </cell>
          <cell r="E3943">
            <v>43750699</v>
          </cell>
          <cell r="F3943" t="str">
            <v>Středočeský kraj</v>
          </cell>
          <cell r="G3943" t="str">
            <v xml:space="preserve">Benešov </v>
          </cell>
          <cell r="H3943">
            <v>150</v>
          </cell>
          <cell r="I3943" t="str">
            <v>SEJOY</v>
          </cell>
          <cell r="J3943">
            <v>16.690000000000001</v>
          </cell>
          <cell r="K3943">
            <v>2503.5</v>
          </cell>
          <cell r="L3943" t="str">
            <v/>
          </cell>
          <cell r="M3943" t="str">
            <v>Základní škola T. G. Masaryka</v>
          </cell>
          <cell r="N3943" t="str">
            <v>Pražská</v>
          </cell>
          <cell r="O3943">
            <v>168</v>
          </cell>
          <cell r="Q3943" t="str">
            <v>Pyšely</v>
          </cell>
          <cell r="R3943" t="str">
            <v>ANO</v>
          </cell>
        </row>
        <row r="3944">
          <cell r="A3944">
            <v>600041956</v>
          </cell>
          <cell r="B3944">
            <v>600041956</v>
          </cell>
          <cell r="C3944" t="str">
            <v>75033071</v>
          </cell>
          <cell r="D3944">
            <v>1</v>
          </cell>
          <cell r="E3944">
            <v>75033071</v>
          </cell>
          <cell r="F3944" t="str">
            <v>Středočeský kraj</v>
          </cell>
          <cell r="G3944" t="str">
            <v xml:space="preserve">Benešov </v>
          </cell>
          <cell r="H3944">
            <v>350</v>
          </cell>
          <cell r="I3944" t="str">
            <v>SEJOY</v>
          </cell>
          <cell r="J3944">
            <v>16.690000000000001</v>
          </cell>
          <cell r="K3944">
            <v>5841.5</v>
          </cell>
          <cell r="L3944" t="str">
            <v/>
          </cell>
          <cell r="M3944" t="str">
            <v>Základní škola Benešov, Dukelská 1818</v>
          </cell>
          <cell r="N3944" t="str">
            <v>Dukelská</v>
          </cell>
          <cell r="O3944">
            <v>1818</v>
          </cell>
          <cell r="Q3944" t="str">
            <v>Benešov</v>
          </cell>
          <cell r="R3944" t="str">
            <v>ANO</v>
          </cell>
        </row>
        <row r="3945">
          <cell r="A3945">
            <v>600042006</v>
          </cell>
          <cell r="B3945">
            <v>600042006</v>
          </cell>
          <cell r="C3945" t="str">
            <v>70998515</v>
          </cell>
          <cell r="D3945">
            <v>1</v>
          </cell>
          <cell r="E3945">
            <v>70998515</v>
          </cell>
          <cell r="F3945" t="str">
            <v>Středočeský kraj</v>
          </cell>
          <cell r="G3945" t="str">
            <v xml:space="preserve">Benešov </v>
          </cell>
          <cell r="H3945">
            <v>150</v>
          </cell>
          <cell r="I3945" t="str">
            <v>SEJOY</v>
          </cell>
          <cell r="J3945">
            <v>16.690000000000001</v>
          </cell>
          <cell r="K3945">
            <v>2503.5</v>
          </cell>
          <cell r="L3945" t="str">
            <v/>
          </cell>
          <cell r="M3945" t="str">
            <v>Základní škola Divišov, okres Benešov</v>
          </cell>
          <cell r="N3945" t="str">
            <v>Na Sadech</v>
          </cell>
          <cell r="O3945">
            <v>260</v>
          </cell>
          <cell r="Q3945" t="str">
            <v>Divišov</v>
          </cell>
          <cell r="R3945" t="str">
            <v>ANO</v>
          </cell>
        </row>
        <row r="3946">
          <cell r="A3946">
            <v>600042022</v>
          </cell>
          <cell r="B3946">
            <v>600042022</v>
          </cell>
          <cell r="C3946" t="str">
            <v>75002922</v>
          </cell>
          <cell r="D3946">
            <v>1</v>
          </cell>
          <cell r="E3946">
            <v>75002922</v>
          </cell>
          <cell r="F3946" t="str">
            <v>Středočeský kraj</v>
          </cell>
          <cell r="G3946" t="str">
            <v xml:space="preserve">Benešov </v>
          </cell>
          <cell r="H3946">
            <v>125</v>
          </cell>
          <cell r="I3946" t="str">
            <v>SEJOY</v>
          </cell>
          <cell r="J3946">
            <v>16.690000000000001</v>
          </cell>
          <cell r="K3946">
            <v>2086.25</v>
          </cell>
          <cell r="L3946" t="str">
            <v/>
          </cell>
          <cell r="M3946" t="str">
            <v>Základní škola a Mateřská škola Chocerady 267, příspěvková organizace</v>
          </cell>
          <cell r="O3946">
            <v>267</v>
          </cell>
          <cell r="Q3946" t="str">
            <v>Chocerady</v>
          </cell>
          <cell r="R3946" t="str">
            <v>ANO</v>
          </cell>
        </row>
        <row r="3947">
          <cell r="A3947">
            <v>600042073</v>
          </cell>
          <cell r="B3947">
            <v>600042073</v>
          </cell>
          <cell r="C3947" t="str">
            <v>70996865</v>
          </cell>
          <cell r="D3947">
            <v>1</v>
          </cell>
          <cell r="E3947">
            <v>70996865</v>
          </cell>
          <cell r="F3947" t="str">
            <v>Středočeský kraj</v>
          </cell>
          <cell r="G3947" t="str">
            <v xml:space="preserve">Benešov </v>
          </cell>
          <cell r="H3947">
            <v>100</v>
          </cell>
          <cell r="I3947" t="str">
            <v>SEJOY</v>
          </cell>
          <cell r="J3947">
            <v>16.690000000000001</v>
          </cell>
          <cell r="K3947">
            <v>1669.0000000000002</v>
          </cell>
          <cell r="L3947" t="str">
            <v/>
          </cell>
          <cell r="M3947" t="str">
            <v>Základní škola Netvořice, okres Benešov, příspěvková organizace</v>
          </cell>
          <cell r="N3947" t="str">
            <v>Školní</v>
          </cell>
          <cell r="O3947">
            <v>171</v>
          </cell>
          <cell r="Q3947" t="str">
            <v>Netvořice</v>
          </cell>
          <cell r="R3947" t="str">
            <v>ANO</v>
          </cell>
        </row>
        <row r="3948">
          <cell r="A3948">
            <v>600042081</v>
          </cell>
          <cell r="B3948">
            <v>600042081</v>
          </cell>
          <cell r="C3948" t="str">
            <v>70990654</v>
          </cell>
          <cell r="D3948">
            <v>1</v>
          </cell>
          <cell r="E3948">
            <v>70990654</v>
          </cell>
          <cell r="F3948" t="str">
            <v>Středočeský kraj</v>
          </cell>
          <cell r="G3948" t="str">
            <v xml:space="preserve">Benešov </v>
          </cell>
          <cell r="H3948">
            <v>200</v>
          </cell>
          <cell r="I3948" t="str">
            <v>SEJOY</v>
          </cell>
          <cell r="J3948">
            <v>16.690000000000001</v>
          </cell>
          <cell r="K3948">
            <v>3338.0000000000005</v>
          </cell>
          <cell r="L3948" t="str">
            <v/>
          </cell>
          <cell r="M3948" t="str">
            <v>Základní škola Jana Kubelíka, Neveklov</v>
          </cell>
          <cell r="N3948" t="str">
            <v>Školní</v>
          </cell>
          <cell r="O3948">
            <v>301</v>
          </cell>
          <cell r="Q3948" t="str">
            <v>Neveklov</v>
          </cell>
          <cell r="R3948" t="str">
            <v>ANO</v>
          </cell>
        </row>
        <row r="3949">
          <cell r="A3949">
            <v>600042090</v>
          </cell>
          <cell r="B3949">
            <v>600042090</v>
          </cell>
          <cell r="C3949" t="str">
            <v>70991634</v>
          </cell>
          <cell r="D3949">
            <v>1</v>
          </cell>
          <cell r="E3949">
            <v>70991634</v>
          </cell>
          <cell r="F3949" t="str">
            <v>Středočeský kraj</v>
          </cell>
          <cell r="G3949" t="str">
            <v xml:space="preserve">Benešov </v>
          </cell>
          <cell r="H3949">
            <v>150</v>
          </cell>
          <cell r="I3949" t="str">
            <v>SEJOY</v>
          </cell>
          <cell r="J3949">
            <v>16.690000000000001</v>
          </cell>
          <cell r="K3949">
            <v>2503.5</v>
          </cell>
          <cell r="L3949" t="str">
            <v/>
          </cell>
          <cell r="M3949" t="str">
            <v>Základní škola a mateřská škola Poříčí nad Sázavou, okres Benešov, příspěvková organizace</v>
          </cell>
          <cell r="N3949" t="str">
            <v>Školní</v>
          </cell>
          <cell r="O3949">
            <v>190</v>
          </cell>
          <cell r="Q3949" t="str">
            <v>Poříčí nad Sázavou</v>
          </cell>
          <cell r="R3949" t="str">
            <v>ANO</v>
          </cell>
        </row>
        <row r="3950">
          <cell r="A3950">
            <v>600042103</v>
          </cell>
          <cell r="B3950">
            <v>600042103</v>
          </cell>
          <cell r="C3950" t="str">
            <v>70892598</v>
          </cell>
          <cell r="D3950">
            <v>1</v>
          </cell>
          <cell r="E3950">
            <v>70892598</v>
          </cell>
          <cell r="F3950" t="str">
            <v>Středočeský kraj</v>
          </cell>
          <cell r="G3950" t="str">
            <v xml:space="preserve">Benešov </v>
          </cell>
          <cell r="H3950">
            <v>75</v>
          </cell>
          <cell r="I3950" t="str">
            <v>SEJOY</v>
          </cell>
          <cell r="J3950">
            <v>16.690000000000001</v>
          </cell>
          <cell r="K3950">
            <v>1251.75</v>
          </cell>
          <cell r="L3950" t="str">
            <v/>
          </cell>
          <cell r="M3950" t="str">
            <v>Základní škola a Mateřská škola Postupice, okres Benešov</v>
          </cell>
          <cell r="N3950" t="str">
            <v>Školní</v>
          </cell>
          <cell r="O3950">
            <v>153</v>
          </cell>
          <cell r="Q3950" t="str">
            <v>Postupice</v>
          </cell>
          <cell r="R3950" t="str">
            <v>ANO</v>
          </cell>
        </row>
        <row r="3951">
          <cell r="A3951">
            <v>600042138</v>
          </cell>
          <cell r="B3951">
            <v>600042138</v>
          </cell>
          <cell r="C3951" t="str">
            <v>71004670</v>
          </cell>
          <cell r="D3951">
            <v>1</v>
          </cell>
          <cell r="E3951">
            <v>71004670</v>
          </cell>
          <cell r="F3951" t="str">
            <v>Středočeský kraj</v>
          </cell>
          <cell r="G3951" t="str">
            <v xml:space="preserve">Benešov </v>
          </cell>
          <cell r="H3951">
            <v>300</v>
          </cell>
          <cell r="I3951" t="str">
            <v>SEJOY</v>
          </cell>
          <cell r="J3951">
            <v>16.690000000000001</v>
          </cell>
          <cell r="K3951">
            <v>5007</v>
          </cell>
          <cell r="L3951" t="str">
            <v/>
          </cell>
          <cell r="M3951" t="str">
            <v>Základní škola Týnec nad Sázavou, příspěvková organizace</v>
          </cell>
          <cell r="N3951" t="str">
            <v>Komenského</v>
          </cell>
          <cell r="O3951">
            <v>265</v>
          </cell>
          <cell r="Q3951" t="str">
            <v>Týnec nad Sázavou</v>
          </cell>
          <cell r="R3951" t="str">
            <v>ANO</v>
          </cell>
        </row>
        <row r="3952">
          <cell r="A3952">
            <v>600042235</v>
          </cell>
          <cell r="B3952">
            <v>600042235</v>
          </cell>
          <cell r="C3952" t="str">
            <v>71006559</v>
          </cell>
          <cell r="D3952">
            <v>1</v>
          </cell>
          <cell r="E3952">
            <v>71006559</v>
          </cell>
          <cell r="F3952" t="str">
            <v>Středočeský kraj</v>
          </cell>
          <cell r="G3952" t="str">
            <v xml:space="preserve">Benešov </v>
          </cell>
          <cell r="H3952">
            <v>75</v>
          </cell>
          <cell r="I3952" t="str">
            <v>SEJOY</v>
          </cell>
          <cell r="J3952">
            <v>16.690000000000001</v>
          </cell>
          <cell r="K3952">
            <v>1251.75</v>
          </cell>
          <cell r="L3952" t="str">
            <v/>
          </cell>
          <cell r="M3952" t="str">
            <v>Základní škola a Mateřská škola, Chotýšany, okres Benešov</v>
          </cell>
          <cell r="O3952">
            <v>49</v>
          </cell>
          <cell r="Q3952" t="str">
            <v>Chotýšany</v>
          </cell>
          <cell r="R3952" t="str">
            <v>ANO</v>
          </cell>
        </row>
        <row r="3953">
          <cell r="A3953">
            <v>600042243</v>
          </cell>
          <cell r="B3953">
            <v>600042243</v>
          </cell>
          <cell r="C3953" t="str">
            <v>49528351</v>
          </cell>
          <cell r="D3953">
            <v>1</v>
          </cell>
          <cell r="E3953">
            <v>49528351</v>
          </cell>
          <cell r="F3953" t="str">
            <v>Středočeský kraj</v>
          </cell>
          <cell r="G3953" t="str">
            <v xml:space="preserve">Benešov </v>
          </cell>
          <cell r="H3953">
            <v>175</v>
          </cell>
          <cell r="I3953" t="str">
            <v>SEJOY</v>
          </cell>
          <cell r="J3953">
            <v>16.690000000000001</v>
          </cell>
          <cell r="K3953">
            <v>2920.75</v>
          </cell>
          <cell r="L3953" t="str">
            <v/>
          </cell>
          <cell r="M3953" t="str">
            <v>Základní škola Bystřice, okres Benešov, příspěvková organizace</v>
          </cell>
          <cell r="N3953" t="str">
            <v>Dr. E. Beneše</v>
          </cell>
          <cell r="O3953">
            <v>300</v>
          </cell>
          <cell r="Q3953" t="str">
            <v>Bystřice</v>
          </cell>
          <cell r="R3953" t="str">
            <v>ANO</v>
          </cell>
        </row>
        <row r="3954">
          <cell r="A3954">
            <v>600042260</v>
          </cell>
          <cell r="B3954">
            <v>600042260</v>
          </cell>
          <cell r="C3954" t="str">
            <v>75033046</v>
          </cell>
          <cell r="D3954">
            <v>1</v>
          </cell>
          <cell r="E3954">
            <v>75033046</v>
          </cell>
          <cell r="F3954" t="str">
            <v>Středočeský kraj</v>
          </cell>
          <cell r="G3954" t="str">
            <v xml:space="preserve">Benešov </v>
          </cell>
          <cell r="H3954">
            <v>50</v>
          </cell>
          <cell r="I3954" t="str">
            <v>SEJOY</v>
          </cell>
          <cell r="J3954">
            <v>16.690000000000001</v>
          </cell>
          <cell r="K3954">
            <v>834.50000000000011</v>
          </cell>
          <cell r="L3954" t="str">
            <v/>
          </cell>
          <cell r="M3954" t="str">
            <v>Základní škola a Praktická škola Benešov, Hodějovského 1654</v>
          </cell>
          <cell r="N3954" t="str">
            <v>Hodějovského</v>
          </cell>
          <cell r="O3954">
            <v>1654</v>
          </cell>
          <cell r="Q3954" t="str">
            <v>Benešov</v>
          </cell>
          <cell r="R3954" t="str">
            <v>ANO</v>
          </cell>
        </row>
        <row r="3955">
          <cell r="A3955">
            <v>600046427</v>
          </cell>
          <cell r="B3955">
            <v>600046427</v>
          </cell>
          <cell r="C3955" t="str">
            <v>71000585</v>
          </cell>
          <cell r="D3955">
            <v>1</v>
          </cell>
          <cell r="E3955">
            <v>71000585</v>
          </cell>
          <cell r="F3955" t="str">
            <v>Středočeský kraj</v>
          </cell>
          <cell r="G3955" t="str">
            <v xml:space="preserve">Benešov </v>
          </cell>
          <cell r="H3955">
            <v>225</v>
          </cell>
          <cell r="I3955" t="str">
            <v>SEJOY</v>
          </cell>
          <cell r="J3955">
            <v>16.690000000000001</v>
          </cell>
          <cell r="K3955">
            <v>3755.2500000000005</v>
          </cell>
          <cell r="L3955" t="str">
            <v/>
          </cell>
          <cell r="M3955" t="str">
            <v>Základní škola a mateřská škola Sázava</v>
          </cell>
          <cell r="N3955" t="str">
            <v>nám. Voskovce a Wericha</v>
          </cell>
          <cell r="O3955">
            <v>290</v>
          </cell>
          <cell r="Q3955" t="str">
            <v>Sázava</v>
          </cell>
          <cell r="R3955" t="str">
            <v>ANO</v>
          </cell>
        </row>
        <row r="3956">
          <cell r="A3956">
            <v>600170098</v>
          </cell>
          <cell r="B3956">
            <v>600170098</v>
          </cell>
          <cell r="C3956" t="str">
            <v>18620442</v>
          </cell>
          <cell r="D3956">
            <v>1</v>
          </cell>
          <cell r="E3956">
            <v>18620442</v>
          </cell>
          <cell r="F3956" t="str">
            <v>Středočeský kraj</v>
          </cell>
          <cell r="G3956" t="str">
            <v xml:space="preserve">Benešov </v>
          </cell>
          <cell r="H3956">
            <v>150</v>
          </cell>
          <cell r="I3956" t="str">
            <v>SEJOY</v>
          </cell>
          <cell r="J3956">
            <v>16.690000000000001</v>
          </cell>
          <cell r="K3956">
            <v>2503.5</v>
          </cell>
          <cell r="L3956" t="str">
            <v/>
          </cell>
          <cell r="M3956" t="str">
            <v>Integrovaná střední škola technická, Benešov, Černoleská 1997</v>
          </cell>
          <cell r="N3956" t="str">
            <v>Černoleská</v>
          </cell>
          <cell r="O3956">
            <v>1997</v>
          </cell>
          <cell r="Q3956" t="str">
            <v>Benešov</v>
          </cell>
          <cell r="R3956" t="str">
            <v>ANO</v>
          </cell>
        </row>
        <row r="3957">
          <cell r="A3957">
            <v>650015959</v>
          </cell>
          <cell r="B3957">
            <v>650015959</v>
          </cell>
          <cell r="C3957" t="str">
            <v>75033054</v>
          </cell>
          <cell r="D3957">
            <v>1</v>
          </cell>
          <cell r="E3957">
            <v>75033054</v>
          </cell>
          <cell r="F3957" t="str">
            <v>Středočeský kraj</v>
          </cell>
          <cell r="G3957" t="str">
            <v xml:space="preserve">Benešov </v>
          </cell>
          <cell r="H3957">
            <v>225</v>
          </cell>
          <cell r="I3957" t="str">
            <v>SEJOY</v>
          </cell>
          <cell r="J3957">
            <v>16.690000000000001</v>
          </cell>
          <cell r="K3957">
            <v>3755.2500000000005</v>
          </cell>
          <cell r="L3957" t="str">
            <v/>
          </cell>
          <cell r="M3957" t="str">
            <v>Základní škola a mateřská škola Benešov, Na Karlově 372</v>
          </cell>
          <cell r="N3957" t="str">
            <v>Na Karlově</v>
          </cell>
          <cell r="O3957">
            <v>372</v>
          </cell>
          <cell r="Q3957" t="str">
            <v>Benešov</v>
          </cell>
          <cell r="R3957" t="str">
            <v>ANO</v>
          </cell>
        </row>
        <row r="3958">
          <cell r="A3958">
            <v>691001995</v>
          </cell>
          <cell r="B3958">
            <v>691001995</v>
          </cell>
          <cell r="C3958" t="str">
            <v>24723649</v>
          </cell>
          <cell r="D3958">
            <v>1</v>
          </cell>
          <cell r="E3958">
            <v>24723649</v>
          </cell>
          <cell r="F3958" t="str">
            <v>Středočeský kraj</v>
          </cell>
          <cell r="G3958" t="str">
            <v xml:space="preserve">Benešov </v>
          </cell>
          <cell r="H3958">
            <v>75</v>
          </cell>
          <cell r="I3958" t="str">
            <v>SEJOY</v>
          </cell>
          <cell r="J3958">
            <v>16.690000000000001</v>
          </cell>
          <cell r="K3958">
            <v>1251.75</v>
          </cell>
          <cell r="L3958" t="str">
            <v/>
          </cell>
          <cell r="M3958" t="str">
            <v>Sportovní základní škola a mateřská škola Človíček s.r.o.</v>
          </cell>
          <cell r="O3958">
            <v>334</v>
          </cell>
          <cell r="Q3958" t="str">
            <v>Chocerady</v>
          </cell>
          <cell r="R3958" t="str">
            <v>NE</v>
          </cell>
        </row>
        <row r="3959">
          <cell r="A3959">
            <v>691005567</v>
          </cell>
          <cell r="B3959">
            <v>691005567</v>
          </cell>
          <cell r="C3959" t="str">
            <v>02043378</v>
          </cell>
          <cell r="D3959">
            <v>1</v>
          </cell>
          <cell r="E3959">
            <v>2043378</v>
          </cell>
          <cell r="F3959" t="str">
            <v>Středočeský kraj</v>
          </cell>
          <cell r="G3959" t="str">
            <v xml:space="preserve">Benešov </v>
          </cell>
          <cell r="H3959">
            <v>0</v>
          </cell>
          <cell r="I3959" t="str">
            <v>SEJOY</v>
          </cell>
          <cell r="J3959">
            <v>16.690000000000001</v>
          </cell>
          <cell r="K3959">
            <v>0</v>
          </cell>
          <cell r="L3959" t="str">
            <v/>
          </cell>
          <cell r="M3959" t="str">
            <v>Mateřská škola a základní škola GAIA</v>
          </cell>
          <cell r="O3959">
            <v>195</v>
          </cell>
          <cell r="Q3959" t="str">
            <v>Bukovany</v>
          </cell>
          <cell r="R3959" t="str">
            <v>NE</v>
          </cell>
        </row>
        <row r="3960">
          <cell r="A3960">
            <v>691014442</v>
          </cell>
          <cell r="B3960">
            <v>691014442</v>
          </cell>
          <cell r="C3960" t="str">
            <v>09219056</v>
          </cell>
          <cell r="D3960">
            <v>1</v>
          </cell>
          <cell r="E3960">
            <v>9219056</v>
          </cell>
          <cell r="F3960" t="str">
            <v>Středočeský kraj</v>
          </cell>
          <cell r="G3960" t="str">
            <v>Benešov</v>
          </cell>
          <cell r="H3960">
            <v>0</v>
          </cell>
          <cell r="I3960" t="str">
            <v>SEJOY</v>
          </cell>
          <cell r="J3960">
            <v>16.690000000000001</v>
          </cell>
          <cell r="K3960">
            <v>0</v>
          </cell>
          <cell r="L3960" t="str">
            <v/>
          </cell>
          <cell r="M3960" t="str">
            <v>Základní škola Aperto s.r.o.</v>
          </cell>
          <cell r="N3960" t="str">
            <v>Za Nádražím</v>
          </cell>
          <cell r="O3960" t="str">
            <v>752</v>
          </cell>
          <cell r="Q3960" t="str">
            <v>Benešov</v>
          </cell>
          <cell r="R3960" t="str">
            <v>NE</v>
          </cell>
        </row>
        <row r="3961">
          <cell r="A3961">
            <v>600021491</v>
          </cell>
          <cell r="B3961">
            <v>600021491</v>
          </cell>
          <cell r="C3961" t="str">
            <v>70841446</v>
          </cell>
          <cell r="D3961">
            <v>1</v>
          </cell>
          <cell r="E3961">
            <v>70841446</v>
          </cell>
          <cell r="F3961" t="str">
            <v>Středočeský kraj</v>
          </cell>
          <cell r="G3961" t="str">
            <v xml:space="preserve">Beroun </v>
          </cell>
          <cell r="H3961">
            <v>125</v>
          </cell>
          <cell r="I3961" t="str">
            <v>SEJOY</v>
          </cell>
          <cell r="J3961">
            <v>16.690000000000001</v>
          </cell>
          <cell r="K3961">
            <v>2086.25</v>
          </cell>
          <cell r="L3961" t="str">
            <v/>
          </cell>
          <cell r="M3961" t="str">
            <v>Střední škola a Základní škola Beroun, příspěvková organizace</v>
          </cell>
          <cell r="N3961" t="str">
            <v>Karla Čapka</v>
          </cell>
          <cell r="O3961">
            <v>1457</v>
          </cell>
          <cell r="Q3961" t="str">
            <v>Beroun</v>
          </cell>
          <cell r="R3961" t="str">
            <v>ANO</v>
          </cell>
        </row>
        <row r="3962">
          <cell r="A3962">
            <v>600042871</v>
          </cell>
          <cell r="B3962">
            <v>600042871</v>
          </cell>
          <cell r="C3962" t="str">
            <v>70980349</v>
          </cell>
          <cell r="D3962">
            <v>1</v>
          </cell>
          <cell r="E3962">
            <v>70980349</v>
          </cell>
          <cell r="F3962" t="str">
            <v>Středočeský kraj</v>
          </cell>
          <cell r="G3962" t="str">
            <v xml:space="preserve">Beroun </v>
          </cell>
          <cell r="H3962">
            <v>75</v>
          </cell>
          <cell r="I3962" t="str">
            <v>SEJOY</v>
          </cell>
          <cell r="J3962">
            <v>16.690000000000001</v>
          </cell>
          <cell r="K3962">
            <v>1251.75</v>
          </cell>
          <cell r="L3962" t="str">
            <v/>
          </cell>
          <cell r="M3962" t="str">
            <v>Základní škola Hýskov, okres Beroun</v>
          </cell>
          <cell r="N3962" t="str">
            <v>Školní</v>
          </cell>
          <cell r="O3962">
            <v>112</v>
          </cell>
          <cell r="Q3962" t="str">
            <v>Hýskov</v>
          </cell>
          <cell r="R3962" t="str">
            <v>ANO</v>
          </cell>
        </row>
        <row r="3963">
          <cell r="A3963">
            <v>600019497</v>
          </cell>
          <cell r="B3963">
            <v>600019497</v>
          </cell>
          <cell r="C3963" t="str">
            <v>00640808</v>
          </cell>
          <cell r="D3963">
            <v>1</v>
          </cell>
          <cell r="E3963">
            <v>640808</v>
          </cell>
          <cell r="F3963" t="str">
            <v>Středočeský kraj</v>
          </cell>
          <cell r="G3963" t="str">
            <v xml:space="preserve">Beroun </v>
          </cell>
          <cell r="H3963">
            <v>75</v>
          </cell>
          <cell r="I3963" t="str">
            <v>SEJOY</v>
          </cell>
          <cell r="J3963">
            <v>16.690000000000001</v>
          </cell>
          <cell r="K3963">
            <v>1251.75</v>
          </cell>
          <cell r="L3963" t="str">
            <v/>
          </cell>
          <cell r="M3963" t="str">
            <v>Střední zdravotnická škola, Beroun, Mládeže 1102</v>
          </cell>
          <cell r="N3963" t="str">
            <v>Mládeže</v>
          </cell>
          <cell r="O3963">
            <v>1102</v>
          </cell>
          <cell r="P3963">
            <v>8</v>
          </cell>
          <cell r="Q3963" t="str">
            <v>Beroun</v>
          </cell>
          <cell r="R3963" t="str">
            <v>ANO</v>
          </cell>
        </row>
        <row r="3964">
          <cell r="A3964">
            <v>600006808</v>
          </cell>
          <cell r="B3964">
            <v>600006808</v>
          </cell>
          <cell r="C3964" t="str">
            <v>47558407</v>
          </cell>
          <cell r="D3964">
            <v>1</v>
          </cell>
          <cell r="E3964">
            <v>47558407</v>
          </cell>
          <cell r="F3964" t="str">
            <v>Středočeský kraj</v>
          </cell>
          <cell r="G3964" t="str">
            <v xml:space="preserve">Beroun </v>
          </cell>
          <cell r="H3964">
            <v>250</v>
          </cell>
          <cell r="I3964" t="str">
            <v>SEJOY</v>
          </cell>
          <cell r="J3964">
            <v>16.690000000000001</v>
          </cell>
          <cell r="K3964">
            <v>4172.5</v>
          </cell>
          <cell r="L3964" t="str">
            <v/>
          </cell>
          <cell r="M3964" t="str">
            <v>Gymnázium Joachima Barranda, Beroun, Talichova 824</v>
          </cell>
          <cell r="N3964" t="str">
            <v>Talichova</v>
          </cell>
          <cell r="O3964">
            <v>824</v>
          </cell>
          <cell r="Q3964" t="str">
            <v>Beroun</v>
          </cell>
          <cell r="R3964" t="str">
            <v>ANO</v>
          </cell>
        </row>
        <row r="3965">
          <cell r="A3965">
            <v>600006832</v>
          </cell>
          <cell r="B3965">
            <v>600006832</v>
          </cell>
          <cell r="C3965" t="str">
            <v>47558415</v>
          </cell>
          <cell r="D3965">
            <v>1</v>
          </cell>
          <cell r="E3965">
            <v>47558415</v>
          </cell>
          <cell r="F3965" t="str">
            <v>Středočeský kraj</v>
          </cell>
          <cell r="G3965" t="str">
            <v xml:space="preserve">Beroun </v>
          </cell>
          <cell r="H3965">
            <v>400</v>
          </cell>
          <cell r="I3965" t="str">
            <v>SEJOY</v>
          </cell>
          <cell r="J3965">
            <v>16.690000000000001</v>
          </cell>
          <cell r="K3965">
            <v>6676.0000000000009</v>
          </cell>
          <cell r="L3965" t="str">
            <v/>
          </cell>
          <cell r="M3965" t="str">
            <v>Obchodní akademie, Střední pedagogická škola a Jazyková škola s právem státní jazykové zkoušky, Beroun, U Stadionu 486</v>
          </cell>
          <cell r="N3965" t="str">
            <v>U Stadionu</v>
          </cell>
          <cell r="O3965">
            <v>486</v>
          </cell>
          <cell r="P3965">
            <v>2</v>
          </cell>
          <cell r="Q3965" t="str">
            <v>Beroun</v>
          </cell>
          <cell r="R3965" t="str">
            <v>ANO</v>
          </cell>
        </row>
        <row r="3966">
          <cell r="A3966">
            <v>600006859</v>
          </cell>
          <cell r="B3966">
            <v>600006859</v>
          </cell>
          <cell r="C3966" t="str">
            <v>00664740</v>
          </cell>
          <cell r="D3966">
            <v>1</v>
          </cell>
          <cell r="E3966">
            <v>664740</v>
          </cell>
          <cell r="F3966" t="str">
            <v>Středočeský kraj</v>
          </cell>
          <cell r="G3966" t="str">
            <v xml:space="preserve">Beroun </v>
          </cell>
          <cell r="H3966">
            <v>350</v>
          </cell>
          <cell r="I3966" t="str">
            <v>SEJOY</v>
          </cell>
          <cell r="J3966">
            <v>16.690000000000001</v>
          </cell>
          <cell r="K3966">
            <v>5841.5</v>
          </cell>
          <cell r="L3966" t="str">
            <v/>
          </cell>
          <cell r="M3966" t="str">
            <v>Střední odborná škola a Střední odborné učiliště, Beroun - Hlinky, Okružní 1404</v>
          </cell>
          <cell r="N3966" t="str">
            <v>Okružní</v>
          </cell>
          <cell r="O3966">
            <v>1404</v>
          </cell>
          <cell r="Q3966" t="str">
            <v>Beroun</v>
          </cell>
          <cell r="R3966" t="str">
            <v>ANO</v>
          </cell>
        </row>
        <row r="3967">
          <cell r="A3967">
            <v>600042995</v>
          </cell>
          <cell r="B3967">
            <v>600042995</v>
          </cell>
          <cell r="C3967" t="str">
            <v>75030047</v>
          </cell>
          <cell r="D3967">
            <v>1</v>
          </cell>
          <cell r="E3967">
            <v>75030047</v>
          </cell>
          <cell r="F3967" t="str">
            <v>Středočeský kraj</v>
          </cell>
          <cell r="G3967" t="str">
            <v xml:space="preserve">Beroun </v>
          </cell>
          <cell r="H3967">
            <v>50</v>
          </cell>
          <cell r="I3967" t="str">
            <v>SEJOY</v>
          </cell>
          <cell r="J3967">
            <v>16.690000000000001</v>
          </cell>
          <cell r="K3967">
            <v>834.50000000000011</v>
          </cell>
          <cell r="L3967" t="str">
            <v/>
          </cell>
          <cell r="M3967" t="str">
            <v>Základní škola Nižbor, okres Beroun</v>
          </cell>
          <cell r="N3967" t="str">
            <v>Školní</v>
          </cell>
          <cell r="O3967">
            <v>25</v>
          </cell>
          <cell r="Q3967" t="str">
            <v>Nižbor</v>
          </cell>
          <cell r="R3967" t="str">
            <v>ANO</v>
          </cell>
        </row>
        <row r="3968">
          <cell r="A3968">
            <v>600042880</v>
          </cell>
          <cell r="B3968">
            <v>600042880</v>
          </cell>
          <cell r="C3968" t="str">
            <v>70997454</v>
          </cell>
          <cell r="D3968">
            <v>1</v>
          </cell>
          <cell r="E3968">
            <v>70997454</v>
          </cell>
          <cell r="F3968" t="str">
            <v>Středočeský kraj</v>
          </cell>
          <cell r="G3968" t="str">
            <v xml:space="preserve">Beroun </v>
          </cell>
          <cell r="H3968">
            <v>50</v>
          </cell>
          <cell r="I3968" t="str">
            <v>SEJOY</v>
          </cell>
          <cell r="J3968">
            <v>16.690000000000001</v>
          </cell>
          <cell r="K3968">
            <v>834.50000000000011</v>
          </cell>
          <cell r="L3968" t="str">
            <v/>
          </cell>
          <cell r="M3968" t="str">
            <v>Základní škola a Mateřská škola Karlštejn, okres Beroun</v>
          </cell>
          <cell r="O3968">
            <v>67</v>
          </cell>
          <cell r="Q3968" t="str">
            <v>Karlštejn</v>
          </cell>
          <cell r="R3968" t="str">
            <v>ANO</v>
          </cell>
        </row>
        <row r="3969">
          <cell r="A3969">
            <v>600042901</v>
          </cell>
          <cell r="B3969">
            <v>600042901</v>
          </cell>
          <cell r="C3969" t="str">
            <v>75033887</v>
          </cell>
          <cell r="D3969">
            <v>1</v>
          </cell>
          <cell r="E3969">
            <v>75033887</v>
          </cell>
          <cell r="F3969" t="str">
            <v>Středočeský kraj</v>
          </cell>
          <cell r="G3969" t="str">
            <v xml:space="preserve">Beroun </v>
          </cell>
          <cell r="H3969">
            <v>0</v>
          </cell>
          <cell r="I3969" t="str">
            <v>SEJOY</v>
          </cell>
          <cell r="J3969">
            <v>16.690000000000001</v>
          </cell>
          <cell r="K3969">
            <v>0</v>
          </cell>
          <cell r="L3969" t="str">
            <v/>
          </cell>
          <cell r="M3969" t="str">
            <v>Základní škola a mateřská škola Nový Jáchymov</v>
          </cell>
          <cell r="N3969" t="str">
            <v>Na Sídlišti</v>
          </cell>
          <cell r="O3969">
            <v>157</v>
          </cell>
          <cell r="Q3969" t="str">
            <v>Nový Jáchymov</v>
          </cell>
          <cell r="R3969" t="str">
            <v>ANO</v>
          </cell>
        </row>
        <row r="3970">
          <cell r="A3970">
            <v>600042961</v>
          </cell>
          <cell r="B3970">
            <v>600042961</v>
          </cell>
          <cell r="C3970" t="str">
            <v>71004513</v>
          </cell>
          <cell r="D3970">
            <v>1</v>
          </cell>
          <cell r="E3970">
            <v>71004513</v>
          </cell>
          <cell r="F3970" t="str">
            <v>Středočeský kraj</v>
          </cell>
          <cell r="G3970" t="str">
            <v xml:space="preserve">Beroun </v>
          </cell>
          <cell r="H3970">
            <v>50</v>
          </cell>
          <cell r="I3970" t="str">
            <v>SEJOY</v>
          </cell>
          <cell r="J3970">
            <v>16.690000000000001</v>
          </cell>
          <cell r="K3970">
            <v>834.50000000000011</v>
          </cell>
          <cell r="L3970" t="str">
            <v/>
          </cell>
          <cell r="M3970" t="str">
            <v>Základní škola a Mateřská škola Vysoký Újezd, okres Beroun</v>
          </cell>
          <cell r="N3970" t="str">
            <v>Tyršova náves</v>
          </cell>
          <cell r="O3970">
            <v>58</v>
          </cell>
          <cell r="Q3970" t="str">
            <v>Vysoký Újezd</v>
          </cell>
          <cell r="R3970" t="str">
            <v>ANO</v>
          </cell>
        </row>
        <row r="3971">
          <cell r="A3971">
            <v>600042979</v>
          </cell>
          <cell r="B3971">
            <v>600042979</v>
          </cell>
          <cell r="C3971" t="str">
            <v>70989788</v>
          </cell>
          <cell r="D3971">
            <v>1</v>
          </cell>
          <cell r="E3971">
            <v>70989788</v>
          </cell>
          <cell r="F3971" t="str">
            <v>Středočeský kraj</v>
          </cell>
          <cell r="G3971" t="str">
            <v xml:space="preserve">Beroun </v>
          </cell>
          <cell r="H3971">
            <v>75</v>
          </cell>
          <cell r="I3971" t="str">
            <v>SEJOY</v>
          </cell>
          <cell r="J3971">
            <v>16.690000000000001</v>
          </cell>
          <cell r="K3971">
            <v>1251.75</v>
          </cell>
          <cell r="L3971" t="str">
            <v/>
          </cell>
          <cell r="M3971" t="str">
            <v>Základní škola Hudlice, příspěvková organizace</v>
          </cell>
          <cell r="N3971" t="str">
            <v>Jungmannova</v>
          </cell>
          <cell r="O3971">
            <v>147</v>
          </cell>
          <cell r="Q3971" t="str">
            <v>Hudlice</v>
          </cell>
          <cell r="R3971" t="str">
            <v>ANO</v>
          </cell>
        </row>
        <row r="3972">
          <cell r="A3972">
            <v>600042987</v>
          </cell>
          <cell r="B3972">
            <v>600042987</v>
          </cell>
          <cell r="C3972" t="str">
            <v>70990832</v>
          </cell>
          <cell r="D3972">
            <v>1</v>
          </cell>
          <cell r="E3972">
            <v>70990832</v>
          </cell>
          <cell r="F3972" t="str">
            <v>Středočeský kraj</v>
          </cell>
          <cell r="G3972" t="str">
            <v xml:space="preserve">Beroun </v>
          </cell>
          <cell r="H3972">
            <v>50</v>
          </cell>
          <cell r="I3972" t="str">
            <v>SEJOY</v>
          </cell>
          <cell r="J3972">
            <v>16.690000000000001</v>
          </cell>
          <cell r="K3972">
            <v>834.50000000000011</v>
          </cell>
          <cell r="L3972" t="str">
            <v/>
          </cell>
          <cell r="M3972" t="str">
            <v>Základní škola a mateřská škola Chyňava</v>
          </cell>
          <cell r="O3972">
            <v>158</v>
          </cell>
          <cell r="Q3972" t="str">
            <v>Chyňava</v>
          </cell>
          <cell r="R3972" t="str">
            <v>ANO</v>
          </cell>
        </row>
        <row r="3973">
          <cell r="A3973">
            <v>600043029</v>
          </cell>
          <cell r="B3973">
            <v>600043029</v>
          </cell>
          <cell r="C3973" t="str">
            <v>70975019</v>
          </cell>
          <cell r="D3973">
            <v>1</v>
          </cell>
          <cell r="E3973">
            <v>70975019</v>
          </cell>
          <cell r="F3973" t="str">
            <v>Středočeský kraj</v>
          </cell>
          <cell r="G3973" t="str">
            <v xml:space="preserve">Beroun </v>
          </cell>
          <cell r="H3973">
            <v>300</v>
          </cell>
          <cell r="I3973" t="str">
            <v>SEJOY</v>
          </cell>
          <cell r="J3973">
            <v>16.690000000000001</v>
          </cell>
          <cell r="K3973">
            <v>5007</v>
          </cell>
          <cell r="L3973" t="str">
            <v/>
          </cell>
          <cell r="M3973" t="str">
            <v>Jungmannova základní škola Beroun</v>
          </cell>
          <cell r="N3973" t="str">
            <v>Plzeňská</v>
          </cell>
          <cell r="O3973">
            <v>30</v>
          </cell>
          <cell r="P3973">
            <v>14</v>
          </cell>
          <cell r="Q3973" t="str">
            <v>Beroun</v>
          </cell>
          <cell r="R3973" t="str">
            <v>ANO</v>
          </cell>
        </row>
        <row r="3974">
          <cell r="A3974">
            <v>600043037</v>
          </cell>
          <cell r="B3974">
            <v>600043037</v>
          </cell>
          <cell r="C3974" t="str">
            <v>70975001</v>
          </cell>
          <cell r="D3974">
            <v>1</v>
          </cell>
          <cell r="E3974">
            <v>70975001</v>
          </cell>
          <cell r="F3974" t="str">
            <v>Středočeský kraj</v>
          </cell>
          <cell r="G3974" t="str">
            <v xml:space="preserve">Beroun </v>
          </cell>
          <cell r="H3974">
            <v>325</v>
          </cell>
          <cell r="I3974" t="str">
            <v>SEJOY</v>
          </cell>
          <cell r="J3974">
            <v>16.690000000000001</v>
          </cell>
          <cell r="K3974">
            <v>5424.25</v>
          </cell>
          <cell r="L3974" t="str">
            <v/>
          </cell>
          <cell r="M3974" t="str">
            <v>Základní škola Beroun, Wagnerovo náměstí 458</v>
          </cell>
          <cell r="N3974" t="str">
            <v>Wagnerovo nám.</v>
          </cell>
          <cell r="O3974">
            <v>458</v>
          </cell>
          <cell r="P3974">
            <v>7</v>
          </cell>
          <cell r="Q3974" t="str">
            <v>Beroun</v>
          </cell>
          <cell r="R3974" t="str">
            <v>ANO</v>
          </cell>
        </row>
        <row r="3975">
          <cell r="A3975">
            <v>600043053</v>
          </cell>
          <cell r="B3975">
            <v>600043053</v>
          </cell>
          <cell r="C3975" t="str">
            <v>71002715</v>
          </cell>
          <cell r="D3975">
            <v>1</v>
          </cell>
          <cell r="E3975">
            <v>71002715</v>
          </cell>
          <cell r="F3975" t="str">
            <v>Středočeský kraj</v>
          </cell>
          <cell r="G3975" t="str">
            <v xml:space="preserve">Beroun </v>
          </cell>
          <cell r="H3975">
            <v>125</v>
          </cell>
          <cell r="I3975" t="str">
            <v>SEJOY</v>
          </cell>
          <cell r="J3975">
            <v>16.690000000000001</v>
          </cell>
          <cell r="K3975">
            <v>2086.25</v>
          </cell>
          <cell r="L3975" t="str">
            <v/>
          </cell>
          <cell r="M3975" t="str">
            <v>Základní škola Františka Josefa Řezáče Liteň</v>
          </cell>
          <cell r="N3975" t="str">
            <v>sady Sv. Čecha</v>
          </cell>
          <cell r="O3975">
            <v>44</v>
          </cell>
          <cell r="Q3975" t="str">
            <v>Liteň</v>
          </cell>
          <cell r="R3975" t="str">
            <v>ANO</v>
          </cell>
        </row>
        <row r="3976">
          <cell r="A3976">
            <v>600043070</v>
          </cell>
          <cell r="B3976">
            <v>600043070</v>
          </cell>
          <cell r="C3976" t="str">
            <v>75033089</v>
          </cell>
          <cell r="D3976">
            <v>1</v>
          </cell>
          <cell r="E3976">
            <v>75033089</v>
          </cell>
          <cell r="F3976" t="str">
            <v>Středočeský kraj</v>
          </cell>
          <cell r="G3976" t="str">
            <v xml:space="preserve">Beroun </v>
          </cell>
          <cell r="H3976">
            <v>25</v>
          </cell>
          <cell r="I3976" t="str">
            <v>SEJOY</v>
          </cell>
          <cell r="J3976">
            <v>16.690000000000001</v>
          </cell>
          <cell r="K3976">
            <v>417.25000000000006</v>
          </cell>
          <cell r="L3976" t="str">
            <v/>
          </cell>
          <cell r="M3976" t="str">
            <v>Masarykova základní škola a Mateřská škola Suchomasty, okres Beroun</v>
          </cell>
          <cell r="O3976">
            <v>135</v>
          </cell>
          <cell r="Q3976" t="str">
            <v>Suchomasty</v>
          </cell>
          <cell r="R3976" t="str">
            <v>ANO</v>
          </cell>
        </row>
        <row r="3977">
          <cell r="A3977">
            <v>600043096</v>
          </cell>
          <cell r="B3977">
            <v>600043096</v>
          </cell>
          <cell r="C3977" t="str">
            <v>70991430</v>
          </cell>
          <cell r="D3977">
            <v>1</v>
          </cell>
          <cell r="E3977">
            <v>70991430</v>
          </cell>
          <cell r="F3977" t="str">
            <v>Středočeský kraj</v>
          </cell>
          <cell r="G3977" t="str">
            <v xml:space="preserve">Beroun </v>
          </cell>
          <cell r="H3977">
            <v>25</v>
          </cell>
          <cell r="I3977" t="str">
            <v>SEJOY</v>
          </cell>
          <cell r="J3977">
            <v>16.690000000000001</v>
          </cell>
          <cell r="K3977">
            <v>417.25000000000006</v>
          </cell>
          <cell r="L3977" t="str">
            <v/>
          </cell>
          <cell r="M3977" t="str">
            <v>Základní škola a Mateřská škola Zadní Třebaň, okres Beroun</v>
          </cell>
          <cell r="N3977" t="str">
            <v>Školní</v>
          </cell>
          <cell r="O3977">
            <v>219</v>
          </cell>
          <cell r="Q3977" t="str">
            <v>Zadní Třebaň</v>
          </cell>
          <cell r="R3977" t="str">
            <v>ANO</v>
          </cell>
        </row>
        <row r="3978">
          <cell r="A3978">
            <v>600043126</v>
          </cell>
          <cell r="B3978">
            <v>600043126</v>
          </cell>
          <cell r="C3978" t="str">
            <v>70998477</v>
          </cell>
          <cell r="D3978">
            <v>1</v>
          </cell>
          <cell r="E3978">
            <v>70998477</v>
          </cell>
          <cell r="F3978" t="str">
            <v>Středočeský kraj</v>
          </cell>
          <cell r="G3978" t="str">
            <v xml:space="preserve">Beroun </v>
          </cell>
          <cell r="H3978">
            <v>0</v>
          </cell>
          <cell r="I3978" t="str">
            <v>SEJOY</v>
          </cell>
          <cell r="J3978">
            <v>16.690000000000001</v>
          </cell>
          <cell r="K3978">
            <v>0</v>
          </cell>
          <cell r="L3978" t="str">
            <v/>
          </cell>
          <cell r="M3978" t="str">
            <v>Základní škola a mateřská škola Srbsko</v>
          </cell>
          <cell r="N3978" t="str">
            <v>K Závěrce</v>
          </cell>
          <cell r="O3978">
            <v>33</v>
          </cell>
          <cell r="Q3978" t="str">
            <v>Srbsko</v>
          </cell>
          <cell r="R3978" t="str">
            <v>ANO</v>
          </cell>
        </row>
        <row r="3979">
          <cell r="A3979">
            <v>600043169</v>
          </cell>
          <cell r="B3979">
            <v>600043169</v>
          </cell>
          <cell r="C3979" t="str">
            <v>47515767</v>
          </cell>
          <cell r="D3979">
            <v>1</v>
          </cell>
          <cell r="E3979">
            <v>47515767</v>
          </cell>
          <cell r="F3979" t="str">
            <v>Středočeský kraj</v>
          </cell>
          <cell r="G3979" t="str">
            <v xml:space="preserve">Beroun </v>
          </cell>
          <cell r="H3979">
            <v>150</v>
          </cell>
          <cell r="I3979" t="str">
            <v>SEJOY</v>
          </cell>
          <cell r="J3979">
            <v>16.690000000000001</v>
          </cell>
          <cell r="K3979">
            <v>2503.5</v>
          </cell>
          <cell r="L3979" t="str">
            <v/>
          </cell>
          <cell r="M3979" t="str">
            <v>Základní škola, Beroun - Závodí, Komenského 249</v>
          </cell>
          <cell r="N3979" t="str">
            <v>Komenského</v>
          </cell>
          <cell r="O3979">
            <v>249</v>
          </cell>
          <cell r="P3979">
            <v>4</v>
          </cell>
          <cell r="Q3979" t="str">
            <v>Beroun</v>
          </cell>
          <cell r="R3979" t="str">
            <v>ANO</v>
          </cell>
        </row>
        <row r="3980">
          <cell r="A3980">
            <v>600043177</v>
          </cell>
          <cell r="B3980">
            <v>600043177</v>
          </cell>
          <cell r="C3980" t="str">
            <v>47515775</v>
          </cell>
          <cell r="D3980">
            <v>1</v>
          </cell>
          <cell r="E3980">
            <v>47515775</v>
          </cell>
          <cell r="F3980" t="str">
            <v>Středočeský kraj</v>
          </cell>
          <cell r="G3980" t="str">
            <v xml:space="preserve">Beroun </v>
          </cell>
          <cell r="H3980">
            <v>325</v>
          </cell>
          <cell r="I3980" t="str">
            <v>SEJOY</v>
          </cell>
          <cell r="J3980">
            <v>16.690000000000001</v>
          </cell>
          <cell r="K3980">
            <v>5424.25</v>
          </cell>
          <cell r="L3980" t="str">
            <v/>
          </cell>
          <cell r="M3980" t="str">
            <v>2. základní škola a mateřská škola, Beroun, Preislerova 1335</v>
          </cell>
          <cell r="N3980" t="str">
            <v>Preislerova</v>
          </cell>
          <cell r="O3980">
            <v>1335</v>
          </cell>
          <cell r="P3980">
            <v>80</v>
          </cell>
          <cell r="Q3980" t="str">
            <v>Beroun</v>
          </cell>
          <cell r="R3980" t="str">
            <v>ANO</v>
          </cell>
        </row>
        <row r="3981">
          <cell r="A3981">
            <v>600043185</v>
          </cell>
          <cell r="B3981">
            <v>600043185</v>
          </cell>
          <cell r="C3981" t="str">
            <v>47515911</v>
          </cell>
          <cell r="D3981">
            <v>1</v>
          </cell>
          <cell r="E3981">
            <v>47515911</v>
          </cell>
          <cell r="F3981" t="str">
            <v>Středočeský kraj</v>
          </cell>
          <cell r="G3981" t="str">
            <v xml:space="preserve">Beroun </v>
          </cell>
          <cell r="H3981">
            <v>125</v>
          </cell>
          <cell r="I3981" t="str">
            <v>SEJOY</v>
          </cell>
          <cell r="J3981">
            <v>16.690000000000001</v>
          </cell>
          <cell r="K3981">
            <v>2086.25</v>
          </cell>
          <cell r="L3981" t="str">
            <v/>
          </cell>
          <cell r="M3981" t="str">
            <v>Základní škola a mateřská škola Broumy, okres Beroun</v>
          </cell>
          <cell r="N3981" t="str">
            <v>Školní</v>
          </cell>
          <cell r="O3981">
            <v>242</v>
          </cell>
          <cell r="Q3981" t="str">
            <v>Broumy</v>
          </cell>
          <cell r="R3981" t="str">
            <v>ANO</v>
          </cell>
        </row>
        <row r="3982">
          <cell r="A3982">
            <v>600043193</v>
          </cell>
          <cell r="B3982">
            <v>600043193</v>
          </cell>
          <cell r="C3982" t="str">
            <v>47558156</v>
          </cell>
          <cell r="D3982">
            <v>1</v>
          </cell>
          <cell r="E3982">
            <v>47558156</v>
          </cell>
          <cell r="F3982" t="str">
            <v>Středočeský kraj</v>
          </cell>
          <cell r="G3982" t="str">
            <v xml:space="preserve">Beroun </v>
          </cell>
          <cell r="H3982">
            <v>150</v>
          </cell>
          <cell r="I3982" t="str">
            <v>SEJOY</v>
          </cell>
          <cell r="J3982">
            <v>16.690000000000001</v>
          </cell>
          <cell r="K3982">
            <v>2503.5</v>
          </cell>
          <cell r="L3982" t="str">
            <v/>
          </cell>
          <cell r="M3982" t="str">
            <v>Základní škola a Mateřská škola Králův Dvůr - Počaply Tyršova 136, okres Beroun, příspěvková organizace</v>
          </cell>
          <cell r="N3982" t="str">
            <v>Tyršova</v>
          </cell>
          <cell r="O3982">
            <v>136</v>
          </cell>
          <cell r="Q3982" t="str">
            <v>Králův Dvůr</v>
          </cell>
          <cell r="R3982" t="str">
            <v>ANO</v>
          </cell>
        </row>
        <row r="3983">
          <cell r="A3983">
            <v>600043207</v>
          </cell>
          <cell r="B3983">
            <v>600043207</v>
          </cell>
          <cell r="C3983" t="str">
            <v>47558229</v>
          </cell>
          <cell r="D3983">
            <v>1</v>
          </cell>
          <cell r="E3983">
            <v>47558229</v>
          </cell>
          <cell r="F3983" t="str">
            <v>Středočeský kraj</v>
          </cell>
          <cell r="G3983" t="str">
            <v xml:space="preserve">Beroun </v>
          </cell>
          <cell r="H3983">
            <v>225</v>
          </cell>
          <cell r="I3983" t="str">
            <v>SEJOY</v>
          </cell>
          <cell r="J3983">
            <v>16.690000000000001</v>
          </cell>
          <cell r="K3983">
            <v>3755.2500000000005</v>
          </cell>
          <cell r="L3983" t="str">
            <v/>
          </cell>
          <cell r="M3983" t="str">
            <v>Základní škola a Mateřská škola Králův Dvůr, Jungmannova 292, okres Beroun, příspěvková organizace</v>
          </cell>
          <cell r="N3983" t="str">
            <v>Jungmannova</v>
          </cell>
          <cell r="O3983">
            <v>292</v>
          </cell>
          <cell r="Q3983" t="str">
            <v>Králův Dvůr</v>
          </cell>
          <cell r="R3983" t="str">
            <v>ANO</v>
          </cell>
        </row>
        <row r="3984">
          <cell r="A3984">
            <v>600043215</v>
          </cell>
          <cell r="B3984">
            <v>600043215</v>
          </cell>
          <cell r="C3984" t="str">
            <v>47559217</v>
          </cell>
          <cell r="D3984">
            <v>1</v>
          </cell>
          <cell r="E3984">
            <v>47559217</v>
          </cell>
          <cell r="F3984" t="str">
            <v>Středočeský kraj</v>
          </cell>
          <cell r="G3984" t="str">
            <v xml:space="preserve">Beroun </v>
          </cell>
          <cell r="H3984">
            <v>250</v>
          </cell>
          <cell r="I3984" t="str">
            <v>SEJOY</v>
          </cell>
          <cell r="J3984">
            <v>16.690000000000001</v>
          </cell>
          <cell r="K3984">
            <v>4172.5</v>
          </cell>
          <cell r="L3984" t="str">
            <v/>
          </cell>
          <cell r="M3984" t="str">
            <v>Základní škola Loděnice, okres Beroun</v>
          </cell>
          <cell r="N3984" t="str">
            <v>Školní</v>
          </cell>
          <cell r="O3984">
            <v>255</v>
          </cell>
          <cell r="Q3984" t="str">
            <v>Loděnice</v>
          </cell>
          <cell r="R3984" t="str">
            <v>ANO</v>
          </cell>
        </row>
        <row r="3985">
          <cell r="A3985">
            <v>600161447</v>
          </cell>
          <cell r="B3985">
            <v>600161447</v>
          </cell>
          <cell r="C3985" t="str">
            <v>70990816</v>
          </cell>
          <cell r="D3985">
            <v>1</v>
          </cell>
          <cell r="E3985">
            <v>70990816</v>
          </cell>
          <cell r="F3985" t="str">
            <v>Středočeský kraj</v>
          </cell>
          <cell r="G3985" t="str">
            <v xml:space="preserve">Beroun </v>
          </cell>
          <cell r="H3985">
            <v>275</v>
          </cell>
          <cell r="I3985" t="str">
            <v>SEJOY</v>
          </cell>
          <cell r="J3985">
            <v>16.690000000000001</v>
          </cell>
          <cell r="K3985">
            <v>4589.75</v>
          </cell>
          <cell r="L3985" t="str">
            <v/>
          </cell>
          <cell r="M3985" t="str">
            <v>Základní škola Zdice</v>
          </cell>
          <cell r="N3985" t="str">
            <v>Žižkova</v>
          </cell>
          <cell r="O3985">
            <v>589</v>
          </cell>
          <cell r="Q3985" t="str">
            <v>Zdice</v>
          </cell>
          <cell r="R3985" t="str">
            <v>ANO</v>
          </cell>
        </row>
        <row r="3986">
          <cell r="A3986">
            <v>650013638</v>
          </cell>
          <cell r="B3986">
            <v>650013638</v>
          </cell>
          <cell r="C3986" t="str">
            <v>75031108</v>
          </cell>
          <cell r="D3986">
            <v>1</v>
          </cell>
          <cell r="E3986">
            <v>75031108</v>
          </cell>
          <cell r="F3986" t="str">
            <v>Středočeský kraj</v>
          </cell>
          <cell r="G3986" t="str">
            <v xml:space="preserve">Beroun </v>
          </cell>
          <cell r="H3986">
            <v>0</v>
          </cell>
          <cell r="I3986" t="str">
            <v>SEJOY</v>
          </cell>
          <cell r="J3986">
            <v>16.690000000000001</v>
          </cell>
          <cell r="K3986">
            <v>0</v>
          </cell>
          <cell r="L3986" t="str">
            <v/>
          </cell>
          <cell r="M3986" t="str">
            <v>Základní škola a Mateřská škola Vráž, okres Beroun</v>
          </cell>
          <cell r="N3986" t="str">
            <v>Květnová</v>
          </cell>
          <cell r="O3986">
            <v>64</v>
          </cell>
          <cell r="Q3986" t="str">
            <v>Vráž</v>
          </cell>
          <cell r="R3986" t="str">
            <v>ANO</v>
          </cell>
        </row>
        <row r="3987">
          <cell r="A3987">
            <v>650014383</v>
          </cell>
          <cell r="B3987">
            <v>650014383</v>
          </cell>
          <cell r="C3987" t="str">
            <v>75033551</v>
          </cell>
          <cell r="D3987">
            <v>1</v>
          </cell>
          <cell r="E3987">
            <v>75033551</v>
          </cell>
          <cell r="F3987" t="str">
            <v>Středočeský kraj</v>
          </cell>
          <cell r="G3987" t="str">
            <v xml:space="preserve">Beroun </v>
          </cell>
          <cell r="H3987">
            <v>50</v>
          </cell>
          <cell r="I3987" t="str">
            <v>SEJOY</v>
          </cell>
          <cell r="J3987">
            <v>16.690000000000001</v>
          </cell>
          <cell r="K3987">
            <v>834.50000000000011</v>
          </cell>
          <cell r="L3987" t="str">
            <v/>
          </cell>
          <cell r="M3987" t="str">
            <v>Základní škola a Mateřská škola Tetín, okres Beroun</v>
          </cell>
          <cell r="N3987" t="str">
            <v>Hradní</v>
          </cell>
          <cell r="O3987">
            <v>66</v>
          </cell>
          <cell r="Q3987" t="str">
            <v>Tetín</v>
          </cell>
          <cell r="R3987" t="str">
            <v>ANO</v>
          </cell>
        </row>
        <row r="3988">
          <cell r="A3988">
            <v>650014499</v>
          </cell>
          <cell r="B3988">
            <v>650014499</v>
          </cell>
          <cell r="C3988" t="str">
            <v>75030683</v>
          </cell>
          <cell r="D3988">
            <v>1</v>
          </cell>
          <cell r="E3988">
            <v>75030683</v>
          </cell>
          <cell r="F3988" t="str">
            <v>Středočeský kraj</v>
          </cell>
          <cell r="G3988" t="str">
            <v xml:space="preserve">Beroun </v>
          </cell>
          <cell r="H3988">
            <v>75</v>
          </cell>
          <cell r="I3988" t="str">
            <v>SEJOY</v>
          </cell>
          <cell r="J3988">
            <v>16.690000000000001</v>
          </cell>
          <cell r="K3988">
            <v>1251.75</v>
          </cell>
          <cell r="L3988" t="str">
            <v/>
          </cell>
          <cell r="M3988" t="str">
            <v>Základní škola a Mateřská škola Tmaň, okres Beroun</v>
          </cell>
          <cell r="N3988" t="str">
            <v>K Sídlišti</v>
          </cell>
          <cell r="O3988">
            <v>80</v>
          </cell>
          <cell r="Q3988" t="str">
            <v>Tmaň</v>
          </cell>
          <cell r="R3988" t="str">
            <v>ANO</v>
          </cell>
        </row>
        <row r="3989">
          <cell r="A3989">
            <v>650016301</v>
          </cell>
          <cell r="B3989">
            <v>650016301</v>
          </cell>
          <cell r="C3989" t="str">
            <v>47559373</v>
          </cell>
          <cell r="D3989">
            <v>1</v>
          </cell>
          <cell r="E3989">
            <v>47559373</v>
          </cell>
          <cell r="F3989" t="str">
            <v>Středočeský kraj</v>
          </cell>
          <cell r="G3989" t="str">
            <v xml:space="preserve">Beroun </v>
          </cell>
          <cell r="H3989">
            <v>25</v>
          </cell>
          <cell r="I3989" t="str">
            <v>SEJOY</v>
          </cell>
          <cell r="J3989">
            <v>16.690000000000001</v>
          </cell>
          <cell r="K3989">
            <v>417.25000000000006</v>
          </cell>
          <cell r="L3989" t="str">
            <v/>
          </cell>
          <cell r="M3989" t="str">
            <v>Základní škola a mateřská škola Mořina, okres Beroun</v>
          </cell>
          <cell r="O3989">
            <v>57</v>
          </cell>
          <cell r="Q3989" t="str">
            <v>Mořina</v>
          </cell>
          <cell r="R3989" t="str">
            <v>ANO</v>
          </cell>
        </row>
        <row r="3990">
          <cell r="A3990">
            <v>651027888</v>
          </cell>
          <cell r="B3990">
            <v>651027888</v>
          </cell>
          <cell r="C3990" t="str">
            <v>71340734</v>
          </cell>
          <cell r="D3990">
            <v>1</v>
          </cell>
          <cell r="E3990">
            <v>71340734</v>
          </cell>
          <cell r="F3990" t="str">
            <v>Středočeský kraj</v>
          </cell>
          <cell r="G3990" t="str">
            <v xml:space="preserve">Beroun </v>
          </cell>
          <cell r="H3990">
            <v>125</v>
          </cell>
          <cell r="I3990" t="str">
            <v>SEJOY</v>
          </cell>
          <cell r="J3990">
            <v>16.690000000000001</v>
          </cell>
          <cell r="K3990">
            <v>2086.25</v>
          </cell>
          <cell r="L3990" t="str">
            <v/>
          </cell>
          <cell r="M3990" t="str">
            <v>Manažerská akademie, soukromá střední škola</v>
          </cell>
          <cell r="N3990" t="str">
            <v>Tovární</v>
          </cell>
          <cell r="O3990">
            <v>66</v>
          </cell>
          <cell r="Q3990" t="str">
            <v>Beroun</v>
          </cell>
          <cell r="R3990" t="str">
            <v>NE</v>
          </cell>
        </row>
        <row r="3991">
          <cell r="A3991">
            <v>691004358</v>
          </cell>
          <cell r="B3991">
            <v>691004358</v>
          </cell>
          <cell r="C3991" t="str">
            <v>24296023</v>
          </cell>
          <cell r="D3991">
            <v>1</v>
          </cell>
          <cell r="E3991">
            <v>24296023</v>
          </cell>
          <cell r="F3991" t="str">
            <v>Středočeský kraj</v>
          </cell>
          <cell r="G3991" t="str">
            <v xml:space="preserve">Beroun </v>
          </cell>
          <cell r="H3991">
            <v>0</v>
          </cell>
          <cell r="I3991" t="str">
            <v>SEJOY</v>
          </cell>
          <cell r="J3991">
            <v>16.690000000000001</v>
          </cell>
          <cell r="K3991">
            <v>0</v>
          </cell>
          <cell r="L3991">
            <v>44536</v>
          </cell>
          <cell r="M3991" t="str">
            <v>Školy HLÁSEK - základní škola a mateřská škola, s.r.o.</v>
          </cell>
          <cell r="N3991" t="str">
            <v>U Kapličky</v>
          </cell>
          <cell r="O3991">
            <v>58</v>
          </cell>
          <cell r="Q3991" t="str">
            <v>Hlásná Třebaň</v>
          </cell>
          <cell r="R3991" t="str">
            <v>NE</v>
          </cell>
        </row>
        <row r="3992">
          <cell r="A3992">
            <v>691004706</v>
          </cell>
          <cell r="B3992">
            <v>691004706</v>
          </cell>
          <cell r="C3992" t="str">
            <v>24255378</v>
          </cell>
          <cell r="D3992">
            <v>1</v>
          </cell>
          <cell r="E3992">
            <v>24255378</v>
          </cell>
          <cell r="F3992" t="str">
            <v>Středočeský kraj</v>
          </cell>
          <cell r="G3992" t="str">
            <v xml:space="preserve">Beroun </v>
          </cell>
          <cell r="H3992">
            <v>50</v>
          </cell>
          <cell r="I3992" t="str">
            <v>SEJOY</v>
          </cell>
          <cell r="J3992">
            <v>16.690000000000001</v>
          </cell>
          <cell r="K3992">
            <v>834.50000000000011</v>
          </cell>
          <cell r="L3992" t="str">
            <v/>
          </cell>
          <cell r="M3992" t="str">
            <v>Soukromá Základní škola a Mateřská škola B-English s.r.o.</v>
          </cell>
          <cell r="N3992" t="str">
            <v>Tři Vršky</v>
          </cell>
          <cell r="O3992">
            <v>532</v>
          </cell>
          <cell r="Q3992" t="str">
            <v>Králův Dvůr</v>
          </cell>
          <cell r="R3992" t="str">
            <v>NE</v>
          </cell>
        </row>
        <row r="3993">
          <cell r="A3993">
            <v>691005265</v>
          </cell>
          <cell r="B3993">
            <v>691005265</v>
          </cell>
          <cell r="C3993" t="str">
            <v>01609793</v>
          </cell>
          <cell r="D3993">
            <v>1</v>
          </cell>
          <cell r="E3993">
            <v>1609793</v>
          </cell>
          <cell r="F3993" t="str">
            <v>Středočeský kraj</v>
          </cell>
          <cell r="G3993" t="str">
            <v xml:space="preserve">Beroun </v>
          </cell>
          <cell r="H3993">
            <v>75</v>
          </cell>
          <cell r="I3993" t="str">
            <v>SEJOY</v>
          </cell>
          <cell r="J3993">
            <v>16.690000000000001</v>
          </cell>
          <cell r="K3993">
            <v>1251.75</v>
          </cell>
          <cell r="L3993" t="str">
            <v/>
          </cell>
          <cell r="M3993" t="str">
            <v>Mateřská škola Montessori Beroun a Základní škola s.r.o.</v>
          </cell>
          <cell r="N3993" t="str">
            <v>V Zahradách</v>
          </cell>
          <cell r="O3993">
            <v>1874</v>
          </cell>
          <cell r="Q3993" t="str">
            <v>Beroun</v>
          </cell>
          <cell r="R3993" t="str">
            <v>NE</v>
          </cell>
        </row>
        <row r="3994">
          <cell r="A3994">
            <v>691009040</v>
          </cell>
          <cell r="B3994">
            <v>691009040</v>
          </cell>
          <cell r="C3994" t="str">
            <v>04826043</v>
          </cell>
          <cell r="D3994">
            <v>1</v>
          </cell>
          <cell r="E3994">
            <v>4826043</v>
          </cell>
          <cell r="F3994" t="str">
            <v>Středočeský kraj</v>
          </cell>
          <cell r="G3994" t="str">
            <v xml:space="preserve">Beroun </v>
          </cell>
          <cell r="H3994">
            <v>50</v>
          </cell>
          <cell r="I3994" t="str">
            <v>SEJOY</v>
          </cell>
          <cell r="J3994">
            <v>16.690000000000001</v>
          </cell>
          <cell r="K3994">
            <v>834.50000000000011</v>
          </cell>
          <cell r="L3994" t="str">
            <v/>
          </cell>
          <cell r="M3994" t="str">
            <v>Naše základní škola, z.ú.</v>
          </cell>
          <cell r="N3994" t="str">
            <v>Pode Zděmi</v>
          </cell>
          <cell r="O3994">
            <v>402</v>
          </cell>
          <cell r="Q3994" t="str">
            <v>Liteň</v>
          </cell>
          <cell r="R3994" t="str">
            <v>NE</v>
          </cell>
        </row>
        <row r="3995">
          <cell r="A3995">
            <v>691009155</v>
          </cell>
          <cell r="B3995">
            <v>691009155</v>
          </cell>
          <cell r="C3995" t="str">
            <v>04435117</v>
          </cell>
          <cell r="D3995">
            <v>1</v>
          </cell>
          <cell r="E3995">
            <v>4435117</v>
          </cell>
          <cell r="F3995" t="str">
            <v>Středočeský kraj</v>
          </cell>
          <cell r="G3995" t="str">
            <v xml:space="preserve">Beroun </v>
          </cell>
          <cell r="H3995">
            <v>0</v>
          </cell>
          <cell r="I3995" t="str">
            <v>SEJOY</v>
          </cell>
          <cell r="J3995">
            <v>16.690000000000001</v>
          </cell>
          <cell r="K3995">
            <v>0</v>
          </cell>
          <cell r="L3995" t="str">
            <v/>
          </cell>
          <cell r="M3995" t="str">
            <v>Základní škola Kairos, z.ú.</v>
          </cell>
          <cell r="N3995" t="str">
            <v>K Vatinám</v>
          </cell>
          <cell r="O3995">
            <v>266</v>
          </cell>
          <cell r="Q3995" t="str">
            <v>Zadní Třebaň</v>
          </cell>
          <cell r="R3995" t="str">
            <v>NE</v>
          </cell>
        </row>
        <row r="3996">
          <cell r="A3996">
            <v>691014248</v>
          </cell>
          <cell r="B3996">
            <v>691014248</v>
          </cell>
          <cell r="C3996" t="str">
            <v>08876584</v>
          </cell>
          <cell r="D3996">
            <v>1</v>
          </cell>
          <cell r="E3996">
            <v>8876584</v>
          </cell>
          <cell r="F3996" t="str">
            <v>Středočeský kraj</v>
          </cell>
          <cell r="G3996" t="str">
            <v xml:space="preserve">Beroun </v>
          </cell>
          <cell r="H3996">
            <v>25</v>
          </cell>
          <cell r="I3996" t="str">
            <v>SEJOY</v>
          </cell>
          <cell r="J3996">
            <v>16.690000000000001</v>
          </cell>
          <cell r="K3996">
            <v>417.25000000000006</v>
          </cell>
          <cell r="L3996" t="str">
            <v/>
          </cell>
          <cell r="M3996" t="str">
            <v>Základní škola Radostná, s.r.o.</v>
          </cell>
          <cell r="N3996" t="str">
            <v>Na Vinici</v>
          </cell>
          <cell r="O3996">
            <v>1240</v>
          </cell>
          <cell r="P3996">
            <v>21</v>
          </cell>
          <cell r="Q3996" t="str">
            <v>Beroun</v>
          </cell>
          <cell r="R3996" t="str">
            <v>NE</v>
          </cell>
        </row>
        <row r="3997">
          <cell r="A3997">
            <v>691014566</v>
          </cell>
          <cell r="B3997">
            <v>691014566</v>
          </cell>
          <cell r="C3997" t="str">
            <v>09806580</v>
          </cell>
          <cell r="D3997">
            <v>1</v>
          </cell>
          <cell r="E3997">
            <v>9806580</v>
          </cell>
          <cell r="F3997" t="str">
            <v>Středočeský kraj</v>
          </cell>
          <cell r="G3997" t="str">
            <v>Beroun</v>
          </cell>
          <cell r="H3997">
            <v>0</v>
          </cell>
          <cell r="I3997" t="str">
            <v>SEJOY</v>
          </cell>
          <cell r="J3997">
            <v>16.690000000000001</v>
          </cell>
          <cell r="K3997">
            <v>0</v>
          </cell>
          <cell r="L3997" t="str">
            <v/>
          </cell>
          <cell r="M3997" t="str">
            <v>Základní škola VIA BEROUN</v>
          </cell>
          <cell r="N3997" t="str">
            <v>Hrnčířská</v>
          </cell>
          <cell r="O3997" t="str">
            <v>642</v>
          </cell>
          <cell r="Q3997" t="str">
            <v>Beroun</v>
          </cell>
          <cell r="R3997" t="str">
            <v>NE</v>
          </cell>
        </row>
        <row r="3998">
          <cell r="A3998">
            <v>600007782</v>
          </cell>
          <cell r="B3998">
            <v>600007782</v>
          </cell>
          <cell r="C3998" t="str">
            <v>25672592</v>
          </cell>
          <cell r="D3998">
            <v>1</v>
          </cell>
          <cell r="E3998">
            <v>25672592</v>
          </cell>
          <cell r="F3998" t="str">
            <v>Středočeský kraj</v>
          </cell>
          <cell r="G3998" t="str">
            <v xml:space="preserve">Praha-východ </v>
          </cell>
          <cell r="H3998">
            <v>125</v>
          </cell>
          <cell r="I3998" t="str">
            <v>SEJOY</v>
          </cell>
          <cell r="J3998">
            <v>16.690000000000001</v>
          </cell>
          <cell r="K3998">
            <v>2086.25</v>
          </cell>
          <cell r="L3998" t="str">
            <v/>
          </cell>
          <cell r="M3998" t="str">
            <v>Střední odborná škola Čelákovice s.r.o.</v>
          </cell>
          <cell r="N3998" t="str">
            <v>U Učiliště</v>
          </cell>
          <cell r="O3998">
            <v>1379</v>
          </cell>
          <cell r="P3998">
            <v>36</v>
          </cell>
          <cell r="Q3998" t="str">
            <v>Čelákovice</v>
          </cell>
          <cell r="R3998" t="str">
            <v>NE</v>
          </cell>
        </row>
        <row r="3999">
          <cell r="A3999">
            <v>600047512</v>
          </cell>
          <cell r="B3999">
            <v>600047512</v>
          </cell>
          <cell r="C3999" t="str">
            <v>71008039</v>
          </cell>
          <cell r="D3999">
            <v>1</v>
          </cell>
          <cell r="E3999">
            <v>71008039</v>
          </cell>
          <cell r="F3999" t="str">
            <v>Středočeský kraj</v>
          </cell>
          <cell r="G3999" t="str">
            <v xml:space="preserve">Praha-východ </v>
          </cell>
          <cell r="H3999">
            <v>25</v>
          </cell>
          <cell r="I3999" t="str">
            <v>SEJOY</v>
          </cell>
          <cell r="J3999">
            <v>16.690000000000001</v>
          </cell>
          <cell r="K3999">
            <v>417.25000000000006</v>
          </cell>
          <cell r="L3999" t="str">
            <v/>
          </cell>
          <cell r="M3999" t="str">
            <v>Základní škola Záryby, příspěvková organizace</v>
          </cell>
          <cell r="O3999">
            <v>92</v>
          </cell>
          <cell r="Q3999" t="str">
            <v>Záryby</v>
          </cell>
          <cell r="R3999" t="str">
            <v>ANO</v>
          </cell>
        </row>
        <row r="4000">
          <cell r="A4000">
            <v>600022048</v>
          </cell>
          <cell r="B4000">
            <v>600022048</v>
          </cell>
          <cell r="C4000" t="str">
            <v>70845026</v>
          </cell>
          <cell r="D4000">
            <v>1</v>
          </cell>
          <cell r="E4000">
            <v>70845026</v>
          </cell>
          <cell r="F4000" t="str">
            <v>Středočeský kraj</v>
          </cell>
          <cell r="G4000" t="str">
            <v xml:space="preserve">Praha-východ </v>
          </cell>
          <cell r="H4000">
            <v>50</v>
          </cell>
          <cell r="I4000" t="str">
            <v>SEJOY</v>
          </cell>
          <cell r="J4000">
            <v>16.690000000000001</v>
          </cell>
          <cell r="K4000">
            <v>834.50000000000011</v>
          </cell>
          <cell r="L4000" t="str">
            <v/>
          </cell>
          <cell r="M4000" t="str">
            <v>Základní škola, Brandýs nad Labem - Stará Boleslav, příspěvková organizace</v>
          </cell>
          <cell r="N4000" t="str">
            <v>Školní</v>
          </cell>
          <cell r="O4000">
            <v>291</v>
          </cell>
          <cell r="P4000">
            <v>6</v>
          </cell>
          <cell r="Q4000" t="str">
            <v>Brandýs nad Labem-Stará Boleslav</v>
          </cell>
          <cell r="R4000" t="str">
            <v>ANO</v>
          </cell>
        </row>
        <row r="4001">
          <cell r="A4001">
            <v>600007693</v>
          </cell>
          <cell r="B4001">
            <v>600007693</v>
          </cell>
          <cell r="C4001" t="str">
            <v>43755054</v>
          </cell>
          <cell r="D4001">
            <v>1</v>
          </cell>
          <cell r="E4001">
            <v>43755054</v>
          </cell>
          <cell r="F4001" t="str">
            <v>Středočeský kraj</v>
          </cell>
          <cell r="G4001" t="str">
            <v xml:space="preserve">Praha-východ </v>
          </cell>
          <cell r="H4001">
            <v>125</v>
          </cell>
          <cell r="I4001" t="str">
            <v>SEJOY</v>
          </cell>
          <cell r="J4001">
            <v>16.690000000000001</v>
          </cell>
          <cell r="K4001">
            <v>2086.25</v>
          </cell>
          <cell r="L4001" t="str">
            <v/>
          </cell>
          <cell r="M4001" t="str">
            <v>Gymnázium, Čelákovice, J. A. Komenského 414</v>
          </cell>
          <cell r="N4001" t="str">
            <v>J. A. Komenského</v>
          </cell>
          <cell r="O4001">
            <v>414</v>
          </cell>
          <cell r="P4001">
            <v>7</v>
          </cell>
          <cell r="Q4001" t="str">
            <v>Čelákovice</v>
          </cell>
          <cell r="R4001" t="str">
            <v>ANO</v>
          </cell>
        </row>
        <row r="4002">
          <cell r="A4002">
            <v>600007707</v>
          </cell>
          <cell r="B4002">
            <v>600007707</v>
          </cell>
          <cell r="C4002" t="str">
            <v>61389480</v>
          </cell>
          <cell r="D4002">
            <v>1</v>
          </cell>
          <cell r="E4002">
            <v>61389480</v>
          </cell>
          <cell r="F4002" t="str">
            <v>Středočeský kraj</v>
          </cell>
          <cell r="G4002" t="str">
            <v xml:space="preserve">Praha-východ </v>
          </cell>
          <cell r="H4002">
            <v>225</v>
          </cell>
          <cell r="I4002" t="str">
            <v>SEJOY</v>
          </cell>
          <cell r="J4002">
            <v>16.690000000000001</v>
          </cell>
          <cell r="K4002">
            <v>3755.2500000000005</v>
          </cell>
          <cell r="L4002" t="str">
            <v/>
          </cell>
          <cell r="M4002" t="str">
            <v>Střední škola letecké a výpočetní techniky, Odolena Voda, U Letiště 370</v>
          </cell>
          <cell r="N4002" t="str">
            <v>U Letiště</v>
          </cell>
          <cell r="O4002">
            <v>370</v>
          </cell>
          <cell r="Q4002" t="str">
            <v>Odolena Voda</v>
          </cell>
          <cell r="R4002" t="str">
            <v>ANO</v>
          </cell>
        </row>
        <row r="4003">
          <cell r="A4003">
            <v>600007731</v>
          </cell>
          <cell r="B4003">
            <v>600007731</v>
          </cell>
          <cell r="C4003" t="str">
            <v>61388947</v>
          </cell>
          <cell r="D4003">
            <v>1</v>
          </cell>
          <cell r="E4003">
            <v>61388947</v>
          </cell>
          <cell r="F4003" t="str">
            <v>Středočeský kraj</v>
          </cell>
          <cell r="G4003" t="str">
            <v xml:space="preserve">Praha-východ </v>
          </cell>
          <cell r="H4003">
            <v>125</v>
          </cell>
          <cell r="I4003" t="str">
            <v>SEJOY</v>
          </cell>
          <cell r="J4003">
            <v>16.690000000000001</v>
          </cell>
          <cell r="K4003">
            <v>2086.25</v>
          </cell>
          <cell r="L4003" t="str">
            <v/>
          </cell>
          <cell r="M4003" t="str">
            <v>Střední zemědělská škola, Brandýs nad Labem - Stará Boleslav, Zápská 302</v>
          </cell>
          <cell r="N4003" t="str">
            <v>Zápská</v>
          </cell>
          <cell r="O4003">
            <v>302</v>
          </cell>
          <cell r="P4003">
            <v>8</v>
          </cell>
          <cell r="Q4003" t="str">
            <v>Brandýs nad Labem-Stará Boleslav</v>
          </cell>
          <cell r="R4003" t="str">
            <v>ANO</v>
          </cell>
        </row>
        <row r="4004">
          <cell r="A4004">
            <v>600007774</v>
          </cell>
          <cell r="B4004">
            <v>600007774</v>
          </cell>
          <cell r="C4004" t="str">
            <v>61388939</v>
          </cell>
          <cell r="D4004">
            <v>1</v>
          </cell>
          <cell r="E4004">
            <v>61388939</v>
          </cell>
          <cell r="F4004" t="str">
            <v>Středočeský kraj</v>
          </cell>
          <cell r="G4004" t="str">
            <v xml:space="preserve">Praha-východ </v>
          </cell>
          <cell r="H4004">
            <v>325</v>
          </cell>
          <cell r="I4004" t="str">
            <v>SEJOY</v>
          </cell>
          <cell r="J4004">
            <v>16.690000000000001</v>
          </cell>
          <cell r="K4004">
            <v>5424.25</v>
          </cell>
          <cell r="L4004" t="str">
            <v/>
          </cell>
          <cell r="M4004" t="str">
            <v>Gymnázium J. S. Machara, Brandýs nad Labem - Stará Boleslav, Královická 668</v>
          </cell>
          <cell r="N4004" t="str">
            <v>Královická</v>
          </cell>
          <cell r="O4004">
            <v>668</v>
          </cell>
          <cell r="P4004">
            <v>23</v>
          </cell>
          <cell r="Q4004" t="str">
            <v>Brandýs nad Labem-Stará Boleslav</v>
          </cell>
          <cell r="R4004" t="str">
            <v>ANO</v>
          </cell>
        </row>
        <row r="4005">
          <cell r="A4005">
            <v>600047547</v>
          </cell>
          <cell r="B4005">
            <v>600047547</v>
          </cell>
          <cell r="C4005" t="str">
            <v>65601939</v>
          </cell>
          <cell r="D4005">
            <v>1</v>
          </cell>
          <cell r="E4005">
            <v>65601939</v>
          </cell>
          <cell r="F4005" t="str">
            <v>Středočeský kraj</v>
          </cell>
          <cell r="G4005" t="str">
            <v xml:space="preserve">Praha-východ </v>
          </cell>
          <cell r="H4005">
            <v>50</v>
          </cell>
          <cell r="I4005" t="str">
            <v>SEJOY</v>
          </cell>
          <cell r="J4005">
            <v>16.690000000000001</v>
          </cell>
          <cell r="K4005">
            <v>834.50000000000011</v>
          </cell>
          <cell r="L4005" t="str">
            <v/>
          </cell>
          <cell r="M4005" t="str">
            <v>Základní škola a Mateřská škola Dřísy</v>
          </cell>
          <cell r="O4005">
            <v>89</v>
          </cell>
          <cell r="Q4005" t="str">
            <v>Dřísy</v>
          </cell>
          <cell r="R4005" t="str">
            <v>ANO</v>
          </cell>
        </row>
        <row r="4006">
          <cell r="A4006">
            <v>600048985</v>
          </cell>
          <cell r="B4006">
            <v>600048985</v>
          </cell>
          <cell r="C4006" t="str">
            <v>75002264</v>
          </cell>
          <cell r="D4006">
            <v>1</v>
          </cell>
          <cell r="E4006">
            <v>75002264</v>
          </cell>
          <cell r="F4006" t="str">
            <v>Středočeský kraj</v>
          </cell>
          <cell r="G4006" t="str">
            <v xml:space="preserve">Praha-východ </v>
          </cell>
          <cell r="H4006">
            <v>50</v>
          </cell>
          <cell r="I4006" t="str">
            <v>SEJOY</v>
          </cell>
          <cell r="J4006">
            <v>16.690000000000001</v>
          </cell>
          <cell r="K4006">
            <v>834.50000000000011</v>
          </cell>
          <cell r="L4006" t="str">
            <v/>
          </cell>
          <cell r="M4006" t="str">
            <v>Základní škola a mateřská škola Kostelní Hlavno, okres Praha - východ</v>
          </cell>
          <cell r="O4006">
            <v>97</v>
          </cell>
          <cell r="Q4006" t="str">
            <v>Kostelní Hlavno</v>
          </cell>
          <cell r="R4006" t="str">
            <v>ANO</v>
          </cell>
        </row>
        <row r="4007">
          <cell r="A4007">
            <v>600051561</v>
          </cell>
          <cell r="B4007">
            <v>600051561</v>
          </cell>
          <cell r="C4007" t="str">
            <v>70999431</v>
          </cell>
          <cell r="D4007">
            <v>1</v>
          </cell>
          <cell r="E4007">
            <v>70999431</v>
          </cell>
          <cell r="F4007" t="str">
            <v>Středočeský kraj</v>
          </cell>
          <cell r="G4007" t="str">
            <v xml:space="preserve">Praha-východ </v>
          </cell>
          <cell r="H4007">
            <v>150</v>
          </cell>
          <cell r="I4007" t="str">
            <v>SEJOY</v>
          </cell>
          <cell r="J4007">
            <v>16.690000000000001</v>
          </cell>
          <cell r="K4007">
            <v>2503.5</v>
          </cell>
          <cell r="L4007" t="str">
            <v/>
          </cell>
          <cell r="M4007" t="str">
            <v>Základní škola a mateřská škola Hovorčovice, příspěvková organizace</v>
          </cell>
          <cell r="N4007" t="str">
            <v>Revoluční</v>
          </cell>
          <cell r="O4007">
            <v>903</v>
          </cell>
          <cell r="Q4007" t="str">
            <v>Hovorčovice</v>
          </cell>
          <cell r="R4007" t="str">
            <v>ANO</v>
          </cell>
        </row>
        <row r="4008">
          <cell r="A4008">
            <v>600051641</v>
          </cell>
          <cell r="B4008">
            <v>600051641</v>
          </cell>
          <cell r="C4008" t="str">
            <v>71007334</v>
          </cell>
          <cell r="D4008">
            <v>1</v>
          </cell>
          <cell r="E4008">
            <v>71007334</v>
          </cell>
          <cell r="F4008" t="str">
            <v>Středočeský kraj</v>
          </cell>
          <cell r="G4008" t="str">
            <v xml:space="preserve">Praha-východ </v>
          </cell>
          <cell r="H4008">
            <v>25</v>
          </cell>
          <cell r="I4008" t="str">
            <v>SEJOY</v>
          </cell>
          <cell r="J4008">
            <v>16.690000000000001</v>
          </cell>
          <cell r="K4008">
            <v>417.25000000000006</v>
          </cell>
          <cell r="L4008" t="str">
            <v/>
          </cell>
          <cell r="M4008" t="str">
            <v>Základní škola a Mateřská škola Sibřina, příspěvková organizace</v>
          </cell>
          <cell r="N4008" t="str">
            <v>Říčanská</v>
          </cell>
          <cell r="O4008">
            <v>100</v>
          </cell>
          <cell r="Q4008" t="str">
            <v>Sibřina</v>
          </cell>
          <cell r="R4008" t="str">
            <v>ANO</v>
          </cell>
        </row>
        <row r="4009">
          <cell r="A4009">
            <v>600051706</v>
          </cell>
          <cell r="B4009">
            <v>600051706</v>
          </cell>
          <cell r="C4009" t="str">
            <v>70989702</v>
          </cell>
          <cell r="D4009">
            <v>1</v>
          </cell>
          <cell r="E4009">
            <v>70989702</v>
          </cell>
          <cell r="F4009" t="str">
            <v>Středočeský kraj</v>
          </cell>
          <cell r="G4009" t="str">
            <v xml:space="preserve">Praha-východ </v>
          </cell>
          <cell r="H4009">
            <v>75</v>
          </cell>
          <cell r="I4009" t="str">
            <v>SEJOY</v>
          </cell>
          <cell r="J4009">
            <v>16.690000000000001</v>
          </cell>
          <cell r="K4009">
            <v>1251.75</v>
          </cell>
          <cell r="L4009" t="str">
            <v/>
          </cell>
          <cell r="M4009" t="str">
            <v>Základní škola a Mateřská škola Radonice, příspěvková organizace</v>
          </cell>
          <cell r="N4009" t="str">
            <v>Na Skále</v>
          </cell>
          <cell r="O4009">
            <v>185</v>
          </cell>
          <cell r="Q4009" t="str">
            <v>Radonice</v>
          </cell>
          <cell r="R4009" t="str">
            <v>ANO</v>
          </cell>
        </row>
        <row r="4010">
          <cell r="A4010">
            <v>600052362</v>
          </cell>
          <cell r="B4010">
            <v>600052362</v>
          </cell>
          <cell r="C4010" t="str">
            <v>00874817</v>
          </cell>
          <cell r="D4010">
            <v>1</v>
          </cell>
          <cell r="E4010">
            <v>874817</v>
          </cell>
          <cell r="F4010" t="str">
            <v>Středočeský kraj</v>
          </cell>
          <cell r="G4010" t="str">
            <v xml:space="preserve">Praha-východ </v>
          </cell>
          <cell r="H4010">
            <v>425</v>
          </cell>
          <cell r="I4010" t="str">
            <v>SEJOY</v>
          </cell>
          <cell r="J4010">
            <v>16.690000000000001</v>
          </cell>
          <cell r="K4010">
            <v>7093.2500000000009</v>
          </cell>
          <cell r="L4010" t="str">
            <v/>
          </cell>
          <cell r="M4010" t="str">
            <v>Základní škola Úvaly</v>
          </cell>
          <cell r="N4010" t="str">
            <v>Arnošta z Pardubic</v>
          </cell>
          <cell r="O4010">
            <v>8</v>
          </cell>
          <cell r="Q4010" t="str">
            <v>Úvaly</v>
          </cell>
          <cell r="R4010" t="str">
            <v>NE</v>
          </cell>
        </row>
        <row r="4011">
          <cell r="A4011">
            <v>600051986</v>
          </cell>
          <cell r="B4011">
            <v>600051986</v>
          </cell>
          <cell r="C4011" t="str">
            <v>75033330</v>
          </cell>
          <cell r="D4011">
            <v>1</v>
          </cell>
          <cell r="E4011">
            <v>75033330</v>
          </cell>
          <cell r="F4011" t="str">
            <v>Středočeský kraj</v>
          </cell>
          <cell r="G4011" t="str">
            <v xml:space="preserve">Praha-východ </v>
          </cell>
          <cell r="H4011">
            <v>400</v>
          </cell>
          <cell r="I4011" t="str">
            <v>SEJOY</v>
          </cell>
          <cell r="J4011">
            <v>16.690000000000001</v>
          </cell>
          <cell r="K4011">
            <v>6676.0000000000009</v>
          </cell>
          <cell r="L4011" t="str">
            <v/>
          </cell>
          <cell r="M4011" t="str">
            <v>Základní škola Stará Boleslav, Brandýs nad Labem - Stará Boleslav, Jungmannova 164, okres Praha - východ</v>
          </cell>
          <cell r="N4011" t="str">
            <v>Jungmannova</v>
          </cell>
          <cell r="O4011">
            <v>164</v>
          </cell>
          <cell r="P4011">
            <v>1</v>
          </cell>
          <cell r="Q4011" t="str">
            <v>Brandýs nad Labem-Stará Boleslav</v>
          </cell>
          <cell r="R4011" t="str">
            <v>ANO</v>
          </cell>
        </row>
        <row r="4012">
          <cell r="A4012">
            <v>600051994</v>
          </cell>
          <cell r="B4012">
            <v>600051994</v>
          </cell>
          <cell r="C4012" t="str">
            <v>75034549</v>
          </cell>
          <cell r="D4012">
            <v>1</v>
          </cell>
          <cell r="E4012">
            <v>75034549</v>
          </cell>
          <cell r="F4012" t="str">
            <v>Středočeský kraj</v>
          </cell>
          <cell r="G4012" t="str">
            <v xml:space="preserve">Praha-východ </v>
          </cell>
          <cell r="H4012">
            <v>475</v>
          </cell>
          <cell r="I4012" t="str">
            <v>SEJOY</v>
          </cell>
          <cell r="J4012">
            <v>16.690000000000001</v>
          </cell>
          <cell r="K4012">
            <v>7927.7500000000009</v>
          </cell>
          <cell r="L4012" t="str">
            <v/>
          </cell>
          <cell r="M4012" t="str">
            <v>Základní škola Na Výsluní, Brandýs nad Labem - Stará Boleslav, Kostelecká 1750, okres Praha - východ</v>
          </cell>
          <cell r="N4012" t="str">
            <v>Kostelecká</v>
          </cell>
          <cell r="O4012">
            <v>1750</v>
          </cell>
          <cell r="Q4012" t="str">
            <v>Brandýs nad Labem-Stará Boleslav</v>
          </cell>
          <cell r="R4012" t="str">
            <v>ANO</v>
          </cell>
        </row>
        <row r="4013">
          <cell r="A4013">
            <v>600052001</v>
          </cell>
          <cell r="B4013">
            <v>600052001</v>
          </cell>
          <cell r="C4013" t="str">
            <v>43750869</v>
          </cell>
          <cell r="D4013">
            <v>1</v>
          </cell>
          <cell r="E4013">
            <v>43750869</v>
          </cell>
          <cell r="F4013" t="str">
            <v>Středočeský kraj</v>
          </cell>
          <cell r="G4013" t="str">
            <v xml:space="preserve">Praha-východ </v>
          </cell>
          <cell r="H4013">
            <v>400</v>
          </cell>
          <cell r="I4013" t="str">
            <v>SEJOY</v>
          </cell>
          <cell r="J4013">
            <v>16.690000000000001</v>
          </cell>
          <cell r="K4013">
            <v>6676.0000000000009</v>
          </cell>
          <cell r="L4013" t="str">
            <v/>
          </cell>
          <cell r="M4013" t="str">
            <v>Základní škola Palachova Brandýs n. L.</v>
          </cell>
          <cell r="N4013" t="str">
            <v>Palachova</v>
          </cell>
          <cell r="O4013">
            <v>337</v>
          </cell>
          <cell r="P4013">
            <v>1</v>
          </cell>
          <cell r="Q4013" t="str">
            <v>Brandýs nad Labem-Stará Boleslav</v>
          </cell>
          <cell r="R4013" t="str">
            <v>ANO</v>
          </cell>
        </row>
        <row r="4014">
          <cell r="A4014">
            <v>600052010</v>
          </cell>
          <cell r="B4014">
            <v>600052010</v>
          </cell>
          <cell r="C4014" t="str">
            <v>00876275</v>
          </cell>
          <cell r="D4014">
            <v>1</v>
          </cell>
          <cell r="E4014">
            <v>876275</v>
          </cell>
          <cell r="F4014" t="str">
            <v>Středočeský kraj</v>
          </cell>
          <cell r="G4014" t="str">
            <v xml:space="preserve">Praha-východ </v>
          </cell>
          <cell r="H4014">
            <v>350</v>
          </cell>
          <cell r="I4014" t="str">
            <v>SEJOY</v>
          </cell>
          <cell r="J4014">
            <v>16.690000000000001</v>
          </cell>
          <cell r="K4014">
            <v>5841.5</v>
          </cell>
          <cell r="L4014" t="str">
            <v/>
          </cell>
          <cell r="M4014" t="str">
            <v>Základní škola Čelákovice, J. A. Komenského 414, příspěvková organizace</v>
          </cell>
          <cell r="N4014" t="str">
            <v>J. A. Komenského</v>
          </cell>
          <cell r="O4014">
            <v>414</v>
          </cell>
          <cell r="P4014">
            <v>7</v>
          </cell>
          <cell r="Q4014" t="str">
            <v>Čelákovice</v>
          </cell>
          <cell r="R4014" t="str">
            <v>ANO</v>
          </cell>
        </row>
        <row r="4015">
          <cell r="A4015">
            <v>600052036</v>
          </cell>
          <cell r="B4015">
            <v>600052036</v>
          </cell>
          <cell r="C4015" t="str">
            <v>75031825</v>
          </cell>
          <cell r="D4015">
            <v>1</v>
          </cell>
          <cell r="E4015">
            <v>75031825</v>
          </cell>
          <cell r="F4015" t="str">
            <v>Středočeský kraj</v>
          </cell>
          <cell r="G4015" t="str">
            <v xml:space="preserve">Praha-východ </v>
          </cell>
          <cell r="H4015">
            <v>200</v>
          </cell>
          <cell r="I4015" t="str">
            <v>SEJOY</v>
          </cell>
          <cell r="J4015">
            <v>16.690000000000001</v>
          </cell>
          <cell r="K4015">
            <v>3338.0000000000005</v>
          </cell>
          <cell r="L4015" t="str">
            <v/>
          </cell>
          <cell r="M4015" t="str">
            <v>Základní škola Jirny, okres Praha - východ</v>
          </cell>
          <cell r="N4015" t="str">
            <v>Pražská</v>
          </cell>
          <cell r="O4015">
            <v>800</v>
          </cell>
          <cell r="Q4015" t="str">
            <v>Jirny</v>
          </cell>
          <cell r="R4015" t="str">
            <v>ANO</v>
          </cell>
        </row>
        <row r="4016">
          <cell r="A4016">
            <v>600052052</v>
          </cell>
          <cell r="B4016">
            <v>600052052</v>
          </cell>
          <cell r="C4016" t="str">
            <v>75031205</v>
          </cell>
          <cell r="D4016">
            <v>1</v>
          </cell>
          <cell r="E4016">
            <v>75031205</v>
          </cell>
          <cell r="F4016" t="str">
            <v>Středočeský kraj</v>
          </cell>
          <cell r="G4016" t="str">
            <v xml:space="preserve">Praha-východ </v>
          </cell>
          <cell r="H4016">
            <v>50</v>
          </cell>
          <cell r="I4016" t="str">
            <v>SEJOY</v>
          </cell>
          <cell r="J4016">
            <v>16.690000000000001</v>
          </cell>
          <cell r="K4016">
            <v>834.50000000000011</v>
          </cell>
          <cell r="L4016" t="str">
            <v/>
          </cell>
          <cell r="M4016" t="str">
            <v>Základní škola Mochov, okres Praha - východ</v>
          </cell>
          <cell r="N4016" t="str">
            <v>Na Dolejšku</v>
          </cell>
          <cell r="O4016">
            <v>287</v>
          </cell>
          <cell r="Q4016" t="str">
            <v>Mochov</v>
          </cell>
          <cell r="R4016" t="str">
            <v>ANO</v>
          </cell>
        </row>
        <row r="4017">
          <cell r="A4017">
            <v>600052079</v>
          </cell>
          <cell r="B4017">
            <v>600052079</v>
          </cell>
          <cell r="C4017" t="str">
            <v>71008128</v>
          </cell>
          <cell r="D4017">
            <v>1</v>
          </cell>
          <cell r="E4017">
            <v>71008128</v>
          </cell>
          <cell r="F4017" t="str">
            <v>Středočeský kraj</v>
          </cell>
          <cell r="G4017" t="str">
            <v xml:space="preserve">Praha-východ </v>
          </cell>
          <cell r="H4017">
            <v>0</v>
          </cell>
          <cell r="I4017" t="str">
            <v>SEJOY</v>
          </cell>
          <cell r="J4017">
            <v>16.690000000000001</v>
          </cell>
          <cell r="K4017">
            <v>0</v>
          </cell>
          <cell r="L4017" t="str">
            <v/>
          </cell>
          <cell r="M4017" t="str">
            <v>Základní škola a Mateřská škola Brázdim, okres Praha - východ, příspěvková organizace</v>
          </cell>
          <cell r="O4017">
            <v>12</v>
          </cell>
          <cell r="Q4017" t="str">
            <v>Brázdim</v>
          </cell>
          <cell r="R4017" t="str">
            <v>ANO</v>
          </cell>
        </row>
        <row r="4018">
          <cell r="A4018">
            <v>600052087</v>
          </cell>
          <cell r="B4018">
            <v>600052087</v>
          </cell>
          <cell r="C4018" t="str">
            <v>70990883</v>
          </cell>
          <cell r="D4018">
            <v>1</v>
          </cell>
          <cell r="E4018">
            <v>70990883</v>
          </cell>
          <cell r="F4018" t="str">
            <v>Středočeský kraj</v>
          </cell>
          <cell r="G4018" t="str">
            <v xml:space="preserve">Praha-východ </v>
          </cell>
          <cell r="H4018">
            <v>50</v>
          </cell>
          <cell r="I4018" t="str">
            <v>SEJOY</v>
          </cell>
          <cell r="J4018">
            <v>16.690000000000001</v>
          </cell>
          <cell r="K4018">
            <v>834.50000000000011</v>
          </cell>
          <cell r="L4018" t="str">
            <v/>
          </cell>
          <cell r="M4018" t="str">
            <v>Základní škola a Mateřská škola Sluhy</v>
          </cell>
          <cell r="O4018">
            <v>29</v>
          </cell>
          <cell r="Q4018" t="str">
            <v>Sluhy</v>
          </cell>
          <cell r="R4018" t="str">
            <v>ANO</v>
          </cell>
        </row>
        <row r="4019">
          <cell r="A4019">
            <v>600052095</v>
          </cell>
          <cell r="B4019">
            <v>600052095</v>
          </cell>
          <cell r="C4019" t="str">
            <v>71004530</v>
          </cell>
          <cell r="D4019">
            <v>1</v>
          </cell>
          <cell r="E4019">
            <v>71004530</v>
          </cell>
          <cell r="F4019" t="str">
            <v>Středočeský kraj</v>
          </cell>
          <cell r="G4019" t="str">
            <v xml:space="preserve">Praha-východ </v>
          </cell>
          <cell r="H4019">
            <v>125</v>
          </cell>
          <cell r="I4019" t="str">
            <v>SEJOY</v>
          </cell>
          <cell r="J4019">
            <v>16.690000000000001</v>
          </cell>
          <cell r="K4019">
            <v>2086.25</v>
          </cell>
          <cell r="L4019" t="str">
            <v/>
          </cell>
          <cell r="M4019" t="str">
            <v>Základní škola a mateřská škola Veleň</v>
          </cell>
          <cell r="N4019" t="str">
            <v>Hlavní</v>
          </cell>
          <cell r="O4019">
            <v>46</v>
          </cell>
          <cell r="Q4019" t="str">
            <v>Veleň</v>
          </cell>
          <cell r="R4019" t="str">
            <v>ANO</v>
          </cell>
        </row>
        <row r="4020">
          <cell r="A4020">
            <v>600052109</v>
          </cell>
          <cell r="B4020">
            <v>600052109</v>
          </cell>
          <cell r="C4020" t="str">
            <v>75030365</v>
          </cell>
          <cell r="D4020">
            <v>1</v>
          </cell>
          <cell r="E4020">
            <v>75030365</v>
          </cell>
          <cell r="F4020" t="str">
            <v>Středočeský kraj</v>
          </cell>
          <cell r="G4020" t="str">
            <v xml:space="preserve">Praha-východ </v>
          </cell>
          <cell r="H4020">
            <v>450</v>
          </cell>
          <cell r="I4020" t="str">
            <v>SEJOY</v>
          </cell>
          <cell r="J4020">
            <v>16.690000000000001</v>
          </cell>
          <cell r="K4020">
            <v>7510.5000000000009</v>
          </cell>
          <cell r="L4020" t="str">
            <v/>
          </cell>
          <cell r="M4020" t="str">
            <v>Základní škola a mateřská škola Nehvizdy</v>
          </cell>
          <cell r="N4020" t="str">
            <v>Pražská</v>
          </cell>
          <cell r="O4020">
            <v>14</v>
          </cell>
          <cell r="Q4020" t="str">
            <v>Nehvizdy</v>
          </cell>
          <cell r="R4020" t="str">
            <v>ANO</v>
          </cell>
        </row>
        <row r="4021">
          <cell r="A4021">
            <v>600052117</v>
          </cell>
          <cell r="B4021">
            <v>600052117</v>
          </cell>
          <cell r="C4021" t="str">
            <v>70991073</v>
          </cell>
          <cell r="D4021">
            <v>1</v>
          </cell>
          <cell r="E4021">
            <v>70991073</v>
          </cell>
          <cell r="F4021" t="str">
            <v>Středočeský kraj</v>
          </cell>
          <cell r="G4021" t="str">
            <v xml:space="preserve">Praha-východ </v>
          </cell>
          <cell r="H4021">
            <v>75</v>
          </cell>
          <cell r="I4021" t="str">
            <v>SEJOY</v>
          </cell>
          <cell r="J4021">
            <v>16.690000000000001</v>
          </cell>
          <cell r="K4021">
            <v>1251.75</v>
          </cell>
          <cell r="L4021" t="str">
            <v/>
          </cell>
          <cell r="M4021" t="str">
            <v>Základní škola a mateřská škola Husinec - Řež, příspěvková organizace</v>
          </cell>
          <cell r="N4021" t="str">
            <v>Ke Škole</v>
          </cell>
          <cell r="O4021">
            <v>17</v>
          </cell>
          <cell r="Q4021" t="str">
            <v>Husinec</v>
          </cell>
          <cell r="R4021" t="str">
            <v>ANO</v>
          </cell>
        </row>
        <row r="4022">
          <cell r="A4022">
            <v>600052125</v>
          </cell>
          <cell r="B4022">
            <v>600052125</v>
          </cell>
          <cell r="C4022" t="str">
            <v>75031515</v>
          </cell>
          <cell r="D4022">
            <v>1</v>
          </cell>
          <cell r="E4022">
            <v>75031515</v>
          </cell>
          <cell r="F4022" t="str">
            <v>Středočeský kraj</v>
          </cell>
          <cell r="G4022" t="str">
            <v xml:space="preserve">Praha-východ </v>
          </cell>
          <cell r="H4022">
            <v>275</v>
          </cell>
          <cell r="I4022" t="str">
            <v>SEJOY</v>
          </cell>
          <cell r="J4022">
            <v>16.690000000000001</v>
          </cell>
          <cell r="K4022">
            <v>4589.75</v>
          </cell>
          <cell r="L4022" t="str">
            <v/>
          </cell>
          <cell r="M4022" t="str">
            <v>Základní škola Šestajovice, okres Praha - východ</v>
          </cell>
          <cell r="N4022" t="str">
            <v>Komenského</v>
          </cell>
          <cell r="O4022">
            <v>158</v>
          </cell>
          <cell r="P4022">
            <v>11</v>
          </cell>
          <cell r="Q4022" t="str">
            <v>Šestajovice</v>
          </cell>
          <cell r="R4022" t="str">
            <v>ANO</v>
          </cell>
        </row>
        <row r="4023">
          <cell r="A4023">
            <v>600052133</v>
          </cell>
          <cell r="B4023">
            <v>600052133</v>
          </cell>
          <cell r="C4023" t="str">
            <v>71004408</v>
          </cell>
          <cell r="D4023">
            <v>1</v>
          </cell>
          <cell r="E4023">
            <v>71004408</v>
          </cell>
          <cell r="F4023" t="str">
            <v>Středočeský kraj</v>
          </cell>
          <cell r="G4023" t="str">
            <v xml:space="preserve">Praha-východ </v>
          </cell>
          <cell r="H4023">
            <v>100</v>
          </cell>
          <cell r="I4023" t="str">
            <v>SEJOY</v>
          </cell>
          <cell r="J4023">
            <v>16.690000000000001</v>
          </cell>
          <cell r="K4023">
            <v>1669.0000000000002</v>
          </cell>
          <cell r="L4023" t="str">
            <v/>
          </cell>
          <cell r="M4023" t="str">
            <v>Základní škola a Mateřská škola Zdiby, příspěvková organizace</v>
          </cell>
          <cell r="N4023" t="str">
            <v>U Školy</v>
          </cell>
          <cell r="O4023">
            <v>48</v>
          </cell>
          <cell r="Q4023" t="str">
            <v>Zdiby</v>
          </cell>
          <cell r="R4023" t="str">
            <v>ANO</v>
          </cell>
        </row>
        <row r="4024">
          <cell r="A4024">
            <v>600052141</v>
          </cell>
          <cell r="B4024">
            <v>600052141</v>
          </cell>
          <cell r="C4024" t="str">
            <v>43752047</v>
          </cell>
          <cell r="D4024">
            <v>1</v>
          </cell>
          <cell r="E4024">
            <v>43752047</v>
          </cell>
          <cell r="F4024" t="str">
            <v>Středočeský kraj</v>
          </cell>
          <cell r="G4024" t="str">
            <v xml:space="preserve">Praha-východ </v>
          </cell>
          <cell r="H4024">
            <v>300</v>
          </cell>
          <cell r="I4024" t="str">
            <v>SEJOY</v>
          </cell>
          <cell r="J4024">
            <v>16.690000000000001</v>
          </cell>
          <cell r="K4024">
            <v>5007</v>
          </cell>
          <cell r="L4024" t="str">
            <v/>
          </cell>
          <cell r="M4024" t="str">
            <v>Základní škola Čelákovice, Kostelní 457, příspěvková organizace</v>
          </cell>
          <cell r="N4024" t="str">
            <v>Kostelní</v>
          </cell>
          <cell r="O4024">
            <v>457</v>
          </cell>
          <cell r="Q4024" t="str">
            <v>Čelákovice</v>
          </cell>
          <cell r="R4024" t="str">
            <v>ANO</v>
          </cell>
        </row>
        <row r="4025">
          <cell r="A4025">
            <v>600052150</v>
          </cell>
          <cell r="B4025">
            <v>600052150</v>
          </cell>
          <cell r="C4025" t="str">
            <v>75031817</v>
          </cell>
          <cell r="D4025">
            <v>1</v>
          </cell>
          <cell r="E4025">
            <v>75031817</v>
          </cell>
          <cell r="F4025" t="str">
            <v>Středočeský kraj</v>
          </cell>
          <cell r="G4025" t="str">
            <v xml:space="preserve">Praha-východ </v>
          </cell>
          <cell r="H4025">
            <v>25</v>
          </cell>
          <cell r="I4025" t="str">
            <v>SEJOY</v>
          </cell>
          <cell r="J4025">
            <v>16.690000000000001</v>
          </cell>
          <cell r="K4025">
            <v>417.25000000000006</v>
          </cell>
          <cell r="L4025" t="str">
            <v/>
          </cell>
          <cell r="M4025" t="str">
            <v>Základní škola a mateřská škola Dřevčice</v>
          </cell>
          <cell r="O4025">
            <v>36</v>
          </cell>
          <cell r="Q4025" t="str">
            <v>Dřevčice</v>
          </cell>
          <cell r="R4025" t="str">
            <v>ANO</v>
          </cell>
        </row>
        <row r="4026">
          <cell r="A4026">
            <v>600052214</v>
          </cell>
          <cell r="B4026">
            <v>600052214</v>
          </cell>
          <cell r="C4026" t="str">
            <v>71001506</v>
          </cell>
          <cell r="D4026">
            <v>1</v>
          </cell>
          <cell r="E4026">
            <v>71001506</v>
          </cell>
          <cell r="F4026" t="str">
            <v>Středočeský kraj</v>
          </cell>
          <cell r="G4026" t="str">
            <v xml:space="preserve">Praha-východ </v>
          </cell>
          <cell r="H4026">
            <v>75</v>
          </cell>
          <cell r="I4026" t="str">
            <v>SEJOY</v>
          </cell>
          <cell r="J4026">
            <v>16.690000000000001</v>
          </cell>
          <cell r="K4026">
            <v>1251.75</v>
          </cell>
          <cell r="L4026" t="str">
            <v/>
          </cell>
          <cell r="M4026" t="str">
            <v>Základní škola a Mateřská škola Lázně Toušeň</v>
          </cell>
          <cell r="N4026" t="str">
            <v>Hlavní</v>
          </cell>
          <cell r="O4026">
            <v>74</v>
          </cell>
          <cell r="Q4026" t="str">
            <v>Lázně Toušeň</v>
          </cell>
          <cell r="R4026" t="str">
            <v>ANO</v>
          </cell>
        </row>
        <row r="4027">
          <cell r="A4027">
            <v>600052222</v>
          </cell>
          <cell r="B4027">
            <v>600052222</v>
          </cell>
          <cell r="C4027" t="str">
            <v>71004637</v>
          </cell>
          <cell r="D4027">
            <v>1</v>
          </cell>
          <cell r="E4027">
            <v>71004637</v>
          </cell>
          <cell r="F4027" t="str">
            <v>Středočeský kraj</v>
          </cell>
          <cell r="G4027" t="str">
            <v xml:space="preserve">Praha-východ </v>
          </cell>
          <cell r="H4027">
            <v>250</v>
          </cell>
          <cell r="I4027" t="str">
            <v>SEJOY</v>
          </cell>
          <cell r="J4027">
            <v>16.690000000000001</v>
          </cell>
          <cell r="K4027">
            <v>4172.5</v>
          </cell>
          <cell r="L4027" t="str">
            <v/>
          </cell>
          <cell r="M4027" t="str">
            <v>Základní škola Zeleneč, okres Praha - východ</v>
          </cell>
          <cell r="N4027" t="str">
            <v>Kasalova</v>
          </cell>
          <cell r="O4027">
            <v>454</v>
          </cell>
          <cell r="P4027">
            <v>1</v>
          </cell>
          <cell r="Q4027" t="str">
            <v>Zeleneč</v>
          </cell>
          <cell r="R4027" t="str">
            <v>ANO</v>
          </cell>
        </row>
        <row r="4028">
          <cell r="A4028">
            <v>600052231</v>
          </cell>
          <cell r="B4028">
            <v>600052231</v>
          </cell>
          <cell r="C4028" t="str">
            <v>70996768</v>
          </cell>
          <cell r="D4028">
            <v>1</v>
          </cell>
          <cell r="E4028">
            <v>70996768</v>
          </cell>
          <cell r="F4028" t="str">
            <v>Středočeský kraj</v>
          </cell>
          <cell r="G4028" t="str">
            <v xml:space="preserve">Praha-východ </v>
          </cell>
          <cell r="H4028">
            <v>150</v>
          </cell>
          <cell r="I4028" t="str">
            <v>SEJOY</v>
          </cell>
          <cell r="J4028">
            <v>16.690000000000001</v>
          </cell>
          <cell r="K4028">
            <v>2503.5</v>
          </cell>
          <cell r="L4028" t="str">
            <v/>
          </cell>
          <cell r="M4028" t="str">
            <v>Základní škola Škvorec, okres Praha - východ</v>
          </cell>
          <cell r="N4028" t="str">
            <v>Tyršova</v>
          </cell>
          <cell r="O4028">
            <v>130</v>
          </cell>
          <cell r="Q4028" t="str">
            <v>Škvorec</v>
          </cell>
          <cell r="R4028" t="str">
            <v>ANO</v>
          </cell>
        </row>
        <row r="4029">
          <cell r="A4029">
            <v>600052249</v>
          </cell>
          <cell r="B4029">
            <v>600052249</v>
          </cell>
          <cell r="C4029" t="str">
            <v>75033852</v>
          </cell>
          <cell r="D4029">
            <v>1</v>
          </cell>
          <cell r="E4029">
            <v>75033852</v>
          </cell>
          <cell r="F4029" t="str">
            <v>Středočeský kraj</v>
          </cell>
          <cell r="G4029" t="str">
            <v xml:space="preserve">Praha-východ </v>
          </cell>
          <cell r="H4029">
            <v>275</v>
          </cell>
          <cell r="I4029" t="str">
            <v>SEJOY</v>
          </cell>
          <cell r="J4029">
            <v>16.690000000000001</v>
          </cell>
          <cell r="K4029">
            <v>4589.75</v>
          </cell>
          <cell r="L4029" t="str">
            <v/>
          </cell>
          <cell r="M4029" t="str">
            <v>Základní škola a Mateřská škola Klecany, okres Praha - východ</v>
          </cell>
          <cell r="O4029">
            <v>375</v>
          </cell>
          <cell r="Q4029" t="str">
            <v>Klecany</v>
          </cell>
          <cell r="R4029" t="str">
            <v>ANO</v>
          </cell>
        </row>
        <row r="4030">
          <cell r="A4030">
            <v>600052273</v>
          </cell>
          <cell r="B4030">
            <v>600052273</v>
          </cell>
          <cell r="C4030" t="str">
            <v>75031281</v>
          </cell>
          <cell r="D4030">
            <v>1</v>
          </cell>
          <cell r="E4030">
            <v>75031281</v>
          </cell>
          <cell r="F4030" t="str">
            <v>Středočeský kraj</v>
          </cell>
          <cell r="G4030" t="str">
            <v xml:space="preserve">Praha-východ </v>
          </cell>
          <cell r="H4030">
            <v>450</v>
          </cell>
          <cell r="I4030" t="str">
            <v>SEJOY</v>
          </cell>
          <cell r="J4030">
            <v>16.690000000000001</v>
          </cell>
          <cell r="K4030">
            <v>7510.5000000000009</v>
          </cell>
          <cell r="L4030" t="str">
            <v/>
          </cell>
          <cell r="M4030" t="str">
            <v>Základní škola Vítězslava Hálka Odolena Voda</v>
          </cell>
          <cell r="N4030" t="str">
            <v>Školní</v>
          </cell>
          <cell r="O4030">
            <v>200</v>
          </cell>
          <cell r="Q4030" t="str">
            <v>Odolena Voda</v>
          </cell>
          <cell r="R4030" t="str">
            <v>ANO</v>
          </cell>
        </row>
        <row r="4031">
          <cell r="A4031">
            <v>600052320</v>
          </cell>
          <cell r="B4031">
            <v>600052320</v>
          </cell>
          <cell r="C4031" t="str">
            <v>70996059</v>
          </cell>
          <cell r="D4031">
            <v>1</v>
          </cell>
          <cell r="E4031">
            <v>70996059</v>
          </cell>
          <cell r="F4031" t="str">
            <v>Středočeský kraj</v>
          </cell>
          <cell r="G4031" t="str">
            <v xml:space="preserve">Praha-východ </v>
          </cell>
          <cell r="H4031">
            <v>0</v>
          </cell>
          <cell r="I4031" t="str">
            <v>SEJOY</v>
          </cell>
          <cell r="J4031">
            <v>16.690000000000001</v>
          </cell>
          <cell r="K4031">
            <v>0</v>
          </cell>
          <cell r="L4031" t="str">
            <v/>
          </cell>
          <cell r="M4031" t="str">
            <v>Základní škola a Mateřská škola Panenské Břežany, okres Praha - východ</v>
          </cell>
          <cell r="O4031">
            <v>63</v>
          </cell>
          <cell r="Q4031" t="str">
            <v>Panenské Břežany</v>
          </cell>
          <cell r="R4031" t="str">
            <v>ANO</v>
          </cell>
        </row>
        <row r="4032">
          <cell r="A4032">
            <v>600052371</v>
          </cell>
          <cell r="B4032">
            <v>600052371</v>
          </cell>
          <cell r="C4032" t="str">
            <v>00875911</v>
          </cell>
          <cell r="D4032">
            <v>1</v>
          </cell>
          <cell r="E4032">
            <v>875911</v>
          </cell>
          <cell r="F4032" t="str">
            <v>Středočeský kraj</v>
          </cell>
          <cell r="G4032" t="str">
            <v xml:space="preserve">Praha-východ </v>
          </cell>
          <cell r="H4032">
            <v>650</v>
          </cell>
          <cell r="I4032" t="str">
            <v>SEJOY</v>
          </cell>
          <cell r="J4032">
            <v>16.690000000000001</v>
          </cell>
          <cell r="K4032">
            <v>10848.5</v>
          </cell>
          <cell r="L4032" t="str">
            <v/>
          </cell>
          <cell r="M4032" t="str">
            <v>Základní škola a Základní umělecká škola Líbeznice, příspěvková organizace</v>
          </cell>
          <cell r="N4032" t="str">
            <v>Měšická</v>
          </cell>
          <cell r="O4032">
            <v>322</v>
          </cell>
          <cell r="Q4032" t="str">
            <v>Líbeznice</v>
          </cell>
          <cell r="R4032" t="str">
            <v>ANO</v>
          </cell>
        </row>
        <row r="4033">
          <cell r="A4033">
            <v>600171761</v>
          </cell>
          <cell r="B4033">
            <v>600171761</v>
          </cell>
          <cell r="C4033" t="str">
            <v>25097881</v>
          </cell>
          <cell r="D4033">
            <v>1</v>
          </cell>
          <cell r="E4033">
            <v>25097881</v>
          </cell>
          <cell r="F4033" t="str">
            <v>Středočeský kraj</v>
          </cell>
          <cell r="G4033" t="str">
            <v xml:space="preserve">Praha-východ </v>
          </cell>
          <cell r="H4033">
            <v>50</v>
          </cell>
          <cell r="I4033" t="str">
            <v>SEJOY</v>
          </cell>
          <cell r="J4033">
            <v>16.690000000000001</v>
          </cell>
          <cell r="K4033">
            <v>834.50000000000011</v>
          </cell>
          <cell r="L4033" t="str">
            <v/>
          </cell>
          <cell r="M4033" t="str">
            <v>Vyšší odborná škola, střední škola, jazyková škola s právem státní jazykové zkoušky, základní škola a mateřská škola MILLS, s.r.o.</v>
          </cell>
          <cell r="N4033" t="str">
            <v>náměstí 5. května</v>
          </cell>
          <cell r="O4033">
            <v>2</v>
          </cell>
          <cell r="P4033">
            <v>12</v>
          </cell>
          <cell r="Q4033" t="str">
            <v>Čelákovice</v>
          </cell>
          <cell r="R4033" t="str">
            <v>NE</v>
          </cell>
        </row>
        <row r="4034">
          <cell r="A4034">
            <v>691004854</v>
          </cell>
          <cell r="B4034">
            <v>691004854</v>
          </cell>
          <cell r="C4034" t="str">
            <v>24256510</v>
          </cell>
          <cell r="D4034">
            <v>1</v>
          </cell>
          <cell r="E4034">
            <v>24256510</v>
          </cell>
          <cell r="F4034" t="str">
            <v>Středočeský kraj</v>
          </cell>
          <cell r="G4034" t="str">
            <v xml:space="preserve">Praha-východ </v>
          </cell>
          <cell r="H4034">
            <v>100</v>
          </cell>
          <cell r="I4034" t="str">
            <v>SEJOY</v>
          </cell>
          <cell r="J4034">
            <v>16.690000000000001</v>
          </cell>
          <cell r="K4034">
            <v>1669.0000000000002</v>
          </cell>
          <cell r="L4034" t="str">
            <v/>
          </cell>
          <cell r="M4034" t="str">
            <v>ZÁKLADNÍ ŠKOLA a MATEŘSKÁ ŠKOLA TIP TOES s.r.o.</v>
          </cell>
          <cell r="N4034" t="str">
            <v>Křenecká</v>
          </cell>
          <cell r="O4034">
            <v>52</v>
          </cell>
          <cell r="Q4034" t="str">
            <v>Lhota</v>
          </cell>
          <cell r="R4034" t="str">
            <v>NE</v>
          </cell>
        </row>
        <row r="4035">
          <cell r="A4035">
            <v>691004871</v>
          </cell>
          <cell r="B4035">
            <v>691004871</v>
          </cell>
          <cell r="C4035" t="str">
            <v>01315528</v>
          </cell>
          <cell r="D4035">
            <v>1</v>
          </cell>
          <cell r="E4035">
            <v>1315528</v>
          </cell>
          <cell r="F4035" t="str">
            <v>Středočeský kraj</v>
          </cell>
          <cell r="G4035" t="str">
            <v xml:space="preserve">Praha-východ </v>
          </cell>
          <cell r="H4035">
            <v>50</v>
          </cell>
          <cell r="I4035" t="str">
            <v>SEJOY</v>
          </cell>
          <cell r="J4035">
            <v>16.690000000000001</v>
          </cell>
          <cell r="K4035">
            <v>834.50000000000011</v>
          </cell>
          <cell r="L4035" t="str">
            <v/>
          </cell>
          <cell r="M4035" t="str">
            <v>Základní škola Purkrabka</v>
          </cell>
          <cell r="N4035" t="str">
            <v>Smiřických</v>
          </cell>
          <cell r="O4035">
            <v>2</v>
          </cell>
          <cell r="Q4035" t="str">
            <v>Škvorec</v>
          </cell>
          <cell r="R4035" t="str">
            <v>NE</v>
          </cell>
        </row>
        <row r="4036">
          <cell r="A4036">
            <v>691007055</v>
          </cell>
          <cell r="B4036">
            <v>691007055</v>
          </cell>
          <cell r="C4036" t="str">
            <v>60491418</v>
          </cell>
          <cell r="D4036">
            <v>1</v>
          </cell>
          <cell r="E4036">
            <v>60491418</v>
          </cell>
          <cell r="F4036" t="str">
            <v>Středočeský kraj</v>
          </cell>
          <cell r="G4036" t="str">
            <v xml:space="preserve">Praha-východ </v>
          </cell>
          <cell r="H4036">
            <v>25</v>
          </cell>
          <cell r="I4036" t="str">
            <v>SEJOY</v>
          </cell>
          <cell r="J4036">
            <v>16.690000000000001</v>
          </cell>
          <cell r="K4036">
            <v>417.25000000000006</v>
          </cell>
          <cell r="L4036" t="str">
            <v/>
          </cell>
          <cell r="M4036" t="str">
            <v>Mateřská škola a základní škola Sofia School s.r.o.</v>
          </cell>
          <cell r="N4036" t="str">
            <v>Na Proutkách</v>
          </cell>
          <cell r="O4036">
            <v>280</v>
          </cell>
          <cell r="Q4036" t="str">
            <v>Radonice</v>
          </cell>
          <cell r="R4036" t="str">
            <v>NE</v>
          </cell>
        </row>
        <row r="4037">
          <cell r="A4037">
            <v>691009937</v>
          </cell>
          <cell r="B4037">
            <v>691009937</v>
          </cell>
          <cell r="C4037" t="str">
            <v>05638496</v>
          </cell>
          <cell r="D4037">
            <v>1</v>
          </cell>
          <cell r="E4037">
            <v>5638496</v>
          </cell>
          <cell r="F4037" t="str">
            <v>Středočeský kraj</v>
          </cell>
          <cell r="G4037" t="str">
            <v xml:space="preserve">Praha-východ </v>
          </cell>
          <cell r="H4037">
            <v>25</v>
          </cell>
          <cell r="I4037" t="str">
            <v>SEJOY</v>
          </cell>
          <cell r="J4037">
            <v>16.690000000000001</v>
          </cell>
          <cell r="K4037">
            <v>417.25000000000006</v>
          </cell>
          <cell r="L4037" t="str">
            <v/>
          </cell>
          <cell r="M4037" t="str">
            <v>Česko-anglická Montessori základní škola a mateřská škola IDEA s.r.o.</v>
          </cell>
          <cell r="N4037" t="str">
            <v>V Remízkách</v>
          </cell>
          <cell r="O4037">
            <v>286</v>
          </cell>
          <cell r="Q4037" t="str">
            <v>Zdiby</v>
          </cell>
          <cell r="R4037" t="str">
            <v>NE</v>
          </cell>
        </row>
        <row r="4038">
          <cell r="A4038">
            <v>691010293</v>
          </cell>
          <cell r="B4038">
            <v>691010293</v>
          </cell>
          <cell r="C4038" t="str">
            <v>05999111</v>
          </cell>
          <cell r="D4038">
            <v>1</v>
          </cell>
          <cell r="E4038">
            <v>5999111</v>
          </cell>
          <cell r="F4038" t="str">
            <v>Středočeský kraj</v>
          </cell>
          <cell r="G4038" t="str">
            <v xml:space="preserve">Praha-východ </v>
          </cell>
          <cell r="H4038">
            <v>50</v>
          </cell>
          <cell r="I4038" t="str">
            <v>SEJOY</v>
          </cell>
          <cell r="J4038">
            <v>16.690000000000001</v>
          </cell>
          <cell r="K4038">
            <v>834.50000000000011</v>
          </cell>
          <cell r="L4038" t="str">
            <v/>
          </cell>
          <cell r="M4038" t="str">
            <v>Základní škola ZáŠkola, s.r.o.</v>
          </cell>
          <cell r="N4038" t="str">
            <v>Královická</v>
          </cell>
          <cell r="O4038">
            <v>915</v>
          </cell>
          <cell r="P4038">
            <v>12</v>
          </cell>
          <cell r="Q4038" t="str">
            <v>Brandýs nad Labem-Stará Boleslav</v>
          </cell>
          <cell r="R4038" t="str">
            <v>NE</v>
          </cell>
        </row>
        <row r="4039">
          <cell r="A4039">
            <v>691010986</v>
          </cell>
          <cell r="B4039">
            <v>691010986</v>
          </cell>
          <cell r="C4039" t="str">
            <v>06099581</v>
          </cell>
          <cell r="D4039">
            <v>1</v>
          </cell>
          <cell r="E4039">
            <v>6099581</v>
          </cell>
          <cell r="F4039" t="str">
            <v>Středočeský kraj</v>
          </cell>
          <cell r="G4039" t="str">
            <v xml:space="preserve">Praha-východ </v>
          </cell>
          <cell r="H4039">
            <v>75</v>
          </cell>
          <cell r="I4039" t="str">
            <v>SEJOY</v>
          </cell>
          <cell r="J4039">
            <v>16.690000000000001</v>
          </cell>
          <cell r="K4039">
            <v>1251.75</v>
          </cell>
          <cell r="L4039" t="str">
            <v/>
          </cell>
          <cell r="M4039" t="str">
            <v>Svazková škola Panská pole, základní škola</v>
          </cell>
          <cell r="N4039" t="str">
            <v>Veleňská</v>
          </cell>
          <cell r="O4039">
            <v>48</v>
          </cell>
          <cell r="Q4039" t="str">
            <v>Přezletice</v>
          </cell>
          <cell r="R4039" t="str">
            <v>NE</v>
          </cell>
        </row>
        <row r="4040">
          <cell r="A4040">
            <v>600021769</v>
          </cell>
          <cell r="B4040">
            <v>600021769</v>
          </cell>
          <cell r="C4040" t="str">
            <v>70836205</v>
          </cell>
          <cell r="D4040">
            <v>1</v>
          </cell>
          <cell r="E4040">
            <v>70836205</v>
          </cell>
          <cell r="F4040" t="str">
            <v>Středočeský kraj</v>
          </cell>
          <cell r="G4040" t="str">
            <v xml:space="preserve">Kutná Hora </v>
          </cell>
          <cell r="H4040">
            <v>25</v>
          </cell>
          <cell r="I4040" t="str">
            <v>SEJOY</v>
          </cell>
          <cell r="J4040">
            <v>16.690000000000001</v>
          </cell>
          <cell r="K4040">
            <v>417.25000000000006</v>
          </cell>
          <cell r="L4040" t="str">
            <v/>
          </cell>
          <cell r="M4040" t="str">
            <v>Základní škola Čáslav, příspěvková organizace</v>
          </cell>
          <cell r="N4040" t="str">
            <v>Husova</v>
          </cell>
          <cell r="O4040">
            <v>526</v>
          </cell>
          <cell r="P4040">
            <v>15</v>
          </cell>
          <cell r="Q4040" t="str">
            <v>Čáslav</v>
          </cell>
          <cell r="R4040" t="str">
            <v>ANO</v>
          </cell>
        </row>
        <row r="4041">
          <cell r="A4041">
            <v>600021807</v>
          </cell>
          <cell r="B4041">
            <v>600021807</v>
          </cell>
          <cell r="C4041" t="str">
            <v>71197541</v>
          </cell>
          <cell r="D4041">
            <v>1</v>
          </cell>
          <cell r="E4041">
            <v>71197541</v>
          </cell>
          <cell r="F4041" t="str">
            <v>Středočeský kraj</v>
          </cell>
          <cell r="G4041" t="str">
            <v xml:space="preserve">Kutná Hora </v>
          </cell>
          <cell r="H4041">
            <v>25</v>
          </cell>
          <cell r="I4041" t="str">
            <v>SEJOY</v>
          </cell>
          <cell r="J4041">
            <v>16.690000000000001</v>
          </cell>
          <cell r="K4041">
            <v>417.25000000000006</v>
          </cell>
          <cell r="L4041" t="str">
            <v/>
          </cell>
          <cell r="M4041" t="str">
            <v>Mateřská škola speciální, Základní škola a Praktická škola Diakonie ČCE Čáslav</v>
          </cell>
          <cell r="N4041" t="str">
            <v>Komenského náměstí</v>
          </cell>
          <cell r="O4041">
            <v>140</v>
          </cell>
          <cell r="P4041">
            <v>8</v>
          </cell>
          <cell r="Q4041" t="str">
            <v>Čáslav</v>
          </cell>
          <cell r="R4041" t="str">
            <v>NE</v>
          </cell>
        </row>
        <row r="4042">
          <cell r="A4042">
            <v>600007201</v>
          </cell>
          <cell r="B4042">
            <v>600007201</v>
          </cell>
          <cell r="C4042" t="str">
            <v>00069515</v>
          </cell>
          <cell r="D4042">
            <v>1</v>
          </cell>
          <cell r="E4042">
            <v>69515</v>
          </cell>
          <cell r="F4042" t="str">
            <v>Středočeský kraj</v>
          </cell>
          <cell r="G4042" t="str">
            <v xml:space="preserve">Kutná Hora </v>
          </cell>
          <cell r="H4042">
            <v>175</v>
          </cell>
          <cell r="I4042" t="str">
            <v>SEJOY</v>
          </cell>
          <cell r="J4042">
            <v>16.690000000000001</v>
          </cell>
          <cell r="K4042">
            <v>2920.75</v>
          </cell>
          <cell r="L4042" t="str">
            <v/>
          </cell>
          <cell r="M4042" t="str">
            <v>Střední odborné učiliště, Čáslav, Žižkovo nám. 75</v>
          </cell>
          <cell r="N4042" t="str">
            <v>nám. Jana Žižky z Trocnova</v>
          </cell>
          <cell r="O4042">
            <v>75</v>
          </cell>
          <cell r="P4042">
            <v>12</v>
          </cell>
          <cell r="Q4042" t="str">
            <v>Čáslav</v>
          </cell>
          <cell r="R4042" t="str">
            <v>ANO</v>
          </cell>
        </row>
        <row r="4043">
          <cell r="A4043">
            <v>600007243</v>
          </cell>
          <cell r="B4043">
            <v>600007243</v>
          </cell>
          <cell r="C4043" t="str">
            <v>61924041</v>
          </cell>
          <cell r="D4043">
            <v>1</v>
          </cell>
          <cell r="E4043">
            <v>61924041</v>
          </cell>
          <cell r="F4043" t="str">
            <v>Středočeský kraj</v>
          </cell>
          <cell r="G4043" t="str">
            <v xml:space="preserve">Kutná Hora </v>
          </cell>
          <cell r="H4043">
            <v>225</v>
          </cell>
          <cell r="I4043" t="str">
            <v>SEJOY</v>
          </cell>
          <cell r="J4043">
            <v>16.690000000000001</v>
          </cell>
          <cell r="K4043">
            <v>3755.2500000000005</v>
          </cell>
          <cell r="L4043" t="str">
            <v/>
          </cell>
          <cell r="M4043" t="str">
            <v>Gymnázium a Střední odborná škola pedagogická, Čáslav, Masarykova 248</v>
          </cell>
          <cell r="N4043" t="str">
            <v>Masarykova</v>
          </cell>
          <cell r="O4043">
            <v>248</v>
          </cell>
          <cell r="P4043">
            <v>24</v>
          </cell>
          <cell r="Q4043" t="str">
            <v>Čáslav</v>
          </cell>
          <cell r="R4043" t="str">
            <v>ANO</v>
          </cell>
        </row>
        <row r="4044">
          <cell r="A4044">
            <v>600007251</v>
          </cell>
          <cell r="B4044">
            <v>600007251</v>
          </cell>
          <cell r="C4044" t="str">
            <v>61924008</v>
          </cell>
          <cell r="D4044">
            <v>1</v>
          </cell>
          <cell r="E4044">
            <v>61924008</v>
          </cell>
          <cell r="F4044" t="str">
            <v>Středočeský kraj</v>
          </cell>
          <cell r="G4044" t="str">
            <v xml:space="preserve">Kutná Hora </v>
          </cell>
          <cell r="H4044">
            <v>75</v>
          </cell>
          <cell r="I4044" t="str">
            <v>SEJOY</v>
          </cell>
          <cell r="J4044">
            <v>16.690000000000001</v>
          </cell>
          <cell r="K4044">
            <v>1251.75</v>
          </cell>
          <cell r="L4044" t="str">
            <v/>
          </cell>
          <cell r="M4044" t="str">
            <v>Vyšší odborná škola, Střední průmyslová škola a Obchodní akademie, Čáslav, Přemysla Otakara II. 938</v>
          </cell>
          <cell r="N4044" t="str">
            <v>Přemysla Otakara II.</v>
          </cell>
          <cell r="O4044">
            <v>938</v>
          </cell>
          <cell r="P4044">
            <v>18</v>
          </cell>
          <cell r="Q4044" t="str">
            <v>Čáslav</v>
          </cell>
          <cell r="R4044" t="str">
            <v>ANO</v>
          </cell>
        </row>
        <row r="4045">
          <cell r="A4045">
            <v>600007260</v>
          </cell>
          <cell r="B4045">
            <v>600007260</v>
          </cell>
          <cell r="C4045" t="str">
            <v>14801973</v>
          </cell>
          <cell r="D4045">
            <v>1</v>
          </cell>
          <cell r="E4045">
            <v>14801973</v>
          </cell>
          <cell r="F4045" t="str">
            <v>Středočeský kraj</v>
          </cell>
          <cell r="G4045" t="str">
            <v xml:space="preserve">Kutná Hora </v>
          </cell>
          <cell r="H4045">
            <v>150</v>
          </cell>
          <cell r="I4045" t="str">
            <v>SEJOY</v>
          </cell>
          <cell r="J4045">
            <v>16.690000000000001</v>
          </cell>
          <cell r="K4045">
            <v>2503.5</v>
          </cell>
          <cell r="L4045" t="str">
            <v/>
          </cell>
          <cell r="M4045" t="str">
            <v>Střední odborná škola a Střední odborné učiliště dopravní Čáslav, příspěvková organizace</v>
          </cell>
          <cell r="N4045" t="str">
            <v>Aug. Sedláčka</v>
          </cell>
          <cell r="O4045">
            <v>1145</v>
          </cell>
          <cell r="P4045">
            <v>2</v>
          </cell>
          <cell r="Q4045" t="str">
            <v>Čáslav</v>
          </cell>
          <cell r="R4045" t="str">
            <v>ANO</v>
          </cell>
        </row>
        <row r="4046">
          <cell r="A4046">
            <v>600007278</v>
          </cell>
          <cell r="B4046">
            <v>600007278</v>
          </cell>
          <cell r="C4046" t="str">
            <v>49797999</v>
          </cell>
          <cell r="D4046">
            <v>1</v>
          </cell>
          <cell r="E4046">
            <v>49797999</v>
          </cell>
          <cell r="F4046" t="str">
            <v>Středočeský kraj</v>
          </cell>
          <cell r="G4046" t="str">
            <v xml:space="preserve">Kutná Hora </v>
          </cell>
          <cell r="H4046">
            <v>225</v>
          </cell>
          <cell r="I4046" t="str">
            <v>SEJOY</v>
          </cell>
          <cell r="J4046">
            <v>16.690000000000001</v>
          </cell>
          <cell r="K4046">
            <v>3755.2500000000005</v>
          </cell>
          <cell r="L4046" t="str">
            <v/>
          </cell>
          <cell r="M4046" t="str">
            <v>Střední zemědělská škola, Čáslav, Sadová 1234</v>
          </cell>
          <cell r="N4046" t="str">
            <v>Sadová</v>
          </cell>
          <cell r="O4046">
            <v>1234</v>
          </cell>
          <cell r="P4046">
            <v>1</v>
          </cell>
          <cell r="Q4046" t="str">
            <v>Čáslav</v>
          </cell>
          <cell r="R4046" t="str">
            <v>ANO</v>
          </cell>
        </row>
        <row r="4047">
          <cell r="A4047">
            <v>600046451</v>
          </cell>
          <cell r="B4047">
            <v>600046451</v>
          </cell>
          <cell r="C4047" t="str">
            <v>75032791</v>
          </cell>
          <cell r="D4047">
            <v>1</v>
          </cell>
          <cell r="E4047">
            <v>75032791</v>
          </cell>
          <cell r="F4047" t="str">
            <v>Středočeský kraj</v>
          </cell>
          <cell r="G4047" t="str">
            <v xml:space="preserve">Kutná Hora </v>
          </cell>
          <cell r="H4047">
            <v>150</v>
          </cell>
          <cell r="I4047" t="str">
            <v>SEJOY</v>
          </cell>
          <cell r="J4047">
            <v>16.690000000000001</v>
          </cell>
          <cell r="K4047">
            <v>2503.5</v>
          </cell>
          <cell r="L4047" t="str">
            <v/>
          </cell>
          <cell r="M4047" t="str">
            <v>Základní škola Vrdy, okres Kutná Hora</v>
          </cell>
          <cell r="N4047" t="str">
            <v>Školská</v>
          </cell>
          <cell r="O4047">
            <v>108</v>
          </cell>
          <cell r="Q4047" t="str">
            <v>Vrdy</v>
          </cell>
          <cell r="R4047" t="str">
            <v>ANO</v>
          </cell>
        </row>
        <row r="4048">
          <cell r="A4048">
            <v>600046222</v>
          </cell>
          <cell r="B4048">
            <v>600046222</v>
          </cell>
          <cell r="C4048" t="str">
            <v>75034638</v>
          </cell>
          <cell r="D4048">
            <v>1</v>
          </cell>
          <cell r="E4048">
            <v>75034638</v>
          </cell>
          <cell r="F4048" t="str">
            <v>Středočeský kraj</v>
          </cell>
          <cell r="G4048" t="str">
            <v xml:space="preserve">Kutná Hora </v>
          </cell>
          <cell r="H4048">
            <v>0</v>
          </cell>
          <cell r="I4048" t="str">
            <v>SEJOY</v>
          </cell>
          <cell r="J4048">
            <v>16.690000000000001</v>
          </cell>
          <cell r="K4048">
            <v>0</v>
          </cell>
          <cell r="L4048" t="str">
            <v/>
          </cell>
          <cell r="M4048" t="str">
            <v>Základní škola a Mateřská škola Bílé Podolí, okres Kutná Hora</v>
          </cell>
          <cell r="O4048">
            <v>67</v>
          </cell>
          <cell r="Q4048" t="str">
            <v>Bílé Podolí</v>
          </cell>
          <cell r="R4048" t="str">
            <v>ANO</v>
          </cell>
        </row>
        <row r="4049">
          <cell r="A4049">
            <v>600046249</v>
          </cell>
          <cell r="B4049">
            <v>600046249</v>
          </cell>
          <cell r="C4049" t="str">
            <v>70988277</v>
          </cell>
          <cell r="D4049">
            <v>1</v>
          </cell>
          <cell r="E4049">
            <v>70988277</v>
          </cell>
          <cell r="F4049" t="str">
            <v>Středočeský kraj</v>
          </cell>
          <cell r="G4049" t="str">
            <v xml:space="preserve">Kutná Hora </v>
          </cell>
          <cell r="H4049">
            <v>0</v>
          </cell>
          <cell r="I4049" t="str">
            <v>SEJOY</v>
          </cell>
          <cell r="J4049">
            <v>16.690000000000001</v>
          </cell>
          <cell r="K4049">
            <v>0</v>
          </cell>
          <cell r="L4049" t="str">
            <v/>
          </cell>
          <cell r="M4049" t="str">
            <v>Základní škola a Mateřská škola Chotusice, okres Kutná Hora</v>
          </cell>
          <cell r="O4049">
            <v>262</v>
          </cell>
          <cell r="Q4049" t="str">
            <v>Chotusice</v>
          </cell>
          <cell r="R4049" t="str">
            <v>ANO</v>
          </cell>
        </row>
        <row r="4050">
          <cell r="A4050">
            <v>600046257</v>
          </cell>
          <cell r="B4050">
            <v>600046257</v>
          </cell>
          <cell r="C4050" t="str">
            <v>70980357</v>
          </cell>
          <cell r="D4050">
            <v>1</v>
          </cell>
          <cell r="E4050">
            <v>70980357</v>
          </cell>
          <cell r="F4050" t="str">
            <v>Středočeský kraj</v>
          </cell>
          <cell r="G4050" t="str">
            <v xml:space="preserve">Kutná Hora </v>
          </cell>
          <cell r="H4050">
            <v>0</v>
          </cell>
          <cell r="I4050" t="str">
            <v>SEJOY</v>
          </cell>
          <cell r="J4050">
            <v>16.690000000000001</v>
          </cell>
          <cell r="K4050">
            <v>0</v>
          </cell>
          <cell r="L4050" t="str">
            <v/>
          </cell>
          <cell r="M4050" t="str">
            <v>Základní škola a Mateřská škola Krchleby, okres Kutná Hora, příspěvková organizace</v>
          </cell>
          <cell r="O4050">
            <v>80</v>
          </cell>
          <cell r="Q4050" t="str">
            <v>Krchleby</v>
          </cell>
          <cell r="R4050" t="str">
            <v>ANO</v>
          </cell>
        </row>
        <row r="4051">
          <cell r="A4051">
            <v>600046273</v>
          </cell>
          <cell r="B4051">
            <v>600046273</v>
          </cell>
          <cell r="C4051" t="str">
            <v>75030675</v>
          </cell>
          <cell r="D4051">
            <v>1</v>
          </cell>
          <cell r="E4051">
            <v>75030675</v>
          </cell>
          <cell r="F4051" t="str">
            <v>Středočeský kraj</v>
          </cell>
          <cell r="G4051" t="str">
            <v xml:space="preserve">Kutná Hora </v>
          </cell>
          <cell r="H4051">
            <v>25</v>
          </cell>
          <cell r="I4051" t="str">
            <v>SEJOY</v>
          </cell>
          <cell r="J4051">
            <v>16.690000000000001</v>
          </cell>
          <cell r="K4051">
            <v>417.25000000000006</v>
          </cell>
          <cell r="L4051" t="str">
            <v/>
          </cell>
          <cell r="M4051" t="str">
            <v>Základní škola a Mateřská škola Vlkaneč, okres Kutná Hora</v>
          </cell>
          <cell r="O4051">
            <v>29</v>
          </cell>
          <cell r="Q4051" t="str">
            <v>Vlkaneč</v>
          </cell>
          <cell r="R4051" t="str">
            <v>ANO</v>
          </cell>
        </row>
        <row r="4052">
          <cell r="A4052">
            <v>600046290</v>
          </cell>
          <cell r="B4052">
            <v>600046290</v>
          </cell>
          <cell r="C4052" t="str">
            <v>75033569</v>
          </cell>
          <cell r="D4052">
            <v>1</v>
          </cell>
          <cell r="E4052">
            <v>75033569</v>
          </cell>
          <cell r="F4052" t="str">
            <v>Středočeský kraj</v>
          </cell>
          <cell r="G4052" t="str">
            <v xml:space="preserve">Kutná Hora </v>
          </cell>
          <cell r="H4052">
            <v>25</v>
          </cell>
          <cell r="I4052" t="str">
            <v>SEJOY</v>
          </cell>
          <cell r="J4052">
            <v>16.690000000000001</v>
          </cell>
          <cell r="K4052">
            <v>417.25000000000006</v>
          </cell>
          <cell r="L4052" t="str">
            <v/>
          </cell>
          <cell r="M4052" t="str">
            <v>Základní škola a Mateřská škola Zbýšov, okres Kutná Hora příspěvková organizace</v>
          </cell>
          <cell r="O4052">
            <v>23</v>
          </cell>
          <cell r="Q4052" t="str">
            <v>Zbýšov</v>
          </cell>
          <cell r="R4052" t="str">
            <v>ANO</v>
          </cell>
        </row>
        <row r="4053">
          <cell r="A4053">
            <v>600046354</v>
          </cell>
          <cell r="B4053">
            <v>600046354</v>
          </cell>
          <cell r="C4053" t="str">
            <v>49541030</v>
          </cell>
          <cell r="D4053">
            <v>1</v>
          </cell>
          <cell r="E4053">
            <v>49541030</v>
          </cell>
          <cell r="F4053" t="str">
            <v>Středočeský kraj</v>
          </cell>
          <cell r="G4053" t="str">
            <v xml:space="preserve">Kutná Hora </v>
          </cell>
          <cell r="H4053">
            <v>175</v>
          </cell>
          <cell r="I4053" t="str">
            <v>SEJOY</v>
          </cell>
          <cell r="J4053">
            <v>16.690000000000001</v>
          </cell>
          <cell r="K4053">
            <v>2920.75</v>
          </cell>
          <cell r="L4053" t="str">
            <v/>
          </cell>
          <cell r="M4053" t="str">
            <v>Základní škola Čáslav, nám. Jana Žižky z Trocnova 182, okres Kutná Hora</v>
          </cell>
          <cell r="N4053" t="str">
            <v>nám. Jana Žižky z Trocnova</v>
          </cell>
          <cell r="O4053">
            <v>182</v>
          </cell>
          <cell r="P4053">
            <v>52</v>
          </cell>
          <cell r="Q4053" t="str">
            <v>Čáslav</v>
          </cell>
          <cell r="R4053" t="str">
            <v>ANO</v>
          </cell>
        </row>
        <row r="4054">
          <cell r="A4054">
            <v>600046362</v>
          </cell>
          <cell r="B4054">
            <v>600046362</v>
          </cell>
          <cell r="C4054" t="str">
            <v>75034824</v>
          </cell>
          <cell r="D4054">
            <v>1</v>
          </cell>
          <cell r="E4054">
            <v>75034824</v>
          </cell>
          <cell r="F4054" t="str">
            <v>Středočeský kraj</v>
          </cell>
          <cell r="G4054" t="str">
            <v xml:space="preserve">Kutná Hora </v>
          </cell>
          <cell r="H4054">
            <v>225</v>
          </cell>
          <cell r="I4054" t="str">
            <v>SEJOY</v>
          </cell>
          <cell r="J4054">
            <v>16.690000000000001</v>
          </cell>
          <cell r="K4054">
            <v>3755.2500000000005</v>
          </cell>
          <cell r="L4054" t="str">
            <v/>
          </cell>
          <cell r="M4054" t="str">
            <v>Základní škola Čáslav, Masarykova 357, okres Kutná Hora</v>
          </cell>
          <cell r="N4054" t="str">
            <v>Masarykova</v>
          </cell>
          <cell r="O4054">
            <v>330</v>
          </cell>
          <cell r="P4054">
            <v>7</v>
          </cell>
          <cell r="Q4054" t="str">
            <v>Čáslav</v>
          </cell>
          <cell r="R4054" t="str">
            <v>ANO</v>
          </cell>
        </row>
        <row r="4055">
          <cell r="A4055">
            <v>600046401</v>
          </cell>
          <cell r="B4055">
            <v>600046401</v>
          </cell>
          <cell r="C4055" t="str">
            <v>71002758</v>
          </cell>
          <cell r="D4055">
            <v>1</v>
          </cell>
          <cell r="E4055">
            <v>71002758</v>
          </cell>
          <cell r="F4055" t="str">
            <v>Středočeský kraj</v>
          </cell>
          <cell r="G4055" t="str">
            <v xml:space="preserve">Kutná Hora </v>
          </cell>
          <cell r="H4055">
            <v>100</v>
          </cell>
          <cell r="I4055" t="str">
            <v>SEJOY</v>
          </cell>
          <cell r="J4055">
            <v>16.690000000000001</v>
          </cell>
          <cell r="K4055">
            <v>1669.0000000000002</v>
          </cell>
          <cell r="L4055" t="str">
            <v/>
          </cell>
          <cell r="M4055" t="str">
            <v>Základní škola a Mateřská škola Potěhy, okres Kutná Hora</v>
          </cell>
          <cell r="O4055">
            <v>155</v>
          </cell>
          <cell r="Q4055" t="str">
            <v>Potěhy</v>
          </cell>
          <cell r="R4055" t="str">
            <v>ANO</v>
          </cell>
        </row>
        <row r="4056">
          <cell r="A4056">
            <v>600046486</v>
          </cell>
          <cell r="B4056">
            <v>600046486</v>
          </cell>
          <cell r="C4056" t="str">
            <v>70989753</v>
          </cell>
          <cell r="D4056">
            <v>1</v>
          </cell>
          <cell r="E4056">
            <v>70989753</v>
          </cell>
          <cell r="F4056" t="str">
            <v>Středočeský kraj</v>
          </cell>
          <cell r="G4056" t="str">
            <v xml:space="preserve">Kutná Hora </v>
          </cell>
          <cell r="H4056">
            <v>50</v>
          </cell>
          <cell r="I4056" t="str">
            <v>SEJOY</v>
          </cell>
          <cell r="J4056">
            <v>16.690000000000001</v>
          </cell>
          <cell r="K4056">
            <v>834.50000000000011</v>
          </cell>
          <cell r="L4056" t="str">
            <v/>
          </cell>
          <cell r="M4056" t="str">
            <v>Základní škola a Mateřská škola Žleby, okres Kutná Hora</v>
          </cell>
          <cell r="N4056" t="str">
            <v>Školní</v>
          </cell>
          <cell r="O4056">
            <v>190</v>
          </cell>
          <cell r="Q4056" t="str">
            <v>Žleby</v>
          </cell>
          <cell r="R4056" t="str">
            <v>ANO</v>
          </cell>
        </row>
        <row r="4057">
          <cell r="A4057">
            <v>600046541</v>
          </cell>
          <cell r="B4057">
            <v>600046541</v>
          </cell>
          <cell r="C4057" t="str">
            <v>75034603</v>
          </cell>
          <cell r="D4057">
            <v>1</v>
          </cell>
          <cell r="E4057">
            <v>75034603</v>
          </cell>
          <cell r="F4057" t="str">
            <v>Středočeský kraj</v>
          </cell>
          <cell r="G4057" t="str">
            <v xml:space="preserve">Kutná Hora </v>
          </cell>
          <cell r="H4057">
            <v>125</v>
          </cell>
          <cell r="I4057" t="str">
            <v>SEJOY</v>
          </cell>
          <cell r="J4057">
            <v>16.690000000000001</v>
          </cell>
          <cell r="K4057">
            <v>2086.25</v>
          </cell>
          <cell r="L4057" t="str">
            <v/>
          </cell>
          <cell r="M4057" t="str">
            <v>Základní škola Jana Václava Sticha - Punta Žehušice</v>
          </cell>
          <cell r="N4057" t="str">
            <v>Ke Křížku</v>
          </cell>
          <cell r="O4057">
            <v>190</v>
          </cell>
          <cell r="Q4057" t="str">
            <v>Žehušice</v>
          </cell>
          <cell r="R4057" t="str">
            <v>ANO</v>
          </cell>
        </row>
        <row r="4058">
          <cell r="A4058">
            <v>650058135</v>
          </cell>
          <cell r="B4058">
            <v>650058135</v>
          </cell>
          <cell r="C4058" t="str">
            <v>71176683</v>
          </cell>
          <cell r="D4058">
            <v>1</v>
          </cell>
          <cell r="E4058">
            <v>71176683</v>
          </cell>
          <cell r="F4058" t="str">
            <v>Středočeský kraj</v>
          </cell>
          <cell r="G4058" t="str">
            <v xml:space="preserve">Kutná Hora </v>
          </cell>
          <cell r="H4058">
            <v>250</v>
          </cell>
          <cell r="I4058" t="str">
            <v>SEJOY</v>
          </cell>
          <cell r="J4058">
            <v>16.690000000000001</v>
          </cell>
          <cell r="K4058">
            <v>4172.5</v>
          </cell>
          <cell r="L4058" t="str">
            <v/>
          </cell>
          <cell r="M4058" t="str">
            <v>Základní škola Čáslav, Sadová 1756, okres Kutná Hora</v>
          </cell>
          <cell r="N4058" t="str">
            <v>Sadová</v>
          </cell>
          <cell r="O4058">
            <v>1756</v>
          </cell>
          <cell r="Q4058" t="str">
            <v>Čáslav</v>
          </cell>
          <cell r="R4058" t="str">
            <v>ANO</v>
          </cell>
        </row>
        <row r="4059">
          <cell r="A4059">
            <v>600022099</v>
          </cell>
          <cell r="B4059">
            <v>600022099</v>
          </cell>
          <cell r="C4059" t="str">
            <v>63833832</v>
          </cell>
          <cell r="D4059">
            <v>1</v>
          </cell>
          <cell r="E4059">
            <v>63833832</v>
          </cell>
          <cell r="F4059" t="str">
            <v>Středočeský kraj</v>
          </cell>
          <cell r="G4059" t="str">
            <v xml:space="preserve">Praha-západ </v>
          </cell>
          <cell r="H4059">
            <v>0</v>
          </cell>
          <cell r="I4059" t="str">
            <v>SEJOY</v>
          </cell>
          <cell r="J4059">
            <v>16.690000000000001</v>
          </cell>
          <cell r="K4059">
            <v>0</v>
          </cell>
          <cell r="L4059" t="str">
            <v/>
          </cell>
          <cell r="M4059" t="str">
            <v>Základní škola Psáry, příspěvková organizace</v>
          </cell>
          <cell r="N4059" t="str">
            <v>Jílovská</v>
          </cell>
          <cell r="O4059">
            <v>141</v>
          </cell>
          <cell r="Q4059" t="str">
            <v>Psáry</v>
          </cell>
          <cell r="R4059" t="str">
            <v>ANO</v>
          </cell>
        </row>
        <row r="4060">
          <cell r="A4060">
            <v>600053083</v>
          </cell>
          <cell r="B4060">
            <v>600053083</v>
          </cell>
          <cell r="C4060" t="str">
            <v>47003057</v>
          </cell>
          <cell r="D4060">
            <v>1</v>
          </cell>
          <cell r="E4060">
            <v>47003057</v>
          </cell>
          <cell r="F4060" t="str">
            <v>Středočeský kraj</v>
          </cell>
          <cell r="G4060" t="str">
            <v xml:space="preserve">Praha-západ </v>
          </cell>
          <cell r="H4060">
            <v>325</v>
          </cell>
          <cell r="I4060" t="str">
            <v>SEJOY</v>
          </cell>
          <cell r="J4060">
            <v>16.690000000000001</v>
          </cell>
          <cell r="K4060">
            <v>5424.25</v>
          </cell>
          <cell r="L4060" t="str">
            <v/>
          </cell>
          <cell r="M4060" t="str">
            <v>Základní škola Dobřichovice</v>
          </cell>
          <cell r="N4060" t="str">
            <v>5. května</v>
          </cell>
          <cell r="O4060">
            <v>40</v>
          </cell>
          <cell r="Q4060" t="str">
            <v>Dobřichovice</v>
          </cell>
          <cell r="R4060" t="str">
            <v>ANO</v>
          </cell>
        </row>
        <row r="4061">
          <cell r="A4061">
            <v>600007791</v>
          </cell>
          <cell r="B4061">
            <v>600007791</v>
          </cell>
          <cell r="C4061" t="str">
            <v>14802015</v>
          </cell>
          <cell r="D4061">
            <v>1</v>
          </cell>
          <cell r="E4061">
            <v>14802015</v>
          </cell>
          <cell r="F4061" t="str">
            <v>Středočeský kraj</v>
          </cell>
          <cell r="G4061" t="str">
            <v xml:space="preserve">Praha-západ </v>
          </cell>
          <cell r="H4061">
            <v>75</v>
          </cell>
          <cell r="I4061" t="str">
            <v>SEJOY</v>
          </cell>
          <cell r="J4061">
            <v>16.690000000000001</v>
          </cell>
          <cell r="K4061">
            <v>1251.75</v>
          </cell>
          <cell r="L4061" t="str">
            <v/>
          </cell>
          <cell r="M4061" t="str">
            <v>Střední odborná škola a Střední odborné učiliště Jílové u Prahy, příspěvková organizace</v>
          </cell>
          <cell r="N4061" t="str">
            <v>Šenflukova</v>
          </cell>
          <cell r="O4061">
            <v>220</v>
          </cell>
          <cell r="Q4061" t="str">
            <v>Jílové u Prahy</v>
          </cell>
          <cell r="R4061" t="str">
            <v>ANO</v>
          </cell>
        </row>
        <row r="4062">
          <cell r="A4062">
            <v>600053326</v>
          </cell>
          <cell r="B4062">
            <v>600053326</v>
          </cell>
          <cell r="C4062" t="str">
            <v>75034808</v>
          </cell>
          <cell r="D4062">
            <v>1</v>
          </cell>
          <cell r="E4062">
            <v>75034808</v>
          </cell>
          <cell r="F4062" t="str">
            <v>Středočeský kraj</v>
          </cell>
          <cell r="G4062" t="str">
            <v xml:space="preserve">Praha-západ </v>
          </cell>
          <cell r="H4062">
            <v>100</v>
          </cell>
          <cell r="I4062" t="str">
            <v>SEJOY</v>
          </cell>
          <cell r="J4062">
            <v>16.690000000000001</v>
          </cell>
          <cell r="K4062">
            <v>1669.0000000000002</v>
          </cell>
          <cell r="L4062" t="str">
            <v/>
          </cell>
          <cell r="M4062" t="str">
            <v>Základní škola Tursko, okres Praha - západ</v>
          </cell>
          <cell r="N4062" t="str">
            <v>Pražská</v>
          </cell>
          <cell r="O4062">
            <v>67</v>
          </cell>
          <cell r="Q4062" t="str">
            <v>Tursko</v>
          </cell>
          <cell r="R4062" t="str">
            <v>ANO</v>
          </cell>
        </row>
        <row r="4063">
          <cell r="A4063">
            <v>600053211</v>
          </cell>
          <cell r="B4063">
            <v>600053211</v>
          </cell>
          <cell r="C4063" t="str">
            <v>71002707</v>
          </cell>
          <cell r="D4063">
            <v>1</v>
          </cell>
          <cell r="E4063">
            <v>71002707</v>
          </cell>
          <cell r="F4063" t="str">
            <v>Středočeský kraj</v>
          </cell>
          <cell r="G4063" t="str">
            <v xml:space="preserve">Praha-západ </v>
          </cell>
          <cell r="H4063">
            <v>25</v>
          </cell>
          <cell r="I4063" t="str">
            <v>SEJOY</v>
          </cell>
          <cell r="J4063">
            <v>16.690000000000001</v>
          </cell>
          <cell r="K4063">
            <v>417.25000000000006</v>
          </cell>
          <cell r="L4063" t="str">
            <v/>
          </cell>
          <cell r="M4063" t="str">
            <v>Základní škola Kosoř, okres Praha - západ</v>
          </cell>
          <cell r="N4063" t="str">
            <v>Školská</v>
          </cell>
          <cell r="O4063">
            <v>38</v>
          </cell>
          <cell r="Q4063" t="str">
            <v>Kosoř</v>
          </cell>
          <cell r="R4063" t="str">
            <v>ANO</v>
          </cell>
        </row>
        <row r="4064">
          <cell r="A4064">
            <v>600053270</v>
          </cell>
          <cell r="B4064">
            <v>600053270</v>
          </cell>
          <cell r="C4064" t="str">
            <v>47005254</v>
          </cell>
          <cell r="D4064">
            <v>1</v>
          </cell>
          <cell r="E4064">
            <v>47005254</v>
          </cell>
          <cell r="F4064" t="str">
            <v>Středočeský kraj</v>
          </cell>
          <cell r="G4064" t="str">
            <v xml:space="preserve">Praha-západ </v>
          </cell>
          <cell r="H4064">
            <v>325</v>
          </cell>
          <cell r="I4064" t="str">
            <v>SEJOY</v>
          </cell>
          <cell r="J4064">
            <v>16.690000000000001</v>
          </cell>
          <cell r="K4064">
            <v>5424.25</v>
          </cell>
          <cell r="L4064" t="str">
            <v/>
          </cell>
          <cell r="M4064" t="str">
            <v>Základní škola Řevnice</v>
          </cell>
          <cell r="N4064" t="str">
            <v>Školní</v>
          </cell>
          <cell r="O4064">
            <v>600</v>
          </cell>
          <cell r="Q4064" t="str">
            <v>Řevnice</v>
          </cell>
          <cell r="R4064" t="str">
            <v>ANO</v>
          </cell>
        </row>
        <row r="4065">
          <cell r="A4065">
            <v>600052621</v>
          </cell>
          <cell r="B4065">
            <v>600052621</v>
          </cell>
          <cell r="C4065" t="str">
            <v>75034573</v>
          </cell>
          <cell r="D4065">
            <v>1</v>
          </cell>
          <cell r="E4065">
            <v>75034573</v>
          </cell>
          <cell r="F4065" t="str">
            <v>Středočeský kraj</v>
          </cell>
          <cell r="G4065" t="str">
            <v xml:space="preserve">Praha-západ </v>
          </cell>
          <cell r="H4065">
            <v>50</v>
          </cell>
          <cell r="I4065" t="str">
            <v>SEJOY</v>
          </cell>
          <cell r="J4065">
            <v>16.690000000000001</v>
          </cell>
          <cell r="K4065">
            <v>834.50000000000011</v>
          </cell>
          <cell r="L4065" t="str">
            <v/>
          </cell>
          <cell r="M4065" t="str">
            <v>Základní škola a mateřská škola Hnízdo v Úněticích, příspěvková organizace</v>
          </cell>
          <cell r="N4065" t="str">
            <v>Školní</v>
          </cell>
          <cell r="O4065">
            <v>2</v>
          </cell>
          <cell r="P4065">
            <v>1</v>
          </cell>
          <cell r="Q4065" t="str">
            <v>Únětice</v>
          </cell>
          <cell r="R4065" t="str">
            <v>ANO</v>
          </cell>
        </row>
        <row r="4066">
          <cell r="A4066">
            <v>600053041</v>
          </cell>
          <cell r="B4066">
            <v>600053041</v>
          </cell>
          <cell r="C4066" t="str">
            <v>61385051</v>
          </cell>
          <cell r="D4066">
            <v>1</v>
          </cell>
          <cell r="E4066">
            <v>61385051</v>
          </cell>
          <cell r="F4066" t="str">
            <v>Středočeský kraj</v>
          </cell>
          <cell r="G4066" t="str">
            <v xml:space="preserve">Praha-západ </v>
          </cell>
          <cell r="H4066">
            <v>50</v>
          </cell>
          <cell r="I4066" t="str">
            <v>SEJOY</v>
          </cell>
          <cell r="J4066">
            <v>16.690000000000001</v>
          </cell>
          <cell r="K4066">
            <v>834.50000000000011</v>
          </cell>
          <cell r="L4066" t="str">
            <v/>
          </cell>
          <cell r="M4066" t="str">
            <v>Základní škola a Mateřská škola Tachlovice, okres Praha - západ</v>
          </cell>
          <cell r="N4066" t="str">
            <v>Toskánská náves</v>
          </cell>
          <cell r="O4066">
            <v>66</v>
          </cell>
          <cell r="Q4066" t="str">
            <v>Tachlovice</v>
          </cell>
          <cell r="R4066" t="str">
            <v>ANO</v>
          </cell>
        </row>
        <row r="4067">
          <cell r="A4067">
            <v>600053059</v>
          </cell>
          <cell r="B4067">
            <v>600053059</v>
          </cell>
          <cell r="C4067" t="str">
            <v>70987254</v>
          </cell>
          <cell r="D4067">
            <v>1</v>
          </cell>
          <cell r="E4067">
            <v>70987254</v>
          </cell>
          <cell r="F4067" t="str">
            <v>Středočeský kraj</v>
          </cell>
          <cell r="G4067" t="str">
            <v xml:space="preserve">Praha-západ </v>
          </cell>
          <cell r="H4067">
            <v>75</v>
          </cell>
          <cell r="I4067" t="str">
            <v>SEJOY</v>
          </cell>
          <cell r="J4067">
            <v>16.690000000000001</v>
          </cell>
          <cell r="K4067">
            <v>1251.75</v>
          </cell>
          <cell r="L4067" t="str">
            <v/>
          </cell>
          <cell r="M4067" t="str">
            <v>Základní škola a Mateřská škola Úhonice, okres Praha - západ</v>
          </cell>
          <cell r="N4067" t="str">
            <v>Kateřinská</v>
          </cell>
          <cell r="O4067">
            <v>43</v>
          </cell>
          <cell r="Q4067" t="str">
            <v>Úhonice</v>
          </cell>
          <cell r="R4067" t="str">
            <v>ANO</v>
          </cell>
        </row>
        <row r="4068">
          <cell r="A4068">
            <v>600053067</v>
          </cell>
          <cell r="B4068">
            <v>600053067</v>
          </cell>
          <cell r="C4068" t="str">
            <v>70995061</v>
          </cell>
          <cell r="D4068">
            <v>1</v>
          </cell>
          <cell r="E4068">
            <v>70995061</v>
          </cell>
          <cell r="F4068" t="str">
            <v>Středočeský kraj</v>
          </cell>
          <cell r="G4068" t="str">
            <v xml:space="preserve">Praha-západ </v>
          </cell>
          <cell r="H4068">
            <v>0</v>
          </cell>
          <cell r="I4068" t="str">
            <v>SEJOY</v>
          </cell>
          <cell r="J4068">
            <v>16.690000000000001</v>
          </cell>
          <cell r="K4068">
            <v>0</v>
          </cell>
          <cell r="L4068" t="str">
            <v/>
          </cell>
          <cell r="M4068" t="str">
            <v>Základní škola a Mateřská škola Čisovice, okres Praha - západ</v>
          </cell>
          <cell r="O4068">
            <v>193</v>
          </cell>
          <cell r="Q4068" t="str">
            <v>Čisovice</v>
          </cell>
          <cell r="R4068" t="str">
            <v>ANO</v>
          </cell>
        </row>
        <row r="4069">
          <cell r="A4069">
            <v>600053105</v>
          </cell>
          <cell r="B4069">
            <v>600053105</v>
          </cell>
          <cell r="C4069" t="str">
            <v>62935747</v>
          </cell>
          <cell r="D4069">
            <v>1</v>
          </cell>
          <cell r="E4069">
            <v>62935747</v>
          </cell>
          <cell r="F4069" t="str">
            <v>Středočeský kraj</v>
          </cell>
          <cell r="G4069" t="str">
            <v xml:space="preserve">Praha-západ </v>
          </cell>
          <cell r="H4069">
            <v>325</v>
          </cell>
          <cell r="I4069" t="str">
            <v>SEJOY</v>
          </cell>
          <cell r="J4069">
            <v>16.690000000000001</v>
          </cell>
          <cell r="K4069">
            <v>5424.25</v>
          </cell>
          <cell r="L4069" t="str">
            <v/>
          </cell>
          <cell r="M4069" t="str">
            <v>Základní škola Dolní Břežany, příspěvková organizace</v>
          </cell>
          <cell r="N4069" t="str">
            <v>Na Vršku</v>
          </cell>
          <cell r="O4069">
            <v>290</v>
          </cell>
          <cell r="Q4069" t="str">
            <v>Dolní Břežany</v>
          </cell>
          <cell r="R4069" t="str">
            <v>ANO</v>
          </cell>
        </row>
        <row r="4070">
          <cell r="A4070">
            <v>600053113</v>
          </cell>
          <cell r="B4070">
            <v>600053113</v>
          </cell>
          <cell r="C4070" t="str">
            <v>75031353</v>
          </cell>
          <cell r="D4070">
            <v>1</v>
          </cell>
          <cell r="E4070">
            <v>75031353</v>
          </cell>
          <cell r="F4070" t="str">
            <v>Středočeský kraj</v>
          </cell>
          <cell r="G4070" t="str">
            <v xml:space="preserve">Praha-západ </v>
          </cell>
          <cell r="H4070">
            <v>250</v>
          </cell>
          <cell r="I4070" t="str">
            <v>SEJOY</v>
          </cell>
          <cell r="J4070">
            <v>16.690000000000001</v>
          </cell>
          <cell r="K4070">
            <v>4172.5</v>
          </cell>
          <cell r="L4070" t="str">
            <v/>
          </cell>
          <cell r="M4070" t="str">
            <v>Základní škola Horoměřice, okres Praha - západ</v>
          </cell>
          <cell r="N4070" t="str">
            <v>Velvarská</v>
          </cell>
          <cell r="O4070">
            <v>310</v>
          </cell>
          <cell r="Q4070" t="str">
            <v>Horoměřice</v>
          </cell>
          <cell r="R4070" t="str">
            <v>ANO</v>
          </cell>
        </row>
        <row r="4071">
          <cell r="A4071">
            <v>600053121</v>
          </cell>
          <cell r="B4071">
            <v>600053121</v>
          </cell>
          <cell r="C4071" t="str">
            <v>62931504</v>
          </cell>
          <cell r="D4071">
            <v>1</v>
          </cell>
          <cell r="E4071">
            <v>62931504</v>
          </cell>
          <cell r="F4071" t="str">
            <v>Středočeský kraj</v>
          </cell>
          <cell r="G4071" t="str">
            <v xml:space="preserve">Praha-západ </v>
          </cell>
          <cell r="H4071">
            <v>425</v>
          </cell>
          <cell r="I4071" t="str">
            <v>SEJOY</v>
          </cell>
          <cell r="J4071">
            <v>16.690000000000001</v>
          </cell>
          <cell r="K4071">
            <v>7093.2500000000009</v>
          </cell>
          <cell r="L4071" t="str">
            <v/>
          </cell>
          <cell r="M4071" t="str">
            <v>Základní škola Hostivice</v>
          </cell>
          <cell r="N4071" t="str">
            <v>U Zámecké zdi</v>
          </cell>
          <cell r="O4071">
            <v>1704</v>
          </cell>
          <cell r="Q4071" t="str">
            <v>Hostivice</v>
          </cell>
          <cell r="R4071" t="str">
            <v>ANO</v>
          </cell>
        </row>
        <row r="4072">
          <cell r="A4072">
            <v>600053130</v>
          </cell>
          <cell r="B4072">
            <v>600053130</v>
          </cell>
          <cell r="C4072" t="str">
            <v>71008233</v>
          </cell>
          <cell r="D4072">
            <v>1</v>
          </cell>
          <cell r="E4072">
            <v>71008233</v>
          </cell>
          <cell r="F4072" t="str">
            <v>Středočeský kraj</v>
          </cell>
          <cell r="G4072" t="str">
            <v xml:space="preserve">Praha-západ </v>
          </cell>
          <cell r="H4072">
            <v>175</v>
          </cell>
          <cell r="I4072" t="str">
            <v>SEJOY</v>
          </cell>
          <cell r="J4072">
            <v>16.690000000000001</v>
          </cell>
          <cell r="K4072">
            <v>2920.75</v>
          </cell>
          <cell r="L4072" t="str">
            <v/>
          </cell>
          <cell r="M4072" t="str">
            <v>Základní škola Hradištko, okres Praha - západ</v>
          </cell>
          <cell r="N4072" t="str">
            <v>Školní</v>
          </cell>
          <cell r="O4072">
            <v>33</v>
          </cell>
          <cell r="Q4072" t="str">
            <v>Hradištko</v>
          </cell>
          <cell r="R4072" t="str">
            <v>ANO</v>
          </cell>
        </row>
        <row r="4073">
          <cell r="A4073">
            <v>600053148</v>
          </cell>
          <cell r="B4073">
            <v>600053148</v>
          </cell>
          <cell r="C4073" t="str">
            <v>86594265</v>
          </cell>
          <cell r="D4073">
            <v>1</v>
          </cell>
          <cell r="E4073">
            <v>86594265</v>
          </cell>
          <cell r="F4073" t="str">
            <v>Středočeský kraj</v>
          </cell>
          <cell r="G4073" t="str">
            <v xml:space="preserve">Praha-západ </v>
          </cell>
          <cell r="H4073">
            <v>50</v>
          </cell>
          <cell r="I4073" t="str">
            <v>SEJOY</v>
          </cell>
          <cell r="J4073">
            <v>16.690000000000001</v>
          </cell>
          <cell r="K4073">
            <v>834.50000000000011</v>
          </cell>
          <cell r="L4073" t="str">
            <v/>
          </cell>
          <cell r="M4073" t="str">
            <v>Základní škola a Mateřská škola Chrášťany, okres Praha - západ</v>
          </cell>
          <cell r="N4073" t="str">
            <v>U Školy</v>
          </cell>
          <cell r="O4073">
            <v>41</v>
          </cell>
          <cell r="Q4073" t="str">
            <v>Chrášťany</v>
          </cell>
          <cell r="R4073" t="str">
            <v>ANO</v>
          </cell>
        </row>
        <row r="4074">
          <cell r="A4074">
            <v>600053156</v>
          </cell>
          <cell r="B4074">
            <v>600053156</v>
          </cell>
          <cell r="C4074" t="str">
            <v>70989559</v>
          </cell>
          <cell r="D4074">
            <v>1</v>
          </cell>
          <cell r="E4074">
            <v>70989559</v>
          </cell>
          <cell r="F4074" t="str">
            <v>Středočeský kraj</v>
          </cell>
          <cell r="G4074" t="str">
            <v xml:space="preserve">Praha-západ </v>
          </cell>
          <cell r="H4074">
            <v>250</v>
          </cell>
          <cell r="I4074" t="str">
            <v>SEJOY</v>
          </cell>
          <cell r="J4074">
            <v>16.690000000000001</v>
          </cell>
          <cell r="K4074">
            <v>4172.5</v>
          </cell>
          <cell r="L4074" t="str">
            <v/>
          </cell>
          <cell r="M4074" t="str">
            <v>Základní škola a Mateřská škola Chýně, okres Praha - západ</v>
          </cell>
          <cell r="N4074" t="str">
            <v>Bolzanova</v>
          </cell>
          <cell r="O4074">
            <v>800</v>
          </cell>
          <cell r="Q4074" t="str">
            <v>Chýně</v>
          </cell>
          <cell r="R4074" t="str">
            <v>ANO</v>
          </cell>
        </row>
        <row r="4075">
          <cell r="A4075">
            <v>600053164</v>
          </cell>
          <cell r="B4075">
            <v>600053164</v>
          </cell>
          <cell r="C4075" t="str">
            <v>71008420</v>
          </cell>
          <cell r="D4075">
            <v>1</v>
          </cell>
          <cell r="E4075">
            <v>71008420</v>
          </cell>
          <cell r="F4075" t="str">
            <v>Středočeský kraj</v>
          </cell>
          <cell r="G4075" t="str">
            <v xml:space="preserve">Praha-západ </v>
          </cell>
          <cell r="H4075">
            <v>50</v>
          </cell>
          <cell r="I4075" t="str">
            <v>SEJOY</v>
          </cell>
          <cell r="J4075">
            <v>16.690000000000001</v>
          </cell>
          <cell r="K4075">
            <v>834.50000000000011</v>
          </cell>
          <cell r="L4075" t="str">
            <v/>
          </cell>
          <cell r="M4075" t="str">
            <v>Základní škola a Mateřská škola Jeneč, okres Praha - západ</v>
          </cell>
          <cell r="N4075" t="str">
            <v>Lidická</v>
          </cell>
          <cell r="O4075">
            <v>265</v>
          </cell>
          <cell r="Q4075" t="str">
            <v>Jeneč</v>
          </cell>
          <cell r="R4075" t="str">
            <v>ANO</v>
          </cell>
        </row>
        <row r="4076">
          <cell r="A4076">
            <v>600053172</v>
          </cell>
          <cell r="B4076">
            <v>600053172</v>
          </cell>
          <cell r="C4076" t="str">
            <v>70107017</v>
          </cell>
          <cell r="D4076">
            <v>1</v>
          </cell>
          <cell r="E4076">
            <v>70107017</v>
          </cell>
          <cell r="F4076" t="str">
            <v>Středočeský kraj</v>
          </cell>
          <cell r="G4076" t="str">
            <v xml:space="preserve">Praha-západ </v>
          </cell>
          <cell r="H4076">
            <v>375</v>
          </cell>
          <cell r="I4076" t="str">
            <v>SEJOY</v>
          </cell>
          <cell r="J4076">
            <v>16.690000000000001</v>
          </cell>
          <cell r="K4076">
            <v>6258.7500000000009</v>
          </cell>
          <cell r="L4076" t="str">
            <v/>
          </cell>
          <cell r="M4076" t="str">
            <v>ZÁKLADNÍ ŠKOLA A ZÁKLADNÍ UMĚLECKÁ ŠKOLA JESENICE, příspěvková organizace</v>
          </cell>
          <cell r="N4076" t="str">
            <v>K Rybníku</v>
          </cell>
          <cell r="O4076">
            <v>800</v>
          </cell>
          <cell r="Q4076" t="str">
            <v>Jesenice</v>
          </cell>
          <cell r="R4076" t="str">
            <v>ANO</v>
          </cell>
        </row>
        <row r="4077">
          <cell r="A4077">
            <v>600053181</v>
          </cell>
          <cell r="B4077">
            <v>600053181</v>
          </cell>
          <cell r="C4077" t="str">
            <v>61387703</v>
          </cell>
          <cell r="D4077">
            <v>1</v>
          </cell>
          <cell r="E4077">
            <v>61387703</v>
          </cell>
          <cell r="F4077" t="str">
            <v>Středočeský kraj</v>
          </cell>
          <cell r="G4077" t="str">
            <v xml:space="preserve">Praha-západ </v>
          </cell>
          <cell r="H4077">
            <v>275</v>
          </cell>
          <cell r="I4077" t="str">
            <v>SEJOY</v>
          </cell>
          <cell r="J4077">
            <v>16.690000000000001</v>
          </cell>
          <cell r="K4077">
            <v>4589.75</v>
          </cell>
          <cell r="L4077" t="str">
            <v/>
          </cell>
          <cell r="M4077" t="str">
            <v>Základní škola Jílové u Prahy</v>
          </cell>
          <cell r="N4077" t="str">
            <v>Komenského</v>
          </cell>
          <cell r="O4077">
            <v>365</v>
          </cell>
          <cell r="Q4077" t="str">
            <v>Jílové u Prahy</v>
          </cell>
          <cell r="R4077" t="str">
            <v>ANO</v>
          </cell>
        </row>
        <row r="4078">
          <cell r="A4078">
            <v>600053199</v>
          </cell>
          <cell r="B4078">
            <v>600053199</v>
          </cell>
          <cell r="C4078" t="str">
            <v>71002120</v>
          </cell>
          <cell r="D4078">
            <v>1</v>
          </cell>
          <cell r="E4078">
            <v>71002120</v>
          </cell>
          <cell r="F4078" t="str">
            <v>Středočeský kraj</v>
          </cell>
          <cell r="G4078" t="str">
            <v xml:space="preserve">Praha-západ </v>
          </cell>
          <cell r="H4078">
            <v>100</v>
          </cell>
          <cell r="I4078" t="str">
            <v>SEJOY</v>
          </cell>
          <cell r="J4078">
            <v>16.690000000000001</v>
          </cell>
          <cell r="K4078">
            <v>1669.0000000000002</v>
          </cell>
          <cell r="L4078" t="str">
            <v/>
          </cell>
          <cell r="M4078" t="str">
            <v>Základní škola Jinočany, příspěvková organizace</v>
          </cell>
          <cell r="N4078" t="str">
            <v>Pražská</v>
          </cell>
          <cell r="O4078">
            <v>54</v>
          </cell>
          <cell r="Q4078" t="str">
            <v>Jinočany</v>
          </cell>
          <cell r="R4078" t="str">
            <v>ANO</v>
          </cell>
        </row>
        <row r="4079">
          <cell r="A4079">
            <v>600053202</v>
          </cell>
          <cell r="B4079">
            <v>600053202</v>
          </cell>
          <cell r="C4079" t="str">
            <v>70988064</v>
          </cell>
          <cell r="D4079">
            <v>1</v>
          </cell>
          <cell r="E4079">
            <v>70988064</v>
          </cell>
          <cell r="F4079" t="str">
            <v>Středočeský kraj</v>
          </cell>
          <cell r="G4079" t="str">
            <v xml:space="preserve">Praha-západ </v>
          </cell>
          <cell r="H4079">
            <v>50</v>
          </cell>
          <cell r="I4079" t="str">
            <v>SEJOY</v>
          </cell>
          <cell r="J4079">
            <v>16.690000000000001</v>
          </cell>
          <cell r="K4079">
            <v>834.50000000000011</v>
          </cell>
          <cell r="L4079" t="str">
            <v/>
          </cell>
          <cell r="M4079" t="str">
            <v>Základní škola a mateřská škola Kamenný Přívoz</v>
          </cell>
          <cell r="O4079">
            <v>53</v>
          </cell>
          <cell r="Q4079" t="str">
            <v>Kamenný Přívoz</v>
          </cell>
          <cell r="R4079" t="str">
            <v>ANO</v>
          </cell>
        </row>
        <row r="4080">
          <cell r="A4080">
            <v>600053229</v>
          </cell>
          <cell r="B4080">
            <v>600053229</v>
          </cell>
          <cell r="C4080" t="str">
            <v>75031523</v>
          </cell>
          <cell r="D4080">
            <v>1</v>
          </cell>
          <cell r="E4080">
            <v>75031523</v>
          </cell>
          <cell r="F4080" t="str">
            <v>Středočeský kraj</v>
          </cell>
          <cell r="G4080" t="str">
            <v xml:space="preserve">Praha-západ </v>
          </cell>
          <cell r="H4080">
            <v>175</v>
          </cell>
          <cell r="I4080" t="str">
            <v>SEJOY</v>
          </cell>
          <cell r="J4080">
            <v>16.690000000000001</v>
          </cell>
          <cell r="K4080">
            <v>2920.75</v>
          </cell>
          <cell r="L4080" t="str">
            <v/>
          </cell>
          <cell r="M4080" t="str">
            <v>Základní škola Libčice nad Vltavou, okres Praha - západ</v>
          </cell>
          <cell r="N4080" t="str">
            <v>5. května</v>
          </cell>
          <cell r="O4080">
            <v>68</v>
          </cell>
          <cell r="Q4080" t="str">
            <v>Libčice nad Vltavou</v>
          </cell>
          <cell r="R4080" t="str">
            <v>ANO</v>
          </cell>
        </row>
        <row r="4081">
          <cell r="A4081">
            <v>600053237</v>
          </cell>
          <cell r="B4081">
            <v>600053237</v>
          </cell>
          <cell r="C4081" t="str">
            <v>45845085</v>
          </cell>
          <cell r="D4081">
            <v>1</v>
          </cell>
          <cell r="E4081">
            <v>45845085</v>
          </cell>
          <cell r="F4081" t="str">
            <v>Středočeský kraj</v>
          </cell>
          <cell r="G4081" t="str">
            <v xml:space="preserve">Praha-západ </v>
          </cell>
          <cell r="H4081">
            <v>50</v>
          </cell>
          <cell r="I4081" t="str">
            <v>SEJOY</v>
          </cell>
          <cell r="J4081">
            <v>16.690000000000001</v>
          </cell>
          <cell r="K4081">
            <v>834.50000000000011</v>
          </cell>
          <cell r="L4081" t="str">
            <v/>
          </cell>
          <cell r="M4081" t="str">
            <v>Základní škola a mateřská škola Líšnice, okres Praha - západ</v>
          </cell>
          <cell r="O4081">
            <v>19</v>
          </cell>
          <cell r="Q4081" t="str">
            <v>Líšnice</v>
          </cell>
          <cell r="R4081" t="str">
            <v>ANO</v>
          </cell>
        </row>
        <row r="4082">
          <cell r="A4082">
            <v>600053245</v>
          </cell>
          <cell r="B4082">
            <v>600053245</v>
          </cell>
          <cell r="C4082" t="str">
            <v>75034948</v>
          </cell>
          <cell r="D4082">
            <v>1</v>
          </cell>
          <cell r="E4082">
            <v>75034948</v>
          </cell>
          <cell r="F4082" t="str">
            <v>Středočeský kraj</v>
          </cell>
          <cell r="G4082" t="str">
            <v xml:space="preserve">Praha-západ </v>
          </cell>
          <cell r="H4082">
            <v>0</v>
          </cell>
          <cell r="I4082" t="str">
            <v>SEJOY</v>
          </cell>
          <cell r="J4082">
            <v>16.690000000000001</v>
          </cell>
          <cell r="K4082">
            <v>0</v>
          </cell>
          <cell r="L4082" t="str">
            <v/>
          </cell>
          <cell r="M4082" t="str">
            <v>Základní škola Ořech, okres Praha-západ</v>
          </cell>
          <cell r="N4082" t="str">
            <v>Karlštejnská</v>
          </cell>
          <cell r="O4082">
            <v>54</v>
          </cell>
          <cell r="Q4082" t="str">
            <v>Ořech</v>
          </cell>
          <cell r="R4082" t="str">
            <v>ANO</v>
          </cell>
        </row>
        <row r="4083">
          <cell r="A4083">
            <v>600053253</v>
          </cell>
          <cell r="B4083">
            <v>600053253</v>
          </cell>
          <cell r="C4083" t="str">
            <v>49855425</v>
          </cell>
          <cell r="D4083">
            <v>1</v>
          </cell>
          <cell r="E4083">
            <v>49855425</v>
          </cell>
          <cell r="F4083" t="str">
            <v>Středočeský kraj</v>
          </cell>
          <cell r="G4083" t="str">
            <v xml:space="preserve">Praha-západ </v>
          </cell>
          <cell r="H4083">
            <v>300</v>
          </cell>
          <cell r="I4083" t="str">
            <v>SEJOY</v>
          </cell>
          <cell r="J4083">
            <v>16.690000000000001</v>
          </cell>
          <cell r="K4083">
            <v>5007</v>
          </cell>
          <cell r="L4083" t="str">
            <v/>
          </cell>
          <cell r="M4083" t="str">
            <v>Základní škola Průhonice, okres Praha - západ</v>
          </cell>
          <cell r="N4083" t="str">
            <v>Školní</v>
          </cell>
          <cell r="O4083">
            <v>191</v>
          </cell>
          <cell r="Q4083" t="str">
            <v>Průhonice</v>
          </cell>
          <cell r="R4083" t="str">
            <v>ANO</v>
          </cell>
        </row>
        <row r="4084">
          <cell r="A4084">
            <v>600053261</v>
          </cell>
          <cell r="B4084">
            <v>600053261</v>
          </cell>
          <cell r="C4084" t="str">
            <v>70854963</v>
          </cell>
          <cell r="D4084">
            <v>1</v>
          </cell>
          <cell r="E4084">
            <v>70854963</v>
          </cell>
          <cell r="F4084" t="str">
            <v>Středočeský kraj</v>
          </cell>
          <cell r="G4084" t="str">
            <v xml:space="preserve">Praha-západ </v>
          </cell>
          <cell r="H4084">
            <v>0</v>
          </cell>
          <cell r="I4084" t="str">
            <v>SEJOY</v>
          </cell>
          <cell r="J4084">
            <v>16.690000000000001</v>
          </cell>
          <cell r="K4084">
            <v>0</v>
          </cell>
          <cell r="L4084">
            <v>44536</v>
          </cell>
          <cell r="M4084" t="str">
            <v>Základní škola Zdenky Braunerové Roztoky, příspěvková organizace</v>
          </cell>
          <cell r="N4084" t="str">
            <v>Školní nám.</v>
          </cell>
          <cell r="O4084">
            <v>470</v>
          </cell>
          <cell r="Q4084" t="str">
            <v>Roztoky</v>
          </cell>
          <cell r="R4084" t="str">
            <v>ANO</v>
          </cell>
        </row>
        <row r="4085">
          <cell r="A4085">
            <v>600053288</v>
          </cell>
          <cell r="B4085">
            <v>600053288</v>
          </cell>
          <cell r="C4085" t="str">
            <v>69983658</v>
          </cell>
          <cell r="D4085">
            <v>1</v>
          </cell>
          <cell r="E4085">
            <v>69983658</v>
          </cell>
          <cell r="F4085" t="str">
            <v>Středočeský kraj</v>
          </cell>
          <cell r="G4085" t="str">
            <v xml:space="preserve">Praha-západ </v>
          </cell>
          <cell r="H4085">
            <v>100</v>
          </cell>
          <cell r="I4085" t="str">
            <v>SEJOY</v>
          </cell>
          <cell r="J4085">
            <v>16.690000000000001</v>
          </cell>
          <cell r="K4085">
            <v>1669.0000000000002</v>
          </cell>
          <cell r="L4085" t="str">
            <v/>
          </cell>
          <cell r="M4085" t="str">
            <v>Základní škola Středokluky, příspěvková organizace</v>
          </cell>
          <cell r="N4085" t="str">
            <v>Školská</v>
          </cell>
          <cell r="O4085">
            <v>82</v>
          </cell>
          <cell r="Q4085" t="str">
            <v>Středokluky</v>
          </cell>
          <cell r="R4085" t="str">
            <v>ANO</v>
          </cell>
        </row>
        <row r="4086">
          <cell r="A4086">
            <v>600053296</v>
          </cell>
          <cell r="B4086">
            <v>600053296</v>
          </cell>
          <cell r="C4086" t="str">
            <v>70844747</v>
          </cell>
          <cell r="D4086">
            <v>1</v>
          </cell>
          <cell r="E4086">
            <v>70844747</v>
          </cell>
          <cell r="F4086" t="str">
            <v>Středočeský kraj</v>
          </cell>
          <cell r="G4086" t="str">
            <v xml:space="preserve">Praha-západ </v>
          </cell>
          <cell r="H4086">
            <v>100</v>
          </cell>
          <cell r="I4086" t="str">
            <v>SEJOY</v>
          </cell>
          <cell r="J4086">
            <v>16.690000000000001</v>
          </cell>
          <cell r="K4086">
            <v>1669.0000000000002</v>
          </cell>
          <cell r="L4086" t="str">
            <v/>
          </cell>
          <cell r="M4086" t="str">
            <v>Základní škola Štěchovice, okres Praha - západ</v>
          </cell>
          <cell r="N4086" t="str">
            <v>Školní</v>
          </cell>
          <cell r="O4086">
            <v>122</v>
          </cell>
          <cell r="Q4086" t="str">
            <v>Štěchovice</v>
          </cell>
          <cell r="R4086" t="str">
            <v>ANO</v>
          </cell>
        </row>
        <row r="4087">
          <cell r="A4087">
            <v>600053300</v>
          </cell>
          <cell r="B4087">
            <v>600053300</v>
          </cell>
          <cell r="C4087" t="str">
            <v>49855328</v>
          </cell>
          <cell r="D4087">
            <v>1</v>
          </cell>
          <cell r="E4087">
            <v>49855328</v>
          </cell>
          <cell r="F4087" t="str">
            <v>Středočeský kraj</v>
          </cell>
          <cell r="G4087" t="str">
            <v xml:space="preserve">Praha-západ </v>
          </cell>
          <cell r="H4087">
            <v>125</v>
          </cell>
          <cell r="I4087" t="str">
            <v>SEJOY</v>
          </cell>
          <cell r="J4087">
            <v>16.690000000000001</v>
          </cell>
          <cell r="K4087">
            <v>2086.25</v>
          </cell>
          <cell r="L4087" t="str">
            <v/>
          </cell>
          <cell r="M4087" t="str">
            <v>Základní škola a Mateřská škola Třebotov, příspěvková organizace</v>
          </cell>
          <cell r="N4087" t="str">
            <v>Hlavní</v>
          </cell>
          <cell r="O4087">
            <v>190</v>
          </cell>
          <cell r="Q4087" t="str">
            <v>Třebotov</v>
          </cell>
          <cell r="R4087" t="str">
            <v>ANO</v>
          </cell>
        </row>
        <row r="4088">
          <cell r="A4088">
            <v>600053318</v>
          </cell>
          <cell r="B4088">
            <v>600053318</v>
          </cell>
          <cell r="C4088" t="str">
            <v>70995109</v>
          </cell>
          <cell r="D4088">
            <v>1</v>
          </cell>
          <cell r="E4088">
            <v>70995109</v>
          </cell>
          <cell r="F4088" t="str">
            <v>Středočeský kraj</v>
          </cell>
          <cell r="G4088" t="str">
            <v xml:space="preserve">Praha-západ </v>
          </cell>
          <cell r="H4088">
            <v>0</v>
          </cell>
          <cell r="I4088" t="str">
            <v>SEJOY</v>
          </cell>
          <cell r="J4088">
            <v>16.690000000000001</v>
          </cell>
          <cell r="K4088">
            <v>0</v>
          </cell>
          <cell r="L4088">
            <v>44536</v>
          </cell>
          <cell r="M4088" t="str">
            <v>Základní škola Tuchoměřice, okres Praha - západ, příspěvková organizace</v>
          </cell>
          <cell r="N4088" t="str">
            <v>Školní</v>
          </cell>
          <cell r="O4088">
            <v>70</v>
          </cell>
          <cell r="Q4088" t="str">
            <v>Tuchoměřice</v>
          </cell>
          <cell r="R4088" t="str">
            <v>ANO</v>
          </cell>
        </row>
        <row r="4089">
          <cell r="A4089">
            <v>600053334</v>
          </cell>
          <cell r="B4089">
            <v>600053334</v>
          </cell>
          <cell r="C4089" t="str">
            <v>70988129</v>
          </cell>
          <cell r="D4089">
            <v>1</v>
          </cell>
          <cell r="E4089">
            <v>70988129</v>
          </cell>
          <cell r="F4089" t="str">
            <v>Středočeský kraj</v>
          </cell>
          <cell r="G4089" t="str">
            <v xml:space="preserve">Praha-západ </v>
          </cell>
          <cell r="H4089">
            <v>225</v>
          </cell>
          <cell r="I4089" t="str">
            <v>SEJOY</v>
          </cell>
          <cell r="J4089">
            <v>16.690000000000001</v>
          </cell>
          <cell r="K4089">
            <v>3755.2500000000005</v>
          </cell>
          <cell r="L4089" t="str">
            <v/>
          </cell>
          <cell r="M4089" t="str">
            <v>Základní škola Velké Přílepy</v>
          </cell>
          <cell r="N4089" t="str">
            <v>Pražská</v>
          </cell>
          <cell r="O4089">
            <v>740</v>
          </cell>
          <cell r="Q4089" t="str">
            <v>Velké Přílepy</v>
          </cell>
          <cell r="R4089" t="str">
            <v>ANO</v>
          </cell>
        </row>
        <row r="4090">
          <cell r="A4090">
            <v>600053342</v>
          </cell>
          <cell r="B4090">
            <v>600053342</v>
          </cell>
          <cell r="C4090" t="str">
            <v>75031710</v>
          </cell>
          <cell r="D4090">
            <v>1</v>
          </cell>
          <cell r="E4090">
            <v>75031710</v>
          </cell>
          <cell r="F4090" t="str">
            <v>Středočeský kraj</v>
          </cell>
          <cell r="G4090" t="str">
            <v xml:space="preserve">Praha-západ </v>
          </cell>
          <cell r="H4090">
            <v>0</v>
          </cell>
          <cell r="I4090" t="str">
            <v>SEJOY</v>
          </cell>
          <cell r="J4090">
            <v>16.690000000000001</v>
          </cell>
          <cell r="K4090">
            <v>0</v>
          </cell>
          <cell r="L4090">
            <v>44536</v>
          </cell>
          <cell r="M4090" t="str">
            <v>Základní škola Vrané nad Vltavou, okres Praha - západ</v>
          </cell>
          <cell r="N4090" t="str">
            <v>U Školy</v>
          </cell>
          <cell r="O4090">
            <v>208</v>
          </cell>
          <cell r="Q4090" t="str">
            <v>Vrané nad Vltavou</v>
          </cell>
          <cell r="R4090" t="str">
            <v>ANO</v>
          </cell>
        </row>
        <row r="4091">
          <cell r="A4091">
            <v>600053351</v>
          </cell>
          <cell r="B4091">
            <v>600053351</v>
          </cell>
          <cell r="C4091" t="str">
            <v>70996610</v>
          </cell>
          <cell r="D4091">
            <v>1</v>
          </cell>
          <cell r="E4091">
            <v>70996610</v>
          </cell>
          <cell r="F4091" t="str">
            <v>Středočeský kraj</v>
          </cell>
          <cell r="G4091" t="str">
            <v xml:space="preserve">Praha-západ </v>
          </cell>
          <cell r="H4091">
            <v>0</v>
          </cell>
          <cell r="I4091" t="str">
            <v>SEJOY</v>
          </cell>
          <cell r="J4091">
            <v>16.690000000000001</v>
          </cell>
          <cell r="K4091">
            <v>0</v>
          </cell>
          <cell r="L4091">
            <v>44536</v>
          </cell>
          <cell r="M4091" t="str">
            <v>Základní škola a mateřská škola Zlatníky - Hodkovice</v>
          </cell>
          <cell r="N4091" t="str">
            <v>Náves sv. Petra a Pavla</v>
          </cell>
          <cell r="O4091">
            <v>41</v>
          </cell>
          <cell r="Q4091" t="str">
            <v>Zlatníky-Hodkovice</v>
          </cell>
          <cell r="R4091" t="str">
            <v>ANO</v>
          </cell>
        </row>
        <row r="4092">
          <cell r="A4092">
            <v>600053369</v>
          </cell>
          <cell r="B4092">
            <v>600053369</v>
          </cell>
          <cell r="C4092" t="str">
            <v>71007903</v>
          </cell>
          <cell r="D4092">
            <v>1</v>
          </cell>
          <cell r="E4092">
            <v>71007903</v>
          </cell>
          <cell r="F4092" t="str">
            <v>Středočeský kraj</v>
          </cell>
          <cell r="G4092" t="str">
            <v xml:space="preserve">Praha-západ </v>
          </cell>
          <cell r="H4092">
            <v>0</v>
          </cell>
          <cell r="I4092" t="str">
            <v>SEJOY</v>
          </cell>
          <cell r="J4092">
            <v>16.690000000000001</v>
          </cell>
          <cell r="K4092">
            <v>0</v>
          </cell>
          <cell r="L4092">
            <v>44536</v>
          </cell>
          <cell r="M4092" t="str">
            <v>Základní škola Zvole, příspěvková organizace</v>
          </cell>
          <cell r="N4092" t="str">
            <v>J. Štulíka</v>
          </cell>
          <cell r="O4092">
            <v>39</v>
          </cell>
          <cell r="Q4092" t="str">
            <v>Zvole</v>
          </cell>
          <cell r="R4092" t="str">
            <v>ANO</v>
          </cell>
        </row>
        <row r="4093">
          <cell r="A4093">
            <v>600053377</v>
          </cell>
          <cell r="B4093">
            <v>600053377</v>
          </cell>
          <cell r="C4093" t="str">
            <v>61385158</v>
          </cell>
          <cell r="D4093">
            <v>1</v>
          </cell>
          <cell r="E4093">
            <v>61385158</v>
          </cell>
          <cell r="F4093" t="str">
            <v>Středočeský kraj</v>
          </cell>
          <cell r="G4093" t="str">
            <v xml:space="preserve">Praha-západ </v>
          </cell>
          <cell r="H4093">
            <v>450</v>
          </cell>
          <cell r="I4093" t="str">
            <v>SEJOY</v>
          </cell>
          <cell r="J4093">
            <v>16.690000000000001</v>
          </cell>
          <cell r="K4093">
            <v>7510.5000000000009</v>
          </cell>
          <cell r="L4093" t="str">
            <v/>
          </cell>
          <cell r="M4093" t="str">
            <v>Základní škola Černošice, příspěvková organizace</v>
          </cell>
          <cell r="N4093" t="str">
            <v>Pod Školou</v>
          </cell>
          <cell r="O4093">
            <v>447</v>
          </cell>
          <cell r="Q4093" t="str">
            <v>Černošice</v>
          </cell>
          <cell r="R4093" t="str">
            <v>ANO</v>
          </cell>
        </row>
        <row r="4094">
          <cell r="A4094">
            <v>600053385</v>
          </cell>
          <cell r="B4094">
            <v>600053385</v>
          </cell>
          <cell r="C4094" t="str">
            <v>49855255</v>
          </cell>
          <cell r="D4094">
            <v>1</v>
          </cell>
          <cell r="E4094">
            <v>49855255</v>
          </cell>
          <cell r="F4094" t="str">
            <v>Středočeský kraj</v>
          </cell>
          <cell r="G4094" t="str">
            <v xml:space="preserve">Praha-západ </v>
          </cell>
          <cell r="H4094">
            <v>150</v>
          </cell>
          <cell r="I4094" t="str">
            <v>SEJOY</v>
          </cell>
          <cell r="J4094">
            <v>16.690000000000001</v>
          </cell>
          <cell r="K4094">
            <v>2503.5</v>
          </cell>
          <cell r="L4094" t="str">
            <v/>
          </cell>
          <cell r="M4094" t="str">
            <v>Základní škola a Mateřská škola Nučice, okres Praha - západ, příspěvková organizace</v>
          </cell>
          <cell r="N4094" t="str">
            <v>Kubrova</v>
          </cell>
          <cell r="O4094">
            <v>136</v>
          </cell>
          <cell r="Q4094" t="str">
            <v>Nučice</v>
          </cell>
          <cell r="R4094" t="str">
            <v>ANO</v>
          </cell>
        </row>
        <row r="4095">
          <cell r="A4095">
            <v>600053393</v>
          </cell>
          <cell r="B4095">
            <v>600053393</v>
          </cell>
          <cell r="C4095" t="str">
            <v>49855221</v>
          </cell>
          <cell r="D4095">
            <v>1</v>
          </cell>
          <cell r="E4095">
            <v>49855221</v>
          </cell>
          <cell r="F4095" t="str">
            <v>Středočeský kraj</v>
          </cell>
          <cell r="G4095" t="str">
            <v xml:space="preserve">Praha-západ </v>
          </cell>
          <cell r="H4095">
            <v>400</v>
          </cell>
          <cell r="I4095" t="str">
            <v>SEJOY</v>
          </cell>
          <cell r="J4095">
            <v>16.690000000000001</v>
          </cell>
          <cell r="K4095">
            <v>6676.0000000000009</v>
          </cell>
          <cell r="L4095" t="str">
            <v/>
          </cell>
          <cell r="M4095" t="str">
            <v>Základní škola Rudná, okres Praha - západ</v>
          </cell>
          <cell r="N4095" t="str">
            <v>Masarykova</v>
          </cell>
          <cell r="O4095">
            <v>878</v>
          </cell>
          <cell r="P4095">
            <v>115</v>
          </cell>
          <cell r="Q4095" t="str">
            <v>Rudná</v>
          </cell>
          <cell r="R4095" t="str">
            <v>ANO</v>
          </cell>
        </row>
        <row r="4096">
          <cell r="A4096">
            <v>600053407</v>
          </cell>
          <cell r="B4096">
            <v>600053407</v>
          </cell>
          <cell r="C4096" t="str">
            <v>47005319</v>
          </cell>
          <cell r="D4096">
            <v>1</v>
          </cell>
          <cell r="E4096">
            <v>47005319</v>
          </cell>
          <cell r="F4096" t="str">
            <v>Středočeský kraj</v>
          </cell>
          <cell r="G4096" t="str">
            <v xml:space="preserve">Praha-západ </v>
          </cell>
          <cell r="H4096">
            <v>225</v>
          </cell>
          <cell r="I4096" t="str">
            <v>SEJOY</v>
          </cell>
          <cell r="J4096">
            <v>16.690000000000001</v>
          </cell>
          <cell r="K4096">
            <v>3755.2500000000005</v>
          </cell>
          <cell r="L4096" t="str">
            <v/>
          </cell>
          <cell r="M4096" t="str">
            <v>Základní škola Davle</v>
          </cell>
          <cell r="N4096" t="str">
            <v>Školní</v>
          </cell>
          <cell r="O4096">
            <v>96</v>
          </cell>
          <cell r="Q4096" t="str">
            <v>Davle</v>
          </cell>
          <cell r="R4096" t="str">
            <v>ANO</v>
          </cell>
        </row>
        <row r="4097">
          <cell r="A4097">
            <v>600053431</v>
          </cell>
          <cell r="B4097">
            <v>600053431</v>
          </cell>
          <cell r="C4097" t="str">
            <v>71006656</v>
          </cell>
          <cell r="D4097">
            <v>1</v>
          </cell>
          <cell r="E4097">
            <v>71006656</v>
          </cell>
          <cell r="F4097" t="str">
            <v>Středočeský kraj</v>
          </cell>
          <cell r="G4097" t="str">
            <v xml:space="preserve">Praha-západ </v>
          </cell>
          <cell r="H4097">
            <v>50</v>
          </cell>
          <cell r="I4097" t="str">
            <v>SEJOY</v>
          </cell>
          <cell r="J4097">
            <v>16.690000000000001</v>
          </cell>
          <cell r="K4097">
            <v>834.50000000000011</v>
          </cell>
          <cell r="L4097" t="str">
            <v/>
          </cell>
          <cell r="M4097" t="str">
            <v>Základní škola a Mateřská škola Slapy, okres Praha - západ</v>
          </cell>
          <cell r="O4097">
            <v>50</v>
          </cell>
          <cell r="Q4097" t="str">
            <v>Slapy</v>
          </cell>
          <cell r="R4097" t="str">
            <v>ANO</v>
          </cell>
        </row>
        <row r="4098">
          <cell r="A4098">
            <v>600053458</v>
          </cell>
          <cell r="B4098">
            <v>600053458</v>
          </cell>
          <cell r="C4098" t="str">
            <v>47005203</v>
          </cell>
          <cell r="D4098">
            <v>1</v>
          </cell>
          <cell r="E4098">
            <v>47005203</v>
          </cell>
          <cell r="F4098" t="str">
            <v>Středočeský kraj</v>
          </cell>
          <cell r="G4098" t="str">
            <v xml:space="preserve">Praha-západ </v>
          </cell>
          <cell r="H4098">
            <v>475</v>
          </cell>
          <cell r="I4098" t="str">
            <v>SEJOY</v>
          </cell>
          <cell r="J4098">
            <v>16.690000000000001</v>
          </cell>
          <cell r="K4098">
            <v>7927.7500000000009</v>
          </cell>
          <cell r="L4098" t="str">
            <v/>
          </cell>
          <cell r="M4098" t="str">
            <v>Základní škola Mníšek pod Brdy, okres Praha - západ</v>
          </cell>
          <cell r="N4098" t="str">
            <v>Komenského</v>
          </cell>
          <cell r="O4098">
            <v>420</v>
          </cell>
          <cell r="Q4098" t="str">
            <v>Mníšek pod Brdy</v>
          </cell>
          <cell r="R4098" t="str">
            <v>ANO</v>
          </cell>
        </row>
        <row r="4099">
          <cell r="A4099">
            <v>600053521</v>
          </cell>
          <cell r="B4099">
            <v>600053521</v>
          </cell>
          <cell r="C4099" t="str">
            <v>70995001</v>
          </cell>
          <cell r="D4099">
            <v>1</v>
          </cell>
          <cell r="E4099">
            <v>70995001</v>
          </cell>
          <cell r="F4099" t="str">
            <v>Středočeský kraj</v>
          </cell>
          <cell r="G4099" t="str">
            <v xml:space="preserve">Praha-západ </v>
          </cell>
          <cell r="H4099">
            <v>0</v>
          </cell>
          <cell r="I4099" t="str">
            <v>SEJOY</v>
          </cell>
          <cell r="J4099">
            <v>16.690000000000001</v>
          </cell>
          <cell r="K4099">
            <v>0</v>
          </cell>
          <cell r="L4099" t="str">
            <v/>
          </cell>
          <cell r="M4099" t="str">
            <v>Základní škola, Mníšek pod Brdy, Komenského 886</v>
          </cell>
          <cell r="N4099" t="str">
            <v>Komenského</v>
          </cell>
          <cell r="O4099">
            <v>886</v>
          </cell>
          <cell r="Q4099" t="str">
            <v>Mníšek pod Brdy</v>
          </cell>
          <cell r="R4099" t="str">
            <v>ANO</v>
          </cell>
        </row>
        <row r="4100">
          <cell r="A4100">
            <v>600053563</v>
          </cell>
          <cell r="B4100">
            <v>600053563</v>
          </cell>
          <cell r="C4100" t="str">
            <v>49855263</v>
          </cell>
          <cell r="D4100">
            <v>1</v>
          </cell>
          <cell r="E4100">
            <v>49855263</v>
          </cell>
          <cell r="F4100" t="str">
            <v>Středočeský kraj</v>
          </cell>
          <cell r="G4100" t="str">
            <v xml:space="preserve">Praha-západ </v>
          </cell>
          <cell r="H4100">
            <v>50</v>
          </cell>
          <cell r="I4100" t="str">
            <v>SEJOY</v>
          </cell>
          <cell r="J4100">
            <v>16.690000000000001</v>
          </cell>
          <cell r="K4100">
            <v>834.50000000000011</v>
          </cell>
          <cell r="L4100" t="str">
            <v/>
          </cell>
          <cell r="M4100" t="str">
            <v>Základní škola, Rudná, 5. května 583</v>
          </cell>
          <cell r="N4100" t="str">
            <v>5. května</v>
          </cell>
          <cell r="O4100">
            <v>583</v>
          </cell>
          <cell r="P4100">
            <v>8</v>
          </cell>
          <cell r="Q4100" t="str">
            <v>Rudná</v>
          </cell>
          <cell r="R4100" t="str">
            <v>ANO</v>
          </cell>
        </row>
        <row r="4101">
          <cell r="A4101">
            <v>651024617</v>
          </cell>
          <cell r="B4101">
            <v>651024617</v>
          </cell>
          <cell r="C4101" t="str">
            <v>27383512</v>
          </cell>
          <cell r="D4101">
            <v>1</v>
          </cell>
          <cell r="E4101">
            <v>27383512</v>
          </cell>
          <cell r="F4101" t="str">
            <v>Středočeský kraj</v>
          </cell>
          <cell r="G4101" t="str">
            <v xml:space="preserve">Praha-západ </v>
          </cell>
          <cell r="H4101">
            <v>225</v>
          </cell>
          <cell r="I4101" t="str">
            <v>SEJOY</v>
          </cell>
          <cell r="J4101">
            <v>16.690000000000001</v>
          </cell>
          <cell r="K4101">
            <v>3755.2500000000005</v>
          </cell>
          <cell r="L4101" t="str">
            <v/>
          </cell>
          <cell r="M4101" t="str">
            <v>Sunny Canadian International School - Základní škola a Gymnázium, s.r.o.</v>
          </cell>
          <cell r="N4101" t="str">
            <v>Straková</v>
          </cell>
          <cell r="O4101">
            <v>522</v>
          </cell>
          <cell r="Q4101" t="str">
            <v>Jesenice</v>
          </cell>
          <cell r="R4101" t="str">
            <v>NE</v>
          </cell>
        </row>
        <row r="4102">
          <cell r="A4102">
            <v>691001529</v>
          </cell>
          <cell r="B4102">
            <v>691001529</v>
          </cell>
          <cell r="C4102" t="str">
            <v>71341137</v>
          </cell>
          <cell r="D4102">
            <v>1</v>
          </cell>
          <cell r="E4102">
            <v>71341137</v>
          </cell>
          <cell r="F4102" t="str">
            <v>Středočeský kraj</v>
          </cell>
          <cell r="G4102" t="str">
            <v xml:space="preserve">Praha-západ </v>
          </cell>
          <cell r="H4102">
            <v>125</v>
          </cell>
          <cell r="I4102" t="str">
            <v>SEJOY</v>
          </cell>
          <cell r="J4102">
            <v>16.690000000000001</v>
          </cell>
          <cell r="K4102">
            <v>2086.25</v>
          </cell>
          <cell r="L4102" t="str">
            <v/>
          </cell>
          <cell r="M4102" t="str">
            <v>Střední škola, základní škola a mateřská škola da Vinci</v>
          </cell>
          <cell r="N4102" t="str">
            <v>Na Drahách</v>
          </cell>
          <cell r="O4102">
            <v>20</v>
          </cell>
          <cell r="Q4102" t="str">
            <v>Dolní Břežany</v>
          </cell>
          <cell r="R4102" t="str">
            <v>NE</v>
          </cell>
        </row>
        <row r="4103">
          <cell r="A4103">
            <v>691001731</v>
          </cell>
          <cell r="B4103">
            <v>691001731</v>
          </cell>
          <cell r="C4103" t="str">
            <v>72052635</v>
          </cell>
          <cell r="D4103">
            <v>1</v>
          </cell>
          <cell r="E4103">
            <v>72052635</v>
          </cell>
          <cell r="F4103" t="str">
            <v>Středočeský kraj</v>
          </cell>
          <cell r="G4103" t="str">
            <v xml:space="preserve">Praha-západ </v>
          </cell>
          <cell r="H4103">
            <v>150</v>
          </cell>
          <cell r="I4103" t="str">
            <v>SEJOY</v>
          </cell>
          <cell r="J4103">
            <v>16.690000000000001</v>
          </cell>
          <cell r="K4103">
            <v>2503.5</v>
          </cell>
          <cell r="L4103" t="str">
            <v/>
          </cell>
          <cell r="M4103" t="str">
            <v>Základní škola a mateřská škola Josefa Kubálka Všenory, příspěvková organizace</v>
          </cell>
          <cell r="N4103" t="str">
            <v>Karla Majera</v>
          </cell>
          <cell r="O4103">
            <v>370</v>
          </cell>
          <cell r="Q4103" t="str">
            <v>Všenory</v>
          </cell>
          <cell r="R4103" t="str">
            <v>ANO</v>
          </cell>
        </row>
        <row r="4104">
          <cell r="A4104">
            <v>691002339</v>
          </cell>
          <cell r="B4104">
            <v>691002339</v>
          </cell>
          <cell r="C4104" t="str">
            <v>72081422</v>
          </cell>
          <cell r="D4104">
            <v>1</v>
          </cell>
          <cell r="E4104">
            <v>72081422</v>
          </cell>
          <cell r="F4104" t="str">
            <v>Středočeský kraj</v>
          </cell>
          <cell r="G4104" t="str">
            <v xml:space="preserve">Praha-západ </v>
          </cell>
          <cell r="H4104">
            <v>175</v>
          </cell>
          <cell r="I4104" t="str">
            <v>SEJOY</v>
          </cell>
          <cell r="J4104">
            <v>16.690000000000001</v>
          </cell>
          <cell r="K4104">
            <v>2920.75</v>
          </cell>
          <cell r="L4104" t="str">
            <v/>
          </cell>
          <cell r="M4104" t="str">
            <v>Gymnázium Hostivice, příspěvková organizace</v>
          </cell>
          <cell r="N4104" t="str">
            <v>Komenského</v>
          </cell>
          <cell r="O4104">
            <v>141</v>
          </cell>
          <cell r="Q4104" t="str">
            <v>Hostivice</v>
          </cell>
          <cell r="R4104" t="str">
            <v>ANO</v>
          </cell>
        </row>
        <row r="4105">
          <cell r="A4105">
            <v>691008574</v>
          </cell>
          <cell r="B4105">
            <v>691008574</v>
          </cell>
          <cell r="C4105" t="str">
            <v>04379314</v>
          </cell>
          <cell r="D4105">
            <v>1</v>
          </cell>
          <cell r="E4105">
            <v>4379314</v>
          </cell>
          <cell r="F4105" t="str">
            <v>Středočeský kraj</v>
          </cell>
          <cell r="G4105" t="str">
            <v xml:space="preserve">Praha-západ </v>
          </cell>
          <cell r="H4105">
            <v>25</v>
          </cell>
          <cell r="I4105" t="str">
            <v>SEJOY</v>
          </cell>
          <cell r="J4105">
            <v>16.690000000000001</v>
          </cell>
          <cell r="K4105">
            <v>417.25000000000006</v>
          </cell>
          <cell r="L4105" t="str">
            <v/>
          </cell>
          <cell r="M4105" t="str">
            <v>Husova základní škola a mateřská škola SMĚROVKA</v>
          </cell>
          <cell r="N4105" t="str">
            <v>K Nádraží</v>
          </cell>
          <cell r="O4105">
            <v>104</v>
          </cell>
          <cell r="Q4105" t="str">
            <v>Hostivice</v>
          </cell>
          <cell r="R4105" t="str">
            <v>NE</v>
          </cell>
        </row>
        <row r="4106">
          <cell r="A4106">
            <v>691009597</v>
          </cell>
          <cell r="B4106">
            <v>691009597</v>
          </cell>
          <cell r="C4106" t="str">
            <v>04936442</v>
          </cell>
          <cell r="D4106">
            <v>1</v>
          </cell>
          <cell r="E4106">
            <v>4936442</v>
          </cell>
          <cell r="F4106" t="str">
            <v>Středočeský kraj</v>
          </cell>
          <cell r="G4106" t="str">
            <v xml:space="preserve">Praha-západ </v>
          </cell>
          <cell r="H4106">
            <v>25</v>
          </cell>
          <cell r="I4106" t="str">
            <v>SEJOY</v>
          </cell>
          <cell r="J4106">
            <v>16.690000000000001</v>
          </cell>
          <cell r="K4106">
            <v>417.25000000000006</v>
          </cell>
          <cell r="L4106" t="str">
            <v/>
          </cell>
          <cell r="M4106" t="str">
            <v>Smart Academia základní škola, s.r.o.</v>
          </cell>
          <cell r="N4106" t="str">
            <v>Pionýrů</v>
          </cell>
          <cell r="O4106">
            <v>79</v>
          </cell>
          <cell r="Q4106" t="str">
            <v>Hostivice</v>
          </cell>
          <cell r="R4106" t="str">
            <v>NE</v>
          </cell>
        </row>
        <row r="4107">
          <cell r="A4107">
            <v>691010820</v>
          </cell>
          <cell r="B4107">
            <v>691010820</v>
          </cell>
          <cell r="C4107" t="str">
            <v>06159401</v>
          </cell>
          <cell r="D4107">
            <v>1</v>
          </cell>
          <cell r="E4107">
            <v>6159401</v>
          </cell>
          <cell r="F4107" t="str">
            <v>Středočeský kraj</v>
          </cell>
          <cell r="G4107" t="str">
            <v xml:space="preserve">Praha-západ </v>
          </cell>
          <cell r="H4107">
            <v>25</v>
          </cell>
          <cell r="I4107" t="str">
            <v>SEJOY</v>
          </cell>
          <cell r="J4107">
            <v>16.690000000000001</v>
          </cell>
          <cell r="K4107">
            <v>417.25000000000006</v>
          </cell>
          <cell r="L4107" t="str">
            <v/>
          </cell>
          <cell r="M4107" t="str">
            <v>Základní škola a lesní mateřská škola Na dvorečku</v>
          </cell>
          <cell r="N4107" t="str">
            <v>Karlštejnská</v>
          </cell>
          <cell r="O4107">
            <v>253</v>
          </cell>
          <cell r="Q4107" t="str">
            <v>Černošice</v>
          </cell>
          <cell r="R4107" t="str">
            <v>NE</v>
          </cell>
        </row>
        <row r="4108">
          <cell r="A4108">
            <v>691011338</v>
          </cell>
          <cell r="B4108">
            <v>691011338</v>
          </cell>
          <cell r="C4108" t="str">
            <v>06289371</v>
          </cell>
          <cell r="D4108">
            <v>1</v>
          </cell>
          <cell r="E4108">
            <v>6289371</v>
          </cell>
          <cell r="F4108" t="str">
            <v>Středočeský kraj</v>
          </cell>
          <cell r="G4108" t="str">
            <v xml:space="preserve">Praha-západ </v>
          </cell>
          <cell r="H4108">
            <v>200</v>
          </cell>
          <cell r="I4108" t="str">
            <v>SEJOY</v>
          </cell>
          <cell r="J4108">
            <v>16.690000000000001</v>
          </cell>
          <cell r="K4108">
            <v>3338.0000000000005</v>
          </cell>
          <cell r="L4108" t="str">
            <v/>
          </cell>
          <cell r="M4108" t="str">
            <v>Základní škola Amos</v>
          </cell>
          <cell r="N4108" t="str">
            <v>Pražská</v>
          </cell>
          <cell r="O4108">
            <v>1000</v>
          </cell>
          <cell r="Q4108" t="str">
            <v>Psáry</v>
          </cell>
          <cell r="R4108" t="str">
            <v>NE</v>
          </cell>
        </row>
        <row r="4109">
          <cell r="A4109">
            <v>691011001</v>
          </cell>
          <cell r="B4109">
            <v>691011001</v>
          </cell>
          <cell r="C4109" t="str">
            <v>71294317</v>
          </cell>
          <cell r="D4109">
            <v>1</v>
          </cell>
          <cell r="E4109">
            <v>71294317</v>
          </cell>
          <cell r="F4109" t="str">
            <v>Středočeský kraj</v>
          </cell>
          <cell r="G4109" t="str">
            <v xml:space="preserve">Praha-západ </v>
          </cell>
          <cell r="H4109">
            <v>25</v>
          </cell>
          <cell r="I4109" t="str">
            <v>SEJOY</v>
          </cell>
          <cell r="J4109">
            <v>16.690000000000001</v>
          </cell>
          <cell r="K4109">
            <v>417.25000000000006</v>
          </cell>
          <cell r="L4109" t="str">
            <v/>
          </cell>
          <cell r="M4109" t="str">
            <v>Základní škola a Mateřská škola Noutonice</v>
          </cell>
          <cell r="O4109">
            <v>7</v>
          </cell>
          <cell r="Q4109" t="str">
            <v>Lichoceves</v>
          </cell>
          <cell r="R4109" t="str">
            <v>ANO</v>
          </cell>
        </row>
        <row r="4110">
          <cell r="A4110">
            <v>691011451</v>
          </cell>
          <cell r="B4110">
            <v>691011451</v>
          </cell>
          <cell r="C4110" t="str">
            <v>05421900</v>
          </cell>
          <cell r="D4110">
            <v>1</v>
          </cell>
          <cell r="E4110">
            <v>5421900</v>
          </cell>
          <cell r="F4110" t="str">
            <v>Středočeský kraj</v>
          </cell>
          <cell r="G4110" t="str">
            <v xml:space="preserve">Praha-západ </v>
          </cell>
          <cell r="H4110">
            <v>25</v>
          </cell>
          <cell r="I4110" t="str">
            <v>SEJOY</v>
          </cell>
          <cell r="J4110">
            <v>16.690000000000001</v>
          </cell>
          <cell r="K4110">
            <v>417.25000000000006</v>
          </cell>
          <cell r="L4110" t="str">
            <v/>
          </cell>
          <cell r="M4110" t="str">
            <v>Little England Academy Základní škola a Mateřská škola, s.r.o.</v>
          </cell>
          <cell r="N4110" t="str">
            <v>Roztocká</v>
          </cell>
          <cell r="O4110">
            <v>6</v>
          </cell>
          <cell r="Q4110" t="str">
            <v>Úholičky</v>
          </cell>
          <cell r="R4110" t="str">
            <v>NE</v>
          </cell>
        </row>
        <row r="4111">
          <cell r="A4111">
            <v>691012024</v>
          </cell>
          <cell r="B4111">
            <v>691012024</v>
          </cell>
          <cell r="C4111" t="str">
            <v>05373786</v>
          </cell>
          <cell r="D4111">
            <v>1</v>
          </cell>
          <cell r="E4111">
            <v>5373786</v>
          </cell>
          <cell r="F4111" t="str">
            <v>Středočeský kraj</v>
          </cell>
          <cell r="G4111" t="str">
            <v xml:space="preserve">Praha-západ </v>
          </cell>
          <cell r="H4111">
            <v>25</v>
          </cell>
          <cell r="I4111" t="str">
            <v>SEJOY</v>
          </cell>
          <cell r="J4111">
            <v>16.690000000000001</v>
          </cell>
          <cell r="K4111">
            <v>417.25000000000006</v>
          </cell>
          <cell r="L4111" t="str">
            <v/>
          </cell>
          <cell r="M4111" t="str">
            <v>Základní škola a mateřská škola Easyspeak z.ú.</v>
          </cell>
          <cell r="N4111" t="str">
            <v>Pražská</v>
          </cell>
          <cell r="O4111">
            <v>405</v>
          </cell>
          <cell r="Q4111" t="str">
            <v>Řitka</v>
          </cell>
          <cell r="R4111" t="str">
            <v>NE</v>
          </cell>
        </row>
        <row r="4112">
          <cell r="A4112">
            <v>691014329</v>
          </cell>
          <cell r="B4112">
            <v>691014329</v>
          </cell>
          <cell r="C4112" t="str">
            <v>08907960</v>
          </cell>
          <cell r="D4112">
            <v>1</v>
          </cell>
          <cell r="E4112">
            <v>8907960</v>
          </cell>
          <cell r="F4112" t="str">
            <v>Středočeský kraj</v>
          </cell>
          <cell r="G4112" t="str">
            <v xml:space="preserve">Praha-západ </v>
          </cell>
          <cell r="H4112">
            <v>50</v>
          </cell>
          <cell r="I4112" t="str">
            <v>SEJOY</v>
          </cell>
          <cell r="J4112">
            <v>16.690000000000001</v>
          </cell>
          <cell r="K4112">
            <v>834.50000000000011</v>
          </cell>
          <cell r="L4112" t="str">
            <v/>
          </cell>
          <cell r="M4112" t="str">
            <v>Základní škola a Mateřská škola Ohrobec, příspěvková organizace</v>
          </cell>
          <cell r="N4112" t="str">
            <v>V Dolích</v>
          </cell>
          <cell r="O4112">
            <v>5</v>
          </cell>
          <cell r="Q4112" t="str">
            <v>Ohrobec</v>
          </cell>
          <cell r="R4112" t="str">
            <v>ANO</v>
          </cell>
        </row>
        <row r="4113">
          <cell r="A4113">
            <v>691014663</v>
          </cell>
          <cell r="B4113">
            <v>691014663</v>
          </cell>
          <cell r="C4113" t="str">
            <v>08940088</v>
          </cell>
          <cell r="D4113">
            <v>1</v>
          </cell>
          <cell r="E4113">
            <v>8940088</v>
          </cell>
          <cell r="F4113" t="str">
            <v>Středočeský kraj</v>
          </cell>
          <cell r="G4113" t="str">
            <v>Praha-západ</v>
          </cell>
          <cell r="H4113">
            <v>175</v>
          </cell>
          <cell r="I4113" t="str">
            <v>SEJOY</v>
          </cell>
          <cell r="J4113">
            <v>16.690000000000001</v>
          </cell>
          <cell r="K4113">
            <v>2920.75</v>
          </cell>
          <cell r="L4113" t="str">
            <v/>
          </cell>
          <cell r="M4113" t="str">
            <v>Základní škola Zdiměřice, příspěvková organizace</v>
          </cell>
          <cell r="N4113" t="str">
            <v>Budějovická</v>
          </cell>
          <cell r="O4113" t="str">
            <v>303</v>
          </cell>
          <cell r="Q4113" t="str">
            <v>Jesenice</v>
          </cell>
          <cell r="R4113" t="str">
            <v>ANO</v>
          </cell>
        </row>
        <row r="4114">
          <cell r="A4114">
            <v>691014671</v>
          </cell>
          <cell r="B4114">
            <v>691014671</v>
          </cell>
          <cell r="C4114" t="str">
            <v>09884971</v>
          </cell>
          <cell r="D4114">
            <v>1</v>
          </cell>
          <cell r="E4114">
            <v>9884971</v>
          </cell>
          <cell r="F4114" t="str">
            <v>Středočeský kraj</v>
          </cell>
          <cell r="G4114" t="str">
            <v>Praha-západ</v>
          </cell>
          <cell r="H4114">
            <v>0</v>
          </cell>
          <cell r="I4114" t="str">
            <v>SEJOY</v>
          </cell>
          <cell r="J4114">
            <v>16.690000000000001</v>
          </cell>
          <cell r="K4114">
            <v>0</v>
          </cell>
          <cell r="L4114" t="str">
            <v/>
          </cell>
          <cell r="M4114" t="str">
            <v>Základní škola Sedmihlásek</v>
          </cell>
          <cell r="N4114" t="str">
            <v>Libušina</v>
          </cell>
          <cell r="O4114" t="str">
            <v>390</v>
          </cell>
          <cell r="Q4114" t="str">
            <v>Roztoky</v>
          </cell>
          <cell r="R4114" t="str">
            <v>NE</v>
          </cell>
        </row>
        <row r="4115">
          <cell r="A4115">
            <v>600021670</v>
          </cell>
          <cell r="B4115">
            <v>600021670</v>
          </cell>
          <cell r="C4115" t="str">
            <v>70829489</v>
          </cell>
          <cell r="D4115">
            <v>1</v>
          </cell>
          <cell r="E4115">
            <v>70829489</v>
          </cell>
          <cell r="F4115" t="str">
            <v>Středočeský kraj</v>
          </cell>
          <cell r="G4115" t="str">
            <v xml:space="preserve">Kolín </v>
          </cell>
          <cell r="H4115">
            <v>50</v>
          </cell>
          <cell r="I4115" t="str">
            <v>SEJOY</v>
          </cell>
          <cell r="J4115">
            <v>16.690000000000001</v>
          </cell>
          <cell r="K4115">
            <v>834.50000000000011</v>
          </cell>
          <cell r="L4115" t="str">
            <v/>
          </cell>
          <cell r="M4115" t="str">
            <v>Základní škola a Praktická škola, Český Brod, Žitomířská 1359</v>
          </cell>
          <cell r="N4115" t="str">
            <v>Žitomířská</v>
          </cell>
          <cell r="O4115">
            <v>1359</v>
          </cell>
          <cell r="Q4115" t="str">
            <v>Český Brod</v>
          </cell>
          <cell r="R4115" t="str">
            <v>ANO</v>
          </cell>
        </row>
        <row r="4116">
          <cell r="A4116">
            <v>600007120</v>
          </cell>
          <cell r="B4116">
            <v>600007120</v>
          </cell>
          <cell r="C4116" t="str">
            <v>48665967</v>
          </cell>
          <cell r="D4116">
            <v>1</v>
          </cell>
          <cell r="E4116">
            <v>48665967</v>
          </cell>
          <cell r="F4116" t="str">
            <v>Středočeský kraj</v>
          </cell>
          <cell r="G4116" t="str">
            <v xml:space="preserve">Kolín </v>
          </cell>
          <cell r="H4116">
            <v>125</v>
          </cell>
          <cell r="I4116" t="str">
            <v>SEJOY</v>
          </cell>
          <cell r="J4116">
            <v>16.690000000000001</v>
          </cell>
          <cell r="K4116">
            <v>2086.25</v>
          </cell>
          <cell r="L4116" t="str">
            <v/>
          </cell>
          <cell r="M4116" t="str">
            <v>Gymnázium, Český Brod, Vítězná 616</v>
          </cell>
          <cell r="N4116" t="str">
            <v>Vítězná</v>
          </cell>
          <cell r="O4116">
            <v>616</v>
          </cell>
          <cell r="Q4116" t="str">
            <v>Český Brod</v>
          </cell>
          <cell r="R4116" t="str">
            <v>ANO</v>
          </cell>
        </row>
        <row r="4117">
          <cell r="A4117">
            <v>600007138</v>
          </cell>
          <cell r="B4117">
            <v>600007138</v>
          </cell>
          <cell r="C4117" t="str">
            <v>48665746</v>
          </cell>
          <cell r="D4117">
            <v>1</v>
          </cell>
          <cell r="E4117">
            <v>48665746</v>
          </cell>
          <cell r="F4117" t="str">
            <v>Středočeský kraj</v>
          </cell>
          <cell r="G4117" t="str">
            <v xml:space="preserve">Kolín </v>
          </cell>
          <cell r="H4117">
            <v>100</v>
          </cell>
          <cell r="I4117" t="str">
            <v>SEJOY</v>
          </cell>
          <cell r="J4117">
            <v>16.690000000000001</v>
          </cell>
          <cell r="K4117">
            <v>1669.0000000000002</v>
          </cell>
          <cell r="L4117" t="str">
            <v/>
          </cell>
          <cell r="M4117" t="str">
            <v>Střední odborná škola, Český Brod - Liblice, Školní 145</v>
          </cell>
          <cell r="N4117" t="str">
            <v>Školní</v>
          </cell>
          <cell r="O4117">
            <v>145</v>
          </cell>
          <cell r="Q4117" t="str">
            <v>Český Brod</v>
          </cell>
          <cell r="R4117" t="str">
            <v>ANO</v>
          </cell>
        </row>
        <row r="4118">
          <cell r="A4118">
            <v>600045501</v>
          </cell>
          <cell r="B4118">
            <v>600045501</v>
          </cell>
          <cell r="C4118" t="str">
            <v>70997471</v>
          </cell>
          <cell r="D4118">
            <v>1</v>
          </cell>
          <cell r="E4118">
            <v>70997471</v>
          </cell>
          <cell r="F4118" t="str">
            <v>Středočeský kraj</v>
          </cell>
          <cell r="G4118" t="str">
            <v xml:space="preserve">Kolín </v>
          </cell>
          <cell r="H4118">
            <v>25</v>
          </cell>
          <cell r="I4118" t="str">
            <v>SEJOY</v>
          </cell>
          <cell r="J4118">
            <v>16.690000000000001</v>
          </cell>
          <cell r="K4118">
            <v>417.25000000000006</v>
          </cell>
          <cell r="L4118" t="str">
            <v/>
          </cell>
          <cell r="M4118" t="str">
            <v>Základní škola Přistoupim, okres Kolín</v>
          </cell>
          <cell r="O4118">
            <v>37</v>
          </cell>
          <cell r="Q4118" t="str">
            <v>Přistoupim</v>
          </cell>
          <cell r="R4118" t="str">
            <v>ANO</v>
          </cell>
        </row>
        <row r="4119">
          <cell r="A4119">
            <v>600045269</v>
          </cell>
          <cell r="B4119">
            <v>600045269</v>
          </cell>
          <cell r="C4119" t="str">
            <v>49535021</v>
          </cell>
          <cell r="D4119">
            <v>1</v>
          </cell>
          <cell r="E4119">
            <v>49535021</v>
          </cell>
          <cell r="F4119" t="str">
            <v>Středočeský kraj</v>
          </cell>
          <cell r="G4119" t="str">
            <v xml:space="preserve">Kolín </v>
          </cell>
          <cell r="H4119">
            <v>150</v>
          </cell>
          <cell r="I4119" t="str">
            <v>SEJOY</v>
          </cell>
          <cell r="J4119">
            <v>16.690000000000001</v>
          </cell>
          <cell r="K4119">
            <v>2503.5</v>
          </cell>
          <cell r="L4119" t="str">
            <v/>
          </cell>
          <cell r="M4119" t="str">
            <v>Základní škola T. G. Masaryka a Mateřská škola Poříčany, okres Kolín</v>
          </cell>
          <cell r="N4119" t="str">
            <v>Školní</v>
          </cell>
          <cell r="O4119">
            <v>300</v>
          </cell>
          <cell r="Q4119" t="str">
            <v>Poříčany</v>
          </cell>
          <cell r="R4119" t="str">
            <v>ANO</v>
          </cell>
        </row>
        <row r="4120">
          <cell r="A4120">
            <v>600045498</v>
          </cell>
          <cell r="B4120">
            <v>600045498</v>
          </cell>
          <cell r="C4120" t="str">
            <v>71160663</v>
          </cell>
          <cell r="D4120">
            <v>1</v>
          </cell>
          <cell r="E4120">
            <v>71160663</v>
          </cell>
          <cell r="F4120" t="str">
            <v>Středočeský kraj</v>
          </cell>
          <cell r="G4120" t="str">
            <v xml:space="preserve">Kolín </v>
          </cell>
          <cell r="H4120">
            <v>50</v>
          </cell>
          <cell r="I4120" t="str">
            <v>SEJOY</v>
          </cell>
          <cell r="J4120">
            <v>16.690000000000001</v>
          </cell>
          <cell r="K4120">
            <v>834.50000000000011</v>
          </cell>
          <cell r="L4120" t="str">
            <v/>
          </cell>
          <cell r="M4120" t="str">
            <v>Základní škola Tuklaty, okres Kolín</v>
          </cell>
          <cell r="N4120" t="str">
            <v>Na Rafandě</v>
          </cell>
          <cell r="O4120">
            <v>14</v>
          </cell>
          <cell r="Q4120" t="str">
            <v>Tuklaty</v>
          </cell>
          <cell r="R4120" t="str">
            <v>ANO</v>
          </cell>
        </row>
        <row r="4121">
          <cell r="A4121">
            <v>600045609</v>
          </cell>
          <cell r="B4121">
            <v>600045609</v>
          </cell>
          <cell r="C4121" t="str">
            <v>46383506</v>
          </cell>
          <cell r="D4121">
            <v>1</v>
          </cell>
          <cell r="E4121">
            <v>46383506</v>
          </cell>
          <cell r="F4121" t="str">
            <v>Středočeský kraj</v>
          </cell>
          <cell r="G4121" t="str">
            <v xml:space="preserve">Kolín </v>
          </cell>
          <cell r="H4121">
            <v>325</v>
          </cell>
          <cell r="I4121" t="str">
            <v>SEJOY</v>
          </cell>
          <cell r="J4121">
            <v>16.690000000000001</v>
          </cell>
          <cell r="K4121">
            <v>5424.25</v>
          </cell>
          <cell r="L4121" t="str">
            <v/>
          </cell>
          <cell r="M4121" t="str">
            <v>Základní škola Český Brod, Žitomířská 885, okres Kolín</v>
          </cell>
          <cell r="N4121" t="str">
            <v>Žitomířská</v>
          </cell>
          <cell r="O4121">
            <v>885</v>
          </cell>
          <cell r="Q4121" t="str">
            <v>Český Brod</v>
          </cell>
          <cell r="R4121" t="str">
            <v>ANO</v>
          </cell>
        </row>
        <row r="4122">
          <cell r="A4122">
            <v>600045617</v>
          </cell>
          <cell r="B4122">
            <v>600045617</v>
          </cell>
          <cell r="C4122" t="str">
            <v>46383514</v>
          </cell>
          <cell r="D4122">
            <v>1</v>
          </cell>
          <cell r="E4122">
            <v>46383514</v>
          </cell>
          <cell r="F4122" t="str">
            <v>Středočeský kraj</v>
          </cell>
          <cell r="G4122" t="str">
            <v xml:space="preserve">Kolín </v>
          </cell>
          <cell r="H4122">
            <v>300</v>
          </cell>
          <cell r="I4122" t="str">
            <v>SEJOY</v>
          </cell>
          <cell r="J4122">
            <v>16.690000000000001</v>
          </cell>
          <cell r="K4122">
            <v>5007</v>
          </cell>
          <cell r="L4122" t="str">
            <v/>
          </cell>
          <cell r="M4122" t="str">
            <v>Základní škola Český Brod, Tyršova 68, okres Kolín</v>
          </cell>
          <cell r="N4122" t="str">
            <v>Tyršova</v>
          </cell>
          <cell r="O4122">
            <v>68</v>
          </cell>
          <cell r="Q4122" t="str">
            <v>Český Brod</v>
          </cell>
          <cell r="R4122" t="str">
            <v>ANO</v>
          </cell>
        </row>
        <row r="4123">
          <cell r="A4123">
            <v>600045625</v>
          </cell>
          <cell r="B4123">
            <v>600045625</v>
          </cell>
          <cell r="C4123" t="str">
            <v>71009094</v>
          </cell>
          <cell r="D4123">
            <v>1</v>
          </cell>
          <cell r="E4123">
            <v>71009094</v>
          </cell>
          <cell r="F4123" t="str">
            <v>Středočeský kraj</v>
          </cell>
          <cell r="G4123" t="str">
            <v xml:space="preserve">Kolín </v>
          </cell>
          <cell r="H4123">
            <v>50</v>
          </cell>
          <cell r="I4123" t="str">
            <v>SEJOY</v>
          </cell>
          <cell r="J4123">
            <v>16.690000000000001</v>
          </cell>
          <cell r="K4123">
            <v>834.50000000000011</v>
          </cell>
          <cell r="L4123" t="str">
            <v/>
          </cell>
          <cell r="M4123" t="str">
            <v>Základní škola Bylany, okres Kolín</v>
          </cell>
          <cell r="O4123">
            <v>104</v>
          </cell>
          <cell r="Q4123" t="str">
            <v>Chrášťany</v>
          </cell>
          <cell r="R4123" t="str">
            <v>ANO</v>
          </cell>
        </row>
        <row r="4124">
          <cell r="A4124">
            <v>600045676</v>
          </cell>
          <cell r="B4124">
            <v>600045676</v>
          </cell>
          <cell r="C4124" t="str">
            <v>71002774</v>
          </cell>
          <cell r="D4124">
            <v>1</v>
          </cell>
          <cell r="E4124">
            <v>71002774</v>
          </cell>
          <cell r="F4124" t="str">
            <v>Středočeský kraj</v>
          </cell>
          <cell r="G4124" t="str">
            <v xml:space="preserve">Kolín </v>
          </cell>
          <cell r="H4124">
            <v>0</v>
          </cell>
          <cell r="I4124" t="str">
            <v>SEJOY</v>
          </cell>
          <cell r="J4124">
            <v>16.690000000000001</v>
          </cell>
          <cell r="K4124">
            <v>0</v>
          </cell>
          <cell r="L4124" t="str">
            <v/>
          </cell>
          <cell r="M4124" t="str">
            <v>Základní škola a Mateřská škola Vitice, okres Kolín</v>
          </cell>
          <cell r="O4124">
            <v>15</v>
          </cell>
          <cell r="Q4124" t="str">
            <v>Vitice</v>
          </cell>
          <cell r="R4124" t="str">
            <v>ANO</v>
          </cell>
        </row>
        <row r="4125">
          <cell r="A4125">
            <v>600007812</v>
          </cell>
          <cell r="B4125">
            <v>600007812</v>
          </cell>
          <cell r="C4125" t="str">
            <v>61100331</v>
          </cell>
          <cell r="D4125">
            <v>1</v>
          </cell>
          <cell r="E4125">
            <v>61100331</v>
          </cell>
          <cell r="F4125" t="str">
            <v>Středočeský kraj</v>
          </cell>
          <cell r="G4125" t="str">
            <v xml:space="preserve">Příbram </v>
          </cell>
          <cell r="H4125">
            <v>200</v>
          </cell>
          <cell r="I4125" t="str">
            <v>SEJOY</v>
          </cell>
          <cell r="J4125">
            <v>16.690000000000001</v>
          </cell>
          <cell r="K4125">
            <v>3338.0000000000005</v>
          </cell>
          <cell r="L4125" t="str">
            <v/>
          </cell>
          <cell r="M4125" t="str">
            <v>Gymnázium Karla Čapka, Dobříš, Školní 1530</v>
          </cell>
          <cell r="N4125" t="str">
            <v>Školní</v>
          </cell>
          <cell r="O4125">
            <v>1530</v>
          </cell>
          <cell r="Q4125" t="str">
            <v>Dobříš</v>
          </cell>
          <cell r="R4125" t="str">
            <v>ANO</v>
          </cell>
        </row>
        <row r="4126">
          <cell r="A4126">
            <v>600054411</v>
          </cell>
          <cell r="B4126">
            <v>600054411</v>
          </cell>
          <cell r="C4126" t="str">
            <v>42727537</v>
          </cell>
          <cell r="D4126">
            <v>1</v>
          </cell>
          <cell r="E4126">
            <v>42727537</v>
          </cell>
          <cell r="F4126" t="str">
            <v>Středočeský kraj</v>
          </cell>
          <cell r="G4126" t="str">
            <v xml:space="preserve">Příbram </v>
          </cell>
          <cell r="H4126">
            <v>325</v>
          </cell>
          <cell r="I4126" t="str">
            <v>SEJOY</v>
          </cell>
          <cell r="J4126">
            <v>16.690000000000001</v>
          </cell>
          <cell r="K4126">
            <v>5424.25</v>
          </cell>
          <cell r="L4126" t="str">
            <v/>
          </cell>
          <cell r="M4126" t="str">
            <v>Základní škola Dobříš, Komenského nám. 35, okres Příbram</v>
          </cell>
          <cell r="N4126" t="str">
            <v>náměstí Komenského</v>
          </cell>
          <cell r="O4126">
            <v>35</v>
          </cell>
          <cell r="Q4126" t="str">
            <v>Dobříš</v>
          </cell>
          <cell r="R4126" t="str">
            <v>ANO</v>
          </cell>
        </row>
        <row r="4127">
          <cell r="A4127">
            <v>600054420</v>
          </cell>
          <cell r="B4127">
            <v>600054420</v>
          </cell>
          <cell r="C4127" t="str">
            <v>47067519</v>
          </cell>
          <cell r="D4127">
            <v>1</v>
          </cell>
          <cell r="E4127">
            <v>47067519</v>
          </cell>
          <cell r="F4127" t="str">
            <v>Středočeský kraj</v>
          </cell>
          <cell r="G4127" t="str">
            <v xml:space="preserve">Příbram </v>
          </cell>
          <cell r="H4127">
            <v>325</v>
          </cell>
          <cell r="I4127" t="str">
            <v>SEJOY</v>
          </cell>
          <cell r="J4127">
            <v>16.690000000000001</v>
          </cell>
          <cell r="K4127">
            <v>5424.25</v>
          </cell>
          <cell r="L4127" t="str">
            <v/>
          </cell>
          <cell r="M4127" t="str">
            <v>2. základní škola Dobříš, Školní 1035, okres Příbram</v>
          </cell>
          <cell r="N4127" t="str">
            <v>Školní</v>
          </cell>
          <cell r="O4127">
            <v>1035</v>
          </cell>
          <cell r="Q4127" t="str">
            <v>Dobříš</v>
          </cell>
          <cell r="R4127" t="str">
            <v>ANO</v>
          </cell>
        </row>
        <row r="4128">
          <cell r="A4128">
            <v>600054519</v>
          </cell>
          <cell r="B4128">
            <v>600054519</v>
          </cell>
          <cell r="C4128" t="str">
            <v>75033631</v>
          </cell>
          <cell r="D4128">
            <v>1</v>
          </cell>
          <cell r="E4128">
            <v>75033631</v>
          </cell>
          <cell r="F4128" t="str">
            <v>Středočeský kraj</v>
          </cell>
          <cell r="G4128" t="str">
            <v xml:space="preserve">Příbram </v>
          </cell>
          <cell r="H4128">
            <v>0</v>
          </cell>
          <cell r="I4128" t="str">
            <v>SEJOY</v>
          </cell>
          <cell r="J4128">
            <v>16.690000000000001</v>
          </cell>
          <cell r="K4128">
            <v>0</v>
          </cell>
          <cell r="L4128">
            <v>44536</v>
          </cell>
          <cell r="M4128" t="str">
            <v>Základní škola a Mateřská škola Nečín, okres Příbram</v>
          </cell>
          <cell r="O4128">
            <v>70</v>
          </cell>
          <cell r="Q4128" t="str">
            <v>Nečín</v>
          </cell>
          <cell r="R4128" t="str">
            <v>ANO</v>
          </cell>
        </row>
        <row r="4129">
          <cell r="A4129">
            <v>600054934</v>
          </cell>
          <cell r="B4129">
            <v>600054934</v>
          </cell>
          <cell r="C4129" t="str">
            <v>47074132</v>
          </cell>
          <cell r="D4129">
            <v>1</v>
          </cell>
          <cell r="E4129">
            <v>47074132</v>
          </cell>
          <cell r="F4129" t="str">
            <v>Středočeský kraj</v>
          </cell>
          <cell r="G4129" t="str">
            <v xml:space="preserve">Příbram </v>
          </cell>
          <cell r="H4129">
            <v>25</v>
          </cell>
          <cell r="I4129" t="str">
            <v>SEJOY</v>
          </cell>
          <cell r="J4129">
            <v>16.690000000000001</v>
          </cell>
          <cell r="K4129">
            <v>417.25000000000006</v>
          </cell>
          <cell r="L4129" t="str">
            <v/>
          </cell>
          <cell r="M4129" t="str">
            <v>Základní škola Dobříš, Lidická 384</v>
          </cell>
          <cell r="N4129" t="str">
            <v>Lidická</v>
          </cell>
          <cell r="O4129">
            <v>384</v>
          </cell>
          <cell r="Q4129" t="str">
            <v>Dobříš</v>
          </cell>
          <cell r="R4129" t="str">
            <v>ANO</v>
          </cell>
        </row>
        <row r="4130">
          <cell r="A4130">
            <v>600054659</v>
          </cell>
          <cell r="B4130">
            <v>600054659</v>
          </cell>
          <cell r="C4130" t="str">
            <v>75033607</v>
          </cell>
          <cell r="D4130">
            <v>1</v>
          </cell>
          <cell r="E4130">
            <v>75033607</v>
          </cell>
          <cell r="F4130" t="str">
            <v>Středočeský kraj</v>
          </cell>
          <cell r="G4130" t="str">
            <v xml:space="preserve">Příbram </v>
          </cell>
          <cell r="H4130">
            <v>25</v>
          </cell>
          <cell r="I4130" t="str">
            <v>SEJOY</v>
          </cell>
          <cell r="J4130">
            <v>16.690000000000001</v>
          </cell>
          <cell r="K4130">
            <v>417.25000000000006</v>
          </cell>
          <cell r="L4130" t="str">
            <v/>
          </cell>
          <cell r="M4130" t="str">
            <v>Základní škola a Mateřská škola Malá Hraštice, okres Příbram</v>
          </cell>
          <cell r="O4130">
            <v>57</v>
          </cell>
          <cell r="Q4130" t="str">
            <v>Malá Hraštice</v>
          </cell>
          <cell r="R4130" t="str">
            <v>ANO</v>
          </cell>
        </row>
        <row r="4131">
          <cell r="A4131">
            <v>600054667</v>
          </cell>
          <cell r="B4131">
            <v>600054667</v>
          </cell>
          <cell r="C4131" t="str">
            <v>75034611</v>
          </cell>
          <cell r="D4131">
            <v>1</v>
          </cell>
          <cell r="E4131">
            <v>75034611</v>
          </cell>
          <cell r="F4131" t="str">
            <v>Středočeský kraj</v>
          </cell>
          <cell r="G4131" t="str">
            <v xml:space="preserve">Příbram </v>
          </cell>
          <cell r="H4131">
            <v>25</v>
          </cell>
          <cell r="I4131" t="str">
            <v>SEJOY</v>
          </cell>
          <cell r="J4131">
            <v>16.690000000000001</v>
          </cell>
          <cell r="K4131">
            <v>417.25000000000006</v>
          </cell>
          <cell r="L4131" t="str">
            <v/>
          </cell>
          <cell r="M4131" t="str">
            <v>Základní škola a Mateřská škola Mokrovraty, okres Příbram</v>
          </cell>
          <cell r="O4131">
            <v>63</v>
          </cell>
          <cell r="Q4131" t="str">
            <v>Mokrovraty</v>
          </cell>
          <cell r="R4131" t="str">
            <v>ANO</v>
          </cell>
        </row>
        <row r="4132">
          <cell r="A4132">
            <v>600054675</v>
          </cell>
          <cell r="B4132">
            <v>600054675</v>
          </cell>
          <cell r="C4132" t="str">
            <v>70989672</v>
          </cell>
          <cell r="D4132">
            <v>1</v>
          </cell>
          <cell r="E4132">
            <v>70989672</v>
          </cell>
          <cell r="F4132" t="str">
            <v>Středočeský kraj</v>
          </cell>
          <cell r="G4132" t="str">
            <v xml:space="preserve">Příbram </v>
          </cell>
          <cell r="H4132">
            <v>50</v>
          </cell>
          <cell r="I4132" t="str">
            <v>SEJOY</v>
          </cell>
          <cell r="J4132">
            <v>16.690000000000001</v>
          </cell>
          <cell r="K4132">
            <v>834.50000000000011</v>
          </cell>
          <cell r="L4132" t="str">
            <v/>
          </cell>
          <cell r="M4132" t="str">
            <v>Základní škola, Nová Ves pod Pleší, okres Příbram</v>
          </cell>
          <cell r="N4132" t="str">
            <v>Za Poštou</v>
          </cell>
          <cell r="O4132">
            <v>86</v>
          </cell>
          <cell r="Q4132" t="str">
            <v>Nová Ves pod Pleší</v>
          </cell>
          <cell r="R4132" t="str">
            <v>ANO</v>
          </cell>
        </row>
        <row r="4133">
          <cell r="A4133">
            <v>600054683</v>
          </cell>
          <cell r="B4133">
            <v>600054683</v>
          </cell>
          <cell r="C4133" t="str">
            <v>75030004</v>
          </cell>
          <cell r="D4133">
            <v>1</v>
          </cell>
          <cell r="E4133">
            <v>75030004</v>
          </cell>
          <cell r="F4133" t="str">
            <v>Středočeský kraj</v>
          </cell>
          <cell r="G4133" t="str">
            <v xml:space="preserve">Příbram </v>
          </cell>
          <cell r="H4133">
            <v>25</v>
          </cell>
          <cell r="I4133" t="str">
            <v>SEJOY</v>
          </cell>
          <cell r="J4133">
            <v>16.690000000000001</v>
          </cell>
          <cell r="K4133">
            <v>417.25000000000006</v>
          </cell>
          <cell r="L4133" t="str">
            <v/>
          </cell>
          <cell r="M4133" t="str">
            <v>Základní škola a Mateřská škola Obořiště, okres Příbram</v>
          </cell>
          <cell r="O4133">
            <v>100</v>
          </cell>
          <cell r="Q4133" t="str">
            <v>Obořiště</v>
          </cell>
          <cell r="R4133" t="str">
            <v>ANO</v>
          </cell>
        </row>
        <row r="4134">
          <cell r="A4134">
            <v>600054705</v>
          </cell>
          <cell r="B4134">
            <v>600054705</v>
          </cell>
          <cell r="C4134" t="str">
            <v>70884013</v>
          </cell>
          <cell r="D4134">
            <v>1</v>
          </cell>
          <cell r="E4134">
            <v>70884013</v>
          </cell>
          <cell r="F4134" t="str">
            <v>Středočeský kraj</v>
          </cell>
          <cell r="G4134" t="str">
            <v xml:space="preserve">Příbram </v>
          </cell>
          <cell r="H4134">
            <v>25</v>
          </cell>
          <cell r="I4134" t="str">
            <v>SEJOY</v>
          </cell>
          <cell r="J4134">
            <v>16.690000000000001</v>
          </cell>
          <cell r="K4134">
            <v>417.25000000000006</v>
          </cell>
          <cell r="L4134" t="str">
            <v/>
          </cell>
          <cell r="M4134" t="str">
            <v>Základní škola a Mateřská škola Rosovice, okres Příbram</v>
          </cell>
          <cell r="O4134">
            <v>89</v>
          </cell>
          <cell r="Q4134" t="str">
            <v>Rosovice</v>
          </cell>
          <cell r="R4134" t="str">
            <v>ANO</v>
          </cell>
        </row>
        <row r="4135">
          <cell r="A4135">
            <v>600054721</v>
          </cell>
          <cell r="B4135">
            <v>600054721</v>
          </cell>
          <cell r="C4135" t="str">
            <v>75030101</v>
          </cell>
          <cell r="D4135">
            <v>1</v>
          </cell>
          <cell r="E4135">
            <v>75030101</v>
          </cell>
          <cell r="F4135" t="str">
            <v>Středočeský kraj</v>
          </cell>
          <cell r="G4135" t="str">
            <v xml:space="preserve">Příbram </v>
          </cell>
          <cell r="H4135">
            <v>75</v>
          </cell>
          <cell r="I4135" t="str">
            <v>SEJOY</v>
          </cell>
          <cell r="J4135">
            <v>16.690000000000001</v>
          </cell>
          <cell r="K4135">
            <v>1251.75</v>
          </cell>
          <cell r="L4135" t="str">
            <v/>
          </cell>
          <cell r="M4135" t="str">
            <v>Základní škola a Mateřská škola Stará Huť, okres Příbram</v>
          </cell>
          <cell r="N4135" t="str">
            <v>U Školy</v>
          </cell>
          <cell r="O4135">
            <v>149</v>
          </cell>
          <cell r="Q4135" t="str">
            <v>Stará Huť</v>
          </cell>
          <cell r="R4135" t="str">
            <v>ANO</v>
          </cell>
        </row>
        <row r="4136">
          <cell r="A4136">
            <v>600054853</v>
          </cell>
          <cell r="B4136">
            <v>600054853</v>
          </cell>
          <cell r="C4136" t="str">
            <v>48954381</v>
          </cell>
          <cell r="D4136">
            <v>1</v>
          </cell>
          <cell r="E4136">
            <v>48954381</v>
          </cell>
          <cell r="F4136" t="str">
            <v>Středočeský kraj</v>
          </cell>
          <cell r="G4136" t="str">
            <v xml:space="preserve">Příbram </v>
          </cell>
          <cell r="H4136">
            <v>150</v>
          </cell>
          <cell r="I4136" t="str">
            <v>SEJOY</v>
          </cell>
          <cell r="J4136">
            <v>16.690000000000001</v>
          </cell>
          <cell r="K4136">
            <v>2503.5</v>
          </cell>
          <cell r="L4136" t="str">
            <v/>
          </cell>
          <cell r="M4136" t="str">
            <v>Základní škola a Mateřská škola Nový Knín</v>
          </cell>
          <cell r="N4136" t="str">
            <v>náměstí Jiřího z Poděbrad</v>
          </cell>
          <cell r="O4136">
            <v>53</v>
          </cell>
          <cell r="Q4136" t="str">
            <v>Nový Knín</v>
          </cell>
          <cell r="R4136" t="str">
            <v>ANO</v>
          </cell>
        </row>
        <row r="4137">
          <cell r="A4137">
            <v>691009082</v>
          </cell>
          <cell r="B4137">
            <v>691009082</v>
          </cell>
          <cell r="C4137" t="str">
            <v>04707524</v>
          </cell>
          <cell r="D4137">
            <v>1</v>
          </cell>
          <cell r="E4137">
            <v>4707524</v>
          </cell>
          <cell r="F4137" t="str">
            <v>Středočeský kraj</v>
          </cell>
          <cell r="G4137" t="str">
            <v xml:space="preserve">Příbram </v>
          </cell>
          <cell r="H4137">
            <v>75</v>
          </cell>
          <cell r="I4137" t="str">
            <v>SEJOY</v>
          </cell>
          <cell r="J4137">
            <v>16.690000000000001</v>
          </cell>
          <cell r="K4137">
            <v>1251.75</v>
          </cell>
          <cell r="L4137" t="str">
            <v/>
          </cell>
          <cell r="M4137" t="str">
            <v>Základní škola TRNKA</v>
          </cell>
          <cell r="N4137" t="str">
            <v>Příbramská</v>
          </cell>
          <cell r="O4137">
            <v>938</v>
          </cell>
          <cell r="Q4137" t="str">
            <v>Dobříš</v>
          </cell>
          <cell r="R4137" t="str">
            <v>NE</v>
          </cell>
        </row>
        <row r="4138">
          <cell r="A4138">
            <v>600021548</v>
          </cell>
          <cell r="B4138">
            <v>600021548</v>
          </cell>
          <cell r="C4138" t="str">
            <v>70846375</v>
          </cell>
          <cell r="D4138">
            <v>1</v>
          </cell>
          <cell r="E4138">
            <v>70846375</v>
          </cell>
          <cell r="F4138" t="str">
            <v>Středočeský kraj</v>
          </cell>
          <cell r="G4138" t="str">
            <v xml:space="preserve">Beroun </v>
          </cell>
          <cell r="H4138">
            <v>25</v>
          </cell>
          <cell r="I4138" t="str">
            <v>SEJOY</v>
          </cell>
          <cell r="J4138">
            <v>16.690000000000001</v>
          </cell>
          <cell r="K4138">
            <v>417.25000000000006</v>
          </cell>
          <cell r="L4138" t="str">
            <v/>
          </cell>
          <cell r="M4138" t="str">
            <v>Základní škola Hořovice, příspěvková organizace</v>
          </cell>
          <cell r="N4138" t="str">
            <v>Svatopluka Čecha</v>
          </cell>
          <cell r="O4138">
            <v>455</v>
          </cell>
          <cell r="P4138">
            <v>9</v>
          </cell>
          <cell r="Q4138" t="str">
            <v>Hořovice</v>
          </cell>
          <cell r="R4138" t="str">
            <v>ANO</v>
          </cell>
        </row>
        <row r="4139">
          <cell r="A4139">
            <v>600021564</v>
          </cell>
          <cell r="B4139">
            <v>600021564</v>
          </cell>
          <cell r="C4139" t="str">
            <v>70107076</v>
          </cell>
          <cell r="D4139">
            <v>1</v>
          </cell>
          <cell r="E4139">
            <v>70107076</v>
          </cell>
          <cell r="F4139" t="str">
            <v>Středočeský kraj</v>
          </cell>
          <cell r="G4139" t="str">
            <v xml:space="preserve">Beroun </v>
          </cell>
          <cell r="H4139">
            <v>0</v>
          </cell>
          <cell r="I4139" t="str">
            <v>SEJOY</v>
          </cell>
          <cell r="J4139">
            <v>16.690000000000001</v>
          </cell>
          <cell r="K4139">
            <v>0</v>
          </cell>
          <cell r="L4139" t="str">
            <v/>
          </cell>
          <cell r="M4139" t="str">
            <v>Základní škola, Žebrák, Hradní 67</v>
          </cell>
          <cell r="N4139" t="str">
            <v>Hradní</v>
          </cell>
          <cell r="O4139">
            <v>67</v>
          </cell>
          <cell r="Q4139" t="str">
            <v>Žebrák</v>
          </cell>
          <cell r="R4139" t="str">
            <v>ANO</v>
          </cell>
        </row>
        <row r="4140">
          <cell r="A4140">
            <v>600006816</v>
          </cell>
          <cell r="B4140">
            <v>600006816</v>
          </cell>
          <cell r="C4140" t="str">
            <v>47558458</v>
          </cell>
          <cell r="D4140">
            <v>1</v>
          </cell>
          <cell r="E4140">
            <v>47558458</v>
          </cell>
          <cell r="F4140" t="str">
            <v>Středočeský kraj</v>
          </cell>
          <cell r="G4140" t="str">
            <v xml:space="preserve">Beroun </v>
          </cell>
          <cell r="H4140">
            <v>175</v>
          </cell>
          <cell r="I4140" t="str">
            <v>SEJOY</v>
          </cell>
          <cell r="J4140">
            <v>16.690000000000001</v>
          </cell>
          <cell r="K4140">
            <v>2920.75</v>
          </cell>
          <cell r="L4140" t="str">
            <v/>
          </cell>
          <cell r="M4140" t="str">
            <v>Gymnázium Václava Hraběte, Hořovice, Jiráskova 617</v>
          </cell>
          <cell r="N4140" t="str">
            <v>Jiráskova</v>
          </cell>
          <cell r="O4140">
            <v>617</v>
          </cell>
          <cell r="P4140">
            <v>6</v>
          </cell>
          <cell r="Q4140" t="str">
            <v>Hořovice</v>
          </cell>
          <cell r="R4140" t="str">
            <v>ANO</v>
          </cell>
        </row>
        <row r="4141">
          <cell r="A4141">
            <v>600006841</v>
          </cell>
          <cell r="B4141">
            <v>600006841</v>
          </cell>
          <cell r="C4141" t="str">
            <v>47558504</v>
          </cell>
          <cell r="D4141">
            <v>1</v>
          </cell>
          <cell r="E4141">
            <v>47558504</v>
          </cell>
          <cell r="F4141" t="str">
            <v>Středočeský kraj</v>
          </cell>
          <cell r="G4141" t="str">
            <v xml:space="preserve">Beroun </v>
          </cell>
          <cell r="H4141">
            <v>200</v>
          </cell>
          <cell r="I4141" t="str">
            <v>SEJOY</v>
          </cell>
          <cell r="J4141">
            <v>16.690000000000001</v>
          </cell>
          <cell r="K4141">
            <v>3338.0000000000005</v>
          </cell>
          <cell r="L4141" t="str">
            <v/>
          </cell>
          <cell r="M4141" t="str">
            <v>Střední odborná škola a Střední odborné učiliště, Hořovice, Palackého náměstí 100</v>
          </cell>
          <cell r="N4141" t="str">
            <v>Palackého náměstí</v>
          </cell>
          <cell r="O4141">
            <v>100</v>
          </cell>
          <cell r="P4141">
            <v>17</v>
          </cell>
          <cell r="Q4141" t="str">
            <v>Hořovice</v>
          </cell>
          <cell r="R4141" t="str">
            <v>ANO</v>
          </cell>
        </row>
        <row r="4142">
          <cell r="A4142">
            <v>600043134</v>
          </cell>
          <cell r="B4142">
            <v>600043134</v>
          </cell>
          <cell r="C4142" t="str">
            <v>47514213</v>
          </cell>
          <cell r="D4142">
            <v>1</v>
          </cell>
          <cell r="E4142">
            <v>47514213</v>
          </cell>
          <cell r="F4142" t="str">
            <v>Středočeský kraj</v>
          </cell>
          <cell r="G4142" t="str">
            <v xml:space="preserve">Beroun </v>
          </cell>
          <cell r="H4142">
            <v>175</v>
          </cell>
          <cell r="I4142" t="str">
            <v>SEJOY</v>
          </cell>
          <cell r="J4142">
            <v>16.690000000000001</v>
          </cell>
          <cell r="K4142">
            <v>2920.75</v>
          </cell>
          <cell r="L4142" t="str">
            <v/>
          </cell>
          <cell r="M4142" t="str">
            <v>Základní škola Sídliště 321, Žebrák</v>
          </cell>
          <cell r="N4142" t="str">
            <v>Sídliště</v>
          </cell>
          <cell r="O4142">
            <v>321</v>
          </cell>
          <cell r="Q4142" t="str">
            <v>Žebrák</v>
          </cell>
          <cell r="R4142" t="str">
            <v>ANO</v>
          </cell>
        </row>
        <row r="4143">
          <cell r="A4143">
            <v>600042863</v>
          </cell>
          <cell r="B4143">
            <v>600042863</v>
          </cell>
          <cell r="C4143" t="str">
            <v>75034395</v>
          </cell>
          <cell r="D4143">
            <v>1</v>
          </cell>
          <cell r="E4143">
            <v>75034395</v>
          </cell>
          <cell r="F4143" t="str">
            <v>Středočeský kraj</v>
          </cell>
          <cell r="G4143" t="str">
            <v xml:space="preserve">Beroun </v>
          </cell>
          <cell r="H4143">
            <v>25</v>
          </cell>
          <cell r="I4143" t="str">
            <v>SEJOY</v>
          </cell>
          <cell r="J4143">
            <v>16.690000000000001</v>
          </cell>
          <cell r="K4143">
            <v>417.25000000000006</v>
          </cell>
          <cell r="L4143" t="str">
            <v/>
          </cell>
          <cell r="M4143" t="str">
            <v>Základní škola a Mateřská škola Drozdov, okres Beroun</v>
          </cell>
          <cell r="O4143">
            <v>106</v>
          </cell>
          <cell r="Q4143" t="str">
            <v>Drozdov</v>
          </cell>
          <cell r="R4143" t="str">
            <v>ANO</v>
          </cell>
        </row>
        <row r="4144">
          <cell r="A4144">
            <v>600042910</v>
          </cell>
          <cell r="B4144">
            <v>600042910</v>
          </cell>
          <cell r="C4144" t="str">
            <v>75030501</v>
          </cell>
          <cell r="D4144">
            <v>1</v>
          </cell>
          <cell r="E4144">
            <v>75030501</v>
          </cell>
          <cell r="F4144" t="str">
            <v>Středočeský kraj</v>
          </cell>
          <cell r="G4144" t="str">
            <v xml:space="preserve">Beroun </v>
          </cell>
          <cell r="H4144">
            <v>0</v>
          </cell>
          <cell r="I4144" t="str">
            <v>SEJOY</v>
          </cell>
          <cell r="J4144">
            <v>16.690000000000001</v>
          </cell>
          <cell r="K4144">
            <v>0</v>
          </cell>
          <cell r="L4144" t="str">
            <v/>
          </cell>
          <cell r="M4144" t="str">
            <v>Základní škola a Mateřská škola Osek, okres Beroun</v>
          </cell>
          <cell r="O4144">
            <v>200</v>
          </cell>
          <cell r="Q4144" t="str">
            <v>Osek</v>
          </cell>
          <cell r="R4144" t="str">
            <v>ANO</v>
          </cell>
        </row>
        <row r="4145">
          <cell r="A4145">
            <v>600042944</v>
          </cell>
          <cell r="B4145">
            <v>600042944</v>
          </cell>
          <cell r="C4145" t="str">
            <v>75033372</v>
          </cell>
          <cell r="D4145">
            <v>1</v>
          </cell>
          <cell r="E4145">
            <v>75033372</v>
          </cell>
          <cell r="F4145" t="str">
            <v>Středočeský kraj</v>
          </cell>
          <cell r="G4145" t="str">
            <v xml:space="preserve">Beroun </v>
          </cell>
          <cell r="H4145">
            <v>0</v>
          </cell>
          <cell r="I4145" t="str">
            <v>SEJOY</v>
          </cell>
          <cell r="J4145">
            <v>16.690000000000001</v>
          </cell>
          <cell r="K4145">
            <v>0</v>
          </cell>
          <cell r="L4145" t="str">
            <v/>
          </cell>
          <cell r="M4145" t="str">
            <v>Základní škola a Mateřská škola Újezd, okres Beroun</v>
          </cell>
          <cell r="O4145">
            <v>85</v>
          </cell>
          <cell r="Q4145" t="str">
            <v>Újezd</v>
          </cell>
          <cell r="R4145" t="str">
            <v>ANO</v>
          </cell>
        </row>
        <row r="4146">
          <cell r="A4146">
            <v>600043002</v>
          </cell>
          <cell r="B4146">
            <v>600043002</v>
          </cell>
          <cell r="C4146" t="str">
            <v>71001549</v>
          </cell>
          <cell r="D4146">
            <v>1</v>
          </cell>
          <cell r="E4146">
            <v>71001549</v>
          </cell>
          <cell r="F4146" t="str">
            <v>Středočeský kraj</v>
          </cell>
          <cell r="G4146" t="str">
            <v xml:space="preserve">Beroun </v>
          </cell>
          <cell r="H4146">
            <v>50</v>
          </cell>
          <cell r="I4146" t="str">
            <v>SEJOY</v>
          </cell>
          <cell r="J4146">
            <v>16.690000000000001</v>
          </cell>
          <cell r="K4146">
            <v>834.50000000000011</v>
          </cell>
          <cell r="L4146" t="str">
            <v/>
          </cell>
          <cell r="M4146" t="str">
            <v>Základní škola a Mateřská škola Osov, okres Beroun</v>
          </cell>
          <cell r="O4146">
            <v>93</v>
          </cell>
          <cell r="Q4146" t="str">
            <v>Osov</v>
          </cell>
          <cell r="R4146" t="str">
            <v>ANO</v>
          </cell>
        </row>
        <row r="4147">
          <cell r="A4147">
            <v>600043011</v>
          </cell>
          <cell r="B4147">
            <v>600043011</v>
          </cell>
          <cell r="C4147" t="str">
            <v>71000500</v>
          </cell>
          <cell r="D4147">
            <v>1</v>
          </cell>
          <cell r="E4147">
            <v>71000500</v>
          </cell>
          <cell r="F4147" t="str">
            <v>Středočeský kraj</v>
          </cell>
          <cell r="G4147" t="str">
            <v xml:space="preserve">Beroun </v>
          </cell>
          <cell r="H4147">
            <v>25</v>
          </cell>
          <cell r="I4147" t="str">
            <v>SEJOY</v>
          </cell>
          <cell r="J4147">
            <v>16.690000000000001</v>
          </cell>
          <cell r="K4147">
            <v>417.25000000000006</v>
          </cell>
          <cell r="L4147" t="str">
            <v/>
          </cell>
          <cell r="M4147" t="str">
            <v>Základní škola Praskolesy, okres Beroun</v>
          </cell>
          <cell r="O4147">
            <v>104</v>
          </cell>
          <cell r="Q4147" t="str">
            <v>Praskolesy</v>
          </cell>
          <cell r="R4147" t="str">
            <v>ANO</v>
          </cell>
        </row>
        <row r="4148">
          <cell r="A4148">
            <v>600043045</v>
          </cell>
          <cell r="B4148">
            <v>600043045</v>
          </cell>
          <cell r="C4148" t="str">
            <v>75034590</v>
          </cell>
          <cell r="D4148">
            <v>1</v>
          </cell>
          <cell r="E4148">
            <v>75034590</v>
          </cell>
          <cell r="F4148" t="str">
            <v>Středočeský kraj</v>
          </cell>
          <cell r="G4148" t="str">
            <v xml:space="preserve">Beroun </v>
          </cell>
          <cell r="H4148">
            <v>125</v>
          </cell>
          <cell r="I4148" t="str">
            <v>SEJOY</v>
          </cell>
          <cell r="J4148">
            <v>16.690000000000001</v>
          </cell>
          <cell r="K4148">
            <v>2086.25</v>
          </cell>
          <cell r="L4148" t="str">
            <v/>
          </cell>
          <cell r="M4148" t="str">
            <v>Základní škola a Mateřská škola Cerhovice, okres Beroun</v>
          </cell>
          <cell r="N4148" t="str">
            <v>Na Dražkách</v>
          </cell>
          <cell r="O4148">
            <v>217</v>
          </cell>
          <cell r="Q4148" t="str">
            <v>Cerhovice</v>
          </cell>
          <cell r="R4148" t="str">
            <v>ANO</v>
          </cell>
        </row>
        <row r="4149">
          <cell r="A4149">
            <v>600043061</v>
          </cell>
          <cell r="B4149">
            <v>600043061</v>
          </cell>
          <cell r="C4149" t="str">
            <v>75030420</v>
          </cell>
          <cell r="D4149">
            <v>1</v>
          </cell>
          <cell r="E4149">
            <v>75030420</v>
          </cell>
          <cell r="F4149" t="str">
            <v>Středočeský kraj</v>
          </cell>
          <cell r="G4149" t="str">
            <v xml:space="preserve">Beroun </v>
          </cell>
          <cell r="H4149">
            <v>100</v>
          </cell>
          <cell r="I4149" t="str">
            <v>SEJOY</v>
          </cell>
          <cell r="J4149">
            <v>16.690000000000001</v>
          </cell>
          <cell r="K4149">
            <v>1669.0000000000002</v>
          </cell>
          <cell r="L4149" t="str">
            <v/>
          </cell>
          <cell r="M4149" t="str">
            <v>Základní škola a Mateřská škola Lochovice, okres Beroun, příspěvková organizace</v>
          </cell>
          <cell r="O4149">
            <v>4</v>
          </cell>
          <cell r="Q4149" t="str">
            <v>Lochovice</v>
          </cell>
          <cell r="R4149" t="str">
            <v>ANO</v>
          </cell>
        </row>
        <row r="4150">
          <cell r="A4150">
            <v>600043088</v>
          </cell>
          <cell r="B4150">
            <v>600043088</v>
          </cell>
          <cell r="C4150" t="str">
            <v>70993467</v>
          </cell>
          <cell r="D4150">
            <v>1</v>
          </cell>
          <cell r="E4150">
            <v>70993467</v>
          </cell>
          <cell r="F4150" t="str">
            <v>Středočeský kraj</v>
          </cell>
          <cell r="G4150" t="str">
            <v xml:space="preserve">Beroun </v>
          </cell>
          <cell r="H4150">
            <v>100</v>
          </cell>
          <cell r="I4150" t="str">
            <v>SEJOY</v>
          </cell>
          <cell r="J4150">
            <v>16.690000000000001</v>
          </cell>
          <cell r="K4150">
            <v>1669.0000000000002</v>
          </cell>
          <cell r="L4150" t="str">
            <v/>
          </cell>
          <cell r="M4150" t="str">
            <v>Základní škola a Mateřská škola Zaječov, okres Beroun</v>
          </cell>
          <cell r="O4150">
            <v>359</v>
          </cell>
          <cell r="Q4150" t="str">
            <v>Zaječov</v>
          </cell>
          <cell r="R4150" t="str">
            <v>ANO</v>
          </cell>
        </row>
        <row r="4151">
          <cell r="A4151">
            <v>600043100</v>
          </cell>
          <cell r="B4151">
            <v>600043100</v>
          </cell>
          <cell r="C4151" t="str">
            <v>70988978</v>
          </cell>
          <cell r="D4151">
            <v>1</v>
          </cell>
          <cell r="E4151">
            <v>70988978</v>
          </cell>
          <cell r="F4151" t="str">
            <v>Středočeský kraj</v>
          </cell>
          <cell r="G4151" t="str">
            <v xml:space="preserve">Beroun </v>
          </cell>
          <cell r="H4151">
            <v>0</v>
          </cell>
          <cell r="I4151" t="str">
            <v>SEJOY</v>
          </cell>
          <cell r="J4151">
            <v>16.690000000000001</v>
          </cell>
          <cell r="K4151">
            <v>0</v>
          </cell>
          <cell r="L4151" t="str">
            <v/>
          </cell>
          <cell r="M4151" t="str">
            <v>Základní škola a Mateřská škola Neumětely, okres Beroun</v>
          </cell>
          <cell r="N4151" t="str">
            <v>Příbramská</v>
          </cell>
          <cell r="O4151">
            <v>163</v>
          </cell>
          <cell r="Q4151" t="str">
            <v>Neumětely</v>
          </cell>
          <cell r="R4151" t="str">
            <v>ANO</v>
          </cell>
        </row>
        <row r="4152">
          <cell r="A4152">
            <v>600043142</v>
          </cell>
          <cell r="B4152">
            <v>600043142</v>
          </cell>
          <cell r="C4152" t="str">
            <v>47515597</v>
          </cell>
          <cell r="D4152">
            <v>1</v>
          </cell>
          <cell r="E4152">
            <v>47515597</v>
          </cell>
          <cell r="F4152" t="str">
            <v>Středočeský kraj</v>
          </cell>
          <cell r="G4152" t="str">
            <v xml:space="preserve">Beroun </v>
          </cell>
          <cell r="H4152">
            <v>175</v>
          </cell>
          <cell r="I4152" t="str">
            <v>SEJOY</v>
          </cell>
          <cell r="J4152">
            <v>16.690000000000001</v>
          </cell>
          <cell r="K4152">
            <v>2920.75</v>
          </cell>
          <cell r="L4152" t="str">
            <v/>
          </cell>
          <cell r="M4152" t="str">
            <v>2. Základní škola Jiráskova 617, Hořovice</v>
          </cell>
          <cell r="N4152" t="str">
            <v>Jiráskova</v>
          </cell>
          <cell r="O4152">
            <v>617</v>
          </cell>
          <cell r="P4152">
            <v>6</v>
          </cell>
          <cell r="Q4152" t="str">
            <v>Hořovice</v>
          </cell>
          <cell r="R4152" t="str">
            <v>ANO</v>
          </cell>
        </row>
        <row r="4153">
          <cell r="A4153">
            <v>600043151</v>
          </cell>
          <cell r="B4153">
            <v>600043151</v>
          </cell>
          <cell r="C4153" t="str">
            <v>47515601</v>
          </cell>
          <cell r="D4153">
            <v>1</v>
          </cell>
          <cell r="E4153">
            <v>47515601</v>
          </cell>
          <cell r="F4153" t="str">
            <v>Středočeský kraj</v>
          </cell>
          <cell r="G4153" t="str">
            <v xml:space="preserve">Beroun </v>
          </cell>
          <cell r="H4153">
            <v>275</v>
          </cell>
          <cell r="I4153" t="str">
            <v>SEJOY</v>
          </cell>
          <cell r="J4153">
            <v>16.690000000000001</v>
          </cell>
          <cell r="K4153">
            <v>4589.75</v>
          </cell>
          <cell r="L4153" t="str">
            <v/>
          </cell>
          <cell r="M4153" t="str">
            <v>1. základní škola Hořovice</v>
          </cell>
          <cell r="N4153" t="str">
            <v>Komenského</v>
          </cell>
          <cell r="O4153">
            <v>1245</v>
          </cell>
          <cell r="P4153">
            <v>7</v>
          </cell>
          <cell r="Q4153" t="str">
            <v>Hořovice</v>
          </cell>
          <cell r="R4153" t="str">
            <v>ANO</v>
          </cell>
        </row>
        <row r="4154">
          <cell r="A4154">
            <v>600161455</v>
          </cell>
          <cell r="B4154">
            <v>600161455</v>
          </cell>
          <cell r="C4154" t="str">
            <v>47515996</v>
          </cell>
          <cell r="D4154">
            <v>1</v>
          </cell>
          <cell r="E4154">
            <v>47515996</v>
          </cell>
          <cell r="F4154" t="str">
            <v>Středočeský kraj</v>
          </cell>
          <cell r="G4154" t="str">
            <v xml:space="preserve">Beroun </v>
          </cell>
          <cell r="H4154">
            <v>125</v>
          </cell>
          <cell r="I4154" t="str">
            <v>SEJOY</v>
          </cell>
          <cell r="J4154">
            <v>16.690000000000001</v>
          </cell>
          <cell r="K4154">
            <v>2086.25</v>
          </cell>
          <cell r="L4154" t="str">
            <v/>
          </cell>
          <cell r="M4154" t="str">
            <v>Základní škola T. G. Masaryka, Komárov, okres Beroun</v>
          </cell>
          <cell r="N4154" t="str">
            <v>Sokolovická</v>
          </cell>
          <cell r="O4154">
            <v>260</v>
          </cell>
          <cell r="Q4154" t="str">
            <v>Komárov</v>
          </cell>
          <cell r="R4154" t="str">
            <v>ANO</v>
          </cell>
        </row>
        <row r="4155">
          <cell r="A4155">
            <v>600161463</v>
          </cell>
          <cell r="B4155">
            <v>600161463</v>
          </cell>
          <cell r="C4155" t="str">
            <v>47558130</v>
          </cell>
          <cell r="D4155">
            <v>1</v>
          </cell>
          <cell r="E4155">
            <v>47558130</v>
          </cell>
          <cell r="F4155" t="str">
            <v>Středočeský kraj</v>
          </cell>
          <cell r="G4155" t="str">
            <v xml:space="preserve">Beroun </v>
          </cell>
          <cell r="H4155">
            <v>400</v>
          </cell>
          <cell r="I4155" t="str">
            <v>SEJOY</v>
          </cell>
          <cell r="J4155">
            <v>16.690000000000001</v>
          </cell>
          <cell r="K4155">
            <v>6676.0000000000009</v>
          </cell>
          <cell r="L4155" t="str">
            <v/>
          </cell>
          <cell r="M4155" t="str">
            <v>Základní škola P. Lisého Hostomice, okres Beroun</v>
          </cell>
          <cell r="N4155" t="str">
            <v>Školní</v>
          </cell>
          <cell r="O4155">
            <v>246</v>
          </cell>
          <cell r="Q4155" t="str">
            <v>Hostomice</v>
          </cell>
          <cell r="R4155" t="str">
            <v>ANO</v>
          </cell>
        </row>
        <row r="4156">
          <cell r="A4156">
            <v>650011635</v>
          </cell>
          <cell r="B4156">
            <v>650011635</v>
          </cell>
          <cell r="C4156" t="str">
            <v>75030616</v>
          </cell>
          <cell r="D4156">
            <v>1</v>
          </cell>
          <cell r="E4156">
            <v>75030616</v>
          </cell>
          <cell r="F4156" t="str">
            <v>Středočeský kraj</v>
          </cell>
          <cell r="G4156" t="str">
            <v xml:space="preserve">Beroun </v>
          </cell>
          <cell r="H4156">
            <v>0</v>
          </cell>
          <cell r="I4156" t="str">
            <v>SEJOY</v>
          </cell>
          <cell r="J4156">
            <v>16.690000000000001</v>
          </cell>
          <cell r="K4156">
            <v>0</v>
          </cell>
          <cell r="L4156" t="str">
            <v/>
          </cell>
          <cell r="M4156" t="str">
            <v>Základní škola a Mateřská škola Tlustice, okres Beroun</v>
          </cell>
          <cell r="O4156">
            <v>148</v>
          </cell>
          <cell r="Q4156" t="str">
            <v>Tlustice</v>
          </cell>
          <cell r="R4156" t="str">
            <v>ANO</v>
          </cell>
        </row>
        <row r="4157">
          <cell r="A4157">
            <v>600021637</v>
          </cell>
          <cell r="B4157">
            <v>600021637</v>
          </cell>
          <cell r="C4157" t="str">
            <v>25712853</v>
          </cell>
          <cell r="D4157">
            <v>1</v>
          </cell>
          <cell r="E4157">
            <v>25712853</v>
          </cell>
          <cell r="F4157" t="str">
            <v>Středočeský kraj</v>
          </cell>
          <cell r="G4157" t="str">
            <v xml:space="preserve">Kladno </v>
          </cell>
          <cell r="H4157">
            <v>50</v>
          </cell>
          <cell r="I4157" t="str">
            <v>SEJOY</v>
          </cell>
          <cell r="J4157">
            <v>16.690000000000001</v>
          </cell>
          <cell r="K4157">
            <v>834.50000000000011</v>
          </cell>
          <cell r="L4157" t="str">
            <v/>
          </cell>
          <cell r="M4157" t="str">
            <v>Soukromá mateřská škola, základní škola a střední škola Slunce, o.p.s.</v>
          </cell>
          <cell r="N4157" t="str">
            <v>Hornická</v>
          </cell>
          <cell r="O4157">
            <v>410</v>
          </cell>
          <cell r="Q4157" t="str">
            <v>Stochov</v>
          </cell>
          <cell r="R4157" t="str">
            <v>NE</v>
          </cell>
        </row>
        <row r="4158">
          <cell r="A4158">
            <v>600021661</v>
          </cell>
          <cell r="B4158">
            <v>600021661</v>
          </cell>
          <cell r="C4158" t="str">
            <v>00507601</v>
          </cell>
          <cell r="D4158">
            <v>1</v>
          </cell>
          <cell r="E4158">
            <v>507601</v>
          </cell>
          <cell r="F4158" t="str">
            <v>Středočeský kraj</v>
          </cell>
          <cell r="G4158" t="str">
            <v xml:space="preserve">Kladno </v>
          </cell>
          <cell r="H4158">
            <v>200</v>
          </cell>
          <cell r="I4158" t="str">
            <v>SEJOY</v>
          </cell>
          <cell r="J4158">
            <v>16.690000000000001</v>
          </cell>
          <cell r="K4158">
            <v>3338.0000000000005</v>
          </cell>
          <cell r="L4158" t="str">
            <v/>
          </cell>
          <cell r="M4158" t="str">
            <v>Střední odborné učiliště a Praktická škola Kladno - Vrapice, příspěvková organizace</v>
          </cell>
          <cell r="N4158" t="str">
            <v>Vrapická</v>
          </cell>
          <cell r="O4158">
            <v>53</v>
          </cell>
          <cell r="Q4158" t="str">
            <v>Kladno</v>
          </cell>
          <cell r="R4158" t="str">
            <v>ANO</v>
          </cell>
        </row>
        <row r="4159">
          <cell r="A4159">
            <v>600019519</v>
          </cell>
          <cell r="B4159">
            <v>600019519</v>
          </cell>
          <cell r="C4159" t="str">
            <v>00066729</v>
          </cell>
          <cell r="D4159">
            <v>1</v>
          </cell>
          <cell r="E4159">
            <v>66729</v>
          </cell>
          <cell r="F4159" t="str">
            <v>Středočeský kraj</v>
          </cell>
          <cell r="G4159" t="str">
            <v xml:space="preserve">Kladno </v>
          </cell>
          <cell r="H4159">
            <v>200</v>
          </cell>
          <cell r="I4159" t="str">
            <v>SEJOY</v>
          </cell>
          <cell r="J4159">
            <v>16.690000000000001</v>
          </cell>
          <cell r="K4159">
            <v>3338.0000000000005</v>
          </cell>
          <cell r="L4159" t="str">
            <v/>
          </cell>
          <cell r="M4159" t="str">
            <v>Střední zdravotnická škola a Vyšší odborná škola zdravotnická, Kladno, Havířská 1141</v>
          </cell>
          <cell r="N4159" t="str">
            <v>Havířská</v>
          </cell>
          <cell r="O4159">
            <v>1141</v>
          </cell>
          <cell r="Q4159" t="str">
            <v>Kladno</v>
          </cell>
          <cell r="R4159" t="str">
            <v>ANO</v>
          </cell>
        </row>
        <row r="4160">
          <cell r="A4160">
            <v>600020207</v>
          </cell>
          <cell r="B4160">
            <v>600020207</v>
          </cell>
          <cell r="C4160" t="str">
            <v>25074997</v>
          </cell>
          <cell r="D4160">
            <v>1</v>
          </cell>
          <cell r="E4160">
            <v>25074997</v>
          </cell>
          <cell r="F4160" t="str">
            <v>Středočeský kraj</v>
          </cell>
          <cell r="G4160" t="str">
            <v xml:space="preserve">Kladno </v>
          </cell>
          <cell r="H4160">
            <v>75</v>
          </cell>
          <cell r="I4160" t="str">
            <v>SEJOY</v>
          </cell>
          <cell r="J4160">
            <v>16.690000000000001</v>
          </cell>
          <cell r="K4160">
            <v>1251.75</v>
          </cell>
          <cell r="L4160" t="str">
            <v/>
          </cell>
          <cell r="M4160" t="str">
            <v>Střední hotelová škola, Vyšší odborná škola a Jazyková škola s právem státní jazykové zkoušky s.r.o.</v>
          </cell>
          <cell r="N4160" t="str">
            <v>Floriánské náměstí</v>
          </cell>
          <cell r="O4160">
            <v>350</v>
          </cell>
          <cell r="Q4160" t="str">
            <v>Kladno</v>
          </cell>
          <cell r="R4160" t="str">
            <v>NE</v>
          </cell>
        </row>
        <row r="4161">
          <cell r="A4161">
            <v>600006905</v>
          </cell>
          <cell r="B4161">
            <v>600006905</v>
          </cell>
          <cell r="C4161" t="str">
            <v>61894419</v>
          </cell>
          <cell r="D4161">
            <v>1</v>
          </cell>
          <cell r="E4161">
            <v>61894419</v>
          </cell>
          <cell r="F4161" t="str">
            <v>Středočeský kraj</v>
          </cell>
          <cell r="G4161" t="str">
            <v xml:space="preserve">Kladno </v>
          </cell>
          <cell r="H4161">
            <v>175</v>
          </cell>
          <cell r="I4161" t="str">
            <v>SEJOY</v>
          </cell>
          <cell r="J4161">
            <v>16.690000000000001</v>
          </cell>
          <cell r="K4161">
            <v>2920.75</v>
          </cell>
          <cell r="L4161" t="str">
            <v/>
          </cell>
          <cell r="M4161" t="str">
            <v>Střední průmyslová škola a Vyšší odborná škola, Kladno, Jana Palacha 1840</v>
          </cell>
          <cell r="N4161" t="str">
            <v>Jana Palacha</v>
          </cell>
          <cell r="O4161">
            <v>1840</v>
          </cell>
          <cell r="Q4161" t="str">
            <v>Kladno</v>
          </cell>
          <cell r="R4161" t="str">
            <v>ANO</v>
          </cell>
        </row>
        <row r="4162">
          <cell r="A4162">
            <v>600006930</v>
          </cell>
          <cell r="B4162">
            <v>600006930</v>
          </cell>
          <cell r="C4162" t="str">
            <v>25108492</v>
          </cell>
          <cell r="D4162">
            <v>1</v>
          </cell>
          <cell r="E4162">
            <v>25108492</v>
          </cell>
          <cell r="F4162" t="str">
            <v>Středočeský kraj</v>
          </cell>
          <cell r="G4162" t="str">
            <v xml:space="preserve">Kladno </v>
          </cell>
          <cell r="H4162">
            <v>150</v>
          </cell>
          <cell r="I4162" t="str">
            <v>SEJOY</v>
          </cell>
          <cell r="J4162">
            <v>16.690000000000001</v>
          </cell>
          <cell r="K4162">
            <v>2503.5</v>
          </cell>
          <cell r="L4162" t="str">
            <v/>
          </cell>
          <cell r="M4162" t="str">
            <v>1. kladenská soukromá střední škola a základní škola (1. KŠPA), s.r.o.</v>
          </cell>
          <cell r="N4162" t="str">
            <v>Holandská</v>
          </cell>
          <cell r="O4162">
            <v>2531</v>
          </cell>
          <cell r="Q4162" t="str">
            <v>Kladno</v>
          </cell>
          <cell r="R4162" t="str">
            <v>NE</v>
          </cell>
        </row>
        <row r="4163">
          <cell r="A4163">
            <v>600006964</v>
          </cell>
          <cell r="B4163">
            <v>600006964</v>
          </cell>
          <cell r="C4163" t="str">
            <v>61894371</v>
          </cell>
          <cell r="D4163">
            <v>1</v>
          </cell>
          <cell r="E4163">
            <v>61894371</v>
          </cell>
          <cell r="F4163" t="str">
            <v>Středočeský kraj</v>
          </cell>
          <cell r="G4163" t="str">
            <v xml:space="preserve">Kladno </v>
          </cell>
          <cell r="H4163">
            <v>200</v>
          </cell>
          <cell r="I4163" t="str">
            <v>SEJOY</v>
          </cell>
          <cell r="J4163">
            <v>16.690000000000001</v>
          </cell>
          <cell r="K4163">
            <v>3338.0000000000005</v>
          </cell>
          <cell r="L4163" t="str">
            <v/>
          </cell>
          <cell r="M4163" t="str">
            <v>Střední průmyslová škola stavební a Obchodní akademie, Kladno, Cyrila Boudy 2954</v>
          </cell>
          <cell r="N4163" t="str">
            <v>Cyrila Boudy</v>
          </cell>
          <cell r="O4163">
            <v>2954</v>
          </cell>
          <cell r="Q4163" t="str">
            <v>Kladno</v>
          </cell>
          <cell r="R4163" t="str">
            <v>ANO</v>
          </cell>
        </row>
        <row r="4164">
          <cell r="A4164">
            <v>600006972</v>
          </cell>
          <cell r="B4164">
            <v>600006972</v>
          </cell>
          <cell r="C4164" t="str">
            <v>61894435</v>
          </cell>
          <cell r="D4164">
            <v>1</v>
          </cell>
          <cell r="E4164">
            <v>61894435</v>
          </cell>
          <cell r="F4164" t="str">
            <v>Středočeský kraj</v>
          </cell>
          <cell r="G4164" t="str">
            <v xml:space="preserve">Kladno </v>
          </cell>
          <cell r="H4164">
            <v>250</v>
          </cell>
          <cell r="I4164" t="str">
            <v>SEJOY</v>
          </cell>
          <cell r="J4164">
            <v>16.690000000000001</v>
          </cell>
          <cell r="K4164">
            <v>4172.5</v>
          </cell>
          <cell r="L4164" t="str">
            <v/>
          </cell>
          <cell r="M4164" t="str">
            <v>Gymnázium, Kladno, nám.Edvarda Beneše 1573</v>
          </cell>
          <cell r="N4164" t="str">
            <v>nám. Edvarda Beneše</v>
          </cell>
          <cell r="O4164">
            <v>1573</v>
          </cell>
          <cell r="Q4164" t="str">
            <v>Kladno</v>
          </cell>
          <cell r="R4164" t="str">
            <v>ANO</v>
          </cell>
        </row>
        <row r="4165">
          <cell r="A4165">
            <v>600007022</v>
          </cell>
          <cell r="B4165">
            <v>600007022</v>
          </cell>
          <cell r="C4165" t="str">
            <v>00873306</v>
          </cell>
          <cell r="D4165">
            <v>1</v>
          </cell>
          <cell r="E4165">
            <v>873306</v>
          </cell>
          <cell r="F4165" t="str">
            <v>Středočeský kraj</v>
          </cell>
          <cell r="G4165" t="str">
            <v xml:space="preserve">Kladno </v>
          </cell>
          <cell r="H4165">
            <v>250</v>
          </cell>
          <cell r="I4165" t="str">
            <v>SEJOY</v>
          </cell>
          <cell r="J4165">
            <v>16.690000000000001</v>
          </cell>
          <cell r="K4165">
            <v>4172.5</v>
          </cell>
          <cell r="L4165" t="str">
            <v/>
          </cell>
          <cell r="M4165" t="str">
            <v>Střední škola služeb a řemesel, Stochov, J. Šípka 187</v>
          </cell>
          <cell r="N4165" t="str">
            <v>Jaroslava Šípka</v>
          </cell>
          <cell r="O4165">
            <v>187</v>
          </cell>
          <cell r="Q4165" t="str">
            <v>Stochov</v>
          </cell>
          <cell r="R4165" t="str">
            <v>ANO</v>
          </cell>
        </row>
        <row r="4166">
          <cell r="A4166">
            <v>600007065</v>
          </cell>
          <cell r="B4166">
            <v>600007065</v>
          </cell>
          <cell r="C4166" t="str">
            <v>00473634</v>
          </cell>
          <cell r="D4166">
            <v>1</v>
          </cell>
          <cell r="E4166">
            <v>473634</v>
          </cell>
          <cell r="F4166" t="str">
            <v>Středočeský kraj</v>
          </cell>
          <cell r="G4166" t="str">
            <v xml:space="preserve">Kladno </v>
          </cell>
          <cell r="H4166">
            <v>200</v>
          </cell>
          <cell r="I4166" t="str">
            <v>SEJOY</v>
          </cell>
          <cell r="J4166">
            <v>16.690000000000001</v>
          </cell>
          <cell r="K4166">
            <v>3338.0000000000005</v>
          </cell>
          <cell r="L4166" t="str">
            <v/>
          </cell>
          <cell r="M4166" t="str">
            <v>Střední odborná škola a Střední odborné učiliště, Kladno, náměstí Edvarda Beneše 2353</v>
          </cell>
          <cell r="N4166" t="str">
            <v>nám. Edvarda Beneše</v>
          </cell>
          <cell r="O4166">
            <v>2353</v>
          </cell>
          <cell r="Q4166" t="str">
            <v>Kladno</v>
          </cell>
          <cell r="R4166" t="str">
            <v>ANO</v>
          </cell>
        </row>
        <row r="4167">
          <cell r="A4167">
            <v>600007073</v>
          </cell>
          <cell r="B4167">
            <v>600007073</v>
          </cell>
          <cell r="C4167" t="str">
            <v>16977360</v>
          </cell>
          <cell r="D4167">
            <v>1</v>
          </cell>
          <cell r="E4167">
            <v>16977360</v>
          </cell>
          <cell r="F4167" t="str">
            <v>Středočeský kraj</v>
          </cell>
          <cell r="G4167" t="str">
            <v xml:space="preserve">Kladno </v>
          </cell>
          <cell r="H4167">
            <v>175</v>
          </cell>
          <cell r="I4167" t="str">
            <v>SEJOY</v>
          </cell>
          <cell r="J4167">
            <v>16.690000000000001</v>
          </cell>
          <cell r="K4167">
            <v>2920.75</v>
          </cell>
          <cell r="L4167" t="str">
            <v/>
          </cell>
          <cell r="M4167" t="str">
            <v>Střední škola designu a řemesel Kladno, příspěvková organizace</v>
          </cell>
          <cell r="N4167" t="str">
            <v>U Hvězdy</v>
          </cell>
          <cell r="O4167">
            <v>2279</v>
          </cell>
          <cell r="Q4167" t="str">
            <v>Kladno</v>
          </cell>
          <cell r="R4167" t="str">
            <v>ANO</v>
          </cell>
        </row>
        <row r="4168">
          <cell r="A4168">
            <v>600001199</v>
          </cell>
          <cell r="B4168">
            <v>600001199</v>
          </cell>
          <cell r="C4168" t="str">
            <v>00873730</v>
          </cell>
          <cell r="D4168">
            <v>1</v>
          </cell>
          <cell r="E4168">
            <v>873730</v>
          </cell>
          <cell r="F4168" t="str">
            <v>Středočeský kraj</v>
          </cell>
          <cell r="G4168" t="str">
            <v xml:space="preserve">Kladno </v>
          </cell>
          <cell r="H4168">
            <v>50</v>
          </cell>
          <cell r="I4168" t="str">
            <v>SEJOY</v>
          </cell>
          <cell r="J4168">
            <v>16.690000000000001</v>
          </cell>
          <cell r="K4168">
            <v>834.50000000000011</v>
          </cell>
          <cell r="L4168" t="str">
            <v/>
          </cell>
          <cell r="M4168" t="str">
            <v>Základní škola Maltézských rytířů</v>
          </cell>
          <cell r="N4168" t="str">
            <v>Školská</v>
          </cell>
          <cell r="O4168">
            <v>349</v>
          </cell>
          <cell r="Q4168" t="str">
            <v>Kladno</v>
          </cell>
          <cell r="R4168" t="str">
            <v>NE</v>
          </cell>
        </row>
        <row r="4169">
          <cell r="A4169">
            <v>600044149</v>
          </cell>
          <cell r="B4169">
            <v>600044149</v>
          </cell>
          <cell r="C4169" t="str">
            <v>75034379</v>
          </cell>
          <cell r="D4169">
            <v>1</v>
          </cell>
          <cell r="E4169">
            <v>75034379</v>
          </cell>
          <cell r="F4169" t="str">
            <v>Středočeský kraj</v>
          </cell>
          <cell r="G4169" t="str">
            <v xml:space="preserve">Kladno </v>
          </cell>
          <cell r="H4169">
            <v>25</v>
          </cell>
          <cell r="I4169" t="str">
            <v>SEJOY</v>
          </cell>
          <cell r="J4169">
            <v>16.690000000000001</v>
          </cell>
          <cell r="K4169">
            <v>417.25000000000006</v>
          </cell>
          <cell r="L4169" t="str">
            <v/>
          </cell>
          <cell r="M4169" t="str">
            <v>Základní škola Velká Dobrá, okres Kladno</v>
          </cell>
          <cell r="N4169" t="str">
            <v>Náměstí Komenského</v>
          </cell>
          <cell r="O4169">
            <v>17</v>
          </cell>
          <cell r="Q4169" t="str">
            <v>Velká Dobrá</v>
          </cell>
          <cell r="R4169" t="str">
            <v>ANO</v>
          </cell>
        </row>
        <row r="4170">
          <cell r="A4170">
            <v>600044165</v>
          </cell>
          <cell r="B4170">
            <v>600044165</v>
          </cell>
          <cell r="C4170" t="str">
            <v>70997462</v>
          </cell>
          <cell r="D4170">
            <v>1</v>
          </cell>
          <cell r="E4170">
            <v>70997462</v>
          </cell>
          <cell r="F4170" t="str">
            <v>Středočeský kraj</v>
          </cell>
          <cell r="G4170" t="str">
            <v xml:space="preserve">Kladno </v>
          </cell>
          <cell r="H4170">
            <v>0</v>
          </cell>
          <cell r="I4170" t="str">
            <v>SEJOY</v>
          </cell>
          <cell r="J4170">
            <v>16.690000000000001</v>
          </cell>
          <cell r="K4170">
            <v>0</v>
          </cell>
          <cell r="L4170" t="str">
            <v/>
          </cell>
          <cell r="M4170" t="str">
            <v>Základní škola Koleč</v>
          </cell>
          <cell r="O4170">
            <v>19</v>
          </cell>
          <cell r="Q4170" t="str">
            <v>Koleč</v>
          </cell>
          <cell r="R4170" t="str">
            <v>ANO</v>
          </cell>
        </row>
        <row r="4171">
          <cell r="A4171">
            <v>600044050</v>
          </cell>
          <cell r="B4171">
            <v>600044050</v>
          </cell>
          <cell r="C4171" t="str">
            <v>61894605</v>
          </cell>
          <cell r="D4171">
            <v>1</v>
          </cell>
          <cell r="E4171">
            <v>61894605</v>
          </cell>
          <cell r="F4171" t="str">
            <v>Středočeský kraj</v>
          </cell>
          <cell r="G4171" t="str">
            <v xml:space="preserve">Kladno </v>
          </cell>
          <cell r="H4171">
            <v>225</v>
          </cell>
          <cell r="I4171" t="str">
            <v>SEJOY</v>
          </cell>
          <cell r="J4171">
            <v>16.690000000000001</v>
          </cell>
          <cell r="K4171">
            <v>3755.2500000000005</v>
          </cell>
          <cell r="L4171" t="str">
            <v/>
          </cell>
          <cell r="M4171" t="str">
            <v>Základní škola a Mateřská škola Kladno, Doberská 323</v>
          </cell>
          <cell r="N4171" t="str">
            <v>Doberská</v>
          </cell>
          <cell r="O4171">
            <v>323</v>
          </cell>
          <cell r="Q4171" t="str">
            <v>Kladno</v>
          </cell>
          <cell r="R4171" t="str">
            <v>ANO</v>
          </cell>
        </row>
        <row r="4172">
          <cell r="A4172">
            <v>600044068</v>
          </cell>
          <cell r="B4172">
            <v>600044068</v>
          </cell>
          <cell r="C4172" t="str">
            <v>70989508</v>
          </cell>
          <cell r="D4172">
            <v>1</v>
          </cell>
          <cell r="E4172">
            <v>70989508</v>
          </cell>
          <cell r="F4172" t="str">
            <v>Středočeský kraj</v>
          </cell>
          <cell r="G4172" t="str">
            <v xml:space="preserve">Kladno </v>
          </cell>
          <cell r="H4172">
            <v>50</v>
          </cell>
          <cell r="I4172" t="str">
            <v>SEJOY</v>
          </cell>
          <cell r="J4172">
            <v>16.690000000000001</v>
          </cell>
          <cell r="K4172">
            <v>834.50000000000011</v>
          </cell>
          <cell r="L4172" t="str">
            <v/>
          </cell>
          <cell r="M4172" t="str">
            <v>Základní škola Velké Přítočno</v>
          </cell>
          <cell r="N4172" t="str">
            <v>Školní</v>
          </cell>
          <cell r="O4172">
            <v>49</v>
          </cell>
          <cell r="Q4172" t="str">
            <v>Velké Přítočno</v>
          </cell>
          <cell r="R4172" t="str">
            <v>ANO</v>
          </cell>
        </row>
        <row r="4173">
          <cell r="A4173">
            <v>600044076</v>
          </cell>
          <cell r="B4173">
            <v>600044076</v>
          </cell>
          <cell r="C4173" t="str">
            <v>48705969</v>
          </cell>
          <cell r="D4173">
            <v>1</v>
          </cell>
          <cell r="E4173">
            <v>48705969</v>
          </cell>
          <cell r="F4173" t="str">
            <v>Středočeský kraj</v>
          </cell>
          <cell r="G4173" t="str">
            <v xml:space="preserve">Kladno </v>
          </cell>
          <cell r="H4173">
            <v>300</v>
          </cell>
          <cell r="I4173" t="str">
            <v>SEJOY</v>
          </cell>
          <cell r="J4173">
            <v>16.690000000000001</v>
          </cell>
          <cell r="K4173">
            <v>5007</v>
          </cell>
          <cell r="L4173" t="str">
            <v/>
          </cell>
          <cell r="M4173" t="str">
            <v>Základní škola a Mateřská škola Kladno, Vodárenská 2115</v>
          </cell>
          <cell r="N4173" t="str">
            <v>Vodárenská</v>
          </cell>
          <cell r="O4173">
            <v>2115</v>
          </cell>
          <cell r="Q4173" t="str">
            <v>Kladno</v>
          </cell>
          <cell r="R4173" t="str">
            <v>ANO</v>
          </cell>
        </row>
        <row r="4174">
          <cell r="A4174">
            <v>600044084</v>
          </cell>
          <cell r="B4174">
            <v>600044084</v>
          </cell>
          <cell r="C4174" t="str">
            <v>48707104</v>
          </cell>
          <cell r="D4174">
            <v>1</v>
          </cell>
          <cell r="E4174">
            <v>48707104</v>
          </cell>
          <cell r="F4174" t="str">
            <v>Středočeský kraj</v>
          </cell>
          <cell r="G4174" t="str">
            <v xml:space="preserve">Kladno </v>
          </cell>
          <cell r="H4174">
            <v>225</v>
          </cell>
          <cell r="I4174" t="str">
            <v>SEJOY</v>
          </cell>
          <cell r="J4174">
            <v>16.690000000000001</v>
          </cell>
          <cell r="K4174">
            <v>3755.2500000000005</v>
          </cell>
          <cell r="L4174" t="str">
            <v/>
          </cell>
          <cell r="M4174" t="str">
            <v>Základní škola a Mateřská škola Kladno, Vodárenská 2116</v>
          </cell>
          <cell r="N4174" t="str">
            <v>Vodárenská</v>
          </cell>
          <cell r="O4174">
            <v>2116</v>
          </cell>
          <cell r="Q4174" t="str">
            <v>Kladno</v>
          </cell>
          <cell r="R4174" t="str">
            <v>ANO</v>
          </cell>
        </row>
        <row r="4175">
          <cell r="A4175">
            <v>600044092</v>
          </cell>
          <cell r="B4175">
            <v>600044092</v>
          </cell>
          <cell r="C4175" t="str">
            <v>61894567</v>
          </cell>
          <cell r="D4175">
            <v>1</v>
          </cell>
          <cell r="E4175">
            <v>61894567</v>
          </cell>
          <cell r="F4175" t="str">
            <v>Středočeský kraj</v>
          </cell>
          <cell r="G4175" t="str">
            <v xml:space="preserve">Kladno </v>
          </cell>
          <cell r="H4175">
            <v>125</v>
          </cell>
          <cell r="I4175" t="str">
            <v>SEJOY</v>
          </cell>
          <cell r="J4175">
            <v>16.690000000000001</v>
          </cell>
          <cell r="K4175">
            <v>2086.25</v>
          </cell>
          <cell r="L4175" t="str">
            <v/>
          </cell>
          <cell r="M4175" t="str">
            <v>Základní škola Kladno, Školská 322</v>
          </cell>
          <cell r="N4175" t="str">
            <v>Školská</v>
          </cell>
          <cell r="O4175">
            <v>322</v>
          </cell>
          <cell r="Q4175" t="str">
            <v>Kladno</v>
          </cell>
          <cell r="R4175" t="str">
            <v>ANO</v>
          </cell>
        </row>
        <row r="4176">
          <cell r="A4176">
            <v>600044106</v>
          </cell>
          <cell r="B4176">
            <v>600044106</v>
          </cell>
          <cell r="C4176" t="str">
            <v>75034581</v>
          </cell>
          <cell r="D4176">
            <v>1</v>
          </cell>
          <cell r="E4176">
            <v>75034581</v>
          </cell>
          <cell r="F4176" t="str">
            <v>Středočeský kraj</v>
          </cell>
          <cell r="G4176" t="str">
            <v xml:space="preserve">Kladno </v>
          </cell>
          <cell r="H4176">
            <v>50</v>
          </cell>
          <cell r="I4176" t="str">
            <v>SEJOY</v>
          </cell>
          <cell r="J4176">
            <v>16.690000000000001</v>
          </cell>
          <cell r="K4176">
            <v>834.50000000000011</v>
          </cell>
          <cell r="L4176" t="str">
            <v/>
          </cell>
          <cell r="M4176" t="str">
            <v>Základní škola a Mateřská škola Bratronice, okres Kladno</v>
          </cell>
          <cell r="O4176">
            <v>76</v>
          </cell>
          <cell r="Q4176" t="str">
            <v>Bratronice</v>
          </cell>
          <cell r="R4176" t="str">
            <v>ANO</v>
          </cell>
        </row>
        <row r="4177">
          <cell r="A4177">
            <v>600044114</v>
          </cell>
          <cell r="B4177">
            <v>600044114</v>
          </cell>
          <cell r="C4177" t="str">
            <v>75030781</v>
          </cell>
          <cell r="D4177">
            <v>1</v>
          </cell>
          <cell r="E4177">
            <v>75030781</v>
          </cell>
          <cell r="F4177" t="str">
            <v>Středočeský kraj</v>
          </cell>
          <cell r="G4177" t="str">
            <v xml:space="preserve">Kladno </v>
          </cell>
          <cell r="H4177">
            <v>50</v>
          </cell>
          <cell r="I4177" t="str">
            <v>SEJOY</v>
          </cell>
          <cell r="J4177">
            <v>16.690000000000001</v>
          </cell>
          <cell r="K4177">
            <v>834.50000000000011</v>
          </cell>
          <cell r="L4177" t="str">
            <v/>
          </cell>
          <cell r="M4177" t="str">
            <v>Základní škola Žilina, okres Kladno příspěvková organizace</v>
          </cell>
          <cell r="N4177" t="str">
            <v>Kladenská</v>
          </cell>
          <cell r="O4177">
            <v>75</v>
          </cell>
          <cell r="Q4177" t="str">
            <v>Žilina</v>
          </cell>
          <cell r="R4177" t="str">
            <v>ANO</v>
          </cell>
        </row>
        <row r="4178">
          <cell r="A4178">
            <v>600044122</v>
          </cell>
          <cell r="B4178">
            <v>600044122</v>
          </cell>
          <cell r="C4178" t="str">
            <v>70991961</v>
          </cell>
          <cell r="D4178">
            <v>1</v>
          </cell>
          <cell r="E4178">
            <v>70991961</v>
          </cell>
          <cell r="F4178" t="str">
            <v>Středočeský kraj</v>
          </cell>
          <cell r="G4178" t="str">
            <v xml:space="preserve">Kladno </v>
          </cell>
          <cell r="H4178">
            <v>0</v>
          </cell>
          <cell r="I4178" t="str">
            <v>SEJOY</v>
          </cell>
          <cell r="J4178">
            <v>16.690000000000001</v>
          </cell>
          <cell r="K4178">
            <v>0</v>
          </cell>
          <cell r="L4178">
            <v>44564</v>
          </cell>
          <cell r="M4178" t="str">
            <v>Základní škola a Mateřská škola Pod Budčí, Zákolany</v>
          </cell>
          <cell r="O4178">
            <v>50</v>
          </cell>
          <cell r="Q4178" t="str">
            <v>Zákolany</v>
          </cell>
          <cell r="R4178" t="str">
            <v>ANO</v>
          </cell>
        </row>
        <row r="4179">
          <cell r="A4179">
            <v>600044157</v>
          </cell>
          <cell r="B4179">
            <v>600044157</v>
          </cell>
          <cell r="C4179" t="str">
            <v>70988056</v>
          </cell>
          <cell r="D4179">
            <v>1</v>
          </cell>
          <cell r="E4179">
            <v>70988056</v>
          </cell>
          <cell r="F4179" t="str">
            <v>Středočeský kraj</v>
          </cell>
          <cell r="G4179" t="str">
            <v xml:space="preserve">Kladno </v>
          </cell>
          <cell r="H4179">
            <v>100</v>
          </cell>
          <cell r="I4179" t="str">
            <v>SEJOY</v>
          </cell>
          <cell r="J4179">
            <v>16.690000000000001</v>
          </cell>
          <cell r="K4179">
            <v>1669.0000000000002</v>
          </cell>
          <cell r="L4179" t="str">
            <v/>
          </cell>
          <cell r="M4179" t="str">
            <v>Základní škola a mateřská škola Svárov</v>
          </cell>
          <cell r="N4179" t="str">
            <v>Hlavní</v>
          </cell>
          <cell r="O4179">
            <v>1</v>
          </cell>
          <cell r="Q4179" t="str">
            <v>Svárov</v>
          </cell>
          <cell r="R4179" t="str">
            <v>ANO</v>
          </cell>
        </row>
        <row r="4180">
          <cell r="A4180">
            <v>600044181</v>
          </cell>
          <cell r="B4180">
            <v>600044181</v>
          </cell>
          <cell r="C4180" t="str">
            <v>70989583</v>
          </cell>
          <cell r="D4180">
            <v>1</v>
          </cell>
          <cell r="E4180">
            <v>70989583</v>
          </cell>
          <cell r="F4180" t="str">
            <v>Středočeský kraj</v>
          </cell>
          <cell r="G4180" t="str">
            <v xml:space="preserve">Kladno </v>
          </cell>
          <cell r="H4180">
            <v>75</v>
          </cell>
          <cell r="I4180" t="str">
            <v>SEJOY</v>
          </cell>
          <cell r="J4180">
            <v>16.690000000000001</v>
          </cell>
          <cell r="K4180">
            <v>1251.75</v>
          </cell>
          <cell r="L4180" t="str">
            <v/>
          </cell>
          <cell r="M4180" t="str">
            <v>Základní škola a Mateřská škola Doksy, okres Kladno</v>
          </cell>
          <cell r="N4180" t="str">
            <v>Sokolská</v>
          </cell>
          <cell r="O4180">
            <v>230</v>
          </cell>
          <cell r="Q4180" t="str">
            <v>Doksy</v>
          </cell>
          <cell r="R4180" t="str">
            <v>ANO</v>
          </cell>
        </row>
        <row r="4181">
          <cell r="A4181">
            <v>600044190</v>
          </cell>
          <cell r="B4181">
            <v>600044190</v>
          </cell>
          <cell r="C4181" t="str">
            <v>70989567</v>
          </cell>
          <cell r="D4181">
            <v>1</v>
          </cell>
          <cell r="E4181">
            <v>70989567</v>
          </cell>
          <cell r="F4181" t="str">
            <v>Středočeský kraj</v>
          </cell>
          <cell r="G4181" t="str">
            <v xml:space="preserve">Kladno </v>
          </cell>
          <cell r="H4181">
            <v>100</v>
          </cell>
          <cell r="I4181" t="str">
            <v>SEJOY</v>
          </cell>
          <cell r="J4181">
            <v>16.690000000000001</v>
          </cell>
          <cell r="K4181">
            <v>1669.0000000000002</v>
          </cell>
          <cell r="L4181" t="str">
            <v/>
          </cell>
          <cell r="M4181" t="str">
            <v>Masarykova jubilejní základní škola Hřebeč, okres Kladno</v>
          </cell>
          <cell r="N4181" t="str">
            <v>Školská</v>
          </cell>
          <cell r="O4181">
            <v>262</v>
          </cell>
          <cell r="Q4181" t="str">
            <v>Hřebeč</v>
          </cell>
          <cell r="R4181" t="str">
            <v>ANO</v>
          </cell>
        </row>
        <row r="4182">
          <cell r="A4182">
            <v>600044203</v>
          </cell>
          <cell r="B4182">
            <v>600044203</v>
          </cell>
          <cell r="C4182" t="str">
            <v>70990905</v>
          </cell>
          <cell r="D4182">
            <v>1</v>
          </cell>
          <cell r="E4182">
            <v>70990905</v>
          </cell>
          <cell r="F4182" t="str">
            <v>Středočeský kraj</v>
          </cell>
          <cell r="G4182" t="str">
            <v xml:space="preserve">Kladno </v>
          </cell>
          <cell r="H4182">
            <v>50</v>
          </cell>
          <cell r="I4182" t="str">
            <v>SEJOY</v>
          </cell>
          <cell r="J4182">
            <v>16.690000000000001</v>
          </cell>
          <cell r="K4182">
            <v>834.50000000000011</v>
          </cell>
          <cell r="L4182" t="str">
            <v/>
          </cell>
          <cell r="M4182" t="str">
            <v>Základní škola a mateřská škola Družec, okres Kladno</v>
          </cell>
          <cell r="N4182" t="str">
            <v>Ke Kostelu</v>
          </cell>
          <cell r="O4182">
            <v>77</v>
          </cell>
          <cell r="Q4182" t="str">
            <v>Družec</v>
          </cell>
          <cell r="R4182" t="str">
            <v>ANO</v>
          </cell>
        </row>
        <row r="4183">
          <cell r="A4183">
            <v>600044238</v>
          </cell>
          <cell r="B4183">
            <v>600044238</v>
          </cell>
          <cell r="C4183" t="str">
            <v>75034751</v>
          </cell>
          <cell r="D4183">
            <v>1</v>
          </cell>
          <cell r="E4183">
            <v>75034751</v>
          </cell>
          <cell r="F4183" t="str">
            <v>Středočeský kraj</v>
          </cell>
          <cell r="G4183" t="str">
            <v xml:space="preserve">Kladno </v>
          </cell>
          <cell r="H4183">
            <v>0</v>
          </cell>
          <cell r="I4183" t="str">
            <v>SEJOY</v>
          </cell>
          <cell r="J4183">
            <v>16.690000000000001</v>
          </cell>
          <cell r="K4183">
            <v>0</v>
          </cell>
          <cell r="L4183" t="str">
            <v/>
          </cell>
          <cell r="M4183" t="str">
            <v>Základní škola Otvovice, okres Kladno</v>
          </cell>
          <cell r="O4183">
            <v>52</v>
          </cell>
          <cell r="Q4183" t="str">
            <v>Otvovice</v>
          </cell>
          <cell r="R4183" t="str">
            <v>ANO</v>
          </cell>
        </row>
        <row r="4184">
          <cell r="A4184">
            <v>600044254</v>
          </cell>
          <cell r="B4184">
            <v>600044254</v>
          </cell>
          <cell r="C4184" t="str">
            <v>61894648</v>
          </cell>
          <cell r="D4184">
            <v>1</v>
          </cell>
          <cell r="E4184">
            <v>61894648</v>
          </cell>
          <cell r="F4184" t="str">
            <v>Středočeský kraj</v>
          </cell>
          <cell r="G4184" t="str">
            <v xml:space="preserve">Kladno </v>
          </cell>
          <cell r="H4184">
            <v>150</v>
          </cell>
          <cell r="I4184" t="str">
            <v>SEJOY</v>
          </cell>
          <cell r="J4184">
            <v>16.690000000000001</v>
          </cell>
          <cell r="K4184">
            <v>2503.5</v>
          </cell>
          <cell r="L4184" t="str">
            <v/>
          </cell>
          <cell r="M4184" t="str">
            <v>Základní škola a Mateřská škola Kladno, Jiráskova 457</v>
          </cell>
          <cell r="N4184" t="str">
            <v>Jiráskova</v>
          </cell>
          <cell r="O4184">
            <v>457</v>
          </cell>
          <cell r="Q4184" t="str">
            <v>Kladno</v>
          </cell>
          <cell r="R4184" t="str">
            <v>ANO</v>
          </cell>
        </row>
        <row r="4185">
          <cell r="A4185">
            <v>600044262</v>
          </cell>
          <cell r="B4185">
            <v>600044262</v>
          </cell>
          <cell r="C4185" t="str">
            <v>70867429</v>
          </cell>
          <cell r="D4185">
            <v>1</v>
          </cell>
          <cell r="E4185">
            <v>70867429</v>
          </cell>
          <cell r="F4185" t="str">
            <v>Středočeský kraj</v>
          </cell>
          <cell r="G4185" t="str">
            <v xml:space="preserve">Kladno </v>
          </cell>
          <cell r="H4185">
            <v>250</v>
          </cell>
          <cell r="I4185" t="str">
            <v>SEJOY</v>
          </cell>
          <cell r="J4185">
            <v>16.690000000000001</v>
          </cell>
          <cell r="K4185">
            <v>4172.5</v>
          </cell>
          <cell r="L4185" t="str">
            <v/>
          </cell>
          <cell r="M4185" t="str">
            <v>Základní škola Kladno, C. Boudy 1188</v>
          </cell>
          <cell r="N4185" t="str">
            <v>Cyrila Boudy</v>
          </cell>
          <cell r="O4185">
            <v>1188</v>
          </cell>
          <cell r="Q4185" t="str">
            <v>Kladno</v>
          </cell>
          <cell r="R4185" t="str">
            <v>ANO</v>
          </cell>
        </row>
        <row r="4186">
          <cell r="A4186">
            <v>600044327</v>
          </cell>
          <cell r="B4186">
            <v>600044327</v>
          </cell>
          <cell r="C4186" t="str">
            <v>61894508</v>
          </cell>
          <cell r="D4186">
            <v>1</v>
          </cell>
          <cell r="E4186">
            <v>61894508</v>
          </cell>
          <cell r="F4186" t="str">
            <v>Středočeský kraj</v>
          </cell>
          <cell r="G4186" t="str">
            <v xml:space="preserve">Kladno </v>
          </cell>
          <cell r="H4186">
            <v>100</v>
          </cell>
          <cell r="I4186" t="str">
            <v>SEJOY</v>
          </cell>
          <cell r="J4186">
            <v>16.690000000000001</v>
          </cell>
          <cell r="K4186">
            <v>1669.0000000000002</v>
          </cell>
          <cell r="L4186" t="str">
            <v/>
          </cell>
          <cell r="M4186" t="str">
            <v>Základní škola a Mateřská škola Kladno, Velvarská 1206</v>
          </cell>
          <cell r="N4186" t="str">
            <v>Velvarská</v>
          </cell>
          <cell r="O4186">
            <v>1206</v>
          </cell>
          <cell r="Q4186" t="str">
            <v>Kladno</v>
          </cell>
          <cell r="R4186" t="str">
            <v>ANO</v>
          </cell>
        </row>
        <row r="4187">
          <cell r="A4187">
            <v>600044335</v>
          </cell>
          <cell r="B4187">
            <v>600044335</v>
          </cell>
          <cell r="C4187" t="str">
            <v>61894494</v>
          </cell>
          <cell r="D4187">
            <v>1</v>
          </cell>
          <cell r="E4187">
            <v>61894494</v>
          </cell>
          <cell r="F4187" t="str">
            <v>Středočeský kraj</v>
          </cell>
          <cell r="G4187" t="str">
            <v xml:space="preserve">Kladno </v>
          </cell>
          <cell r="H4187">
            <v>250</v>
          </cell>
          <cell r="I4187" t="str">
            <v>SEJOY</v>
          </cell>
          <cell r="J4187">
            <v>16.690000000000001</v>
          </cell>
          <cell r="K4187">
            <v>4172.5</v>
          </cell>
          <cell r="L4187" t="str">
            <v/>
          </cell>
          <cell r="M4187" t="str">
            <v>Základní škola Kladno, Brjanská 3078</v>
          </cell>
          <cell r="N4187" t="str">
            <v>Brjanská</v>
          </cell>
          <cell r="O4187">
            <v>3078</v>
          </cell>
          <cell r="Q4187" t="str">
            <v>Kladno</v>
          </cell>
          <cell r="R4187" t="str">
            <v>ANO</v>
          </cell>
        </row>
        <row r="4188">
          <cell r="A4188">
            <v>600044343</v>
          </cell>
          <cell r="B4188">
            <v>600044343</v>
          </cell>
          <cell r="C4188" t="str">
            <v>48703591</v>
          </cell>
          <cell r="D4188">
            <v>1</v>
          </cell>
          <cell r="E4188">
            <v>48703591</v>
          </cell>
          <cell r="F4188" t="str">
            <v>Středočeský kraj</v>
          </cell>
          <cell r="G4188" t="str">
            <v xml:space="preserve">Kladno </v>
          </cell>
          <cell r="H4188">
            <v>150</v>
          </cell>
          <cell r="I4188" t="str">
            <v>SEJOY</v>
          </cell>
          <cell r="J4188">
            <v>16.690000000000001</v>
          </cell>
          <cell r="K4188">
            <v>2503.5</v>
          </cell>
          <cell r="L4188" t="str">
            <v/>
          </cell>
          <cell r="M4188" t="str">
            <v>Základní škola a Mateřská škola Brandýsek</v>
          </cell>
          <cell r="N4188" t="str">
            <v>Slánská</v>
          </cell>
          <cell r="O4188">
            <v>36</v>
          </cell>
          <cell r="Q4188" t="str">
            <v>Brandýsek</v>
          </cell>
          <cell r="R4188" t="str">
            <v>ANO</v>
          </cell>
        </row>
        <row r="4189">
          <cell r="A4189">
            <v>600044351</v>
          </cell>
          <cell r="B4189">
            <v>600044351</v>
          </cell>
          <cell r="C4189" t="str">
            <v>61894273</v>
          </cell>
          <cell r="D4189">
            <v>1</v>
          </cell>
          <cell r="E4189">
            <v>61894273</v>
          </cell>
          <cell r="F4189" t="str">
            <v>Středočeský kraj</v>
          </cell>
          <cell r="G4189" t="str">
            <v xml:space="preserve">Kladno </v>
          </cell>
          <cell r="H4189">
            <v>275</v>
          </cell>
          <cell r="I4189" t="str">
            <v>SEJOY</v>
          </cell>
          <cell r="J4189">
            <v>16.690000000000001</v>
          </cell>
          <cell r="K4189">
            <v>4589.75</v>
          </cell>
          <cell r="L4189" t="str">
            <v/>
          </cell>
          <cell r="M4189" t="str">
            <v>Základní škola a Mateřská škola Oty Pavla Buštěhrad, okres Kladno</v>
          </cell>
          <cell r="N4189" t="str">
            <v>Tyršova</v>
          </cell>
          <cell r="O4189">
            <v>77</v>
          </cell>
          <cell r="P4189">
            <v>10</v>
          </cell>
          <cell r="Q4189" t="str">
            <v>Buštěhrad</v>
          </cell>
          <cell r="R4189" t="str">
            <v>ANO</v>
          </cell>
        </row>
        <row r="4190">
          <cell r="A4190">
            <v>600044378</v>
          </cell>
          <cell r="B4190">
            <v>600044378</v>
          </cell>
          <cell r="C4190" t="str">
            <v>70990701</v>
          </cell>
          <cell r="D4190">
            <v>1</v>
          </cell>
          <cell r="E4190">
            <v>70990701</v>
          </cell>
          <cell r="F4190" t="str">
            <v>Středočeský kraj</v>
          </cell>
          <cell r="G4190" t="str">
            <v xml:space="preserve">Kladno </v>
          </cell>
          <cell r="H4190">
            <v>100</v>
          </cell>
          <cell r="I4190" t="str">
            <v>SEJOY</v>
          </cell>
          <cell r="J4190">
            <v>16.690000000000001</v>
          </cell>
          <cell r="K4190">
            <v>1669.0000000000002</v>
          </cell>
          <cell r="L4190" t="str">
            <v/>
          </cell>
          <cell r="M4190" t="str">
            <v>Základní škola Kamenné Žehrovice, okres Kladno</v>
          </cell>
          <cell r="N4190" t="str">
            <v>Karlovarská třída</v>
          </cell>
          <cell r="O4190">
            <v>150</v>
          </cell>
          <cell r="Q4190" t="str">
            <v>Kamenné Žehrovice</v>
          </cell>
          <cell r="R4190" t="str">
            <v>ANO</v>
          </cell>
        </row>
        <row r="4191">
          <cell r="A4191">
            <v>600044408</v>
          </cell>
          <cell r="B4191">
            <v>600044408</v>
          </cell>
          <cell r="C4191" t="str">
            <v>75032775</v>
          </cell>
          <cell r="D4191">
            <v>1</v>
          </cell>
          <cell r="E4191">
            <v>75032775</v>
          </cell>
          <cell r="F4191" t="str">
            <v>Středočeský kraj</v>
          </cell>
          <cell r="G4191" t="str">
            <v xml:space="preserve">Kladno </v>
          </cell>
          <cell r="H4191">
            <v>100</v>
          </cell>
          <cell r="I4191" t="str">
            <v>SEJOY</v>
          </cell>
          <cell r="J4191">
            <v>16.690000000000001</v>
          </cell>
          <cell r="K4191">
            <v>1669.0000000000002</v>
          </cell>
          <cell r="L4191" t="str">
            <v/>
          </cell>
          <cell r="M4191" t="str">
            <v>Základní škola Libušín, okres Kladno</v>
          </cell>
          <cell r="N4191" t="str">
            <v>Komenského</v>
          </cell>
          <cell r="O4191">
            <v>237</v>
          </cell>
          <cell r="Q4191" t="str">
            <v>Libušín</v>
          </cell>
          <cell r="R4191" t="str">
            <v>ANO</v>
          </cell>
        </row>
        <row r="4192">
          <cell r="A4192">
            <v>600044416</v>
          </cell>
          <cell r="B4192">
            <v>600044416</v>
          </cell>
          <cell r="C4192" t="str">
            <v>75031621</v>
          </cell>
          <cell r="D4192">
            <v>1</v>
          </cell>
          <cell r="E4192">
            <v>75031621</v>
          </cell>
          <cell r="F4192" t="str">
            <v>Středočeský kraj</v>
          </cell>
          <cell r="G4192" t="str">
            <v xml:space="preserve">Kladno </v>
          </cell>
          <cell r="H4192">
            <v>100</v>
          </cell>
          <cell r="I4192" t="str">
            <v>SEJOY</v>
          </cell>
          <cell r="J4192">
            <v>16.690000000000001</v>
          </cell>
          <cell r="K4192">
            <v>1669.0000000000002</v>
          </cell>
          <cell r="L4192" t="str">
            <v/>
          </cell>
          <cell r="M4192" t="str">
            <v>Základní škola Pchery, okres Kladno</v>
          </cell>
          <cell r="O4192">
            <v>338</v>
          </cell>
          <cell r="Q4192" t="str">
            <v>Pchery</v>
          </cell>
          <cell r="R4192" t="str">
            <v>ANO</v>
          </cell>
        </row>
        <row r="4193">
          <cell r="A4193">
            <v>600044459</v>
          </cell>
          <cell r="B4193">
            <v>600044459</v>
          </cell>
          <cell r="C4193" t="str">
            <v>75033119</v>
          </cell>
          <cell r="D4193">
            <v>1</v>
          </cell>
          <cell r="E4193">
            <v>75033119</v>
          </cell>
          <cell r="F4193" t="str">
            <v>Středočeský kraj</v>
          </cell>
          <cell r="G4193" t="str">
            <v xml:space="preserve">Kladno </v>
          </cell>
          <cell r="H4193">
            <v>100</v>
          </cell>
          <cell r="I4193" t="str">
            <v>SEJOY</v>
          </cell>
          <cell r="J4193">
            <v>16.690000000000001</v>
          </cell>
          <cell r="K4193">
            <v>1669.0000000000002</v>
          </cell>
          <cell r="L4193" t="str">
            <v/>
          </cell>
          <cell r="M4193" t="str">
            <v>Základní škola a Mateřská škola Vinařice, okres Kladno</v>
          </cell>
          <cell r="N4193" t="str">
            <v>VI. ulice</v>
          </cell>
          <cell r="O4193">
            <v>165</v>
          </cell>
          <cell r="Q4193" t="str">
            <v>Vinařice</v>
          </cell>
          <cell r="R4193" t="str">
            <v>ANO</v>
          </cell>
        </row>
        <row r="4194">
          <cell r="A4194">
            <v>600044491</v>
          </cell>
          <cell r="B4194">
            <v>600044491</v>
          </cell>
          <cell r="C4194" t="str">
            <v>71002235</v>
          </cell>
          <cell r="D4194">
            <v>1</v>
          </cell>
          <cell r="E4194">
            <v>71002235</v>
          </cell>
          <cell r="F4194" t="str">
            <v>Středočeský kraj</v>
          </cell>
          <cell r="G4194" t="str">
            <v xml:space="preserve">Kladno </v>
          </cell>
          <cell r="H4194">
            <v>175</v>
          </cell>
          <cell r="I4194" t="str">
            <v>SEJOY</v>
          </cell>
          <cell r="J4194">
            <v>16.690000000000001</v>
          </cell>
          <cell r="K4194">
            <v>2920.75</v>
          </cell>
          <cell r="L4194" t="str">
            <v/>
          </cell>
          <cell r="M4194" t="str">
            <v>Základní škola Tuchlovice, okres Kladno</v>
          </cell>
          <cell r="N4194" t="str">
            <v>Školní</v>
          </cell>
          <cell r="O4194">
            <v>277</v>
          </cell>
          <cell r="Q4194" t="str">
            <v>Tuchlovice</v>
          </cell>
          <cell r="R4194" t="str">
            <v>ANO</v>
          </cell>
        </row>
        <row r="4195">
          <cell r="A4195">
            <v>600044505</v>
          </cell>
          <cell r="B4195">
            <v>600044505</v>
          </cell>
          <cell r="C4195" t="str">
            <v>48704148</v>
          </cell>
          <cell r="D4195">
            <v>1</v>
          </cell>
          <cell r="E4195">
            <v>48704148</v>
          </cell>
          <cell r="F4195" t="str">
            <v>Středočeský kraj</v>
          </cell>
          <cell r="G4195" t="str">
            <v xml:space="preserve">Kladno </v>
          </cell>
          <cell r="H4195">
            <v>275</v>
          </cell>
          <cell r="I4195" t="str">
            <v>SEJOY</v>
          </cell>
          <cell r="J4195">
            <v>16.690000000000001</v>
          </cell>
          <cell r="K4195">
            <v>4589.75</v>
          </cell>
          <cell r="L4195" t="str">
            <v/>
          </cell>
          <cell r="M4195" t="str">
            <v>Základní škola Kladno, Moskevská 2929</v>
          </cell>
          <cell r="N4195" t="str">
            <v>Moskevská</v>
          </cell>
          <cell r="O4195">
            <v>2929</v>
          </cell>
          <cell r="Q4195" t="str">
            <v>Kladno</v>
          </cell>
          <cell r="R4195" t="str">
            <v>ANO</v>
          </cell>
        </row>
        <row r="4196">
          <cell r="A4196">
            <v>600044513</v>
          </cell>
          <cell r="B4196">
            <v>600044513</v>
          </cell>
          <cell r="C4196" t="str">
            <v>61894397</v>
          </cell>
          <cell r="D4196">
            <v>1</v>
          </cell>
          <cell r="E4196">
            <v>61894397</v>
          </cell>
          <cell r="F4196" t="str">
            <v>Středočeský kraj</v>
          </cell>
          <cell r="G4196" t="str">
            <v xml:space="preserve">Kladno </v>
          </cell>
          <cell r="H4196">
            <v>225</v>
          </cell>
          <cell r="I4196" t="str">
            <v>SEJOY</v>
          </cell>
          <cell r="J4196">
            <v>16.690000000000001</v>
          </cell>
          <cell r="K4196">
            <v>3755.2500000000005</v>
          </cell>
          <cell r="L4196" t="str">
            <v/>
          </cell>
          <cell r="M4196" t="str">
            <v>Základní škola Kladno, Amálská 2511</v>
          </cell>
          <cell r="N4196" t="str">
            <v>Amálská</v>
          </cell>
          <cell r="O4196">
            <v>2511</v>
          </cell>
          <cell r="Q4196" t="str">
            <v>Kladno</v>
          </cell>
          <cell r="R4196" t="str">
            <v>ANO</v>
          </cell>
        </row>
        <row r="4197">
          <cell r="A4197">
            <v>600044521</v>
          </cell>
          <cell r="B4197">
            <v>600044521</v>
          </cell>
          <cell r="C4197" t="str">
            <v>75033810</v>
          </cell>
          <cell r="D4197">
            <v>1</v>
          </cell>
          <cell r="E4197">
            <v>75033810</v>
          </cell>
          <cell r="F4197" t="str">
            <v>Středočeský kraj</v>
          </cell>
          <cell r="G4197" t="str">
            <v xml:space="preserve">Kladno </v>
          </cell>
          <cell r="H4197">
            <v>225</v>
          </cell>
          <cell r="I4197" t="str">
            <v>SEJOY</v>
          </cell>
          <cell r="J4197">
            <v>16.690000000000001</v>
          </cell>
          <cell r="K4197">
            <v>3755.2500000000005</v>
          </cell>
          <cell r="L4197" t="str">
            <v/>
          </cell>
          <cell r="M4197" t="str">
            <v>Základní škola a Mateřská škola Kladno, Zd. Petříka 1756</v>
          </cell>
          <cell r="N4197" t="str">
            <v>Zd. Petříka</v>
          </cell>
          <cell r="O4197">
            <v>1756</v>
          </cell>
          <cell r="Q4197" t="str">
            <v>Kladno</v>
          </cell>
          <cell r="R4197" t="str">
            <v>ANO</v>
          </cell>
        </row>
        <row r="4198">
          <cell r="A4198">
            <v>600044530</v>
          </cell>
          <cell r="B4198">
            <v>600044530</v>
          </cell>
          <cell r="C4198" t="str">
            <v>70860815</v>
          </cell>
          <cell r="D4198">
            <v>1</v>
          </cell>
          <cell r="E4198">
            <v>70860815</v>
          </cell>
          <cell r="F4198" t="str">
            <v>Středočeský kraj</v>
          </cell>
          <cell r="G4198" t="str">
            <v xml:space="preserve">Kladno </v>
          </cell>
          <cell r="H4198">
            <v>325</v>
          </cell>
          <cell r="I4198" t="str">
            <v>SEJOY</v>
          </cell>
          <cell r="J4198">
            <v>16.690000000000001</v>
          </cell>
          <cell r="K4198">
            <v>5424.25</v>
          </cell>
          <cell r="L4198" t="str">
            <v/>
          </cell>
          <cell r="M4198" t="str">
            <v>Základní škola a Mateřská škola Kladno, Ukrajinská 2447</v>
          </cell>
          <cell r="N4198" t="str">
            <v>Ukrajinská</v>
          </cell>
          <cell r="O4198">
            <v>2447</v>
          </cell>
          <cell r="Q4198" t="str">
            <v>Kladno</v>
          </cell>
          <cell r="R4198" t="str">
            <v>ANO</v>
          </cell>
        </row>
        <row r="4199">
          <cell r="A4199">
            <v>600044556</v>
          </cell>
          <cell r="B4199">
            <v>600044556</v>
          </cell>
          <cell r="C4199" t="str">
            <v>70567981</v>
          </cell>
          <cell r="D4199">
            <v>1</v>
          </cell>
          <cell r="E4199">
            <v>70567981</v>
          </cell>
          <cell r="F4199" t="str">
            <v>Středočeský kraj</v>
          </cell>
          <cell r="G4199" t="str">
            <v xml:space="preserve">Kladno </v>
          </cell>
          <cell r="H4199">
            <v>450</v>
          </cell>
          <cell r="I4199" t="str">
            <v>SEJOY</v>
          </cell>
          <cell r="J4199">
            <v>16.690000000000001</v>
          </cell>
          <cell r="K4199">
            <v>7510.5000000000009</v>
          </cell>
          <cell r="L4199" t="str">
            <v/>
          </cell>
          <cell r="M4199" t="str">
            <v>Základní škola a Mateřská škola Kladno, Norská 2633</v>
          </cell>
          <cell r="N4199" t="str">
            <v>Norská</v>
          </cell>
          <cell r="O4199">
            <v>2633</v>
          </cell>
          <cell r="Q4199" t="str">
            <v>Kladno</v>
          </cell>
          <cell r="R4199" t="str">
            <v>ANO</v>
          </cell>
        </row>
        <row r="4200">
          <cell r="A4200">
            <v>600044564</v>
          </cell>
          <cell r="B4200">
            <v>600044564</v>
          </cell>
          <cell r="C4200" t="str">
            <v>75032741</v>
          </cell>
          <cell r="D4200">
            <v>1</v>
          </cell>
          <cell r="E4200">
            <v>75032741</v>
          </cell>
          <cell r="F4200" t="str">
            <v>Středočeský kraj</v>
          </cell>
          <cell r="G4200" t="str">
            <v xml:space="preserve">Kladno </v>
          </cell>
          <cell r="H4200">
            <v>25</v>
          </cell>
          <cell r="I4200" t="str">
            <v>SEJOY</v>
          </cell>
          <cell r="J4200">
            <v>16.690000000000001</v>
          </cell>
          <cell r="K4200">
            <v>417.25000000000006</v>
          </cell>
          <cell r="L4200" t="str">
            <v/>
          </cell>
          <cell r="M4200" t="str">
            <v>Základní škola Slatina, okres Kladno, příspěvková organizace</v>
          </cell>
          <cell r="O4200">
            <v>124</v>
          </cell>
          <cell r="Q4200" t="str">
            <v>Slatina</v>
          </cell>
          <cell r="R4200" t="str">
            <v>ANO</v>
          </cell>
        </row>
        <row r="4201">
          <cell r="A4201">
            <v>600044581</v>
          </cell>
          <cell r="B4201">
            <v>600044581</v>
          </cell>
          <cell r="C4201" t="str">
            <v>75031761</v>
          </cell>
          <cell r="D4201">
            <v>1</v>
          </cell>
          <cell r="E4201">
            <v>75031761</v>
          </cell>
          <cell r="F4201" t="str">
            <v>Středočeský kraj</v>
          </cell>
          <cell r="G4201" t="str">
            <v xml:space="preserve">Kladno </v>
          </cell>
          <cell r="H4201">
            <v>50</v>
          </cell>
          <cell r="I4201" t="str">
            <v>SEJOY</v>
          </cell>
          <cell r="J4201">
            <v>16.690000000000001</v>
          </cell>
          <cell r="K4201">
            <v>834.50000000000011</v>
          </cell>
          <cell r="L4201" t="str">
            <v/>
          </cell>
          <cell r="M4201" t="str">
            <v>Základní škola a Mateřská škola Stehelčeves, okres Kladno</v>
          </cell>
          <cell r="N4201" t="str">
            <v>Řánkova</v>
          </cell>
          <cell r="O4201">
            <v>87</v>
          </cell>
          <cell r="Q4201" t="str">
            <v>Stehelčeves</v>
          </cell>
          <cell r="R4201" t="str">
            <v>ANO</v>
          </cell>
        </row>
        <row r="4202">
          <cell r="A4202">
            <v>600044599</v>
          </cell>
          <cell r="B4202">
            <v>600044599</v>
          </cell>
          <cell r="C4202" t="str">
            <v>75034484</v>
          </cell>
          <cell r="D4202">
            <v>1</v>
          </cell>
          <cell r="E4202">
            <v>75034484</v>
          </cell>
          <cell r="F4202" t="str">
            <v>Středočeský kraj</v>
          </cell>
          <cell r="G4202" t="str">
            <v xml:space="preserve">Kladno </v>
          </cell>
          <cell r="H4202">
            <v>50</v>
          </cell>
          <cell r="I4202" t="str">
            <v>SEJOY</v>
          </cell>
          <cell r="J4202">
            <v>16.690000000000001</v>
          </cell>
          <cell r="K4202">
            <v>834.50000000000011</v>
          </cell>
          <cell r="L4202" t="str">
            <v/>
          </cell>
          <cell r="M4202" t="str">
            <v>Základní škola a Mateřská škola Kačice</v>
          </cell>
          <cell r="N4202" t="str">
            <v>Čelechovická</v>
          </cell>
          <cell r="O4202">
            <v>105</v>
          </cell>
          <cell r="Q4202" t="str">
            <v>Kačice</v>
          </cell>
          <cell r="R4202" t="str">
            <v>ANO</v>
          </cell>
        </row>
        <row r="4203">
          <cell r="A4203">
            <v>600044661</v>
          </cell>
          <cell r="B4203">
            <v>600044661</v>
          </cell>
          <cell r="C4203" t="str">
            <v>61894516</v>
          </cell>
          <cell r="D4203">
            <v>1</v>
          </cell>
          <cell r="E4203">
            <v>61894516</v>
          </cell>
          <cell r="F4203" t="str">
            <v>Středočeský kraj</v>
          </cell>
          <cell r="G4203" t="str">
            <v xml:space="preserve">Kladno </v>
          </cell>
          <cell r="H4203">
            <v>50</v>
          </cell>
          <cell r="I4203" t="str">
            <v>SEJOY</v>
          </cell>
          <cell r="J4203">
            <v>16.690000000000001</v>
          </cell>
          <cell r="K4203">
            <v>834.50000000000011</v>
          </cell>
          <cell r="L4203" t="str">
            <v/>
          </cell>
          <cell r="M4203" t="str">
            <v>Speciální základní škola a Mateřská škola Kladno, Pařížská 2199, příspěvková organizace</v>
          </cell>
          <cell r="N4203" t="str">
            <v>Pařížská</v>
          </cell>
          <cell r="O4203">
            <v>2199</v>
          </cell>
          <cell r="Q4203" t="str">
            <v>Kladno</v>
          </cell>
          <cell r="R4203" t="str">
            <v>ANO</v>
          </cell>
        </row>
        <row r="4204">
          <cell r="A4204">
            <v>600055795</v>
          </cell>
          <cell r="B4204">
            <v>600055795</v>
          </cell>
          <cell r="C4204" t="str">
            <v>47013958</v>
          </cell>
          <cell r="D4204">
            <v>1</v>
          </cell>
          <cell r="E4204">
            <v>47013958</v>
          </cell>
          <cell r="F4204" t="str">
            <v>Středočeský kraj</v>
          </cell>
          <cell r="G4204" t="str">
            <v xml:space="preserve">Kladno </v>
          </cell>
          <cell r="H4204">
            <v>100</v>
          </cell>
          <cell r="I4204" t="str">
            <v>SEJOY</v>
          </cell>
          <cell r="J4204">
            <v>16.690000000000001</v>
          </cell>
          <cell r="K4204">
            <v>1669.0000000000002</v>
          </cell>
          <cell r="L4204" t="str">
            <v/>
          </cell>
          <cell r="M4204" t="str">
            <v>Základní škola Charlotty Garrigue Masarykové Lány, okres Kladno</v>
          </cell>
          <cell r="N4204" t="str">
            <v>Školní</v>
          </cell>
          <cell r="O4204">
            <v>93</v>
          </cell>
          <cell r="Q4204" t="str">
            <v>Lány</v>
          </cell>
          <cell r="R4204" t="str">
            <v>ANO</v>
          </cell>
        </row>
        <row r="4205">
          <cell r="A4205">
            <v>650038509</v>
          </cell>
          <cell r="B4205">
            <v>650038509</v>
          </cell>
          <cell r="C4205" t="str">
            <v>71004424</v>
          </cell>
          <cell r="D4205">
            <v>1</v>
          </cell>
          <cell r="E4205">
            <v>71004424</v>
          </cell>
          <cell r="F4205" t="str">
            <v>Středočeský kraj</v>
          </cell>
          <cell r="G4205" t="str">
            <v xml:space="preserve">Kladno </v>
          </cell>
          <cell r="H4205">
            <v>50</v>
          </cell>
          <cell r="I4205" t="str">
            <v>SEJOY</v>
          </cell>
          <cell r="J4205">
            <v>16.690000000000001</v>
          </cell>
          <cell r="K4205">
            <v>834.50000000000011</v>
          </cell>
          <cell r="L4205" t="str">
            <v/>
          </cell>
          <cell r="M4205" t="str">
            <v>Základní škola Hostouň, okres Kladno</v>
          </cell>
          <cell r="N4205" t="str">
            <v>Na Skalech</v>
          </cell>
          <cell r="O4205">
            <v>48</v>
          </cell>
          <cell r="Q4205" t="str">
            <v>Hostouň</v>
          </cell>
          <cell r="R4205" t="str">
            <v>ANO</v>
          </cell>
        </row>
        <row r="4206">
          <cell r="A4206">
            <v>600170128</v>
          </cell>
          <cell r="B4206">
            <v>600170128</v>
          </cell>
          <cell r="C4206" t="str">
            <v>16977246</v>
          </cell>
          <cell r="D4206">
            <v>1</v>
          </cell>
          <cell r="E4206">
            <v>16977246</v>
          </cell>
          <cell r="F4206" t="str">
            <v>Středočeský kraj</v>
          </cell>
          <cell r="G4206" t="str">
            <v xml:space="preserve">Kladno </v>
          </cell>
          <cell r="H4206">
            <v>200</v>
          </cell>
          <cell r="I4206" t="str">
            <v>SEJOY</v>
          </cell>
          <cell r="J4206">
            <v>16.690000000000001</v>
          </cell>
          <cell r="K4206">
            <v>3338.0000000000005</v>
          </cell>
          <cell r="L4206" t="str">
            <v/>
          </cell>
          <cell r="M4206" t="str">
            <v>Střední odborná škola a Střední odborné učiliště, Kladno, Dubská</v>
          </cell>
          <cell r="N4206" t="str">
            <v>Dubská</v>
          </cell>
          <cell r="O4206">
            <v>967</v>
          </cell>
          <cell r="Q4206" t="str">
            <v>Kladno</v>
          </cell>
          <cell r="R4206" t="str">
            <v>ANO</v>
          </cell>
        </row>
        <row r="4207">
          <cell r="A4207">
            <v>600171728</v>
          </cell>
          <cell r="B4207">
            <v>600171728</v>
          </cell>
          <cell r="C4207" t="str">
            <v>61894737</v>
          </cell>
          <cell r="D4207">
            <v>1</v>
          </cell>
          <cell r="E4207">
            <v>61894737</v>
          </cell>
          <cell r="F4207" t="str">
            <v>Středočeský kraj</v>
          </cell>
          <cell r="G4207" t="str">
            <v xml:space="preserve">Kladno </v>
          </cell>
          <cell r="H4207">
            <v>175</v>
          </cell>
          <cell r="I4207" t="str">
            <v>SEJOY</v>
          </cell>
          <cell r="J4207">
            <v>16.690000000000001</v>
          </cell>
          <cell r="K4207">
            <v>2920.75</v>
          </cell>
          <cell r="L4207" t="str">
            <v/>
          </cell>
          <cell r="M4207" t="str">
            <v>Sportovní gymnázium, Kladno, Plzeňská 3103</v>
          </cell>
          <cell r="N4207" t="str">
            <v>Plzeňská</v>
          </cell>
          <cell r="O4207">
            <v>3103</v>
          </cell>
          <cell r="Q4207" t="str">
            <v>Kladno</v>
          </cell>
          <cell r="R4207" t="str">
            <v>ANO</v>
          </cell>
        </row>
        <row r="4208">
          <cell r="A4208">
            <v>650047486</v>
          </cell>
          <cell r="B4208">
            <v>650047486</v>
          </cell>
          <cell r="C4208" t="str">
            <v>70989613</v>
          </cell>
          <cell r="D4208">
            <v>1</v>
          </cell>
          <cell r="E4208">
            <v>70989613</v>
          </cell>
          <cell r="F4208" t="str">
            <v>Středočeský kraj</v>
          </cell>
          <cell r="G4208" t="str">
            <v xml:space="preserve">Kladno </v>
          </cell>
          <cell r="H4208">
            <v>250</v>
          </cell>
          <cell r="I4208" t="str">
            <v>SEJOY</v>
          </cell>
          <cell r="J4208">
            <v>16.690000000000001</v>
          </cell>
          <cell r="K4208">
            <v>4172.5</v>
          </cell>
          <cell r="L4208" t="str">
            <v/>
          </cell>
          <cell r="M4208" t="str">
            <v>Základní škola, Základní umělecká škola a Mateřská škola, Stochov</v>
          </cell>
          <cell r="N4208" t="str">
            <v>Jaroslava Šípka</v>
          </cell>
          <cell r="O4208">
            <v>387</v>
          </cell>
          <cell r="Q4208" t="str">
            <v>Stochov</v>
          </cell>
          <cell r="R4208" t="str">
            <v>ANO</v>
          </cell>
        </row>
        <row r="4209">
          <cell r="A4209">
            <v>651036062</v>
          </cell>
          <cell r="B4209">
            <v>651036062</v>
          </cell>
          <cell r="C4209" t="str">
            <v>71340793</v>
          </cell>
          <cell r="D4209">
            <v>1</v>
          </cell>
          <cell r="E4209">
            <v>71340793</v>
          </cell>
          <cell r="F4209" t="str">
            <v>Středočeský kraj</v>
          </cell>
          <cell r="G4209" t="str">
            <v xml:space="preserve">Kladno </v>
          </cell>
          <cell r="H4209">
            <v>150</v>
          </cell>
          <cell r="I4209" t="str">
            <v>SEJOY</v>
          </cell>
          <cell r="J4209">
            <v>16.690000000000001</v>
          </cell>
          <cell r="K4209">
            <v>2503.5</v>
          </cell>
          <cell r="L4209" t="str">
            <v/>
          </cell>
          <cell r="M4209" t="str">
            <v>Střední odborné učiliště a Lesní mateřská škola</v>
          </cell>
          <cell r="O4209">
            <v>245</v>
          </cell>
          <cell r="Q4209" t="str">
            <v>Vinařice</v>
          </cell>
          <cell r="R4209" t="str">
            <v>NE</v>
          </cell>
        </row>
        <row r="4210">
          <cell r="A4210">
            <v>691000115</v>
          </cell>
          <cell r="B4210">
            <v>691000115</v>
          </cell>
          <cell r="C4210" t="str">
            <v>75135540</v>
          </cell>
          <cell r="D4210">
            <v>1</v>
          </cell>
          <cell r="E4210">
            <v>75135540</v>
          </cell>
          <cell r="F4210" t="str">
            <v>Středočeský kraj</v>
          </cell>
          <cell r="G4210" t="str">
            <v xml:space="preserve">Kladno </v>
          </cell>
          <cell r="H4210">
            <v>325</v>
          </cell>
          <cell r="I4210" t="str">
            <v>SEJOY</v>
          </cell>
          <cell r="J4210">
            <v>16.690000000000001</v>
          </cell>
          <cell r="K4210">
            <v>5424.25</v>
          </cell>
          <cell r="L4210" t="str">
            <v/>
          </cell>
          <cell r="M4210" t="str">
            <v>Základní škola Unhošť</v>
          </cell>
          <cell r="N4210" t="str">
            <v>nám. T. G. Masaryka</v>
          </cell>
          <cell r="O4210">
            <v>58</v>
          </cell>
          <cell r="Q4210" t="str">
            <v>Unhošť</v>
          </cell>
          <cell r="R4210" t="str">
            <v>ANO</v>
          </cell>
        </row>
        <row r="4211">
          <cell r="A4211">
            <v>691004528</v>
          </cell>
          <cell r="B4211">
            <v>691004528</v>
          </cell>
          <cell r="C4211" t="str">
            <v>24252832</v>
          </cell>
          <cell r="D4211">
            <v>1</v>
          </cell>
          <cell r="E4211">
            <v>24252832</v>
          </cell>
          <cell r="F4211" t="str">
            <v>Středočeský kraj</v>
          </cell>
          <cell r="G4211" t="str">
            <v xml:space="preserve">Kladno </v>
          </cell>
          <cell r="H4211">
            <v>25</v>
          </cell>
          <cell r="I4211" t="str">
            <v>SEJOY</v>
          </cell>
          <cell r="J4211">
            <v>16.690000000000001</v>
          </cell>
          <cell r="K4211">
            <v>417.25000000000006</v>
          </cell>
          <cell r="L4211" t="str">
            <v/>
          </cell>
          <cell r="M4211" t="str">
            <v>Mateřská škola a Základní škola Duhový svět, s.r.o.</v>
          </cell>
          <cell r="N4211" t="str">
            <v>Bendlova</v>
          </cell>
          <cell r="O4211">
            <v>2168</v>
          </cell>
          <cell r="Q4211" t="str">
            <v>Kladno</v>
          </cell>
          <cell r="R4211" t="str">
            <v>NE</v>
          </cell>
        </row>
        <row r="4212">
          <cell r="A4212">
            <v>691006261</v>
          </cell>
          <cell r="B4212">
            <v>691006261</v>
          </cell>
          <cell r="C4212" t="str">
            <v>71294996</v>
          </cell>
          <cell r="D4212">
            <v>1</v>
          </cell>
          <cell r="E4212">
            <v>71294996</v>
          </cell>
          <cell r="F4212" t="str">
            <v>Středočeský kraj</v>
          </cell>
          <cell r="G4212" t="str">
            <v xml:space="preserve">Kladno </v>
          </cell>
          <cell r="H4212">
            <v>150</v>
          </cell>
          <cell r="I4212" t="str">
            <v>SEJOY</v>
          </cell>
          <cell r="J4212">
            <v>16.690000000000001</v>
          </cell>
          <cell r="K4212">
            <v>2503.5</v>
          </cell>
          <cell r="L4212" t="str">
            <v/>
          </cell>
          <cell r="M4212" t="str">
            <v>Základní škola, Kladno, Pařížská 2249</v>
          </cell>
          <cell r="N4212" t="str">
            <v>Pařížská</v>
          </cell>
          <cell r="O4212">
            <v>2249</v>
          </cell>
          <cell r="Q4212" t="str">
            <v>Kladno</v>
          </cell>
          <cell r="R4212" t="str">
            <v>ANO</v>
          </cell>
        </row>
        <row r="4213">
          <cell r="A4213">
            <v>691008167</v>
          </cell>
          <cell r="B4213">
            <v>691008167</v>
          </cell>
          <cell r="C4213" t="str">
            <v>03466213</v>
          </cell>
          <cell r="D4213">
            <v>1</v>
          </cell>
          <cell r="E4213">
            <v>3466213</v>
          </cell>
          <cell r="F4213" t="str">
            <v>Středočeský kraj</v>
          </cell>
          <cell r="G4213" t="str">
            <v xml:space="preserve">Kladno </v>
          </cell>
          <cell r="H4213">
            <v>0</v>
          </cell>
          <cell r="I4213" t="str">
            <v>SEJOY</v>
          </cell>
          <cell r="J4213">
            <v>16.690000000000001</v>
          </cell>
          <cell r="K4213">
            <v>0</v>
          </cell>
          <cell r="L4213">
            <v>44536</v>
          </cell>
          <cell r="M4213" t="str">
            <v>Základní škola a Střední škola Donum Felix s.r.o.</v>
          </cell>
          <cell r="N4213" t="str">
            <v>Petra Bezruče</v>
          </cell>
          <cell r="O4213">
            <v>3087</v>
          </cell>
          <cell r="Q4213" t="str">
            <v>Kladno</v>
          </cell>
          <cell r="R4213" t="str">
            <v>NE</v>
          </cell>
        </row>
        <row r="4214">
          <cell r="A4214">
            <v>691009180</v>
          </cell>
          <cell r="B4214">
            <v>691009180</v>
          </cell>
          <cell r="C4214" t="str">
            <v>04428901</v>
          </cell>
          <cell r="D4214">
            <v>1</v>
          </cell>
          <cell r="E4214">
            <v>4428901</v>
          </cell>
          <cell r="F4214" t="str">
            <v>Středočeský kraj</v>
          </cell>
          <cell r="G4214" t="str">
            <v xml:space="preserve">Kladno </v>
          </cell>
          <cell r="H4214">
            <v>50</v>
          </cell>
          <cell r="I4214" t="str">
            <v>SEJOY</v>
          </cell>
          <cell r="J4214">
            <v>16.690000000000001</v>
          </cell>
          <cell r="K4214">
            <v>834.50000000000011</v>
          </cell>
          <cell r="L4214" t="str">
            <v/>
          </cell>
          <cell r="M4214" t="str">
            <v>3. základní škola Heuréka, s.r.o.</v>
          </cell>
          <cell r="O4214">
            <v>7</v>
          </cell>
          <cell r="Q4214" t="str">
            <v>Libochovičky</v>
          </cell>
          <cell r="R4214" t="str">
            <v>NE</v>
          </cell>
        </row>
        <row r="4215">
          <cell r="A4215">
            <v>691010099</v>
          </cell>
          <cell r="B4215">
            <v>691010099</v>
          </cell>
          <cell r="C4215" t="str">
            <v>71294465</v>
          </cell>
          <cell r="D4215">
            <v>1</v>
          </cell>
          <cell r="E4215">
            <v>71294465</v>
          </cell>
          <cell r="F4215" t="str">
            <v>Středočeský kraj</v>
          </cell>
          <cell r="G4215" t="str">
            <v xml:space="preserve">Kladno </v>
          </cell>
          <cell r="H4215">
            <v>175</v>
          </cell>
          <cell r="I4215" t="str">
            <v>SEJOY</v>
          </cell>
          <cell r="J4215">
            <v>16.690000000000001</v>
          </cell>
          <cell r="K4215">
            <v>2920.75</v>
          </cell>
          <cell r="L4215" t="str">
            <v/>
          </cell>
          <cell r="M4215" t="str">
            <v>Základní škola a Mateřská škola Kladno, Vašatova 1438, příspěvková organizace</v>
          </cell>
          <cell r="N4215" t="str">
            <v>Vašatova</v>
          </cell>
          <cell r="O4215">
            <v>1438</v>
          </cell>
          <cell r="Q4215" t="str">
            <v>Kladno</v>
          </cell>
          <cell r="R4215" t="str">
            <v>ANO</v>
          </cell>
        </row>
        <row r="4216">
          <cell r="A4216">
            <v>691010684</v>
          </cell>
          <cell r="B4216">
            <v>691010684</v>
          </cell>
          <cell r="C4216" t="str">
            <v>05299497</v>
          </cell>
          <cell r="D4216">
            <v>1</v>
          </cell>
          <cell r="E4216">
            <v>5299497</v>
          </cell>
          <cell r="F4216" t="str">
            <v>Středočeský kraj</v>
          </cell>
          <cell r="G4216" t="str">
            <v xml:space="preserve">Kladno </v>
          </cell>
          <cell r="H4216">
            <v>100</v>
          </cell>
          <cell r="I4216" t="str">
            <v>SEJOY</v>
          </cell>
          <cell r="J4216">
            <v>16.690000000000001</v>
          </cell>
          <cell r="K4216">
            <v>1669.0000000000002</v>
          </cell>
          <cell r="L4216" t="str">
            <v/>
          </cell>
          <cell r="M4216" t="str">
            <v>Základní škola a mateřská škola Montessori Slaný s.r.o.</v>
          </cell>
          <cell r="O4216">
            <v>32</v>
          </cell>
          <cell r="Q4216" t="str">
            <v>Hradečno</v>
          </cell>
          <cell r="R4216" t="str">
            <v>NE</v>
          </cell>
        </row>
        <row r="4217">
          <cell r="A4217">
            <v>691011621</v>
          </cell>
          <cell r="B4217">
            <v>691011621</v>
          </cell>
          <cell r="C4217" t="str">
            <v>04429028</v>
          </cell>
          <cell r="D4217">
            <v>1</v>
          </cell>
          <cell r="E4217">
            <v>4429028</v>
          </cell>
          <cell r="F4217" t="str">
            <v>Středočeský kraj</v>
          </cell>
          <cell r="G4217" t="str">
            <v xml:space="preserve">Kladno </v>
          </cell>
          <cell r="H4217">
            <v>0</v>
          </cell>
          <cell r="I4217" t="str">
            <v>SEJOY</v>
          </cell>
          <cell r="J4217">
            <v>16.690000000000001</v>
          </cell>
          <cell r="K4217">
            <v>0</v>
          </cell>
          <cell r="L4217">
            <v>44536</v>
          </cell>
          <cell r="M4217" t="str">
            <v>4. základní škola Heuréka, s.r.o.</v>
          </cell>
          <cell r="O4217">
            <v>7</v>
          </cell>
          <cell r="Q4217" t="str">
            <v>Libochovičky</v>
          </cell>
          <cell r="R4217" t="str">
            <v>NE</v>
          </cell>
        </row>
        <row r="4218">
          <cell r="A4218">
            <v>600007189</v>
          </cell>
          <cell r="B4218">
            <v>600007189</v>
          </cell>
          <cell r="C4218" t="str">
            <v>66493030</v>
          </cell>
          <cell r="D4218">
            <v>1</v>
          </cell>
          <cell r="E4218">
            <v>66493030</v>
          </cell>
          <cell r="F4218" t="str">
            <v>Středočeský kraj</v>
          </cell>
          <cell r="G4218" t="str">
            <v xml:space="preserve">Kolín </v>
          </cell>
          <cell r="H4218">
            <v>250</v>
          </cell>
          <cell r="I4218" t="str">
            <v>SEJOY</v>
          </cell>
          <cell r="J4218">
            <v>16.690000000000001</v>
          </cell>
          <cell r="K4218">
            <v>4172.5</v>
          </cell>
          <cell r="L4218" t="str">
            <v/>
          </cell>
          <cell r="M4218" t="str">
            <v>Střední odborná škola informatiky a spojů a Střední odborné učiliště, Kolín, Jaselská 826</v>
          </cell>
          <cell r="N4218" t="str">
            <v>Jaselská</v>
          </cell>
          <cell r="O4218">
            <v>826</v>
          </cell>
          <cell r="Q4218" t="str">
            <v>Kolín</v>
          </cell>
          <cell r="R4218" t="str">
            <v>ANO</v>
          </cell>
        </row>
        <row r="4219">
          <cell r="A4219">
            <v>600045382</v>
          </cell>
          <cell r="B4219">
            <v>600045382</v>
          </cell>
          <cell r="C4219" t="str">
            <v>48663808</v>
          </cell>
          <cell r="D4219">
            <v>1</v>
          </cell>
          <cell r="E4219">
            <v>48663808</v>
          </cell>
          <cell r="F4219" t="str">
            <v>Středočeský kraj</v>
          </cell>
          <cell r="G4219" t="str">
            <v xml:space="preserve">Kolín </v>
          </cell>
          <cell r="H4219">
            <v>275</v>
          </cell>
          <cell r="I4219" t="str">
            <v>SEJOY</v>
          </cell>
          <cell r="J4219">
            <v>16.690000000000001</v>
          </cell>
          <cell r="K4219">
            <v>4589.75</v>
          </cell>
          <cell r="L4219" t="str">
            <v/>
          </cell>
          <cell r="M4219" t="str">
            <v>Základní škola Kolín III., Lipanská 420</v>
          </cell>
          <cell r="N4219" t="str">
            <v>Lipanská</v>
          </cell>
          <cell r="O4219">
            <v>420</v>
          </cell>
          <cell r="Q4219" t="str">
            <v>Kolín</v>
          </cell>
          <cell r="R4219" t="str">
            <v>ANO</v>
          </cell>
        </row>
        <row r="4220">
          <cell r="A4220">
            <v>600021688</v>
          </cell>
          <cell r="B4220">
            <v>600021688</v>
          </cell>
          <cell r="C4220" t="str">
            <v>70836248</v>
          </cell>
          <cell r="D4220">
            <v>1</v>
          </cell>
          <cell r="E4220">
            <v>70836248</v>
          </cell>
          <cell r="F4220" t="str">
            <v>Středočeský kraj</v>
          </cell>
          <cell r="G4220" t="str">
            <v xml:space="preserve">Kolín </v>
          </cell>
          <cell r="H4220">
            <v>0</v>
          </cell>
          <cell r="I4220" t="str">
            <v>SEJOY</v>
          </cell>
          <cell r="J4220">
            <v>16.690000000000001</v>
          </cell>
          <cell r="K4220">
            <v>0</v>
          </cell>
          <cell r="L4220" t="str">
            <v/>
          </cell>
          <cell r="M4220" t="str">
            <v>Základní škola Pečky, příspěvková organizace</v>
          </cell>
          <cell r="N4220" t="str">
            <v>Tř. Jana Švermy</v>
          </cell>
          <cell r="O4220">
            <v>540</v>
          </cell>
          <cell r="Q4220" t="str">
            <v>Pečky</v>
          </cell>
          <cell r="R4220" t="str">
            <v>ANO</v>
          </cell>
        </row>
        <row r="4221">
          <cell r="A4221">
            <v>600021734</v>
          </cell>
          <cell r="B4221">
            <v>600021734</v>
          </cell>
          <cell r="C4221" t="str">
            <v>70836256</v>
          </cell>
          <cell r="D4221">
            <v>1</v>
          </cell>
          <cell r="E4221">
            <v>70836256</v>
          </cell>
          <cell r="F4221" t="str">
            <v>Středočeský kraj</v>
          </cell>
          <cell r="G4221" t="str">
            <v xml:space="preserve">Kolín </v>
          </cell>
          <cell r="H4221">
            <v>25</v>
          </cell>
          <cell r="I4221" t="str">
            <v>SEJOY</v>
          </cell>
          <cell r="J4221">
            <v>16.690000000000001</v>
          </cell>
          <cell r="K4221">
            <v>417.25000000000006</v>
          </cell>
          <cell r="L4221" t="str">
            <v/>
          </cell>
          <cell r="M4221" t="str">
            <v>Základní škola Kouřim, příspěvková organizace</v>
          </cell>
          <cell r="N4221" t="str">
            <v>Okružní</v>
          </cell>
          <cell r="O4221">
            <v>435</v>
          </cell>
          <cell r="Q4221" t="str">
            <v>Kouřim</v>
          </cell>
          <cell r="R4221" t="str">
            <v>ANO</v>
          </cell>
        </row>
        <row r="4222">
          <cell r="A4222">
            <v>600021742</v>
          </cell>
          <cell r="B4222">
            <v>600021742</v>
          </cell>
          <cell r="C4222" t="str">
            <v>70831378</v>
          </cell>
          <cell r="D4222">
            <v>1</v>
          </cell>
          <cell r="E4222">
            <v>70831378</v>
          </cell>
          <cell r="F4222" t="str">
            <v>Středočeský kraj</v>
          </cell>
          <cell r="G4222" t="str">
            <v xml:space="preserve">Kolín </v>
          </cell>
          <cell r="H4222">
            <v>75</v>
          </cell>
          <cell r="I4222" t="str">
            <v>SEJOY</v>
          </cell>
          <cell r="J4222">
            <v>16.690000000000001</v>
          </cell>
          <cell r="K4222">
            <v>1251.75</v>
          </cell>
          <cell r="L4222" t="str">
            <v/>
          </cell>
          <cell r="M4222" t="str">
            <v>Základní škola, Mateřská škola a Praktická škola Kolín, příspěvková organizace</v>
          </cell>
          <cell r="N4222" t="str">
            <v>Kutnohorská</v>
          </cell>
          <cell r="O4222">
            <v>179</v>
          </cell>
          <cell r="Q4222" t="str">
            <v>Kolín</v>
          </cell>
          <cell r="R4222" t="str">
            <v>ANO</v>
          </cell>
        </row>
        <row r="4223">
          <cell r="A4223">
            <v>600019527</v>
          </cell>
          <cell r="B4223">
            <v>600019527</v>
          </cell>
          <cell r="C4223" t="str">
            <v>00068713</v>
          </cell>
          <cell r="D4223">
            <v>1</v>
          </cell>
          <cell r="E4223">
            <v>68713</v>
          </cell>
          <cell r="F4223" t="str">
            <v>Středočeský kraj</v>
          </cell>
          <cell r="G4223" t="str">
            <v xml:space="preserve">Kolín </v>
          </cell>
          <cell r="H4223">
            <v>100</v>
          </cell>
          <cell r="I4223" t="str">
            <v>SEJOY</v>
          </cell>
          <cell r="J4223">
            <v>16.690000000000001</v>
          </cell>
          <cell r="K4223">
            <v>1669.0000000000002</v>
          </cell>
          <cell r="L4223" t="str">
            <v/>
          </cell>
          <cell r="M4223" t="str">
            <v>Střední zdravotnická škola a Vyšší odborná škola zdravotnická, Kolín, Karoliny Světlé 135</v>
          </cell>
          <cell r="N4223" t="str">
            <v>Karoliny Světlé</v>
          </cell>
          <cell r="O4223">
            <v>135</v>
          </cell>
          <cell r="Q4223" t="str">
            <v>Kolín</v>
          </cell>
          <cell r="R4223" t="str">
            <v>ANO</v>
          </cell>
        </row>
        <row r="4224">
          <cell r="A4224">
            <v>600007081</v>
          </cell>
          <cell r="B4224">
            <v>600007081</v>
          </cell>
          <cell r="C4224" t="str">
            <v>48665819</v>
          </cell>
          <cell r="D4224">
            <v>1</v>
          </cell>
          <cell r="E4224">
            <v>48665819</v>
          </cell>
          <cell r="F4224" t="str">
            <v>Středočeský kraj</v>
          </cell>
          <cell r="G4224" t="str">
            <v xml:space="preserve">Kolín </v>
          </cell>
          <cell r="H4224">
            <v>175</v>
          </cell>
          <cell r="I4224" t="str">
            <v>SEJOY</v>
          </cell>
          <cell r="J4224">
            <v>16.690000000000001</v>
          </cell>
          <cell r="K4224">
            <v>2920.75</v>
          </cell>
          <cell r="L4224" t="str">
            <v/>
          </cell>
          <cell r="M4224" t="str">
            <v>Gymnázium, Kolín III, Žižkova 162</v>
          </cell>
          <cell r="N4224" t="str">
            <v>Žižkova</v>
          </cell>
          <cell r="O4224">
            <v>162</v>
          </cell>
          <cell r="Q4224" t="str">
            <v>Kolín</v>
          </cell>
          <cell r="R4224" t="str">
            <v>ANO</v>
          </cell>
        </row>
        <row r="4225">
          <cell r="A4225">
            <v>600007090</v>
          </cell>
          <cell r="B4225">
            <v>600007090</v>
          </cell>
          <cell r="C4225" t="str">
            <v>48665991</v>
          </cell>
          <cell r="D4225">
            <v>1</v>
          </cell>
          <cell r="E4225">
            <v>48665991</v>
          </cell>
          <cell r="F4225" t="str">
            <v>Středočeský kraj</v>
          </cell>
          <cell r="G4225" t="str">
            <v xml:space="preserve">Kolín </v>
          </cell>
          <cell r="H4225">
            <v>175</v>
          </cell>
          <cell r="I4225" t="str">
            <v>SEJOY</v>
          </cell>
          <cell r="J4225">
            <v>16.690000000000001</v>
          </cell>
          <cell r="K4225">
            <v>2920.75</v>
          </cell>
          <cell r="L4225" t="str">
            <v/>
          </cell>
          <cell r="M4225" t="str">
            <v>Obchodní akademie, Kolín IV, Kutnohorská 41</v>
          </cell>
          <cell r="N4225" t="str">
            <v>Kutnohorská</v>
          </cell>
          <cell r="O4225">
            <v>41</v>
          </cell>
          <cell r="P4225">
            <v>12</v>
          </cell>
          <cell r="Q4225" t="str">
            <v>Kolín</v>
          </cell>
          <cell r="R4225" t="str">
            <v>ANO</v>
          </cell>
        </row>
        <row r="4226">
          <cell r="A4226">
            <v>600007146</v>
          </cell>
          <cell r="B4226">
            <v>600007146</v>
          </cell>
          <cell r="C4226" t="str">
            <v>25134710</v>
          </cell>
          <cell r="D4226">
            <v>1</v>
          </cell>
          <cell r="E4226">
            <v>25134710</v>
          </cell>
          <cell r="F4226" t="str">
            <v>Středočeský kraj</v>
          </cell>
          <cell r="G4226" t="str">
            <v xml:space="preserve">Kolín </v>
          </cell>
          <cell r="H4226">
            <v>125</v>
          </cell>
          <cell r="I4226" t="str">
            <v>SEJOY</v>
          </cell>
          <cell r="J4226">
            <v>16.690000000000001</v>
          </cell>
          <cell r="K4226">
            <v>2086.25</v>
          </cell>
          <cell r="L4226" t="str">
            <v/>
          </cell>
          <cell r="M4226" t="str">
            <v>Odborná střední škola podnikání a mediální tvorby Kolín s.r.o.</v>
          </cell>
          <cell r="N4226" t="str">
            <v>U Křižovatky</v>
          </cell>
          <cell r="O4226">
            <v>262</v>
          </cell>
          <cell r="Q4226" t="str">
            <v>Kolín</v>
          </cell>
          <cell r="R4226" t="str">
            <v>NE</v>
          </cell>
        </row>
        <row r="4227">
          <cell r="A4227">
            <v>600007154</v>
          </cell>
          <cell r="B4227">
            <v>600007154</v>
          </cell>
          <cell r="C4227" t="str">
            <v>00641065</v>
          </cell>
          <cell r="D4227">
            <v>1</v>
          </cell>
          <cell r="E4227">
            <v>641065</v>
          </cell>
          <cell r="F4227" t="str">
            <v>Středočeský kraj</v>
          </cell>
          <cell r="G4227" t="str">
            <v xml:space="preserve">Kolín </v>
          </cell>
          <cell r="H4227">
            <v>25</v>
          </cell>
          <cell r="I4227" t="str">
            <v>SEJOY</v>
          </cell>
          <cell r="J4227">
            <v>16.690000000000001</v>
          </cell>
          <cell r="K4227">
            <v>417.25000000000006</v>
          </cell>
          <cell r="L4227" t="str">
            <v/>
          </cell>
          <cell r="M4227" t="str">
            <v>Dvouletá katolická střední škola a mateřská škola</v>
          </cell>
          <cell r="N4227" t="str">
            <v>Legerova</v>
          </cell>
          <cell r="O4227">
            <v>28</v>
          </cell>
          <cell r="Q4227" t="str">
            <v>Kolín</v>
          </cell>
          <cell r="R4227" t="str">
            <v>NE</v>
          </cell>
        </row>
        <row r="4228">
          <cell r="A4228">
            <v>600007171</v>
          </cell>
          <cell r="B4228">
            <v>600007171</v>
          </cell>
          <cell r="C4228" t="str">
            <v>48665860</v>
          </cell>
          <cell r="D4228">
            <v>1</v>
          </cell>
          <cell r="E4228">
            <v>48665860</v>
          </cell>
          <cell r="F4228" t="str">
            <v>Středočeský kraj</v>
          </cell>
          <cell r="G4228" t="str">
            <v xml:space="preserve">Kolín </v>
          </cell>
          <cell r="H4228">
            <v>150</v>
          </cell>
          <cell r="I4228" t="str">
            <v>SEJOY</v>
          </cell>
          <cell r="J4228">
            <v>16.690000000000001</v>
          </cell>
          <cell r="K4228">
            <v>2503.5</v>
          </cell>
          <cell r="L4228" t="str">
            <v/>
          </cell>
          <cell r="M4228" t="str">
            <v>Střední průmyslová škola strojírenská a Jazyková škola s právem státní jazykové zkoušky, Kolín IV, Heverova 191</v>
          </cell>
          <cell r="N4228" t="str">
            <v>Heverova</v>
          </cell>
          <cell r="O4228">
            <v>191</v>
          </cell>
          <cell r="Q4228" t="str">
            <v>Kolín</v>
          </cell>
          <cell r="R4228" t="str">
            <v>ANO</v>
          </cell>
        </row>
        <row r="4229">
          <cell r="A4229">
            <v>600045544</v>
          </cell>
          <cell r="B4229">
            <v>600045544</v>
          </cell>
          <cell r="C4229" t="str">
            <v>46383433</v>
          </cell>
          <cell r="D4229">
            <v>1</v>
          </cell>
          <cell r="E4229">
            <v>46383433</v>
          </cell>
          <cell r="F4229" t="str">
            <v>Středočeský kraj</v>
          </cell>
          <cell r="G4229" t="str">
            <v xml:space="preserve">Kolín </v>
          </cell>
          <cell r="H4229">
            <v>175</v>
          </cell>
          <cell r="I4229" t="str">
            <v>SEJOY</v>
          </cell>
          <cell r="J4229">
            <v>16.690000000000001</v>
          </cell>
          <cell r="K4229">
            <v>2920.75</v>
          </cell>
          <cell r="L4229" t="str">
            <v/>
          </cell>
          <cell r="M4229" t="str">
            <v>Základní škola Plaňany, okres Kolín</v>
          </cell>
          <cell r="N4229" t="str">
            <v>Pražská</v>
          </cell>
          <cell r="O4229">
            <v>28</v>
          </cell>
          <cell r="Q4229" t="str">
            <v>Plaňany</v>
          </cell>
          <cell r="R4229" t="str">
            <v>ANO</v>
          </cell>
        </row>
        <row r="4230">
          <cell r="A4230">
            <v>600045391</v>
          </cell>
          <cell r="B4230">
            <v>600045391</v>
          </cell>
          <cell r="C4230" t="str">
            <v>46390413</v>
          </cell>
          <cell r="D4230">
            <v>1</v>
          </cell>
          <cell r="E4230">
            <v>46390413</v>
          </cell>
          <cell r="F4230" t="str">
            <v>Středočeský kraj</v>
          </cell>
          <cell r="G4230" t="str">
            <v xml:space="preserve">Kolín </v>
          </cell>
          <cell r="H4230">
            <v>175</v>
          </cell>
          <cell r="I4230" t="str">
            <v>SEJOY</v>
          </cell>
          <cell r="J4230">
            <v>16.690000000000001</v>
          </cell>
          <cell r="K4230">
            <v>2920.75</v>
          </cell>
          <cell r="L4230" t="str">
            <v/>
          </cell>
          <cell r="M4230" t="str">
            <v>Základní škola Kolín V., Ovčárecká 374</v>
          </cell>
          <cell r="N4230" t="str">
            <v>Ovčárecká</v>
          </cell>
          <cell r="O4230">
            <v>374</v>
          </cell>
          <cell r="Q4230" t="str">
            <v>Kolín</v>
          </cell>
          <cell r="R4230" t="str">
            <v>ANO</v>
          </cell>
        </row>
        <row r="4231">
          <cell r="A4231">
            <v>600045455</v>
          </cell>
          <cell r="B4231">
            <v>600045455</v>
          </cell>
          <cell r="C4231" t="str">
            <v>70989656</v>
          </cell>
          <cell r="D4231">
            <v>1</v>
          </cell>
          <cell r="E4231">
            <v>70989656</v>
          </cell>
          <cell r="F4231" t="str">
            <v>Středočeský kraj</v>
          </cell>
          <cell r="G4231" t="str">
            <v xml:space="preserve">Kolín </v>
          </cell>
          <cell r="H4231">
            <v>150</v>
          </cell>
          <cell r="I4231" t="str">
            <v>SEJOY</v>
          </cell>
          <cell r="J4231">
            <v>16.690000000000001</v>
          </cell>
          <cell r="K4231">
            <v>2503.5</v>
          </cell>
          <cell r="L4231" t="str">
            <v/>
          </cell>
          <cell r="M4231" t="str">
            <v>Základní škola T. G. Masaryka Velim</v>
          </cell>
          <cell r="N4231" t="str">
            <v>K Sídlišti</v>
          </cell>
          <cell r="O4231">
            <v>563</v>
          </cell>
          <cell r="Q4231" t="str">
            <v>Velim</v>
          </cell>
          <cell r="R4231" t="str">
            <v>ANO</v>
          </cell>
        </row>
        <row r="4232">
          <cell r="A4232">
            <v>600045251</v>
          </cell>
          <cell r="B4232">
            <v>600045251</v>
          </cell>
          <cell r="C4232" t="str">
            <v>49862456</v>
          </cell>
          <cell r="D4232">
            <v>1</v>
          </cell>
          <cell r="E4232">
            <v>49862456</v>
          </cell>
          <cell r="F4232" t="str">
            <v>Středočeský kraj</v>
          </cell>
          <cell r="G4232" t="str">
            <v xml:space="preserve">Kolín </v>
          </cell>
          <cell r="H4232">
            <v>325</v>
          </cell>
          <cell r="I4232" t="str">
            <v>SEJOY</v>
          </cell>
          <cell r="J4232">
            <v>16.690000000000001</v>
          </cell>
          <cell r="K4232">
            <v>5424.25</v>
          </cell>
          <cell r="L4232" t="str">
            <v/>
          </cell>
          <cell r="M4232" t="str">
            <v>Základní škola Pečky, okres Kolín</v>
          </cell>
          <cell r="N4232" t="str">
            <v>Tř. Jana Švermy</v>
          </cell>
          <cell r="O4232">
            <v>342</v>
          </cell>
          <cell r="Q4232" t="str">
            <v>Pečky</v>
          </cell>
          <cell r="R4232" t="str">
            <v>ANO</v>
          </cell>
        </row>
        <row r="4233">
          <cell r="A4233">
            <v>600045293</v>
          </cell>
          <cell r="B4233">
            <v>600045293</v>
          </cell>
          <cell r="C4233" t="str">
            <v>75034336</v>
          </cell>
          <cell r="D4233">
            <v>1</v>
          </cell>
          <cell r="E4233">
            <v>75034336</v>
          </cell>
          <cell r="F4233" t="str">
            <v>Středočeský kraj</v>
          </cell>
          <cell r="G4233" t="str">
            <v xml:space="preserve">Kolín </v>
          </cell>
          <cell r="H4233">
            <v>25</v>
          </cell>
          <cell r="I4233" t="str">
            <v>SEJOY</v>
          </cell>
          <cell r="J4233">
            <v>16.690000000000001</v>
          </cell>
          <cell r="K4233">
            <v>417.25000000000006</v>
          </cell>
          <cell r="L4233" t="str">
            <v/>
          </cell>
          <cell r="M4233" t="str">
            <v>Základní škola Horní Kruty, okres Kolín</v>
          </cell>
          <cell r="O4233">
            <v>29</v>
          </cell>
          <cell r="Q4233" t="str">
            <v>Horní Kruty</v>
          </cell>
          <cell r="R4233" t="str">
            <v>ANO</v>
          </cell>
        </row>
        <row r="4234">
          <cell r="A4234">
            <v>600045358</v>
          </cell>
          <cell r="B4234">
            <v>600045358</v>
          </cell>
          <cell r="C4234" t="str">
            <v>48663620</v>
          </cell>
          <cell r="D4234">
            <v>1</v>
          </cell>
          <cell r="E4234">
            <v>48663620</v>
          </cell>
          <cell r="F4234" t="str">
            <v>Středočeský kraj</v>
          </cell>
          <cell r="G4234" t="str">
            <v xml:space="preserve">Kolín </v>
          </cell>
          <cell r="H4234">
            <v>275</v>
          </cell>
          <cell r="I4234" t="str">
            <v>SEJOY</v>
          </cell>
          <cell r="J4234">
            <v>16.690000000000001</v>
          </cell>
          <cell r="K4234">
            <v>4589.75</v>
          </cell>
          <cell r="L4234" t="str">
            <v/>
          </cell>
          <cell r="M4234" t="str">
            <v>Základní škola Kolín IV., Prokopa Velikého 633</v>
          </cell>
          <cell r="N4234" t="str">
            <v>Prokopa Velikého</v>
          </cell>
          <cell r="O4234">
            <v>633</v>
          </cell>
          <cell r="Q4234" t="str">
            <v>Kolín</v>
          </cell>
          <cell r="R4234" t="str">
            <v>ANO</v>
          </cell>
        </row>
        <row r="4235">
          <cell r="A4235">
            <v>600045374</v>
          </cell>
          <cell r="B4235">
            <v>600045374</v>
          </cell>
          <cell r="C4235" t="str">
            <v>48663794</v>
          </cell>
          <cell r="D4235">
            <v>1</v>
          </cell>
          <cell r="E4235">
            <v>48663794</v>
          </cell>
          <cell r="F4235" t="str">
            <v>Středočeský kraj</v>
          </cell>
          <cell r="G4235" t="str">
            <v xml:space="preserve">Kolín </v>
          </cell>
          <cell r="H4235">
            <v>200</v>
          </cell>
          <cell r="I4235" t="str">
            <v>SEJOY</v>
          </cell>
          <cell r="J4235">
            <v>16.690000000000001</v>
          </cell>
          <cell r="K4235">
            <v>3338.0000000000005</v>
          </cell>
          <cell r="L4235" t="str">
            <v/>
          </cell>
          <cell r="M4235" t="str">
            <v>Základní škola Kolín V., Mnichovická 62</v>
          </cell>
          <cell r="N4235" t="str">
            <v>Mnichovická</v>
          </cell>
          <cell r="O4235">
            <v>62</v>
          </cell>
          <cell r="Q4235" t="str">
            <v>Kolín</v>
          </cell>
          <cell r="R4235" t="str">
            <v>ANO</v>
          </cell>
        </row>
        <row r="4236">
          <cell r="A4236">
            <v>600045285</v>
          </cell>
          <cell r="B4236">
            <v>600045285</v>
          </cell>
          <cell r="C4236" t="str">
            <v>70989524</v>
          </cell>
          <cell r="D4236">
            <v>1</v>
          </cell>
          <cell r="E4236">
            <v>70989524</v>
          </cell>
          <cell r="F4236" t="str">
            <v>Středočeský kraj</v>
          </cell>
          <cell r="G4236" t="str">
            <v xml:space="preserve">Kolín </v>
          </cell>
          <cell r="H4236">
            <v>25</v>
          </cell>
          <cell r="I4236" t="str">
            <v>SEJOY</v>
          </cell>
          <cell r="J4236">
            <v>16.690000000000001</v>
          </cell>
          <cell r="K4236">
            <v>417.25000000000006</v>
          </cell>
          <cell r="L4236" t="str">
            <v/>
          </cell>
          <cell r="M4236" t="str">
            <v>Základní škola a Mateřská škola Bečváry, okres Kolín</v>
          </cell>
          <cell r="O4236">
            <v>49</v>
          </cell>
          <cell r="Q4236" t="str">
            <v>Bečváry</v>
          </cell>
          <cell r="R4236" t="str">
            <v>ANO</v>
          </cell>
        </row>
        <row r="4237">
          <cell r="A4237">
            <v>600045307</v>
          </cell>
          <cell r="B4237">
            <v>600045307</v>
          </cell>
          <cell r="C4237" t="str">
            <v>75034174</v>
          </cell>
          <cell r="D4237">
            <v>1</v>
          </cell>
          <cell r="E4237">
            <v>75034174</v>
          </cell>
          <cell r="F4237" t="str">
            <v>Středočeský kraj</v>
          </cell>
          <cell r="G4237" t="str">
            <v xml:space="preserve">Kolín </v>
          </cell>
          <cell r="H4237">
            <v>50</v>
          </cell>
          <cell r="I4237" t="str">
            <v>SEJOY</v>
          </cell>
          <cell r="J4237">
            <v>16.690000000000001</v>
          </cell>
          <cell r="K4237">
            <v>834.50000000000011</v>
          </cell>
          <cell r="L4237" t="str">
            <v/>
          </cell>
          <cell r="M4237" t="str">
            <v>Základní škola a Mateřská škola Krakovany, okres Kolín</v>
          </cell>
          <cell r="O4237">
            <v>113</v>
          </cell>
          <cell r="Q4237" t="str">
            <v>Krakovany</v>
          </cell>
          <cell r="R4237" t="str">
            <v>ANO</v>
          </cell>
        </row>
        <row r="4238">
          <cell r="A4238">
            <v>600045315</v>
          </cell>
          <cell r="B4238">
            <v>600045315</v>
          </cell>
          <cell r="C4238" t="str">
            <v>70991049</v>
          </cell>
          <cell r="D4238">
            <v>1</v>
          </cell>
          <cell r="E4238">
            <v>70991049</v>
          </cell>
          <cell r="F4238" t="str">
            <v>Středočeský kraj</v>
          </cell>
          <cell r="G4238" t="str">
            <v xml:space="preserve">Kolín </v>
          </cell>
          <cell r="H4238">
            <v>50</v>
          </cell>
          <cell r="I4238" t="str">
            <v>SEJOY</v>
          </cell>
          <cell r="J4238">
            <v>16.690000000000001</v>
          </cell>
          <cell r="K4238">
            <v>834.50000000000011</v>
          </cell>
          <cell r="L4238" t="str">
            <v/>
          </cell>
          <cell r="M4238" t="str">
            <v>Základní škola a Mateřská škola Radim, okres Kolín</v>
          </cell>
          <cell r="O4238">
            <v>9</v>
          </cell>
          <cell r="Q4238" t="str">
            <v>Radim</v>
          </cell>
          <cell r="R4238" t="str">
            <v>ANO</v>
          </cell>
        </row>
        <row r="4239">
          <cell r="A4239">
            <v>600045340</v>
          </cell>
          <cell r="B4239">
            <v>600045340</v>
          </cell>
          <cell r="C4239" t="str">
            <v>46390367</v>
          </cell>
          <cell r="D4239">
            <v>1</v>
          </cell>
          <cell r="E4239">
            <v>46390367</v>
          </cell>
          <cell r="F4239" t="str">
            <v>Středočeský kraj</v>
          </cell>
          <cell r="G4239" t="str">
            <v xml:space="preserve">Kolín </v>
          </cell>
          <cell r="H4239">
            <v>300</v>
          </cell>
          <cell r="I4239" t="str">
            <v>SEJOY</v>
          </cell>
          <cell r="J4239">
            <v>16.690000000000001</v>
          </cell>
          <cell r="K4239">
            <v>5007</v>
          </cell>
          <cell r="L4239" t="str">
            <v/>
          </cell>
          <cell r="M4239" t="str">
            <v>Základní škola Kolín II., Bezručova 980</v>
          </cell>
          <cell r="N4239" t="str">
            <v>Bezručova</v>
          </cell>
          <cell r="O4239">
            <v>980</v>
          </cell>
          <cell r="Q4239" t="str">
            <v>Kolín</v>
          </cell>
          <cell r="R4239" t="str">
            <v>ANO</v>
          </cell>
        </row>
        <row r="4240">
          <cell r="A4240">
            <v>600045366</v>
          </cell>
          <cell r="B4240">
            <v>600045366</v>
          </cell>
          <cell r="C4240" t="str">
            <v>48663786</v>
          </cell>
          <cell r="D4240">
            <v>1</v>
          </cell>
          <cell r="E4240">
            <v>48663786</v>
          </cell>
          <cell r="F4240" t="str">
            <v>Středočeský kraj</v>
          </cell>
          <cell r="G4240" t="str">
            <v xml:space="preserve">Kolín </v>
          </cell>
          <cell r="H4240">
            <v>275</v>
          </cell>
          <cell r="I4240" t="str">
            <v>SEJOY</v>
          </cell>
          <cell r="J4240">
            <v>16.690000000000001</v>
          </cell>
          <cell r="K4240">
            <v>4589.75</v>
          </cell>
          <cell r="L4240" t="str">
            <v/>
          </cell>
          <cell r="M4240" t="str">
            <v>Základní škola Kolín III., Masarykova 412</v>
          </cell>
          <cell r="N4240" t="str">
            <v>Masarykova</v>
          </cell>
          <cell r="O4240">
            <v>412</v>
          </cell>
          <cell r="Q4240" t="str">
            <v>Kolín</v>
          </cell>
          <cell r="R4240" t="str">
            <v>ANO</v>
          </cell>
        </row>
        <row r="4241">
          <cell r="A4241">
            <v>600045421</v>
          </cell>
          <cell r="B4241">
            <v>600045421</v>
          </cell>
          <cell r="C4241" t="str">
            <v>70923493</v>
          </cell>
          <cell r="D4241">
            <v>1</v>
          </cell>
          <cell r="E4241">
            <v>70923493</v>
          </cell>
          <cell r="F4241" t="str">
            <v>Středočeský kraj</v>
          </cell>
          <cell r="G4241" t="str">
            <v xml:space="preserve">Kolín </v>
          </cell>
          <cell r="H4241">
            <v>200</v>
          </cell>
          <cell r="I4241" t="str">
            <v>SEJOY</v>
          </cell>
          <cell r="J4241">
            <v>16.690000000000001</v>
          </cell>
          <cell r="K4241">
            <v>3338.0000000000005</v>
          </cell>
          <cell r="L4241" t="str">
            <v/>
          </cell>
          <cell r="M4241" t="str">
            <v>Základní škola Miloše Šolleho Kouřim, okres Kolín</v>
          </cell>
          <cell r="N4241" t="str">
            <v>Československé armády</v>
          </cell>
          <cell r="O4241">
            <v>626</v>
          </cell>
          <cell r="Q4241" t="str">
            <v>Kouřim</v>
          </cell>
          <cell r="R4241" t="str">
            <v>ANO</v>
          </cell>
        </row>
        <row r="4242">
          <cell r="A4242">
            <v>600045439</v>
          </cell>
          <cell r="B4242">
            <v>600045439</v>
          </cell>
          <cell r="C4242" t="str">
            <v>70941467</v>
          </cell>
          <cell r="D4242">
            <v>1</v>
          </cell>
          <cell r="E4242">
            <v>70941467</v>
          </cell>
          <cell r="F4242" t="str">
            <v>Středočeský kraj</v>
          </cell>
          <cell r="G4242" t="str">
            <v xml:space="preserve">Kolín </v>
          </cell>
          <cell r="H4242">
            <v>100</v>
          </cell>
          <cell r="I4242" t="str">
            <v>SEJOY</v>
          </cell>
          <cell r="J4242">
            <v>16.690000000000001</v>
          </cell>
          <cell r="K4242">
            <v>1669.0000000000002</v>
          </cell>
          <cell r="L4242" t="str">
            <v/>
          </cell>
          <cell r="M4242" t="str">
            <v>Základní škola a Mateřská škola Starý Kolín, příspěvková organizace</v>
          </cell>
          <cell r="N4242" t="str">
            <v>Kolínská</v>
          </cell>
          <cell r="O4242">
            <v>90</v>
          </cell>
          <cell r="Q4242" t="str">
            <v>Starý Kolín</v>
          </cell>
          <cell r="R4242" t="str">
            <v>ANO</v>
          </cell>
        </row>
        <row r="4243">
          <cell r="A4243">
            <v>600045447</v>
          </cell>
          <cell r="B4243">
            <v>600045447</v>
          </cell>
          <cell r="C4243" t="str">
            <v>70875987</v>
          </cell>
          <cell r="D4243">
            <v>1</v>
          </cell>
          <cell r="E4243">
            <v>70875987</v>
          </cell>
          <cell r="F4243" t="str">
            <v>Středočeský kraj</v>
          </cell>
          <cell r="G4243" t="str">
            <v xml:space="preserve">Kolín </v>
          </cell>
          <cell r="H4243">
            <v>225</v>
          </cell>
          <cell r="I4243" t="str">
            <v>SEJOY</v>
          </cell>
          <cell r="J4243">
            <v>16.690000000000001</v>
          </cell>
          <cell r="K4243">
            <v>3755.2500000000005</v>
          </cell>
          <cell r="L4243" t="str">
            <v/>
          </cell>
          <cell r="M4243" t="str">
            <v>Základní škola Týnec nad Labem, okres Kolín, příspěvková organizace</v>
          </cell>
          <cell r="N4243" t="str">
            <v>náměstí Komenského</v>
          </cell>
          <cell r="O4243">
            <v>85</v>
          </cell>
          <cell r="Q4243" t="str">
            <v>Týnec nad Labem</v>
          </cell>
          <cell r="R4243" t="str">
            <v>ANO</v>
          </cell>
        </row>
        <row r="4244">
          <cell r="A4244">
            <v>600045463</v>
          </cell>
          <cell r="B4244">
            <v>600045463</v>
          </cell>
          <cell r="C4244" t="str">
            <v>48665916</v>
          </cell>
          <cell r="D4244">
            <v>1</v>
          </cell>
          <cell r="E4244">
            <v>48665916</v>
          </cell>
          <cell r="F4244" t="str">
            <v>Středočeský kraj</v>
          </cell>
          <cell r="G4244" t="str">
            <v xml:space="preserve">Kolín </v>
          </cell>
          <cell r="H4244">
            <v>175</v>
          </cell>
          <cell r="I4244" t="str">
            <v>SEJOY</v>
          </cell>
          <cell r="J4244">
            <v>16.690000000000001</v>
          </cell>
          <cell r="K4244">
            <v>2920.75</v>
          </cell>
          <cell r="L4244" t="str">
            <v/>
          </cell>
          <cell r="M4244" t="str">
            <v>Základní škola Zásmuky, okres Kolín</v>
          </cell>
          <cell r="N4244" t="str">
            <v>Komenského nám.</v>
          </cell>
          <cell r="O4244">
            <v>94</v>
          </cell>
          <cell r="Q4244" t="str">
            <v>Zásmuky</v>
          </cell>
          <cell r="R4244" t="str">
            <v>ANO</v>
          </cell>
        </row>
        <row r="4245">
          <cell r="A4245">
            <v>600045471</v>
          </cell>
          <cell r="B4245">
            <v>600045471</v>
          </cell>
          <cell r="C4245" t="str">
            <v>70998973</v>
          </cell>
          <cell r="D4245">
            <v>1</v>
          </cell>
          <cell r="E4245">
            <v>70998973</v>
          </cell>
          <cell r="F4245" t="str">
            <v>Středočeský kraj</v>
          </cell>
          <cell r="G4245" t="str">
            <v xml:space="preserve">Kolín </v>
          </cell>
          <cell r="H4245">
            <v>100</v>
          </cell>
          <cell r="I4245" t="str">
            <v>SEJOY</v>
          </cell>
          <cell r="J4245">
            <v>16.690000000000001</v>
          </cell>
          <cell r="K4245">
            <v>1669.0000000000002</v>
          </cell>
          <cell r="L4245" t="str">
            <v/>
          </cell>
          <cell r="M4245" t="str">
            <v>Základní škola T. G. Masaryka Žiželice, okres Kolín</v>
          </cell>
          <cell r="N4245" t="str">
            <v>Komenského</v>
          </cell>
          <cell r="O4245">
            <v>377</v>
          </cell>
          <cell r="Q4245" t="str">
            <v>Žiželice</v>
          </cell>
          <cell r="R4245" t="str">
            <v>ANO</v>
          </cell>
        </row>
        <row r="4246">
          <cell r="A4246">
            <v>600045480</v>
          </cell>
          <cell r="B4246">
            <v>600045480</v>
          </cell>
          <cell r="C4246" t="str">
            <v>46390529</v>
          </cell>
          <cell r="D4246">
            <v>1</v>
          </cell>
          <cell r="E4246">
            <v>46390529</v>
          </cell>
          <cell r="F4246" t="str">
            <v>Středočeský kraj</v>
          </cell>
          <cell r="G4246" t="str">
            <v xml:space="preserve">Kolín </v>
          </cell>
          <cell r="H4246">
            <v>175</v>
          </cell>
          <cell r="I4246" t="str">
            <v>SEJOY</v>
          </cell>
          <cell r="J4246">
            <v>16.690000000000001</v>
          </cell>
          <cell r="K4246">
            <v>2920.75</v>
          </cell>
          <cell r="L4246" t="str">
            <v/>
          </cell>
          <cell r="M4246" t="str">
            <v>Masarykova základní škola Velký Osek, okres Kolín</v>
          </cell>
          <cell r="N4246" t="str">
            <v>Vrchlického</v>
          </cell>
          <cell r="O4246">
            <v>236</v>
          </cell>
          <cell r="Q4246" t="str">
            <v>Velký Osek</v>
          </cell>
          <cell r="R4246" t="str">
            <v>ANO</v>
          </cell>
        </row>
        <row r="4247">
          <cell r="A4247">
            <v>600045579</v>
          </cell>
          <cell r="B4247">
            <v>600045579</v>
          </cell>
          <cell r="C4247" t="str">
            <v>70993211</v>
          </cell>
          <cell r="D4247">
            <v>1</v>
          </cell>
          <cell r="E4247">
            <v>70993211</v>
          </cell>
          <cell r="F4247" t="str">
            <v>Středočeský kraj</v>
          </cell>
          <cell r="G4247" t="str">
            <v xml:space="preserve">Kolín </v>
          </cell>
          <cell r="H4247">
            <v>0</v>
          </cell>
          <cell r="I4247" t="str">
            <v>SEJOY</v>
          </cell>
          <cell r="J4247">
            <v>16.690000000000001</v>
          </cell>
          <cell r="K4247">
            <v>0</v>
          </cell>
          <cell r="L4247" t="str">
            <v/>
          </cell>
          <cell r="M4247" t="str">
            <v>Základní škola a Mateřská škola Ovčáry, okres Kolín</v>
          </cell>
          <cell r="N4247" t="str">
            <v>Kolínská</v>
          </cell>
          <cell r="O4247">
            <v>66</v>
          </cell>
          <cell r="Q4247" t="str">
            <v>Ovčáry</v>
          </cell>
          <cell r="R4247" t="str">
            <v>ANO</v>
          </cell>
        </row>
        <row r="4248">
          <cell r="A4248">
            <v>600045595</v>
          </cell>
          <cell r="B4248">
            <v>600045595</v>
          </cell>
          <cell r="C4248" t="str">
            <v>61883182</v>
          </cell>
          <cell r="D4248">
            <v>1</v>
          </cell>
          <cell r="E4248">
            <v>61883182</v>
          </cell>
          <cell r="F4248" t="str">
            <v>Středočeský kraj</v>
          </cell>
          <cell r="G4248" t="str">
            <v xml:space="preserve">Kolín </v>
          </cell>
          <cell r="H4248">
            <v>125</v>
          </cell>
          <cell r="I4248" t="str">
            <v>SEJOY</v>
          </cell>
          <cell r="J4248">
            <v>16.690000000000001</v>
          </cell>
          <cell r="K4248">
            <v>2086.25</v>
          </cell>
          <cell r="L4248" t="str">
            <v/>
          </cell>
          <cell r="M4248" t="str">
            <v>Základní škola a Mateřská škola Červené Pečky, okres Kolín</v>
          </cell>
          <cell r="N4248" t="str">
            <v>Kutnohorská</v>
          </cell>
          <cell r="O4248">
            <v>181</v>
          </cell>
          <cell r="Q4248" t="str">
            <v>Červené Pečky</v>
          </cell>
          <cell r="R4248" t="str">
            <v>ANO</v>
          </cell>
        </row>
        <row r="4249">
          <cell r="A4249">
            <v>600045633</v>
          </cell>
          <cell r="B4249">
            <v>600045633</v>
          </cell>
          <cell r="C4249" t="str">
            <v>75033216</v>
          </cell>
          <cell r="D4249">
            <v>1</v>
          </cell>
          <cell r="E4249">
            <v>75033216</v>
          </cell>
          <cell r="F4249" t="str">
            <v>Středočeský kraj</v>
          </cell>
          <cell r="G4249" t="str">
            <v xml:space="preserve">Kolín </v>
          </cell>
          <cell r="H4249">
            <v>50</v>
          </cell>
          <cell r="I4249" t="str">
            <v>SEJOY</v>
          </cell>
          <cell r="J4249">
            <v>16.690000000000001</v>
          </cell>
          <cell r="K4249">
            <v>834.50000000000011</v>
          </cell>
          <cell r="L4249" t="str">
            <v/>
          </cell>
          <cell r="M4249" t="str">
            <v>Základní škola Veltruby, okres Kolín</v>
          </cell>
          <cell r="N4249" t="str">
            <v>Školní</v>
          </cell>
          <cell r="O4249">
            <v>44</v>
          </cell>
          <cell r="Q4249" t="str">
            <v>Veltruby</v>
          </cell>
          <cell r="R4249" t="str">
            <v>ANO</v>
          </cell>
        </row>
        <row r="4250">
          <cell r="A4250">
            <v>600045641</v>
          </cell>
          <cell r="B4250">
            <v>600045641</v>
          </cell>
          <cell r="C4250" t="str">
            <v>75031116</v>
          </cell>
          <cell r="D4250">
            <v>1</v>
          </cell>
          <cell r="E4250">
            <v>75031116</v>
          </cell>
          <cell r="F4250" t="str">
            <v>Středočeský kraj</v>
          </cell>
          <cell r="G4250" t="str">
            <v xml:space="preserve">Kolín </v>
          </cell>
          <cell r="H4250">
            <v>75</v>
          </cell>
          <cell r="I4250" t="str">
            <v>SEJOY</v>
          </cell>
          <cell r="J4250">
            <v>16.690000000000001</v>
          </cell>
          <cell r="K4250">
            <v>1251.75</v>
          </cell>
          <cell r="L4250" t="str">
            <v/>
          </cell>
          <cell r="M4250" t="str">
            <v>Základní škola a Mateřská škola Býchory, okres Kolín, příspěvková organizace</v>
          </cell>
          <cell r="O4250">
            <v>99</v>
          </cell>
          <cell r="Q4250" t="str">
            <v>Býchory</v>
          </cell>
          <cell r="R4250" t="str">
            <v>ANO</v>
          </cell>
        </row>
        <row r="4251">
          <cell r="A4251">
            <v>600045650</v>
          </cell>
          <cell r="B4251">
            <v>600045650</v>
          </cell>
          <cell r="C4251" t="str">
            <v>48663638</v>
          </cell>
          <cell r="D4251">
            <v>1</v>
          </cell>
          <cell r="E4251">
            <v>48663638</v>
          </cell>
          <cell r="F4251" t="str">
            <v>Středočeský kraj</v>
          </cell>
          <cell r="G4251" t="str">
            <v xml:space="preserve">Kolín </v>
          </cell>
          <cell r="H4251">
            <v>200</v>
          </cell>
          <cell r="I4251" t="str">
            <v>SEJOY</v>
          </cell>
          <cell r="J4251">
            <v>16.690000000000001</v>
          </cell>
          <cell r="K4251">
            <v>3338.0000000000005</v>
          </cell>
          <cell r="L4251" t="str">
            <v/>
          </cell>
          <cell r="M4251" t="str">
            <v>Základní škola Kolín II., Kmochova 943</v>
          </cell>
          <cell r="N4251" t="str">
            <v>Kmochova</v>
          </cell>
          <cell r="O4251">
            <v>943</v>
          </cell>
          <cell r="Q4251" t="str">
            <v>Kolín</v>
          </cell>
          <cell r="R4251" t="str">
            <v>ANO</v>
          </cell>
        </row>
        <row r="4252">
          <cell r="A4252">
            <v>600050670</v>
          </cell>
          <cell r="B4252">
            <v>600050670</v>
          </cell>
          <cell r="C4252" t="str">
            <v>71005765</v>
          </cell>
          <cell r="D4252">
            <v>1</v>
          </cell>
          <cell r="E4252">
            <v>71005765</v>
          </cell>
          <cell r="F4252" t="str">
            <v>Středočeský kraj</v>
          </cell>
          <cell r="G4252" t="str">
            <v xml:space="preserve">Kolín </v>
          </cell>
          <cell r="H4252">
            <v>0</v>
          </cell>
          <cell r="I4252" t="str">
            <v>SEJOY</v>
          </cell>
          <cell r="J4252">
            <v>16.690000000000001</v>
          </cell>
          <cell r="K4252">
            <v>0</v>
          </cell>
          <cell r="L4252" t="str">
            <v/>
          </cell>
          <cell r="M4252" t="str">
            <v>Základní škola a Mateřská škola Tatce</v>
          </cell>
          <cell r="N4252" t="str">
            <v>Ke Hřišti</v>
          </cell>
          <cell r="O4252">
            <v>195</v>
          </cell>
          <cell r="Q4252" t="str">
            <v>Tatce</v>
          </cell>
          <cell r="R4252" t="str">
            <v>ANO</v>
          </cell>
        </row>
        <row r="4253">
          <cell r="A4253">
            <v>600050815</v>
          </cell>
          <cell r="B4253">
            <v>600050815</v>
          </cell>
          <cell r="C4253" t="str">
            <v>75031469</v>
          </cell>
          <cell r="D4253">
            <v>1</v>
          </cell>
          <cell r="E4253">
            <v>75031469</v>
          </cell>
          <cell r="F4253" t="str">
            <v>Středočeský kraj</v>
          </cell>
          <cell r="G4253" t="str">
            <v xml:space="preserve">Kolín </v>
          </cell>
          <cell r="H4253">
            <v>25</v>
          </cell>
          <cell r="I4253" t="str">
            <v>SEJOY</v>
          </cell>
          <cell r="J4253">
            <v>16.690000000000001</v>
          </cell>
          <cell r="K4253">
            <v>417.25000000000006</v>
          </cell>
          <cell r="L4253" t="str">
            <v/>
          </cell>
          <cell r="M4253" t="str">
            <v>Základní škola a Mateřská škola Žehuň, okres Kolín</v>
          </cell>
          <cell r="O4253">
            <v>52</v>
          </cell>
          <cell r="Q4253" t="str">
            <v>Žehuň</v>
          </cell>
          <cell r="R4253" t="str">
            <v>ANO</v>
          </cell>
        </row>
        <row r="4254">
          <cell r="A4254">
            <v>600170136</v>
          </cell>
          <cell r="B4254">
            <v>600170136</v>
          </cell>
          <cell r="C4254" t="str">
            <v>00177032</v>
          </cell>
          <cell r="D4254">
            <v>1</v>
          </cell>
          <cell r="E4254">
            <v>177032</v>
          </cell>
          <cell r="F4254" t="str">
            <v>Středočeský kraj</v>
          </cell>
          <cell r="G4254" t="str">
            <v xml:space="preserve">Kolín </v>
          </cell>
          <cell r="H4254">
            <v>425</v>
          </cell>
          <cell r="I4254" t="str">
            <v>SEJOY</v>
          </cell>
          <cell r="J4254">
            <v>16.690000000000001</v>
          </cell>
          <cell r="K4254">
            <v>7093.2500000000009</v>
          </cell>
          <cell r="L4254" t="str">
            <v/>
          </cell>
          <cell r="M4254" t="str">
            <v>Střední odborná škola stavební a Střední odborné učiliště stavební, Kolín II, Pražská 112</v>
          </cell>
          <cell r="N4254" t="str">
            <v>Pražská</v>
          </cell>
          <cell r="O4254">
            <v>112</v>
          </cell>
          <cell r="Q4254" t="str">
            <v>Kolín</v>
          </cell>
          <cell r="R4254" t="str">
            <v>ANO</v>
          </cell>
        </row>
        <row r="4255">
          <cell r="A4255">
            <v>600170144</v>
          </cell>
          <cell r="B4255">
            <v>600170144</v>
          </cell>
          <cell r="C4255" t="str">
            <v>00507474</v>
          </cell>
          <cell r="D4255">
            <v>1</v>
          </cell>
          <cell r="E4255">
            <v>507474</v>
          </cell>
          <cell r="F4255" t="str">
            <v>Středočeský kraj</v>
          </cell>
          <cell r="G4255" t="str">
            <v xml:space="preserve">Kolín </v>
          </cell>
          <cell r="H4255">
            <v>100</v>
          </cell>
          <cell r="I4255" t="str">
            <v>SEJOY</v>
          </cell>
          <cell r="J4255">
            <v>16.690000000000001</v>
          </cell>
          <cell r="K4255">
            <v>1669.0000000000002</v>
          </cell>
          <cell r="L4255" t="str">
            <v/>
          </cell>
          <cell r="M4255" t="str">
            <v>Střední škola obchodní, Kolín IV, Havlíčkova 42</v>
          </cell>
          <cell r="N4255" t="str">
            <v>Havlíčkova</v>
          </cell>
          <cell r="O4255">
            <v>42</v>
          </cell>
          <cell r="Q4255" t="str">
            <v>Kolín</v>
          </cell>
          <cell r="R4255" t="str">
            <v>ANO</v>
          </cell>
        </row>
        <row r="4256">
          <cell r="A4256">
            <v>610450671</v>
          </cell>
          <cell r="B4256">
            <v>610450671</v>
          </cell>
          <cell r="C4256" t="str">
            <v>25700901</v>
          </cell>
          <cell r="D4256">
            <v>1</v>
          </cell>
          <cell r="E4256">
            <v>25700901</v>
          </cell>
          <cell r="F4256" t="str">
            <v>Středočeský kraj</v>
          </cell>
          <cell r="G4256" t="str">
            <v xml:space="preserve">Kolín </v>
          </cell>
          <cell r="H4256">
            <v>175</v>
          </cell>
          <cell r="I4256" t="str">
            <v>SEJOY</v>
          </cell>
          <cell r="J4256">
            <v>16.690000000000001</v>
          </cell>
          <cell r="K4256">
            <v>2920.75</v>
          </cell>
          <cell r="L4256" t="str">
            <v/>
          </cell>
          <cell r="M4256" t="str">
            <v>Střední odborná škola managementu a práva, s.r.o.</v>
          </cell>
          <cell r="N4256" t="str">
            <v>Macharova</v>
          </cell>
          <cell r="O4256">
            <v>1376</v>
          </cell>
          <cell r="Q4256" t="str">
            <v>Kolín</v>
          </cell>
          <cell r="R4256" t="str">
            <v>NE</v>
          </cell>
        </row>
        <row r="4257">
          <cell r="A4257">
            <v>691006474</v>
          </cell>
          <cell r="B4257">
            <v>691006474</v>
          </cell>
          <cell r="C4257" t="str">
            <v>02640007</v>
          </cell>
          <cell r="D4257">
            <v>1</v>
          </cell>
          <cell r="E4257">
            <v>2640007</v>
          </cell>
          <cell r="F4257" t="str">
            <v>Středočeský kraj</v>
          </cell>
          <cell r="G4257" t="str">
            <v xml:space="preserve">Kolín </v>
          </cell>
          <cell r="H4257">
            <v>75</v>
          </cell>
          <cell r="I4257" t="str">
            <v>SEJOY</v>
          </cell>
          <cell r="J4257">
            <v>16.690000000000001</v>
          </cell>
          <cell r="K4257">
            <v>1251.75</v>
          </cell>
          <cell r="L4257" t="str">
            <v/>
          </cell>
          <cell r="M4257" t="str">
            <v>Základní škola a Střední škola JEDNA RADOST Pňov-Předhradí</v>
          </cell>
          <cell r="N4257" t="str">
            <v>Školní</v>
          </cell>
          <cell r="O4257">
            <v>73</v>
          </cell>
          <cell r="Q4257" t="str">
            <v>Pňov-Předhradí</v>
          </cell>
          <cell r="R4257" t="str">
            <v>NE</v>
          </cell>
        </row>
        <row r="4258">
          <cell r="A4258">
            <v>691008302</v>
          </cell>
          <cell r="B4258">
            <v>691008302</v>
          </cell>
          <cell r="C4258" t="str">
            <v>71294236</v>
          </cell>
          <cell r="D4258">
            <v>1</v>
          </cell>
          <cell r="E4258">
            <v>71294236</v>
          </cell>
          <cell r="F4258" t="str">
            <v>Středočeský kraj</v>
          </cell>
          <cell r="G4258" t="str">
            <v xml:space="preserve">Kolín </v>
          </cell>
          <cell r="H4258">
            <v>75</v>
          </cell>
          <cell r="I4258" t="str">
            <v>SEJOY</v>
          </cell>
          <cell r="J4258">
            <v>16.690000000000001</v>
          </cell>
          <cell r="K4258">
            <v>1251.75</v>
          </cell>
          <cell r="L4258" t="str">
            <v/>
          </cell>
          <cell r="M4258" t="str">
            <v>Základní škola Cerhenice, příspěvková organizace</v>
          </cell>
          <cell r="N4258" t="str">
            <v>Školská</v>
          </cell>
          <cell r="O4258">
            <v>280</v>
          </cell>
          <cell r="Q4258" t="str">
            <v>Cerhenice</v>
          </cell>
          <cell r="R4258" t="str">
            <v>ANO</v>
          </cell>
        </row>
        <row r="4259">
          <cell r="A4259">
            <v>691009481</v>
          </cell>
          <cell r="B4259">
            <v>691009481</v>
          </cell>
          <cell r="C4259" t="str">
            <v>05094518</v>
          </cell>
          <cell r="D4259">
            <v>1</v>
          </cell>
          <cell r="E4259">
            <v>5094518</v>
          </cell>
          <cell r="F4259" t="str">
            <v>Středočeský kraj</v>
          </cell>
          <cell r="G4259" t="str">
            <v xml:space="preserve">Kolín </v>
          </cell>
          <cell r="H4259">
            <v>25</v>
          </cell>
          <cell r="I4259" t="str">
            <v>SEJOY</v>
          </cell>
          <cell r="J4259">
            <v>16.690000000000001</v>
          </cell>
          <cell r="K4259">
            <v>417.25000000000006</v>
          </cell>
          <cell r="L4259" t="str">
            <v/>
          </cell>
          <cell r="M4259" t="str">
            <v>ZÁKLADNÍ ŠKOLA PROSPERITY</v>
          </cell>
          <cell r="O4259">
            <v>108</v>
          </cell>
          <cell r="Q4259" t="str">
            <v>Třebovle</v>
          </cell>
          <cell r="R4259" t="str">
            <v>NE</v>
          </cell>
        </row>
        <row r="4260">
          <cell r="A4260">
            <v>691011737</v>
          </cell>
          <cell r="B4260">
            <v>691011737</v>
          </cell>
          <cell r="C4260" t="str">
            <v>06831711</v>
          </cell>
          <cell r="D4260">
            <v>1</v>
          </cell>
          <cell r="E4260">
            <v>6831711</v>
          </cell>
          <cell r="F4260" t="str">
            <v>Středočeský kraj</v>
          </cell>
          <cell r="G4260" t="str">
            <v xml:space="preserve">Kolín </v>
          </cell>
          <cell r="H4260">
            <v>0</v>
          </cell>
          <cell r="I4260" t="str">
            <v>SEJOY</v>
          </cell>
          <cell r="J4260">
            <v>16.690000000000001</v>
          </cell>
          <cell r="K4260">
            <v>0</v>
          </cell>
          <cell r="L4260" t="str">
            <v/>
          </cell>
          <cell r="M4260" t="str">
            <v>Základní škola a Mateřská škola ABA</v>
          </cell>
          <cell r="N4260" t="str">
            <v>Školská</v>
          </cell>
          <cell r="O4260">
            <v>444</v>
          </cell>
          <cell r="Q4260" t="str">
            <v>Cerhenice</v>
          </cell>
          <cell r="R4260" t="str">
            <v>NE</v>
          </cell>
        </row>
        <row r="4261">
          <cell r="A4261">
            <v>691014311</v>
          </cell>
          <cell r="B4261">
            <v>691014311</v>
          </cell>
          <cell r="C4261" t="str">
            <v>08678111</v>
          </cell>
          <cell r="D4261">
            <v>1</v>
          </cell>
          <cell r="E4261">
            <v>8678111</v>
          </cell>
          <cell r="F4261" t="str">
            <v>Středočeský kraj</v>
          </cell>
          <cell r="G4261" t="str">
            <v xml:space="preserve">Kolín </v>
          </cell>
          <cell r="H4261">
            <v>75</v>
          </cell>
          <cell r="I4261" t="str">
            <v>SEJOY</v>
          </cell>
          <cell r="J4261">
            <v>16.690000000000001</v>
          </cell>
          <cell r="K4261">
            <v>1251.75</v>
          </cell>
          <cell r="L4261" t="str">
            <v/>
          </cell>
          <cell r="M4261" t="str">
            <v>Základní škola Kolín-Sendražice, Hlavní 210</v>
          </cell>
          <cell r="N4261" t="str">
            <v>Hlavní</v>
          </cell>
          <cell r="O4261">
            <v>210</v>
          </cell>
          <cell r="Q4261" t="str">
            <v>Kolín</v>
          </cell>
          <cell r="R4261" t="str">
            <v>ANO</v>
          </cell>
        </row>
        <row r="4262">
          <cell r="A4262">
            <v>600007332</v>
          </cell>
          <cell r="B4262">
            <v>600007332</v>
          </cell>
          <cell r="C4262" t="str">
            <v>49518925</v>
          </cell>
          <cell r="D4262">
            <v>1</v>
          </cell>
          <cell r="E4262">
            <v>49518925</v>
          </cell>
          <cell r="F4262" t="str">
            <v>Středočeský kraj</v>
          </cell>
          <cell r="G4262" t="str">
            <v xml:space="preserve">Mělník </v>
          </cell>
          <cell r="H4262">
            <v>200</v>
          </cell>
          <cell r="I4262" t="str">
            <v>SEJOY</v>
          </cell>
          <cell r="J4262">
            <v>16.690000000000001</v>
          </cell>
          <cell r="K4262">
            <v>3338.0000000000005</v>
          </cell>
          <cell r="L4262" t="str">
            <v/>
          </cell>
          <cell r="M4262" t="str">
            <v>Dvořákovo gymnázium a Střední odborná škola ekonomická, Kralupy nad Vltavou, Dvořákovo náměstí 800</v>
          </cell>
          <cell r="N4262" t="str">
            <v>Dvořákovo nám.</v>
          </cell>
          <cell r="O4262">
            <v>800</v>
          </cell>
          <cell r="P4262">
            <v>9</v>
          </cell>
          <cell r="Q4262" t="str">
            <v>Kralupy nad Vltavou</v>
          </cell>
          <cell r="R4262" t="str">
            <v>ANO</v>
          </cell>
        </row>
        <row r="4263">
          <cell r="A4263">
            <v>600007359</v>
          </cell>
          <cell r="B4263">
            <v>600007359</v>
          </cell>
          <cell r="C4263" t="str">
            <v>00641014</v>
          </cell>
          <cell r="D4263">
            <v>1</v>
          </cell>
          <cell r="E4263">
            <v>641014</v>
          </cell>
          <cell r="F4263" t="str">
            <v>Středočeský kraj</v>
          </cell>
          <cell r="G4263" t="str">
            <v xml:space="preserve">Mělník </v>
          </cell>
          <cell r="H4263">
            <v>75</v>
          </cell>
          <cell r="I4263" t="str">
            <v>SEJOY</v>
          </cell>
          <cell r="J4263">
            <v>16.690000000000001</v>
          </cell>
          <cell r="K4263">
            <v>1251.75</v>
          </cell>
          <cell r="L4263" t="str">
            <v/>
          </cell>
          <cell r="M4263" t="str">
            <v>Střední odborná škola a Střední odborné učiliště, Kralupy nad Vltavou, Cesta brigádníků 693</v>
          </cell>
          <cell r="N4263" t="str">
            <v>Cesta brigádníků</v>
          </cell>
          <cell r="O4263">
            <v>693</v>
          </cell>
          <cell r="Q4263" t="str">
            <v>Kralupy nad Vltavou</v>
          </cell>
          <cell r="R4263" t="str">
            <v>ANO</v>
          </cell>
        </row>
        <row r="4264">
          <cell r="A4264">
            <v>600047466</v>
          </cell>
          <cell r="B4264">
            <v>600047466</v>
          </cell>
          <cell r="C4264" t="str">
            <v>70992312</v>
          </cell>
          <cell r="D4264">
            <v>1</v>
          </cell>
          <cell r="E4264">
            <v>70992312</v>
          </cell>
          <cell r="F4264" t="str">
            <v>Středočeský kraj</v>
          </cell>
          <cell r="G4264" t="str">
            <v xml:space="preserve">Mělník </v>
          </cell>
          <cell r="H4264">
            <v>50</v>
          </cell>
          <cell r="I4264" t="str">
            <v>SEJOY</v>
          </cell>
          <cell r="J4264">
            <v>16.690000000000001</v>
          </cell>
          <cell r="K4264">
            <v>834.50000000000011</v>
          </cell>
          <cell r="L4264" t="str">
            <v/>
          </cell>
          <cell r="M4264" t="str">
            <v>Základní škola Nelahozeves, okres Mělník</v>
          </cell>
          <cell r="N4264" t="str">
            <v>Školní</v>
          </cell>
          <cell r="O4264">
            <v>55</v>
          </cell>
          <cell r="Q4264" t="str">
            <v>Nelahozeves</v>
          </cell>
          <cell r="R4264" t="str">
            <v>ANO</v>
          </cell>
        </row>
        <row r="4265">
          <cell r="A4265">
            <v>600047334</v>
          </cell>
          <cell r="B4265">
            <v>600047334</v>
          </cell>
          <cell r="C4265" t="str">
            <v>47009098</v>
          </cell>
          <cell r="D4265">
            <v>1</v>
          </cell>
          <cell r="E4265">
            <v>47009098</v>
          </cell>
          <cell r="F4265" t="str">
            <v>Středočeský kraj</v>
          </cell>
          <cell r="G4265" t="str">
            <v xml:space="preserve">Mělník </v>
          </cell>
          <cell r="H4265">
            <v>0</v>
          </cell>
          <cell r="I4265" t="str">
            <v>SEJOY</v>
          </cell>
          <cell r="J4265">
            <v>16.690000000000001</v>
          </cell>
          <cell r="K4265">
            <v>0</v>
          </cell>
          <cell r="L4265">
            <v>44536</v>
          </cell>
          <cell r="M4265" t="str">
            <v>Základní škola Kralupy nad Vltavou, Komenského nám. 198, okres Mělník, příspěvková organizace</v>
          </cell>
          <cell r="N4265" t="str">
            <v>Komenského nám.</v>
          </cell>
          <cell r="O4265">
            <v>198</v>
          </cell>
          <cell r="Q4265" t="str">
            <v>Kralupy nad Vltavou</v>
          </cell>
          <cell r="R4265" t="str">
            <v>ANO</v>
          </cell>
        </row>
        <row r="4266">
          <cell r="A4266">
            <v>600047415</v>
          </cell>
          <cell r="B4266">
            <v>600047415</v>
          </cell>
          <cell r="C4266" t="str">
            <v>71003771</v>
          </cell>
          <cell r="D4266">
            <v>1</v>
          </cell>
          <cell r="E4266">
            <v>71003771</v>
          </cell>
          <cell r="F4266" t="str">
            <v>Středočeský kraj</v>
          </cell>
          <cell r="G4266" t="str">
            <v xml:space="preserve">Mělník </v>
          </cell>
          <cell r="H4266">
            <v>25</v>
          </cell>
          <cell r="I4266" t="str">
            <v>SEJOY</v>
          </cell>
          <cell r="J4266">
            <v>16.690000000000001</v>
          </cell>
          <cell r="K4266">
            <v>417.25000000000006</v>
          </cell>
          <cell r="L4266" t="str">
            <v/>
          </cell>
          <cell r="M4266" t="str">
            <v>Základní škola a Mateřská škola Chvatěruby, okres Mělník</v>
          </cell>
          <cell r="O4266">
            <v>46</v>
          </cell>
          <cell r="Q4266" t="str">
            <v>Chvatěruby</v>
          </cell>
          <cell r="R4266" t="str">
            <v>ANO</v>
          </cell>
        </row>
        <row r="4267">
          <cell r="A4267">
            <v>600047423</v>
          </cell>
          <cell r="B4267">
            <v>600047423</v>
          </cell>
          <cell r="C4267" t="str">
            <v>70996598</v>
          </cell>
          <cell r="D4267">
            <v>1</v>
          </cell>
          <cell r="E4267">
            <v>70996598</v>
          </cell>
          <cell r="F4267" t="str">
            <v>Středočeský kraj</v>
          </cell>
          <cell r="G4267" t="str">
            <v xml:space="preserve">Mělník </v>
          </cell>
          <cell r="H4267">
            <v>50</v>
          </cell>
          <cell r="I4267" t="str">
            <v>SEJOY</v>
          </cell>
          <cell r="J4267">
            <v>16.690000000000001</v>
          </cell>
          <cell r="K4267">
            <v>834.50000000000011</v>
          </cell>
          <cell r="L4267" t="str">
            <v/>
          </cell>
          <cell r="M4267" t="str">
            <v>Základní škola a mateřská škola Ledčice, okres Mělník</v>
          </cell>
          <cell r="O4267">
            <v>179</v>
          </cell>
          <cell r="Q4267" t="str">
            <v>Ledčice</v>
          </cell>
          <cell r="R4267" t="str">
            <v>ANO</v>
          </cell>
        </row>
        <row r="4268">
          <cell r="A4268">
            <v>600047571</v>
          </cell>
          <cell r="B4268">
            <v>600047571</v>
          </cell>
          <cell r="C4268" t="str">
            <v>71010823</v>
          </cell>
          <cell r="D4268">
            <v>1</v>
          </cell>
          <cell r="E4268">
            <v>71010823</v>
          </cell>
          <cell r="F4268" t="str">
            <v>Středočeský kraj</v>
          </cell>
          <cell r="G4268" t="str">
            <v xml:space="preserve">Mělník </v>
          </cell>
          <cell r="H4268">
            <v>75</v>
          </cell>
          <cell r="I4268" t="str">
            <v>SEJOY</v>
          </cell>
          <cell r="J4268">
            <v>16.690000000000001</v>
          </cell>
          <cell r="K4268">
            <v>1251.75</v>
          </cell>
          <cell r="L4268" t="str">
            <v/>
          </cell>
          <cell r="M4268" t="str">
            <v>Základní škola Kralupy nad Vltavou, 28. října 182, okres Mělník, příspěvková organizace</v>
          </cell>
          <cell r="N4268" t="str">
            <v>28. října</v>
          </cell>
          <cell r="O4268">
            <v>182</v>
          </cell>
          <cell r="Q4268" t="str">
            <v>Kralupy nad Vltavou</v>
          </cell>
          <cell r="R4268" t="str">
            <v>ANO</v>
          </cell>
        </row>
        <row r="4269">
          <cell r="A4269">
            <v>600047644</v>
          </cell>
          <cell r="B4269">
            <v>600047644</v>
          </cell>
          <cell r="C4269" t="str">
            <v>71009922</v>
          </cell>
          <cell r="D4269">
            <v>1</v>
          </cell>
          <cell r="E4269">
            <v>71009922</v>
          </cell>
          <cell r="F4269" t="str">
            <v>Středočeský kraj</v>
          </cell>
          <cell r="G4269" t="str">
            <v xml:space="preserve">Mělník </v>
          </cell>
          <cell r="H4269">
            <v>325</v>
          </cell>
          <cell r="I4269" t="str">
            <v>SEJOY</v>
          </cell>
          <cell r="J4269">
            <v>16.690000000000001</v>
          </cell>
          <cell r="K4269">
            <v>5424.25</v>
          </cell>
          <cell r="L4269" t="str">
            <v/>
          </cell>
          <cell r="M4269" t="str">
            <v>Základní škola Kralupy nad Vltavou, Gen. Klapálka 1029, okres Mělník, příspěvková organizace</v>
          </cell>
          <cell r="N4269" t="str">
            <v>Gen. Klapálka</v>
          </cell>
          <cell r="O4269">
            <v>1029</v>
          </cell>
          <cell r="Q4269" t="str">
            <v>Kralupy nad Vltavou</v>
          </cell>
          <cell r="R4269" t="str">
            <v>ANO</v>
          </cell>
        </row>
        <row r="4270">
          <cell r="A4270">
            <v>600047652</v>
          </cell>
          <cell r="B4270">
            <v>600047652</v>
          </cell>
          <cell r="C4270" t="str">
            <v>71008152</v>
          </cell>
          <cell r="D4270">
            <v>1</v>
          </cell>
          <cell r="E4270">
            <v>71008152</v>
          </cell>
          <cell r="F4270" t="str">
            <v>Středočeský kraj</v>
          </cell>
          <cell r="G4270" t="str">
            <v xml:space="preserve">Mělník </v>
          </cell>
          <cell r="H4270">
            <v>250</v>
          </cell>
          <cell r="I4270" t="str">
            <v>SEJOY</v>
          </cell>
          <cell r="J4270">
            <v>16.690000000000001</v>
          </cell>
          <cell r="K4270">
            <v>4172.5</v>
          </cell>
          <cell r="L4270" t="str">
            <v/>
          </cell>
          <cell r="M4270" t="str">
            <v>Základní škola Václava Havla v Kralupech nad Vltavou, příspěvková organizace</v>
          </cell>
          <cell r="N4270" t="str">
            <v>Revoluční</v>
          </cell>
          <cell r="O4270">
            <v>682</v>
          </cell>
          <cell r="Q4270" t="str">
            <v>Kralupy nad Vltavou</v>
          </cell>
          <cell r="R4270" t="str">
            <v>ANO</v>
          </cell>
        </row>
        <row r="4271">
          <cell r="A4271">
            <v>600047661</v>
          </cell>
          <cell r="B4271">
            <v>600047661</v>
          </cell>
          <cell r="C4271" t="str">
            <v>71009949</v>
          </cell>
          <cell r="D4271">
            <v>1</v>
          </cell>
          <cell r="E4271">
            <v>71009949</v>
          </cell>
          <cell r="F4271" t="str">
            <v>Středočeský kraj</v>
          </cell>
          <cell r="G4271" t="str">
            <v xml:space="preserve">Mělník </v>
          </cell>
          <cell r="H4271">
            <v>200</v>
          </cell>
          <cell r="I4271" t="str">
            <v>SEJOY</v>
          </cell>
          <cell r="J4271">
            <v>16.690000000000001</v>
          </cell>
          <cell r="K4271">
            <v>3338.0000000000005</v>
          </cell>
          <cell r="L4271" t="str">
            <v/>
          </cell>
          <cell r="M4271" t="str">
            <v>Základní škola a Mateřská škola Kralupy nad Vltavou, Třebízského 523, okres Mělník, příspěvková organizace</v>
          </cell>
          <cell r="N4271" t="str">
            <v>Třebízského</v>
          </cell>
          <cell r="O4271">
            <v>523</v>
          </cell>
          <cell r="Q4271" t="str">
            <v>Kralupy nad Vltavou</v>
          </cell>
          <cell r="R4271" t="str">
            <v>ANO</v>
          </cell>
        </row>
        <row r="4272">
          <cell r="A4272">
            <v>600047725</v>
          </cell>
          <cell r="B4272">
            <v>600047725</v>
          </cell>
          <cell r="C4272" t="str">
            <v>70990972</v>
          </cell>
          <cell r="D4272">
            <v>1</v>
          </cell>
          <cell r="E4272">
            <v>70990972</v>
          </cell>
          <cell r="F4272" t="str">
            <v>Středočeský kraj</v>
          </cell>
          <cell r="G4272" t="str">
            <v xml:space="preserve">Mělník </v>
          </cell>
          <cell r="H4272">
            <v>250</v>
          </cell>
          <cell r="I4272" t="str">
            <v>SEJOY</v>
          </cell>
          <cell r="J4272">
            <v>16.690000000000001</v>
          </cell>
          <cell r="K4272">
            <v>4172.5</v>
          </cell>
          <cell r="L4272" t="str">
            <v/>
          </cell>
          <cell r="M4272" t="str">
            <v>Základní škola Veltrusy, příspěvková organizace</v>
          </cell>
          <cell r="N4272" t="str">
            <v>Opletalova</v>
          </cell>
          <cell r="O4272">
            <v>493</v>
          </cell>
          <cell r="Q4272" t="str">
            <v>Veltrusy</v>
          </cell>
          <cell r="R4272" t="str">
            <v>ANO</v>
          </cell>
        </row>
        <row r="4273">
          <cell r="A4273">
            <v>600047768</v>
          </cell>
          <cell r="B4273">
            <v>600047768</v>
          </cell>
          <cell r="C4273" t="str">
            <v>71003517</v>
          </cell>
          <cell r="D4273">
            <v>1</v>
          </cell>
          <cell r="E4273">
            <v>71003517</v>
          </cell>
          <cell r="F4273" t="str">
            <v>Středočeský kraj</v>
          </cell>
          <cell r="G4273" t="str">
            <v xml:space="preserve">Mělník </v>
          </cell>
          <cell r="H4273">
            <v>25</v>
          </cell>
          <cell r="I4273" t="str">
            <v>SEJOY</v>
          </cell>
          <cell r="J4273">
            <v>16.690000000000001</v>
          </cell>
          <cell r="K4273">
            <v>417.25000000000006</v>
          </cell>
          <cell r="L4273" t="str">
            <v/>
          </cell>
          <cell r="M4273" t="str">
            <v>Základní škola a mateřská škola Úžice, příspěvková organizace</v>
          </cell>
          <cell r="N4273" t="str">
            <v>Kralupská</v>
          </cell>
          <cell r="O4273">
            <v>48</v>
          </cell>
          <cell r="Q4273" t="str">
            <v>Úžice</v>
          </cell>
          <cell r="R4273" t="str">
            <v>ANO</v>
          </cell>
        </row>
        <row r="4274">
          <cell r="A4274">
            <v>600047776</v>
          </cell>
          <cell r="B4274">
            <v>600047776</v>
          </cell>
          <cell r="C4274" t="str">
            <v>71003959</v>
          </cell>
          <cell r="D4274">
            <v>1</v>
          </cell>
          <cell r="E4274">
            <v>71003959</v>
          </cell>
          <cell r="F4274" t="str">
            <v>Středočeský kraj</v>
          </cell>
          <cell r="G4274" t="str">
            <v xml:space="preserve">Mělník </v>
          </cell>
          <cell r="H4274">
            <v>25</v>
          </cell>
          <cell r="I4274" t="str">
            <v>SEJOY</v>
          </cell>
          <cell r="J4274">
            <v>16.690000000000001</v>
          </cell>
          <cell r="K4274">
            <v>417.25000000000006</v>
          </cell>
          <cell r="L4274" t="str">
            <v/>
          </cell>
          <cell r="M4274" t="str">
            <v>Základní škola a Mateřská škola Hostín u Vojkovic, okres Mělník</v>
          </cell>
          <cell r="O4274">
            <v>76</v>
          </cell>
          <cell r="Q4274" t="str">
            <v>Hostín u Vojkovic</v>
          </cell>
          <cell r="R4274" t="str">
            <v>ANO</v>
          </cell>
        </row>
        <row r="4275">
          <cell r="A4275">
            <v>600047831</v>
          </cell>
          <cell r="B4275">
            <v>600047831</v>
          </cell>
          <cell r="C4275" t="str">
            <v>71010319</v>
          </cell>
          <cell r="D4275">
            <v>1</v>
          </cell>
          <cell r="E4275">
            <v>71010319</v>
          </cell>
          <cell r="F4275" t="str">
            <v>Středočeský kraj</v>
          </cell>
          <cell r="G4275" t="str">
            <v xml:space="preserve">Mělník </v>
          </cell>
          <cell r="H4275">
            <v>50</v>
          </cell>
          <cell r="I4275" t="str">
            <v>SEJOY</v>
          </cell>
          <cell r="J4275">
            <v>16.690000000000001</v>
          </cell>
          <cell r="K4275">
            <v>834.50000000000011</v>
          </cell>
          <cell r="L4275" t="str">
            <v/>
          </cell>
          <cell r="M4275" t="str">
            <v>Základní škola Kralupy nad Vltavou, Jodlova 111, příspěvková organizace</v>
          </cell>
          <cell r="N4275" t="str">
            <v>Jodlova</v>
          </cell>
          <cell r="O4275">
            <v>111</v>
          </cell>
          <cell r="Q4275" t="str">
            <v>Kralupy nad Vltavou</v>
          </cell>
          <cell r="R4275" t="str">
            <v>ANO</v>
          </cell>
        </row>
        <row r="4276">
          <cell r="A4276">
            <v>600053091</v>
          </cell>
          <cell r="B4276">
            <v>600053091</v>
          </cell>
          <cell r="C4276" t="str">
            <v>70998574</v>
          </cell>
          <cell r="D4276">
            <v>1</v>
          </cell>
          <cell r="E4276">
            <v>70998574</v>
          </cell>
          <cell r="F4276" t="str">
            <v>Středočeský kraj</v>
          </cell>
          <cell r="G4276" t="str">
            <v xml:space="preserve">Mělník </v>
          </cell>
          <cell r="H4276">
            <v>25</v>
          </cell>
          <cell r="I4276" t="str">
            <v>SEJOY</v>
          </cell>
          <cell r="J4276">
            <v>16.690000000000001</v>
          </cell>
          <cell r="K4276">
            <v>417.25000000000006</v>
          </cell>
          <cell r="L4276" t="str">
            <v/>
          </cell>
          <cell r="M4276" t="str">
            <v>Základní škola Dolany nad Vltavou</v>
          </cell>
          <cell r="N4276" t="str">
            <v>Ke Škole</v>
          </cell>
          <cell r="O4276">
            <v>24</v>
          </cell>
          <cell r="Q4276" t="str">
            <v>Dolany nad Vltavou</v>
          </cell>
          <cell r="R4276" t="str">
            <v>ANO</v>
          </cell>
        </row>
        <row r="4277">
          <cell r="A4277">
            <v>691007420</v>
          </cell>
          <cell r="B4277">
            <v>691007420</v>
          </cell>
          <cell r="C4277" t="str">
            <v>03198626</v>
          </cell>
          <cell r="D4277">
            <v>1</v>
          </cell>
          <cell r="E4277">
            <v>3198626</v>
          </cell>
          <cell r="F4277" t="str">
            <v>Středočeský kraj</v>
          </cell>
          <cell r="G4277" t="str">
            <v xml:space="preserve">Mělník </v>
          </cell>
          <cell r="H4277">
            <v>0</v>
          </cell>
          <cell r="I4277" t="str">
            <v>SEJOY</v>
          </cell>
          <cell r="J4277">
            <v>16.690000000000001</v>
          </cell>
          <cell r="K4277">
            <v>0</v>
          </cell>
          <cell r="L4277" t="str">
            <v/>
          </cell>
          <cell r="M4277" t="str">
            <v>Základní škola a Mateřská škola VIA LIBERTATIS, z.ú.</v>
          </cell>
          <cell r="N4277" t="str">
            <v>Zagarolská</v>
          </cell>
          <cell r="O4277">
            <v>245</v>
          </cell>
          <cell r="Q4277" t="str">
            <v>Nelahozeves</v>
          </cell>
          <cell r="R4277" t="str">
            <v>NE</v>
          </cell>
        </row>
        <row r="4278">
          <cell r="A4278">
            <v>600046231</v>
          </cell>
          <cell r="B4278">
            <v>600046231</v>
          </cell>
          <cell r="C4278" t="str">
            <v>75034930</v>
          </cell>
          <cell r="D4278">
            <v>1</v>
          </cell>
          <cell r="E4278">
            <v>75034930</v>
          </cell>
          <cell r="F4278" t="str">
            <v>Středočeský kraj</v>
          </cell>
          <cell r="G4278" t="str">
            <v xml:space="preserve">Kutná Hora </v>
          </cell>
          <cell r="H4278">
            <v>50</v>
          </cell>
          <cell r="I4278" t="str">
            <v>SEJOY</v>
          </cell>
          <cell r="J4278">
            <v>16.690000000000001</v>
          </cell>
          <cell r="K4278">
            <v>834.50000000000011</v>
          </cell>
          <cell r="L4278" t="str">
            <v/>
          </cell>
          <cell r="M4278" t="str">
            <v>Základní škola Církvice, okres Kutná Hora</v>
          </cell>
          <cell r="O4278">
            <v>7</v>
          </cell>
          <cell r="Q4278" t="str">
            <v>Církvice</v>
          </cell>
          <cell r="R4278" t="str">
            <v>ANO</v>
          </cell>
        </row>
        <row r="4279">
          <cell r="A4279">
            <v>600046478</v>
          </cell>
          <cell r="B4279">
            <v>600046478</v>
          </cell>
          <cell r="C4279" t="str">
            <v>48677141</v>
          </cell>
          <cell r="D4279">
            <v>1</v>
          </cell>
          <cell r="E4279">
            <v>48677141</v>
          </cell>
          <cell r="F4279" t="str">
            <v>Středočeský kraj</v>
          </cell>
          <cell r="G4279" t="str">
            <v xml:space="preserve">Kutná Hora </v>
          </cell>
          <cell r="H4279">
            <v>200</v>
          </cell>
          <cell r="I4279" t="str">
            <v>SEJOY</v>
          </cell>
          <cell r="J4279">
            <v>16.690000000000001</v>
          </cell>
          <cell r="K4279">
            <v>3338.0000000000005</v>
          </cell>
          <cell r="L4279" t="str">
            <v/>
          </cell>
          <cell r="M4279" t="str">
            <v>Základní škola Zruč nad Sázavou</v>
          </cell>
          <cell r="N4279" t="str">
            <v>Na Pohoří</v>
          </cell>
          <cell r="O4279">
            <v>575</v>
          </cell>
          <cell r="Q4279" t="str">
            <v>Zruč nad Sázavou</v>
          </cell>
          <cell r="R4279" t="str">
            <v>ANO</v>
          </cell>
        </row>
        <row r="4280">
          <cell r="A4280">
            <v>600021785</v>
          </cell>
          <cell r="B4280">
            <v>600021785</v>
          </cell>
          <cell r="C4280" t="str">
            <v>70836230</v>
          </cell>
          <cell r="D4280">
            <v>1</v>
          </cell>
          <cell r="E4280">
            <v>70836230</v>
          </cell>
          <cell r="F4280" t="str">
            <v>Středočeský kraj</v>
          </cell>
          <cell r="G4280" t="str">
            <v xml:space="preserve">Kutná Hora </v>
          </cell>
          <cell r="H4280">
            <v>75</v>
          </cell>
          <cell r="I4280" t="str">
            <v>SEJOY</v>
          </cell>
          <cell r="J4280">
            <v>16.690000000000001</v>
          </cell>
          <cell r="K4280">
            <v>1251.75</v>
          </cell>
          <cell r="L4280" t="str">
            <v/>
          </cell>
          <cell r="M4280" t="str">
            <v>Základní škola a Praktická škola Kutná Hora, příspěvková organizace</v>
          </cell>
          <cell r="N4280" t="str">
            <v>Na Náměti</v>
          </cell>
          <cell r="O4280">
            <v>417</v>
          </cell>
          <cell r="P4280">
            <v>1</v>
          </cell>
          <cell r="Q4280" t="str">
            <v>Kutná Hora</v>
          </cell>
          <cell r="R4280" t="str">
            <v>ANO</v>
          </cell>
        </row>
        <row r="4281">
          <cell r="A4281">
            <v>600021823</v>
          </cell>
          <cell r="B4281">
            <v>600021823</v>
          </cell>
          <cell r="C4281" t="str">
            <v>70836213</v>
          </cell>
          <cell r="D4281">
            <v>1</v>
          </cell>
          <cell r="E4281">
            <v>70836213</v>
          </cell>
          <cell r="F4281" t="str">
            <v>Středočeský kraj</v>
          </cell>
          <cell r="G4281" t="str">
            <v xml:space="preserve">Kutná Hora </v>
          </cell>
          <cell r="H4281">
            <v>25</v>
          </cell>
          <cell r="I4281" t="str">
            <v>SEJOY</v>
          </cell>
          <cell r="J4281">
            <v>16.690000000000001</v>
          </cell>
          <cell r="K4281">
            <v>417.25000000000006</v>
          </cell>
          <cell r="L4281" t="str">
            <v/>
          </cell>
          <cell r="M4281" t="str">
            <v>Základní škola, Zruč nad Sázavou, Okružní 643</v>
          </cell>
          <cell r="N4281" t="str">
            <v>Okružní</v>
          </cell>
          <cell r="O4281">
            <v>643</v>
          </cell>
          <cell r="Q4281" t="str">
            <v>Zruč nad Sázavou</v>
          </cell>
          <cell r="R4281" t="str">
            <v>ANO</v>
          </cell>
        </row>
        <row r="4282">
          <cell r="A4282">
            <v>600007219</v>
          </cell>
          <cell r="B4282">
            <v>600007219</v>
          </cell>
          <cell r="C4282" t="str">
            <v>61924032</v>
          </cell>
          <cell r="D4282">
            <v>1</v>
          </cell>
          <cell r="E4282">
            <v>61924032</v>
          </cell>
          <cell r="F4282" t="str">
            <v>Středočeský kraj</v>
          </cell>
          <cell r="G4282" t="str">
            <v xml:space="preserve">Kutná Hora </v>
          </cell>
          <cell r="H4282">
            <v>250</v>
          </cell>
          <cell r="I4282" t="str">
            <v>SEJOY</v>
          </cell>
          <cell r="J4282">
            <v>16.690000000000001</v>
          </cell>
          <cell r="K4282">
            <v>4172.5</v>
          </cell>
          <cell r="L4282" t="str">
            <v/>
          </cell>
          <cell r="M4282" t="str">
            <v>Gymnázium Jiřího Ortena, Kutná Hora, Jaselská 932</v>
          </cell>
          <cell r="N4282" t="str">
            <v>Jaselská</v>
          </cell>
          <cell r="O4282">
            <v>932</v>
          </cell>
          <cell r="Q4282" t="str">
            <v>Kutná Hora</v>
          </cell>
          <cell r="R4282" t="str">
            <v>ANO</v>
          </cell>
        </row>
        <row r="4283">
          <cell r="A4283">
            <v>600007286</v>
          </cell>
          <cell r="B4283">
            <v>600007286</v>
          </cell>
          <cell r="C4283" t="str">
            <v>61924059</v>
          </cell>
          <cell r="D4283">
            <v>1</v>
          </cell>
          <cell r="E4283">
            <v>61924059</v>
          </cell>
          <cell r="F4283" t="str">
            <v>Středočeský kraj</v>
          </cell>
          <cell r="G4283" t="str">
            <v xml:space="preserve">Kutná Hora </v>
          </cell>
          <cell r="H4283">
            <v>450</v>
          </cell>
          <cell r="I4283" t="str">
            <v>SEJOY</v>
          </cell>
          <cell r="J4283">
            <v>16.690000000000001</v>
          </cell>
          <cell r="K4283">
            <v>7510.5000000000009</v>
          </cell>
          <cell r="L4283" t="str">
            <v/>
          </cell>
          <cell r="M4283" t="str">
            <v>Vyšší odborná škola, Střední průmyslová škola a Jazyková škola s právem státní jazykové zkoušky, Kutná Hora, Masarykova 197</v>
          </cell>
          <cell r="N4283" t="str">
            <v>Masarykova</v>
          </cell>
          <cell r="O4283">
            <v>197</v>
          </cell>
          <cell r="P4283">
            <v>1</v>
          </cell>
          <cell r="Q4283" t="str">
            <v>Kutná Hora</v>
          </cell>
          <cell r="R4283" t="str">
            <v>ANO</v>
          </cell>
        </row>
        <row r="4284">
          <cell r="A4284">
            <v>600007294</v>
          </cell>
          <cell r="B4284">
            <v>600007294</v>
          </cell>
          <cell r="C4284" t="str">
            <v>00509965</v>
          </cell>
          <cell r="D4284">
            <v>1</v>
          </cell>
          <cell r="E4284">
            <v>509965</v>
          </cell>
          <cell r="F4284" t="str">
            <v>Středočeský kraj</v>
          </cell>
          <cell r="G4284" t="str">
            <v xml:space="preserve">Kutná Hora </v>
          </cell>
          <cell r="H4284">
            <v>475</v>
          </cell>
          <cell r="I4284" t="str">
            <v>SEJOY</v>
          </cell>
          <cell r="J4284">
            <v>16.690000000000001</v>
          </cell>
          <cell r="K4284">
            <v>7927.7500000000009</v>
          </cell>
          <cell r="L4284" t="str">
            <v/>
          </cell>
          <cell r="M4284" t="str">
            <v>Střední odborná škola a Střední odborné učiliště řemesel, Kutná Hora, Čáslavská 202</v>
          </cell>
          <cell r="N4284" t="str">
            <v>Čáslavská</v>
          </cell>
          <cell r="O4284">
            <v>202</v>
          </cell>
          <cell r="Q4284" t="str">
            <v>Kutná Hora</v>
          </cell>
          <cell r="R4284" t="str">
            <v>ANO</v>
          </cell>
        </row>
        <row r="4285">
          <cell r="A4285">
            <v>600046346</v>
          </cell>
          <cell r="B4285">
            <v>600046346</v>
          </cell>
          <cell r="C4285" t="str">
            <v>70877572</v>
          </cell>
          <cell r="D4285">
            <v>1</v>
          </cell>
          <cell r="E4285">
            <v>70877572</v>
          </cell>
          <cell r="F4285" t="str">
            <v>Středočeský kraj</v>
          </cell>
          <cell r="G4285" t="str">
            <v xml:space="preserve">Kutná Hora </v>
          </cell>
          <cell r="H4285">
            <v>325</v>
          </cell>
          <cell r="I4285" t="str">
            <v>SEJOY</v>
          </cell>
          <cell r="J4285">
            <v>16.690000000000001</v>
          </cell>
          <cell r="K4285">
            <v>5424.25</v>
          </cell>
          <cell r="L4285" t="str">
            <v/>
          </cell>
          <cell r="M4285" t="str">
            <v>Základní škola Žižkov</v>
          </cell>
          <cell r="N4285" t="str">
            <v>Kremnická</v>
          </cell>
          <cell r="O4285">
            <v>98</v>
          </cell>
          <cell r="P4285">
            <v>18</v>
          </cell>
          <cell r="Q4285" t="str">
            <v>Kutná Hora</v>
          </cell>
          <cell r="R4285" t="str">
            <v>ANO</v>
          </cell>
        </row>
        <row r="4286">
          <cell r="A4286">
            <v>600046265</v>
          </cell>
          <cell r="B4286">
            <v>600046265</v>
          </cell>
          <cell r="C4286" t="str">
            <v>70989591</v>
          </cell>
          <cell r="D4286">
            <v>1</v>
          </cell>
          <cell r="E4286">
            <v>70989591</v>
          </cell>
          <cell r="F4286" t="str">
            <v>Středočeský kraj</v>
          </cell>
          <cell r="G4286" t="str">
            <v xml:space="preserve">Kutná Hora </v>
          </cell>
          <cell r="H4286">
            <v>25</v>
          </cell>
          <cell r="I4286" t="str">
            <v>SEJOY</v>
          </cell>
          <cell r="J4286">
            <v>16.690000000000001</v>
          </cell>
          <cell r="K4286">
            <v>417.25000000000006</v>
          </cell>
          <cell r="L4286" t="str">
            <v/>
          </cell>
          <cell r="M4286" t="str">
            <v>Základní škola a Mateřská škola Křesetice, okres Kutná Hora, příspěvková organizace</v>
          </cell>
          <cell r="O4286">
            <v>76</v>
          </cell>
          <cell r="Q4286" t="str">
            <v>Křesetice</v>
          </cell>
          <cell r="R4286" t="str">
            <v>ANO</v>
          </cell>
        </row>
        <row r="4287">
          <cell r="A4287">
            <v>600046281</v>
          </cell>
          <cell r="B4287">
            <v>600046281</v>
          </cell>
          <cell r="C4287" t="str">
            <v>75030748</v>
          </cell>
          <cell r="D4287">
            <v>1</v>
          </cell>
          <cell r="E4287">
            <v>75030748</v>
          </cell>
          <cell r="F4287" t="str">
            <v>Středočeský kraj</v>
          </cell>
          <cell r="G4287" t="str">
            <v xml:space="preserve">Kutná Hora </v>
          </cell>
          <cell r="H4287">
            <v>25</v>
          </cell>
          <cell r="I4287" t="str">
            <v>SEJOY</v>
          </cell>
          <cell r="J4287">
            <v>16.690000000000001</v>
          </cell>
          <cell r="K4287">
            <v>417.25000000000006</v>
          </cell>
          <cell r="L4287" t="str">
            <v/>
          </cell>
          <cell r="M4287" t="str">
            <v>Základní škola Záboří nad Labem, okres Kutná Hora, příspěvková organizace</v>
          </cell>
          <cell r="N4287" t="str">
            <v>Školní</v>
          </cell>
          <cell r="O4287">
            <v>71</v>
          </cell>
          <cell r="Q4287" t="str">
            <v>Záboří nad Labem</v>
          </cell>
          <cell r="R4287" t="str">
            <v>ANO</v>
          </cell>
        </row>
        <row r="4288">
          <cell r="A4288">
            <v>600046303</v>
          </cell>
          <cell r="B4288">
            <v>600046303</v>
          </cell>
          <cell r="C4288" t="str">
            <v>75032902</v>
          </cell>
          <cell r="D4288">
            <v>1</v>
          </cell>
          <cell r="E4288">
            <v>75032902</v>
          </cell>
          <cell r="F4288" t="str">
            <v>Středočeský kraj</v>
          </cell>
          <cell r="G4288" t="str">
            <v xml:space="preserve">Kutná Hora </v>
          </cell>
          <cell r="H4288">
            <v>100</v>
          </cell>
          <cell r="I4288" t="str">
            <v>SEJOY</v>
          </cell>
          <cell r="J4288">
            <v>16.690000000000001</v>
          </cell>
          <cell r="K4288">
            <v>1669.0000000000002</v>
          </cell>
          <cell r="L4288" t="str">
            <v/>
          </cell>
          <cell r="M4288" t="str">
            <v>Základní škola a Mateřská škola Malešov, okres Kutná Hora</v>
          </cell>
          <cell r="N4288" t="str">
            <v>Žižkovo nám.</v>
          </cell>
          <cell r="O4288">
            <v>107</v>
          </cell>
          <cell r="Q4288" t="str">
            <v>Malešov</v>
          </cell>
          <cell r="R4288" t="str">
            <v>ANO</v>
          </cell>
        </row>
        <row r="4289">
          <cell r="A4289">
            <v>600046320</v>
          </cell>
          <cell r="B4289">
            <v>600046320</v>
          </cell>
          <cell r="C4289" t="str">
            <v>70877564</v>
          </cell>
          <cell r="D4289">
            <v>1</v>
          </cell>
          <cell r="E4289">
            <v>70877564</v>
          </cell>
          <cell r="F4289" t="str">
            <v>Středočeský kraj</v>
          </cell>
          <cell r="G4289" t="str">
            <v xml:space="preserve">Kutná Hora </v>
          </cell>
          <cell r="H4289">
            <v>100</v>
          </cell>
          <cell r="I4289" t="str">
            <v>SEJOY</v>
          </cell>
          <cell r="J4289">
            <v>16.690000000000001</v>
          </cell>
          <cell r="K4289">
            <v>1669.0000000000002</v>
          </cell>
          <cell r="L4289" t="str">
            <v/>
          </cell>
          <cell r="M4289" t="str">
            <v>Základní škola Kutná Hora, Kamenná stezka 40</v>
          </cell>
          <cell r="N4289" t="str">
            <v>Kamenná stezka</v>
          </cell>
          <cell r="O4289">
            <v>40</v>
          </cell>
          <cell r="P4289">
            <v>1</v>
          </cell>
          <cell r="Q4289" t="str">
            <v>Kutná Hora</v>
          </cell>
          <cell r="R4289" t="str">
            <v>ANO</v>
          </cell>
        </row>
        <row r="4290">
          <cell r="A4290">
            <v>600046371</v>
          </cell>
          <cell r="B4290">
            <v>600046371</v>
          </cell>
          <cell r="C4290" t="str">
            <v>75034433</v>
          </cell>
          <cell r="D4290">
            <v>1</v>
          </cell>
          <cell r="E4290">
            <v>75034433</v>
          </cell>
          <cell r="F4290" t="str">
            <v>Středočeský kraj</v>
          </cell>
          <cell r="G4290" t="str">
            <v xml:space="preserve">Kutná Hora </v>
          </cell>
          <cell r="H4290">
            <v>25</v>
          </cell>
          <cell r="I4290" t="str">
            <v>SEJOY</v>
          </cell>
          <cell r="J4290">
            <v>16.690000000000001</v>
          </cell>
          <cell r="K4290">
            <v>417.25000000000006</v>
          </cell>
          <cell r="L4290" t="str">
            <v/>
          </cell>
          <cell r="M4290" t="str">
            <v>Základní škola a Mateřská škola Červené Janovice, příspěvková organizace</v>
          </cell>
          <cell r="O4290">
            <v>145</v>
          </cell>
          <cell r="Q4290" t="str">
            <v>Červené Janovice</v>
          </cell>
          <cell r="R4290" t="str">
            <v>ANO</v>
          </cell>
        </row>
        <row r="4291">
          <cell r="A4291">
            <v>600046389</v>
          </cell>
          <cell r="B4291">
            <v>600046389</v>
          </cell>
          <cell r="C4291" t="str">
            <v>75034964</v>
          </cell>
          <cell r="D4291">
            <v>1</v>
          </cell>
          <cell r="E4291">
            <v>75034964</v>
          </cell>
          <cell r="F4291" t="str">
            <v>Středočeský kraj</v>
          </cell>
          <cell r="G4291" t="str">
            <v xml:space="preserve">Kutná Hora </v>
          </cell>
          <cell r="H4291">
            <v>75</v>
          </cell>
          <cell r="I4291" t="str">
            <v>SEJOY</v>
          </cell>
          <cell r="J4291">
            <v>16.690000000000001</v>
          </cell>
          <cell r="K4291">
            <v>1251.75</v>
          </cell>
          <cell r="L4291" t="str">
            <v/>
          </cell>
          <cell r="M4291" t="str">
            <v>Základní škola a Mateřská škola Kácov, okres Kutná Hora</v>
          </cell>
          <cell r="O4291">
            <v>216</v>
          </cell>
          <cell r="Q4291" t="str">
            <v>Kácov</v>
          </cell>
          <cell r="R4291" t="str">
            <v>ANO</v>
          </cell>
        </row>
        <row r="4292">
          <cell r="A4292">
            <v>600046397</v>
          </cell>
          <cell r="B4292">
            <v>600046397</v>
          </cell>
          <cell r="C4292" t="str">
            <v>70989052</v>
          </cell>
          <cell r="D4292">
            <v>1</v>
          </cell>
          <cell r="E4292">
            <v>70989052</v>
          </cell>
          <cell r="F4292" t="str">
            <v>Středočeský kraj</v>
          </cell>
          <cell r="G4292" t="str">
            <v xml:space="preserve">Kutná Hora </v>
          </cell>
          <cell r="H4292">
            <v>125</v>
          </cell>
          <cell r="I4292" t="str">
            <v>SEJOY</v>
          </cell>
          <cell r="J4292">
            <v>16.690000000000001</v>
          </cell>
          <cell r="K4292">
            <v>2086.25</v>
          </cell>
          <cell r="L4292" t="str">
            <v/>
          </cell>
          <cell r="M4292" t="str">
            <v>Základní škola a Mateřská škola Nové Dvory, okres Kutná Hora</v>
          </cell>
          <cell r="N4292" t="str">
            <v>Masarykovo nám.</v>
          </cell>
          <cell r="O4292">
            <v>1</v>
          </cell>
          <cell r="Q4292" t="str">
            <v>Nové Dvory</v>
          </cell>
          <cell r="R4292" t="str">
            <v>ANO</v>
          </cell>
        </row>
        <row r="4293">
          <cell r="A4293">
            <v>600046435</v>
          </cell>
          <cell r="B4293">
            <v>600046435</v>
          </cell>
          <cell r="C4293" t="str">
            <v>70989745</v>
          </cell>
          <cell r="D4293">
            <v>1</v>
          </cell>
          <cell r="E4293">
            <v>70989745</v>
          </cell>
          <cell r="F4293" t="str">
            <v>Středočeský kraj</v>
          </cell>
          <cell r="G4293" t="str">
            <v xml:space="preserve">Kutná Hora </v>
          </cell>
          <cell r="H4293">
            <v>75</v>
          </cell>
          <cell r="I4293" t="str">
            <v>SEJOY</v>
          </cell>
          <cell r="J4293">
            <v>16.690000000000001</v>
          </cell>
          <cell r="K4293">
            <v>1251.75</v>
          </cell>
          <cell r="L4293" t="str">
            <v/>
          </cell>
          <cell r="M4293" t="str">
            <v>Základní škola a Mateřská škola Suchdol, příspěvková organizace</v>
          </cell>
          <cell r="O4293">
            <v>6</v>
          </cell>
          <cell r="Q4293" t="str">
            <v>Suchdol</v>
          </cell>
          <cell r="R4293" t="str">
            <v>ANO</v>
          </cell>
        </row>
        <row r="4294">
          <cell r="A4294">
            <v>600046443</v>
          </cell>
          <cell r="B4294">
            <v>600046443</v>
          </cell>
          <cell r="C4294" t="str">
            <v>75032911</v>
          </cell>
          <cell r="D4294">
            <v>1</v>
          </cell>
          <cell r="E4294">
            <v>75032911</v>
          </cell>
          <cell r="F4294" t="str">
            <v>Středočeský kraj</v>
          </cell>
          <cell r="G4294" t="str">
            <v xml:space="preserve">Kutná Hora </v>
          </cell>
          <cell r="H4294">
            <v>275</v>
          </cell>
          <cell r="I4294" t="str">
            <v>SEJOY</v>
          </cell>
          <cell r="J4294">
            <v>16.690000000000001</v>
          </cell>
          <cell r="K4294">
            <v>4589.75</v>
          </cell>
          <cell r="L4294" t="str">
            <v/>
          </cell>
          <cell r="M4294" t="str">
            <v>Základní škola Uhlířské Janovice, okres Kutná Hora</v>
          </cell>
          <cell r="N4294" t="str">
            <v>Třebízského</v>
          </cell>
          <cell r="O4294">
            <v>268</v>
          </cell>
          <cell r="Q4294" t="str">
            <v>Uhlířské Janovice</v>
          </cell>
          <cell r="R4294" t="str">
            <v>ANO</v>
          </cell>
        </row>
        <row r="4295">
          <cell r="A4295">
            <v>600046460</v>
          </cell>
          <cell r="B4295">
            <v>600046460</v>
          </cell>
          <cell r="C4295" t="str">
            <v>48670804</v>
          </cell>
          <cell r="D4295">
            <v>1</v>
          </cell>
          <cell r="E4295">
            <v>48670804</v>
          </cell>
          <cell r="F4295" t="str">
            <v>Středočeský kraj</v>
          </cell>
          <cell r="G4295" t="str">
            <v xml:space="preserve">Kutná Hora </v>
          </cell>
          <cell r="H4295">
            <v>125</v>
          </cell>
          <cell r="I4295" t="str">
            <v>SEJOY</v>
          </cell>
          <cell r="J4295">
            <v>16.690000000000001</v>
          </cell>
          <cell r="K4295">
            <v>2086.25</v>
          </cell>
          <cell r="L4295" t="str">
            <v/>
          </cell>
          <cell r="M4295" t="str">
            <v>Základní škola Zbraslavice, okres Kutná Hora</v>
          </cell>
          <cell r="O4295">
            <v>190</v>
          </cell>
          <cell r="Q4295" t="str">
            <v>Zbraslavice</v>
          </cell>
          <cell r="R4295" t="str">
            <v>ANO</v>
          </cell>
        </row>
        <row r="4296">
          <cell r="A4296">
            <v>600046532</v>
          </cell>
          <cell r="B4296">
            <v>600046532</v>
          </cell>
          <cell r="C4296" t="str">
            <v>71002731</v>
          </cell>
          <cell r="D4296">
            <v>1</v>
          </cell>
          <cell r="E4296">
            <v>71002731</v>
          </cell>
          <cell r="F4296" t="str">
            <v>Středočeský kraj</v>
          </cell>
          <cell r="G4296" t="str">
            <v xml:space="preserve">Kutná Hora </v>
          </cell>
          <cell r="H4296">
            <v>25</v>
          </cell>
          <cell r="I4296" t="str">
            <v>SEJOY</v>
          </cell>
          <cell r="J4296">
            <v>16.690000000000001</v>
          </cell>
          <cell r="K4296">
            <v>417.25000000000006</v>
          </cell>
          <cell r="L4296" t="str">
            <v/>
          </cell>
          <cell r="M4296" t="str">
            <v>Základní škola a Mateřská škola Vlastějovice, okres Kutná Hora</v>
          </cell>
          <cell r="O4296">
            <v>56</v>
          </cell>
          <cell r="Q4296" t="str">
            <v>Vlastějovice</v>
          </cell>
          <cell r="R4296" t="str">
            <v>ANO</v>
          </cell>
        </row>
        <row r="4297">
          <cell r="A4297">
            <v>650065484</v>
          </cell>
          <cell r="B4297">
            <v>650065484</v>
          </cell>
          <cell r="C4297" t="str">
            <v>71001131</v>
          </cell>
          <cell r="D4297">
            <v>1</v>
          </cell>
          <cell r="E4297">
            <v>71001131</v>
          </cell>
          <cell r="F4297" t="str">
            <v>Středočeský kraj</v>
          </cell>
          <cell r="G4297" t="str">
            <v xml:space="preserve">Kutná Hora </v>
          </cell>
          <cell r="H4297">
            <v>250</v>
          </cell>
          <cell r="I4297" t="str">
            <v>SEJOY</v>
          </cell>
          <cell r="J4297">
            <v>16.690000000000001</v>
          </cell>
          <cell r="K4297">
            <v>4172.5</v>
          </cell>
          <cell r="L4297" t="str">
            <v/>
          </cell>
          <cell r="M4297" t="str">
            <v>Základní škola Jana Palacha v Kutné Hoře</v>
          </cell>
          <cell r="N4297" t="str">
            <v>Jana Palacha</v>
          </cell>
          <cell r="O4297">
            <v>166</v>
          </cell>
          <cell r="Q4297" t="str">
            <v>Kutná Hora</v>
          </cell>
          <cell r="R4297" t="str">
            <v>ANO</v>
          </cell>
        </row>
        <row r="4298">
          <cell r="A4298">
            <v>650065522</v>
          </cell>
          <cell r="B4298">
            <v>650065522</v>
          </cell>
          <cell r="C4298" t="str">
            <v>71002090</v>
          </cell>
          <cell r="D4298">
            <v>1</v>
          </cell>
          <cell r="E4298">
            <v>71002090</v>
          </cell>
          <cell r="F4298" t="str">
            <v>Středočeský kraj</v>
          </cell>
          <cell r="G4298" t="str">
            <v xml:space="preserve">Kutná Hora </v>
          </cell>
          <cell r="H4298">
            <v>225</v>
          </cell>
          <cell r="I4298" t="str">
            <v>SEJOY</v>
          </cell>
          <cell r="J4298">
            <v>16.690000000000001</v>
          </cell>
          <cell r="K4298">
            <v>3755.2500000000005</v>
          </cell>
          <cell r="L4298" t="str">
            <v/>
          </cell>
          <cell r="M4298" t="str">
            <v>Základní škola T. G. Masaryka Kutná Hora, Jiráskovy sady 387</v>
          </cell>
          <cell r="N4298" t="str">
            <v>Jiráskovy sady</v>
          </cell>
          <cell r="O4298">
            <v>387</v>
          </cell>
          <cell r="P4298">
            <v>7</v>
          </cell>
          <cell r="Q4298" t="str">
            <v>Kutná Hora</v>
          </cell>
          <cell r="R4298" t="str">
            <v>ANO</v>
          </cell>
        </row>
        <row r="4299">
          <cell r="A4299">
            <v>691006199</v>
          </cell>
          <cell r="B4299">
            <v>691006199</v>
          </cell>
          <cell r="C4299" t="str">
            <v>02457105</v>
          </cell>
          <cell r="D4299">
            <v>1</v>
          </cell>
          <cell r="E4299">
            <v>2457105</v>
          </cell>
          <cell r="F4299" t="str">
            <v>Středočeský kraj</v>
          </cell>
          <cell r="G4299" t="str">
            <v xml:space="preserve">Kutná Hora </v>
          </cell>
          <cell r="H4299">
            <v>150</v>
          </cell>
          <cell r="I4299" t="str">
            <v>SEJOY</v>
          </cell>
          <cell r="J4299">
            <v>16.690000000000001</v>
          </cell>
          <cell r="K4299">
            <v>2503.5</v>
          </cell>
          <cell r="L4299" t="str">
            <v/>
          </cell>
          <cell r="M4299" t="str">
            <v>Církevní gymnázium v Kutné Hoře</v>
          </cell>
          <cell r="N4299" t="str">
            <v>Jiřího z Poděbrad</v>
          </cell>
          <cell r="O4299">
            <v>288</v>
          </cell>
          <cell r="P4299">
            <v>13</v>
          </cell>
          <cell r="Q4299" t="str">
            <v>Kutná Hora</v>
          </cell>
          <cell r="R4299" t="str">
            <v>NE</v>
          </cell>
        </row>
        <row r="4300">
          <cell r="A4300">
            <v>691010901</v>
          </cell>
          <cell r="B4300">
            <v>691010901</v>
          </cell>
          <cell r="C4300" t="str">
            <v>06321577</v>
          </cell>
          <cell r="D4300">
            <v>1</v>
          </cell>
          <cell r="E4300">
            <v>6321577</v>
          </cell>
          <cell r="F4300" t="str">
            <v>Středočeský kraj</v>
          </cell>
          <cell r="G4300" t="str">
            <v xml:space="preserve">Kutná Hora </v>
          </cell>
          <cell r="H4300">
            <v>50</v>
          </cell>
          <cell r="I4300" t="str">
            <v>SEJOY</v>
          </cell>
          <cell r="J4300">
            <v>16.690000000000001</v>
          </cell>
          <cell r="K4300">
            <v>834.50000000000011</v>
          </cell>
          <cell r="L4300" t="str">
            <v/>
          </cell>
          <cell r="M4300" t="str">
            <v>Základní škola Hůrka</v>
          </cell>
          <cell r="N4300" t="str">
            <v>Vocelova</v>
          </cell>
          <cell r="O4300">
            <v>394</v>
          </cell>
          <cell r="Q4300" t="str">
            <v>Kutná Hora</v>
          </cell>
          <cell r="R4300" t="str">
            <v>NE</v>
          </cell>
        </row>
        <row r="4301">
          <cell r="A4301">
            <v>600050921</v>
          </cell>
          <cell r="B4301">
            <v>600050921</v>
          </cell>
          <cell r="C4301" t="str">
            <v>75030942</v>
          </cell>
          <cell r="D4301">
            <v>1</v>
          </cell>
          <cell r="E4301">
            <v>75030942</v>
          </cell>
          <cell r="F4301" t="str">
            <v>Středočeský kraj</v>
          </cell>
          <cell r="G4301" t="str">
            <v xml:space="preserve">Nymburk </v>
          </cell>
          <cell r="H4301">
            <v>150</v>
          </cell>
          <cell r="I4301" t="str">
            <v>SEJOY</v>
          </cell>
          <cell r="J4301">
            <v>16.690000000000001</v>
          </cell>
          <cell r="K4301">
            <v>2503.5</v>
          </cell>
          <cell r="L4301" t="str">
            <v/>
          </cell>
          <cell r="M4301" t="str">
            <v>Základní škola Kounice, okres Nymburk</v>
          </cell>
          <cell r="O4301">
            <v>363</v>
          </cell>
          <cell r="Q4301" t="str">
            <v>Kounice</v>
          </cell>
          <cell r="R4301" t="str">
            <v>ANO</v>
          </cell>
        </row>
        <row r="4302">
          <cell r="A4302">
            <v>600021947</v>
          </cell>
          <cell r="B4302">
            <v>600021947</v>
          </cell>
          <cell r="C4302" t="str">
            <v>70837384</v>
          </cell>
          <cell r="D4302">
            <v>1</v>
          </cell>
          <cell r="E4302">
            <v>70837384</v>
          </cell>
          <cell r="F4302" t="str">
            <v>Středočeský kraj</v>
          </cell>
          <cell r="G4302" t="str">
            <v xml:space="preserve">Nymburk </v>
          </cell>
          <cell r="H4302">
            <v>50</v>
          </cell>
          <cell r="I4302" t="str">
            <v>SEJOY</v>
          </cell>
          <cell r="J4302">
            <v>16.690000000000001</v>
          </cell>
          <cell r="K4302">
            <v>834.50000000000011</v>
          </cell>
          <cell r="L4302" t="str">
            <v/>
          </cell>
          <cell r="M4302" t="str">
            <v>Praktická škola a Základní škola Lysá nad Labem, příspěvková organizace</v>
          </cell>
          <cell r="N4302" t="str">
            <v>Komenského</v>
          </cell>
          <cell r="O4302">
            <v>1534</v>
          </cell>
          <cell r="P4302">
            <v>16</v>
          </cell>
          <cell r="Q4302" t="str">
            <v>Lysá nad Labem</v>
          </cell>
          <cell r="R4302" t="str">
            <v>ANO</v>
          </cell>
        </row>
        <row r="4303">
          <cell r="A4303">
            <v>600050947</v>
          </cell>
          <cell r="B4303">
            <v>600050947</v>
          </cell>
          <cell r="C4303" t="str">
            <v>61631914</v>
          </cell>
          <cell r="D4303">
            <v>1</v>
          </cell>
          <cell r="E4303">
            <v>61631914</v>
          </cell>
          <cell r="F4303" t="str">
            <v>Středočeský kraj</v>
          </cell>
          <cell r="G4303" t="str">
            <v xml:space="preserve">Nymburk </v>
          </cell>
          <cell r="H4303">
            <v>125</v>
          </cell>
          <cell r="I4303" t="str">
            <v>SEJOY</v>
          </cell>
          <cell r="J4303">
            <v>16.690000000000001</v>
          </cell>
          <cell r="K4303">
            <v>2086.25</v>
          </cell>
          <cell r="L4303" t="str">
            <v/>
          </cell>
          <cell r="M4303" t="str">
            <v>Základní škola Semice, okres Nymburk</v>
          </cell>
          <cell r="O4303">
            <v>111</v>
          </cell>
          <cell r="Q4303" t="str">
            <v>Semice</v>
          </cell>
          <cell r="R4303" t="str">
            <v>ANO</v>
          </cell>
        </row>
        <row r="4304">
          <cell r="A4304">
            <v>600007651</v>
          </cell>
          <cell r="B4304">
            <v>600007651</v>
          </cell>
          <cell r="C4304" t="str">
            <v>00663565</v>
          </cell>
          <cell r="D4304">
            <v>1</v>
          </cell>
          <cell r="E4304">
            <v>663565</v>
          </cell>
          <cell r="F4304" t="str">
            <v>Středočeský kraj</v>
          </cell>
          <cell r="G4304" t="str">
            <v xml:space="preserve">Nymburk </v>
          </cell>
          <cell r="H4304">
            <v>150</v>
          </cell>
          <cell r="I4304" t="str">
            <v>SEJOY</v>
          </cell>
          <cell r="J4304">
            <v>16.690000000000001</v>
          </cell>
          <cell r="K4304">
            <v>2503.5</v>
          </cell>
          <cell r="L4304" t="str">
            <v/>
          </cell>
          <cell r="M4304" t="str">
            <v>Střední škola designu Lysá nad Labem, příspěvková organizace</v>
          </cell>
          <cell r="N4304" t="str">
            <v>Stržiště</v>
          </cell>
          <cell r="O4304">
            <v>475</v>
          </cell>
          <cell r="Q4304" t="str">
            <v>Lysá nad Labem</v>
          </cell>
          <cell r="R4304" t="str">
            <v>ANO</v>
          </cell>
        </row>
        <row r="4305">
          <cell r="A4305">
            <v>600007669</v>
          </cell>
          <cell r="B4305">
            <v>600007669</v>
          </cell>
          <cell r="C4305" t="str">
            <v>62444646</v>
          </cell>
          <cell r="D4305">
            <v>1</v>
          </cell>
          <cell r="E4305">
            <v>62444646</v>
          </cell>
          <cell r="F4305" t="str">
            <v>Středočeský kraj</v>
          </cell>
          <cell r="G4305" t="str">
            <v xml:space="preserve">Nymburk </v>
          </cell>
          <cell r="H4305">
            <v>100</v>
          </cell>
          <cell r="I4305" t="str">
            <v>SEJOY</v>
          </cell>
          <cell r="J4305">
            <v>16.690000000000001</v>
          </cell>
          <cell r="K4305">
            <v>1669.0000000000002</v>
          </cell>
          <cell r="L4305" t="str">
            <v/>
          </cell>
          <cell r="M4305" t="str">
            <v>Obchodní akademie, Lysá nad Labem, Komenského 1534</v>
          </cell>
          <cell r="N4305" t="str">
            <v>Komenského</v>
          </cell>
          <cell r="O4305">
            <v>1534</v>
          </cell>
          <cell r="P4305">
            <v>16</v>
          </cell>
          <cell r="Q4305" t="str">
            <v>Lysá nad Labem</v>
          </cell>
          <cell r="R4305" t="str">
            <v>ANO</v>
          </cell>
        </row>
        <row r="4306">
          <cell r="A4306">
            <v>600050696</v>
          </cell>
          <cell r="B4306">
            <v>600050696</v>
          </cell>
          <cell r="C4306" t="str">
            <v>61631493</v>
          </cell>
          <cell r="D4306">
            <v>1</v>
          </cell>
          <cell r="E4306">
            <v>61631493</v>
          </cell>
          <cell r="F4306" t="str">
            <v>Středočeský kraj</v>
          </cell>
          <cell r="G4306" t="str">
            <v xml:space="preserve">Nymburk </v>
          </cell>
          <cell r="H4306">
            <v>300</v>
          </cell>
          <cell r="I4306" t="str">
            <v>SEJOY</v>
          </cell>
          <cell r="J4306">
            <v>16.690000000000001</v>
          </cell>
          <cell r="K4306">
            <v>5007</v>
          </cell>
          <cell r="L4306" t="str">
            <v/>
          </cell>
          <cell r="M4306" t="str">
            <v>Základní škola T. G. Masaryka Milovice</v>
          </cell>
          <cell r="N4306" t="str">
            <v>Školská</v>
          </cell>
          <cell r="O4306">
            <v>112</v>
          </cell>
          <cell r="P4306">
            <v>15</v>
          </cell>
          <cell r="Q4306" t="str">
            <v>Milovice</v>
          </cell>
          <cell r="R4306" t="str">
            <v>ANO</v>
          </cell>
        </row>
        <row r="4307">
          <cell r="A4307">
            <v>600050718</v>
          </cell>
          <cell r="B4307">
            <v>600050718</v>
          </cell>
          <cell r="C4307" t="str">
            <v>70991278</v>
          </cell>
          <cell r="D4307">
            <v>1</v>
          </cell>
          <cell r="E4307">
            <v>70991278</v>
          </cell>
          <cell r="F4307" t="str">
            <v>Středočeský kraj</v>
          </cell>
          <cell r="G4307" t="str">
            <v xml:space="preserve">Nymburk </v>
          </cell>
          <cell r="H4307">
            <v>75</v>
          </cell>
          <cell r="I4307" t="str">
            <v>SEJOY</v>
          </cell>
          <cell r="J4307">
            <v>16.690000000000001</v>
          </cell>
          <cell r="K4307">
            <v>1251.75</v>
          </cell>
          <cell r="L4307" t="str">
            <v/>
          </cell>
          <cell r="M4307" t="str">
            <v>Základní škola T. G. Masaryka Lysá nad Labem, Litol - Palackého 160, okres Nymburk</v>
          </cell>
          <cell r="N4307" t="str">
            <v>Palackého</v>
          </cell>
          <cell r="O4307">
            <v>160</v>
          </cell>
          <cell r="P4307">
            <v>1</v>
          </cell>
          <cell r="Q4307" t="str">
            <v>Lysá nad Labem</v>
          </cell>
          <cell r="R4307" t="str">
            <v>ANO</v>
          </cell>
        </row>
        <row r="4308">
          <cell r="A4308">
            <v>600050831</v>
          </cell>
          <cell r="B4308">
            <v>600050831</v>
          </cell>
          <cell r="C4308" t="str">
            <v>61632171</v>
          </cell>
          <cell r="D4308">
            <v>1</v>
          </cell>
          <cell r="E4308">
            <v>61632171</v>
          </cell>
          <cell r="F4308" t="str">
            <v>Středočeský kraj</v>
          </cell>
          <cell r="G4308" t="str">
            <v xml:space="preserve">Nymburk </v>
          </cell>
          <cell r="H4308">
            <v>200</v>
          </cell>
          <cell r="I4308" t="str">
            <v>SEJOY</v>
          </cell>
          <cell r="J4308">
            <v>16.690000000000001</v>
          </cell>
          <cell r="K4308">
            <v>3338.0000000000005</v>
          </cell>
          <cell r="L4308" t="str">
            <v/>
          </cell>
          <cell r="M4308" t="str">
            <v>Základní škola Bedřicha Hrozného Lysá nad Labem, nám. B. Hrozného 12, okres Nymburk</v>
          </cell>
          <cell r="N4308" t="str">
            <v>Náměstí B. Hrozného</v>
          </cell>
          <cell r="O4308">
            <v>12</v>
          </cell>
          <cell r="P4308">
            <v>19</v>
          </cell>
          <cell r="Q4308" t="str">
            <v>Lysá nad Labem</v>
          </cell>
          <cell r="R4308" t="str">
            <v>ANO</v>
          </cell>
        </row>
        <row r="4309">
          <cell r="A4309">
            <v>600051005</v>
          </cell>
          <cell r="B4309">
            <v>600051005</v>
          </cell>
          <cell r="C4309" t="str">
            <v>61632244</v>
          </cell>
          <cell r="D4309">
            <v>1</v>
          </cell>
          <cell r="E4309">
            <v>61632244</v>
          </cell>
          <cell r="F4309" t="str">
            <v>Středočeský kraj</v>
          </cell>
          <cell r="G4309" t="str">
            <v xml:space="preserve">Nymburk </v>
          </cell>
          <cell r="H4309">
            <v>300</v>
          </cell>
          <cell r="I4309" t="str">
            <v>SEJOY</v>
          </cell>
          <cell r="J4309">
            <v>16.690000000000001</v>
          </cell>
          <cell r="K4309">
            <v>5007</v>
          </cell>
          <cell r="L4309" t="str">
            <v/>
          </cell>
          <cell r="M4309" t="str">
            <v>Základní škola J. A. Komenského Lysá nad Labem, Komenského 1534, okres Nymburk</v>
          </cell>
          <cell r="N4309" t="str">
            <v>Komenského</v>
          </cell>
          <cell r="O4309">
            <v>1534</v>
          </cell>
          <cell r="P4309">
            <v>16</v>
          </cell>
          <cell r="Q4309" t="str">
            <v>Lysá nad Labem</v>
          </cell>
          <cell r="R4309" t="str">
            <v>ANO</v>
          </cell>
        </row>
        <row r="4310">
          <cell r="A4310">
            <v>691001511</v>
          </cell>
          <cell r="B4310">
            <v>691001511</v>
          </cell>
          <cell r="C4310" t="str">
            <v>72055758</v>
          </cell>
          <cell r="D4310">
            <v>1</v>
          </cell>
          <cell r="E4310">
            <v>72055758</v>
          </cell>
          <cell r="F4310" t="str">
            <v>Středočeský kraj</v>
          </cell>
          <cell r="G4310" t="str">
            <v xml:space="preserve">Nymburk </v>
          </cell>
          <cell r="H4310">
            <v>75</v>
          </cell>
          <cell r="I4310" t="str">
            <v>SEJOY</v>
          </cell>
          <cell r="J4310">
            <v>16.690000000000001</v>
          </cell>
          <cell r="K4310">
            <v>1251.75</v>
          </cell>
          <cell r="L4310" t="str">
            <v/>
          </cell>
          <cell r="M4310" t="str">
            <v>Základní škola a mateřská škola Přerov nad Labem</v>
          </cell>
          <cell r="O4310">
            <v>112</v>
          </cell>
          <cell r="Q4310" t="str">
            <v>Přerov nad Labem</v>
          </cell>
          <cell r="R4310" t="str">
            <v>ANO</v>
          </cell>
        </row>
        <row r="4311">
          <cell r="A4311">
            <v>691005389</v>
          </cell>
          <cell r="B4311">
            <v>691005389</v>
          </cell>
          <cell r="C4311" t="str">
            <v>21551472</v>
          </cell>
          <cell r="D4311">
            <v>1</v>
          </cell>
          <cell r="E4311">
            <v>21551472</v>
          </cell>
          <cell r="F4311" t="str">
            <v>Středočeský kraj</v>
          </cell>
          <cell r="G4311" t="str">
            <v xml:space="preserve">Nymburk </v>
          </cell>
          <cell r="H4311">
            <v>425</v>
          </cell>
          <cell r="I4311" t="str">
            <v>SEJOY</v>
          </cell>
          <cell r="J4311">
            <v>16.690000000000001</v>
          </cell>
          <cell r="K4311">
            <v>7093.2500000000009</v>
          </cell>
          <cell r="L4311" t="str">
            <v/>
          </cell>
          <cell r="M4311" t="str">
            <v>Základní škola Juventa, příspěvková organizace, Komenského 578, Milovice - Mladá</v>
          </cell>
          <cell r="N4311" t="str">
            <v>Komenského</v>
          </cell>
          <cell r="O4311">
            <v>578</v>
          </cell>
          <cell r="Q4311" t="str">
            <v>Milovice</v>
          </cell>
          <cell r="R4311" t="str">
            <v>ANO</v>
          </cell>
        </row>
        <row r="4312">
          <cell r="A4312">
            <v>600007383</v>
          </cell>
          <cell r="B4312">
            <v>600007383</v>
          </cell>
          <cell r="C4312" t="str">
            <v>00069221</v>
          </cell>
          <cell r="D4312">
            <v>1</v>
          </cell>
          <cell r="E4312">
            <v>69221</v>
          </cell>
          <cell r="F4312" t="str">
            <v>Středočeský kraj</v>
          </cell>
          <cell r="G4312" t="str">
            <v xml:space="preserve">Mělník </v>
          </cell>
          <cell r="H4312">
            <v>125</v>
          </cell>
          <cell r="I4312" t="str">
            <v>SEJOY</v>
          </cell>
          <cell r="J4312">
            <v>16.690000000000001</v>
          </cell>
          <cell r="K4312">
            <v>2086.25</v>
          </cell>
          <cell r="L4312" t="str">
            <v/>
          </cell>
          <cell r="M4312" t="str">
            <v>Česká zahradnická akademie Mělník - střední škola a vyšší odborná škola, příspěvková organizace</v>
          </cell>
          <cell r="N4312" t="str">
            <v>sady Na Polabí</v>
          </cell>
          <cell r="O4312">
            <v>411</v>
          </cell>
          <cell r="P4312">
            <v>72</v>
          </cell>
          <cell r="Q4312" t="str">
            <v>Mělník</v>
          </cell>
          <cell r="R4312" t="str">
            <v>ANO</v>
          </cell>
        </row>
        <row r="4313">
          <cell r="A4313">
            <v>600019535</v>
          </cell>
          <cell r="B4313">
            <v>600019535</v>
          </cell>
          <cell r="C4313" t="str">
            <v>25767020</v>
          </cell>
          <cell r="D4313">
            <v>1</v>
          </cell>
          <cell r="E4313">
            <v>25767020</v>
          </cell>
          <cell r="F4313" t="str">
            <v>Středočeský kraj</v>
          </cell>
          <cell r="G4313" t="str">
            <v xml:space="preserve">Mělník </v>
          </cell>
          <cell r="H4313">
            <v>75</v>
          </cell>
          <cell r="I4313" t="str">
            <v>SEJOY</v>
          </cell>
          <cell r="J4313">
            <v>16.690000000000001</v>
          </cell>
          <cell r="K4313">
            <v>1251.75</v>
          </cell>
          <cell r="L4313" t="str">
            <v/>
          </cell>
          <cell r="M4313" t="str">
            <v>Soukromá střední zdravotnická škola Mělník, o.p.s.</v>
          </cell>
          <cell r="N4313" t="str">
            <v>Tyršova</v>
          </cell>
          <cell r="O4313">
            <v>105</v>
          </cell>
          <cell r="Q4313" t="str">
            <v>Mělník</v>
          </cell>
          <cell r="R4313" t="str">
            <v>NE</v>
          </cell>
        </row>
        <row r="4314">
          <cell r="A4314">
            <v>600007316</v>
          </cell>
          <cell r="B4314">
            <v>600007316</v>
          </cell>
          <cell r="C4314" t="str">
            <v>49518917</v>
          </cell>
          <cell r="D4314">
            <v>1</v>
          </cell>
          <cell r="E4314">
            <v>49518917</v>
          </cell>
          <cell r="F4314" t="str">
            <v>Středočeský kraj</v>
          </cell>
          <cell r="G4314" t="str">
            <v xml:space="preserve">Mělník </v>
          </cell>
          <cell r="H4314">
            <v>275</v>
          </cell>
          <cell r="I4314" t="str">
            <v>SEJOY</v>
          </cell>
          <cell r="J4314">
            <v>16.690000000000001</v>
          </cell>
          <cell r="K4314">
            <v>4589.75</v>
          </cell>
          <cell r="L4314" t="str">
            <v/>
          </cell>
          <cell r="M4314" t="str">
            <v>Gymnázium Jana Palacha, Mělník, Pod Vrchem 3421</v>
          </cell>
          <cell r="N4314" t="str">
            <v>Pod Vrchem</v>
          </cell>
          <cell r="O4314">
            <v>3421</v>
          </cell>
          <cell r="Q4314" t="str">
            <v>Mělník</v>
          </cell>
          <cell r="R4314" t="str">
            <v>ANO</v>
          </cell>
        </row>
        <row r="4315">
          <cell r="A4315">
            <v>600007375</v>
          </cell>
          <cell r="B4315">
            <v>600007375</v>
          </cell>
          <cell r="C4315" t="str">
            <v>49518933</v>
          </cell>
          <cell r="D4315">
            <v>1</v>
          </cell>
          <cell r="E4315">
            <v>49518933</v>
          </cell>
          <cell r="F4315" t="str">
            <v>Středočeský kraj</v>
          </cell>
          <cell r="G4315" t="str">
            <v xml:space="preserve">Mělník </v>
          </cell>
          <cell r="H4315">
            <v>100</v>
          </cell>
          <cell r="I4315" t="str">
            <v>SEJOY</v>
          </cell>
          <cell r="J4315">
            <v>16.690000000000001</v>
          </cell>
          <cell r="K4315">
            <v>1669.0000000000002</v>
          </cell>
          <cell r="L4315" t="str">
            <v/>
          </cell>
          <cell r="M4315" t="str">
            <v>Střední průmyslová škola stavební, Mělník, Českobratrská 386</v>
          </cell>
          <cell r="N4315" t="str">
            <v>Českobratrská</v>
          </cell>
          <cell r="O4315">
            <v>386</v>
          </cell>
          <cell r="P4315">
            <v>54</v>
          </cell>
          <cell r="Q4315" t="str">
            <v>Mělník</v>
          </cell>
          <cell r="R4315" t="str">
            <v>ANO</v>
          </cell>
        </row>
        <row r="4316">
          <cell r="A4316">
            <v>600007391</v>
          </cell>
          <cell r="B4316">
            <v>600007391</v>
          </cell>
          <cell r="C4316" t="str">
            <v>00069540</v>
          </cell>
          <cell r="D4316">
            <v>1</v>
          </cell>
          <cell r="E4316">
            <v>69540</v>
          </cell>
          <cell r="F4316" t="str">
            <v>Středočeský kraj</v>
          </cell>
          <cell r="G4316" t="str">
            <v xml:space="preserve">Mělník </v>
          </cell>
          <cell r="H4316">
            <v>100</v>
          </cell>
          <cell r="I4316" t="str">
            <v>SEJOY</v>
          </cell>
          <cell r="J4316">
            <v>16.690000000000001</v>
          </cell>
          <cell r="K4316">
            <v>1669.0000000000002</v>
          </cell>
          <cell r="L4316" t="str">
            <v/>
          </cell>
          <cell r="M4316" t="str">
            <v>Střední odborné učiliště, Liběchov, Boží Voda 230</v>
          </cell>
          <cell r="O4316">
            <v>230</v>
          </cell>
          <cell r="Q4316" t="str">
            <v>Liběchov</v>
          </cell>
          <cell r="R4316" t="str">
            <v>ANO</v>
          </cell>
        </row>
        <row r="4317">
          <cell r="A4317">
            <v>600047504</v>
          </cell>
          <cell r="B4317">
            <v>600047504</v>
          </cell>
          <cell r="C4317" t="str">
            <v>70999317</v>
          </cell>
          <cell r="D4317">
            <v>1</v>
          </cell>
          <cell r="E4317">
            <v>70999317</v>
          </cell>
          <cell r="F4317" t="str">
            <v>Středočeský kraj</v>
          </cell>
          <cell r="G4317" t="str">
            <v xml:space="preserve">Mělník </v>
          </cell>
          <cell r="H4317">
            <v>25</v>
          </cell>
          <cell r="I4317" t="str">
            <v>SEJOY</v>
          </cell>
          <cell r="J4317">
            <v>16.690000000000001</v>
          </cell>
          <cell r="K4317">
            <v>417.25000000000006</v>
          </cell>
          <cell r="L4317" t="str">
            <v/>
          </cell>
          <cell r="M4317" t="str">
            <v>Základní škola Vraňany, okres Mělník, příspěvková organizace</v>
          </cell>
          <cell r="O4317">
            <v>67</v>
          </cell>
          <cell r="Q4317" t="str">
            <v>Vraňany</v>
          </cell>
          <cell r="R4317" t="str">
            <v>ANO</v>
          </cell>
        </row>
        <row r="4318">
          <cell r="A4318">
            <v>600047351</v>
          </cell>
          <cell r="B4318">
            <v>600047351</v>
          </cell>
          <cell r="C4318" t="str">
            <v>47011319</v>
          </cell>
          <cell r="D4318">
            <v>1</v>
          </cell>
          <cell r="E4318">
            <v>47011319</v>
          </cell>
          <cell r="F4318" t="str">
            <v>Středočeský kraj</v>
          </cell>
          <cell r="G4318" t="str">
            <v xml:space="preserve">Mělník </v>
          </cell>
          <cell r="H4318">
            <v>300</v>
          </cell>
          <cell r="I4318" t="str">
            <v>SEJOY</v>
          </cell>
          <cell r="J4318">
            <v>16.690000000000001</v>
          </cell>
          <cell r="K4318">
            <v>5007</v>
          </cell>
          <cell r="L4318" t="str">
            <v/>
          </cell>
          <cell r="M4318" t="str">
            <v>Základní škola Jungmannovy sady Mělník, příspěvková organizace</v>
          </cell>
          <cell r="N4318" t="str">
            <v>Tyršova</v>
          </cell>
          <cell r="O4318">
            <v>93</v>
          </cell>
          <cell r="P4318">
            <v>26</v>
          </cell>
          <cell r="Q4318" t="str">
            <v>Mělník</v>
          </cell>
          <cell r="R4318" t="str">
            <v>ANO</v>
          </cell>
        </row>
        <row r="4319">
          <cell r="A4319">
            <v>600047369</v>
          </cell>
          <cell r="B4319">
            <v>600047369</v>
          </cell>
          <cell r="C4319" t="str">
            <v>47011327</v>
          </cell>
          <cell r="D4319">
            <v>1</v>
          </cell>
          <cell r="E4319">
            <v>47011327</v>
          </cell>
          <cell r="F4319" t="str">
            <v>Středočeský kraj</v>
          </cell>
          <cell r="G4319" t="str">
            <v xml:space="preserve">Mělník </v>
          </cell>
          <cell r="H4319">
            <v>225</v>
          </cell>
          <cell r="I4319" t="str">
            <v>SEJOY</v>
          </cell>
          <cell r="J4319">
            <v>16.690000000000001</v>
          </cell>
          <cell r="K4319">
            <v>3755.2500000000005</v>
          </cell>
          <cell r="L4319" t="str">
            <v/>
          </cell>
          <cell r="M4319" t="str">
            <v>Základní škola Mělník, Jaroslava Seiferta 148, příspěvková organizace</v>
          </cell>
          <cell r="N4319" t="str">
            <v>Jaroslava Seiferta</v>
          </cell>
          <cell r="O4319">
            <v>148</v>
          </cell>
          <cell r="P4319">
            <v>8</v>
          </cell>
          <cell r="Q4319" t="str">
            <v>Mělník</v>
          </cell>
          <cell r="R4319" t="str">
            <v>ANO</v>
          </cell>
        </row>
        <row r="4320">
          <cell r="A4320">
            <v>600047377</v>
          </cell>
          <cell r="B4320">
            <v>600047377</v>
          </cell>
          <cell r="C4320" t="str">
            <v>47011335</v>
          </cell>
          <cell r="D4320">
            <v>1</v>
          </cell>
          <cell r="E4320">
            <v>47011335</v>
          </cell>
          <cell r="F4320" t="str">
            <v>Středočeský kraj</v>
          </cell>
          <cell r="G4320" t="str">
            <v xml:space="preserve">Mělník </v>
          </cell>
          <cell r="H4320">
            <v>50</v>
          </cell>
          <cell r="I4320" t="str">
            <v>SEJOY</v>
          </cell>
          <cell r="J4320">
            <v>16.690000000000001</v>
          </cell>
          <cell r="K4320">
            <v>834.50000000000011</v>
          </cell>
          <cell r="L4320" t="str">
            <v/>
          </cell>
          <cell r="M4320" t="str">
            <v>Základní škola Mělník - Mlazice, příspěvková organizace</v>
          </cell>
          <cell r="N4320" t="str">
            <v>Českolipská</v>
          </cell>
          <cell r="O4320">
            <v>1386</v>
          </cell>
          <cell r="P4320">
            <v>136</v>
          </cell>
          <cell r="Q4320" t="str">
            <v>Mělník</v>
          </cell>
          <cell r="R4320" t="str">
            <v>ANO</v>
          </cell>
        </row>
        <row r="4321">
          <cell r="A4321">
            <v>600047385</v>
          </cell>
          <cell r="B4321">
            <v>600047385</v>
          </cell>
          <cell r="C4321" t="str">
            <v>47011343</v>
          </cell>
          <cell r="D4321">
            <v>1</v>
          </cell>
          <cell r="E4321">
            <v>47011343</v>
          </cell>
          <cell r="F4321" t="str">
            <v>Středočeský kraj</v>
          </cell>
          <cell r="G4321" t="str">
            <v xml:space="preserve">Mělník </v>
          </cell>
          <cell r="H4321">
            <v>275</v>
          </cell>
          <cell r="I4321" t="str">
            <v>SEJOY</v>
          </cell>
          <cell r="J4321">
            <v>16.690000000000001</v>
          </cell>
          <cell r="K4321">
            <v>4589.75</v>
          </cell>
          <cell r="L4321" t="str">
            <v/>
          </cell>
          <cell r="M4321" t="str">
            <v>Základní škola Jindřicha Matiegky Mělník, příspěvková organizace</v>
          </cell>
          <cell r="N4321" t="str">
            <v>Pražská</v>
          </cell>
          <cell r="O4321">
            <v>2817</v>
          </cell>
          <cell r="Q4321" t="str">
            <v>Mělník</v>
          </cell>
          <cell r="R4321" t="str">
            <v>ANO</v>
          </cell>
        </row>
        <row r="4322">
          <cell r="A4322">
            <v>600047393</v>
          </cell>
          <cell r="B4322">
            <v>600047393</v>
          </cell>
          <cell r="C4322" t="str">
            <v>47011351</v>
          </cell>
          <cell r="D4322">
            <v>1</v>
          </cell>
          <cell r="E4322">
            <v>47011351</v>
          </cell>
          <cell r="F4322" t="str">
            <v>Středočeský kraj</v>
          </cell>
          <cell r="G4322" t="str">
            <v xml:space="preserve">Mělník </v>
          </cell>
          <cell r="H4322">
            <v>125</v>
          </cell>
          <cell r="I4322" t="str">
            <v>SEJOY</v>
          </cell>
          <cell r="J4322">
            <v>16.690000000000001</v>
          </cell>
          <cell r="K4322">
            <v>2086.25</v>
          </cell>
          <cell r="L4322" t="str">
            <v/>
          </cell>
          <cell r="M4322" t="str">
            <v>Základní škola Mělník - Pšovka, příspěvková organizace</v>
          </cell>
          <cell r="N4322" t="str">
            <v>Blahoslavova</v>
          </cell>
          <cell r="O4322">
            <v>2461</v>
          </cell>
          <cell r="P4322">
            <v>4</v>
          </cell>
          <cell r="Q4322" t="str">
            <v>Mělník</v>
          </cell>
          <cell r="R4322" t="str">
            <v>ANO</v>
          </cell>
        </row>
        <row r="4323">
          <cell r="A4323">
            <v>600047431</v>
          </cell>
          <cell r="B4323">
            <v>600047431</v>
          </cell>
          <cell r="C4323" t="str">
            <v>71004505</v>
          </cell>
          <cell r="D4323">
            <v>1</v>
          </cell>
          <cell r="E4323">
            <v>71004505</v>
          </cell>
          <cell r="F4323" t="str">
            <v>Středočeský kraj</v>
          </cell>
          <cell r="G4323" t="str">
            <v xml:space="preserve">Mělník </v>
          </cell>
          <cell r="H4323">
            <v>50</v>
          </cell>
          <cell r="I4323" t="str">
            <v>SEJOY</v>
          </cell>
          <cell r="J4323">
            <v>16.690000000000001</v>
          </cell>
          <cell r="K4323">
            <v>834.50000000000011</v>
          </cell>
          <cell r="L4323" t="str">
            <v/>
          </cell>
          <cell r="M4323" t="str">
            <v>Základní škola a mateřská škola Malý Újezd, okres Mělník, příspěvková organizace</v>
          </cell>
          <cell r="O4323">
            <v>49</v>
          </cell>
          <cell r="Q4323" t="str">
            <v>Malý Újezd</v>
          </cell>
          <cell r="R4323" t="str">
            <v>ANO</v>
          </cell>
        </row>
        <row r="4324">
          <cell r="A4324">
            <v>600047440</v>
          </cell>
          <cell r="B4324">
            <v>600047440</v>
          </cell>
          <cell r="C4324" t="str">
            <v>70992517</v>
          </cell>
          <cell r="D4324">
            <v>1</v>
          </cell>
          <cell r="E4324">
            <v>70992517</v>
          </cell>
          <cell r="F4324" t="str">
            <v>Středočeský kraj</v>
          </cell>
          <cell r="G4324" t="str">
            <v xml:space="preserve">Mělník </v>
          </cell>
          <cell r="H4324">
            <v>25</v>
          </cell>
          <cell r="I4324" t="str">
            <v>SEJOY</v>
          </cell>
          <cell r="J4324">
            <v>16.690000000000001</v>
          </cell>
          <cell r="K4324">
            <v>417.25000000000006</v>
          </cell>
          <cell r="L4324" t="str">
            <v/>
          </cell>
          <cell r="M4324" t="str">
            <v>Základní škola a Mateřská škola Mělnické Vtelno, okres Mělník</v>
          </cell>
          <cell r="N4324" t="str">
            <v>Hlavní</v>
          </cell>
          <cell r="O4324">
            <v>149</v>
          </cell>
          <cell r="Q4324" t="str">
            <v>Mělnické Vtelno</v>
          </cell>
          <cell r="R4324" t="str">
            <v>ANO</v>
          </cell>
        </row>
        <row r="4325">
          <cell r="A4325">
            <v>600047458</v>
          </cell>
          <cell r="B4325">
            <v>600047458</v>
          </cell>
          <cell r="C4325" t="str">
            <v>75034280</v>
          </cell>
          <cell r="D4325">
            <v>1</v>
          </cell>
          <cell r="E4325">
            <v>75034280</v>
          </cell>
          <cell r="F4325" t="str">
            <v>Středočeský kraj</v>
          </cell>
          <cell r="G4325" t="str">
            <v xml:space="preserve">Mělník </v>
          </cell>
          <cell r="H4325">
            <v>0</v>
          </cell>
          <cell r="I4325" t="str">
            <v>SEJOY</v>
          </cell>
          <cell r="J4325">
            <v>16.690000000000001</v>
          </cell>
          <cell r="K4325">
            <v>0</v>
          </cell>
          <cell r="L4325" t="str">
            <v/>
          </cell>
          <cell r="M4325" t="str">
            <v>Základní škola a Mateřská škola Nebužely, příspěvková organizace</v>
          </cell>
          <cell r="O4325">
            <v>47</v>
          </cell>
          <cell r="Q4325" t="str">
            <v>Nebužely</v>
          </cell>
          <cell r="R4325" t="str">
            <v>ANO</v>
          </cell>
        </row>
        <row r="4326">
          <cell r="A4326">
            <v>600047482</v>
          </cell>
          <cell r="B4326">
            <v>600047482</v>
          </cell>
          <cell r="C4326" t="str">
            <v>71006630</v>
          </cell>
          <cell r="D4326">
            <v>1</v>
          </cell>
          <cell r="E4326">
            <v>71006630</v>
          </cell>
          <cell r="F4326" t="str">
            <v>Středočeský kraj</v>
          </cell>
          <cell r="G4326" t="str">
            <v xml:space="preserve">Mělník </v>
          </cell>
          <cell r="H4326">
            <v>0</v>
          </cell>
          <cell r="I4326" t="str">
            <v>SEJOY</v>
          </cell>
          <cell r="J4326">
            <v>16.690000000000001</v>
          </cell>
          <cell r="K4326">
            <v>0</v>
          </cell>
          <cell r="L4326" t="str">
            <v/>
          </cell>
          <cell r="M4326" t="str">
            <v>Základní škola a Mateřská škola Řepín</v>
          </cell>
          <cell r="N4326" t="str">
            <v>Hlavní</v>
          </cell>
          <cell r="O4326">
            <v>43</v>
          </cell>
          <cell r="Q4326" t="str">
            <v>Řepín</v>
          </cell>
          <cell r="R4326" t="str">
            <v>ANO</v>
          </cell>
        </row>
        <row r="4327">
          <cell r="A4327">
            <v>600047491</v>
          </cell>
          <cell r="B4327">
            <v>600047491</v>
          </cell>
          <cell r="C4327" t="str">
            <v>71002839</v>
          </cell>
          <cell r="D4327">
            <v>1</v>
          </cell>
          <cell r="E4327">
            <v>71002839</v>
          </cell>
          <cell r="F4327" t="str">
            <v>Středočeský kraj</v>
          </cell>
          <cell r="G4327" t="str">
            <v xml:space="preserve">Mělník </v>
          </cell>
          <cell r="H4327">
            <v>50</v>
          </cell>
          <cell r="I4327" t="str">
            <v>SEJOY</v>
          </cell>
          <cell r="J4327">
            <v>16.690000000000001</v>
          </cell>
          <cell r="K4327">
            <v>834.50000000000011</v>
          </cell>
          <cell r="L4327" t="str">
            <v/>
          </cell>
          <cell r="M4327" t="str">
            <v>Základní škola Velký Borek, okres Mělník, příspěvková organizace</v>
          </cell>
          <cell r="N4327" t="str">
            <v>Školní</v>
          </cell>
          <cell r="O4327">
            <v>11</v>
          </cell>
          <cell r="Q4327" t="str">
            <v>Velký Borek</v>
          </cell>
          <cell r="R4327" t="str">
            <v>ANO</v>
          </cell>
        </row>
        <row r="4328">
          <cell r="A4328">
            <v>600047521</v>
          </cell>
          <cell r="B4328">
            <v>600047521</v>
          </cell>
          <cell r="C4328" t="str">
            <v>71000623</v>
          </cell>
          <cell r="D4328">
            <v>1</v>
          </cell>
          <cell r="E4328">
            <v>71000623</v>
          </cell>
          <cell r="F4328" t="str">
            <v>Středočeský kraj</v>
          </cell>
          <cell r="G4328" t="str">
            <v xml:space="preserve">Mělník </v>
          </cell>
          <cell r="H4328">
            <v>25</v>
          </cell>
          <cell r="I4328" t="str">
            <v>SEJOY</v>
          </cell>
          <cell r="J4328">
            <v>16.690000000000001</v>
          </cell>
          <cell r="K4328">
            <v>417.25000000000006</v>
          </cell>
          <cell r="L4328" t="str">
            <v/>
          </cell>
          <cell r="M4328" t="str">
            <v>Základní škola a Mateřská škola Želízy, okres Mělník, příspěvková organizace</v>
          </cell>
          <cell r="O4328">
            <v>58</v>
          </cell>
          <cell r="Q4328" t="str">
            <v>Želízy</v>
          </cell>
          <cell r="R4328" t="str">
            <v>ANO</v>
          </cell>
        </row>
        <row r="4329">
          <cell r="A4329">
            <v>600047539</v>
          </cell>
          <cell r="B4329">
            <v>600047539</v>
          </cell>
          <cell r="C4329" t="str">
            <v>71009981</v>
          </cell>
          <cell r="D4329">
            <v>1</v>
          </cell>
          <cell r="E4329">
            <v>71009981</v>
          </cell>
          <cell r="F4329" t="str">
            <v>Středočeský kraj</v>
          </cell>
          <cell r="G4329" t="str">
            <v xml:space="preserve">Mělník </v>
          </cell>
          <cell r="H4329">
            <v>25</v>
          </cell>
          <cell r="I4329" t="str">
            <v>SEJOY</v>
          </cell>
          <cell r="J4329">
            <v>16.690000000000001</v>
          </cell>
          <cell r="K4329">
            <v>417.25000000000006</v>
          </cell>
          <cell r="L4329" t="str">
            <v/>
          </cell>
          <cell r="M4329" t="str">
            <v>Základní škola a Mateřská škola Cítov, okres Mělník</v>
          </cell>
          <cell r="O4329">
            <v>3</v>
          </cell>
          <cell r="Q4329" t="str">
            <v>Cítov</v>
          </cell>
          <cell r="R4329" t="str">
            <v>ANO</v>
          </cell>
        </row>
        <row r="4330">
          <cell r="A4330">
            <v>600047555</v>
          </cell>
          <cell r="B4330">
            <v>600047555</v>
          </cell>
          <cell r="C4330" t="str">
            <v>70997314</v>
          </cell>
          <cell r="D4330">
            <v>1</v>
          </cell>
          <cell r="E4330">
            <v>70997314</v>
          </cell>
          <cell r="F4330" t="str">
            <v>Středočeský kraj</v>
          </cell>
          <cell r="G4330" t="str">
            <v xml:space="preserve">Mělník </v>
          </cell>
          <cell r="H4330">
            <v>0</v>
          </cell>
          <cell r="I4330" t="str">
            <v>SEJOY</v>
          </cell>
          <cell r="J4330">
            <v>16.690000000000001</v>
          </cell>
          <cell r="K4330">
            <v>0</v>
          </cell>
          <cell r="L4330" t="str">
            <v/>
          </cell>
          <cell r="M4330" t="str">
            <v>Základní škola a Mateřská škola Horní Počaply</v>
          </cell>
          <cell r="O4330">
            <v>225</v>
          </cell>
          <cell r="Q4330" t="str">
            <v>Horní Počaply</v>
          </cell>
          <cell r="R4330" t="str">
            <v>ANO</v>
          </cell>
        </row>
        <row r="4331">
          <cell r="A4331">
            <v>600047563</v>
          </cell>
          <cell r="B4331">
            <v>600047563</v>
          </cell>
          <cell r="C4331" t="str">
            <v>75002884</v>
          </cell>
          <cell r="D4331">
            <v>1</v>
          </cell>
          <cell r="E4331">
            <v>75002884</v>
          </cell>
          <cell r="F4331" t="str">
            <v>Středočeský kraj</v>
          </cell>
          <cell r="G4331" t="str">
            <v xml:space="preserve">Mělník </v>
          </cell>
          <cell r="H4331">
            <v>50</v>
          </cell>
          <cell r="I4331" t="str">
            <v>SEJOY</v>
          </cell>
          <cell r="J4331">
            <v>16.690000000000001</v>
          </cell>
          <cell r="K4331">
            <v>834.50000000000011</v>
          </cell>
          <cell r="L4331" t="str">
            <v/>
          </cell>
          <cell r="M4331" t="str">
            <v>Základní škola Hořín, okres Mělník, příspěvková organizace</v>
          </cell>
          <cell r="O4331">
            <v>3</v>
          </cell>
          <cell r="Q4331" t="str">
            <v>Hořín</v>
          </cell>
          <cell r="R4331" t="str">
            <v>ANO</v>
          </cell>
        </row>
        <row r="4332">
          <cell r="A4332">
            <v>600047601</v>
          </cell>
          <cell r="B4332">
            <v>600047601</v>
          </cell>
          <cell r="C4332" t="str">
            <v>70986797</v>
          </cell>
          <cell r="D4332">
            <v>1</v>
          </cell>
          <cell r="E4332">
            <v>70986797</v>
          </cell>
          <cell r="F4332" t="str">
            <v>Středočeský kraj</v>
          </cell>
          <cell r="G4332" t="str">
            <v xml:space="preserve">Mělník </v>
          </cell>
          <cell r="H4332">
            <v>75</v>
          </cell>
          <cell r="I4332" t="str">
            <v>SEJOY</v>
          </cell>
          <cell r="J4332">
            <v>16.690000000000001</v>
          </cell>
          <cell r="K4332">
            <v>1251.75</v>
          </cell>
          <cell r="L4332" t="str">
            <v/>
          </cell>
          <cell r="M4332" t="str">
            <v>Základní škola a mateřská škola Vysoká, okres Mělník</v>
          </cell>
          <cell r="O4332">
            <v>10</v>
          </cell>
          <cell r="Q4332" t="str">
            <v>Vysoká</v>
          </cell>
          <cell r="R4332" t="str">
            <v>ANO</v>
          </cell>
        </row>
        <row r="4333">
          <cell r="A4333">
            <v>600047610</v>
          </cell>
          <cell r="B4333">
            <v>600047610</v>
          </cell>
          <cell r="C4333" t="str">
            <v>71001620</v>
          </cell>
          <cell r="D4333">
            <v>1</v>
          </cell>
          <cell r="E4333">
            <v>71001620</v>
          </cell>
          <cell r="F4333" t="str">
            <v>Středočeský kraj</v>
          </cell>
          <cell r="G4333" t="str">
            <v xml:space="preserve">Mělník </v>
          </cell>
          <cell r="H4333">
            <v>0</v>
          </cell>
          <cell r="I4333" t="str">
            <v>SEJOY</v>
          </cell>
          <cell r="J4333">
            <v>16.690000000000001</v>
          </cell>
          <cell r="K4333">
            <v>0</v>
          </cell>
          <cell r="L4333">
            <v>44536</v>
          </cell>
          <cell r="M4333" t="str">
            <v>Základní škola a Mateřská škola Byšice, okres Mělník</v>
          </cell>
          <cell r="N4333" t="str">
            <v>Komenského</v>
          </cell>
          <cell r="O4333">
            <v>200</v>
          </cell>
          <cell r="Q4333" t="str">
            <v>Byšice</v>
          </cell>
          <cell r="R4333" t="str">
            <v>ANO</v>
          </cell>
        </row>
        <row r="4334">
          <cell r="A4334">
            <v>600047628</v>
          </cell>
          <cell r="B4334">
            <v>600047628</v>
          </cell>
          <cell r="C4334" t="str">
            <v>71009892</v>
          </cell>
          <cell r="D4334">
            <v>1</v>
          </cell>
          <cell r="E4334">
            <v>71009892</v>
          </cell>
          <cell r="F4334" t="str">
            <v>Středočeský kraj</v>
          </cell>
          <cell r="G4334" t="str">
            <v xml:space="preserve">Mělník </v>
          </cell>
          <cell r="H4334">
            <v>100</v>
          </cell>
          <cell r="I4334" t="str">
            <v>SEJOY</v>
          </cell>
          <cell r="J4334">
            <v>16.690000000000001</v>
          </cell>
          <cell r="K4334">
            <v>1669.0000000000002</v>
          </cell>
          <cell r="L4334" t="str">
            <v/>
          </cell>
          <cell r="M4334" t="str">
            <v>Základní škola a mateřská škola Dolní Beřkovice, příspěvková organizace</v>
          </cell>
          <cell r="N4334" t="str">
            <v>Nádražní</v>
          </cell>
          <cell r="O4334">
            <v>250</v>
          </cell>
          <cell r="Q4334" t="str">
            <v>Dolní Beřkovice</v>
          </cell>
          <cell r="R4334" t="str">
            <v>ANO</v>
          </cell>
        </row>
        <row r="4335">
          <cell r="A4335">
            <v>600047679</v>
          </cell>
          <cell r="B4335">
            <v>600047679</v>
          </cell>
          <cell r="C4335" t="str">
            <v>49519026</v>
          </cell>
          <cell r="D4335">
            <v>1</v>
          </cell>
          <cell r="E4335">
            <v>49519026</v>
          </cell>
          <cell r="F4335" t="str">
            <v>Středočeský kraj</v>
          </cell>
          <cell r="G4335" t="str">
            <v xml:space="preserve">Mělník </v>
          </cell>
          <cell r="H4335">
            <v>75</v>
          </cell>
          <cell r="I4335" t="str">
            <v>SEJOY</v>
          </cell>
          <cell r="J4335">
            <v>16.690000000000001</v>
          </cell>
          <cell r="K4335">
            <v>1251.75</v>
          </cell>
          <cell r="L4335" t="str">
            <v/>
          </cell>
          <cell r="M4335" t="str">
            <v>Základní škola a mateřská škola Liběchov, příspěvková organizace</v>
          </cell>
          <cell r="O4335">
            <v>161</v>
          </cell>
          <cell r="Q4335" t="str">
            <v>Liběchov</v>
          </cell>
          <cell r="R4335" t="str">
            <v>ANO</v>
          </cell>
        </row>
        <row r="4336">
          <cell r="A4336">
            <v>600047687</v>
          </cell>
          <cell r="B4336">
            <v>600047687</v>
          </cell>
          <cell r="C4336" t="str">
            <v>70989044</v>
          </cell>
          <cell r="D4336">
            <v>1</v>
          </cell>
          <cell r="E4336">
            <v>70989044</v>
          </cell>
          <cell r="F4336" t="str">
            <v>Středočeský kraj</v>
          </cell>
          <cell r="G4336" t="str">
            <v xml:space="preserve">Mělník </v>
          </cell>
          <cell r="H4336">
            <v>100</v>
          </cell>
          <cell r="I4336" t="str">
            <v>SEJOY</v>
          </cell>
          <cell r="J4336">
            <v>16.690000000000001</v>
          </cell>
          <cell r="K4336">
            <v>1669.0000000000002</v>
          </cell>
          <cell r="L4336" t="str">
            <v/>
          </cell>
          <cell r="M4336" t="str">
            <v>Základní škola Lužec nad Vltavou, příspěvková organizace</v>
          </cell>
          <cell r="N4336" t="str">
            <v>1. máje</v>
          </cell>
          <cell r="O4336">
            <v>4</v>
          </cell>
          <cell r="Q4336" t="str">
            <v>Lužec nad Vltavou</v>
          </cell>
          <cell r="R4336" t="str">
            <v>ANO</v>
          </cell>
        </row>
        <row r="4337">
          <cell r="A4337">
            <v>600047695</v>
          </cell>
          <cell r="B4337">
            <v>600047695</v>
          </cell>
          <cell r="C4337" t="str">
            <v>67799400</v>
          </cell>
          <cell r="D4337">
            <v>1</v>
          </cell>
          <cell r="E4337">
            <v>67799400</v>
          </cell>
          <cell r="F4337" t="str">
            <v>Středočeský kraj</v>
          </cell>
          <cell r="G4337" t="str">
            <v xml:space="preserve">Mělník </v>
          </cell>
          <cell r="H4337">
            <v>150</v>
          </cell>
          <cell r="I4337" t="str">
            <v>SEJOY</v>
          </cell>
          <cell r="J4337">
            <v>16.690000000000001</v>
          </cell>
          <cell r="K4337">
            <v>2503.5</v>
          </cell>
          <cell r="L4337" t="str">
            <v/>
          </cell>
          <cell r="M4337" t="str">
            <v>Základní škola Mšeno, příspěvková organizace</v>
          </cell>
          <cell r="N4337" t="str">
            <v>Boleslavská</v>
          </cell>
          <cell r="O4337">
            <v>360</v>
          </cell>
          <cell r="Q4337" t="str">
            <v>Mšeno</v>
          </cell>
          <cell r="R4337" t="str">
            <v>ANO</v>
          </cell>
        </row>
        <row r="4338">
          <cell r="A4338">
            <v>600047750</v>
          </cell>
          <cell r="B4338">
            <v>600047750</v>
          </cell>
          <cell r="C4338" t="str">
            <v>71004441</v>
          </cell>
          <cell r="D4338">
            <v>1</v>
          </cell>
          <cell r="E4338">
            <v>71004441</v>
          </cell>
          <cell r="F4338" t="str">
            <v>Středočeský kraj</v>
          </cell>
          <cell r="G4338" t="str">
            <v xml:space="preserve">Mělník </v>
          </cell>
          <cell r="H4338">
            <v>25</v>
          </cell>
          <cell r="I4338" t="str">
            <v>SEJOY</v>
          </cell>
          <cell r="J4338">
            <v>16.690000000000001</v>
          </cell>
          <cell r="K4338">
            <v>417.25000000000006</v>
          </cell>
          <cell r="L4338" t="str">
            <v/>
          </cell>
          <cell r="M4338" t="str">
            <v>Základní škola a Mateřská škola Čečelice, příspěvková organizace</v>
          </cell>
          <cell r="N4338" t="str">
            <v>Školní</v>
          </cell>
          <cell r="O4338">
            <v>57</v>
          </cell>
          <cell r="P4338">
            <v>2</v>
          </cell>
          <cell r="Q4338" t="str">
            <v>Čečelice</v>
          </cell>
          <cell r="R4338" t="str">
            <v>ANO</v>
          </cell>
        </row>
        <row r="4339">
          <cell r="A4339">
            <v>600047784</v>
          </cell>
          <cell r="B4339">
            <v>600047784</v>
          </cell>
          <cell r="C4339" t="str">
            <v>71000241</v>
          </cell>
          <cell r="D4339">
            <v>1</v>
          </cell>
          <cell r="E4339">
            <v>71000241</v>
          </cell>
          <cell r="F4339" t="str">
            <v>Středočeský kraj</v>
          </cell>
          <cell r="G4339" t="str">
            <v xml:space="preserve">Mělník </v>
          </cell>
          <cell r="H4339">
            <v>150</v>
          </cell>
          <cell r="I4339" t="str">
            <v>SEJOY</v>
          </cell>
          <cell r="J4339">
            <v>16.690000000000001</v>
          </cell>
          <cell r="K4339">
            <v>2503.5</v>
          </cell>
          <cell r="L4339" t="str">
            <v/>
          </cell>
          <cell r="M4339" t="str">
            <v>Základní škola J. A. Komenského Kly, příspěvková organizace</v>
          </cell>
          <cell r="O4339">
            <v>70</v>
          </cell>
          <cell r="Q4339" t="str">
            <v>Kly</v>
          </cell>
          <cell r="R4339" t="str">
            <v>ANO</v>
          </cell>
        </row>
        <row r="4340">
          <cell r="A4340">
            <v>600047822</v>
          </cell>
          <cell r="B4340">
            <v>600047822</v>
          </cell>
          <cell r="C4340" t="str">
            <v>47011297</v>
          </cell>
          <cell r="D4340">
            <v>1</v>
          </cell>
          <cell r="E4340">
            <v>47011297</v>
          </cell>
          <cell r="F4340" t="str">
            <v>Středočeský kraj</v>
          </cell>
          <cell r="G4340" t="str">
            <v xml:space="preserve">Mělník </v>
          </cell>
          <cell r="H4340">
            <v>50</v>
          </cell>
          <cell r="I4340" t="str">
            <v>SEJOY</v>
          </cell>
          <cell r="J4340">
            <v>16.690000000000001</v>
          </cell>
          <cell r="K4340">
            <v>834.50000000000011</v>
          </cell>
          <cell r="L4340" t="str">
            <v/>
          </cell>
          <cell r="M4340" t="str">
            <v>Základní škola se speciálními třídami Mělník, příspěvková organizace</v>
          </cell>
          <cell r="N4340" t="str">
            <v>Jaroslava Seiferta</v>
          </cell>
          <cell r="O4340">
            <v>179</v>
          </cell>
          <cell r="P4340">
            <v>9</v>
          </cell>
          <cell r="Q4340" t="str">
            <v>Mělník</v>
          </cell>
          <cell r="R4340" t="str">
            <v>ANO</v>
          </cell>
        </row>
        <row r="4341">
          <cell r="A4341">
            <v>600170161</v>
          </cell>
          <cell r="B4341">
            <v>600170161</v>
          </cell>
          <cell r="C4341" t="str">
            <v>00640930</v>
          </cell>
          <cell r="D4341">
            <v>1</v>
          </cell>
          <cell r="E4341">
            <v>640930</v>
          </cell>
          <cell r="F4341" t="str">
            <v>Středočeský kraj</v>
          </cell>
          <cell r="G4341" t="str">
            <v xml:space="preserve">Mělník </v>
          </cell>
          <cell r="H4341">
            <v>250</v>
          </cell>
          <cell r="I4341" t="str">
            <v>SEJOY</v>
          </cell>
          <cell r="J4341">
            <v>16.690000000000001</v>
          </cell>
          <cell r="K4341">
            <v>4172.5</v>
          </cell>
          <cell r="L4341" t="str">
            <v/>
          </cell>
          <cell r="M4341" t="str">
            <v>Integrovaná střední škola technická Mělník, příspěvková organizace</v>
          </cell>
          <cell r="N4341" t="str">
            <v>K Učilišti</v>
          </cell>
          <cell r="O4341">
            <v>2566</v>
          </cell>
          <cell r="Q4341" t="str">
            <v>Mělník</v>
          </cell>
          <cell r="R4341" t="str">
            <v>ANO</v>
          </cell>
        </row>
        <row r="4342">
          <cell r="A4342">
            <v>691011788</v>
          </cell>
          <cell r="B4342">
            <v>691011788</v>
          </cell>
          <cell r="C4342" t="str">
            <v>06228640</v>
          </cell>
          <cell r="D4342">
            <v>1</v>
          </cell>
          <cell r="E4342">
            <v>6228640</v>
          </cell>
          <cell r="F4342" t="str">
            <v>Středočeský kraj</v>
          </cell>
          <cell r="G4342" t="str">
            <v xml:space="preserve">Mělník </v>
          </cell>
          <cell r="H4342">
            <v>50</v>
          </cell>
          <cell r="I4342" t="str">
            <v>SEJOY</v>
          </cell>
          <cell r="J4342">
            <v>16.690000000000001</v>
          </cell>
          <cell r="K4342">
            <v>834.50000000000011</v>
          </cell>
          <cell r="L4342" t="str">
            <v/>
          </cell>
          <cell r="M4342" t="str">
            <v>Soukromá základní škola ERIZA, s.r.o.</v>
          </cell>
          <cell r="N4342" t="str">
            <v>U Cihelny</v>
          </cell>
          <cell r="O4342">
            <v>505</v>
          </cell>
          <cell r="P4342">
            <v>7</v>
          </cell>
          <cell r="Q4342" t="str">
            <v>Mělník</v>
          </cell>
          <cell r="R4342" t="str">
            <v>NE</v>
          </cell>
        </row>
        <row r="4343">
          <cell r="A4343">
            <v>600021858</v>
          </cell>
          <cell r="B4343">
            <v>600021858</v>
          </cell>
          <cell r="C4343" t="str">
            <v>70836221</v>
          </cell>
          <cell r="D4343">
            <v>1</v>
          </cell>
          <cell r="E4343">
            <v>70836221</v>
          </cell>
          <cell r="F4343" t="str">
            <v>Středočeský kraj</v>
          </cell>
          <cell r="G4343" t="str">
            <v xml:space="preserve">Mladá Boleslav </v>
          </cell>
          <cell r="H4343">
            <v>0</v>
          </cell>
          <cell r="I4343" t="str">
            <v>SEJOY</v>
          </cell>
          <cell r="J4343">
            <v>16.690000000000001</v>
          </cell>
          <cell r="K4343">
            <v>0</v>
          </cell>
          <cell r="L4343" t="str">
            <v/>
          </cell>
          <cell r="M4343" t="str">
            <v>Základní škola Benátky nad Jizerou, příspěvková organizace</v>
          </cell>
          <cell r="N4343" t="str">
            <v>náměstí 17. listopadu</v>
          </cell>
          <cell r="O4343">
            <v>493</v>
          </cell>
          <cell r="P4343">
            <v>4</v>
          </cell>
          <cell r="Q4343" t="str">
            <v>Benátky nad Jizerou</v>
          </cell>
          <cell r="R4343" t="str">
            <v>ANO</v>
          </cell>
        </row>
        <row r="4344">
          <cell r="A4344">
            <v>600021904</v>
          </cell>
          <cell r="B4344">
            <v>600021904</v>
          </cell>
          <cell r="C4344" t="str">
            <v>70837279</v>
          </cell>
          <cell r="D4344">
            <v>1</v>
          </cell>
          <cell r="E4344">
            <v>70837279</v>
          </cell>
          <cell r="F4344" t="str">
            <v>Středočeský kraj</v>
          </cell>
          <cell r="G4344" t="str">
            <v xml:space="preserve">Mladá Boleslav </v>
          </cell>
          <cell r="H4344">
            <v>50</v>
          </cell>
          <cell r="I4344" t="str">
            <v>SEJOY</v>
          </cell>
          <cell r="J4344">
            <v>16.690000000000001</v>
          </cell>
          <cell r="K4344">
            <v>834.50000000000011</v>
          </cell>
          <cell r="L4344" t="str">
            <v/>
          </cell>
          <cell r="M4344" t="str">
            <v>Základní škola Mladá Boleslav, příspěvková organizace</v>
          </cell>
          <cell r="N4344" t="str">
            <v>Václavkova</v>
          </cell>
          <cell r="O4344">
            <v>950</v>
          </cell>
          <cell r="Q4344" t="str">
            <v>Mladá Boleslav</v>
          </cell>
          <cell r="R4344" t="str">
            <v>ANO</v>
          </cell>
        </row>
        <row r="4345">
          <cell r="A4345">
            <v>600019543</v>
          </cell>
          <cell r="B4345">
            <v>600019543</v>
          </cell>
          <cell r="C4345" t="str">
            <v>00066711</v>
          </cell>
          <cell r="D4345">
            <v>1</v>
          </cell>
          <cell r="E4345">
            <v>66711</v>
          </cell>
          <cell r="F4345" t="str">
            <v>Středočeský kraj</v>
          </cell>
          <cell r="G4345" t="str">
            <v xml:space="preserve">Mladá Boleslav </v>
          </cell>
          <cell r="H4345">
            <v>175</v>
          </cell>
          <cell r="I4345" t="str">
            <v>SEJOY</v>
          </cell>
          <cell r="J4345">
            <v>16.690000000000001</v>
          </cell>
          <cell r="K4345">
            <v>2920.75</v>
          </cell>
          <cell r="L4345" t="str">
            <v/>
          </cell>
          <cell r="M4345" t="str">
            <v>Střední zdravotnická škola a Vyšší odborná škola zdravotnická, Mladá Boleslav, B. Němcové 482</v>
          </cell>
          <cell r="N4345" t="str">
            <v>Boženy Němcové</v>
          </cell>
          <cell r="O4345">
            <v>482</v>
          </cell>
          <cell r="P4345">
            <v>12</v>
          </cell>
          <cell r="Q4345" t="str">
            <v>Mladá Boleslav</v>
          </cell>
          <cell r="R4345" t="str">
            <v>ANO</v>
          </cell>
        </row>
        <row r="4346">
          <cell r="A4346">
            <v>691009139</v>
          </cell>
          <cell r="B4346">
            <v>691009139</v>
          </cell>
          <cell r="C4346" t="str">
            <v>04743920</v>
          </cell>
          <cell r="D4346">
            <v>1</v>
          </cell>
          <cell r="E4346">
            <v>4743920</v>
          </cell>
          <cell r="F4346" t="str">
            <v>Středočeský kraj</v>
          </cell>
          <cell r="G4346" t="str">
            <v xml:space="preserve">Mladá Boleslav </v>
          </cell>
          <cell r="H4346">
            <v>50</v>
          </cell>
          <cell r="I4346" t="str">
            <v>SEJOY</v>
          </cell>
          <cell r="J4346">
            <v>16.690000000000001</v>
          </cell>
          <cell r="K4346">
            <v>834.50000000000011</v>
          </cell>
          <cell r="L4346" t="str">
            <v/>
          </cell>
          <cell r="M4346" t="str">
            <v>Základní škola V Oboře</v>
          </cell>
          <cell r="N4346" t="str">
            <v>U Borku</v>
          </cell>
          <cell r="O4346">
            <v>506</v>
          </cell>
          <cell r="Q4346" t="str">
            <v>Bradlec</v>
          </cell>
          <cell r="R4346" t="str">
            <v>NE</v>
          </cell>
        </row>
        <row r="4347">
          <cell r="A4347">
            <v>600007413</v>
          </cell>
          <cell r="B4347">
            <v>600007413</v>
          </cell>
          <cell r="C4347" t="str">
            <v>62486012</v>
          </cell>
          <cell r="D4347">
            <v>1</v>
          </cell>
          <cell r="E4347">
            <v>62486012</v>
          </cell>
          <cell r="F4347" t="str">
            <v>Středočeský kraj</v>
          </cell>
          <cell r="G4347" t="str">
            <v xml:space="preserve">Mladá Boleslav </v>
          </cell>
          <cell r="H4347">
            <v>225</v>
          </cell>
          <cell r="I4347" t="str">
            <v>SEJOY</v>
          </cell>
          <cell r="J4347">
            <v>16.690000000000001</v>
          </cell>
          <cell r="K4347">
            <v>3755.2500000000005</v>
          </cell>
          <cell r="L4347" t="str">
            <v/>
          </cell>
          <cell r="M4347" t="str">
            <v>Gymnázium, Mladá Boleslav, Palackého 191/1</v>
          </cell>
          <cell r="N4347" t="str">
            <v>Palackého</v>
          </cell>
          <cell r="O4347">
            <v>191</v>
          </cell>
          <cell r="P4347">
            <v>1</v>
          </cell>
          <cell r="Q4347" t="str">
            <v>Mladá Boleslav</v>
          </cell>
          <cell r="R4347" t="str">
            <v>ANO</v>
          </cell>
        </row>
        <row r="4348">
          <cell r="A4348">
            <v>600007448</v>
          </cell>
          <cell r="B4348">
            <v>600007448</v>
          </cell>
          <cell r="C4348" t="str">
            <v>48683795</v>
          </cell>
          <cell r="D4348">
            <v>1</v>
          </cell>
          <cell r="E4348">
            <v>48683795</v>
          </cell>
          <cell r="F4348" t="str">
            <v>Středočeský kraj</v>
          </cell>
          <cell r="G4348" t="str">
            <v xml:space="preserve">Mladá Boleslav </v>
          </cell>
          <cell r="H4348">
            <v>250</v>
          </cell>
          <cell r="I4348" t="str">
            <v>SEJOY</v>
          </cell>
          <cell r="J4348">
            <v>16.690000000000001</v>
          </cell>
          <cell r="K4348">
            <v>4172.5</v>
          </cell>
          <cell r="L4348" t="str">
            <v/>
          </cell>
          <cell r="M4348" t="str">
            <v>Střední průmyslová škola, Mladá Boleslav, Havlíčkova 456</v>
          </cell>
          <cell r="N4348" t="str">
            <v>Havlíčkova</v>
          </cell>
          <cell r="O4348">
            <v>456</v>
          </cell>
          <cell r="P4348">
            <v>1</v>
          </cell>
          <cell r="Q4348" t="str">
            <v>Mladá Boleslav</v>
          </cell>
          <cell r="R4348" t="str">
            <v>ANO</v>
          </cell>
        </row>
        <row r="4349">
          <cell r="A4349">
            <v>600007464</v>
          </cell>
          <cell r="B4349">
            <v>600007464</v>
          </cell>
          <cell r="C4349" t="str">
            <v>25121367</v>
          </cell>
          <cell r="D4349">
            <v>1</v>
          </cell>
          <cell r="E4349">
            <v>25121367</v>
          </cell>
          <cell r="F4349" t="str">
            <v>Středočeský kraj</v>
          </cell>
          <cell r="G4349" t="str">
            <v xml:space="preserve">Mladá Boleslav </v>
          </cell>
          <cell r="H4349">
            <v>75</v>
          </cell>
          <cell r="I4349" t="str">
            <v>SEJOY</v>
          </cell>
          <cell r="J4349">
            <v>16.690000000000001</v>
          </cell>
          <cell r="K4349">
            <v>1251.75</v>
          </cell>
          <cell r="L4349" t="str">
            <v/>
          </cell>
          <cell r="M4349" t="str">
            <v>Boleslavská soukromá střední škola a základní škola, s.r.o.</v>
          </cell>
          <cell r="N4349" t="str">
            <v>Viničná</v>
          </cell>
          <cell r="O4349">
            <v>463</v>
          </cell>
          <cell r="P4349">
            <v>17</v>
          </cell>
          <cell r="Q4349" t="str">
            <v>Mladá Boleslav</v>
          </cell>
          <cell r="R4349" t="str">
            <v>NE</v>
          </cell>
        </row>
        <row r="4350">
          <cell r="A4350">
            <v>600007481</v>
          </cell>
          <cell r="B4350">
            <v>600007481</v>
          </cell>
          <cell r="C4350" t="str">
            <v>25602977</v>
          </cell>
          <cell r="D4350">
            <v>1</v>
          </cell>
          <cell r="E4350">
            <v>25602977</v>
          </cell>
          <cell r="F4350" t="str">
            <v>Středočeský kraj</v>
          </cell>
          <cell r="G4350" t="str">
            <v xml:space="preserve">Mladá Boleslav </v>
          </cell>
          <cell r="H4350">
            <v>125</v>
          </cell>
          <cell r="I4350" t="str">
            <v>SEJOY</v>
          </cell>
          <cell r="J4350">
            <v>16.690000000000001</v>
          </cell>
          <cell r="K4350">
            <v>2086.25</v>
          </cell>
          <cell r="L4350" t="str">
            <v/>
          </cell>
          <cell r="M4350" t="str">
            <v>Střední škola tradičních řemesel HERMÉS MB s.r.o.</v>
          </cell>
          <cell r="N4350" t="str">
            <v>Laurinova</v>
          </cell>
          <cell r="O4350">
            <v>1049</v>
          </cell>
          <cell r="Q4350" t="str">
            <v>Mladá Boleslav</v>
          </cell>
          <cell r="R4350" t="str">
            <v>NE</v>
          </cell>
        </row>
        <row r="4351">
          <cell r="A4351">
            <v>600007499</v>
          </cell>
          <cell r="B4351">
            <v>600007499</v>
          </cell>
          <cell r="C4351" t="str">
            <v>25602951</v>
          </cell>
          <cell r="D4351">
            <v>1</v>
          </cell>
          <cell r="E4351">
            <v>25602951</v>
          </cell>
          <cell r="F4351" t="str">
            <v>Středočeský kraj</v>
          </cell>
          <cell r="G4351" t="str">
            <v xml:space="preserve">Mladá Boleslav </v>
          </cell>
          <cell r="H4351">
            <v>100</v>
          </cell>
          <cell r="I4351" t="str">
            <v>SEJOY</v>
          </cell>
          <cell r="J4351">
            <v>16.690000000000001</v>
          </cell>
          <cell r="K4351">
            <v>1669.0000000000002</v>
          </cell>
          <cell r="L4351" t="str">
            <v/>
          </cell>
          <cell r="M4351" t="str">
            <v>Střední škola podnikatelská HERMÉS MB s.r.o.</v>
          </cell>
          <cell r="N4351" t="str">
            <v>Laurinova</v>
          </cell>
          <cell r="O4351">
            <v>1049</v>
          </cell>
          <cell r="Q4351" t="str">
            <v>Mladá Boleslav</v>
          </cell>
          <cell r="R4351" t="str">
            <v>NE</v>
          </cell>
        </row>
        <row r="4352">
          <cell r="A4352">
            <v>600007502</v>
          </cell>
          <cell r="B4352">
            <v>600007502</v>
          </cell>
          <cell r="C4352" t="str">
            <v>48683868</v>
          </cell>
          <cell r="D4352">
            <v>1</v>
          </cell>
          <cell r="E4352">
            <v>48683868</v>
          </cell>
          <cell r="F4352" t="str">
            <v>Středočeský kraj</v>
          </cell>
          <cell r="G4352" t="str">
            <v xml:space="preserve">Mladá Boleslav </v>
          </cell>
          <cell r="H4352">
            <v>250</v>
          </cell>
          <cell r="I4352" t="str">
            <v>SEJOY</v>
          </cell>
          <cell r="J4352">
            <v>16.690000000000001</v>
          </cell>
          <cell r="K4352">
            <v>4172.5</v>
          </cell>
          <cell r="L4352" t="str">
            <v/>
          </cell>
          <cell r="M4352" t="str">
            <v>Gymnázium Dr. Josefa Pekaře, Mladá Boleslav, Palackého 211</v>
          </cell>
          <cell r="N4352" t="str">
            <v>Palackého</v>
          </cell>
          <cell r="O4352">
            <v>211</v>
          </cell>
          <cell r="P4352">
            <v>3</v>
          </cell>
          <cell r="Q4352" t="str">
            <v>Mladá Boleslav</v>
          </cell>
          <cell r="R4352" t="str">
            <v>ANO</v>
          </cell>
        </row>
        <row r="4353">
          <cell r="A4353">
            <v>600007511</v>
          </cell>
          <cell r="B4353">
            <v>600007511</v>
          </cell>
          <cell r="C4353" t="str">
            <v>00069558</v>
          </cell>
          <cell r="D4353">
            <v>1</v>
          </cell>
          <cell r="E4353">
            <v>69558</v>
          </cell>
          <cell r="F4353" t="str">
            <v>Středočeský kraj</v>
          </cell>
          <cell r="G4353" t="str">
            <v xml:space="preserve">Mladá Boleslav </v>
          </cell>
          <cell r="H4353">
            <v>150</v>
          </cell>
          <cell r="I4353" t="str">
            <v>SEJOY</v>
          </cell>
          <cell r="J4353">
            <v>16.690000000000001</v>
          </cell>
          <cell r="K4353">
            <v>2503.5</v>
          </cell>
          <cell r="L4353" t="str">
            <v/>
          </cell>
          <cell r="M4353" t="str">
            <v>Střední odborná škola a Střední odborné učiliště, Horky nad Jizerou 35</v>
          </cell>
          <cell r="O4353">
            <v>35</v>
          </cell>
          <cell r="Q4353" t="str">
            <v>Horky nad Jizerou</v>
          </cell>
          <cell r="R4353" t="str">
            <v>ANO</v>
          </cell>
        </row>
        <row r="4354">
          <cell r="A4354">
            <v>600007529</v>
          </cell>
          <cell r="B4354">
            <v>600007529</v>
          </cell>
          <cell r="C4354" t="str">
            <v>48683884</v>
          </cell>
          <cell r="D4354">
            <v>1</v>
          </cell>
          <cell r="E4354">
            <v>48683884</v>
          </cell>
          <cell r="F4354" t="str">
            <v>Středočeský kraj</v>
          </cell>
          <cell r="G4354" t="str">
            <v xml:space="preserve">Mladá Boleslav </v>
          </cell>
          <cell r="H4354">
            <v>200</v>
          </cell>
          <cell r="I4354" t="str">
            <v>SEJOY</v>
          </cell>
          <cell r="J4354">
            <v>16.690000000000001</v>
          </cell>
          <cell r="K4354">
            <v>3338.0000000000005</v>
          </cell>
          <cell r="L4354" t="str">
            <v/>
          </cell>
          <cell r="M4354" t="str">
            <v>Obchodní akademie, Vyšší odborná škola ekonomická a Jazyková škola s právem státní jazykové zkoušky Mladá Boleslav, příspěvková organizace</v>
          </cell>
          <cell r="N4354" t="str">
            <v>třída T. G. Masaryka</v>
          </cell>
          <cell r="O4354">
            <v>14</v>
          </cell>
          <cell r="Q4354" t="str">
            <v>Mladá Boleslav</v>
          </cell>
          <cell r="R4354" t="str">
            <v>ANO</v>
          </cell>
        </row>
        <row r="4355">
          <cell r="A4355">
            <v>600007545</v>
          </cell>
          <cell r="B4355">
            <v>600007545</v>
          </cell>
          <cell r="C4355" t="str">
            <v>00177041</v>
          </cell>
          <cell r="D4355">
            <v>1</v>
          </cell>
          <cell r="E4355">
            <v>177041</v>
          </cell>
          <cell r="F4355" t="str">
            <v>Středočeský kraj</v>
          </cell>
          <cell r="G4355" t="str">
            <v xml:space="preserve">Mladá Boleslav </v>
          </cell>
          <cell r="H4355">
            <v>550</v>
          </cell>
          <cell r="I4355" t="str">
            <v>SEJOY</v>
          </cell>
          <cell r="J4355">
            <v>16.690000000000001</v>
          </cell>
          <cell r="K4355">
            <v>9179.5</v>
          </cell>
          <cell r="L4355" t="str">
            <v/>
          </cell>
          <cell r="M4355" t="str">
            <v>ŠKODA AUTO a.s., Střední odborné učiliště strojírenské, odštěpný závod</v>
          </cell>
          <cell r="N4355" t="str">
            <v>tř. Václava Klementa</v>
          </cell>
          <cell r="O4355">
            <v>869</v>
          </cell>
          <cell r="Q4355" t="str">
            <v>Mladá Boleslav</v>
          </cell>
          <cell r="R4355" t="str">
            <v>NE</v>
          </cell>
        </row>
        <row r="4356">
          <cell r="A4356">
            <v>600048942</v>
          </cell>
          <cell r="B4356">
            <v>600048942</v>
          </cell>
          <cell r="C4356" t="str">
            <v>75034310</v>
          </cell>
          <cell r="D4356">
            <v>1</v>
          </cell>
          <cell r="E4356">
            <v>75034310</v>
          </cell>
          <cell r="F4356" t="str">
            <v>Středočeský kraj</v>
          </cell>
          <cell r="G4356" t="str">
            <v xml:space="preserve">Mladá Boleslav </v>
          </cell>
          <cell r="H4356">
            <v>0</v>
          </cell>
          <cell r="I4356" t="str">
            <v>SEJOY</v>
          </cell>
          <cell r="J4356">
            <v>16.690000000000001</v>
          </cell>
          <cell r="K4356">
            <v>0</v>
          </cell>
          <cell r="L4356" t="str">
            <v/>
          </cell>
          <cell r="M4356" t="str">
            <v>Základní škola a mateřská škola Čistá</v>
          </cell>
          <cell r="O4356">
            <v>77</v>
          </cell>
          <cell r="Q4356" t="str">
            <v>Čistá</v>
          </cell>
          <cell r="R4356" t="str">
            <v>ANO</v>
          </cell>
        </row>
        <row r="4357">
          <cell r="A4357">
            <v>600049035</v>
          </cell>
          <cell r="B4357">
            <v>600049035</v>
          </cell>
          <cell r="C4357" t="str">
            <v>71010408</v>
          </cell>
          <cell r="D4357">
            <v>1</v>
          </cell>
          <cell r="E4357">
            <v>71010408</v>
          </cell>
          <cell r="F4357" t="str">
            <v>Středočeský kraj</v>
          </cell>
          <cell r="G4357" t="str">
            <v xml:space="preserve">Mladá Boleslav </v>
          </cell>
          <cell r="H4357">
            <v>50</v>
          </cell>
          <cell r="I4357" t="str">
            <v>SEJOY</v>
          </cell>
          <cell r="J4357">
            <v>16.690000000000001</v>
          </cell>
          <cell r="K4357">
            <v>834.50000000000011</v>
          </cell>
          <cell r="L4357" t="str">
            <v/>
          </cell>
          <cell r="M4357" t="str">
            <v>Základní škola a Mateřská škola Krnsko</v>
          </cell>
          <cell r="O4357">
            <v>75</v>
          </cell>
          <cell r="Q4357" t="str">
            <v>Krnsko</v>
          </cell>
          <cell r="R4357" t="str">
            <v>ANO</v>
          </cell>
        </row>
        <row r="4358">
          <cell r="A4358">
            <v>600048969</v>
          </cell>
          <cell r="B4358">
            <v>600048969</v>
          </cell>
          <cell r="C4358" t="str">
            <v>70993700</v>
          </cell>
          <cell r="D4358">
            <v>1</v>
          </cell>
          <cell r="E4358">
            <v>70993700</v>
          </cell>
          <cell r="F4358" t="str">
            <v>Středočeský kraj</v>
          </cell>
          <cell r="G4358" t="str">
            <v xml:space="preserve">Mladá Boleslav </v>
          </cell>
          <cell r="H4358">
            <v>50</v>
          </cell>
          <cell r="I4358" t="str">
            <v>SEJOY</v>
          </cell>
          <cell r="J4358">
            <v>16.690000000000001</v>
          </cell>
          <cell r="K4358">
            <v>834.50000000000011</v>
          </cell>
          <cell r="L4358" t="str">
            <v/>
          </cell>
          <cell r="M4358" t="str">
            <v>Základní škola Chotětov, okres Mladá Boleslav</v>
          </cell>
          <cell r="N4358" t="str">
            <v>Husovo náměstí</v>
          </cell>
          <cell r="O4358">
            <v>7</v>
          </cell>
          <cell r="Q4358" t="str">
            <v>Chotětov</v>
          </cell>
          <cell r="R4358" t="str">
            <v>ANO</v>
          </cell>
        </row>
        <row r="4359">
          <cell r="A4359">
            <v>600048993</v>
          </cell>
          <cell r="B4359">
            <v>600048993</v>
          </cell>
          <cell r="C4359" t="str">
            <v>71000062</v>
          </cell>
          <cell r="D4359">
            <v>1</v>
          </cell>
          <cell r="E4359">
            <v>71000062</v>
          </cell>
          <cell r="F4359" t="str">
            <v>Středočeský kraj</v>
          </cell>
          <cell r="G4359" t="str">
            <v xml:space="preserve">Mladá Boleslav </v>
          </cell>
          <cell r="H4359">
            <v>50</v>
          </cell>
          <cell r="I4359" t="str">
            <v>SEJOY</v>
          </cell>
          <cell r="J4359">
            <v>16.690000000000001</v>
          </cell>
          <cell r="K4359">
            <v>834.50000000000011</v>
          </cell>
          <cell r="L4359" t="str">
            <v/>
          </cell>
          <cell r="M4359" t="str">
            <v>Základní škola a mateřská škola Předměřice nad Jizerou, okres Mladá Boleslav</v>
          </cell>
          <cell r="O4359">
            <v>143</v>
          </cell>
          <cell r="Q4359" t="str">
            <v>Předměřice nad Jizerou</v>
          </cell>
          <cell r="R4359" t="str">
            <v>ANO</v>
          </cell>
        </row>
        <row r="4360">
          <cell r="A4360">
            <v>600049001</v>
          </cell>
          <cell r="B4360">
            <v>600049001</v>
          </cell>
          <cell r="C4360" t="str">
            <v>75031361</v>
          </cell>
          <cell r="D4360">
            <v>1</v>
          </cell>
          <cell r="E4360">
            <v>75031361</v>
          </cell>
          <cell r="F4360" t="str">
            <v>Středočeský kraj</v>
          </cell>
          <cell r="G4360" t="str">
            <v xml:space="preserve">Mladá Boleslav </v>
          </cell>
          <cell r="H4360">
            <v>0</v>
          </cell>
          <cell r="I4360" t="str">
            <v>SEJOY</v>
          </cell>
          <cell r="J4360">
            <v>16.690000000000001</v>
          </cell>
          <cell r="K4360">
            <v>0</v>
          </cell>
          <cell r="L4360" t="str">
            <v/>
          </cell>
          <cell r="M4360" t="str">
            <v>Základní škola a mateřská škola Sojovice okres Mladá Boleslav</v>
          </cell>
          <cell r="O4360">
            <v>88</v>
          </cell>
          <cell r="Q4360" t="str">
            <v>Sojovice</v>
          </cell>
          <cell r="R4360" t="str">
            <v>ANO</v>
          </cell>
        </row>
        <row r="4361">
          <cell r="A4361">
            <v>600049027</v>
          </cell>
          <cell r="B4361">
            <v>600049027</v>
          </cell>
          <cell r="C4361" t="str">
            <v>71010807</v>
          </cell>
          <cell r="D4361">
            <v>1</v>
          </cell>
          <cell r="E4361">
            <v>71010807</v>
          </cell>
          <cell r="F4361" t="str">
            <v>Středočeský kraj</v>
          </cell>
          <cell r="G4361" t="str">
            <v xml:space="preserve">Mladá Boleslav </v>
          </cell>
          <cell r="H4361">
            <v>0</v>
          </cell>
          <cell r="I4361" t="str">
            <v>SEJOY</v>
          </cell>
          <cell r="J4361">
            <v>16.690000000000001</v>
          </cell>
          <cell r="K4361">
            <v>0</v>
          </cell>
          <cell r="L4361">
            <v>44550</v>
          </cell>
          <cell r="M4361" t="str">
            <v>Základní škola Katusice, okres Mladá Boleslav</v>
          </cell>
          <cell r="N4361" t="str">
            <v>nám. Budovatelů</v>
          </cell>
          <cell r="O4361">
            <v>39</v>
          </cell>
          <cell r="Q4361" t="str">
            <v>Katusice</v>
          </cell>
          <cell r="R4361" t="str">
            <v>ANO</v>
          </cell>
        </row>
        <row r="4362">
          <cell r="A4362">
            <v>600049043</v>
          </cell>
          <cell r="B4362">
            <v>600049043</v>
          </cell>
          <cell r="C4362" t="str">
            <v>62451421</v>
          </cell>
          <cell r="D4362">
            <v>1</v>
          </cell>
          <cell r="E4362">
            <v>62451421</v>
          </cell>
          <cell r="F4362" t="str">
            <v>Středočeský kraj</v>
          </cell>
          <cell r="G4362" t="str">
            <v xml:space="preserve">Mladá Boleslav </v>
          </cell>
          <cell r="H4362">
            <v>75</v>
          </cell>
          <cell r="I4362" t="str">
            <v>SEJOY</v>
          </cell>
          <cell r="J4362">
            <v>16.690000000000001</v>
          </cell>
          <cell r="K4362">
            <v>1251.75</v>
          </cell>
          <cell r="L4362" t="str">
            <v/>
          </cell>
          <cell r="M4362" t="str">
            <v>Základní škola a Mateřská škola Dalovice, příspěvková organizace</v>
          </cell>
          <cell r="O4362">
            <v>32</v>
          </cell>
          <cell r="Q4362" t="str">
            <v>Dalovice</v>
          </cell>
          <cell r="R4362" t="str">
            <v>ANO</v>
          </cell>
        </row>
        <row r="4363">
          <cell r="A4363">
            <v>600049051</v>
          </cell>
          <cell r="B4363">
            <v>600049051</v>
          </cell>
          <cell r="C4363" t="str">
            <v>70994994</v>
          </cell>
          <cell r="D4363">
            <v>1</v>
          </cell>
          <cell r="E4363">
            <v>70994994</v>
          </cell>
          <cell r="F4363" t="str">
            <v>Středočeský kraj</v>
          </cell>
          <cell r="G4363" t="str">
            <v xml:space="preserve">Mladá Boleslav </v>
          </cell>
          <cell r="H4363">
            <v>225</v>
          </cell>
          <cell r="I4363" t="str">
            <v>SEJOY</v>
          </cell>
          <cell r="J4363">
            <v>16.690000000000001</v>
          </cell>
          <cell r="K4363">
            <v>3755.2500000000005</v>
          </cell>
          <cell r="L4363" t="str">
            <v/>
          </cell>
          <cell r="M4363" t="str">
            <v>Základní škola Bakov nad Jizerou, okres Mladá Boleslav</v>
          </cell>
          <cell r="N4363" t="str">
            <v>Palackého</v>
          </cell>
          <cell r="O4363">
            <v>278</v>
          </cell>
          <cell r="Q4363" t="str">
            <v>Bakov nad Jizerou</v>
          </cell>
          <cell r="R4363" t="str">
            <v>ANO</v>
          </cell>
        </row>
        <row r="4364">
          <cell r="A4364">
            <v>600049060</v>
          </cell>
          <cell r="B4364">
            <v>600049060</v>
          </cell>
          <cell r="C4364" t="str">
            <v>70936838</v>
          </cell>
          <cell r="D4364">
            <v>1</v>
          </cell>
          <cell r="E4364">
            <v>70936838</v>
          </cell>
          <cell r="F4364" t="str">
            <v>Středočeský kraj</v>
          </cell>
          <cell r="G4364" t="str">
            <v xml:space="preserve">Mladá Boleslav </v>
          </cell>
          <cell r="H4364">
            <v>250</v>
          </cell>
          <cell r="I4364" t="str">
            <v>SEJOY</v>
          </cell>
          <cell r="J4364">
            <v>16.690000000000001</v>
          </cell>
          <cell r="K4364">
            <v>4172.5</v>
          </cell>
          <cell r="L4364" t="str">
            <v/>
          </cell>
          <cell r="M4364" t="str">
            <v>Základní škola Bělá pod Bezdězem, příspěvková organizace</v>
          </cell>
          <cell r="N4364" t="str">
            <v>Máchova</v>
          </cell>
          <cell r="O4364">
            <v>1110</v>
          </cell>
          <cell r="Q4364" t="str">
            <v>Bělá pod Bezdězem</v>
          </cell>
          <cell r="R4364" t="str">
            <v>ANO</v>
          </cell>
        </row>
        <row r="4365">
          <cell r="A4365">
            <v>600049078</v>
          </cell>
          <cell r="B4365">
            <v>600049078</v>
          </cell>
          <cell r="C4365" t="str">
            <v>70997501</v>
          </cell>
          <cell r="D4365">
            <v>1</v>
          </cell>
          <cell r="E4365">
            <v>70997501</v>
          </cell>
          <cell r="F4365" t="str">
            <v>Středočeský kraj</v>
          </cell>
          <cell r="G4365" t="str">
            <v xml:space="preserve">Mladá Boleslav </v>
          </cell>
          <cell r="H4365">
            <v>250</v>
          </cell>
          <cell r="I4365" t="str">
            <v>SEJOY</v>
          </cell>
          <cell r="J4365">
            <v>16.690000000000001</v>
          </cell>
          <cell r="K4365">
            <v>4172.5</v>
          </cell>
          <cell r="L4365" t="str">
            <v/>
          </cell>
          <cell r="M4365" t="str">
            <v>Základní škola Benátky nad Jizerou, Husovo náměstí 55</v>
          </cell>
          <cell r="N4365" t="str">
            <v>Husovo náměstí</v>
          </cell>
          <cell r="O4365">
            <v>55</v>
          </cell>
          <cell r="Q4365" t="str">
            <v>Benátky nad Jizerou</v>
          </cell>
          <cell r="R4365" t="str">
            <v>ANO</v>
          </cell>
        </row>
        <row r="4366">
          <cell r="A4366">
            <v>600049086</v>
          </cell>
          <cell r="B4366">
            <v>600049086</v>
          </cell>
          <cell r="C4366" t="str">
            <v>70997519</v>
          </cell>
          <cell r="D4366">
            <v>1</v>
          </cell>
          <cell r="E4366">
            <v>70997519</v>
          </cell>
          <cell r="F4366" t="str">
            <v>Středočeský kraj</v>
          </cell>
          <cell r="G4366" t="str">
            <v xml:space="preserve">Mladá Boleslav </v>
          </cell>
          <cell r="H4366">
            <v>250</v>
          </cell>
          <cell r="I4366" t="str">
            <v>SEJOY</v>
          </cell>
          <cell r="J4366">
            <v>16.690000000000001</v>
          </cell>
          <cell r="K4366">
            <v>4172.5</v>
          </cell>
          <cell r="L4366" t="str">
            <v/>
          </cell>
          <cell r="M4366" t="str">
            <v>Základní škola Benátky nad Jizerou, Pražská 135</v>
          </cell>
          <cell r="N4366" t="str">
            <v>Pražská</v>
          </cell>
          <cell r="O4366">
            <v>135</v>
          </cell>
          <cell r="Q4366" t="str">
            <v>Benátky nad Jizerou</v>
          </cell>
          <cell r="R4366" t="str">
            <v>ANO</v>
          </cell>
        </row>
        <row r="4367">
          <cell r="A4367">
            <v>600049094</v>
          </cell>
          <cell r="B4367">
            <v>600049094</v>
          </cell>
          <cell r="C4367" t="str">
            <v>75034255</v>
          </cell>
          <cell r="D4367">
            <v>1</v>
          </cell>
          <cell r="E4367">
            <v>75034255</v>
          </cell>
          <cell r="F4367" t="str">
            <v>Středočeský kraj</v>
          </cell>
          <cell r="G4367" t="str">
            <v xml:space="preserve">Mladá Boleslav </v>
          </cell>
          <cell r="H4367">
            <v>150</v>
          </cell>
          <cell r="I4367" t="str">
            <v>SEJOY</v>
          </cell>
          <cell r="J4367">
            <v>16.690000000000001</v>
          </cell>
          <cell r="K4367">
            <v>2503.5</v>
          </cell>
          <cell r="L4367" t="str">
            <v/>
          </cell>
          <cell r="M4367" t="str">
            <v>Základní škola a mateřská škola Václava Vaňka</v>
          </cell>
          <cell r="N4367" t="str">
            <v>Školní</v>
          </cell>
          <cell r="O4367">
            <v>242</v>
          </cell>
          <cell r="Q4367" t="str">
            <v>Bezno</v>
          </cell>
          <cell r="R4367" t="str">
            <v>ANO</v>
          </cell>
        </row>
        <row r="4368">
          <cell r="A4368">
            <v>600049108</v>
          </cell>
          <cell r="B4368">
            <v>600049108</v>
          </cell>
          <cell r="C4368" t="str">
            <v>70933057</v>
          </cell>
          <cell r="D4368">
            <v>1</v>
          </cell>
          <cell r="E4368">
            <v>70933057</v>
          </cell>
          <cell r="F4368" t="str">
            <v>Středočeský kraj</v>
          </cell>
          <cell r="G4368" t="str">
            <v xml:space="preserve">Mladá Boleslav </v>
          </cell>
          <cell r="H4368">
            <v>125</v>
          </cell>
          <cell r="I4368" t="str">
            <v>SEJOY</v>
          </cell>
          <cell r="J4368">
            <v>16.690000000000001</v>
          </cell>
          <cell r="K4368">
            <v>2086.25</v>
          </cell>
          <cell r="L4368" t="str">
            <v/>
          </cell>
          <cell r="M4368" t="str">
            <v>Masarykova základní škola a mateřská škola Brodce, příspěvková organizace</v>
          </cell>
          <cell r="N4368" t="str">
            <v>Rudé armády</v>
          </cell>
          <cell r="O4368">
            <v>300</v>
          </cell>
          <cell r="Q4368" t="str">
            <v>Brodce</v>
          </cell>
          <cell r="R4368" t="str">
            <v>ANO</v>
          </cell>
        </row>
        <row r="4369">
          <cell r="A4369">
            <v>600049116</v>
          </cell>
          <cell r="B4369">
            <v>600049116</v>
          </cell>
          <cell r="C4369" t="str">
            <v>70988102</v>
          </cell>
          <cell r="D4369">
            <v>1</v>
          </cell>
          <cell r="E4369">
            <v>70988102</v>
          </cell>
          <cell r="F4369" t="str">
            <v>Středočeský kraj</v>
          </cell>
          <cell r="G4369" t="str">
            <v xml:space="preserve">Mladá Boleslav </v>
          </cell>
          <cell r="H4369">
            <v>150</v>
          </cell>
          <cell r="I4369" t="str">
            <v>SEJOY</v>
          </cell>
          <cell r="J4369">
            <v>16.690000000000001</v>
          </cell>
          <cell r="K4369">
            <v>2503.5</v>
          </cell>
          <cell r="L4369" t="str">
            <v/>
          </cell>
          <cell r="M4369" t="str">
            <v>Základní škola a Mateřská škola Březno</v>
          </cell>
          <cell r="O4369">
            <v>115</v>
          </cell>
          <cell r="Q4369" t="str">
            <v>Březno</v>
          </cell>
          <cell r="R4369" t="str">
            <v>ANO</v>
          </cell>
        </row>
        <row r="4370">
          <cell r="A4370">
            <v>600049124</v>
          </cell>
          <cell r="B4370">
            <v>600049124</v>
          </cell>
          <cell r="C4370" t="str">
            <v>75030268</v>
          </cell>
          <cell r="D4370">
            <v>1</v>
          </cell>
          <cell r="E4370">
            <v>75030268</v>
          </cell>
          <cell r="F4370" t="str">
            <v>Středočeský kraj</v>
          </cell>
          <cell r="G4370" t="str">
            <v xml:space="preserve">Mladá Boleslav </v>
          </cell>
          <cell r="H4370">
            <v>100</v>
          </cell>
          <cell r="I4370" t="str">
            <v>SEJOY</v>
          </cell>
          <cell r="J4370">
            <v>16.690000000000001</v>
          </cell>
          <cell r="K4370">
            <v>1669.0000000000002</v>
          </cell>
          <cell r="L4370" t="str">
            <v/>
          </cell>
          <cell r="M4370" t="str">
            <v>Základní škola Čachovice a Mateřská škola Struhy, okres Mladá Boleslav</v>
          </cell>
          <cell r="N4370" t="str">
            <v>Komenského</v>
          </cell>
          <cell r="O4370">
            <v>96</v>
          </cell>
          <cell r="Q4370" t="str">
            <v>Čachovice</v>
          </cell>
          <cell r="R4370" t="str">
            <v>ANO</v>
          </cell>
        </row>
        <row r="4371">
          <cell r="A4371">
            <v>600049132</v>
          </cell>
          <cell r="B4371">
            <v>600049132</v>
          </cell>
          <cell r="C4371" t="str">
            <v>75034981</v>
          </cell>
          <cell r="D4371">
            <v>1</v>
          </cell>
          <cell r="E4371">
            <v>75034981</v>
          </cell>
          <cell r="F4371" t="str">
            <v>Středočeský kraj</v>
          </cell>
          <cell r="G4371" t="str">
            <v xml:space="preserve">Mladá Boleslav </v>
          </cell>
          <cell r="H4371">
            <v>225</v>
          </cell>
          <cell r="I4371" t="str">
            <v>SEJOY</v>
          </cell>
          <cell r="J4371">
            <v>16.690000000000001</v>
          </cell>
          <cell r="K4371">
            <v>3755.2500000000005</v>
          </cell>
          <cell r="L4371" t="str">
            <v/>
          </cell>
          <cell r="M4371" t="str">
            <v>Základní škola a mateřská škola Dobrovice</v>
          </cell>
          <cell r="N4371" t="str">
            <v>Komenského</v>
          </cell>
          <cell r="O4371">
            <v>46</v>
          </cell>
          <cell r="Q4371" t="str">
            <v>Dobrovice</v>
          </cell>
          <cell r="R4371" t="str">
            <v>ANO</v>
          </cell>
        </row>
        <row r="4372">
          <cell r="A4372">
            <v>600049141</v>
          </cell>
          <cell r="B4372">
            <v>600049141</v>
          </cell>
          <cell r="C4372" t="str">
            <v>71009914</v>
          </cell>
          <cell r="D4372">
            <v>1</v>
          </cell>
          <cell r="E4372">
            <v>71009914</v>
          </cell>
          <cell r="F4372" t="str">
            <v>Středočeský kraj</v>
          </cell>
          <cell r="G4372" t="str">
            <v xml:space="preserve">Mladá Boleslav </v>
          </cell>
          <cell r="H4372">
            <v>200</v>
          </cell>
          <cell r="I4372" t="str">
            <v>SEJOY</v>
          </cell>
          <cell r="J4372">
            <v>16.690000000000001</v>
          </cell>
          <cell r="K4372">
            <v>3338.0000000000005</v>
          </cell>
          <cell r="L4372" t="str">
            <v/>
          </cell>
          <cell r="M4372" t="str">
            <v>Základní škola T. G. Masaryka a Mateřská škola Dolní Bousov</v>
          </cell>
          <cell r="N4372" t="str">
            <v>Školní</v>
          </cell>
          <cell r="O4372">
            <v>74</v>
          </cell>
          <cell r="Q4372" t="str">
            <v>Dolní Bousov</v>
          </cell>
          <cell r="R4372" t="str">
            <v>ANO</v>
          </cell>
        </row>
        <row r="4373">
          <cell r="A4373">
            <v>600049159</v>
          </cell>
          <cell r="B4373">
            <v>600049159</v>
          </cell>
          <cell r="C4373" t="str">
            <v>71007245</v>
          </cell>
          <cell r="D4373">
            <v>1</v>
          </cell>
          <cell r="E4373">
            <v>71007245</v>
          </cell>
          <cell r="F4373" t="str">
            <v>Středočeský kraj</v>
          </cell>
          <cell r="G4373" t="str">
            <v xml:space="preserve">Mladá Boleslav </v>
          </cell>
          <cell r="H4373">
            <v>75</v>
          </cell>
          <cell r="I4373" t="str">
            <v>SEJOY</v>
          </cell>
          <cell r="J4373">
            <v>16.690000000000001</v>
          </cell>
          <cell r="K4373">
            <v>1251.75</v>
          </cell>
          <cell r="L4373" t="str">
            <v/>
          </cell>
          <cell r="M4373" t="str">
            <v>Základní škola a mateřská škola Dolní Slivno, příspěvková organizace</v>
          </cell>
          <cell r="O4373">
            <v>40</v>
          </cell>
          <cell r="Q4373" t="str">
            <v>Dolní Slivno</v>
          </cell>
          <cell r="R4373" t="str">
            <v>ANO</v>
          </cell>
        </row>
        <row r="4374">
          <cell r="A4374">
            <v>600049175</v>
          </cell>
          <cell r="B4374">
            <v>600049175</v>
          </cell>
          <cell r="C4374" t="str">
            <v>71010840</v>
          </cell>
          <cell r="D4374">
            <v>1</v>
          </cell>
          <cell r="E4374">
            <v>71010840</v>
          </cell>
          <cell r="F4374" t="str">
            <v>Středočeský kraj</v>
          </cell>
          <cell r="G4374" t="str">
            <v xml:space="preserve">Mladá Boleslav </v>
          </cell>
          <cell r="H4374">
            <v>125</v>
          </cell>
          <cell r="I4374" t="str">
            <v>SEJOY</v>
          </cell>
          <cell r="J4374">
            <v>16.690000000000001</v>
          </cell>
          <cell r="K4374">
            <v>2086.25</v>
          </cell>
          <cell r="L4374" t="str">
            <v/>
          </cell>
          <cell r="M4374" t="str">
            <v>Základní škola Luštěnice, okres Mladá Boleslav</v>
          </cell>
          <cell r="N4374" t="str">
            <v>Boleslavská</v>
          </cell>
          <cell r="O4374">
            <v>160</v>
          </cell>
          <cell r="Q4374" t="str">
            <v>Luštěnice</v>
          </cell>
          <cell r="R4374" t="str">
            <v>ANO</v>
          </cell>
        </row>
        <row r="4375">
          <cell r="A4375">
            <v>600049183</v>
          </cell>
          <cell r="B4375">
            <v>600049183</v>
          </cell>
          <cell r="C4375" t="str">
            <v>75034051</v>
          </cell>
          <cell r="D4375">
            <v>1</v>
          </cell>
          <cell r="E4375">
            <v>75034051</v>
          </cell>
          <cell r="F4375" t="str">
            <v>Středočeský kraj</v>
          </cell>
          <cell r="G4375" t="str">
            <v xml:space="preserve">Mladá Boleslav </v>
          </cell>
          <cell r="H4375">
            <v>125</v>
          </cell>
          <cell r="I4375" t="str">
            <v>SEJOY</v>
          </cell>
          <cell r="J4375">
            <v>16.690000000000001</v>
          </cell>
          <cell r="K4375">
            <v>2086.25</v>
          </cell>
          <cell r="L4375" t="str">
            <v/>
          </cell>
          <cell r="M4375" t="str">
            <v>Základní škola Mladá Boleslav, Komenského nám. 76, příspěvková organizace</v>
          </cell>
          <cell r="N4375" t="str">
            <v>Komenského náměstí</v>
          </cell>
          <cell r="O4375">
            <v>76</v>
          </cell>
          <cell r="P4375">
            <v>3</v>
          </cell>
          <cell r="Q4375" t="str">
            <v>Mladá Boleslav</v>
          </cell>
          <cell r="R4375" t="str">
            <v>ANO</v>
          </cell>
        </row>
        <row r="4376">
          <cell r="A4376">
            <v>600049191</v>
          </cell>
          <cell r="B4376">
            <v>600049191</v>
          </cell>
          <cell r="C4376" t="str">
            <v>75034042</v>
          </cell>
          <cell r="D4376">
            <v>1</v>
          </cell>
          <cell r="E4376">
            <v>75034042</v>
          </cell>
          <cell r="F4376" t="str">
            <v>Středočeský kraj</v>
          </cell>
          <cell r="G4376" t="str">
            <v xml:space="preserve">Mladá Boleslav </v>
          </cell>
          <cell r="H4376">
            <v>250</v>
          </cell>
          <cell r="I4376" t="str">
            <v>SEJOY</v>
          </cell>
          <cell r="J4376">
            <v>16.690000000000001</v>
          </cell>
          <cell r="K4376">
            <v>4172.5</v>
          </cell>
          <cell r="L4376" t="str">
            <v/>
          </cell>
          <cell r="M4376" t="str">
            <v>Základní škola Mladá Boleslav, Komenského nám. 91, příspěvková organizace</v>
          </cell>
          <cell r="N4376" t="str">
            <v>Komenského náměstí</v>
          </cell>
          <cell r="O4376">
            <v>91</v>
          </cell>
          <cell r="P4376">
            <v>6</v>
          </cell>
          <cell r="Q4376" t="str">
            <v>Mladá Boleslav</v>
          </cell>
          <cell r="R4376" t="str">
            <v>ANO</v>
          </cell>
        </row>
        <row r="4377">
          <cell r="A4377">
            <v>600049205</v>
          </cell>
          <cell r="B4377">
            <v>600049205</v>
          </cell>
          <cell r="C4377" t="str">
            <v>62451511</v>
          </cell>
          <cell r="D4377">
            <v>1</v>
          </cell>
          <cell r="E4377">
            <v>62451511</v>
          </cell>
          <cell r="F4377" t="str">
            <v>Středočeský kraj</v>
          </cell>
          <cell r="G4377" t="str">
            <v xml:space="preserve">Mladá Boleslav </v>
          </cell>
          <cell r="H4377">
            <v>300</v>
          </cell>
          <cell r="I4377" t="str">
            <v>SEJOY</v>
          </cell>
          <cell r="J4377">
            <v>16.690000000000001</v>
          </cell>
          <cell r="K4377">
            <v>5007</v>
          </cell>
          <cell r="L4377" t="str">
            <v/>
          </cell>
          <cell r="M4377" t="str">
            <v>Základní škola Dr. Edvarda Beneše Mladá Boleslav, Laurinova 905, příspěvková organizace</v>
          </cell>
          <cell r="N4377" t="str">
            <v>Laurinova</v>
          </cell>
          <cell r="O4377">
            <v>905</v>
          </cell>
          <cell r="Q4377" t="str">
            <v>Mladá Boleslav</v>
          </cell>
          <cell r="R4377" t="str">
            <v>ANO</v>
          </cell>
        </row>
        <row r="4378">
          <cell r="A4378">
            <v>600049213</v>
          </cell>
          <cell r="B4378">
            <v>600049213</v>
          </cell>
          <cell r="C4378" t="str">
            <v>75034069</v>
          </cell>
          <cell r="D4378">
            <v>1</v>
          </cell>
          <cell r="E4378">
            <v>75034069</v>
          </cell>
          <cell r="F4378" t="str">
            <v>Středočeský kraj</v>
          </cell>
          <cell r="G4378" t="str">
            <v xml:space="preserve">Mladá Boleslav </v>
          </cell>
          <cell r="H4378">
            <v>150</v>
          </cell>
          <cell r="I4378" t="str">
            <v>SEJOY</v>
          </cell>
          <cell r="J4378">
            <v>16.690000000000001</v>
          </cell>
          <cell r="K4378">
            <v>2503.5</v>
          </cell>
          <cell r="L4378" t="str">
            <v/>
          </cell>
          <cell r="M4378" t="str">
            <v>Základní škola T. G. Masaryka a Mateřská škola Mladá Boleslav, Svatovítská 574, příspěvková organizace</v>
          </cell>
          <cell r="N4378" t="str">
            <v>Svatovítská</v>
          </cell>
          <cell r="O4378">
            <v>574</v>
          </cell>
          <cell r="P4378">
            <v>5</v>
          </cell>
          <cell r="Q4378" t="str">
            <v>Mladá Boleslav</v>
          </cell>
          <cell r="R4378" t="str">
            <v>ANO</v>
          </cell>
        </row>
        <row r="4379">
          <cell r="A4379">
            <v>600049221</v>
          </cell>
          <cell r="B4379">
            <v>600049221</v>
          </cell>
          <cell r="C4379" t="str">
            <v>75034077</v>
          </cell>
          <cell r="D4379">
            <v>1</v>
          </cell>
          <cell r="E4379">
            <v>75034077</v>
          </cell>
          <cell r="F4379" t="str">
            <v>Středočeský kraj</v>
          </cell>
          <cell r="G4379" t="str">
            <v xml:space="preserve">Mladá Boleslav </v>
          </cell>
          <cell r="H4379">
            <v>275</v>
          </cell>
          <cell r="I4379" t="str">
            <v>SEJOY</v>
          </cell>
          <cell r="J4379">
            <v>16.690000000000001</v>
          </cell>
          <cell r="K4379">
            <v>4589.75</v>
          </cell>
          <cell r="L4379" t="str">
            <v/>
          </cell>
          <cell r="M4379" t="str">
            <v>Základní škola a Mateřská škola Mladá Boleslav, 17. listopadu 1325, příspěvková organizace</v>
          </cell>
          <cell r="N4379" t="str">
            <v>17. listopadu</v>
          </cell>
          <cell r="O4379">
            <v>1325</v>
          </cell>
          <cell r="Q4379" t="str">
            <v>Mladá Boleslav</v>
          </cell>
          <cell r="R4379" t="str">
            <v>ANO</v>
          </cell>
        </row>
        <row r="4380">
          <cell r="A4380">
            <v>600049230</v>
          </cell>
          <cell r="B4380">
            <v>600049230</v>
          </cell>
          <cell r="C4380" t="str">
            <v>75034034</v>
          </cell>
          <cell r="D4380">
            <v>1</v>
          </cell>
          <cell r="E4380">
            <v>75034034</v>
          </cell>
          <cell r="F4380" t="str">
            <v>Středočeský kraj</v>
          </cell>
          <cell r="G4380" t="str">
            <v xml:space="preserve">Mladá Boleslav </v>
          </cell>
          <cell r="H4380">
            <v>350</v>
          </cell>
          <cell r="I4380" t="str">
            <v>SEJOY</v>
          </cell>
          <cell r="J4380">
            <v>16.690000000000001</v>
          </cell>
          <cell r="K4380">
            <v>5841.5</v>
          </cell>
          <cell r="L4380" t="str">
            <v/>
          </cell>
          <cell r="M4380" t="str">
            <v>Základní škola a Mateřská škola Mladá Boleslav, Jilemnického 1152, příspěvková organizace</v>
          </cell>
          <cell r="N4380" t="str">
            <v>Jilemnického</v>
          </cell>
          <cell r="O4380">
            <v>1152</v>
          </cell>
          <cell r="Q4380" t="str">
            <v>Mladá Boleslav</v>
          </cell>
          <cell r="R4380" t="str">
            <v>ANO</v>
          </cell>
        </row>
        <row r="4381">
          <cell r="A4381">
            <v>600049248</v>
          </cell>
          <cell r="B4381">
            <v>600049248</v>
          </cell>
          <cell r="C4381" t="str">
            <v>75034018</v>
          </cell>
          <cell r="D4381">
            <v>1</v>
          </cell>
          <cell r="E4381">
            <v>75034018</v>
          </cell>
          <cell r="F4381" t="str">
            <v>Středočeský kraj</v>
          </cell>
          <cell r="G4381" t="str">
            <v xml:space="preserve">Mladá Boleslav </v>
          </cell>
          <cell r="H4381">
            <v>375</v>
          </cell>
          <cell r="I4381" t="str">
            <v>SEJOY</v>
          </cell>
          <cell r="J4381">
            <v>16.690000000000001</v>
          </cell>
          <cell r="K4381">
            <v>6258.7500000000009</v>
          </cell>
          <cell r="L4381" t="str">
            <v/>
          </cell>
          <cell r="M4381" t="str">
            <v>Základní škola Mladá Boleslav, Václavkova 1082, příspěvková organizace</v>
          </cell>
          <cell r="N4381" t="str">
            <v>Václavkova</v>
          </cell>
          <cell r="O4381">
            <v>1082</v>
          </cell>
          <cell r="Q4381" t="str">
            <v>Mladá Boleslav</v>
          </cell>
          <cell r="R4381" t="str">
            <v>ANO</v>
          </cell>
        </row>
        <row r="4382">
          <cell r="A4382">
            <v>600049256</v>
          </cell>
          <cell r="B4382">
            <v>600049256</v>
          </cell>
          <cell r="C4382" t="str">
            <v>75034085</v>
          </cell>
          <cell r="D4382">
            <v>1</v>
          </cell>
          <cell r="E4382">
            <v>75034085</v>
          </cell>
          <cell r="F4382" t="str">
            <v>Středočeský kraj</v>
          </cell>
          <cell r="G4382" t="str">
            <v xml:space="preserve">Mladá Boleslav </v>
          </cell>
          <cell r="H4382">
            <v>125</v>
          </cell>
          <cell r="I4382" t="str">
            <v>SEJOY</v>
          </cell>
          <cell r="J4382">
            <v>16.690000000000001</v>
          </cell>
          <cell r="K4382">
            <v>2086.25</v>
          </cell>
          <cell r="L4382" t="str">
            <v/>
          </cell>
          <cell r="M4382" t="str">
            <v>Masarykova základní škola a Mateřská škola Debř, Mladá Boleslav, Bakovská 7, příspěvková organizace</v>
          </cell>
          <cell r="N4382" t="str">
            <v>Bakovská</v>
          </cell>
          <cell r="O4382">
            <v>7</v>
          </cell>
          <cell r="Q4382" t="str">
            <v>Mladá Boleslav</v>
          </cell>
          <cell r="R4382" t="str">
            <v>ANO</v>
          </cell>
        </row>
        <row r="4383">
          <cell r="A4383">
            <v>600049281</v>
          </cell>
          <cell r="B4383">
            <v>600049281</v>
          </cell>
          <cell r="C4383" t="str">
            <v>75032899</v>
          </cell>
          <cell r="D4383">
            <v>1</v>
          </cell>
          <cell r="E4383">
            <v>75032899</v>
          </cell>
          <cell r="F4383" t="str">
            <v>Středočeský kraj</v>
          </cell>
          <cell r="G4383" t="str">
            <v xml:space="preserve">Mladá Boleslav </v>
          </cell>
          <cell r="H4383">
            <v>100</v>
          </cell>
          <cell r="I4383" t="str">
            <v>SEJOY</v>
          </cell>
          <cell r="J4383">
            <v>16.690000000000001</v>
          </cell>
          <cell r="K4383">
            <v>1669.0000000000002</v>
          </cell>
          <cell r="L4383" t="str">
            <v/>
          </cell>
          <cell r="M4383" t="str">
            <v>Masarykova základní škola a mateřská škola Semčice</v>
          </cell>
          <cell r="O4383">
            <v>3</v>
          </cell>
          <cell r="Q4383" t="str">
            <v>Semčice</v>
          </cell>
          <cell r="R4383" t="str">
            <v>ANO</v>
          </cell>
        </row>
        <row r="4384">
          <cell r="A4384">
            <v>600049299</v>
          </cell>
          <cell r="B4384">
            <v>600049299</v>
          </cell>
          <cell r="C4384" t="str">
            <v>71002693</v>
          </cell>
          <cell r="D4384">
            <v>1</v>
          </cell>
          <cell r="E4384">
            <v>71002693</v>
          </cell>
          <cell r="F4384" t="str">
            <v>Středočeský kraj</v>
          </cell>
          <cell r="G4384" t="str">
            <v xml:space="preserve">Mladá Boleslav </v>
          </cell>
          <cell r="H4384">
            <v>25</v>
          </cell>
          <cell r="I4384" t="str">
            <v>SEJOY</v>
          </cell>
          <cell r="J4384">
            <v>16.690000000000001</v>
          </cell>
          <cell r="K4384">
            <v>417.25000000000006</v>
          </cell>
          <cell r="L4384" t="str">
            <v/>
          </cell>
          <cell r="M4384" t="str">
            <v>Základní škola a mateřská škola Skalsko, okres Mladá Boleslav</v>
          </cell>
          <cell r="O4384">
            <v>23</v>
          </cell>
          <cell r="Q4384" t="str">
            <v>Skalsko</v>
          </cell>
          <cell r="R4384" t="str">
            <v>ANO</v>
          </cell>
        </row>
        <row r="4385">
          <cell r="A4385">
            <v>600049302</v>
          </cell>
          <cell r="B4385">
            <v>600049302</v>
          </cell>
          <cell r="C4385" t="str">
            <v>62451332</v>
          </cell>
          <cell r="D4385">
            <v>1</v>
          </cell>
          <cell r="E4385">
            <v>62451332</v>
          </cell>
          <cell r="F4385" t="str">
            <v>Středočeský kraj</v>
          </cell>
          <cell r="G4385" t="str">
            <v xml:space="preserve">Mladá Boleslav </v>
          </cell>
          <cell r="H4385">
            <v>275</v>
          </cell>
          <cell r="I4385" t="str">
            <v>SEJOY</v>
          </cell>
          <cell r="J4385">
            <v>16.690000000000001</v>
          </cell>
          <cell r="K4385">
            <v>4589.75</v>
          </cell>
          <cell r="L4385" t="str">
            <v/>
          </cell>
          <cell r="M4385" t="str">
            <v>Základní škola a Mateřská škola Mladá Boleslav, Václavkova 1040, příspěvková organizace</v>
          </cell>
          <cell r="N4385" t="str">
            <v>Václavkova</v>
          </cell>
          <cell r="O4385">
            <v>1040</v>
          </cell>
          <cell r="Q4385" t="str">
            <v>Mladá Boleslav</v>
          </cell>
          <cell r="R4385" t="str">
            <v>ANO</v>
          </cell>
        </row>
        <row r="4386">
          <cell r="A4386">
            <v>600049311</v>
          </cell>
          <cell r="B4386">
            <v>600049311</v>
          </cell>
          <cell r="C4386" t="str">
            <v>75031418</v>
          </cell>
          <cell r="D4386">
            <v>1</v>
          </cell>
          <cell r="E4386">
            <v>75031418</v>
          </cell>
          <cell r="F4386" t="str">
            <v>Středočeský kraj</v>
          </cell>
          <cell r="G4386" t="str">
            <v xml:space="preserve">Mladá Boleslav </v>
          </cell>
          <cell r="H4386">
            <v>225</v>
          </cell>
          <cell r="I4386" t="str">
            <v>SEJOY</v>
          </cell>
          <cell r="J4386">
            <v>16.690000000000001</v>
          </cell>
          <cell r="K4386">
            <v>3755.2500000000005</v>
          </cell>
          <cell r="L4386" t="str">
            <v/>
          </cell>
          <cell r="M4386" t="str">
            <v>Základní škola Kosmonosy, Podzámecká 1, okres Mladá Boleslav, příspěvková organizace</v>
          </cell>
          <cell r="N4386" t="str">
            <v>Podzámecká</v>
          </cell>
          <cell r="O4386">
            <v>1</v>
          </cell>
          <cell r="Q4386" t="str">
            <v>Kosmonosy</v>
          </cell>
          <cell r="R4386" t="str">
            <v>ANO</v>
          </cell>
        </row>
        <row r="4387">
          <cell r="A4387">
            <v>600170179</v>
          </cell>
          <cell r="B4387">
            <v>600170179</v>
          </cell>
          <cell r="C4387" t="str">
            <v>00473944</v>
          </cell>
          <cell r="D4387">
            <v>1</v>
          </cell>
          <cell r="E4387">
            <v>473944</v>
          </cell>
          <cell r="F4387" t="str">
            <v>Středočeský kraj</v>
          </cell>
          <cell r="G4387" t="str">
            <v xml:space="preserve">Mladá Boleslav </v>
          </cell>
          <cell r="H4387">
            <v>300</v>
          </cell>
          <cell r="I4387" t="str">
            <v>SEJOY</v>
          </cell>
          <cell r="J4387">
            <v>16.690000000000001</v>
          </cell>
          <cell r="K4387">
            <v>5007</v>
          </cell>
          <cell r="L4387" t="str">
            <v/>
          </cell>
          <cell r="M4387" t="str">
            <v>Integrovaná střední škola, Mladá Boleslav, Na Karmeli 206</v>
          </cell>
          <cell r="N4387" t="str">
            <v>Na Karmeli</v>
          </cell>
          <cell r="O4387">
            <v>206</v>
          </cell>
          <cell r="P4387">
            <v>11</v>
          </cell>
          <cell r="Q4387" t="str">
            <v>Mladá Boleslav</v>
          </cell>
          <cell r="R4387" t="str">
            <v>ANO</v>
          </cell>
        </row>
        <row r="4388">
          <cell r="A4388">
            <v>600171451</v>
          </cell>
          <cell r="B4388">
            <v>600171451</v>
          </cell>
          <cell r="C4388" t="str">
            <v>70107114</v>
          </cell>
          <cell r="D4388">
            <v>1</v>
          </cell>
          <cell r="E4388">
            <v>70107114</v>
          </cell>
          <cell r="F4388" t="str">
            <v>Středočeský kraj</v>
          </cell>
          <cell r="G4388" t="str">
            <v xml:space="preserve">Mladá Boleslav </v>
          </cell>
          <cell r="H4388">
            <v>100</v>
          </cell>
          <cell r="I4388" t="str">
            <v>SEJOY</v>
          </cell>
          <cell r="J4388">
            <v>16.690000000000001</v>
          </cell>
          <cell r="K4388">
            <v>1669.0000000000002</v>
          </cell>
          <cell r="L4388" t="str">
            <v/>
          </cell>
          <cell r="M4388" t="str">
            <v>Střední škola, Základní škola, Mateřská škola, Dětský domov a Speciálně pedagogické centrum Mladá Boleslav, příspěvková organizace</v>
          </cell>
          <cell r="N4388" t="str">
            <v>Na Celně</v>
          </cell>
          <cell r="O4388">
            <v>915</v>
          </cell>
          <cell r="P4388">
            <v>2</v>
          </cell>
          <cell r="Q4388" t="str">
            <v>Mladá Boleslav</v>
          </cell>
          <cell r="R4388" t="str">
            <v>ANO</v>
          </cell>
        </row>
        <row r="4389">
          <cell r="A4389">
            <v>610451049</v>
          </cell>
          <cell r="B4389">
            <v>610451049</v>
          </cell>
          <cell r="C4389" t="str">
            <v>69793000</v>
          </cell>
          <cell r="D4389">
            <v>1</v>
          </cell>
          <cell r="E4389">
            <v>69793000</v>
          </cell>
          <cell r="F4389" t="str">
            <v>Středočeský kraj</v>
          </cell>
          <cell r="G4389" t="str">
            <v xml:space="preserve">Mladá Boleslav </v>
          </cell>
          <cell r="H4389">
            <v>325</v>
          </cell>
          <cell r="I4389" t="str">
            <v>SEJOY</v>
          </cell>
          <cell r="J4389">
            <v>16.690000000000001</v>
          </cell>
          <cell r="K4389">
            <v>5424.25</v>
          </cell>
          <cell r="L4389" t="str">
            <v/>
          </cell>
          <cell r="M4389" t="str">
            <v>Střední odborná škola a Střední odborné učiliště, Mladá Boleslav, Jičínská 762</v>
          </cell>
          <cell r="N4389" t="str">
            <v>Jičínská</v>
          </cell>
          <cell r="O4389">
            <v>762</v>
          </cell>
          <cell r="Q4389" t="str">
            <v>Mladá Boleslav</v>
          </cell>
          <cell r="R4389" t="str">
            <v>ANO</v>
          </cell>
        </row>
        <row r="4390">
          <cell r="A4390">
            <v>613600797</v>
          </cell>
          <cell r="B4390">
            <v>613600797</v>
          </cell>
          <cell r="C4390" t="str">
            <v>75034026</v>
          </cell>
          <cell r="D4390">
            <v>1</v>
          </cell>
          <cell r="E4390">
            <v>75034026</v>
          </cell>
          <cell r="F4390" t="str">
            <v>Středočeský kraj</v>
          </cell>
          <cell r="G4390" t="str">
            <v xml:space="preserve">Mladá Boleslav </v>
          </cell>
          <cell r="H4390">
            <v>250</v>
          </cell>
          <cell r="I4390" t="str">
            <v>SEJOY</v>
          </cell>
          <cell r="J4390">
            <v>16.690000000000001</v>
          </cell>
          <cell r="K4390">
            <v>4172.5</v>
          </cell>
          <cell r="L4390" t="str">
            <v/>
          </cell>
          <cell r="M4390" t="str">
            <v>Základní škola Mladá Boleslav, Dukelská 1112, příspěvková organizace</v>
          </cell>
          <cell r="N4390" t="str">
            <v>Dukelská</v>
          </cell>
          <cell r="O4390">
            <v>1112</v>
          </cell>
          <cell r="Q4390" t="str">
            <v>Mladá Boleslav</v>
          </cell>
          <cell r="R4390" t="str">
            <v>ANO</v>
          </cell>
        </row>
        <row r="4391">
          <cell r="A4391">
            <v>650075277</v>
          </cell>
          <cell r="B4391">
            <v>650075277</v>
          </cell>
          <cell r="C4391" t="str">
            <v>27228592</v>
          </cell>
          <cell r="D4391">
            <v>1</v>
          </cell>
          <cell r="E4391">
            <v>27228592</v>
          </cell>
          <cell r="F4391" t="str">
            <v>Středočeský kraj</v>
          </cell>
          <cell r="G4391" t="str">
            <v xml:space="preserve">Mladá Boleslav </v>
          </cell>
          <cell r="H4391">
            <v>50</v>
          </cell>
          <cell r="I4391" t="str">
            <v>SEJOY</v>
          </cell>
          <cell r="J4391">
            <v>16.690000000000001</v>
          </cell>
          <cell r="K4391">
            <v>834.50000000000011</v>
          </cell>
          <cell r="L4391" t="str">
            <v/>
          </cell>
          <cell r="M4391" t="str">
            <v>Střední škola gastronomie a hotelnictví Mladá Boleslav, s.r.o.</v>
          </cell>
          <cell r="N4391" t="str">
            <v>Na Celně</v>
          </cell>
          <cell r="O4391">
            <v>281</v>
          </cell>
          <cell r="Q4391" t="str">
            <v>Mladá Boleslav</v>
          </cell>
          <cell r="R4391" t="str">
            <v>NE</v>
          </cell>
        </row>
        <row r="4392">
          <cell r="A4392">
            <v>691009724</v>
          </cell>
          <cell r="B4392">
            <v>691009724</v>
          </cell>
          <cell r="C4392" t="str">
            <v>04144449</v>
          </cell>
          <cell r="D4392">
            <v>1</v>
          </cell>
          <cell r="E4392">
            <v>4144449</v>
          </cell>
          <cell r="F4392" t="str">
            <v>Středočeský kraj</v>
          </cell>
          <cell r="G4392" t="str">
            <v xml:space="preserve">Mladá Boleslav </v>
          </cell>
          <cell r="H4392">
            <v>50</v>
          </cell>
          <cell r="I4392" t="str">
            <v>SEJOY</v>
          </cell>
          <cell r="J4392">
            <v>16.690000000000001</v>
          </cell>
          <cell r="K4392">
            <v>834.50000000000011</v>
          </cell>
          <cell r="L4392" t="str">
            <v/>
          </cell>
          <cell r="M4392" t="str">
            <v>Základní škola Otevřeno, z. ú.</v>
          </cell>
          <cell r="N4392" t="str">
            <v>U Školy</v>
          </cell>
          <cell r="O4392">
            <v>225</v>
          </cell>
          <cell r="P4392">
            <v>2</v>
          </cell>
          <cell r="Q4392" t="str">
            <v>Benátky nad Jizerou</v>
          </cell>
          <cell r="R4392" t="str">
            <v>NE</v>
          </cell>
        </row>
        <row r="4393">
          <cell r="A4393">
            <v>691014710</v>
          </cell>
          <cell r="B4393">
            <v>691014710</v>
          </cell>
          <cell r="C4393" t="str">
            <v>09551468</v>
          </cell>
          <cell r="D4393">
            <v>1</v>
          </cell>
          <cell r="E4393">
            <v>9551468</v>
          </cell>
          <cell r="F4393" t="str">
            <v>Středočeský kraj</v>
          </cell>
          <cell r="G4393" t="str">
            <v>Mladá Boleslav</v>
          </cell>
          <cell r="H4393">
            <v>25</v>
          </cell>
          <cell r="I4393" t="str">
            <v>SEJOY</v>
          </cell>
          <cell r="J4393">
            <v>16.690000000000001</v>
          </cell>
          <cell r="K4393">
            <v>417.25000000000006</v>
          </cell>
          <cell r="L4393" t="str">
            <v/>
          </cell>
          <cell r="M4393" t="str">
            <v>Základní škola Do života s.r.o.</v>
          </cell>
          <cell r="N4393" t="str">
            <v xml:space="preserve"> </v>
          </cell>
          <cell r="O4393" t="str">
            <v>219</v>
          </cell>
          <cell r="Q4393" t="str">
            <v>Mečeříž</v>
          </cell>
          <cell r="R4393" t="str">
            <v>NE</v>
          </cell>
        </row>
        <row r="4394">
          <cell r="A4394">
            <v>600021866</v>
          </cell>
          <cell r="B4394">
            <v>600021866</v>
          </cell>
          <cell r="C4394" t="str">
            <v>70835730</v>
          </cell>
          <cell r="D4394">
            <v>1</v>
          </cell>
          <cell r="E4394">
            <v>70835730</v>
          </cell>
          <cell r="F4394" t="str">
            <v>Středočeský kraj</v>
          </cell>
          <cell r="G4394" t="str">
            <v xml:space="preserve">Mladá Boleslav </v>
          </cell>
          <cell r="H4394">
            <v>50</v>
          </cell>
          <cell r="I4394" t="str">
            <v>SEJOY</v>
          </cell>
          <cell r="J4394">
            <v>16.690000000000001</v>
          </cell>
          <cell r="K4394">
            <v>834.50000000000011</v>
          </cell>
          <cell r="L4394" t="str">
            <v/>
          </cell>
          <cell r="M4394" t="str">
            <v>Základní škola, Mnichovo Hradiště, Švermova 380</v>
          </cell>
          <cell r="N4394" t="str">
            <v>Jana Švermy</v>
          </cell>
          <cell r="O4394">
            <v>380</v>
          </cell>
          <cell r="Q4394" t="str">
            <v>Mnichovo Hradiště</v>
          </cell>
          <cell r="R4394" t="str">
            <v>ANO</v>
          </cell>
        </row>
        <row r="4395">
          <cell r="A4395">
            <v>600007421</v>
          </cell>
          <cell r="B4395">
            <v>600007421</v>
          </cell>
          <cell r="C4395" t="str">
            <v>48683906</v>
          </cell>
          <cell r="D4395">
            <v>1</v>
          </cell>
          <cell r="E4395">
            <v>48683906</v>
          </cell>
          <cell r="F4395" t="str">
            <v>Středočeský kraj</v>
          </cell>
          <cell r="G4395" t="str">
            <v xml:space="preserve">Mladá Boleslav </v>
          </cell>
          <cell r="H4395">
            <v>200</v>
          </cell>
          <cell r="I4395" t="str">
            <v>SEJOY</v>
          </cell>
          <cell r="J4395">
            <v>16.690000000000001</v>
          </cell>
          <cell r="K4395">
            <v>3338.0000000000005</v>
          </cell>
          <cell r="L4395" t="str">
            <v/>
          </cell>
          <cell r="M4395" t="str">
            <v>Gymnázium Mnichovo Hradiště, příspěvková organizace</v>
          </cell>
          <cell r="N4395" t="str">
            <v>Studentská</v>
          </cell>
          <cell r="O4395">
            <v>895</v>
          </cell>
          <cell r="Q4395" t="str">
            <v>Mnichovo Hradiště</v>
          </cell>
          <cell r="R4395" t="str">
            <v>ANO</v>
          </cell>
        </row>
        <row r="4396">
          <cell r="A4396">
            <v>600007537</v>
          </cell>
          <cell r="B4396">
            <v>600007537</v>
          </cell>
          <cell r="C4396" t="str">
            <v>00069566</v>
          </cell>
          <cell r="D4396">
            <v>1</v>
          </cell>
          <cell r="E4396">
            <v>69566</v>
          </cell>
          <cell r="F4396" t="str">
            <v>Středočeský kraj</v>
          </cell>
          <cell r="G4396" t="str">
            <v xml:space="preserve">Mladá Boleslav </v>
          </cell>
          <cell r="H4396">
            <v>125</v>
          </cell>
          <cell r="I4396" t="str">
            <v>SEJOY</v>
          </cell>
          <cell r="J4396">
            <v>16.690000000000001</v>
          </cell>
          <cell r="K4396">
            <v>2086.25</v>
          </cell>
          <cell r="L4396" t="str">
            <v/>
          </cell>
          <cell r="M4396" t="str">
            <v>Střední odborné učiliště, Hubálov 17</v>
          </cell>
          <cell r="O4396">
            <v>17</v>
          </cell>
          <cell r="Q4396" t="str">
            <v>Loukovec</v>
          </cell>
          <cell r="R4396" t="str">
            <v>ANO</v>
          </cell>
        </row>
        <row r="4397">
          <cell r="A4397">
            <v>600048977</v>
          </cell>
          <cell r="B4397">
            <v>600048977</v>
          </cell>
          <cell r="C4397" t="str">
            <v>75034620</v>
          </cell>
          <cell r="D4397">
            <v>1</v>
          </cell>
          <cell r="E4397">
            <v>75034620</v>
          </cell>
          <cell r="F4397" t="str">
            <v>Středočeský kraj</v>
          </cell>
          <cell r="G4397" t="str">
            <v xml:space="preserve">Mladá Boleslav </v>
          </cell>
          <cell r="H4397">
            <v>50</v>
          </cell>
          <cell r="I4397" t="str">
            <v>SEJOY</v>
          </cell>
          <cell r="J4397">
            <v>16.690000000000001</v>
          </cell>
          <cell r="K4397">
            <v>834.50000000000011</v>
          </cell>
          <cell r="L4397" t="str">
            <v/>
          </cell>
          <cell r="M4397" t="str">
            <v>Základní škola a mateřská škola Klášter Hradiště nad Jizerou</v>
          </cell>
          <cell r="O4397">
            <v>81</v>
          </cell>
          <cell r="Q4397" t="str">
            <v>Klášter Hradiště nad Jizerou</v>
          </cell>
          <cell r="R4397" t="str">
            <v>ANO</v>
          </cell>
        </row>
        <row r="4398">
          <cell r="A4398">
            <v>600049019</v>
          </cell>
          <cell r="B4398">
            <v>600049019</v>
          </cell>
          <cell r="C4398" t="str">
            <v>71005927</v>
          </cell>
          <cell r="D4398">
            <v>1</v>
          </cell>
          <cell r="E4398">
            <v>71005927</v>
          </cell>
          <cell r="F4398" t="str">
            <v>Středočeský kraj</v>
          </cell>
          <cell r="G4398" t="str">
            <v xml:space="preserve">Mladá Boleslav </v>
          </cell>
          <cell r="H4398">
            <v>50</v>
          </cell>
          <cell r="I4398" t="str">
            <v>SEJOY</v>
          </cell>
          <cell r="J4398">
            <v>16.690000000000001</v>
          </cell>
          <cell r="K4398">
            <v>834.50000000000011</v>
          </cell>
          <cell r="L4398" t="str">
            <v/>
          </cell>
          <cell r="M4398" t="str">
            <v>Základní škola a Mateřská škola Žďár</v>
          </cell>
          <cell r="O4398">
            <v>102</v>
          </cell>
          <cell r="Q4398" t="str">
            <v>Žďár</v>
          </cell>
          <cell r="R4398" t="str">
            <v>ANO</v>
          </cell>
        </row>
        <row r="4399">
          <cell r="A4399">
            <v>600049167</v>
          </cell>
          <cell r="B4399">
            <v>600049167</v>
          </cell>
          <cell r="C4399" t="str">
            <v>71008446</v>
          </cell>
          <cell r="D4399">
            <v>1</v>
          </cell>
          <cell r="E4399">
            <v>71008446</v>
          </cell>
          <cell r="F4399" t="str">
            <v>Středočeský kraj</v>
          </cell>
          <cell r="G4399" t="str">
            <v xml:space="preserve">Mladá Boleslav </v>
          </cell>
          <cell r="H4399">
            <v>150</v>
          </cell>
          <cell r="I4399" t="str">
            <v>SEJOY</v>
          </cell>
          <cell r="J4399">
            <v>16.690000000000001</v>
          </cell>
          <cell r="K4399">
            <v>2503.5</v>
          </cell>
          <cell r="L4399" t="str">
            <v/>
          </cell>
          <cell r="M4399" t="str">
            <v>Základní škola a mateřská škola, Kněžmost, okres Mladá Boleslav</v>
          </cell>
          <cell r="N4399" t="str">
            <v>Na Františku</v>
          </cell>
          <cell r="O4399">
            <v>75</v>
          </cell>
          <cell r="Q4399" t="str">
            <v>Kněžmost</v>
          </cell>
          <cell r="R4399" t="str">
            <v>ANO</v>
          </cell>
        </row>
        <row r="4400">
          <cell r="A4400">
            <v>600049264</v>
          </cell>
          <cell r="B4400">
            <v>600049264</v>
          </cell>
          <cell r="C4400" t="str">
            <v>70989010</v>
          </cell>
          <cell r="D4400">
            <v>1</v>
          </cell>
          <cell r="E4400">
            <v>70989010</v>
          </cell>
          <cell r="F4400" t="str">
            <v>Středočeský kraj</v>
          </cell>
          <cell r="G4400" t="str">
            <v xml:space="preserve">Mladá Boleslav </v>
          </cell>
          <cell r="H4400">
            <v>275</v>
          </cell>
          <cell r="I4400" t="str">
            <v>SEJOY</v>
          </cell>
          <cell r="J4400">
            <v>16.690000000000001</v>
          </cell>
          <cell r="K4400">
            <v>4589.75</v>
          </cell>
          <cell r="L4400" t="str">
            <v/>
          </cell>
          <cell r="M4400" t="str">
            <v>Základní škola Mnichovo Hradiště, Sokolovská 254, okres Mladá Boleslav</v>
          </cell>
          <cell r="N4400" t="str">
            <v>Sokolovská</v>
          </cell>
          <cell r="O4400">
            <v>254</v>
          </cell>
          <cell r="Q4400" t="str">
            <v>Mnichovo Hradiště</v>
          </cell>
          <cell r="R4400" t="str">
            <v>ANO</v>
          </cell>
        </row>
        <row r="4401">
          <cell r="A4401">
            <v>600049329</v>
          </cell>
          <cell r="B4401">
            <v>600049329</v>
          </cell>
          <cell r="C4401" t="str">
            <v>75030322</v>
          </cell>
          <cell r="D4401">
            <v>1</v>
          </cell>
          <cell r="E4401">
            <v>75030322</v>
          </cell>
          <cell r="F4401" t="str">
            <v>Středočeský kraj</v>
          </cell>
          <cell r="G4401" t="str">
            <v xml:space="preserve">Mladá Boleslav </v>
          </cell>
          <cell r="H4401">
            <v>50</v>
          </cell>
          <cell r="I4401" t="str">
            <v>SEJOY</v>
          </cell>
          <cell r="J4401">
            <v>16.690000000000001</v>
          </cell>
          <cell r="K4401">
            <v>834.50000000000011</v>
          </cell>
          <cell r="L4401" t="str">
            <v/>
          </cell>
          <cell r="M4401" t="str">
            <v>Základní škola a Mateřská škola Jivina</v>
          </cell>
          <cell r="O4401">
            <v>9</v>
          </cell>
          <cell r="Q4401" t="str">
            <v>Jivina</v>
          </cell>
          <cell r="R4401" t="str">
            <v>ANO</v>
          </cell>
        </row>
        <row r="4402">
          <cell r="A4402">
            <v>600049337</v>
          </cell>
          <cell r="B4402">
            <v>600049337</v>
          </cell>
          <cell r="C4402" t="str">
            <v>71005901</v>
          </cell>
          <cell r="D4402">
            <v>1</v>
          </cell>
          <cell r="E4402">
            <v>71005901</v>
          </cell>
          <cell r="F4402" t="str">
            <v>Středočeský kraj</v>
          </cell>
          <cell r="G4402" t="str">
            <v xml:space="preserve">Mladá Boleslav </v>
          </cell>
          <cell r="H4402">
            <v>25</v>
          </cell>
          <cell r="I4402" t="str">
            <v>SEJOY</v>
          </cell>
          <cell r="J4402">
            <v>16.690000000000001</v>
          </cell>
          <cell r="K4402">
            <v>417.25000000000006</v>
          </cell>
          <cell r="L4402" t="str">
            <v/>
          </cell>
          <cell r="M4402" t="str">
            <v>Základní škola a Mateřská škola Loukovec okres Mladá Boleslav</v>
          </cell>
          <cell r="O4402">
            <v>90</v>
          </cell>
          <cell r="Q4402" t="str">
            <v>Loukovec</v>
          </cell>
          <cell r="R4402" t="str">
            <v>ANO</v>
          </cell>
        </row>
        <row r="4403">
          <cell r="A4403">
            <v>650052447</v>
          </cell>
          <cell r="B4403">
            <v>650052447</v>
          </cell>
          <cell r="C4403" t="str">
            <v>70989028</v>
          </cell>
          <cell r="D4403">
            <v>1</v>
          </cell>
          <cell r="E4403">
            <v>70989028</v>
          </cell>
          <cell r="F4403" t="str">
            <v>Středočeský kraj</v>
          </cell>
          <cell r="G4403" t="str">
            <v xml:space="preserve">Mladá Boleslav </v>
          </cell>
          <cell r="H4403">
            <v>275</v>
          </cell>
          <cell r="I4403" t="str">
            <v>SEJOY</v>
          </cell>
          <cell r="J4403">
            <v>16.690000000000001</v>
          </cell>
          <cell r="K4403">
            <v>4589.75</v>
          </cell>
          <cell r="L4403" t="str">
            <v/>
          </cell>
          <cell r="M4403" t="str">
            <v>Základní škola Mnichovo Hradiště, Studentská 895, příspěvková organizace</v>
          </cell>
          <cell r="N4403" t="str">
            <v>Studentská</v>
          </cell>
          <cell r="O4403">
            <v>895</v>
          </cell>
          <cell r="Q4403" t="str">
            <v>Mnichovo Hradiště</v>
          </cell>
          <cell r="R4403" t="str">
            <v>ANO</v>
          </cell>
        </row>
        <row r="4404">
          <cell r="A4404">
            <v>600007308</v>
          </cell>
          <cell r="B4404">
            <v>600007308</v>
          </cell>
          <cell r="C4404" t="str">
            <v>00474029</v>
          </cell>
          <cell r="D4404">
            <v>1</v>
          </cell>
          <cell r="E4404">
            <v>474029</v>
          </cell>
          <cell r="F4404" t="str">
            <v>Středočeský kraj</v>
          </cell>
          <cell r="G4404" t="str">
            <v xml:space="preserve">Mělník </v>
          </cell>
          <cell r="H4404">
            <v>300</v>
          </cell>
          <cell r="I4404" t="str">
            <v>SEJOY</v>
          </cell>
          <cell r="J4404">
            <v>16.690000000000001</v>
          </cell>
          <cell r="K4404">
            <v>5007</v>
          </cell>
          <cell r="L4404" t="str">
            <v/>
          </cell>
          <cell r="M4404" t="str">
            <v>Gymnázium Františka Palackého, Neratovice, Masarykova 450</v>
          </cell>
          <cell r="N4404" t="str">
            <v>Masarykova</v>
          </cell>
          <cell r="O4404">
            <v>450</v>
          </cell>
          <cell r="P4404">
            <v>14</v>
          </cell>
          <cell r="Q4404" t="str">
            <v>Neratovice</v>
          </cell>
          <cell r="R4404" t="str">
            <v>ANO</v>
          </cell>
        </row>
        <row r="4405">
          <cell r="A4405">
            <v>600047580</v>
          </cell>
          <cell r="B4405">
            <v>600047580</v>
          </cell>
          <cell r="C4405" t="str">
            <v>75031582</v>
          </cell>
          <cell r="D4405">
            <v>1</v>
          </cell>
          <cell r="E4405">
            <v>75031582</v>
          </cell>
          <cell r="F4405" t="str">
            <v>Středočeský kraj</v>
          </cell>
          <cell r="G4405" t="str">
            <v xml:space="preserve">Mělník </v>
          </cell>
          <cell r="H4405">
            <v>100</v>
          </cell>
          <cell r="I4405" t="str">
            <v>SEJOY</v>
          </cell>
          <cell r="J4405">
            <v>16.690000000000001</v>
          </cell>
          <cell r="K4405">
            <v>1669.0000000000002</v>
          </cell>
          <cell r="L4405" t="str">
            <v/>
          </cell>
          <cell r="M4405" t="str">
            <v>Základní škola Tišice, okres Mělník</v>
          </cell>
          <cell r="N4405" t="str">
            <v>Školní</v>
          </cell>
          <cell r="O4405">
            <v>74</v>
          </cell>
          <cell r="Q4405" t="str">
            <v>Tišice</v>
          </cell>
          <cell r="R4405" t="str">
            <v>ANO</v>
          </cell>
        </row>
        <row r="4406">
          <cell r="A4406">
            <v>600047733</v>
          </cell>
          <cell r="B4406">
            <v>600047733</v>
          </cell>
          <cell r="C4406" t="str">
            <v>70999511</v>
          </cell>
          <cell r="D4406">
            <v>1</v>
          </cell>
          <cell r="E4406">
            <v>70999511</v>
          </cell>
          <cell r="F4406" t="str">
            <v>Středočeský kraj</v>
          </cell>
          <cell r="G4406" t="str">
            <v xml:space="preserve">Mělník </v>
          </cell>
          <cell r="H4406">
            <v>75</v>
          </cell>
          <cell r="I4406" t="str">
            <v>SEJOY</v>
          </cell>
          <cell r="J4406">
            <v>16.690000000000001</v>
          </cell>
          <cell r="K4406">
            <v>1251.75</v>
          </cell>
          <cell r="L4406" t="str">
            <v/>
          </cell>
          <cell r="M4406" t="str">
            <v>Základní škola Libiš, okres Mělník</v>
          </cell>
          <cell r="N4406" t="str">
            <v>Školní</v>
          </cell>
          <cell r="O4406">
            <v>180</v>
          </cell>
          <cell r="P4406">
            <v>4</v>
          </cell>
          <cell r="Q4406" t="str">
            <v>Libiš</v>
          </cell>
          <cell r="R4406" t="str">
            <v>ANO</v>
          </cell>
        </row>
        <row r="4407">
          <cell r="A4407">
            <v>600047407</v>
          </cell>
          <cell r="B4407">
            <v>600047407</v>
          </cell>
          <cell r="C4407" t="str">
            <v>49516256</v>
          </cell>
          <cell r="D4407">
            <v>1</v>
          </cell>
          <cell r="E4407">
            <v>49516256</v>
          </cell>
          <cell r="F4407" t="str">
            <v>Středočeský kraj</v>
          </cell>
          <cell r="G4407" t="str">
            <v xml:space="preserve">Mělník </v>
          </cell>
          <cell r="H4407">
            <v>425</v>
          </cell>
          <cell r="I4407" t="str">
            <v>SEJOY</v>
          </cell>
          <cell r="J4407">
            <v>16.690000000000001</v>
          </cell>
          <cell r="K4407">
            <v>7093.2500000000009</v>
          </cell>
          <cell r="L4407" t="str">
            <v/>
          </cell>
          <cell r="M4407" t="str">
            <v>Základní škola Ing. M. Plesingera - Božinova Neratovice</v>
          </cell>
          <cell r="N4407" t="str">
            <v>Školní</v>
          </cell>
          <cell r="O4407">
            <v>900</v>
          </cell>
          <cell r="Q4407" t="str">
            <v>Neratovice</v>
          </cell>
          <cell r="R4407" t="str">
            <v>ANO</v>
          </cell>
        </row>
        <row r="4408">
          <cell r="A4408">
            <v>600047474</v>
          </cell>
          <cell r="B4408">
            <v>600047474</v>
          </cell>
          <cell r="C4408" t="str">
            <v>71000445</v>
          </cell>
          <cell r="D4408">
            <v>1</v>
          </cell>
          <cell r="E4408">
            <v>71000445</v>
          </cell>
          <cell r="F4408" t="str">
            <v>Středočeský kraj</v>
          </cell>
          <cell r="G4408" t="str">
            <v xml:space="preserve">Mělník </v>
          </cell>
          <cell r="H4408">
            <v>25</v>
          </cell>
          <cell r="I4408" t="str">
            <v>SEJOY</v>
          </cell>
          <cell r="J4408">
            <v>16.690000000000001</v>
          </cell>
          <cell r="K4408">
            <v>417.25000000000006</v>
          </cell>
          <cell r="L4408" t="str">
            <v/>
          </cell>
          <cell r="M4408" t="str">
            <v>Základní škola a Mateřská škola Nedomice okres Mělník</v>
          </cell>
          <cell r="O4408">
            <v>78</v>
          </cell>
          <cell r="Q4408" t="str">
            <v>Nedomice</v>
          </cell>
          <cell r="R4408" t="str">
            <v>ANO</v>
          </cell>
        </row>
        <row r="4409">
          <cell r="A4409">
            <v>600047598</v>
          </cell>
          <cell r="B4409">
            <v>600047598</v>
          </cell>
          <cell r="C4409" t="str">
            <v>75033861</v>
          </cell>
          <cell r="D4409">
            <v>1</v>
          </cell>
          <cell r="E4409">
            <v>75033861</v>
          </cell>
          <cell r="F4409" t="str">
            <v>Středočeský kraj</v>
          </cell>
          <cell r="G4409" t="str">
            <v xml:space="preserve">Mělník </v>
          </cell>
          <cell r="H4409">
            <v>150</v>
          </cell>
          <cell r="I4409" t="str">
            <v>SEJOY</v>
          </cell>
          <cell r="J4409">
            <v>16.690000000000001</v>
          </cell>
          <cell r="K4409">
            <v>2503.5</v>
          </cell>
          <cell r="L4409" t="str">
            <v/>
          </cell>
          <cell r="M4409" t="str">
            <v>Základní škola a mateřská škola Všetaty - okres Mělník, příspěvková organizace</v>
          </cell>
          <cell r="N4409" t="str">
            <v>Komenského</v>
          </cell>
          <cell r="O4409">
            <v>375</v>
          </cell>
          <cell r="Q4409" t="str">
            <v>Všetaty</v>
          </cell>
          <cell r="R4409" t="str">
            <v>ANO</v>
          </cell>
        </row>
        <row r="4410">
          <cell r="A4410">
            <v>600047636</v>
          </cell>
          <cell r="B4410">
            <v>600047636</v>
          </cell>
          <cell r="C4410" t="str">
            <v>75034506</v>
          </cell>
          <cell r="D4410">
            <v>1</v>
          </cell>
          <cell r="E4410">
            <v>75034506</v>
          </cell>
          <cell r="F4410" t="str">
            <v>Středočeský kraj</v>
          </cell>
          <cell r="G4410" t="str">
            <v xml:space="preserve">Mělník </v>
          </cell>
          <cell r="H4410">
            <v>225</v>
          </cell>
          <cell r="I4410" t="str">
            <v>SEJOY</v>
          </cell>
          <cell r="J4410">
            <v>16.690000000000001</v>
          </cell>
          <cell r="K4410">
            <v>3755.2500000000005</v>
          </cell>
          <cell r="L4410" t="str">
            <v/>
          </cell>
          <cell r="M4410" t="str">
            <v>Základní škola T. Stolzové Kostelec nad Labem, příspěvková organizace</v>
          </cell>
          <cell r="N4410" t="str">
            <v>nám. Komenského</v>
          </cell>
          <cell r="O4410">
            <v>288</v>
          </cell>
          <cell r="Q4410" t="str">
            <v>Kostelec nad Labem</v>
          </cell>
          <cell r="R4410" t="str">
            <v>ANO</v>
          </cell>
        </row>
        <row r="4411">
          <cell r="A4411">
            <v>600047709</v>
          </cell>
          <cell r="B4411">
            <v>600047709</v>
          </cell>
          <cell r="C4411" t="str">
            <v>70888094</v>
          </cell>
          <cell r="D4411">
            <v>1</v>
          </cell>
          <cell r="E4411">
            <v>70888094</v>
          </cell>
          <cell r="F4411" t="str">
            <v>Středočeský kraj</v>
          </cell>
          <cell r="G4411" t="str">
            <v xml:space="preserve">Mělník </v>
          </cell>
          <cell r="H4411">
            <v>400</v>
          </cell>
          <cell r="I4411" t="str">
            <v>SEJOY</v>
          </cell>
          <cell r="J4411">
            <v>16.690000000000001</v>
          </cell>
          <cell r="K4411">
            <v>6676.0000000000009</v>
          </cell>
          <cell r="L4411" t="str">
            <v/>
          </cell>
          <cell r="M4411" t="str">
            <v>Základní škola Neratovice, 28. října 1157, okres Mělník</v>
          </cell>
          <cell r="N4411" t="str">
            <v>28. října</v>
          </cell>
          <cell r="O4411">
            <v>1157</v>
          </cell>
          <cell r="Q4411" t="str">
            <v>Neratovice</v>
          </cell>
          <cell r="R4411" t="str">
            <v>ANO</v>
          </cell>
        </row>
        <row r="4412">
          <cell r="A4412">
            <v>600047717</v>
          </cell>
          <cell r="B4412">
            <v>600047717</v>
          </cell>
          <cell r="C4412" t="str">
            <v>70886865</v>
          </cell>
          <cell r="D4412">
            <v>1</v>
          </cell>
          <cell r="E4412">
            <v>70886865</v>
          </cell>
          <cell r="F4412" t="str">
            <v>Středočeský kraj</v>
          </cell>
          <cell r="G4412" t="str">
            <v xml:space="preserve">Mělník </v>
          </cell>
          <cell r="H4412">
            <v>100</v>
          </cell>
          <cell r="I4412" t="str">
            <v>SEJOY</v>
          </cell>
          <cell r="J4412">
            <v>16.690000000000001</v>
          </cell>
          <cell r="K4412">
            <v>1669.0000000000002</v>
          </cell>
          <cell r="L4412" t="str">
            <v/>
          </cell>
          <cell r="M4412" t="str">
            <v>Základní škola Obříství, okres Mělník</v>
          </cell>
          <cell r="N4412" t="str">
            <v>Školní</v>
          </cell>
          <cell r="O4412">
            <v>84</v>
          </cell>
          <cell r="Q4412" t="str">
            <v>Obříství</v>
          </cell>
          <cell r="R4412" t="str">
            <v>ANO</v>
          </cell>
        </row>
        <row r="4413">
          <cell r="A4413">
            <v>600047849</v>
          </cell>
          <cell r="B4413">
            <v>600047849</v>
          </cell>
          <cell r="C4413" t="str">
            <v>70107122</v>
          </cell>
          <cell r="D4413">
            <v>1</v>
          </cell>
          <cell r="E4413">
            <v>70107122</v>
          </cell>
          <cell r="F4413" t="str">
            <v>Středočeský kraj</v>
          </cell>
          <cell r="G4413" t="str">
            <v xml:space="preserve">Mělník </v>
          </cell>
          <cell r="H4413">
            <v>50</v>
          </cell>
          <cell r="I4413" t="str">
            <v>SEJOY</v>
          </cell>
          <cell r="J4413">
            <v>16.690000000000001</v>
          </cell>
          <cell r="K4413">
            <v>834.50000000000011</v>
          </cell>
          <cell r="L4413" t="str">
            <v/>
          </cell>
          <cell r="M4413" t="str">
            <v>Základní škola a Praktická škola Neratovice, příspěvková organizace</v>
          </cell>
          <cell r="N4413" t="str">
            <v>Byškovická</v>
          </cell>
          <cell r="O4413">
            <v>85</v>
          </cell>
          <cell r="Q4413" t="str">
            <v>Neratovice</v>
          </cell>
          <cell r="R4413" t="str">
            <v>ANO</v>
          </cell>
        </row>
        <row r="4414">
          <cell r="A4414">
            <v>600052044</v>
          </cell>
          <cell r="B4414">
            <v>600052044</v>
          </cell>
          <cell r="C4414" t="str">
            <v>75031655</v>
          </cell>
          <cell r="D4414">
            <v>1</v>
          </cell>
          <cell r="E4414">
            <v>75031655</v>
          </cell>
          <cell r="F4414" t="str">
            <v>Středočeský kraj</v>
          </cell>
          <cell r="G4414" t="str">
            <v xml:space="preserve">Mělník </v>
          </cell>
          <cell r="H4414">
            <v>0</v>
          </cell>
          <cell r="I4414" t="str">
            <v>SEJOY</v>
          </cell>
          <cell r="J4414">
            <v>16.690000000000001</v>
          </cell>
          <cell r="K4414">
            <v>0</v>
          </cell>
          <cell r="L4414">
            <v>44536</v>
          </cell>
          <cell r="M4414" t="str">
            <v>Základní škola a Mateřská škola Kojetice</v>
          </cell>
          <cell r="N4414" t="str">
            <v>Moravcova</v>
          </cell>
          <cell r="O4414">
            <v>26</v>
          </cell>
          <cell r="Q4414" t="str">
            <v>Kojetice</v>
          </cell>
          <cell r="R4414" t="str">
            <v>ANO</v>
          </cell>
        </row>
        <row r="4415">
          <cell r="A4415">
            <v>610450620</v>
          </cell>
          <cell r="B4415">
            <v>610450620</v>
          </cell>
          <cell r="C4415" t="str">
            <v>68383495</v>
          </cell>
          <cell r="D4415">
            <v>1</v>
          </cell>
          <cell r="E4415">
            <v>68383495</v>
          </cell>
          <cell r="F4415" t="str">
            <v>Středočeský kraj</v>
          </cell>
          <cell r="G4415" t="str">
            <v xml:space="preserve">Mělník </v>
          </cell>
          <cell r="H4415">
            <v>275</v>
          </cell>
          <cell r="I4415" t="str">
            <v>SEJOY</v>
          </cell>
          <cell r="J4415">
            <v>16.690000000000001</v>
          </cell>
          <cell r="K4415">
            <v>4589.75</v>
          </cell>
          <cell r="L4415" t="str">
            <v/>
          </cell>
          <cell r="M4415" t="str">
            <v>Střední odborná škola a Střední odborné učiliště, Neratovice, Školní 664</v>
          </cell>
          <cell r="N4415" t="str">
            <v>Školní</v>
          </cell>
          <cell r="O4415">
            <v>664</v>
          </cell>
          <cell r="Q4415" t="str">
            <v>Neratovice</v>
          </cell>
          <cell r="R4415" t="str">
            <v>ANO</v>
          </cell>
        </row>
        <row r="4416">
          <cell r="A4416">
            <v>650061802</v>
          </cell>
          <cell r="B4416">
            <v>650061802</v>
          </cell>
          <cell r="C4416" t="str">
            <v>75034859</v>
          </cell>
          <cell r="D4416">
            <v>1</v>
          </cell>
          <cell r="E4416">
            <v>75034859</v>
          </cell>
          <cell r="F4416" t="str">
            <v>Středočeský kraj</v>
          </cell>
          <cell r="G4416" t="str">
            <v xml:space="preserve">Mělník </v>
          </cell>
          <cell r="H4416">
            <v>25</v>
          </cell>
          <cell r="I4416" t="str">
            <v>SEJOY</v>
          </cell>
          <cell r="J4416">
            <v>16.690000000000001</v>
          </cell>
          <cell r="K4416">
            <v>417.25000000000006</v>
          </cell>
          <cell r="L4416" t="str">
            <v/>
          </cell>
          <cell r="M4416" t="str">
            <v>Základní škola a mateřská škola Chlumín, příspěvková organizace</v>
          </cell>
          <cell r="O4416">
            <v>8</v>
          </cell>
          <cell r="Q4416" t="str">
            <v>Chlumín</v>
          </cell>
          <cell r="R4416" t="str">
            <v>ANO</v>
          </cell>
        </row>
        <row r="4417">
          <cell r="A4417">
            <v>691002037</v>
          </cell>
          <cell r="B4417">
            <v>691002037</v>
          </cell>
          <cell r="C4417" t="str">
            <v>28910591</v>
          </cell>
          <cell r="D4417">
            <v>1</v>
          </cell>
          <cell r="E4417">
            <v>28910591</v>
          </cell>
          <cell r="F4417" t="str">
            <v>Středočeský kraj</v>
          </cell>
          <cell r="G4417" t="str">
            <v xml:space="preserve">Mělník </v>
          </cell>
          <cell r="H4417">
            <v>0</v>
          </cell>
          <cell r="I4417" t="str">
            <v>SEJOY</v>
          </cell>
          <cell r="J4417">
            <v>16.690000000000001</v>
          </cell>
          <cell r="K4417">
            <v>0</v>
          </cell>
          <cell r="L4417" t="str">
            <v/>
          </cell>
          <cell r="M4417" t="str">
            <v>Ekonomické lyceum a Obchodní akademie SOVA, o.p.s.</v>
          </cell>
          <cell r="N4417" t="str">
            <v>Palackého</v>
          </cell>
          <cell r="O4417">
            <v>43</v>
          </cell>
          <cell r="P4417">
            <v>7</v>
          </cell>
          <cell r="Q4417" t="str">
            <v>Neratovice</v>
          </cell>
          <cell r="R4417" t="str">
            <v>NE</v>
          </cell>
        </row>
        <row r="4418">
          <cell r="A4418">
            <v>600019551</v>
          </cell>
          <cell r="B4418">
            <v>600019551</v>
          </cell>
          <cell r="C4418" t="str">
            <v>00640824</v>
          </cell>
          <cell r="D4418">
            <v>1</v>
          </cell>
          <cell r="E4418">
            <v>640824</v>
          </cell>
          <cell r="F4418" t="str">
            <v>Středočeský kraj</v>
          </cell>
          <cell r="G4418" t="str">
            <v xml:space="preserve">Nymburk </v>
          </cell>
          <cell r="H4418">
            <v>175</v>
          </cell>
          <cell r="I4418" t="str">
            <v>SEJOY</v>
          </cell>
          <cell r="J4418">
            <v>16.690000000000001</v>
          </cell>
          <cell r="K4418">
            <v>2920.75</v>
          </cell>
          <cell r="L4418" t="str">
            <v/>
          </cell>
          <cell r="M4418" t="str">
            <v>Střední zdravotnická škola a Vyšší odborná škola zdravotnická, Nymburk, Soudní 20</v>
          </cell>
          <cell r="N4418" t="str">
            <v>Soudní</v>
          </cell>
          <cell r="O4418">
            <v>20</v>
          </cell>
          <cell r="P4418">
            <v>6</v>
          </cell>
          <cell r="Q4418" t="str">
            <v>Nymburk</v>
          </cell>
          <cell r="R4418" t="str">
            <v>ANO</v>
          </cell>
        </row>
        <row r="4419">
          <cell r="A4419">
            <v>600007618</v>
          </cell>
          <cell r="B4419">
            <v>600007618</v>
          </cell>
          <cell r="C4419" t="str">
            <v>25634747</v>
          </cell>
          <cell r="D4419">
            <v>1</v>
          </cell>
          <cell r="E4419">
            <v>25634747</v>
          </cell>
          <cell r="F4419" t="str">
            <v>Středočeský kraj</v>
          </cell>
          <cell r="G4419" t="str">
            <v xml:space="preserve">Nymburk </v>
          </cell>
          <cell r="H4419">
            <v>0</v>
          </cell>
          <cell r="I4419" t="str">
            <v>SEJOY</v>
          </cell>
          <cell r="J4419">
            <v>16.690000000000001</v>
          </cell>
          <cell r="K4419">
            <v>0</v>
          </cell>
          <cell r="L4419" t="str">
            <v/>
          </cell>
          <cell r="M4419" t="str">
            <v>Střední odborné učiliště STRAVON spol. s r.o.</v>
          </cell>
          <cell r="N4419" t="str">
            <v>Tyršova</v>
          </cell>
          <cell r="O4419">
            <v>447</v>
          </cell>
          <cell r="P4419">
            <v>11</v>
          </cell>
          <cell r="Q4419" t="str">
            <v>Nymburk</v>
          </cell>
          <cell r="R4419" t="str">
            <v>NE</v>
          </cell>
        </row>
        <row r="4420">
          <cell r="A4420">
            <v>600050963</v>
          </cell>
          <cell r="B4420">
            <v>600050963</v>
          </cell>
          <cell r="C4420" t="str">
            <v>70989486</v>
          </cell>
          <cell r="D4420">
            <v>1</v>
          </cell>
          <cell r="E4420">
            <v>70989486</v>
          </cell>
          <cell r="F4420" t="str">
            <v>Středočeský kraj</v>
          </cell>
          <cell r="G4420" t="str">
            <v xml:space="preserve">Nymburk </v>
          </cell>
          <cell r="H4420">
            <v>25</v>
          </cell>
          <cell r="I4420" t="str">
            <v>SEJOY</v>
          </cell>
          <cell r="J4420">
            <v>16.690000000000001</v>
          </cell>
          <cell r="K4420">
            <v>417.25000000000006</v>
          </cell>
          <cell r="L4420" t="str">
            <v/>
          </cell>
          <cell r="M4420" t="str">
            <v>Základní škola Budiměřice, okres Nymburk</v>
          </cell>
          <cell r="O4420">
            <v>28</v>
          </cell>
          <cell r="Q4420" t="str">
            <v>Budiměřice</v>
          </cell>
          <cell r="R4420" t="str">
            <v>ANO</v>
          </cell>
        </row>
        <row r="4421">
          <cell r="A4421">
            <v>600007634</v>
          </cell>
          <cell r="B4421">
            <v>600007634</v>
          </cell>
          <cell r="C4421" t="str">
            <v>61632210</v>
          </cell>
          <cell r="D4421">
            <v>1</v>
          </cell>
          <cell r="E4421">
            <v>61632210</v>
          </cell>
          <cell r="F4421" t="str">
            <v>Středočeský kraj</v>
          </cell>
          <cell r="G4421" t="str">
            <v xml:space="preserve">Nymburk </v>
          </cell>
          <cell r="H4421">
            <v>475</v>
          </cell>
          <cell r="I4421" t="str">
            <v>SEJOY</v>
          </cell>
          <cell r="J4421">
            <v>16.690000000000001</v>
          </cell>
          <cell r="K4421">
            <v>7927.7500000000009</v>
          </cell>
          <cell r="L4421" t="str">
            <v/>
          </cell>
          <cell r="M4421" t="str">
            <v>Gymnázium Bohumila Hrabala v Nymburce, příspěvková organizace</v>
          </cell>
          <cell r="N4421" t="str">
            <v>Komenského</v>
          </cell>
          <cell r="O4421">
            <v>779</v>
          </cell>
          <cell r="P4421">
            <v>10</v>
          </cell>
          <cell r="Q4421" t="str">
            <v>Nymburk</v>
          </cell>
          <cell r="R4421" t="str">
            <v>ANO</v>
          </cell>
        </row>
        <row r="4422">
          <cell r="A4422">
            <v>600050980</v>
          </cell>
          <cell r="B4422">
            <v>600050980</v>
          </cell>
          <cell r="C4422" t="str">
            <v>70994811</v>
          </cell>
          <cell r="D4422">
            <v>1</v>
          </cell>
          <cell r="E4422">
            <v>70994811</v>
          </cell>
          <cell r="F4422" t="str">
            <v>Středočeský kraj</v>
          </cell>
          <cell r="G4422" t="str">
            <v xml:space="preserve">Nymburk </v>
          </cell>
          <cell r="H4422">
            <v>25</v>
          </cell>
          <cell r="I4422" t="str">
            <v>SEJOY</v>
          </cell>
          <cell r="J4422">
            <v>16.690000000000001</v>
          </cell>
          <cell r="K4422">
            <v>417.25000000000006</v>
          </cell>
          <cell r="L4422" t="str">
            <v/>
          </cell>
          <cell r="M4422" t="str">
            <v>Základní škola Kovanice, okres Nymburk</v>
          </cell>
          <cell r="O4422">
            <v>69</v>
          </cell>
          <cell r="Q4422" t="str">
            <v>Kovanice</v>
          </cell>
          <cell r="R4422" t="str">
            <v>ANO</v>
          </cell>
        </row>
        <row r="4423">
          <cell r="A4423">
            <v>600027937</v>
          </cell>
          <cell r="B4423">
            <v>600027937</v>
          </cell>
          <cell r="C4423" t="str">
            <v>62444191</v>
          </cell>
          <cell r="D4423">
            <v>1</v>
          </cell>
          <cell r="E4423">
            <v>62444191</v>
          </cell>
          <cell r="F4423" t="str">
            <v>Středočeský kraj</v>
          </cell>
          <cell r="G4423" t="str">
            <v xml:space="preserve">Nymburk </v>
          </cell>
          <cell r="H4423">
            <v>50</v>
          </cell>
          <cell r="I4423" t="str">
            <v>SEJOY</v>
          </cell>
          <cell r="J4423">
            <v>16.690000000000001</v>
          </cell>
          <cell r="K4423">
            <v>834.50000000000011</v>
          </cell>
          <cell r="L4423" t="str">
            <v/>
          </cell>
          <cell r="M4423" t="str">
            <v>Dětský domov, Praktická škola, Základní škola a Mateřská škola Nymburk, příspěvková organizace</v>
          </cell>
          <cell r="N4423" t="str">
            <v>Palackého třída</v>
          </cell>
          <cell r="O4423">
            <v>515</v>
          </cell>
          <cell r="P4423">
            <v>67</v>
          </cell>
          <cell r="Q4423" t="str">
            <v>Nymburk</v>
          </cell>
          <cell r="R4423" t="str">
            <v>ANO</v>
          </cell>
        </row>
        <row r="4424">
          <cell r="A4424">
            <v>600050734</v>
          </cell>
          <cell r="B4424">
            <v>600050734</v>
          </cell>
          <cell r="C4424" t="str">
            <v>61632350</v>
          </cell>
          <cell r="D4424">
            <v>1</v>
          </cell>
          <cell r="E4424">
            <v>61632350</v>
          </cell>
          <cell r="F4424" t="str">
            <v>Středočeský kraj</v>
          </cell>
          <cell r="G4424" t="str">
            <v xml:space="preserve">Nymburk </v>
          </cell>
          <cell r="H4424">
            <v>250</v>
          </cell>
          <cell r="I4424" t="str">
            <v>SEJOY</v>
          </cell>
          <cell r="J4424">
            <v>16.690000000000001</v>
          </cell>
          <cell r="K4424">
            <v>4172.5</v>
          </cell>
          <cell r="L4424" t="str">
            <v/>
          </cell>
          <cell r="M4424" t="str">
            <v>Základní škola Sadská</v>
          </cell>
          <cell r="N4424" t="str">
            <v>Karoliny Světlé</v>
          </cell>
          <cell r="O4424">
            <v>386</v>
          </cell>
          <cell r="Q4424" t="str">
            <v>Sadská</v>
          </cell>
          <cell r="R4424" t="str">
            <v>ANO</v>
          </cell>
        </row>
        <row r="4425">
          <cell r="A4425">
            <v>600050645</v>
          </cell>
          <cell r="B4425">
            <v>600050645</v>
          </cell>
          <cell r="C4425" t="str">
            <v>71008357</v>
          </cell>
          <cell r="D4425">
            <v>1</v>
          </cell>
          <cell r="E4425">
            <v>71008357</v>
          </cell>
          <cell r="F4425" t="str">
            <v>Středočeský kraj</v>
          </cell>
          <cell r="G4425" t="str">
            <v xml:space="preserve">Nymburk </v>
          </cell>
          <cell r="H4425">
            <v>125</v>
          </cell>
          <cell r="I4425" t="str">
            <v>SEJOY</v>
          </cell>
          <cell r="J4425">
            <v>16.690000000000001</v>
          </cell>
          <cell r="K4425">
            <v>2086.25</v>
          </cell>
          <cell r="L4425" t="str">
            <v/>
          </cell>
          <cell r="M4425" t="str">
            <v>Základní škola Kostomlaty nad Labem, příspěvková organizace</v>
          </cell>
          <cell r="N4425" t="str">
            <v>Školní</v>
          </cell>
          <cell r="O4425">
            <v>402</v>
          </cell>
          <cell r="Q4425" t="str">
            <v>Kostomlaty nad Labem</v>
          </cell>
          <cell r="R4425" t="str">
            <v>ANO</v>
          </cell>
        </row>
        <row r="4426">
          <cell r="A4426">
            <v>600050653</v>
          </cell>
          <cell r="B4426">
            <v>600050653</v>
          </cell>
          <cell r="C4426" t="str">
            <v>61632279</v>
          </cell>
          <cell r="D4426">
            <v>1</v>
          </cell>
          <cell r="E4426">
            <v>61632279</v>
          </cell>
          <cell r="F4426" t="str">
            <v>Středočeský kraj</v>
          </cell>
          <cell r="G4426" t="str">
            <v xml:space="preserve">Nymburk </v>
          </cell>
          <cell r="H4426">
            <v>100</v>
          </cell>
          <cell r="I4426" t="str">
            <v>SEJOY</v>
          </cell>
          <cell r="J4426">
            <v>16.690000000000001</v>
          </cell>
          <cell r="K4426">
            <v>1669.0000000000002</v>
          </cell>
          <cell r="L4426" t="str">
            <v/>
          </cell>
          <cell r="M4426" t="str">
            <v>Základní škola a Mateřská škola G. A. Lindnera Rožďalovice</v>
          </cell>
          <cell r="N4426" t="str">
            <v>Tyršova</v>
          </cell>
          <cell r="O4426">
            <v>278</v>
          </cell>
          <cell r="Q4426" t="str">
            <v>Rožďalovice</v>
          </cell>
          <cell r="R4426" t="str">
            <v>ANO</v>
          </cell>
        </row>
        <row r="4427">
          <cell r="A4427">
            <v>600050726</v>
          </cell>
          <cell r="B4427">
            <v>600050726</v>
          </cell>
          <cell r="C4427" t="str">
            <v>70991201</v>
          </cell>
          <cell r="D4427">
            <v>1</v>
          </cell>
          <cell r="E4427">
            <v>70991201</v>
          </cell>
          <cell r="F4427" t="str">
            <v>Středočeský kraj</v>
          </cell>
          <cell r="G4427" t="str">
            <v xml:space="preserve">Nymburk </v>
          </cell>
          <cell r="H4427">
            <v>0</v>
          </cell>
          <cell r="I4427" t="str">
            <v>SEJOY</v>
          </cell>
          <cell r="J4427">
            <v>16.690000000000001</v>
          </cell>
          <cell r="K4427">
            <v>0</v>
          </cell>
          <cell r="L4427" t="str">
            <v/>
          </cell>
          <cell r="M4427" t="str">
            <v>Základní škola a Mateřská škola Hradištko, okres Nymburk</v>
          </cell>
          <cell r="O4427">
            <v>86</v>
          </cell>
          <cell r="Q4427" t="str">
            <v>Hradištko</v>
          </cell>
          <cell r="R4427" t="str">
            <v>ANO</v>
          </cell>
        </row>
        <row r="4428">
          <cell r="A4428">
            <v>600050769</v>
          </cell>
          <cell r="B4428">
            <v>600050769</v>
          </cell>
          <cell r="C4428" t="str">
            <v>75033283</v>
          </cell>
          <cell r="D4428">
            <v>1</v>
          </cell>
          <cell r="E4428">
            <v>75033283</v>
          </cell>
          <cell r="F4428" t="str">
            <v>Středočeský kraj</v>
          </cell>
          <cell r="G4428" t="str">
            <v xml:space="preserve">Nymburk </v>
          </cell>
          <cell r="H4428">
            <v>25</v>
          </cell>
          <cell r="I4428" t="str">
            <v>SEJOY</v>
          </cell>
          <cell r="J4428">
            <v>16.690000000000001</v>
          </cell>
          <cell r="K4428">
            <v>417.25000000000006</v>
          </cell>
          <cell r="L4428" t="str">
            <v/>
          </cell>
          <cell r="M4428" t="str">
            <v>Základní škola a mateřská škola Krchleby, okres Nymburk</v>
          </cell>
          <cell r="N4428" t="str">
            <v>Nymburská</v>
          </cell>
          <cell r="O4428">
            <v>82</v>
          </cell>
          <cell r="Q4428" t="str">
            <v>Krchleby</v>
          </cell>
          <cell r="R4428" t="str">
            <v>ANO</v>
          </cell>
        </row>
        <row r="4429">
          <cell r="A4429">
            <v>600050777</v>
          </cell>
          <cell r="B4429">
            <v>600050777</v>
          </cell>
          <cell r="C4429" t="str">
            <v>61631973</v>
          </cell>
          <cell r="D4429">
            <v>1</v>
          </cell>
          <cell r="E4429">
            <v>61631973</v>
          </cell>
          <cell r="F4429" t="str">
            <v>Středočeský kraj</v>
          </cell>
          <cell r="G4429" t="str">
            <v xml:space="preserve">Nymburk </v>
          </cell>
          <cell r="H4429">
            <v>125</v>
          </cell>
          <cell r="I4429" t="str">
            <v>SEJOY</v>
          </cell>
          <cell r="J4429">
            <v>16.690000000000001</v>
          </cell>
          <cell r="K4429">
            <v>2086.25</v>
          </cell>
          <cell r="L4429" t="str">
            <v/>
          </cell>
          <cell r="M4429" t="str">
            <v>Základní škola a mateřská škola Loučeň</v>
          </cell>
          <cell r="N4429" t="str">
            <v>Ke Škole</v>
          </cell>
          <cell r="O4429">
            <v>381</v>
          </cell>
          <cell r="Q4429" t="str">
            <v>Loučeň</v>
          </cell>
          <cell r="R4429" t="str">
            <v>ANO</v>
          </cell>
        </row>
        <row r="4430">
          <cell r="A4430">
            <v>600050793</v>
          </cell>
          <cell r="B4430">
            <v>600050793</v>
          </cell>
          <cell r="C4430" t="str">
            <v>75030594</v>
          </cell>
          <cell r="D4430">
            <v>1</v>
          </cell>
          <cell r="E4430">
            <v>75030594</v>
          </cell>
          <cell r="F4430" t="str">
            <v>Středočeský kraj</v>
          </cell>
          <cell r="G4430" t="str">
            <v xml:space="preserve">Nymburk </v>
          </cell>
          <cell r="H4430">
            <v>50</v>
          </cell>
          <cell r="I4430" t="str">
            <v>SEJOY</v>
          </cell>
          <cell r="J4430">
            <v>16.690000000000001</v>
          </cell>
          <cell r="K4430">
            <v>834.50000000000011</v>
          </cell>
          <cell r="L4430" t="str">
            <v/>
          </cell>
          <cell r="M4430" t="str">
            <v>Základní škola a mateřská škola Hrubý Jeseník, okres Nymburk</v>
          </cell>
          <cell r="O4430">
            <v>123</v>
          </cell>
          <cell r="Q4430" t="str">
            <v>Hrubý Jeseník</v>
          </cell>
          <cell r="R4430" t="str">
            <v>ANO</v>
          </cell>
        </row>
        <row r="4431">
          <cell r="A4431">
            <v>600050823</v>
          </cell>
          <cell r="B4431">
            <v>600050823</v>
          </cell>
          <cell r="C4431" t="str">
            <v>62994425</v>
          </cell>
          <cell r="D4431">
            <v>1</v>
          </cell>
          <cell r="E4431">
            <v>62994425</v>
          </cell>
          <cell r="F4431" t="str">
            <v>Středočeský kraj</v>
          </cell>
          <cell r="G4431" t="str">
            <v xml:space="preserve">Nymburk </v>
          </cell>
          <cell r="H4431">
            <v>100</v>
          </cell>
          <cell r="I4431" t="str">
            <v>SEJOY</v>
          </cell>
          <cell r="J4431">
            <v>16.690000000000001</v>
          </cell>
          <cell r="K4431">
            <v>1669.0000000000002</v>
          </cell>
          <cell r="L4431" t="str">
            <v/>
          </cell>
          <cell r="M4431" t="str">
            <v>Základní škola a Mateřská škola Křinec - příspěvková organizace</v>
          </cell>
          <cell r="N4431" t="str">
            <v>Školní</v>
          </cell>
          <cell r="O4431">
            <v>301</v>
          </cell>
          <cell r="Q4431" t="str">
            <v>Křinec</v>
          </cell>
          <cell r="R4431" t="str">
            <v>ANO</v>
          </cell>
        </row>
        <row r="4432">
          <cell r="A4432">
            <v>600050858</v>
          </cell>
          <cell r="B4432">
            <v>600050858</v>
          </cell>
          <cell r="C4432" t="str">
            <v>70926298</v>
          </cell>
          <cell r="D4432">
            <v>1</v>
          </cell>
          <cell r="E4432">
            <v>70926298</v>
          </cell>
          <cell r="F4432" t="str">
            <v>Středočeský kraj</v>
          </cell>
          <cell r="G4432" t="str">
            <v xml:space="preserve">Nymburk </v>
          </cell>
          <cell r="H4432">
            <v>300</v>
          </cell>
          <cell r="I4432" t="str">
            <v>SEJOY</v>
          </cell>
          <cell r="J4432">
            <v>16.690000000000001</v>
          </cell>
          <cell r="K4432">
            <v>5007</v>
          </cell>
          <cell r="L4432" t="str">
            <v/>
          </cell>
          <cell r="M4432" t="str">
            <v>Základní škola a Mateřská škola Nymburk, Letců R.A.F. 1989 - příspěvková organizace</v>
          </cell>
          <cell r="N4432" t="str">
            <v>Letců R. A. F.</v>
          </cell>
          <cell r="O4432">
            <v>1989</v>
          </cell>
          <cell r="Q4432" t="str">
            <v>Nymburk</v>
          </cell>
          <cell r="R4432" t="str">
            <v>ANO</v>
          </cell>
        </row>
        <row r="4433">
          <cell r="A4433">
            <v>600050866</v>
          </cell>
          <cell r="B4433">
            <v>600050866</v>
          </cell>
          <cell r="C4433" t="str">
            <v>49862570</v>
          </cell>
          <cell r="D4433">
            <v>1</v>
          </cell>
          <cell r="E4433">
            <v>49862570</v>
          </cell>
          <cell r="F4433" t="str">
            <v>Středočeský kraj</v>
          </cell>
          <cell r="G4433" t="str">
            <v xml:space="preserve">Nymburk </v>
          </cell>
          <cell r="H4433">
            <v>300</v>
          </cell>
          <cell r="I4433" t="str">
            <v>SEJOY</v>
          </cell>
          <cell r="J4433">
            <v>16.690000000000001</v>
          </cell>
          <cell r="K4433">
            <v>5007</v>
          </cell>
          <cell r="L4433" t="str">
            <v/>
          </cell>
          <cell r="M4433" t="str">
            <v>Základní škola a Mateřská škola Nymburk, Komenského 589 - příspěvková organizace</v>
          </cell>
          <cell r="N4433" t="str">
            <v>Komenského</v>
          </cell>
          <cell r="O4433">
            <v>589</v>
          </cell>
          <cell r="P4433">
            <v>12</v>
          </cell>
          <cell r="Q4433" t="str">
            <v>Nymburk</v>
          </cell>
          <cell r="R4433" t="str">
            <v>ANO</v>
          </cell>
        </row>
        <row r="4434">
          <cell r="A4434">
            <v>600050882</v>
          </cell>
          <cell r="B4434">
            <v>600050882</v>
          </cell>
          <cell r="C4434" t="str">
            <v>70990760</v>
          </cell>
          <cell r="D4434">
            <v>1</v>
          </cell>
          <cell r="E4434">
            <v>70990760</v>
          </cell>
          <cell r="F4434" t="str">
            <v>Středočeský kraj</v>
          </cell>
          <cell r="G4434" t="str">
            <v xml:space="preserve">Nymburk </v>
          </cell>
          <cell r="H4434">
            <v>0</v>
          </cell>
          <cell r="I4434" t="str">
            <v>SEJOY</v>
          </cell>
          <cell r="J4434">
            <v>16.690000000000001</v>
          </cell>
          <cell r="K4434">
            <v>0</v>
          </cell>
          <cell r="L4434" t="str">
            <v/>
          </cell>
          <cell r="M4434" t="str">
            <v>Základní škola a mateřská škola Straky</v>
          </cell>
          <cell r="O4434">
            <v>98</v>
          </cell>
          <cell r="Q4434" t="str">
            <v>Straky</v>
          </cell>
          <cell r="R4434" t="str">
            <v>ANO</v>
          </cell>
        </row>
        <row r="4435">
          <cell r="A4435">
            <v>600050891</v>
          </cell>
          <cell r="B4435">
            <v>600050891</v>
          </cell>
          <cell r="C4435" t="str">
            <v>75034158</v>
          </cell>
          <cell r="D4435">
            <v>1</v>
          </cell>
          <cell r="E4435">
            <v>75034158</v>
          </cell>
          <cell r="F4435" t="str">
            <v>Středočeský kraj</v>
          </cell>
          <cell r="G4435" t="str">
            <v xml:space="preserve">Nymburk </v>
          </cell>
          <cell r="H4435">
            <v>25</v>
          </cell>
          <cell r="I4435" t="str">
            <v>SEJOY</v>
          </cell>
          <cell r="J4435">
            <v>16.690000000000001</v>
          </cell>
          <cell r="K4435">
            <v>417.25000000000006</v>
          </cell>
          <cell r="L4435" t="str">
            <v/>
          </cell>
          <cell r="M4435" t="str">
            <v>Masarykova základní škola a mateřská škola Bobnice</v>
          </cell>
          <cell r="N4435" t="str">
            <v>Kovanská</v>
          </cell>
          <cell r="O4435">
            <v>171</v>
          </cell>
          <cell r="Q4435" t="str">
            <v>Bobnice</v>
          </cell>
          <cell r="R4435" t="str">
            <v>ANO</v>
          </cell>
        </row>
        <row r="4436">
          <cell r="A4436">
            <v>600050904</v>
          </cell>
          <cell r="B4436">
            <v>600050904</v>
          </cell>
          <cell r="C4436" t="str">
            <v>70986363</v>
          </cell>
          <cell r="D4436">
            <v>1</v>
          </cell>
          <cell r="E4436">
            <v>70986363</v>
          </cell>
          <cell r="F4436" t="str">
            <v>Středočeský kraj</v>
          </cell>
          <cell r="G4436" t="str">
            <v xml:space="preserve">Nymburk </v>
          </cell>
          <cell r="H4436">
            <v>0</v>
          </cell>
          <cell r="I4436" t="str">
            <v>SEJOY</v>
          </cell>
          <cell r="J4436">
            <v>16.690000000000001</v>
          </cell>
          <cell r="K4436">
            <v>0</v>
          </cell>
          <cell r="L4436" t="str">
            <v/>
          </cell>
          <cell r="M4436" t="str">
            <v>Základní škola Kostelní Lhota, okres Nymburk</v>
          </cell>
          <cell r="O4436">
            <v>5</v>
          </cell>
          <cell r="Q4436" t="str">
            <v>Kostelní Lhota</v>
          </cell>
          <cell r="R4436" t="str">
            <v>ANO</v>
          </cell>
        </row>
        <row r="4437">
          <cell r="A4437">
            <v>600050939</v>
          </cell>
          <cell r="B4437">
            <v>600050939</v>
          </cell>
          <cell r="C4437" t="str">
            <v>70926255</v>
          </cell>
          <cell r="D4437">
            <v>1</v>
          </cell>
          <cell r="E4437">
            <v>70926255</v>
          </cell>
          <cell r="F4437" t="str">
            <v>Středočeský kraj</v>
          </cell>
          <cell r="G4437" t="str">
            <v xml:space="preserve">Nymburk </v>
          </cell>
          <cell r="H4437">
            <v>275</v>
          </cell>
          <cell r="I4437" t="str">
            <v>SEJOY</v>
          </cell>
          <cell r="J4437">
            <v>16.690000000000001</v>
          </cell>
          <cell r="K4437">
            <v>4589.75</v>
          </cell>
          <cell r="L4437" t="str">
            <v/>
          </cell>
          <cell r="M4437" t="str">
            <v>Základní škola a Mateřská škola Nymburk, Tyršova 446 - příspěvková organizace</v>
          </cell>
          <cell r="N4437" t="str">
            <v>Tyršova</v>
          </cell>
          <cell r="O4437">
            <v>446</v>
          </cell>
          <cell r="P4437">
            <v>9</v>
          </cell>
          <cell r="Q4437" t="str">
            <v>Nymburk</v>
          </cell>
          <cell r="R4437" t="str">
            <v>ANO</v>
          </cell>
        </row>
        <row r="4438">
          <cell r="A4438">
            <v>600050955</v>
          </cell>
          <cell r="B4438">
            <v>600050955</v>
          </cell>
          <cell r="C4438" t="str">
            <v>75030632</v>
          </cell>
          <cell r="D4438">
            <v>1</v>
          </cell>
          <cell r="E4438">
            <v>75030632</v>
          </cell>
          <cell r="F4438" t="str">
            <v>Středočeský kraj</v>
          </cell>
          <cell r="G4438" t="str">
            <v xml:space="preserve">Nymburk </v>
          </cell>
          <cell r="H4438">
            <v>25</v>
          </cell>
          <cell r="I4438" t="str">
            <v>SEJOY</v>
          </cell>
          <cell r="J4438">
            <v>16.690000000000001</v>
          </cell>
          <cell r="K4438">
            <v>417.25000000000006</v>
          </cell>
          <cell r="L4438" t="str">
            <v/>
          </cell>
          <cell r="M4438" t="str">
            <v>Základní škola a mateřská škola plukovníka Bedřicha Krátkorukého, Hořátev</v>
          </cell>
          <cell r="O4438">
            <v>79</v>
          </cell>
          <cell r="Q4438" t="str">
            <v>Hořátev</v>
          </cell>
          <cell r="R4438" t="str">
            <v>ANO</v>
          </cell>
        </row>
        <row r="4439">
          <cell r="A4439">
            <v>600050971</v>
          </cell>
          <cell r="B4439">
            <v>600050971</v>
          </cell>
          <cell r="C4439" t="str">
            <v>70989630</v>
          </cell>
          <cell r="D4439">
            <v>1</v>
          </cell>
          <cell r="E4439">
            <v>70989630</v>
          </cell>
          <cell r="F4439" t="str">
            <v>Středočeský kraj</v>
          </cell>
          <cell r="G4439" t="str">
            <v xml:space="preserve">Nymburk </v>
          </cell>
          <cell r="H4439">
            <v>25</v>
          </cell>
          <cell r="I4439" t="str">
            <v>SEJOY</v>
          </cell>
          <cell r="J4439">
            <v>16.690000000000001</v>
          </cell>
          <cell r="K4439">
            <v>417.25000000000006</v>
          </cell>
          <cell r="L4439" t="str">
            <v/>
          </cell>
          <cell r="M4439" t="str">
            <v>Základní škola a Mateřská škola Dvory, okres Nymburk, příspěvková organizace</v>
          </cell>
          <cell r="O4439">
            <v>40</v>
          </cell>
          <cell r="Q4439" t="str">
            <v>Dvory</v>
          </cell>
          <cell r="R4439" t="str">
            <v>ANO</v>
          </cell>
        </row>
        <row r="4440">
          <cell r="A4440">
            <v>600170195</v>
          </cell>
          <cell r="B4440">
            <v>600170195</v>
          </cell>
          <cell r="C4440" t="str">
            <v>14451026</v>
          </cell>
          <cell r="D4440">
            <v>1</v>
          </cell>
          <cell r="E4440">
            <v>14451026</v>
          </cell>
          <cell r="F4440" t="str">
            <v>Středočeský kraj</v>
          </cell>
          <cell r="G4440" t="str">
            <v xml:space="preserve">Nymburk </v>
          </cell>
          <cell r="H4440">
            <v>325</v>
          </cell>
          <cell r="I4440" t="str">
            <v>SEJOY</v>
          </cell>
          <cell r="J4440">
            <v>16.690000000000001</v>
          </cell>
          <cell r="K4440">
            <v>5424.25</v>
          </cell>
          <cell r="L4440" t="str">
            <v/>
          </cell>
          <cell r="M4440" t="str">
            <v>Střední odborná škola a Střední odborné učiliště, Nymburk, V Kolonii 1804</v>
          </cell>
          <cell r="N4440" t="str">
            <v>V Kolonii</v>
          </cell>
          <cell r="O4440">
            <v>1804</v>
          </cell>
          <cell r="Q4440" t="str">
            <v>Nymburk</v>
          </cell>
          <cell r="R4440" t="str">
            <v>ANO</v>
          </cell>
        </row>
        <row r="4441">
          <cell r="A4441">
            <v>600007561</v>
          </cell>
          <cell r="B4441">
            <v>600007561</v>
          </cell>
          <cell r="C4441" t="str">
            <v>00069175</v>
          </cell>
          <cell r="D4441">
            <v>1</v>
          </cell>
          <cell r="E4441">
            <v>69175</v>
          </cell>
          <cell r="F4441" t="str">
            <v>Středočeský kraj</v>
          </cell>
          <cell r="G4441" t="str">
            <v xml:space="preserve">Nymburk </v>
          </cell>
          <cell r="H4441">
            <v>275</v>
          </cell>
          <cell r="I4441" t="str">
            <v>SEJOY</v>
          </cell>
          <cell r="J4441">
            <v>16.690000000000001</v>
          </cell>
          <cell r="K4441">
            <v>4589.75</v>
          </cell>
          <cell r="L4441" t="str">
            <v/>
          </cell>
          <cell r="M4441" t="str">
            <v>Hotelová škola, Vyšší odborná škola hotelnictví a turismu a Jazyková škola s právem státní jazykové zkoušky Poděbrady, příspěvková organizace</v>
          </cell>
          <cell r="N4441" t="str">
            <v>Komenského</v>
          </cell>
          <cell r="O4441">
            <v>156</v>
          </cell>
          <cell r="P4441">
            <v>7</v>
          </cell>
          <cell r="Q4441" t="str">
            <v>Poděbrady</v>
          </cell>
          <cell r="R4441" t="str">
            <v>ANO</v>
          </cell>
        </row>
        <row r="4442">
          <cell r="A4442">
            <v>600021912</v>
          </cell>
          <cell r="B4442">
            <v>600021912</v>
          </cell>
          <cell r="C4442" t="str">
            <v>70837091</v>
          </cell>
          <cell r="D4442">
            <v>1</v>
          </cell>
          <cell r="E4442">
            <v>70837091</v>
          </cell>
          <cell r="F4442" t="str">
            <v>Středočeský kraj</v>
          </cell>
          <cell r="G4442" t="str">
            <v xml:space="preserve">Nymburk </v>
          </cell>
          <cell r="H4442">
            <v>75</v>
          </cell>
          <cell r="I4442" t="str">
            <v>SEJOY</v>
          </cell>
          <cell r="J4442">
            <v>16.690000000000001</v>
          </cell>
          <cell r="K4442">
            <v>1251.75</v>
          </cell>
          <cell r="L4442" t="str">
            <v/>
          </cell>
          <cell r="M4442" t="str">
            <v>Speciální základní škola Poděbrady, příspěvková organizace</v>
          </cell>
          <cell r="N4442" t="str">
            <v>U Bažantnice</v>
          </cell>
          <cell r="O4442">
            <v>154</v>
          </cell>
          <cell r="P4442">
            <v>19</v>
          </cell>
          <cell r="Q4442" t="str">
            <v>Poděbrady</v>
          </cell>
          <cell r="R4442" t="str">
            <v>ANO</v>
          </cell>
        </row>
        <row r="4443">
          <cell r="A4443">
            <v>600021955</v>
          </cell>
          <cell r="B4443">
            <v>600021955</v>
          </cell>
          <cell r="C4443" t="str">
            <v>70837414</v>
          </cell>
          <cell r="D4443">
            <v>1</v>
          </cell>
          <cell r="E4443">
            <v>70837414</v>
          </cell>
          <cell r="F4443" t="str">
            <v>Středočeský kraj</v>
          </cell>
          <cell r="G4443" t="str">
            <v xml:space="preserve">Nymburk </v>
          </cell>
          <cell r="H4443">
            <v>0</v>
          </cell>
          <cell r="I4443" t="str">
            <v>SEJOY</v>
          </cell>
          <cell r="J4443">
            <v>16.690000000000001</v>
          </cell>
          <cell r="K4443">
            <v>0</v>
          </cell>
          <cell r="L4443" t="str">
            <v/>
          </cell>
          <cell r="M4443" t="str">
            <v>Základní škola, Městec Králové, Nám. Republiky 303</v>
          </cell>
          <cell r="N4443" t="str">
            <v>Náměstí Republiky</v>
          </cell>
          <cell r="O4443">
            <v>303</v>
          </cell>
          <cell r="Q4443" t="str">
            <v>Městec Králové</v>
          </cell>
          <cell r="R4443" t="str">
            <v>ANO</v>
          </cell>
        </row>
        <row r="4444">
          <cell r="A4444">
            <v>600007553</v>
          </cell>
          <cell r="B4444">
            <v>600007553</v>
          </cell>
          <cell r="C4444" t="str">
            <v>62444042</v>
          </cell>
          <cell r="D4444">
            <v>1</v>
          </cell>
          <cell r="E4444">
            <v>62444042</v>
          </cell>
          <cell r="F4444" t="str">
            <v>Středočeský kraj</v>
          </cell>
          <cell r="G4444" t="str">
            <v xml:space="preserve">Nymburk </v>
          </cell>
          <cell r="H4444">
            <v>200</v>
          </cell>
          <cell r="I4444" t="str">
            <v>SEJOY</v>
          </cell>
          <cell r="J4444">
            <v>16.690000000000001</v>
          </cell>
          <cell r="K4444">
            <v>3338.0000000000005</v>
          </cell>
          <cell r="L4444" t="str">
            <v/>
          </cell>
          <cell r="M4444" t="str">
            <v>Gymnázium Jiřího z Poděbrad, Poděbrady, Studentská 166</v>
          </cell>
          <cell r="N4444" t="str">
            <v>Studentská</v>
          </cell>
          <cell r="O4444">
            <v>166</v>
          </cell>
          <cell r="P4444">
            <v>9</v>
          </cell>
          <cell r="Q4444" t="str">
            <v>Poděbrady</v>
          </cell>
          <cell r="R4444" t="str">
            <v>ANO</v>
          </cell>
        </row>
        <row r="4445">
          <cell r="A4445">
            <v>600007570</v>
          </cell>
          <cell r="B4445">
            <v>600007570</v>
          </cell>
          <cell r="C4445" t="str">
            <v>62994638</v>
          </cell>
          <cell r="D4445">
            <v>1</v>
          </cell>
          <cell r="E4445">
            <v>62994638</v>
          </cell>
          <cell r="F4445" t="str">
            <v>Středočeský kraj</v>
          </cell>
          <cell r="G4445" t="str">
            <v xml:space="preserve">Nymburk </v>
          </cell>
          <cell r="H4445">
            <v>175</v>
          </cell>
          <cell r="I4445" t="str">
            <v>SEJOY</v>
          </cell>
          <cell r="J4445">
            <v>16.690000000000001</v>
          </cell>
          <cell r="K4445">
            <v>2920.75</v>
          </cell>
          <cell r="L4445" t="str">
            <v/>
          </cell>
          <cell r="M4445" t="str">
            <v>EKO Gymnázium a Střední odborná škola Multimediálních studií</v>
          </cell>
          <cell r="N4445" t="str">
            <v>Jiřího náměstí</v>
          </cell>
          <cell r="O4445">
            <v>1</v>
          </cell>
          <cell r="P4445">
            <v>8</v>
          </cell>
          <cell r="Q4445" t="str">
            <v>Poděbrady</v>
          </cell>
          <cell r="R4445" t="str">
            <v>NE</v>
          </cell>
        </row>
        <row r="4446">
          <cell r="A4446">
            <v>600007600</v>
          </cell>
          <cell r="B4446">
            <v>600007600</v>
          </cell>
          <cell r="C4446" t="str">
            <v>49535013</v>
          </cell>
          <cell r="D4446">
            <v>1</v>
          </cell>
          <cell r="E4446">
            <v>49535013</v>
          </cell>
          <cell r="F4446" t="str">
            <v>Středočeský kraj</v>
          </cell>
          <cell r="G4446" t="str">
            <v xml:space="preserve">Nymburk </v>
          </cell>
          <cell r="H4446">
            <v>200</v>
          </cell>
          <cell r="I4446" t="str">
            <v>SEJOY</v>
          </cell>
          <cell r="J4446">
            <v>16.690000000000001</v>
          </cell>
          <cell r="K4446">
            <v>3338.0000000000005</v>
          </cell>
          <cell r="L4446" t="str">
            <v/>
          </cell>
          <cell r="M4446" t="str">
            <v>Střední zemědělská škola a Střední odborná škola Poděbrady, příspěvková organizace</v>
          </cell>
          <cell r="N4446" t="str">
            <v>Boučkova</v>
          </cell>
          <cell r="O4446">
            <v>355</v>
          </cell>
          <cell r="P4446">
            <v>49</v>
          </cell>
          <cell r="Q4446" t="str">
            <v>Poděbrady</v>
          </cell>
          <cell r="R4446" t="str">
            <v>ANO</v>
          </cell>
        </row>
        <row r="4447">
          <cell r="A4447">
            <v>600007642</v>
          </cell>
          <cell r="B4447">
            <v>600007642</v>
          </cell>
          <cell r="C4447" t="str">
            <v>00069574</v>
          </cell>
          <cell r="D4447">
            <v>1</v>
          </cell>
          <cell r="E4447">
            <v>69574</v>
          </cell>
          <cell r="F4447" t="str">
            <v>Středočeský kraj</v>
          </cell>
          <cell r="G4447" t="str">
            <v xml:space="preserve">Nymburk </v>
          </cell>
          <cell r="H4447">
            <v>150</v>
          </cell>
          <cell r="I4447" t="str">
            <v>SEJOY</v>
          </cell>
          <cell r="J4447">
            <v>16.690000000000001</v>
          </cell>
          <cell r="K4447">
            <v>2503.5</v>
          </cell>
          <cell r="L4447" t="str">
            <v/>
          </cell>
          <cell r="M4447" t="str">
            <v>Střední odborná škola a Střední odborné učiliště, Městec Králové, T. G. Masaryka 4</v>
          </cell>
          <cell r="N4447" t="str">
            <v>T. G. Masaryka</v>
          </cell>
          <cell r="O4447">
            <v>4</v>
          </cell>
          <cell r="Q4447" t="str">
            <v>Městec Králové</v>
          </cell>
          <cell r="R4447" t="str">
            <v>ANO</v>
          </cell>
        </row>
        <row r="4448">
          <cell r="A4448">
            <v>600007685</v>
          </cell>
          <cell r="B4448">
            <v>600007685</v>
          </cell>
          <cell r="C4448" t="str">
            <v>00664359</v>
          </cell>
          <cell r="D4448">
            <v>1</v>
          </cell>
          <cell r="E4448">
            <v>664359</v>
          </cell>
          <cell r="F4448" t="str">
            <v>Středočeský kraj</v>
          </cell>
          <cell r="G4448" t="str">
            <v xml:space="preserve">Nymburk </v>
          </cell>
          <cell r="H4448">
            <v>175</v>
          </cell>
          <cell r="I4448" t="str">
            <v>SEJOY</v>
          </cell>
          <cell r="J4448">
            <v>16.690000000000001</v>
          </cell>
          <cell r="K4448">
            <v>2920.75</v>
          </cell>
          <cell r="L4448" t="str">
            <v/>
          </cell>
          <cell r="M4448" t="str">
            <v>Střední odborné učiliště společného stravování, Poděbrady, Dr. Beneše 413/II</v>
          </cell>
          <cell r="N4448" t="str">
            <v>Dr. Beneše</v>
          </cell>
          <cell r="O4448">
            <v>413</v>
          </cell>
          <cell r="P4448">
            <v>33</v>
          </cell>
          <cell r="Q4448" t="str">
            <v>Poděbrady</v>
          </cell>
          <cell r="R4448" t="str">
            <v>ANO</v>
          </cell>
        </row>
        <row r="4449">
          <cell r="A4449">
            <v>600045277</v>
          </cell>
          <cell r="B4449">
            <v>600045277</v>
          </cell>
          <cell r="C4449" t="str">
            <v>75030527</v>
          </cell>
          <cell r="D4449">
            <v>1</v>
          </cell>
          <cell r="E4449">
            <v>75030527</v>
          </cell>
          <cell r="F4449" t="str">
            <v>Středočeský kraj</v>
          </cell>
          <cell r="G4449" t="str">
            <v xml:space="preserve">Nymburk </v>
          </cell>
          <cell r="H4449">
            <v>0</v>
          </cell>
          <cell r="I4449" t="str">
            <v>SEJOY</v>
          </cell>
          <cell r="J4449">
            <v>16.690000000000001</v>
          </cell>
          <cell r="K4449">
            <v>0</v>
          </cell>
          <cell r="L4449" t="str">
            <v/>
          </cell>
          <cell r="M4449" t="str">
            <v>Základní škola a Mateřská škola Vrbová Lhota</v>
          </cell>
          <cell r="N4449" t="str">
            <v>Poděbradská</v>
          </cell>
          <cell r="O4449">
            <v>22</v>
          </cell>
          <cell r="Q4449" t="str">
            <v>Vrbová Lhota</v>
          </cell>
          <cell r="R4449" t="str">
            <v>ANO</v>
          </cell>
        </row>
        <row r="4450">
          <cell r="A4450">
            <v>600050661</v>
          </cell>
          <cell r="B4450">
            <v>600050661</v>
          </cell>
          <cell r="C4450" t="str">
            <v>71001182</v>
          </cell>
          <cell r="D4450">
            <v>1</v>
          </cell>
          <cell r="E4450">
            <v>71001182</v>
          </cell>
          <cell r="F4450" t="str">
            <v>Středočeský kraj</v>
          </cell>
          <cell r="G4450" t="str">
            <v xml:space="preserve">Nymburk </v>
          </cell>
          <cell r="H4450">
            <v>25</v>
          </cell>
          <cell r="I4450" t="str">
            <v>SEJOY</v>
          </cell>
          <cell r="J4450">
            <v>16.690000000000001</v>
          </cell>
          <cell r="K4450">
            <v>417.25000000000006</v>
          </cell>
          <cell r="L4450" t="str">
            <v/>
          </cell>
          <cell r="M4450" t="str">
            <v>Základní škola a mateřská škola Křečkov</v>
          </cell>
          <cell r="O4450">
            <v>68</v>
          </cell>
          <cell r="Q4450" t="str">
            <v>Křečkov</v>
          </cell>
          <cell r="R4450" t="str">
            <v>ANO</v>
          </cell>
        </row>
        <row r="4451">
          <cell r="A4451">
            <v>600050742</v>
          </cell>
          <cell r="B4451">
            <v>600050742</v>
          </cell>
          <cell r="C4451" t="str">
            <v>75031329</v>
          </cell>
          <cell r="D4451">
            <v>1</v>
          </cell>
          <cell r="E4451">
            <v>75031329</v>
          </cell>
          <cell r="F4451" t="str">
            <v>Středočeský kraj</v>
          </cell>
          <cell r="G4451" t="str">
            <v xml:space="preserve">Nymburk </v>
          </cell>
          <cell r="H4451">
            <v>50</v>
          </cell>
          <cell r="I4451" t="str">
            <v>SEJOY</v>
          </cell>
          <cell r="J4451">
            <v>16.690000000000001</v>
          </cell>
          <cell r="K4451">
            <v>834.50000000000011</v>
          </cell>
          <cell r="L4451" t="str">
            <v/>
          </cell>
          <cell r="M4451" t="str">
            <v>Základní škola Běrunice, okres Nymburk</v>
          </cell>
          <cell r="N4451" t="str">
            <v>Hlavní</v>
          </cell>
          <cell r="O4451">
            <v>77</v>
          </cell>
          <cell r="Q4451" t="str">
            <v>Běrunice</v>
          </cell>
          <cell r="R4451" t="str">
            <v>ANO</v>
          </cell>
        </row>
        <row r="4452">
          <cell r="A4452">
            <v>600050629</v>
          </cell>
          <cell r="B4452">
            <v>600050629</v>
          </cell>
          <cell r="C4452" t="str">
            <v>61631477</v>
          </cell>
          <cell r="D4452">
            <v>1</v>
          </cell>
          <cell r="E4452">
            <v>61631477</v>
          </cell>
          <cell r="F4452" t="str">
            <v>Středočeský kraj</v>
          </cell>
          <cell r="G4452" t="str">
            <v xml:space="preserve">Nymburk </v>
          </cell>
          <cell r="H4452">
            <v>400</v>
          </cell>
          <cell r="I4452" t="str">
            <v>SEJOY</v>
          </cell>
          <cell r="J4452">
            <v>16.690000000000001</v>
          </cell>
          <cell r="K4452">
            <v>6676.0000000000009</v>
          </cell>
          <cell r="L4452" t="str">
            <v/>
          </cell>
          <cell r="M4452" t="str">
            <v>Základní škola T. G. Masaryka Poděbrady, Školní 556, okres Nymburk</v>
          </cell>
          <cell r="N4452" t="str">
            <v>Školní</v>
          </cell>
          <cell r="O4452">
            <v>556</v>
          </cell>
          <cell r="P4452">
            <v>1</v>
          </cell>
          <cell r="Q4452" t="str">
            <v>Poděbrady</v>
          </cell>
          <cell r="R4452" t="str">
            <v>ANO</v>
          </cell>
        </row>
        <row r="4453">
          <cell r="A4453">
            <v>600050637</v>
          </cell>
          <cell r="B4453">
            <v>600050637</v>
          </cell>
          <cell r="C4453" t="str">
            <v>45831688</v>
          </cell>
          <cell r="D4453">
            <v>1</v>
          </cell>
          <cell r="E4453">
            <v>45831688</v>
          </cell>
          <cell r="F4453" t="str">
            <v>Středočeský kraj</v>
          </cell>
          <cell r="G4453" t="str">
            <v xml:space="preserve">Nymburk </v>
          </cell>
          <cell r="H4453">
            <v>100</v>
          </cell>
          <cell r="I4453" t="str">
            <v>SEJOY</v>
          </cell>
          <cell r="J4453">
            <v>16.690000000000001</v>
          </cell>
          <cell r="K4453">
            <v>1669.0000000000002</v>
          </cell>
          <cell r="L4453" t="str">
            <v/>
          </cell>
          <cell r="M4453" t="str">
            <v>Základní škola Libice nad Cidlinou, okres Nymburk</v>
          </cell>
          <cell r="N4453" t="str">
            <v>Školní</v>
          </cell>
          <cell r="O4453">
            <v>465</v>
          </cell>
          <cell r="Q4453" t="str">
            <v>Libice nad Cidlinou</v>
          </cell>
          <cell r="R4453" t="str">
            <v>ANO</v>
          </cell>
        </row>
        <row r="4454">
          <cell r="A4454">
            <v>600050688</v>
          </cell>
          <cell r="B4454">
            <v>600050688</v>
          </cell>
          <cell r="C4454" t="str">
            <v>61631485</v>
          </cell>
          <cell r="D4454">
            <v>1</v>
          </cell>
          <cell r="E4454">
            <v>61631485</v>
          </cell>
          <cell r="F4454" t="str">
            <v>Středočeský kraj</v>
          </cell>
          <cell r="G4454" t="str">
            <v xml:space="preserve">Nymburk </v>
          </cell>
          <cell r="H4454">
            <v>475</v>
          </cell>
          <cell r="I4454" t="str">
            <v>SEJOY</v>
          </cell>
          <cell r="J4454">
            <v>16.690000000000001</v>
          </cell>
          <cell r="K4454">
            <v>7927.7500000000009</v>
          </cell>
          <cell r="L4454" t="str">
            <v/>
          </cell>
          <cell r="M4454" t="str">
            <v>Základní škola Václava Havla, Poděbrady, Na Valech 45, okres Nymburk</v>
          </cell>
          <cell r="N4454" t="str">
            <v>Na Valech</v>
          </cell>
          <cell r="O4454">
            <v>45</v>
          </cell>
          <cell r="Q4454" t="str">
            <v>Poděbrady</v>
          </cell>
          <cell r="R4454" t="str">
            <v>ANO</v>
          </cell>
        </row>
        <row r="4455">
          <cell r="A4455">
            <v>600050700</v>
          </cell>
          <cell r="B4455">
            <v>600050700</v>
          </cell>
          <cell r="C4455" t="str">
            <v>61631981</v>
          </cell>
          <cell r="D4455">
            <v>1</v>
          </cell>
          <cell r="E4455">
            <v>61631981</v>
          </cell>
          <cell r="F4455" t="str">
            <v>Středočeský kraj</v>
          </cell>
          <cell r="G4455" t="str">
            <v xml:space="preserve">Nymburk </v>
          </cell>
          <cell r="H4455">
            <v>125</v>
          </cell>
          <cell r="I4455" t="str">
            <v>SEJOY</v>
          </cell>
          <cell r="J4455">
            <v>16.690000000000001</v>
          </cell>
          <cell r="K4455">
            <v>2086.25</v>
          </cell>
          <cell r="L4455" t="str">
            <v/>
          </cell>
          <cell r="M4455" t="str">
            <v>Masarykova základní škola Dymokury, okres Nymburk</v>
          </cell>
          <cell r="N4455" t="str">
            <v>Osvobození</v>
          </cell>
          <cell r="O4455">
            <v>212</v>
          </cell>
          <cell r="Q4455" t="str">
            <v>Dymokury</v>
          </cell>
          <cell r="R4455" t="str">
            <v>ANO</v>
          </cell>
        </row>
        <row r="4456">
          <cell r="A4456">
            <v>600050751</v>
          </cell>
          <cell r="B4456">
            <v>600050751</v>
          </cell>
          <cell r="C4456" t="str">
            <v>75034191</v>
          </cell>
          <cell r="D4456">
            <v>1</v>
          </cell>
          <cell r="E4456">
            <v>75034191</v>
          </cell>
          <cell r="F4456" t="str">
            <v>Středočeský kraj</v>
          </cell>
          <cell r="G4456" t="str">
            <v xml:space="preserve">Nymburk </v>
          </cell>
          <cell r="H4456">
            <v>0</v>
          </cell>
          <cell r="I4456" t="str">
            <v>SEJOY</v>
          </cell>
          <cell r="J4456">
            <v>16.690000000000001</v>
          </cell>
          <cell r="K4456">
            <v>0</v>
          </cell>
          <cell r="L4456" t="str">
            <v/>
          </cell>
          <cell r="M4456" t="str">
            <v>Základní škola Kněžice, okres Nymburk</v>
          </cell>
          <cell r="O4456">
            <v>5</v>
          </cell>
          <cell r="Q4456" t="str">
            <v>Kněžice</v>
          </cell>
          <cell r="R4456" t="str">
            <v>ANO</v>
          </cell>
        </row>
        <row r="4457">
          <cell r="A4457">
            <v>600050785</v>
          </cell>
          <cell r="B4457">
            <v>600050785</v>
          </cell>
          <cell r="C4457" t="str">
            <v>75031311</v>
          </cell>
          <cell r="D4457">
            <v>1</v>
          </cell>
          <cell r="E4457">
            <v>75031311</v>
          </cell>
          <cell r="F4457" t="str">
            <v>Středočeský kraj</v>
          </cell>
          <cell r="G4457" t="str">
            <v xml:space="preserve">Nymburk </v>
          </cell>
          <cell r="H4457">
            <v>25</v>
          </cell>
          <cell r="I4457" t="str">
            <v>SEJOY</v>
          </cell>
          <cell r="J4457">
            <v>16.690000000000001</v>
          </cell>
          <cell r="K4457">
            <v>417.25000000000006</v>
          </cell>
          <cell r="L4457" t="str">
            <v/>
          </cell>
          <cell r="M4457" t="str">
            <v>Základní škola a mateřská škola Opočnice, okres Nymburk</v>
          </cell>
          <cell r="O4457">
            <v>23</v>
          </cell>
          <cell r="Q4457" t="str">
            <v>Opočnice</v>
          </cell>
          <cell r="R4457" t="str">
            <v>ANO</v>
          </cell>
        </row>
        <row r="4458">
          <cell r="A4458">
            <v>600050840</v>
          </cell>
          <cell r="B4458">
            <v>600050840</v>
          </cell>
          <cell r="C4458" t="str">
            <v>49539965</v>
          </cell>
          <cell r="D4458">
            <v>1</v>
          </cell>
          <cell r="E4458">
            <v>49539965</v>
          </cell>
          <cell r="F4458" t="str">
            <v>Středočeský kraj</v>
          </cell>
          <cell r="G4458" t="str">
            <v xml:space="preserve">Nymburk </v>
          </cell>
          <cell r="H4458">
            <v>225</v>
          </cell>
          <cell r="I4458" t="str">
            <v>SEJOY</v>
          </cell>
          <cell r="J4458">
            <v>16.690000000000001</v>
          </cell>
          <cell r="K4458">
            <v>3755.2500000000005</v>
          </cell>
          <cell r="L4458" t="str">
            <v/>
          </cell>
          <cell r="M4458" t="str">
            <v>Základní škola Městec Králové</v>
          </cell>
          <cell r="N4458" t="str">
            <v>Bezručova</v>
          </cell>
          <cell r="O4458">
            <v>723</v>
          </cell>
          <cell r="Q4458" t="str">
            <v>Městec Králové</v>
          </cell>
          <cell r="R4458" t="str">
            <v>ANO</v>
          </cell>
        </row>
        <row r="4459">
          <cell r="A4459">
            <v>600050874</v>
          </cell>
          <cell r="B4459">
            <v>600050874</v>
          </cell>
          <cell r="C4459" t="str">
            <v>75031647</v>
          </cell>
          <cell r="D4459">
            <v>1</v>
          </cell>
          <cell r="E4459">
            <v>75031647</v>
          </cell>
          <cell r="F4459" t="str">
            <v>Středočeský kraj</v>
          </cell>
          <cell r="G4459" t="str">
            <v xml:space="preserve">Nymburk </v>
          </cell>
          <cell r="H4459">
            <v>25</v>
          </cell>
          <cell r="I4459" t="str">
            <v>SEJOY</v>
          </cell>
          <cell r="J4459">
            <v>16.690000000000001</v>
          </cell>
          <cell r="K4459">
            <v>417.25000000000006</v>
          </cell>
          <cell r="L4459" t="str">
            <v/>
          </cell>
          <cell r="M4459" t="str">
            <v>Základní škola a Mateřská škola Záhornice, okres Nymburk</v>
          </cell>
          <cell r="N4459" t="str">
            <v>Hlavní</v>
          </cell>
          <cell r="O4459">
            <v>77</v>
          </cell>
          <cell r="Q4459" t="str">
            <v>Záhornice</v>
          </cell>
          <cell r="R4459" t="str">
            <v>ANO</v>
          </cell>
        </row>
        <row r="4460">
          <cell r="A4460">
            <v>691011257</v>
          </cell>
          <cell r="B4460">
            <v>691011257</v>
          </cell>
          <cell r="C4460" t="str">
            <v>05984459</v>
          </cell>
          <cell r="D4460">
            <v>1</v>
          </cell>
          <cell r="E4460">
            <v>5984459</v>
          </cell>
          <cell r="F4460" t="str">
            <v>Středočeský kraj</v>
          </cell>
          <cell r="G4460" t="str">
            <v xml:space="preserve">Nymburk </v>
          </cell>
          <cell r="H4460">
            <v>50</v>
          </cell>
          <cell r="I4460" t="str">
            <v>SEJOY</v>
          </cell>
          <cell r="J4460">
            <v>16.690000000000001</v>
          </cell>
          <cell r="K4460">
            <v>834.50000000000011</v>
          </cell>
          <cell r="L4460" t="str">
            <v/>
          </cell>
          <cell r="M4460" t="str">
            <v>Základní škola letce Františka Nováka Sokoleč, příspěvková organizace</v>
          </cell>
          <cell r="N4460" t="str">
            <v>Poděbradská</v>
          </cell>
          <cell r="O4460">
            <v>41</v>
          </cell>
          <cell r="Q4460" t="str">
            <v>Sokoleč</v>
          </cell>
          <cell r="R4460" t="str">
            <v>ANO</v>
          </cell>
        </row>
        <row r="4461">
          <cell r="A4461">
            <v>600019560</v>
          </cell>
          <cell r="B4461">
            <v>600019560</v>
          </cell>
          <cell r="C4461" t="str">
            <v>00066702</v>
          </cell>
          <cell r="D4461">
            <v>1</v>
          </cell>
          <cell r="E4461">
            <v>66702</v>
          </cell>
          <cell r="F4461" t="str">
            <v>Středočeský kraj</v>
          </cell>
          <cell r="G4461" t="str">
            <v xml:space="preserve">Příbram </v>
          </cell>
          <cell r="H4461">
            <v>350</v>
          </cell>
          <cell r="I4461" t="str">
            <v>SEJOY</v>
          </cell>
          <cell r="J4461">
            <v>16.690000000000001</v>
          </cell>
          <cell r="K4461">
            <v>5841.5</v>
          </cell>
          <cell r="L4461" t="str">
            <v/>
          </cell>
          <cell r="M4461" t="str">
            <v>Střední zdravotnická škola a Vyšší odborná škola zdravotnická, Příbram I, Jiráskovy sady 113</v>
          </cell>
          <cell r="N4461" t="str">
            <v>Jiráskovy sady</v>
          </cell>
          <cell r="O4461">
            <v>113</v>
          </cell>
          <cell r="Q4461" t="str">
            <v>Příbram</v>
          </cell>
          <cell r="R4461" t="str">
            <v>ANO</v>
          </cell>
        </row>
        <row r="4462">
          <cell r="A4462">
            <v>600007821</v>
          </cell>
          <cell r="B4462">
            <v>600007821</v>
          </cell>
          <cell r="C4462" t="str">
            <v>61100234</v>
          </cell>
          <cell r="D4462">
            <v>1</v>
          </cell>
          <cell r="E4462">
            <v>61100234</v>
          </cell>
          <cell r="F4462" t="str">
            <v>Středočeský kraj</v>
          </cell>
          <cell r="G4462" t="str">
            <v xml:space="preserve">Příbram </v>
          </cell>
          <cell r="H4462">
            <v>250</v>
          </cell>
          <cell r="I4462" t="str">
            <v>SEJOY</v>
          </cell>
          <cell r="J4462">
            <v>16.690000000000001</v>
          </cell>
          <cell r="K4462">
            <v>4172.5</v>
          </cell>
          <cell r="L4462" t="str">
            <v/>
          </cell>
          <cell r="M4462" t="str">
            <v>Střední průmyslová škola a Vyšší odborná škola, Příbram II, Hrabákova 271</v>
          </cell>
          <cell r="N4462" t="str">
            <v>Hrabákova</v>
          </cell>
          <cell r="O4462">
            <v>271</v>
          </cell>
          <cell r="Q4462" t="str">
            <v>Příbram</v>
          </cell>
          <cell r="R4462" t="str">
            <v>ANO</v>
          </cell>
        </row>
        <row r="4463">
          <cell r="A4463">
            <v>600007847</v>
          </cell>
          <cell r="B4463">
            <v>600007847</v>
          </cell>
          <cell r="C4463" t="str">
            <v>61100226</v>
          </cell>
          <cell r="D4463">
            <v>1</v>
          </cell>
          <cell r="E4463">
            <v>61100226</v>
          </cell>
          <cell r="F4463" t="str">
            <v>Středočeský kraj</v>
          </cell>
          <cell r="G4463" t="str">
            <v xml:space="preserve">Příbram </v>
          </cell>
          <cell r="H4463">
            <v>275</v>
          </cell>
          <cell r="I4463" t="str">
            <v>SEJOY</v>
          </cell>
          <cell r="J4463">
            <v>16.690000000000001</v>
          </cell>
          <cell r="K4463">
            <v>4589.75</v>
          </cell>
          <cell r="L4463" t="str">
            <v/>
          </cell>
          <cell r="M4463" t="str">
            <v>Gymnázium, Příbram, Legionářů 402</v>
          </cell>
          <cell r="N4463" t="str">
            <v>Legionářů</v>
          </cell>
          <cell r="O4463">
            <v>402</v>
          </cell>
          <cell r="Q4463" t="str">
            <v>Příbram</v>
          </cell>
          <cell r="R4463" t="str">
            <v>ANO</v>
          </cell>
        </row>
        <row r="4464">
          <cell r="A4464">
            <v>600007880</v>
          </cell>
          <cell r="B4464">
            <v>600007880</v>
          </cell>
          <cell r="C4464" t="str">
            <v>00069647</v>
          </cell>
          <cell r="D4464">
            <v>1</v>
          </cell>
          <cell r="E4464">
            <v>69647</v>
          </cell>
          <cell r="F4464" t="str">
            <v>Středočeský kraj</v>
          </cell>
          <cell r="G4464" t="str">
            <v xml:space="preserve">Příbram </v>
          </cell>
          <cell r="H4464">
            <v>200</v>
          </cell>
          <cell r="I4464" t="str">
            <v>SEJOY</v>
          </cell>
          <cell r="J4464">
            <v>16.690000000000001</v>
          </cell>
          <cell r="K4464">
            <v>3338.0000000000005</v>
          </cell>
          <cell r="L4464" t="str">
            <v/>
          </cell>
          <cell r="M4464" t="str">
            <v>Střední odborné učiliště, Hluboš 178</v>
          </cell>
          <cell r="O4464">
            <v>178</v>
          </cell>
          <cell r="Q4464" t="str">
            <v>Hluboš</v>
          </cell>
          <cell r="R4464" t="str">
            <v>ANO</v>
          </cell>
        </row>
        <row r="4465">
          <cell r="A4465">
            <v>600007839</v>
          </cell>
          <cell r="B4465">
            <v>600007839</v>
          </cell>
          <cell r="C4465" t="str">
            <v>61100412</v>
          </cell>
          <cell r="D4465">
            <v>1</v>
          </cell>
          <cell r="E4465">
            <v>61100412</v>
          </cell>
          <cell r="F4465" t="str">
            <v>Středočeský kraj</v>
          </cell>
          <cell r="G4465" t="str">
            <v xml:space="preserve">Příbram </v>
          </cell>
          <cell r="H4465">
            <v>125</v>
          </cell>
          <cell r="I4465" t="str">
            <v>SEJOY</v>
          </cell>
          <cell r="J4465">
            <v>16.690000000000001</v>
          </cell>
          <cell r="K4465">
            <v>2086.25</v>
          </cell>
          <cell r="L4465" t="str">
            <v/>
          </cell>
          <cell r="M4465" t="str">
            <v>Obchodní akademie a Vyšší odborná škola, Příbram I, Na Příkopech 104</v>
          </cell>
          <cell r="N4465" t="str">
            <v>Na Příkopech</v>
          </cell>
          <cell r="O4465">
            <v>104</v>
          </cell>
          <cell r="Q4465" t="str">
            <v>Příbram</v>
          </cell>
          <cell r="R4465" t="str">
            <v>ANO</v>
          </cell>
        </row>
        <row r="4466">
          <cell r="A4466">
            <v>600007871</v>
          </cell>
          <cell r="B4466">
            <v>600007871</v>
          </cell>
          <cell r="C4466" t="str">
            <v>61100277</v>
          </cell>
          <cell r="D4466">
            <v>1</v>
          </cell>
          <cell r="E4466">
            <v>61100277</v>
          </cell>
          <cell r="F4466" t="str">
            <v>Středočeský kraj</v>
          </cell>
          <cell r="G4466" t="str">
            <v xml:space="preserve">Příbram </v>
          </cell>
          <cell r="H4466">
            <v>100</v>
          </cell>
          <cell r="I4466" t="str">
            <v>SEJOY</v>
          </cell>
          <cell r="J4466">
            <v>16.690000000000001</v>
          </cell>
          <cell r="K4466">
            <v>1669.0000000000002</v>
          </cell>
          <cell r="L4466" t="str">
            <v/>
          </cell>
          <cell r="M4466" t="str">
            <v>Vyšší odborná škola a Střední odborná škola, Březnice, Rožmitálská 340</v>
          </cell>
          <cell r="N4466" t="str">
            <v>Rožmitálská</v>
          </cell>
          <cell r="O4466">
            <v>340</v>
          </cell>
          <cell r="Q4466" t="str">
            <v>Březnice</v>
          </cell>
          <cell r="R4466" t="str">
            <v>ANO</v>
          </cell>
        </row>
        <row r="4467">
          <cell r="A4467">
            <v>600007910</v>
          </cell>
          <cell r="B4467">
            <v>600007910</v>
          </cell>
          <cell r="C4467" t="str">
            <v>61100404</v>
          </cell>
          <cell r="D4467">
            <v>1</v>
          </cell>
          <cell r="E4467">
            <v>61100404</v>
          </cell>
          <cell r="F4467" t="str">
            <v>Středočeský kraj</v>
          </cell>
          <cell r="G4467" t="str">
            <v xml:space="preserve">Příbram </v>
          </cell>
          <cell r="H4467">
            <v>150</v>
          </cell>
          <cell r="I4467" t="str">
            <v>SEJOY</v>
          </cell>
          <cell r="J4467">
            <v>16.690000000000001</v>
          </cell>
          <cell r="K4467">
            <v>2503.5</v>
          </cell>
          <cell r="L4467" t="str">
            <v/>
          </cell>
          <cell r="M4467" t="str">
            <v>Gymnázium pod Svatou Horou, Příbram II, Balbínova 328</v>
          </cell>
          <cell r="N4467" t="str">
            <v>Balbínova</v>
          </cell>
          <cell r="O4467">
            <v>328</v>
          </cell>
          <cell r="Q4467" t="str">
            <v>Příbram</v>
          </cell>
          <cell r="R4467" t="str">
            <v>ANO</v>
          </cell>
        </row>
        <row r="4468">
          <cell r="A4468">
            <v>600007928</v>
          </cell>
          <cell r="B4468">
            <v>600007928</v>
          </cell>
          <cell r="C4468" t="str">
            <v>00659771</v>
          </cell>
          <cell r="D4468">
            <v>1</v>
          </cell>
          <cell r="E4468">
            <v>659771</v>
          </cell>
          <cell r="F4468" t="str">
            <v>Středočeský kraj</v>
          </cell>
          <cell r="G4468" t="str">
            <v xml:space="preserve">Příbram </v>
          </cell>
          <cell r="H4468">
            <v>175</v>
          </cell>
          <cell r="I4468" t="str">
            <v>SEJOY</v>
          </cell>
          <cell r="J4468">
            <v>16.690000000000001</v>
          </cell>
          <cell r="K4468">
            <v>2920.75</v>
          </cell>
          <cell r="L4468" t="str">
            <v/>
          </cell>
          <cell r="M4468" t="str">
            <v>Střední odborná škola a Střední odborné učiliště, Dubno</v>
          </cell>
          <cell r="O4468">
            <v>100</v>
          </cell>
          <cell r="Q4468" t="str">
            <v>Dubno</v>
          </cell>
          <cell r="R4468" t="str">
            <v>ANO</v>
          </cell>
        </row>
        <row r="4469">
          <cell r="A4469">
            <v>600054381</v>
          </cell>
          <cell r="B4469">
            <v>600054381</v>
          </cell>
          <cell r="C4469" t="str">
            <v>70565902</v>
          </cell>
          <cell r="D4469">
            <v>1</v>
          </cell>
          <cell r="E4469">
            <v>70565902</v>
          </cell>
          <cell r="F4469" t="str">
            <v>Středočeský kraj</v>
          </cell>
          <cell r="G4469" t="str">
            <v xml:space="preserve">Příbram </v>
          </cell>
          <cell r="H4469">
            <v>100</v>
          </cell>
          <cell r="I4469" t="str">
            <v>SEJOY</v>
          </cell>
          <cell r="J4469">
            <v>16.690000000000001</v>
          </cell>
          <cell r="K4469">
            <v>1669.0000000000002</v>
          </cell>
          <cell r="L4469" t="str">
            <v/>
          </cell>
          <cell r="M4469" t="str">
            <v>Základní škola Bohutín, okres Příbram</v>
          </cell>
          <cell r="O4469">
            <v>37</v>
          </cell>
          <cell r="Q4469" t="str">
            <v>Bohutín</v>
          </cell>
          <cell r="R4469" t="str">
            <v>ANO</v>
          </cell>
        </row>
        <row r="4470">
          <cell r="A4470">
            <v>600054390</v>
          </cell>
          <cell r="B4470">
            <v>600054390</v>
          </cell>
          <cell r="C4470" t="str">
            <v>48954543</v>
          </cell>
          <cell r="D4470">
            <v>1</v>
          </cell>
          <cell r="E4470">
            <v>48954543</v>
          </cell>
          <cell r="F4470" t="str">
            <v>Středočeský kraj</v>
          </cell>
          <cell r="G4470" t="str">
            <v xml:space="preserve">Příbram </v>
          </cell>
          <cell r="H4470">
            <v>175</v>
          </cell>
          <cell r="I4470" t="str">
            <v>SEJOY</v>
          </cell>
          <cell r="J4470">
            <v>16.690000000000001</v>
          </cell>
          <cell r="K4470">
            <v>2920.75</v>
          </cell>
          <cell r="L4470" t="str">
            <v/>
          </cell>
          <cell r="M4470" t="str">
            <v>Základní škola Březnice</v>
          </cell>
          <cell r="N4470" t="str">
            <v>Rožmitálská</v>
          </cell>
          <cell r="O4470">
            <v>419</v>
          </cell>
          <cell r="Q4470" t="str">
            <v>Březnice</v>
          </cell>
          <cell r="R4470" t="str">
            <v>ANO</v>
          </cell>
        </row>
        <row r="4471">
          <cell r="A4471">
            <v>600054438</v>
          </cell>
          <cell r="B4471">
            <v>600054438</v>
          </cell>
          <cell r="C4471" t="str">
            <v>71006575</v>
          </cell>
          <cell r="D4471">
            <v>1</v>
          </cell>
          <cell r="E4471">
            <v>71006575</v>
          </cell>
          <cell r="F4471" t="str">
            <v>Středočeský kraj</v>
          </cell>
          <cell r="G4471" t="str">
            <v xml:space="preserve">Příbram </v>
          </cell>
          <cell r="H4471">
            <v>75</v>
          </cell>
          <cell r="I4471" t="str">
            <v>SEJOY</v>
          </cell>
          <cell r="J4471">
            <v>16.690000000000001</v>
          </cell>
          <cell r="K4471">
            <v>1251.75</v>
          </cell>
          <cell r="L4471" t="str">
            <v/>
          </cell>
          <cell r="M4471" t="str">
            <v>Základní škola a Mateřská škola Dolní Hbity, okres Příbram</v>
          </cell>
          <cell r="O4471">
            <v>44</v>
          </cell>
          <cell r="Q4471" t="str">
            <v>Dolní Hbity</v>
          </cell>
          <cell r="R4471" t="str">
            <v>ANO</v>
          </cell>
        </row>
        <row r="4472">
          <cell r="A4472">
            <v>600054446</v>
          </cell>
          <cell r="B4472">
            <v>600054446</v>
          </cell>
          <cell r="C4472" t="str">
            <v>75033275</v>
          </cell>
          <cell r="D4472">
            <v>1</v>
          </cell>
          <cell r="E4472">
            <v>75033275</v>
          </cell>
          <cell r="F4472" t="str">
            <v>Středočeský kraj</v>
          </cell>
          <cell r="G4472" t="str">
            <v xml:space="preserve">Příbram </v>
          </cell>
          <cell r="H4472">
            <v>0</v>
          </cell>
          <cell r="I4472" t="str">
            <v>SEJOY</v>
          </cell>
          <cell r="J4472">
            <v>16.690000000000001</v>
          </cell>
          <cell r="K4472">
            <v>0</v>
          </cell>
          <cell r="L4472">
            <v>44536</v>
          </cell>
          <cell r="M4472" t="str">
            <v>Základní škola a Mateřská škola Hvožďany, okres Příbram, příspěvková organizace</v>
          </cell>
          <cell r="O4472">
            <v>2</v>
          </cell>
          <cell r="Q4472" t="str">
            <v>Hvožďany</v>
          </cell>
          <cell r="R4472" t="str">
            <v>ANO</v>
          </cell>
        </row>
        <row r="4473">
          <cell r="A4473">
            <v>600054471</v>
          </cell>
          <cell r="B4473">
            <v>600054471</v>
          </cell>
          <cell r="C4473" t="str">
            <v>68998503</v>
          </cell>
          <cell r="D4473">
            <v>1</v>
          </cell>
          <cell r="E4473">
            <v>68998503</v>
          </cell>
          <cell r="F4473" t="str">
            <v>Středočeský kraj</v>
          </cell>
          <cell r="G4473" t="str">
            <v xml:space="preserve">Příbram </v>
          </cell>
          <cell r="H4473">
            <v>0</v>
          </cell>
          <cell r="I4473" t="str">
            <v>SEJOY</v>
          </cell>
          <cell r="J4473">
            <v>16.690000000000001</v>
          </cell>
          <cell r="K4473">
            <v>0</v>
          </cell>
          <cell r="L4473">
            <v>44536</v>
          </cell>
          <cell r="M4473" t="str">
            <v>Základní škola a mateřská škola Chraštice</v>
          </cell>
          <cell r="O4473">
            <v>44</v>
          </cell>
          <cell r="Q4473" t="str">
            <v>Chraštice</v>
          </cell>
          <cell r="R4473" t="str">
            <v>ANO</v>
          </cell>
        </row>
        <row r="4474">
          <cell r="A4474">
            <v>600054489</v>
          </cell>
          <cell r="B4474">
            <v>600054489</v>
          </cell>
          <cell r="C4474" t="str">
            <v>66325111</v>
          </cell>
          <cell r="D4474">
            <v>1</v>
          </cell>
          <cell r="E4474">
            <v>66325111</v>
          </cell>
          <cell r="F4474" t="str">
            <v>Středočeský kraj</v>
          </cell>
          <cell r="G4474" t="str">
            <v xml:space="preserve">Příbram </v>
          </cell>
          <cell r="H4474">
            <v>75</v>
          </cell>
          <cell r="I4474" t="str">
            <v>SEJOY</v>
          </cell>
          <cell r="J4474">
            <v>16.690000000000001</v>
          </cell>
          <cell r="K4474">
            <v>1251.75</v>
          </cell>
          <cell r="L4474" t="str">
            <v/>
          </cell>
          <cell r="M4474" t="str">
            <v>Základní škola a Mateřská škola Kamýk nad Vltavou, příspěvková organizace</v>
          </cell>
          <cell r="O4474">
            <v>141</v>
          </cell>
          <cell r="Q4474" t="str">
            <v>Kamýk nad Vltavou</v>
          </cell>
          <cell r="R4474" t="str">
            <v>ANO</v>
          </cell>
        </row>
        <row r="4475">
          <cell r="A4475">
            <v>600054501</v>
          </cell>
          <cell r="B4475">
            <v>600054501</v>
          </cell>
          <cell r="C4475" t="str">
            <v>70998868</v>
          </cell>
          <cell r="D4475">
            <v>1</v>
          </cell>
          <cell r="E4475">
            <v>70998868</v>
          </cell>
          <cell r="F4475" t="str">
            <v>Středočeský kraj</v>
          </cell>
          <cell r="G4475" t="str">
            <v xml:space="preserve">Příbram </v>
          </cell>
          <cell r="H4475">
            <v>150</v>
          </cell>
          <cell r="I4475" t="str">
            <v>SEJOY</v>
          </cell>
          <cell r="J4475">
            <v>16.690000000000001</v>
          </cell>
          <cell r="K4475">
            <v>2503.5</v>
          </cell>
          <cell r="L4475" t="str">
            <v/>
          </cell>
          <cell r="M4475" t="str">
            <v>Základní škola Milín, okres Příbram, příspěvková organizace</v>
          </cell>
          <cell r="N4475" t="str">
            <v>Školní</v>
          </cell>
          <cell r="O4475">
            <v>247</v>
          </cell>
          <cell r="Q4475" t="str">
            <v>Milín</v>
          </cell>
          <cell r="R4475" t="str">
            <v>ANO</v>
          </cell>
        </row>
        <row r="4476">
          <cell r="A4476">
            <v>600054527</v>
          </cell>
          <cell r="B4476">
            <v>600054527</v>
          </cell>
          <cell r="C4476" t="str">
            <v>42727511</v>
          </cell>
          <cell r="D4476">
            <v>1</v>
          </cell>
          <cell r="E4476">
            <v>42727511</v>
          </cell>
          <cell r="F4476" t="str">
            <v>Středočeský kraj</v>
          </cell>
          <cell r="G4476" t="str">
            <v xml:space="preserve">Příbram </v>
          </cell>
          <cell r="H4476">
            <v>100</v>
          </cell>
          <cell r="I4476" t="str">
            <v>SEJOY</v>
          </cell>
          <cell r="J4476">
            <v>16.690000000000001</v>
          </cell>
          <cell r="K4476">
            <v>1669.0000000000002</v>
          </cell>
          <cell r="L4476" t="str">
            <v/>
          </cell>
          <cell r="M4476" t="str">
            <v>Masarykova základní škola a mateřská škola Obecnice, příspěvková organizace</v>
          </cell>
          <cell r="O4476">
            <v>255</v>
          </cell>
          <cell r="Q4476" t="str">
            <v>Obecnice</v>
          </cell>
          <cell r="R4476" t="str">
            <v>ANO</v>
          </cell>
        </row>
        <row r="4477">
          <cell r="A4477">
            <v>600054543</v>
          </cell>
          <cell r="B4477">
            <v>600054543</v>
          </cell>
          <cell r="C4477" t="str">
            <v>42730686</v>
          </cell>
          <cell r="D4477">
            <v>1</v>
          </cell>
          <cell r="E4477">
            <v>42730686</v>
          </cell>
          <cell r="F4477" t="str">
            <v>Středočeský kraj</v>
          </cell>
          <cell r="G4477" t="str">
            <v xml:space="preserve">Příbram </v>
          </cell>
          <cell r="H4477">
            <v>250</v>
          </cell>
          <cell r="I4477" t="str">
            <v>SEJOY</v>
          </cell>
          <cell r="J4477">
            <v>16.690000000000001</v>
          </cell>
          <cell r="K4477">
            <v>4172.5</v>
          </cell>
          <cell r="L4477" t="str">
            <v/>
          </cell>
          <cell r="M4477" t="str">
            <v>Základní škola pod Svatou Horou, Příbram</v>
          </cell>
          <cell r="N4477" t="str">
            <v>Balbínova</v>
          </cell>
          <cell r="O4477">
            <v>328</v>
          </cell>
          <cell r="Q4477" t="str">
            <v>Příbram</v>
          </cell>
          <cell r="R4477" t="str">
            <v>ANO</v>
          </cell>
        </row>
        <row r="4478">
          <cell r="A4478">
            <v>600054551</v>
          </cell>
          <cell r="B4478">
            <v>600054551</v>
          </cell>
          <cell r="C4478" t="str">
            <v>47067641</v>
          </cell>
          <cell r="D4478">
            <v>1</v>
          </cell>
          <cell r="E4478">
            <v>47067641</v>
          </cell>
          <cell r="F4478" t="str">
            <v>Středočeský kraj</v>
          </cell>
          <cell r="G4478" t="str">
            <v xml:space="preserve">Příbram </v>
          </cell>
          <cell r="H4478">
            <v>225</v>
          </cell>
          <cell r="I4478" t="str">
            <v>SEJOY</v>
          </cell>
          <cell r="J4478">
            <v>16.690000000000001</v>
          </cell>
          <cell r="K4478">
            <v>3755.2500000000005</v>
          </cell>
          <cell r="L4478" t="str">
            <v/>
          </cell>
          <cell r="M4478" t="str">
            <v>Základní škola, Příbram - Březové Hory, Prokopská 337</v>
          </cell>
          <cell r="N4478" t="str">
            <v>Prokopská</v>
          </cell>
          <cell r="O4478">
            <v>337</v>
          </cell>
          <cell r="Q4478" t="str">
            <v>Příbram</v>
          </cell>
          <cell r="R4478" t="str">
            <v>ANO</v>
          </cell>
        </row>
        <row r="4479">
          <cell r="A4479">
            <v>600054560</v>
          </cell>
          <cell r="B4479">
            <v>600054560</v>
          </cell>
          <cell r="C4479" t="str">
            <v>47074361</v>
          </cell>
          <cell r="D4479">
            <v>1</v>
          </cell>
          <cell r="E4479">
            <v>47074361</v>
          </cell>
          <cell r="F4479" t="str">
            <v>Středočeský kraj</v>
          </cell>
          <cell r="G4479" t="str">
            <v xml:space="preserve">Příbram </v>
          </cell>
          <cell r="H4479">
            <v>250</v>
          </cell>
          <cell r="I4479" t="str">
            <v>SEJOY</v>
          </cell>
          <cell r="J4479">
            <v>16.690000000000001</v>
          </cell>
          <cell r="K4479">
            <v>4172.5</v>
          </cell>
          <cell r="L4479" t="str">
            <v/>
          </cell>
          <cell r="M4479" t="str">
            <v>Základní škola, Příbram II, Jiráskovy sady 273</v>
          </cell>
          <cell r="N4479" t="str">
            <v>Jiráskovy sady</v>
          </cell>
          <cell r="O4479">
            <v>273</v>
          </cell>
          <cell r="Q4479" t="str">
            <v>Příbram</v>
          </cell>
          <cell r="R4479" t="str">
            <v>ANO</v>
          </cell>
        </row>
        <row r="4480">
          <cell r="A4480">
            <v>600054578</v>
          </cell>
          <cell r="B4480">
            <v>600054578</v>
          </cell>
          <cell r="C4480" t="str">
            <v>47074370</v>
          </cell>
          <cell r="D4480">
            <v>1</v>
          </cell>
          <cell r="E4480">
            <v>47074370</v>
          </cell>
          <cell r="F4480" t="str">
            <v>Středočeský kraj</v>
          </cell>
          <cell r="G4480" t="str">
            <v xml:space="preserve">Příbram </v>
          </cell>
          <cell r="H4480">
            <v>300</v>
          </cell>
          <cell r="I4480" t="str">
            <v>SEJOY</v>
          </cell>
          <cell r="J4480">
            <v>16.690000000000001</v>
          </cell>
          <cell r="K4480">
            <v>5007</v>
          </cell>
          <cell r="L4480" t="str">
            <v/>
          </cell>
          <cell r="M4480" t="str">
            <v>Základní škola, Příbram VII, 28. října 1</v>
          </cell>
          <cell r="N4480" t="str">
            <v>28. října</v>
          </cell>
          <cell r="O4480">
            <v>1</v>
          </cell>
          <cell r="Q4480" t="str">
            <v>Příbram</v>
          </cell>
          <cell r="R4480" t="str">
            <v>ANO</v>
          </cell>
        </row>
        <row r="4481">
          <cell r="A4481">
            <v>600054594</v>
          </cell>
          <cell r="B4481">
            <v>600054594</v>
          </cell>
          <cell r="C4481" t="str">
            <v>42730422</v>
          </cell>
          <cell r="D4481">
            <v>1</v>
          </cell>
          <cell r="E4481">
            <v>42730422</v>
          </cell>
          <cell r="F4481" t="str">
            <v>Středočeský kraj</v>
          </cell>
          <cell r="G4481" t="str">
            <v xml:space="preserve">Příbram </v>
          </cell>
          <cell r="H4481">
            <v>350</v>
          </cell>
          <cell r="I4481" t="str">
            <v>SEJOY</v>
          </cell>
          <cell r="J4481">
            <v>16.690000000000001</v>
          </cell>
          <cell r="K4481">
            <v>5841.5</v>
          </cell>
          <cell r="L4481" t="str">
            <v/>
          </cell>
          <cell r="M4481" t="str">
            <v>Základní škola, Příbram VIII, Školní 75</v>
          </cell>
          <cell r="N4481" t="str">
            <v>Školní</v>
          </cell>
          <cell r="O4481">
            <v>75</v>
          </cell>
          <cell r="Q4481" t="str">
            <v>Příbram</v>
          </cell>
          <cell r="R4481" t="str">
            <v>ANO</v>
          </cell>
        </row>
        <row r="4482">
          <cell r="A4482">
            <v>600054616</v>
          </cell>
          <cell r="B4482">
            <v>600054616</v>
          </cell>
          <cell r="C4482" t="str">
            <v>61904147</v>
          </cell>
          <cell r="D4482">
            <v>1</v>
          </cell>
          <cell r="E4482">
            <v>61904147</v>
          </cell>
          <cell r="F4482" t="str">
            <v>Středočeský kraj</v>
          </cell>
          <cell r="G4482" t="str">
            <v xml:space="preserve">Příbram </v>
          </cell>
          <cell r="H4482">
            <v>200</v>
          </cell>
          <cell r="I4482" t="str">
            <v>SEJOY</v>
          </cell>
          <cell r="J4482">
            <v>16.690000000000001</v>
          </cell>
          <cell r="K4482">
            <v>3338.0000000000005</v>
          </cell>
          <cell r="L4482" t="str">
            <v/>
          </cell>
          <cell r="M4482" t="str">
            <v>Základní škola Jakuba Jana Ryby Rožmitál pod Třemšínem</v>
          </cell>
          <cell r="N4482" t="str">
            <v>Komenského</v>
          </cell>
          <cell r="O4482">
            <v>543</v>
          </cell>
          <cell r="Q4482" t="str">
            <v>Rožmitál pod Třemšínem</v>
          </cell>
          <cell r="R4482" t="str">
            <v>ANO</v>
          </cell>
        </row>
        <row r="4483">
          <cell r="A4483">
            <v>600054691</v>
          </cell>
          <cell r="B4483">
            <v>600054691</v>
          </cell>
          <cell r="C4483" t="str">
            <v>70884005</v>
          </cell>
          <cell r="D4483">
            <v>1</v>
          </cell>
          <cell r="E4483">
            <v>70884005</v>
          </cell>
          <cell r="F4483" t="str">
            <v>Středočeský kraj</v>
          </cell>
          <cell r="G4483" t="str">
            <v xml:space="preserve">Příbram </v>
          </cell>
          <cell r="H4483">
            <v>50</v>
          </cell>
          <cell r="I4483" t="str">
            <v>SEJOY</v>
          </cell>
          <cell r="J4483">
            <v>16.690000000000001</v>
          </cell>
          <cell r="K4483">
            <v>834.50000000000011</v>
          </cell>
          <cell r="L4483" t="str">
            <v/>
          </cell>
          <cell r="M4483" t="str">
            <v>Základní škola a Mateřská škola Pičín, okres Příbram</v>
          </cell>
          <cell r="O4483">
            <v>23</v>
          </cell>
          <cell r="Q4483" t="str">
            <v>Pičín</v>
          </cell>
          <cell r="R4483" t="str">
            <v>ANO</v>
          </cell>
        </row>
        <row r="4484">
          <cell r="A4484">
            <v>600054713</v>
          </cell>
          <cell r="B4484">
            <v>600054713</v>
          </cell>
          <cell r="C4484" t="str">
            <v>42731992</v>
          </cell>
          <cell r="D4484">
            <v>1</v>
          </cell>
          <cell r="E4484">
            <v>42731992</v>
          </cell>
          <cell r="F4484" t="str">
            <v>Středočeský kraj</v>
          </cell>
          <cell r="G4484" t="str">
            <v xml:space="preserve">Příbram </v>
          </cell>
          <cell r="H4484">
            <v>0</v>
          </cell>
          <cell r="I4484" t="str">
            <v>SEJOY</v>
          </cell>
          <cell r="J4484">
            <v>16.690000000000001</v>
          </cell>
          <cell r="K4484">
            <v>0</v>
          </cell>
          <cell r="L4484" t="str">
            <v/>
          </cell>
          <cell r="M4484" t="str">
            <v>Základní škola a mateřská škola Solenice, okres Příbram</v>
          </cell>
          <cell r="O4484">
            <v>59</v>
          </cell>
          <cell r="Q4484" t="str">
            <v>Solenice</v>
          </cell>
          <cell r="R4484" t="str">
            <v>ANO</v>
          </cell>
        </row>
        <row r="4485">
          <cell r="A4485">
            <v>600054730</v>
          </cell>
          <cell r="B4485">
            <v>600054730</v>
          </cell>
          <cell r="C4485" t="str">
            <v>71007202</v>
          </cell>
          <cell r="D4485">
            <v>1</v>
          </cell>
          <cell r="E4485">
            <v>71007202</v>
          </cell>
          <cell r="F4485" t="str">
            <v>Středočeský kraj</v>
          </cell>
          <cell r="G4485" t="str">
            <v xml:space="preserve">Příbram </v>
          </cell>
          <cell r="H4485">
            <v>25</v>
          </cell>
          <cell r="I4485" t="str">
            <v>SEJOY</v>
          </cell>
          <cell r="J4485">
            <v>16.690000000000001</v>
          </cell>
          <cell r="K4485">
            <v>417.25000000000006</v>
          </cell>
          <cell r="L4485" t="str">
            <v/>
          </cell>
          <cell r="M4485" t="str">
            <v>Základní škola a Mateřská škola Tochovice, příspěvková organizace</v>
          </cell>
          <cell r="O4485">
            <v>76</v>
          </cell>
          <cell r="Q4485" t="str">
            <v>Tochovice</v>
          </cell>
          <cell r="R4485" t="str">
            <v>ANO</v>
          </cell>
        </row>
        <row r="4486">
          <cell r="A4486">
            <v>600054748</v>
          </cell>
          <cell r="B4486">
            <v>600054748</v>
          </cell>
          <cell r="C4486" t="str">
            <v>75034760</v>
          </cell>
          <cell r="D4486">
            <v>1</v>
          </cell>
          <cell r="E4486">
            <v>75034760</v>
          </cell>
          <cell r="F4486" t="str">
            <v>Středočeský kraj</v>
          </cell>
          <cell r="G4486" t="str">
            <v xml:space="preserve">Příbram </v>
          </cell>
          <cell r="H4486">
            <v>25</v>
          </cell>
          <cell r="I4486" t="str">
            <v>SEJOY</v>
          </cell>
          <cell r="J4486">
            <v>16.690000000000001</v>
          </cell>
          <cell r="K4486">
            <v>417.25000000000006</v>
          </cell>
          <cell r="L4486" t="str">
            <v/>
          </cell>
          <cell r="M4486" t="str">
            <v>Základní škola a Mateřská škola Višňová, okres Příbram</v>
          </cell>
          <cell r="O4486">
            <v>35</v>
          </cell>
          <cell r="Q4486" t="str">
            <v>Višňová</v>
          </cell>
          <cell r="R4486" t="str">
            <v>ANO</v>
          </cell>
        </row>
        <row r="4487">
          <cell r="A4487">
            <v>600054756</v>
          </cell>
          <cell r="B4487">
            <v>600054756</v>
          </cell>
          <cell r="C4487" t="str">
            <v>75030012</v>
          </cell>
          <cell r="D4487">
            <v>1</v>
          </cell>
          <cell r="E4487">
            <v>75030012</v>
          </cell>
          <cell r="F4487" t="str">
            <v>Středočeský kraj</v>
          </cell>
          <cell r="G4487" t="str">
            <v xml:space="preserve">Příbram </v>
          </cell>
          <cell r="H4487">
            <v>0</v>
          </cell>
          <cell r="I4487" t="str">
            <v>SEJOY</v>
          </cell>
          <cell r="J4487">
            <v>16.690000000000001</v>
          </cell>
          <cell r="K4487">
            <v>0</v>
          </cell>
          <cell r="L4487" t="str">
            <v/>
          </cell>
          <cell r="M4487" t="str">
            <v>Základní škola a Mateřská škola Hluboš</v>
          </cell>
          <cell r="O4487">
            <v>116</v>
          </cell>
          <cell r="Q4487" t="str">
            <v>Hluboš</v>
          </cell>
          <cell r="R4487" t="str">
            <v>ANO</v>
          </cell>
        </row>
        <row r="4488">
          <cell r="A4488">
            <v>600054772</v>
          </cell>
          <cell r="B4488">
            <v>600054772</v>
          </cell>
          <cell r="C4488" t="str">
            <v>75034531</v>
          </cell>
          <cell r="D4488">
            <v>1</v>
          </cell>
          <cell r="E4488">
            <v>75034531</v>
          </cell>
          <cell r="F4488" t="str">
            <v>Středočeský kraj</v>
          </cell>
          <cell r="G4488" t="str">
            <v xml:space="preserve">Příbram </v>
          </cell>
          <cell r="H4488">
            <v>0</v>
          </cell>
          <cell r="I4488" t="str">
            <v>SEJOY</v>
          </cell>
          <cell r="J4488">
            <v>16.690000000000001</v>
          </cell>
          <cell r="K4488">
            <v>0</v>
          </cell>
          <cell r="L4488" t="str">
            <v/>
          </cell>
          <cell r="M4488" t="str">
            <v>Základní škola a Mateřská škola Suchodol, okres Příbram</v>
          </cell>
          <cell r="O4488">
            <v>39</v>
          </cell>
          <cell r="Q4488" t="str">
            <v>Suchodol</v>
          </cell>
          <cell r="R4488" t="str">
            <v>ANO</v>
          </cell>
        </row>
        <row r="4489">
          <cell r="A4489">
            <v>600054781</v>
          </cell>
          <cell r="B4489">
            <v>600054781</v>
          </cell>
          <cell r="C4489" t="str">
            <v>70990841</v>
          </cell>
          <cell r="D4489">
            <v>1</v>
          </cell>
          <cell r="E4489">
            <v>70990841</v>
          </cell>
          <cell r="F4489" t="str">
            <v>Středočeský kraj</v>
          </cell>
          <cell r="G4489" t="str">
            <v xml:space="preserve">Příbram </v>
          </cell>
          <cell r="H4489">
            <v>0</v>
          </cell>
          <cell r="I4489" t="str">
            <v>SEJOY</v>
          </cell>
          <cell r="J4489">
            <v>16.690000000000001</v>
          </cell>
          <cell r="K4489">
            <v>0</v>
          </cell>
          <cell r="L4489" t="str">
            <v/>
          </cell>
          <cell r="M4489" t="str">
            <v>Základní škola a Mateřská škola Věšín, okres Příbram</v>
          </cell>
          <cell r="O4489">
            <v>14</v>
          </cell>
          <cell r="Q4489" t="str">
            <v>Věšín</v>
          </cell>
          <cell r="R4489" t="str">
            <v>ANO</v>
          </cell>
        </row>
        <row r="4490">
          <cell r="A4490">
            <v>600054802</v>
          </cell>
          <cell r="B4490">
            <v>600054802</v>
          </cell>
          <cell r="C4490" t="str">
            <v>61903116</v>
          </cell>
          <cell r="D4490">
            <v>1</v>
          </cell>
          <cell r="E4490">
            <v>61903116</v>
          </cell>
          <cell r="F4490" t="str">
            <v>Středočeský kraj</v>
          </cell>
          <cell r="G4490" t="str">
            <v xml:space="preserve">Příbram </v>
          </cell>
          <cell r="H4490">
            <v>125</v>
          </cell>
          <cell r="I4490" t="str">
            <v>SEJOY</v>
          </cell>
          <cell r="J4490">
            <v>16.690000000000001</v>
          </cell>
          <cell r="K4490">
            <v>2086.25</v>
          </cell>
          <cell r="L4490" t="str">
            <v/>
          </cell>
          <cell r="M4490" t="str">
            <v>Základní škola a Mateřská škola Jince</v>
          </cell>
          <cell r="N4490" t="str">
            <v>Slavíkova</v>
          </cell>
          <cell r="O4490">
            <v>26</v>
          </cell>
          <cell r="Q4490" t="str">
            <v>Jince</v>
          </cell>
          <cell r="R4490" t="str">
            <v>ANO</v>
          </cell>
        </row>
        <row r="4491">
          <cell r="A4491">
            <v>600054942</v>
          </cell>
          <cell r="B4491">
            <v>600054942</v>
          </cell>
          <cell r="C4491" t="str">
            <v>71008390</v>
          </cell>
          <cell r="D4491">
            <v>1</v>
          </cell>
          <cell r="E4491">
            <v>71008390</v>
          </cell>
          <cell r="F4491" t="str">
            <v>Středočeský kraj</v>
          </cell>
          <cell r="G4491" t="str">
            <v xml:space="preserve">Příbram </v>
          </cell>
          <cell r="H4491">
            <v>25</v>
          </cell>
          <cell r="I4491" t="str">
            <v>SEJOY</v>
          </cell>
          <cell r="J4491">
            <v>16.690000000000001</v>
          </cell>
          <cell r="K4491">
            <v>417.25000000000006</v>
          </cell>
          <cell r="L4491" t="str">
            <v/>
          </cell>
          <cell r="M4491" t="str">
            <v>Speciální základní škola Rožmitál pod Třemšínem</v>
          </cell>
          <cell r="N4491" t="str">
            <v>Komenského</v>
          </cell>
          <cell r="O4491">
            <v>622</v>
          </cell>
          <cell r="Q4491" t="str">
            <v>Rožmitál pod Třemšínem</v>
          </cell>
          <cell r="R4491" t="str">
            <v>ANO</v>
          </cell>
        </row>
        <row r="4492">
          <cell r="A4492">
            <v>600170225</v>
          </cell>
          <cell r="B4492">
            <v>600170225</v>
          </cell>
          <cell r="C4492" t="str">
            <v>00873489</v>
          </cell>
          <cell r="D4492">
            <v>1</v>
          </cell>
          <cell r="E4492">
            <v>873489</v>
          </cell>
          <cell r="F4492" t="str">
            <v>Středočeský kraj</v>
          </cell>
          <cell r="G4492" t="str">
            <v xml:space="preserve">Příbram </v>
          </cell>
          <cell r="H4492">
            <v>100</v>
          </cell>
          <cell r="I4492" t="str">
            <v>SEJOY</v>
          </cell>
          <cell r="J4492">
            <v>16.690000000000001</v>
          </cell>
          <cell r="K4492">
            <v>1669.0000000000002</v>
          </cell>
          <cell r="L4492" t="str">
            <v/>
          </cell>
          <cell r="M4492" t="str">
            <v>Odborné učiliště, Praktická škola, Základní škola a Mateřská škola Příbram IV, příspěvková organizace</v>
          </cell>
          <cell r="N4492" t="str">
            <v>Pod Šachtami</v>
          </cell>
          <cell r="O4492">
            <v>335</v>
          </cell>
          <cell r="Q4492" t="str">
            <v>Příbram</v>
          </cell>
          <cell r="R4492" t="str">
            <v>ANO</v>
          </cell>
        </row>
        <row r="4493">
          <cell r="A4493">
            <v>600170233</v>
          </cell>
          <cell r="B4493">
            <v>600170233</v>
          </cell>
          <cell r="C4493" t="str">
            <v>00508268</v>
          </cell>
          <cell r="D4493">
            <v>1</v>
          </cell>
          <cell r="E4493">
            <v>508268</v>
          </cell>
          <cell r="F4493" t="str">
            <v>Středočeský kraj</v>
          </cell>
          <cell r="G4493" t="str">
            <v xml:space="preserve">Příbram </v>
          </cell>
          <cell r="H4493">
            <v>250</v>
          </cell>
          <cell r="I4493" t="str">
            <v>SEJOY</v>
          </cell>
          <cell r="J4493">
            <v>16.690000000000001</v>
          </cell>
          <cell r="K4493">
            <v>4172.5</v>
          </cell>
          <cell r="L4493" t="str">
            <v/>
          </cell>
          <cell r="M4493" t="str">
            <v>Integrovaná střední škola hotelového provozu, obchodu a služeb, Příbram, Gen. R. Tesaříka 114</v>
          </cell>
          <cell r="N4493" t="str">
            <v>Gen. R. Tesaříka</v>
          </cell>
          <cell r="O4493">
            <v>114</v>
          </cell>
          <cell r="Q4493" t="str">
            <v>Příbram</v>
          </cell>
          <cell r="R4493" t="str">
            <v>ANO</v>
          </cell>
        </row>
        <row r="4494">
          <cell r="A4494">
            <v>610451251</v>
          </cell>
          <cell r="B4494">
            <v>610451251</v>
          </cell>
          <cell r="C4494" t="str">
            <v>42731259</v>
          </cell>
          <cell r="D4494">
            <v>1</v>
          </cell>
          <cell r="E4494">
            <v>42731259</v>
          </cell>
          <cell r="F4494" t="str">
            <v>Středočeský kraj</v>
          </cell>
          <cell r="G4494" t="str">
            <v xml:space="preserve">Příbram </v>
          </cell>
          <cell r="H4494">
            <v>175</v>
          </cell>
          <cell r="I4494" t="str">
            <v>SEJOY</v>
          </cell>
          <cell r="J4494">
            <v>16.690000000000001</v>
          </cell>
          <cell r="K4494">
            <v>2920.75</v>
          </cell>
          <cell r="L4494" t="str">
            <v/>
          </cell>
          <cell r="M4494" t="str">
            <v>Waldorfská škola Příbram - mateřská škola, základní škola a střední škola</v>
          </cell>
          <cell r="N4494" t="str">
            <v>Hornická</v>
          </cell>
          <cell r="O4494">
            <v>327</v>
          </cell>
          <cell r="Q4494" t="str">
            <v>Příbram</v>
          </cell>
          <cell r="R4494" t="str">
            <v>ANO</v>
          </cell>
        </row>
        <row r="4495">
          <cell r="A4495">
            <v>691006253</v>
          </cell>
          <cell r="B4495">
            <v>691006253</v>
          </cell>
          <cell r="C4495" t="str">
            <v>71295003</v>
          </cell>
          <cell r="D4495">
            <v>1</v>
          </cell>
          <cell r="E4495">
            <v>71295003</v>
          </cell>
          <cell r="F4495" t="str">
            <v>Středočeský kraj</v>
          </cell>
          <cell r="G4495" t="str">
            <v xml:space="preserve">Příbram </v>
          </cell>
          <cell r="H4495">
            <v>300</v>
          </cell>
          <cell r="I4495" t="str">
            <v>SEJOY</v>
          </cell>
          <cell r="J4495">
            <v>16.690000000000001</v>
          </cell>
          <cell r="K4495">
            <v>5007</v>
          </cell>
          <cell r="L4495" t="str">
            <v/>
          </cell>
          <cell r="M4495" t="str">
            <v>Základní škola, Příbram VII, Bratří Čapků 279, příspěvková organizace</v>
          </cell>
          <cell r="N4495" t="str">
            <v>Bratří Čapků</v>
          </cell>
          <cell r="O4495">
            <v>279</v>
          </cell>
          <cell r="Q4495" t="str">
            <v>Příbram</v>
          </cell>
          <cell r="R4495" t="str">
            <v>ANO</v>
          </cell>
        </row>
        <row r="4496">
          <cell r="A4496">
            <v>691015198</v>
          </cell>
          <cell r="B4496">
            <v>691015198</v>
          </cell>
          <cell r="C4496" t="str">
            <v>28167414</v>
          </cell>
          <cell r="D4496">
            <v>1</v>
          </cell>
          <cell r="E4496">
            <v>28167414</v>
          </cell>
          <cell r="F4496" t="str">
            <v>Středočeský kraj</v>
          </cell>
          <cell r="G4496" t="str">
            <v>Příbram</v>
          </cell>
          <cell r="H4496">
            <v>0</v>
          </cell>
          <cell r="I4496" t="str">
            <v>SEJOY</v>
          </cell>
          <cell r="J4496">
            <v>16.690000000000001</v>
          </cell>
          <cell r="K4496">
            <v>0</v>
          </cell>
          <cell r="L4496" t="str">
            <v/>
          </cell>
          <cell r="M4496" t="str">
            <v>All Stars School - mateřská škola a základní škola, s.r.o.</v>
          </cell>
          <cell r="N4496" t="str">
            <v>Březnická</v>
          </cell>
          <cell r="O4496" t="str">
            <v>135</v>
          </cell>
          <cell r="Q4496" t="str">
            <v>Příbram</v>
          </cell>
          <cell r="R4496" t="str">
            <v>NE</v>
          </cell>
        </row>
        <row r="4497">
          <cell r="A4497">
            <v>600007979</v>
          </cell>
          <cell r="B4497">
            <v>600007979</v>
          </cell>
          <cell r="C4497" t="str">
            <v>00069434</v>
          </cell>
          <cell r="D4497">
            <v>1</v>
          </cell>
          <cell r="E4497">
            <v>69434</v>
          </cell>
          <cell r="F4497" t="str">
            <v>Středočeský kraj</v>
          </cell>
          <cell r="G4497" t="str">
            <v xml:space="preserve">Rakovník </v>
          </cell>
          <cell r="H4497">
            <v>100</v>
          </cell>
          <cell r="I4497" t="str">
            <v>SEJOY</v>
          </cell>
          <cell r="J4497">
            <v>16.690000000000001</v>
          </cell>
          <cell r="K4497">
            <v>1669.0000000000002</v>
          </cell>
          <cell r="L4497" t="str">
            <v/>
          </cell>
          <cell r="M4497" t="str">
            <v>Střední lesnická škola a Střední odborné učiliště, Křivoklát, Písky 181</v>
          </cell>
          <cell r="O4497">
            <v>181</v>
          </cell>
          <cell r="Q4497" t="str">
            <v>Křivoklát</v>
          </cell>
          <cell r="R4497" t="str">
            <v>ANO</v>
          </cell>
        </row>
        <row r="4498">
          <cell r="A4498">
            <v>600022188</v>
          </cell>
          <cell r="B4498">
            <v>600022188</v>
          </cell>
          <cell r="C4498" t="str">
            <v>47019727</v>
          </cell>
          <cell r="D4498">
            <v>1</v>
          </cell>
          <cell r="E4498">
            <v>47019727</v>
          </cell>
          <cell r="F4498" t="str">
            <v>Středočeský kraj</v>
          </cell>
          <cell r="G4498" t="str">
            <v xml:space="preserve">Rakovník </v>
          </cell>
          <cell r="H4498">
            <v>75</v>
          </cell>
          <cell r="I4498" t="str">
            <v>SEJOY</v>
          </cell>
          <cell r="J4498">
            <v>16.690000000000001</v>
          </cell>
          <cell r="K4498">
            <v>1251.75</v>
          </cell>
          <cell r="L4498" t="str">
            <v/>
          </cell>
          <cell r="M4498" t="str">
            <v>Střední škola, Základní škola a Mateřská škola Rakovník, příspěvková organizace</v>
          </cell>
          <cell r="N4498" t="str">
            <v>Frant. Diepolta</v>
          </cell>
          <cell r="O4498">
            <v>1576</v>
          </cell>
          <cell r="Q4498" t="str">
            <v>Rakovník</v>
          </cell>
          <cell r="R4498" t="str">
            <v>ANO</v>
          </cell>
        </row>
        <row r="4499">
          <cell r="A4499">
            <v>600007936</v>
          </cell>
          <cell r="B4499">
            <v>600007936</v>
          </cell>
          <cell r="C4499" t="str">
            <v>47019689</v>
          </cell>
          <cell r="D4499">
            <v>1</v>
          </cell>
          <cell r="E4499">
            <v>47019689</v>
          </cell>
          <cell r="F4499" t="str">
            <v>Středočeský kraj</v>
          </cell>
          <cell r="G4499" t="str">
            <v xml:space="preserve">Rakovník </v>
          </cell>
          <cell r="H4499">
            <v>100</v>
          </cell>
          <cell r="I4499" t="str">
            <v>SEJOY</v>
          </cell>
          <cell r="J4499">
            <v>16.690000000000001</v>
          </cell>
          <cell r="K4499">
            <v>1669.0000000000002</v>
          </cell>
          <cell r="L4499" t="str">
            <v/>
          </cell>
          <cell r="M4499" t="str">
            <v>Střední zemědělská škola, Rakovník, Pražská 1222</v>
          </cell>
          <cell r="N4499" t="str">
            <v>Pražská</v>
          </cell>
          <cell r="O4499">
            <v>1222</v>
          </cell>
          <cell r="Q4499" t="str">
            <v>Rakovník</v>
          </cell>
          <cell r="R4499" t="str">
            <v>ANO</v>
          </cell>
        </row>
        <row r="4500">
          <cell r="A4500">
            <v>600007944</v>
          </cell>
          <cell r="B4500">
            <v>600007944</v>
          </cell>
          <cell r="C4500" t="str">
            <v>14802201</v>
          </cell>
          <cell r="D4500">
            <v>1</v>
          </cell>
          <cell r="E4500">
            <v>14802201</v>
          </cell>
          <cell r="F4500" t="str">
            <v>Středočeský kraj</v>
          </cell>
          <cell r="G4500" t="str">
            <v xml:space="preserve">Rakovník </v>
          </cell>
          <cell r="H4500">
            <v>150</v>
          </cell>
          <cell r="I4500" t="str">
            <v>SEJOY</v>
          </cell>
          <cell r="J4500">
            <v>16.690000000000001</v>
          </cell>
          <cell r="K4500">
            <v>2503.5</v>
          </cell>
          <cell r="L4500" t="str">
            <v/>
          </cell>
          <cell r="M4500" t="str">
            <v>Střední odborné učiliště, Nové Strašecí, Sportovní 1135</v>
          </cell>
          <cell r="N4500" t="str">
            <v>Sportovní</v>
          </cell>
          <cell r="O4500">
            <v>1135</v>
          </cell>
          <cell r="Q4500" t="str">
            <v>Nové Strašecí</v>
          </cell>
          <cell r="R4500" t="str">
            <v>ANO</v>
          </cell>
        </row>
        <row r="4501">
          <cell r="A4501">
            <v>600007952</v>
          </cell>
          <cell r="B4501">
            <v>600007952</v>
          </cell>
          <cell r="C4501" t="str">
            <v>47019671</v>
          </cell>
          <cell r="D4501">
            <v>1</v>
          </cell>
          <cell r="E4501">
            <v>47019671</v>
          </cell>
          <cell r="F4501" t="str">
            <v>Středočeský kraj</v>
          </cell>
          <cell r="G4501" t="str">
            <v xml:space="preserve">Rakovník </v>
          </cell>
          <cell r="H4501">
            <v>200</v>
          </cell>
          <cell r="I4501" t="str">
            <v>SEJOY</v>
          </cell>
          <cell r="J4501">
            <v>16.690000000000001</v>
          </cell>
          <cell r="K4501">
            <v>3338.0000000000005</v>
          </cell>
          <cell r="L4501" t="str">
            <v/>
          </cell>
          <cell r="M4501" t="str">
            <v>Gymnázium Zikmunda Wintra Rakovník, příspěvková organizace</v>
          </cell>
          <cell r="N4501" t="str">
            <v>Žižkovo nám.</v>
          </cell>
          <cell r="O4501">
            <v>186</v>
          </cell>
          <cell r="Q4501" t="str">
            <v>Rakovník</v>
          </cell>
          <cell r="R4501" t="str">
            <v>ANO</v>
          </cell>
        </row>
        <row r="4502">
          <cell r="A4502">
            <v>600007961</v>
          </cell>
          <cell r="B4502">
            <v>600007961</v>
          </cell>
          <cell r="C4502" t="str">
            <v>47019697</v>
          </cell>
          <cell r="D4502">
            <v>1</v>
          </cell>
          <cell r="E4502">
            <v>47019697</v>
          </cell>
          <cell r="F4502" t="str">
            <v>Středočeský kraj</v>
          </cell>
          <cell r="G4502" t="str">
            <v xml:space="preserve">Rakovník </v>
          </cell>
          <cell r="H4502">
            <v>0</v>
          </cell>
          <cell r="I4502" t="str">
            <v>SEJOY</v>
          </cell>
          <cell r="J4502">
            <v>16.690000000000001</v>
          </cell>
          <cell r="K4502">
            <v>0</v>
          </cell>
          <cell r="L4502">
            <v>44536</v>
          </cell>
          <cell r="M4502" t="str">
            <v>Gymnázium J. A. Komenského, Nové Strašecí, Komenského nám. 209</v>
          </cell>
          <cell r="N4502" t="str">
            <v>Komenského náměstí</v>
          </cell>
          <cell r="O4502">
            <v>209</v>
          </cell>
          <cell r="Q4502" t="str">
            <v>Nové Strašecí</v>
          </cell>
          <cell r="R4502" t="str">
            <v>ANO</v>
          </cell>
        </row>
        <row r="4503">
          <cell r="A4503">
            <v>600007987</v>
          </cell>
          <cell r="B4503">
            <v>600007987</v>
          </cell>
          <cell r="C4503" t="str">
            <v>47019719</v>
          </cell>
          <cell r="D4503">
            <v>1</v>
          </cell>
          <cell r="E4503">
            <v>47019719</v>
          </cell>
          <cell r="F4503" t="str">
            <v>Středočeský kraj</v>
          </cell>
          <cell r="G4503" t="str">
            <v xml:space="preserve">Rakovník </v>
          </cell>
          <cell r="H4503">
            <v>100</v>
          </cell>
          <cell r="I4503" t="str">
            <v>SEJOY</v>
          </cell>
          <cell r="J4503">
            <v>16.690000000000001</v>
          </cell>
          <cell r="K4503">
            <v>1669.0000000000002</v>
          </cell>
          <cell r="L4503" t="str">
            <v/>
          </cell>
          <cell r="M4503" t="str">
            <v>Masarykova obchodní akademie, Rakovník, Pražská 1222</v>
          </cell>
          <cell r="N4503" t="str">
            <v>Pražská</v>
          </cell>
          <cell r="O4503">
            <v>1222</v>
          </cell>
          <cell r="Q4503" t="str">
            <v>Rakovník</v>
          </cell>
          <cell r="R4503" t="str">
            <v>ANO</v>
          </cell>
        </row>
        <row r="4504">
          <cell r="A4504">
            <v>600055728</v>
          </cell>
          <cell r="B4504">
            <v>600055728</v>
          </cell>
          <cell r="C4504" t="str">
            <v>70988200</v>
          </cell>
          <cell r="D4504">
            <v>1</v>
          </cell>
          <cell r="E4504">
            <v>70988200</v>
          </cell>
          <cell r="F4504" t="str">
            <v>Středočeský kraj</v>
          </cell>
          <cell r="G4504" t="str">
            <v xml:space="preserve">Rakovník </v>
          </cell>
          <cell r="H4504">
            <v>0</v>
          </cell>
          <cell r="I4504" t="str">
            <v>SEJOY</v>
          </cell>
          <cell r="J4504">
            <v>16.690000000000001</v>
          </cell>
          <cell r="K4504">
            <v>0</v>
          </cell>
          <cell r="L4504" t="str">
            <v/>
          </cell>
          <cell r="M4504" t="str">
            <v>Základní škola Zbečno, okres Rakovník</v>
          </cell>
          <cell r="O4504">
            <v>23</v>
          </cell>
          <cell r="Q4504" t="str">
            <v>Zbečno</v>
          </cell>
          <cell r="R4504" t="str">
            <v>ANO</v>
          </cell>
        </row>
        <row r="4505">
          <cell r="A4505">
            <v>600055647</v>
          </cell>
          <cell r="B4505">
            <v>600055647</v>
          </cell>
          <cell r="C4505" t="str">
            <v>47014491</v>
          </cell>
          <cell r="D4505">
            <v>1</v>
          </cell>
          <cell r="E4505">
            <v>47014491</v>
          </cell>
          <cell r="F4505" t="str">
            <v>Středočeský kraj</v>
          </cell>
          <cell r="G4505" t="str">
            <v xml:space="preserve">Rakovník </v>
          </cell>
          <cell r="H4505">
            <v>400</v>
          </cell>
          <cell r="I4505" t="str">
            <v>SEJOY</v>
          </cell>
          <cell r="J4505">
            <v>16.690000000000001</v>
          </cell>
          <cell r="K4505">
            <v>6676.0000000000009</v>
          </cell>
          <cell r="L4505" t="str">
            <v/>
          </cell>
          <cell r="M4505" t="str">
            <v>Základní škola a mateřská škola J. A. Komenského v Novém Strašecí</v>
          </cell>
          <cell r="N4505" t="str">
            <v>Komenského náměstí</v>
          </cell>
          <cell r="O4505">
            <v>209</v>
          </cell>
          <cell r="Q4505" t="str">
            <v>Nové Strašecí</v>
          </cell>
          <cell r="R4505" t="str">
            <v>ANO</v>
          </cell>
        </row>
        <row r="4506">
          <cell r="A4506">
            <v>600055655</v>
          </cell>
          <cell r="B4506">
            <v>600055655</v>
          </cell>
          <cell r="C4506" t="str">
            <v>71000526</v>
          </cell>
          <cell r="D4506">
            <v>1</v>
          </cell>
          <cell r="E4506">
            <v>71000526</v>
          </cell>
          <cell r="F4506" t="str">
            <v>Středočeský kraj</v>
          </cell>
          <cell r="G4506" t="str">
            <v xml:space="preserve">Rakovník </v>
          </cell>
          <cell r="H4506">
            <v>0</v>
          </cell>
          <cell r="I4506" t="str">
            <v>SEJOY</v>
          </cell>
          <cell r="J4506">
            <v>16.690000000000001</v>
          </cell>
          <cell r="K4506">
            <v>0</v>
          </cell>
          <cell r="L4506" t="str">
            <v/>
          </cell>
          <cell r="M4506" t="str">
            <v>Základní škola a Mateřská škola Chrášťany, okres Rakovník</v>
          </cell>
          <cell r="O4506">
            <v>68</v>
          </cell>
          <cell r="Q4506" t="str">
            <v>Chrášťany</v>
          </cell>
          <cell r="R4506" t="str">
            <v>ANO</v>
          </cell>
        </row>
        <row r="4507">
          <cell r="A4507">
            <v>600055663</v>
          </cell>
          <cell r="B4507">
            <v>600055663</v>
          </cell>
          <cell r="C4507" t="str">
            <v>71000534</v>
          </cell>
          <cell r="D4507">
            <v>1</v>
          </cell>
          <cell r="E4507">
            <v>71000534</v>
          </cell>
          <cell r="F4507" t="str">
            <v>Středočeský kraj</v>
          </cell>
          <cell r="G4507" t="str">
            <v xml:space="preserve">Rakovník </v>
          </cell>
          <cell r="H4507">
            <v>25</v>
          </cell>
          <cell r="I4507" t="str">
            <v>SEJOY</v>
          </cell>
          <cell r="J4507">
            <v>16.690000000000001</v>
          </cell>
          <cell r="K4507">
            <v>417.25000000000006</v>
          </cell>
          <cell r="L4507" t="str">
            <v/>
          </cell>
          <cell r="M4507" t="str">
            <v>Základní škola a mateřská škola Krušovice, okres Rakovník</v>
          </cell>
          <cell r="N4507" t="str">
            <v>Rabasova</v>
          </cell>
          <cell r="O4507">
            <v>128</v>
          </cell>
          <cell r="Q4507" t="str">
            <v>Krušovice</v>
          </cell>
          <cell r="R4507" t="str">
            <v>ANO</v>
          </cell>
        </row>
        <row r="4508">
          <cell r="A4508">
            <v>600055671</v>
          </cell>
          <cell r="B4508">
            <v>600055671</v>
          </cell>
          <cell r="C4508" t="str">
            <v>75034409</v>
          </cell>
          <cell r="D4508">
            <v>1</v>
          </cell>
          <cell r="E4508">
            <v>75034409</v>
          </cell>
          <cell r="F4508" t="str">
            <v>Středočeský kraj</v>
          </cell>
          <cell r="G4508" t="str">
            <v xml:space="preserve">Rakovník </v>
          </cell>
          <cell r="H4508">
            <v>25</v>
          </cell>
          <cell r="I4508" t="str">
            <v>SEJOY</v>
          </cell>
          <cell r="J4508">
            <v>16.690000000000001</v>
          </cell>
          <cell r="K4508">
            <v>417.25000000000006</v>
          </cell>
          <cell r="L4508" t="str">
            <v/>
          </cell>
          <cell r="M4508" t="str">
            <v>Základní škola a Mateřská škola Lišany, okres Rakovník</v>
          </cell>
          <cell r="N4508" t="str">
            <v>Rakovnická</v>
          </cell>
          <cell r="O4508">
            <v>115</v>
          </cell>
          <cell r="Q4508" t="str">
            <v>Lišany</v>
          </cell>
          <cell r="R4508" t="str">
            <v>ANO</v>
          </cell>
        </row>
        <row r="4509">
          <cell r="A4509">
            <v>600055698</v>
          </cell>
          <cell r="B4509">
            <v>600055698</v>
          </cell>
          <cell r="C4509" t="str">
            <v>71006613</v>
          </cell>
          <cell r="D4509">
            <v>1</v>
          </cell>
          <cell r="E4509">
            <v>71006613</v>
          </cell>
          <cell r="F4509" t="str">
            <v>Středočeský kraj</v>
          </cell>
          <cell r="G4509" t="str">
            <v xml:space="preserve">Rakovník </v>
          </cell>
          <cell r="H4509">
            <v>0</v>
          </cell>
          <cell r="I4509" t="str">
            <v>SEJOY</v>
          </cell>
          <cell r="J4509">
            <v>16.690000000000001</v>
          </cell>
          <cell r="K4509">
            <v>0</v>
          </cell>
          <cell r="L4509" t="str">
            <v/>
          </cell>
          <cell r="M4509" t="str">
            <v>Základní škola a Mateřská škola Olešná, okres Rakovník</v>
          </cell>
          <cell r="O4509">
            <v>61</v>
          </cell>
          <cell r="Q4509" t="str">
            <v>Olešná</v>
          </cell>
          <cell r="R4509" t="str">
            <v>ANO</v>
          </cell>
        </row>
        <row r="4510">
          <cell r="A4510">
            <v>600055701</v>
          </cell>
          <cell r="B4510">
            <v>600055701</v>
          </cell>
          <cell r="C4510" t="str">
            <v>47014318</v>
          </cell>
          <cell r="D4510">
            <v>1</v>
          </cell>
          <cell r="E4510">
            <v>47014318</v>
          </cell>
          <cell r="F4510" t="str">
            <v>Středočeský kraj</v>
          </cell>
          <cell r="G4510" t="str">
            <v xml:space="preserve">Rakovník </v>
          </cell>
          <cell r="H4510">
            <v>25</v>
          </cell>
          <cell r="I4510" t="str">
            <v>SEJOY</v>
          </cell>
          <cell r="J4510">
            <v>16.690000000000001</v>
          </cell>
          <cell r="K4510">
            <v>417.25000000000006</v>
          </cell>
          <cell r="L4510" t="str">
            <v/>
          </cell>
          <cell r="M4510" t="str">
            <v>Základní škola a Mateřská škola Senomaty, okres Rakovník</v>
          </cell>
          <cell r="N4510" t="str">
            <v>Náměstí Karla Buriana</v>
          </cell>
          <cell r="O4510">
            <v>54</v>
          </cell>
          <cell r="Q4510" t="str">
            <v>Senomaty</v>
          </cell>
          <cell r="R4510" t="str">
            <v>ANO</v>
          </cell>
        </row>
        <row r="4511">
          <cell r="A4511">
            <v>600055736</v>
          </cell>
          <cell r="B4511">
            <v>600055736</v>
          </cell>
          <cell r="C4511" t="str">
            <v>71006583</v>
          </cell>
          <cell r="D4511">
            <v>1</v>
          </cell>
          <cell r="E4511">
            <v>71006583</v>
          </cell>
          <cell r="F4511" t="str">
            <v>Středočeský kraj</v>
          </cell>
          <cell r="G4511" t="str">
            <v xml:space="preserve">Rakovník </v>
          </cell>
          <cell r="H4511">
            <v>50</v>
          </cell>
          <cell r="I4511" t="str">
            <v>SEJOY</v>
          </cell>
          <cell r="J4511">
            <v>16.690000000000001</v>
          </cell>
          <cell r="K4511">
            <v>834.50000000000011</v>
          </cell>
          <cell r="L4511" t="str">
            <v/>
          </cell>
          <cell r="M4511" t="str">
            <v>Základní škola a mateřská škola Pavlíkov, okres Rakovník</v>
          </cell>
          <cell r="O4511">
            <v>77</v>
          </cell>
          <cell r="Q4511" t="str">
            <v>Pavlíkov</v>
          </cell>
          <cell r="R4511" t="str">
            <v>ANO</v>
          </cell>
        </row>
        <row r="4512">
          <cell r="A4512">
            <v>600055744</v>
          </cell>
          <cell r="B4512">
            <v>600055744</v>
          </cell>
          <cell r="C4512" t="str">
            <v>70946060</v>
          </cell>
          <cell r="D4512">
            <v>1</v>
          </cell>
          <cell r="E4512">
            <v>70946060</v>
          </cell>
          <cell r="F4512" t="str">
            <v>Středočeský kraj</v>
          </cell>
          <cell r="G4512" t="str">
            <v xml:space="preserve">Rakovník </v>
          </cell>
          <cell r="H4512">
            <v>75</v>
          </cell>
          <cell r="I4512" t="str">
            <v>SEJOY</v>
          </cell>
          <cell r="J4512">
            <v>16.690000000000001</v>
          </cell>
          <cell r="K4512">
            <v>1251.75</v>
          </cell>
          <cell r="L4512" t="str">
            <v/>
          </cell>
          <cell r="M4512" t="str">
            <v>Základní škola a Mateřská škola Kolešovice, okres Rakovník</v>
          </cell>
          <cell r="O4512">
            <v>235</v>
          </cell>
          <cell r="Q4512" t="str">
            <v>Kolešovice</v>
          </cell>
          <cell r="R4512" t="str">
            <v>ANO</v>
          </cell>
        </row>
        <row r="4513">
          <cell r="A4513">
            <v>600055752</v>
          </cell>
          <cell r="B4513">
            <v>600055752</v>
          </cell>
          <cell r="C4513" t="str">
            <v>47018747</v>
          </cell>
          <cell r="D4513">
            <v>1</v>
          </cell>
          <cell r="E4513">
            <v>47018747</v>
          </cell>
          <cell r="F4513" t="str">
            <v>Středočeský kraj</v>
          </cell>
          <cell r="G4513" t="str">
            <v xml:space="preserve">Rakovník </v>
          </cell>
          <cell r="H4513">
            <v>75</v>
          </cell>
          <cell r="I4513" t="str">
            <v>SEJOY</v>
          </cell>
          <cell r="J4513">
            <v>16.690000000000001</v>
          </cell>
          <cell r="K4513">
            <v>1251.75</v>
          </cell>
          <cell r="L4513" t="str">
            <v/>
          </cell>
          <cell r="M4513" t="str">
            <v>Základní škola a Mateřská škola Čistá, okres Rakovník</v>
          </cell>
          <cell r="N4513" t="str">
            <v>Tyršova</v>
          </cell>
          <cell r="O4513">
            <v>127</v>
          </cell>
          <cell r="Q4513" t="str">
            <v>Čistá</v>
          </cell>
          <cell r="R4513" t="str">
            <v>ANO</v>
          </cell>
        </row>
        <row r="4514">
          <cell r="A4514">
            <v>600055761</v>
          </cell>
          <cell r="B4514">
            <v>600055761</v>
          </cell>
          <cell r="C4514" t="str">
            <v>63804395</v>
          </cell>
          <cell r="D4514">
            <v>1</v>
          </cell>
          <cell r="E4514">
            <v>63804395</v>
          </cell>
          <cell r="F4514" t="str">
            <v>Středočeský kraj</v>
          </cell>
          <cell r="G4514" t="str">
            <v xml:space="preserve">Rakovník </v>
          </cell>
          <cell r="H4514">
            <v>100</v>
          </cell>
          <cell r="I4514" t="str">
            <v>SEJOY</v>
          </cell>
          <cell r="J4514">
            <v>16.690000000000001</v>
          </cell>
          <cell r="K4514">
            <v>1669.0000000000002</v>
          </cell>
          <cell r="L4514" t="str">
            <v/>
          </cell>
          <cell r="M4514" t="str">
            <v>Základní škola a mateřská škola Jesenice, okres Rakovník</v>
          </cell>
          <cell r="N4514" t="str">
            <v>Školní</v>
          </cell>
          <cell r="O4514">
            <v>323</v>
          </cell>
          <cell r="Q4514" t="str">
            <v>Jesenice</v>
          </cell>
          <cell r="R4514" t="str">
            <v>ANO</v>
          </cell>
        </row>
        <row r="4515">
          <cell r="A4515">
            <v>600055779</v>
          </cell>
          <cell r="B4515">
            <v>600055779</v>
          </cell>
          <cell r="C4515" t="str">
            <v>47016922</v>
          </cell>
          <cell r="D4515">
            <v>1</v>
          </cell>
          <cell r="E4515">
            <v>47016922</v>
          </cell>
          <cell r="F4515" t="str">
            <v>Středočeský kraj</v>
          </cell>
          <cell r="G4515" t="str">
            <v xml:space="preserve">Rakovník </v>
          </cell>
          <cell r="H4515">
            <v>75</v>
          </cell>
          <cell r="I4515" t="str">
            <v>SEJOY</v>
          </cell>
          <cell r="J4515">
            <v>16.690000000000001</v>
          </cell>
          <cell r="K4515">
            <v>1251.75</v>
          </cell>
          <cell r="L4515" t="str">
            <v/>
          </cell>
          <cell r="M4515" t="str">
            <v>Základní škola a Mateřská škola Kounov, okres Rakovník</v>
          </cell>
          <cell r="O4515">
            <v>196</v>
          </cell>
          <cell r="Q4515" t="str">
            <v>Kounov</v>
          </cell>
          <cell r="R4515" t="str">
            <v>ANO</v>
          </cell>
        </row>
        <row r="4516">
          <cell r="A4516">
            <v>600055787</v>
          </cell>
          <cell r="B4516">
            <v>600055787</v>
          </cell>
          <cell r="C4516" t="str">
            <v>47017635</v>
          </cell>
          <cell r="D4516">
            <v>1</v>
          </cell>
          <cell r="E4516">
            <v>47017635</v>
          </cell>
          <cell r="F4516" t="str">
            <v>Středočeský kraj</v>
          </cell>
          <cell r="G4516" t="str">
            <v xml:space="preserve">Rakovník </v>
          </cell>
          <cell r="H4516">
            <v>75</v>
          </cell>
          <cell r="I4516" t="str">
            <v>SEJOY</v>
          </cell>
          <cell r="J4516">
            <v>16.690000000000001</v>
          </cell>
          <cell r="K4516">
            <v>1251.75</v>
          </cell>
          <cell r="L4516" t="str">
            <v/>
          </cell>
          <cell r="M4516" t="str">
            <v>Základní škola a Mateřská škola Křivoklát</v>
          </cell>
          <cell r="O4516">
            <v>157</v>
          </cell>
          <cell r="Q4516" t="str">
            <v>Křivoklát</v>
          </cell>
          <cell r="R4516" t="str">
            <v>ANO</v>
          </cell>
        </row>
        <row r="4517">
          <cell r="A4517">
            <v>600055809</v>
          </cell>
          <cell r="B4517">
            <v>600055809</v>
          </cell>
          <cell r="C4517" t="str">
            <v>47014369</v>
          </cell>
          <cell r="D4517">
            <v>1</v>
          </cell>
          <cell r="E4517">
            <v>47014369</v>
          </cell>
          <cell r="F4517" t="str">
            <v>Středočeský kraj</v>
          </cell>
          <cell r="G4517" t="str">
            <v xml:space="preserve">Rakovník </v>
          </cell>
          <cell r="H4517">
            <v>100</v>
          </cell>
          <cell r="I4517" t="str">
            <v>SEJOY</v>
          </cell>
          <cell r="J4517">
            <v>16.690000000000001</v>
          </cell>
          <cell r="K4517">
            <v>1669.0000000000002</v>
          </cell>
          <cell r="L4517" t="str">
            <v/>
          </cell>
          <cell r="M4517" t="str">
            <v>Základní škola a mateřská škola Lužná, okres Rakovník</v>
          </cell>
          <cell r="N4517" t="str">
            <v>Masarykovo nám.</v>
          </cell>
          <cell r="O4517">
            <v>252</v>
          </cell>
          <cell r="Q4517" t="str">
            <v>Lužná</v>
          </cell>
          <cell r="R4517" t="str">
            <v>ANO</v>
          </cell>
        </row>
        <row r="4518">
          <cell r="A4518">
            <v>600055825</v>
          </cell>
          <cell r="B4518">
            <v>600055825</v>
          </cell>
          <cell r="C4518" t="str">
            <v>47013656</v>
          </cell>
          <cell r="D4518">
            <v>1</v>
          </cell>
          <cell r="E4518">
            <v>47013656</v>
          </cell>
          <cell r="F4518" t="str">
            <v>Středočeský kraj</v>
          </cell>
          <cell r="G4518" t="str">
            <v xml:space="preserve">Rakovník </v>
          </cell>
          <cell r="H4518">
            <v>100</v>
          </cell>
          <cell r="I4518" t="str">
            <v>SEJOY</v>
          </cell>
          <cell r="J4518">
            <v>16.690000000000001</v>
          </cell>
          <cell r="K4518">
            <v>1669.0000000000002</v>
          </cell>
          <cell r="L4518" t="str">
            <v/>
          </cell>
          <cell r="M4518" t="str">
            <v>Základní škola Mutějovice, okres Rakovník</v>
          </cell>
          <cell r="N4518" t="str">
            <v>Husova</v>
          </cell>
          <cell r="O4518">
            <v>245</v>
          </cell>
          <cell r="Q4518" t="str">
            <v>Mutějovice</v>
          </cell>
          <cell r="R4518" t="str">
            <v>ANO</v>
          </cell>
        </row>
        <row r="4519">
          <cell r="A4519">
            <v>600055833</v>
          </cell>
          <cell r="B4519">
            <v>600055833</v>
          </cell>
          <cell r="C4519" t="str">
            <v>47016981</v>
          </cell>
          <cell r="D4519">
            <v>1</v>
          </cell>
          <cell r="E4519">
            <v>47016981</v>
          </cell>
          <cell r="F4519" t="str">
            <v>Středočeský kraj</v>
          </cell>
          <cell r="G4519" t="str">
            <v xml:space="preserve">Rakovník </v>
          </cell>
          <cell r="H4519">
            <v>325</v>
          </cell>
          <cell r="I4519" t="str">
            <v>SEJOY</v>
          </cell>
          <cell r="J4519">
            <v>16.690000000000001</v>
          </cell>
          <cell r="K4519">
            <v>5424.25</v>
          </cell>
          <cell r="L4519" t="str">
            <v/>
          </cell>
          <cell r="M4519" t="str">
            <v>2. základní škola, Rakovník, Husovo náměstí 3</v>
          </cell>
          <cell r="N4519" t="str">
            <v>Husovo náměstí</v>
          </cell>
          <cell r="O4519">
            <v>3</v>
          </cell>
          <cell r="Q4519" t="str">
            <v>Rakovník</v>
          </cell>
          <cell r="R4519" t="str">
            <v>ANO</v>
          </cell>
        </row>
        <row r="4520">
          <cell r="A4520">
            <v>600055841</v>
          </cell>
          <cell r="B4520">
            <v>600055841</v>
          </cell>
          <cell r="C4520" t="str">
            <v>47013991</v>
          </cell>
          <cell r="D4520">
            <v>1</v>
          </cell>
          <cell r="E4520">
            <v>47013991</v>
          </cell>
          <cell r="F4520" t="str">
            <v>Středočeský kraj</v>
          </cell>
          <cell r="G4520" t="str">
            <v xml:space="preserve">Rakovník </v>
          </cell>
          <cell r="H4520">
            <v>375</v>
          </cell>
          <cell r="I4520" t="str">
            <v>SEJOY</v>
          </cell>
          <cell r="J4520">
            <v>16.690000000000001</v>
          </cell>
          <cell r="K4520">
            <v>6258.7500000000009</v>
          </cell>
          <cell r="L4520" t="str">
            <v/>
          </cell>
          <cell r="M4520" t="str">
            <v>3. základní škola, Rakovník, Okružní 2331</v>
          </cell>
          <cell r="N4520" t="str">
            <v>Okružní</v>
          </cell>
          <cell r="O4520">
            <v>2331</v>
          </cell>
          <cell r="Q4520" t="str">
            <v>Rakovník</v>
          </cell>
          <cell r="R4520" t="str">
            <v>ANO</v>
          </cell>
        </row>
        <row r="4521">
          <cell r="A4521">
            <v>600055868</v>
          </cell>
          <cell r="B4521">
            <v>600055868</v>
          </cell>
          <cell r="C4521" t="str">
            <v>47013222</v>
          </cell>
          <cell r="D4521">
            <v>1</v>
          </cell>
          <cell r="E4521">
            <v>47013222</v>
          </cell>
          <cell r="F4521" t="str">
            <v>Středočeský kraj</v>
          </cell>
          <cell r="G4521" t="str">
            <v xml:space="preserve">Rakovník </v>
          </cell>
          <cell r="H4521">
            <v>50</v>
          </cell>
          <cell r="I4521" t="str">
            <v>SEJOY</v>
          </cell>
          <cell r="J4521">
            <v>16.690000000000001</v>
          </cell>
          <cell r="K4521">
            <v>834.50000000000011</v>
          </cell>
          <cell r="L4521" t="str">
            <v/>
          </cell>
          <cell r="M4521" t="str">
            <v>Základní škola a mateřská škola Slabce, okres Rakovník</v>
          </cell>
          <cell r="O4521">
            <v>42</v>
          </cell>
          <cell r="Q4521" t="str">
            <v>Slabce</v>
          </cell>
          <cell r="R4521" t="str">
            <v>ANO</v>
          </cell>
        </row>
        <row r="4522">
          <cell r="A4522">
            <v>600055876</v>
          </cell>
          <cell r="B4522">
            <v>600055876</v>
          </cell>
          <cell r="C4522" t="str">
            <v>47017961</v>
          </cell>
          <cell r="D4522">
            <v>1</v>
          </cell>
          <cell r="E4522">
            <v>47017961</v>
          </cell>
          <cell r="F4522" t="str">
            <v>Středočeský kraj</v>
          </cell>
          <cell r="G4522" t="str">
            <v xml:space="preserve">Rakovník </v>
          </cell>
          <cell r="H4522">
            <v>75</v>
          </cell>
          <cell r="I4522" t="str">
            <v>SEJOY</v>
          </cell>
          <cell r="J4522">
            <v>16.690000000000001</v>
          </cell>
          <cell r="K4522">
            <v>1251.75</v>
          </cell>
          <cell r="L4522" t="str">
            <v/>
          </cell>
          <cell r="M4522" t="str">
            <v>Základní škola a Mateřská škola Šanov, okres Rakovník</v>
          </cell>
          <cell r="O4522">
            <v>91</v>
          </cell>
          <cell r="Q4522" t="str">
            <v>Šanov</v>
          </cell>
          <cell r="R4522" t="str">
            <v>ANO</v>
          </cell>
        </row>
        <row r="4523">
          <cell r="A4523">
            <v>600055884</v>
          </cell>
          <cell r="B4523">
            <v>600055884</v>
          </cell>
          <cell r="C4523" t="str">
            <v>70988196</v>
          </cell>
          <cell r="D4523">
            <v>1</v>
          </cell>
          <cell r="E4523">
            <v>70988196</v>
          </cell>
          <cell r="F4523" t="str">
            <v>Středočeský kraj</v>
          </cell>
          <cell r="G4523" t="str">
            <v xml:space="preserve">Rakovník </v>
          </cell>
          <cell r="H4523">
            <v>25</v>
          </cell>
          <cell r="I4523" t="str">
            <v>SEJOY</v>
          </cell>
          <cell r="J4523">
            <v>16.690000000000001</v>
          </cell>
          <cell r="K4523">
            <v>417.25000000000006</v>
          </cell>
          <cell r="L4523" t="str">
            <v/>
          </cell>
          <cell r="M4523" t="str">
            <v>Základní škola a Mateřská škola V Zahrádkách, Roztoky</v>
          </cell>
          <cell r="O4523">
            <v>230</v>
          </cell>
          <cell r="Q4523" t="str">
            <v>Roztoky</v>
          </cell>
          <cell r="R4523" t="str">
            <v>ANO</v>
          </cell>
        </row>
        <row r="4524">
          <cell r="A4524">
            <v>600055892</v>
          </cell>
          <cell r="B4524">
            <v>600055892</v>
          </cell>
          <cell r="C4524" t="str">
            <v>47013532</v>
          </cell>
          <cell r="D4524">
            <v>1</v>
          </cell>
          <cell r="E4524">
            <v>47013532</v>
          </cell>
          <cell r="F4524" t="str">
            <v>Středočeský kraj</v>
          </cell>
          <cell r="G4524" t="str">
            <v xml:space="preserve">Rakovník </v>
          </cell>
          <cell r="H4524">
            <v>100</v>
          </cell>
          <cell r="I4524" t="str">
            <v>SEJOY</v>
          </cell>
          <cell r="J4524">
            <v>16.690000000000001</v>
          </cell>
          <cell r="K4524">
            <v>1669.0000000000002</v>
          </cell>
          <cell r="L4524" t="str">
            <v/>
          </cell>
          <cell r="M4524" t="str">
            <v>Základní škola a Mateřská škola Lubná, okres Rakovník</v>
          </cell>
          <cell r="O4524">
            <v>228</v>
          </cell>
          <cell r="Q4524" t="str">
            <v>Lubná</v>
          </cell>
          <cell r="R4524" t="str">
            <v>ANO</v>
          </cell>
        </row>
        <row r="4525">
          <cell r="A4525">
            <v>600055906</v>
          </cell>
          <cell r="B4525">
            <v>600055906</v>
          </cell>
          <cell r="C4525" t="str">
            <v>71006524</v>
          </cell>
          <cell r="D4525">
            <v>1</v>
          </cell>
          <cell r="E4525">
            <v>71006524</v>
          </cell>
          <cell r="F4525" t="str">
            <v>Středočeský kraj</v>
          </cell>
          <cell r="G4525" t="str">
            <v xml:space="preserve">Rakovník </v>
          </cell>
          <cell r="H4525">
            <v>25</v>
          </cell>
          <cell r="I4525" t="str">
            <v>SEJOY</v>
          </cell>
          <cell r="J4525">
            <v>16.690000000000001</v>
          </cell>
          <cell r="K4525">
            <v>417.25000000000006</v>
          </cell>
          <cell r="L4525" t="str">
            <v/>
          </cell>
          <cell r="M4525" t="str">
            <v>Základní škola a Mateřská škola Hředle, okres Rakovník</v>
          </cell>
          <cell r="O4525">
            <v>204</v>
          </cell>
          <cell r="Q4525" t="str">
            <v>Hředle</v>
          </cell>
          <cell r="R4525" t="str">
            <v>ANO</v>
          </cell>
        </row>
        <row r="4526">
          <cell r="A4526">
            <v>600055914</v>
          </cell>
          <cell r="B4526">
            <v>600055914</v>
          </cell>
          <cell r="C4526" t="str">
            <v>71007229</v>
          </cell>
          <cell r="D4526">
            <v>1</v>
          </cell>
          <cell r="E4526">
            <v>71007229</v>
          </cell>
          <cell r="F4526" t="str">
            <v>Středočeský kraj</v>
          </cell>
          <cell r="G4526" t="str">
            <v xml:space="preserve">Rakovník </v>
          </cell>
          <cell r="H4526">
            <v>0</v>
          </cell>
          <cell r="I4526" t="str">
            <v>SEJOY</v>
          </cell>
          <cell r="J4526">
            <v>16.690000000000001</v>
          </cell>
          <cell r="K4526">
            <v>0</v>
          </cell>
          <cell r="L4526" t="str">
            <v/>
          </cell>
          <cell r="M4526" t="str">
            <v>Základní škola a Mateřská škola Kněževes, okres Rakovník</v>
          </cell>
          <cell r="N4526" t="str">
            <v>Husovo náměstí</v>
          </cell>
          <cell r="O4526">
            <v>100</v>
          </cell>
          <cell r="Q4526" t="str">
            <v>Kněževes</v>
          </cell>
          <cell r="R4526" t="str">
            <v>ANO</v>
          </cell>
        </row>
        <row r="4527">
          <cell r="A4527">
            <v>600055922</v>
          </cell>
          <cell r="B4527">
            <v>600055922</v>
          </cell>
          <cell r="C4527" t="str">
            <v>47016973</v>
          </cell>
          <cell r="D4527">
            <v>1</v>
          </cell>
          <cell r="E4527">
            <v>47016973</v>
          </cell>
          <cell r="F4527" t="str">
            <v>Středočeský kraj</v>
          </cell>
          <cell r="G4527" t="str">
            <v xml:space="preserve">Rakovník </v>
          </cell>
          <cell r="H4527">
            <v>250</v>
          </cell>
          <cell r="I4527" t="str">
            <v>SEJOY</v>
          </cell>
          <cell r="J4527">
            <v>16.690000000000001</v>
          </cell>
          <cell r="K4527">
            <v>4172.5</v>
          </cell>
          <cell r="L4527" t="str">
            <v/>
          </cell>
          <cell r="M4527" t="str">
            <v>1. základní škola, Rakovník, Martinovského 153</v>
          </cell>
          <cell r="N4527" t="str">
            <v>Martinovského</v>
          </cell>
          <cell r="O4527">
            <v>153</v>
          </cell>
          <cell r="Q4527" t="str">
            <v>Rakovník</v>
          </cell>
          <cell r="R4527" t="str">
            <v>ANO</v>
          </cell>
        </row>
        <row r="4528">
          <cell r="A4528">
            <v>600170241</v>
          </cell>
          <cell r="B4528">
            <v>600170241</v>
          </cell>
          <cell r="C4528" t="str">
            <v>16980123</v>
          </cell>
          <cell r="D4528">
            <v>1</v>
          </cell>
          <cell r="E4528">
            <v>16980123</v>
          </cell>
          <cell r="F4528" t="str">
            <v>Středočeský kraj</v>
          </cell>
          <cell r="G4528" t="str">
            <v xml:space="preserve">Rakovník </v>
          </cell>
          <cell r="H4528">
            <v>150</v>
          </cell>
          <cell r="I4528" t="str">
            <v>SEJOY</v>
          </cell>
          <cell r="J4528">
            <v>16.690000000000001</v>
          </cell>
          <cell r="K4528">
            <v>2503.5</v>
          </cell>
          <cell r="L4528" t="str">
            <v/>
          </cell>
          <cell r="M4528" t="str">
            <v>Střední průmyslová škola Emila Kolbena Rakovník, příspěvková organizace</v>
          </cell>
          <cell r="N4528" t="str">
            <v>Sídl. Gen. J. Kholla</v>
          </cell>
          <cell r="O4528">
            <v>2501</v>
          </cell>
          <cell r="Q4528" t="str">
            <v>Rakovník</v>
          </cell>
          <cell r="R4528" t="str">
            <v>ANO</v>
          </cell>
        </row>
        <row r="4529">
          <cell r="A4529">
            <v>600170250</v>
          </cell>
          <cell r="B4529">
            <v>600170250</v>
          </cell>
          <cell r="C4529" t="str">
            <v>47019450</v>
          </cell>
          <cell r="D4529">
            <v>1</v>
          </cell>
          <cell r="E4529">
            <v>47019450</v>
          </cell>
          <cell r="F4529" t="str">
            <v>Středočeský kraj</v>
          </cell>
          <cell r="G4529" t="str">
            <v xml:space="preserve">Rakovník </v>
          </cell>
          <cell r="H4529">
            <v>150</v>
          </cell>
          <cell r="I4529" t="str">
            <v>SEJOY</v>
          </cell>
          <cell r="J4529">
            <v>16.690000000000001</v>
          </cell>
          <cell r="K4529">
            <v>2503.5</v>
          </cell>
          <cell r="L4529" t="str">
            <v/>
          </cell>
          <cell r="M4529" t="str">
            <v>Integrovaná střední škola Rakovník, příspěvková organizace</v>
          </cell>
          <cell r="N4529" t="str">
            <v>Lubenská</v>
          </cell>
          <cell r="O4529">
            <v>2309</v>
          </cell>
          <cell r="Q4529" t="str">
            <v>Rakovník</v>
          </cell>
          <cell r="R4529" t="str">
            <v>ANO</v>
          </cell>
        </row>
        <row r="4530">
          <cell r="A4530">
            <v>600171469</v>
          </cell>
          <cell r="B4530">
            <v>600171469</v>
          </cell>
          <cell r="C4530" t="str">
            <v>47013711</v>
          </cell>
          <cell r="D4530">
            <v>1</v>
          </cell>
          <cell r="E4530">
            <v>47013711</v>
          </cell>
          <cell r="F4530" t="str">
            <v>Středočeský kraj</v>
          </cell>
          <cell r="G4530" t="str">
            <v xml:space="preserve">Rakovník </v>
          </cell>
          <cell r="H4530">
            <v>75</v>
          </cell>
          <cell r="I4530" t="str">
            <v>SEJOY</v>
          </cell>
          <cell r="J4530">
            <v>16.690000000000001</v>
          </cell>
          <cell r="K4530">
            <v>1251.75</v>
          </cell>
          <cell r="L4530" t="str">
            <v/>
          </cell>
          <cell r="M4530" t="str">
            <v>Základní škola a Praktická škola Jesenice, příspěvková organizace</v>
          </cell>
          <cell r="N4530" t="str">
            <v>Plzeňská</v>
          </cell>
          <cell r="O4530">
            <v>63</v>
          </cell>
          <cell r="Q4530" t="str">
            <v>Jesenice</v>
          </cell>
          <cell r="R4530" t="str">
            <v>ANO</v>
          </cell>
        </row>
        <row r="4531">
          <cell r="A4531">
            <v>691006091</v>
          </cell>
          <cell r="B4531">
            <v>691006091</v>
          </cell>
          <cell r="C4531" t="str">
            <v>02413612</v>
          </cell>
          <cell r="D4531">
            <v>1</v>
          </cell>
          <cell r="E4531">
            <v>2413612</v>
          </cell>
          <cell r="F4531" t="str">
            <v>Středočeský kraj</v>
          </cell>
          <cell r="G4531" t="str">
            <v xml:space="preserve">Rakovník </v>
          </cell>
          <cell r="H4531">
            <v>150</v>
          </cell>
          <cell r="I4531" t="str">
            <v>SEJOY</v>
          </cell>
          <cell r="J4531">
            <v>16.690000000000001</v>
          </cell>
          <cell r="K4531">
            <v>2503.5</v>
          </cell>
          <cell r="L4531" t="str">
            <v/>
          </cell>
          <cell r="M4531" t="str">
            <v>Základní škola a Mateřská škola Bez hranic</v>
          </cell>
          <cell r="O4531">
            <v>171</v>
          </cell>
          <cell r="Q4531" t="str">
            <v>Mšec</v>
          </cell>
          <cell r="R4531" t="str">
            <v>NE</v>
          </cell>
        </row>
        <row r="4532">
          <cell r="A4532">
            <v>691008841</v>
          </cell>
          <cell r="B4532">
            <v>691008841</v>
          </cell>
          <cell r="C4532" t="str">
            <v>71294252</v>
          </cell>
          <cell r="D4532">
            <v>1</v>
          </cell>
          <cell r="E4532">
            <v>71294252</v>
          </cell>
          <cell r="F4532" t="str">
            <v>Středočeský kraj</v>
          </cell>
          <cell r="G4532" t="str">
            <v xml:space="preserve">Rakovník </v>
          </cell>
          <cell r="H4532">
            <v>100</v>
          </cell>
          <cell r="I4532" t="str">
            <v>SEJOY</v>
          </cell>
          <cell r="J4532">
            <v>16.690000000000001</v>
          </cell>
          <cell r="K4532">
            <v>1669.0000000000002</v>
          </cell>
          <cell r="L4532" t="str">
            <v/>
          </cell>
          <cell r="M4532" t="str">
            <v>Základní škola a mateřská škola Řevničov, příspěvková organizace</v>
          </cell>
          <cell r="N4532" t="str">
            <v>Masarykova</v>
          </cell>
          <cell r="O4532">
            <v>211</v>
          </cell>
          <cell r="Q4532" t="str">
            <v>Řevničov</v>
          </cell>
          <cell r="R4532" t="str">
            <v>ANO</v>
          </cell>
        </row>
        <row r="4533">
          <cell r="A4533">
            <v>691013942</v>
          </cell>
          <cell r="B4533">
            <v>691013942</v>
          </cell>
          <cell r="C4533" t="str">
            <v>08889872</v>
          </cell>
          <cell r="D4533">
            <v>1</v>
          </cell>
          <cell r="E4533">
            <v>8889872</v>
          </cell>
          <cell r="F4533" t="str">
            <v>Středočeský kraj</v>
          </cell>
          <cell r="G4533" t="str">
            <v xml:space="preserve">Rakovník </v>
          </cell>
          <cell r="H4533">
            <v>0</v>
          </cell>
          <cell r="I4533" t="str">
            <v>SEJOY</v>
          </cell>
          <cell r="J4533">
            <v>16.690000000000001</v>
          </cell>
          <cell r="K4533">
            <v>0</v>
          </cell>
          <cell r="L4533" t="str">
            <v/>
          </cell>
          <cell r="M4533" t="str">
            <v>Církevní základní škola mistra Jana Husa</v>
          </cell>
          <cell r="N4533" t="str">
            <v>Wintrova</v>
          </cell>
          <cell r="O4533">
            <v>747</v>
          </cell>
          <cell r="Q4533" t="str">
            <v>Rakovník</v>
          </cell>
          <cell r="R4533" t="str">
            <v>NE</v>
          </cell>
        </row>
        <row r="4534">
          <cell r="A4534">
            <v>600021696</v>
          </cell>
          <cell r="B4534">
            <v>600021696</v>
          </cell>
          <cell r="C4534" t="str">
            <v>70836264</v>
          </cell>
          <cell r="D4534">
            <v>1</v>
          </cell>
          <cell r="E4534">
            <v>70836264</v>
          </cell>
          <cell r="F4534" t="str">
            <v>Středočeský kraj</v>
          </cell>
          <cell r="G4534" t="str">
            <v xml:space="preserve">Praha-východ </v>
          </cell>
          <cell r="H4534">
            <v>25</v>
          </cell>
          <cell r="I4534" t="str">
            <v>SEJOY</v>
          </cell>
          <cell r="J4534">
            <v>16.690000000000001</v>
          </cell>
          <cell r="K4534">
            <v>417.25000000000006</v>
          </cell>
          <cell r="L4534" t="str">
            <v/>
          </cell>
          <cell r="M4534" t="str">
            <v>Základní škola a Praktická škola, Kostelec nad Černými lesy, K Jatkám 748</v>
          </cell>
          <cell r="N4534" t="str">
            <v>K Jatkám</v>
          </cell>
          <cell r="O4534">
            <v>748</v>
          </cell>
          <cell r="Q4534" t="str">
            <v>Kostelec nad Černými lesy</v>
          </cell>
          <cell r="R4534" t="str">
            <v>ANO</v>
          </cell>
        </row>
        <row r="4535">
          <cell r="A4535">
            <v>600022064</v>
          </cell>
          <cell r="B4535">
            <v>600022064</v>
          </cell>
          <cell r="C4535" t="str">
            <v>00410233</v>
          </cell>
          <cell r="D4535">
            <v>1</v>
          </cell>
          <cell r="E4535">
            <v>410233</v>
          </cell>
          <cell r="F4535" t="str">
            <v>Středočeský kraj</v>
          </cell>
          <cell r="G4535" t="str">
            <v xml:space="preserve">Praha-východ </v>
          </cell>
          <cell r="H4535">
            <v>50</v>
          </cell>
          <cell r="I4535" t="str">
            <v>SEJOY</v>
          </cell>
          <cell r="J4535">
            <v>16.690000000000001</v>
          </cell>
          <cell r="K4535">
            <v>834.50000000000011</v>
          </cell>
          <cell r="L4535" t="str">
            <v/>
          </cell>
          <cell r="M4535" t="str">
            <v>Střední škola řemesel Kunice, příspěvková organizace</v>
          </cell>
          <cell r="N4535" t="str">
            <v>K Učilišti</v>
          </cell>
          <cell r="O4535">
            <v>18</v>
          </cell>
          <cell r="Q4535" t="str">
            <v>Kunice</v>
          </cell>
          <cell r="R4535" t="str">
            <v>ANO</v>
          </cell>
        </row>
        <row r="4536">
          <cell r="A4536">
            <v>600022072</v>
          </cell>
          <cell r="B4536">
            <v>600022072</v>
          </cell>
          <cell r="C4536" t="str">
            <v>68378955</v>
          </cell>
          <cell r="D4536">
            <v>1</v>
          </cell>
          <cell r="E4536">
            <v>68378955</v>
          </cell>
          <cell r="F4536" t="str">
            <v>Středočeský kraj</v>
          </cell>
          <cell r="G4536" t="str">
            <v xml:space="preserve">Praha-východ </v>
          </cell>
          <cell r="H4536">
            <v>0</v>
          </cell>
          <cell r="I4536" t="str">
            <v>SEJOY</v>
          </cell>
          <cell r="J4536">
            <v>16.690000000000001</v>
          </cell>
          <cell r="K4536">
            <v>0</v>
          </cell>
          <cell r="L4536" t="str">
            <v/>
          </cell>
          <cell r="M4536" t="str">
            <v>Základní škola, Olešovice, Ringhofferova 436</v>
          </cell>
          <cell r="N4536" t="str">
            <v>Ringhofferova</v>
          </cell>
          <cell r="O4536">
            <v>436</v>
          </cell>
          <cell r="Q4536" t="str">
            <v>Kamenice</v>
          </cell>
          <cell r="R4536" t="str">
            <v>ANO</v>
          </cell>
        </row>
        <row r="4537">
          <cell r="A4537">
            <v>691009988</v>
          </cell>
          <cell r="B4537">
            <v>691009988</v>
          </cell>
          <cell r="C4537" t="str">
            <v>05607248</v>
          </cell>
          <cell r="D4537">
            <v>1</v>
          </cell>
          <cell r="E4537">
            <v>5607248</v>
          </cell>
          <cell r="F4537" t="str">
            <v>Středočeský kraj</v>
          </cell>
          <cell r="G4537" t="str">
            <v xml:space="preserve">Praha-východ </v>
          </cell>
          <cell r="H4537">
            <v>50</v>
          </cell>
          <cell r="I4537" t="str">
            <v>SEJOY</v>
          </cell>
          <cell r="J4537">
            <v>16.690000000000001</v>
          </cell>
          <cell r="K4537">
            <v>834.50000000000011</v>
          </cell>
          <cell r="L4537" t="str">
            <v/>
          </cell>
          <cell r="M4537" t="str">
            <v>Základní škola Vyžlovka</v>
          </cell>
          <cell r="N4537" t="str">
            <v>Na Návsi</v>
          </cell>
          <cell r="O4537">
            <v>57</v>
          </cell>
          <cell r="Q4537" t="str">
            <v>Vyžlovka</v>
          </cell>
          <cell r="R4537" t="str">
            <v>NE</v>
          </cell>
        </row>
        <row r="4538">
          <cell r="A4538">
            <v>600007766</v>
          </cell>
          <cell r="B4538">
            <v>600007766</v>
          </cell>
          <cell r="C4538" t="str">
            <v>61388572</v>
          </cell>
          <cell r="D4538">
            <v>1</v>
          </cell>
          <cell r="E4538">
            <v>61388572</v>
          </cell>
          <cell r="F4538" t="str">
            <v>Středočeský kraj</v>
          </cell>
          <cell r="G4538" t="str">
            <v xml:space="preserve">Praha-východ </v>
          </cell>
          <cell r="H4538">
            <v>250</v>
          </cell>
          <cell r="I4538" t="str">
            <v>SEJOY</v>
          </cell>
          <cell r="J4538">
            <v>16.690000000000001</v>
          </cell>
          <cell r="K4538">
            <v>4172.5</v>
          </cell>
          <cell r="L4538" t="str">
            <v/>
          </cell>
          <cell r="M4538" t="str">
            <v>Gymnázium Říčany, příspěvková organizace</v>
          </cell>
          <cell r="N4538" t="str">
            <v>Komenského náměstí</v>
          </cell>
          <cell r="O4538">
            <v>1280</v>
          </cell>
          <cell r="P4538">
            <v>1</v>
          </cell>
          <cell r="Q4538" t="str">
            <v>Říčany</v>
          </cell>
          <cell r="R4538" t="str">
            <v>ANO</v>
          </cell>
        </row>
        <row r="4539">
          <cell r="A4539">
            <v>600045412</v>
          </cell>
          <cell r="B4539">
            <v>600045412</v>
          </cell>
          <cell r="C4539" t="str">
            <v>61883328</v>
          </cell>
          <cell r="D4539">
            <v>1</v>
          </cell>
          <cell r="E4539">
            <v>61883328</v>
          </cell>
          <cell r="F4539" t="str">
            <v>Středočeský kraj</v>
          </cell>
          <cell r="G4539" t="str">
            <v xml:space="preserve">Praha-východ </v>
          </cell>
          <cell r="H4539">
            <v>425</v>
          </cell>
          <cell r="I4539" t="str">
            <v>SEJOY</v>
          </cell>
          <cell r="J4539">
            <v>16.690000000000001</v>
          </cell>
          <cell r="K4539">
            <v>7093.2500000000009</v>
          </cell>
          <cell r="L4539" t="str">
            <v/>
          </cell>
          <cell r="M4539" t="str">
            <v>Základní škola Kostelec nad Černými lesy</v>
          </cell>
          <cell r="N4539" t="str">
            <v>náměstí Smiřických</v>
          </cell>
          <cell r="O4539">
            <v>33</v>
          </cell>
          <cell r="Q4539" t="str">
            <v>Kostelec nad Černými lesy</v>
          </cell>
          <cell r="R4539" t="str">
            <v>ANO</v>
          </cell>
        </row>
        <row r="4540">
          <cell r="A4540">
            <v>600045510</v>
          </cell>
          <cell r="B4540">
            <v>600045510</v>
          </cell>
          <cell r="C4540" t="str">
            <v>70925259</v>
          </cell>
          <cell r="D4540">
            <v>1</v>
          </cell>
          <cell r="E4540">
            <v>70925259</v>
          </cell>
          <cell r="F4540" t="str">
            <v>Středočeský kraj</v>
          </cell>
          <cell r="G4540" t="str">
            <v xml:space="preserve">Praha-východ </v>
          </cell>
          <cell r="H4540">
            <v>75</v>
          </cell>
          <cell r="I4540" t="str">
            <v>SEJOY</v>
          </cell>
          <cell r="J4540">
            <v>16.690000000000001</v>
          </cell>
          <cell r="K4540">
            <v>1251.75</v>
          </cell>
          <cell r="L4540" t="str">
            <v/>
          </cell>
          <cell r="M4540" t="str">
            <v>Základní škola Stříbrná Skalice</v>
          </cell>
          <cell r="N4540" t="str">
            <v>Na městečku</v>
          </cell>
          <cell r="O4540">
            <v>69</v>
          </cell>
          <cell r="Q4540" t="str">
            <v>Stříbrná Skalice</v>
          </cell>
          <cell r="R4540" t="str">
            <v>ANO</v>
          </cell>
        </row>
        <row r="4541">
          <cell r="A4541">
            <v>600052265</v>
          </cell>
          <cell r="B4541">
            <v>600052265</v>
          </cell>
          <cell r="C4541" t="str">
            <v>70986444</v>
          </cell>
          <cell r="D4541">
            <v>1</v>
          </cell>
          <cell r="E4541">
            <v>70986444</v>
          </cell>
          <cell r="F4541" t="str">
            <v>Středočeský kraj</v>
          </cell>
          <cell r="G4541" t="str">
            <v xml:space="preserve">Praha-východ </v>
          </cell>
          <cell r="H4541">
            <v>275</v>
          </cell>
          <cell r="I4541" t="str">
            <v>SEJOY</v>
          </cell>
          <cell r="J4541">
            <v>16.690000000000001</v>
          </cell>
          <cell r="K4541">
            <v>4589.75</v>
          </cell>
          <cell r="L4541" t="str">
            <v/>
          </cell>
          <cell r="M4541" t="str">
            <v>Základní škola Mukařov</v>
          </cell>
          <cell r="N4541" t="str">
            <v>Školní</v>
          </cell>
          <cell r="O4541">
            <v>88</v>
          </cell>
          <cell r="Q4541" t="str">
            <v>Mukařov</v>
          </cell>
          <cell r="R4541" t="str">
            <v>ANO</v>
          </cell>
        </row>
        <row r="4542">
          <cell r="A4542">
            <v>600052028</v>
          </cell>
          <cell r="B4542">
            <v>600052028</v>
          </cell>
          <cell r="C4542" t="str">
            <v>70991685</v>
          </cell>
          <cell r="D4542">
            <v>1</v>
          </cell>
          <cell r="E4542">
            <v>70991685</v>
          </cell>
          <cell r="F4542" t="str">
            <v>Středočeský kraj</v>
          </cell>
          <cell r="G4542" t="str">
            <v xml:space="preserve">Praha-východ </v>
          </cell>
          <cell r="H4542">
            <v>100</v>
          </cell>
          <cell r="I4542" t="str">
            <v>SEJOY</v>
          </cell>
          <cell r="J4542">
            <v>16.690000000000001</v>
          </cell>
          <cell r="K4542">
            <v>1669.0000000000002</v>
          </cell>
          <cell r="L4542" t="str">
            <v/>
          </cell>
          <cell r="M4542" t="str">
            <v>Základní škola a mateřská škola Čestlice</v>
          </cell>
          <cell r="N4542" t="str">
            <v>Na Návsi</v>
          </cell>
          <cell r="O4542">
            <v>3</v>
          </cell>
          <cell r="Q4542" t="str">
            <v>Čestlice</v>
          </cell>
          <cell r="R4542" t="str">
            <v>ANO</v>
          </cell>
        </row>
        <row r="4543">
          <cell r="A4543">
            <v>600052176</v>
          </cell>
          <cell r="B4543">
            <v>600052176</v>
          </cell>
          <cell r="C4543" t="str">
            <v>75031663</v>
          </cell>
          <cell r="D4543">
            <v>1</v>
          </cell>
          <cell r="E4543">
            <v>75031663</v>
          </cell>
          <cell r="F4543" t="str">
            <v>Středočeský kraj</v>
          </cell>
          <cell r="G4543" t="str">
            <v xml:space="preserve">Praha-východ </v>
          </cell>
          <cell r="H4543">
            <v>50</v>
          </cell>
          <cell r="I4543" t="str">
            <v>SEJOY</v>
          </cell>
          <cell r="J4543">
            <v>16.690000000000001</v>
          </cell>
          <cell r="K4543">
            <v>834.50000000000011</v>
          </cell>
          <cell r="L4543" t="str">
            <v/>
          </cell>
          <cell r="M4543" t="str">
            <v>Základní škola Kostelec u Křížků, okres Praha - východ</v>
          </cell>
          <cell r="O4543">
            <v>48</v>
          </cell>
          <cell r="Q4543" t="str">
            <v>Kostelec u Křížků</v>
          </cell>
          <cell r="R4543" t="str">
            <v>ANO</v>
          </cell>
        </row>
        <row r="4544">
          <cell r="A4544">
            <v>600052184</v>
          </cell>
          <cell r="B4544">
            <v>600052184</v>
          </cell>
          <cell r="C4544" t="str">
            <v>71004734</v>
          </cell>
          <cell r="D4544">
            <v>1</v>
          </cell>
          <cell r="E4544">
            <v>71004734</v>
          </cell>
          <cell r="F4544" t="str">
            <v>Středočeský kraj</v>
          </cell>
          <cell r="G4544" t="str">
            <v xml:space="preserve">Praha-východ </v>
          </cell>
          <cell r="H4544">
            <v>50</v>
          </cell>
          <cell r="I4544" t="str">
            <v>SEJOY</v>
          </cell>
          <cell r="J4544">
            <v>16.690000000000001</v>
          </cell>
          <cell r="K4544">
            <v>834.50000000000011</v>
          </cell>
          <cell r="L4544" t="str">
            <v/>
          </cell>
          <cell r="M4544" t="str">
            <v>Základní škola Mirošovice, okres Praha - východ</v>
          </cell>
          <cell r="N4544" t="str">
            <v>Školní</v>
          </cell>
          <cell r="O4544">
            <v>211</v>
          </cell>
          <cell r="Q4544" t="str">
            <v>Mirošovice</v>
          </cell>
          <cell r="R4544" t="str">
            <v>ANO</v>
          </cell>
        </row>
        <row r="4545">
          <cell r="A4545">
            <v>600052192</v>
          </cell>
          <cell r="B4545">
            <v>600052192</v>
          </cell>
          <cell r="C4545" t="str">
            <v>75033593</v>
          </cell>
          <cell r="D4545">
            <v>1</v>
          </cell>
          <cell r="E4545">
            <v>75033593</v>
          </cell>
          <cell r="F4545" t="str">
            <v>Středočeský kraj</v>
          </cell>
          <cell r="G4545" t="str">
            <v xml:space="preserve">Praha-východ </v>
          </cell>
          <cell r="H4545">
            <v>75</v>
          </cell>
          <cell r="I4545" t="str">
            <v>SEJOY</v>
          </cell>
          <cell r="J4545">
            <v>16.690000000000001</v>
          </cell>
          <cell r="K4545">
            <v>1251.75</v>
          </cell>
          <cell r="L4545" t="str">
            <v/>
          </cell>
          <cell r="M4545" t="str">
            <v>Základní škola a Mateřská škola Senohraby, okres Praha - východ, příspěvková organizace</v>
          </cell>
          <cell r="N4545" t="str">
            <v>Školní</v>
          </cell>
          <cell r="O4545">
            <v>27</v>
          </cell>
          <cell r="Q4545" t="str">
            <v>Senohraby</v>
          </cell>
          <cell r="R4545" t="str">
            <v>ANO</v>
          </cell>
        </row>
        <row r="4546">
          <cell r="A4546">
            <v>600052206</v>
          </cell>
          <cell r="B4546">
            <v>600052206</v>
          </cell>
          <cell r="C4546" t="str">
            <v>70941718</v>
          </cell>
          <cell r="D4546">
            <v>1</v>
          </cell>
          <cell r="E4546">
            <v>70941718</v>
          </cell>
          <cell r="F4546" t="str">
            <v>Středočeský kraj</v>
          </cell>
          <cell r="G4546" t="str">
            <v xml:space="preserve">Praha-východ </v>
          </cell>
          <cell r="H4546">
            <v>150</v>
          </cell>
          <cell r="I4546" t="str">
            <v>SEJOY</v>
          </cell>
          <cell r="J4546">
            <v>16.690000000000001</v>
          </cell>
          <cell r="K4546">
            <v>2503.5</v>
          </cell>
          <cell r="L4546" t="str">
            <v/>
          </cell>
          <cell r="M4546" t="str">
            <v>Základní škola Emila Kolbena, příspěvková organizace</v>
          </cell>
          <cell r="N4546" t="str">
            <v>Revoluční</v>
          </cell>
          <cell r="O4546">
            <v>170</v>
          </cell>
          <cell r="Q4546" t="str">
            <v>Strančice</v>
          </cell>
          <cell r="R4546" t="str">
            <v>ANO</v>
          </cell>
        </row>
        <row r="4547">
          <cell r="A4547">
            <v>600052257</v>
          </cell>
          <cell r="B4547">
            <v>600052257</v>
          </cell>
          <cell r="C4547" t="str">
            <v>70992398</v>
          </cell>
          <cell r="D4547">
            <v>1</v>
          </cell>
          <cell r="E4547">
            <v>70992398</v>
          </cell>
          <cell r="F4547" t="str">
            <v>Středočeský kraj</v>
          </cell>
          <cell r="G4547" t="str">
            <v xml:space="preserve">Praha-východ </v>
          </cell>
          <cell r="H4547">
            <v>400</v>
          </cell>
          <cell r="I4547" t="str">
            <v>SEJOY</v>
          </cell>
          <cell r="J4547">
            <v>16.690000000000001</v>
          </cell>
          <cell r="K4547">
            <v>6676.0000000000009</v>
          </cell>
          <cell r="L4547" t="str">
            <v/>
          </cell>
          <cell r="M4547" t="str">
            <v>Základní škola T. G. Masaryka Mnichovice okres Praha-východ., příspěvková organizace</v>
          </cell>
          <cell r="N4547" t="str">
            <v>Bezručova</v>
          </cell>
          <cell r="O4547">
            <v>346</v>
          </cell>
          <cell r="Q4547" t="str">
            <v>Mnichovice</v>
          </cell>
          <cell r="R4547" t="str">
            <v>ANO</v>
          </cell>
        </row>
        <row r="4548">
          <cell r="A4548">
            <v>600052290</v>
          </cell>
          <cell r="B4548">
            <v>600052290</v>
          </cell>
          <cell r="C4548" t="str">
            <v>63834448</v>
          </cell>
          <cell r="D4548">
            <v>1</v>
          </cell>
          <cell r="E4548">
            <v>63834448</v>
          </cell>
          <cell r="F4548" t="str">
            <v>Středočeský kraj</v>
          </cell>
          <cell r="G4548" t="str">
            <v xml:space="preserve">Praha-východ </v>
          </cell>
          <cell r="H4548">
            <v>275</v>
          </cell>
          <cell r="I4548" t="str">
            <v>SEJOY</v>
          </cell>
          <cell r="J4548">
            <v>16.690000000000001</v>
          </cell>
          <cell r="K4548">
            <v>4589.75</v>
          </cell>
          <cell r="L4548" t="str">
            <v/>
          </cell>
          <cell r="M4548" t="str">
            <v>1. základní škola Masarykovo nám. Říčany, příspěvková organizace</v>
          </cell>
          <cell r="N4548" t="str">
            <v>Masarykovo nám.</v>
          </cell>
          <cell r="O4548">
            <v>71</v>
          </cell>
          <cell r="P4548">
            <v>22</v>
          </cell>
          <cell r="Q4548" t="str">
            <v>Říčany</v>
          </cell>
          <cell r="R4548" t="str">
            <v>ANO</v>
          </cell>
        </row>
        <row r="4549">
          <cell r="A4549">
            <v>600052303</v>
          </cell>
          <cell r="B4549">
            <v>600052303</v>
          </cell>
          <cell r="C4549" t="str">
            <v>63834243</v>
          </cell>
          <cell r="D4549">
            <v>1</v>
          </cell>
          <cell r="E4549">
            <v>63834243</v>
          </cell>
          <cell r="F4549" t="str">
            <v>Středočeský kraj</v>
          </cell>
          <cell r="G4549" t="str">
            <v xml:space="preserve">Praha-východ </v>
          </cell>
          <cell r="H4549">
            <v>400</v>
          </cell>
          <cell r="I4549" t="str">
            <v>SEJOY</v>
          </cell>
          <cell r="J4549">
            <v>16.690000000000001</v>
          </cell>
          <cell r="K4549">
            <v>6676.0000000000009</v>
          </cell>
          <cell r="L4549" t="str">
            <v/>
          </cell>
          <cell r="M4549" t="str">
            <v>2. základní škola Bezručova Říčany, příspěvková organizace</v>
          </cell>
          <cell r="N4549" t="str">
            <v>Bezručova</v>
          </cell>
          <cell r="O4549">
            <v>94</v>
          </cell>
          <cell r="P4549">
            <v>19</v>
          </cell>
          <cell r="Q4549" t="str">
            <v>Říčany</v>
          </cell>
          <cell r="R4549" t="str">
            <v>ANO</v>
          </cell>
        </row>
        <row r="4550">
          <cell r="A4550">
            <v>600052311</v>
          </cell>
          <cell r="B4550">
            <v>600052311</v>
          </cell>
          <cell r="C4550" t="str">
            <v>75031540</v>
          </cell>
          <cell r="D4550">
            <v>1</v>
          </cell>
          <cell r="E4550">
            <v>75031540</v>
          </cell>
          <cell r="F4550" t="str">
            <v>Středočeský kraj</v>
          </cell>
          <cell r="G4550" t="str">
            <v xml:space="preserve">Praha-východ </v>
          </cell>
          <cell r="H4550">
            <v>250</v>
          </cell>
          <cell r="I4550" t="str">
            <v>SEJOY</v>
          </cell>
          <cell r="J4550">
            <v>16.690000000000001</v>
          </cell>
          <cell r="K4550">
            <v>4172.5</v>
          </cell>
          <cell r="L4550" t="str">
            <v/>
          </cell>
          <cell r="M4550" t="str">
            <v>Základní škola Velké Popovice, příspěvková organizace</v>
          </cell>
          <cell r="N4550" t="str">
            <v>Komenského</v>
          </cell>
          <cell r="O4550">
            <v>5</v>
          </cell>
          <cell r="Q4550" t="str">
            <v>Velké Popovice</v>
          </cell>
          <cell r="R4550" t="str">
            <v>ANO</v>
          </cell>
        </row>
        <row r="4551">
          <cell r="A4551">
            <v>600052338</v>
          </cell>
          <cell r="B4551">
            <v>600052338</v>
          </cell>
          <cell r="C4551" t="str">
            <v>75034182</v>
          </cell>
          <cell r="D4551">
            <v>1</v>
          </cell>
          <cell r="E4551">
            <v>75034182</v>
          </cell>
          <cell r="F4551" t="str">
            <v>Středočeský kraj</v>
          </cell>
          <cell r="G4551" t="str">
            <v xml:space="preserve">Praha-východ </v>
          </cell>
          <cell r="H4551">
            <v>50</v>
          </cell>
          <cell r="I4551" t="str">
            <v>SEJOY</v>
          </cell>
          <cell r="J4551">
            <v>16.690000000000001</v>
          </cell>
          <cell r="K4551">
            <v>834.50000000000011</v>
          </cell>
          <cell r="L4551" t="str">
            <v/>
          </cell>
          <cell r="M4551" t="str">
            <v>Základní škola a Mateřská škola Tehov</v>
          </cell>
          <cell r="N4551" t="str">
            <v>Svatojánská Náves</v>
          </cell>
          <cell r="O4551">
            <v>78</v>
          </cell>
          <cell r="Q4551" t="str">
            <v>Tehov</v>
          </cell>
          <cell r="R4551" t="str">
            <v>ANO</v>
          </cell>
        </row>
        <row r="4552">
          <cell r="A4552">
            <v>600052354</v>
          </cell>
          <cell r="B4552">
            <v>600052354</v>
          </cell>
          <cell r="C4552" t="str">
            <v>43755089</v>
          </cell>
          <cell r="D4552">
            <v>1</v>
          </cell>
          <cell r="E4552">
            <v>43755089</v>
          </cell>
          <cell r="F4552" t="str">
            <v>Středočeský kraj</v>
          </cell>
          <cell r="G4552" t="str">
            <v xml:space="preserve">Praha-východ </v>
          </cell>
          <cell r="H4552">
            <v>275</v>
          </cell>
          <cell r="I4552" t="str">
            <v>SEJOY</v>
          </cell>
          <cell r="J4552">
            <v>16.690000000000001</v>
          </cell>
          <cell r="K4552">
            <v>4589.75</v>
          </cell>
          <cell r="L4552" t="str">
            <v/>
          </cell>
          <cell r="M4552" t="str">
            <v>Základní škola Kamenice, okres Praha - východ</v>
          </cell>
          <cell r="N4552" t="str">
            <v>Ringhofferova</v>
          </cell>
          <cell r="O4552">
            <v>57</v>
          </cell>
          <cell r="Q4552" t="str">
            <v>Kamenice</v>
          </cell>
          <cell r="R4552" t="str">
            <v>ANO</v>
          </cell>
        </row>
        <row r="4553">
          <cell r="A4553">
            <v>600052451</v>
          </cell>
          <cell r="B4553">
            <v>600052451</v>
          </cell>
          <cell r="C4553" t="str">
            <v>70977691</v>
          </cell>
          <cell r="D4553">
            <v>1</v>
          </cell>
          <cell r="E4553">
            <v>70977691</v>
          </cell>
          <cell r="F4553" t="str">
            <v>Středočeský kraj</v>
          </cell>
          <cell r="G4553" t="str">
            <v xml:space="preserve">Praha-východ </v>
          </cell>
          <cell r="H4553">
            <v>50</v>
          </cell>
          <cell r="I4553" t="str">
            <v>SEJOY</v>
          </cell>
          <cell r="J4553">
            <v>16.690000000000001</v>
          </cell>
          <cell r="K4553">
            <v>834.50000000000011</v>
          </cell>
          <cell r="L4553" t="str">
            <v/>
          </cell>
          <cell r="M4553" t="str">
            <v>4. základní škola Nerudova Říčany, příspěvková organizace</v>
          </cell>
          <cell r="N4553" t="str">
            <v>Nerudova</v>
          </cell>
          <cell r="O4553">
            <v>481</v>
          </cell>
          <cell r="P4553">
            <v>5</v>
          </cell>
          <cell r="Q4553" t="str">
            <v>Říčany</v>
          </cell>
          <cell r="R4553" t="str">
            <v>ANO</v>
          </cell>
        </row>
        <row r="4554">
          <cell r="A4554">
            <v>610451219</v>
          </cell>
          <cell r="B4554">
            <v>610451219</v>
          </cell>
          <cell r="C4554" t="str">
            <v>26144123</v>
          </cell>
          <cell r="D4554">
            <v>1</v>
          </cell>
          <cell r="E4554">
            <v>26144123</v>
          </cell>
          <cell r="F4554" t="str">
            <v>Středočeský kraj</v>
          </cell>
          <cell r="G4554" t="str">
            <v xml:space="preserve">Praha-východ </v>
          </cell>
          <cell r="H4554">
            <v>200</v>
          </cell>
          <cell r="I4554" t="str">
            <v>SEJOY</v>
          </cell>
          <cell r="J4554">
            <v>16.690000000000001</v>
          </cell>
          <cell r="K4554">
            <v>3338.0000000000005</v>
          </cell>
          <cell r="L4554" t="str">
            <v/>
          </cell>
          <cell r="M4554" t="str">
            <v>Masarykovo klasické gymnázium, s.r.o.</v>
          </cell>
          <cell r="N4554" t="str">
            <v>Táborská</v>
          </cell>
          <cell r="O4554">
            <v>1685</v>
          </cell>
          <cell r="P4554" t="str">
            <v>47b</v>
          </cell>
          <cell r="Q4554" t="str">
            <v>Říčany</v>
          </cell>
          <cell r="R4554" t="str">
            <v>NE</v>
          </cell>
        </row>
        <row r="4555">
          <cell r="A4555">
            <v>650068955</v>
          </cell>
          <cell r="B4555">
            <v>650068955</v>
          </cell>
          <cell r="C4555" t="str">
            <v>27089941</v>
          </cell>
          <cell r="D4555">
            <v>1</v>
          </cell>
          <cell r="E4555">
            <v>27089941</v>
          </cell>
          <cell r="F4555" t="str">
            <v>Středočeský kraj</v>
          </cell>
          <cell r="G4555" t="str">
            <v xml:space="preserve">Praha-východ </v>
          </cell>
          <cell r="H4555">
            <v>150</v>
          </cell>
          <cell r="I4555" t="str">
            <v>SEJOY</v>
          </cell>
          <cell r="J4555">
            <v>16.690000000000001</v>
          </cell>
          <cell r="K4555">
            <v>2503.5</v>
          </cell>
          <cell r="L4555" t="str">
            <v/>
          </cell>
          <cell r="M4555" t="str">
            <v>OPEN GATE - gymnázium a základní škola, s.r.o.</v>
          </cell>
          <cell r="N4555" t="str">
            <v>Na Návsi</v>
          </cell>
          <cell r="O4555">
            <v>5</v>
          </cell>
          <cell r="Q4555" t="str">
            <v>Babice</v>
          </cell>
          <cell r="R4555" t="str">
            <v>NE</v>
          </cell>
        </row>
        <row r="4556">
          <cell r="A4556">
            <v>651016444</v>
          </cell>
          <cell r="B4556">
            <v>651016444</v>
          </cell>
          <cell r="C4556" t="str">
            <v>27408876</v>
          </cell>
          <cell r="D4556">
            <v>1</v>
          </cell>
          <cell r="E4556">
            <v>27408876</v>
          </cell>
          <cell r="F4556" t="str">
            <v>Středočeský kraj</v>
          </cell>
          <cell r="G4556" t="str">
            <v xml:space="preserve">Praha-východ </v>
          </cell>
          <cell r="H4556">
            <v>125</v>
          </cell>
          <cell r="I4556" t="str">
            <v>SEJOY</v>
          </cell>
          <cell r="J4556">
            <v>16.690000000000001</v>
          </cell>
          <cell r="K4556">
            <v>2086.25</v>
          </cell>
          <cell r="L4556" t="str">
            <v/>
          </cell>
          <cell r="M4556" t="str">
            <v>Základní škola s rozšířenou výukou jazyků Magic Hill s.r.o.</v>
          </cell>
          <cell r="N4556" t="str">
            <v>Mánesova</v>
          </cell>
          <cell r="O4556">
            <v>2630</v>
          </cell>
          <cell r="P4556" t="str">
            <v>3b</v>
          </cell>
          <cell r="Q4556" t="str">
            <v>Říčany</v>
          </cell>
          <cell r="R4556" t="str">
            <v>NE</v>
          </cell>
        </row>
        <row r="4557">
          <cell r="A4557">
            <v>691001146</v>
          </cell>
          <cell r="B4557">
            <v>691001146</v>
          </cell>
          <cell r="C4557" t="str">
            <v>72045396</v>
          </cell>
          <cell r="D4557">
            <v>1</v>
          </cell>
          <cell r="E4557">
            <v>72045396</v>
          </cell>
          <cell r="F4557" t="str">
            <v>Středočeský kraj</v>
          </cell>
          <cell r="G4557" t="str">
            <v xml:space="preserve">Praha-východ </v>
          </cell>
          <cell r="H4557">
            <v>325</v>
          </cell>
          <cell r="I4557" t="str">
            <v>SEJOY</v>
          </cell>
          <cell r="J4557">
            <v>16.690000000000001</v>
          </cell>
          <cell r="K4557">
            <v>5424.25</v>
          </cell>
          <cell r="L4557" t="str">
            <v/>
          </cell>
          <cell r="M4557" t="str">
            <v>3. základní škola u Říčanského lesa Říčany, příspěvková organizace</v>
          </cell>
          <cell r="N4557" t="str">
            <v>Školní</v>
          </cell>
          <cell r="O4557">
            <v>2400</v>
          </cell>
          <cell r="P4557">
            <v>4</v>
          </cell>
          <cell r="Q4557" t="str">
            <v>Říčany</v>
          </cell>
          <cell r="R4557" t="str">
            <v>ANO</v>
          </cell>
        </row>
        <row r="4558">
          <cell r="A4558">
            <v>691002207</v>
          </cell>
          <cell r="B4558">
            <v>691002207</v>
          </cell>
          <cell r="C4558" t="str">
            <v>71341005</v>
          </cell>
          <cell r="D4558">
            <v>1</v>
          </cell>
          <cell r="E4558">
            <v>71341005</v>
          </cell>
          <cell r="F4558" t="str">
            <v>Středočeský kraj</v>
          </cell>
          <cell r="G4558" t="str">
            <v xml:space="preserve">Praha-východ </v>
          </cell>
          <cell r="H4558">
            <v>100</v>
          </cell>
          <cell r="I4558" t="str">
            <v>SEJOY</v>
          </cell>
          <cell r="J4558">
            <v>16.690000000000001</v>
          </cell>
          <cell r="K4558">
            <v>1669.0000000000002</v>
          </cell>
          <cell r="L4558" t="str">
            <v/>
          </cell>
          <cell r="M4558" t="str">
            <v>Základní škola Navis</v>
          </cell>
          <cell r="N4558" t="str">
            <v>U Zámku</v>
          </cell>
          <cell r="O4558">
            <v>1</v>
          </cell>
          <cell r="Q4558" t="str">
            <v>Dobřejovice</v>
          </cell>
          <cell r="R4558" t="str">
            <v>NE</v>
          </cell>
        </row>
        <row r="4559">
          <cell r="A4559">
            <v>691003297</v>
          </cell>
          <cell r="B4559">
            <v>691003297</v>
          </cell>
          <cell r="C4559" t="str">
            <v>24144461</v>
          </cell>
          <cell r="D4559">
            <v>1</v>
          </cell>
          <cell r="E4559">
            <v>24144461</v>
          </cell>
          <cell r="F4559" t="str">
            <v>Středočeský kraj</v>
          </cell>
          <cell r="G4559" t="str">
            <v xml:space="preserve">Praha-východ </v>
          </cell>
          <cell r="H4559">
            <v>0</v>
          </cell>
          <cell r="I4559" t="str">
            <v>SEJOY</v>
          </cell>
          <cell r="J4559">
            <v>16.690000000000001</v>
          </cell>
          <cell r="K4559">
            <v>0</v>
          </cell>
          <cell r="L4559">
            <v>44536</v>
          </cell>
          <cell r="M4559" t="str">
            <v>Sofie - mateřská škola a základní škola o.p.s.</v>
          </cell>
          <cell r="N4559" t="str">
            <v>Žižkova</v>
          </cell>
          <cell r="O4559">
            <v>286</v>
          </cell>
          <cell r="P4559">
            <v>12</v>
          </cell>
          <cell r="Q4559" t="str">
            <v>Říčany</v>
          </cell>
          <cell r="R4559" t="str">
            <v>NE</v>
          </cell>
        </row>
        <row r="4560">
          <cell r="A4560">
            <v>691003840</v>
          </cell>
          <cell r="B4560">
            <v>691003840</v>
          </cell>
          <cell r="C4560" t="str">
            <v>71341447</v>
          </cell>
          <cell r="D4560">
            <v>1</v>
          </cell>
          <cell r="E4560">
            <v>71341447</v>
          </cell>
          <cell r="F4560" t="str">
            <v>Středočeský kraj</v>
          </cell>
          <cell r="G4560" t="str">
            <v xml:space="preserve">Praha-východ </v>
          </cell>
          <cell r="H4560">
            <v>0</v>
          </cell>
          <cell r="I4560" t="str">
            <v>SEJOY</v>
          </cell>
          <cell r="J4560">
            <v>16.690000000000001</v>
          </cell>
          <cell r="K4560">
            <v>0</v>
          </cell>
          <cell r="L4560" t="str">
            <v/>
          </cell>
          <cell r="M4560" t="str">
            <v>Základní škola a Mateřská škola Mozaika</v>
          </cell>
          <cell r="N4560" t="str">
            <v>Myšlínská</v>
          </cell>
          <cell r="O4560">
            <v>30</v>
          </cell>
          <cell r="Q4560" t="str">
            <v>Mnichovice</v>
          </cell>
          <cell r="R4560" t="str">
            <v>NE</v>
          </cell>
        </row>
        <row r="4561">
          <cell r="A4561">
            <v>691003921</v>
          </cell>
          <cell r="B4561">
            <v>691003921</v>
          </cell>
          <cell r="C4561" t="str">
            <v>24135097</v>
          </cell>
          <cell r="D4561">
            <v>1</v>
          </cell>
          <cell r="E4561">
            <v>24135097</v>
          </cell>
          <cell r="F4561" t="str">
            <v>Středočeský kraj</v>
          </cell>
          <cell r="G4561" t="str">
            <v xml:space="preserve">Praha-východ </v>
          </cell>
          <cell r="H4561">
            <v>100</v>
          </cell>
          <cell r="I4561" t="str">
            <v>SEJOY</v>
          </cell>
          <cell r="J4561">
            <v>16.690000000000001</v>
          </cell>
          <cell r="K4561">
            <v>1669.0000000000002</v>
          </cell>
          <cell r="L4561" t="str">
            <v/>
          </cell>
          <cell r="M4561" t="str">
            <v>Střední odborná škola stravování Říčany s.r.o.</v>
          </cell>
          <cell r="N4561" t="str">
            <v>Jiráskova</v>
          </cell>
          <cell r="O4561">
            <v>1519</v>
          </cell>
          <cell r="P4561">
            <v>8</v>
          </cell>
          <cell r="Q4561" t="str">
            <v>Říčany</v>
          </cell>
          <cell r="R4561" t="str">
            <v>NE</v>
          </cell>
        </row>
        <row r="4562">
          <cell r="A4562">
            <v>691004293</v>
          </cell>
          <cell r="B4562">
            <v>691004293</v>
          </cell>
          <cell r="C4562" t="str">
            <v>71342281</v>
          </cell>
          <cell r="D4562">
            <v>1</v>
          </cell>
          <cell r="E4562">
            <v>71342281</v>
          </cell>
          <cell r="F4562" t="str">
            <v>Středočeský kraj</v>
          </cell>
          <cell r="G4562" t="str">
            <v xml:space="preserve">Praha-východ </v>
          </cell>
          <cell r="H4562">
            <v>0</v>
          </cell>
          <cell r="I4562" t="str">
            <v>SEJOY</v>
          </cell>
          <cell r="J4562">
            <v>16.690000000000001</v>
          </cell>
          <cell r="K4562">
            <v>0</v>
          </cell>
          <cell r="L4562">
            <v>44536</v>
          </cell>
          <cell r="M4562" t="str">
            <v>Mateřská škola a Základní škola NEMO</v>
          </cell>
          <cell r="N4562" t="str">
            <v>Nad Bahnivkou</v>
          </cell>
          <cell r="O4562">
            <v>140</v>
          </cell>
          <cell r="P4562">
            <v>2</v>
          </cell>
          <cell r="Q4562" t="str">
            <v>Říčany</v>
          </cell>
          <cell r="R4562" t="str">
            <v>NE</v>
          </cell>
        </row>
        <row r="4563">
          <cell r="A4563">
            <v>691005109</v>
          </cell>
          <cell r="B4563">
            <v>691005109</v>
          </cell>
          <cell r="C4563" t="str">
            <v>24243027</v>
          </cell>
          <cell r="D4563">
            <v>1</v>
          </cell>
          <cell r="E4563">
            <v>24243027</v>
          </cell>
          <cell r="F4563" t="str">
            <v>Středočeský kraj</v>
          </cell>
          <cell r="G4563" t="str">
            <v xml:space="preserve">Praha-východ </v>
          </cell>
          <cell r="H4563">
            <v>25</v>
          </cell>
          <cell r="I4563" t="str">
            <v>SEJOY</v>
          </cell>
          <cell r="J4563">
            <v>16.690000000000001</v>
          </cell>
          <cell r="K4563">
            <v>417.25000000000006</v>
          </cell>
          <cell r="L4563" t="str">
            <v/>
          </cell>
          <cell r="M4563" t="str">
            <v>Adventure School - mateřská škola a základní škola s.r.o.</v>
          </cell>
          <cell r="N4563" t="str">
            <v>Hlavní</v>
          </cell>
          <cell r="O4563">
            <v>813</v>
          </cell>
          <cell r="Q4563" t="str">
            <v>Sulice</v>
          </cell>
          <cell r="R4563" t="str">
            <v>NE</v>
          </cell>
        </row>
        <row r="4564">
          <cell r="A4564">
            <v>691005192</v>
          </cell>
          <cell r="B4564">
            <v>691005192</v>
          </cell>
          <cell r="C4564" t="str">
            <v>71295151</v>
          </cell>
          <cell r="D4564">
            <v>1</v>
          </cell>
          <cell r="E4564">
            <v>71295151</v>
          </cell>
          <cell r="F4564" t="str">
            <v>Středočeský kraj</v>
          </cell>
          <cell r="G4564" t="str">
            <v xml:space="preserve">Praha-východ </v>
          </cell>
          <cell r="H4564">
            <v>150</v>
          </cell>
          <cell r="I4564" t="str">
            <v>SEJOY</v>
          </cell>
          <cell r="J4564">
            <v>16.690000000000001</v>
          </cell>
          <cell r="K4564">
            <v>2503.5</v>
          </cell>
          <cell r="L4564" t="str">
            <v/>
          </cell>
          <cell r="M4564" t="str">
            <v>Základní škola Světice, příspěvková organizace</v>
          </cell>
          <cell r="N4564" t="str">
            <v>U Hřiště</v>
          </cell>
          <cell r="O4564">
            <v>151</v>
          </cell>
          <cell r="Q4564" t="str">
            <v>Světice</v>
          </cell>
          <cell r="R4564" t="str">
            <v>ANO</v>
          </cell>
        </row>
        <row r="4565">
          <cell r="A4565">
            <v>691006423</v>
          </cell>
          <cell r="B4565">
            <v>691006423</v>
          </cell>
          <cell r="C4565" t="str">
            <v>71294139</v>
          </cell>
          <cell r="D4565">
            <v>1</v>
          </cell>
          <cell r="E4565">
            <v>71294139</v>
          </cell>
          <cell r="F4565" t="str">
            <v>Středočeský kraj</v>
          </cell>
          <cell r="G4565" t="str">
            <v xml:space="preserve">Praha-východ </v>
          </cell>
          <cell r="H4565">
            <v>100</v>
          </cell>
          <cell r="I4565" t="str">
            <v>SEJOY</v>
          </cell>
          <cell r="J4565">
            <v>16.690000000000001</v>
          </cell>
          <cell r="K4565">
            <v>1669.0000000000002</v>
          </cell>
          <cell r="L4565" t="str">
            <v/>
          </cell>
          <cell r="M4565" t="str">
            <v>Základní škola Kunice, příspěvková organizace</v>
          </cell>
          <cell r="N4565" t="str">
            <v>Na Návsi</v>
          </cell>
          <cell r="O4565">
            <v>60</v>
          </cell>
          <cell r="Q4565" t="str">
            <v>Kunice</v>
          </cell>
          <cell r="R4565" t="str">
            <v>ANO</v>
          </cell>
        </row>
        <row r="4566">
          <cell r="A4566">
            <v>691007632</v>
          </cell>
          <cell r="B4566">
            <v>691007632</v>
          </cell>
          <cell r="C4566" t="str">
            <v>03652521</v>
          </cell>
          <cell r="D4566">
            <v>1</v>
          </cell>
          <cell r="E4566">
            <v>3652521</v>
          </cell>
          <cell r="F4566" t="str">
            <v>Středočeský kraj</v>
          </cell>
          <cell r="G4566" t="str">
            <v xml:space="preserve">Praha-východ </v>
          </cell>
          <cell r="H4566">
            <v>0</v>
          </cell>
          <cell r="I4566" t="str">
            <v>SEJOY</v>
          </cell>
          <cell r="J4566">
            <v>16.690000000000001</v>
          </cell>
          <cell r="K4566">
            <v>0</v>
          </cell>
          <cell r="L4566" t="str">
            <v/>
          </cell>
          <cell r="M4566" t="str">
            <v>Lesní mateřská škola a základní škola Devětsil</v>
          </cell>
          <cell r="N4566" t="str">
            <v>Kostelecká</v>
          </cell>
          <cell r="O4566">
            <v>508</v>
          </cell>
          <cell r="Q4566" t="str">
            <v>Kamenice</v>
          </cell>
          <cell r="R4566" t="str">
            <v>NE</v>
          </cell>
        </row>
        <row r="4567">
          <cell r="A4567">
            <v>691009066</v>
          </cell>
          <cell r="B4567">
            <v>691009066</v>
          </cell>
          <cell r="C4567" t="str">
            <v>04937007</v>
          </cell>
          <cell r="D4567">
            <v>1</v>
          </cell>
          <cell r="E4567">
            <v>4937007</v>
          </cell>
          <cell r="F4567" t="str">
            <v>Středočeský kraj</v>
          </cell>
          <cell r="G4567" t="str">
            <v xml:space="preserve">Praha-východ </v>
          </cell>
          <cell r="H4567">
            <v>50</v>
          </cell>
          <cell r="I4567" t="str">
            <v>SEJOY</v>
          </cell>
          <cell r="J4567">
            <v>16.690000000000001</v>
          </cell>
          <cell r="K4567">
            <v>834.50000000000011</v>
          </cell>
          <cell r="L4567" t="str">
            <v/>
          </cell>
          <cell r="M4567" t="str">
            <v>Základní škola Těptín s.r.o.</v>
          </cell>
          <cell r="N4567" t="str">
            <v>Jílovská</v>
          </cell>
          <cell r="O4567">
            <v>884</v>
          </cell>
          <cell r="Q4567" t="str">
            <v>Kamenice</v>
          </cell>
          <cell r="R4567" t="str">
            <v>NE</v>
          </cell>
        </row>
        <row r="4568">
          <cell r="A4568">
            <v>691009201</v>
          </cell>
          <cell r="B4568">
            <v>691009201</v>
          </cell>
          <cell r="C4568" t="str">
            <v>71294554</v>
          </cell>
          <cell r="D4568">
            <v>1</v>
          </cell>
          <cell r="E4568">
            <v>71294554</v>
          </cell>
          <cell r="F4568" t="str">
            <v>Středočeský kraj</v>
          </cell>
          <cell r="G4568" t="str">
            <v xml:space="preserve">Praha-východ </v>
          </cell>
          <cell r="H4568">
            <v>125</v>
          </cell>
          <cell r="I4568" t="str">
            <v>SEJOY</v>
          </cell>
          <cell r="J4568">
            <v>16.690000000000001</v>
          </cell>
          <cell r="K4568">
            <v>2086.25</v>
          </cell>
          <cell r="L4568" t="str">
            <v/>
          </cell>
          <cell r="M4568" t="str">
            <v>Základní škola Sulice, příspěvková organizace</v>
          </cell>
          <cell r="N4568" t="str">
            <v>Školní</v>
          </cell>
          <cell r="O4568">
            <v>343</v>
          </cell>
          <cell r="Q4568" t="str">
            <v>Sulice</v>
          </cell>
          <cell r="R4568" t="str">
            <v>ANO</v>
          </cell>
        </row>
        <row r="4569">
          <cell r="A4569">
            <v>691012768</v>
          </cell>
          <cell r="B4569">
            <v>691012768</v>
          </cell>
          <cell r="C4569" t="str">
            <v>07399791</v>
          </cell>
          <cell r="D4569">
            <v>1</v>
          </cell>
          <cell r="E4569">
            <v>7399791</v>
          </cell>
          <cell r="F4569" t="str">
            <v>Středočeský kraj</v>
          </cell>
          <cell r="G4569" t="str">
            <v xml:space="preserve">Praha-východ </v>
          </cell>
          <cell r="H4569">
            <v>0</v>
          </cell>
          <cell r="I4569" t="str">
            <v>SEJOY</v>
          </cell>
          <cell r="J4569">
            <v>16.690000000000001</v>
          </cell>
          <cell r="K4569">
            <v>0</v>
          </cell>
          <cell r="L4569">
            <v>44536</v>
          </cell>
          <cell r="M4569" t="str">
            <v>Základní škola bratří Fričů Ondřejov</v>
          </cell>
          <cell r="N4569" t="str">
            <v>nám. 9. května</v>
          </cell>
          <cell r="O4569">
            <v>68</v>
          </cell>
          <cell r="Q4569" t="str">
            <v>Ondřejov</v>
          </cell>
          <cell r="R4569" t="str">
            <v>NE</v>
          </cell>
        </row>
        <row r="4570">
          <cell r="A4570">
            <v>691015350</v>
          </cell>
          <cell r="B4570">
            <v>691015350</v>
          </cell>
          <cell r="C4570" t="str">
            <v>10837418</v>
          </cell>
          <cell r="D4570">
            <v>1</v>
          </cell>
          <cell r="E4570">
            <v>10837418</v>
          </cell>
          <cell r="F4570" t="str">
            <v>Středočeský kraj</v>
          </cell>
          <cell r="G4570" t="str">
            <v>Praha-východ</v>
          </cell>
          <cell r="H4570">
            <v>25</v>
          </cell>
          <cell r="I4570" t="str">
            <v>SEJOY</v>
          </cell>
          <cell r="J4570">
            <v>16.690000000000001</v>
          </cell>
          <cell r="K4570">
            <v>417.25000000000006</v>
          </cell>
          <cell r="L4570" t="str">
            <v/>
          </cell>
          <cell r="M4570" t="str">
            <v>Základní škola Struhařov</v>
          </cell>
          <cell r="N4570" t="str">
            <v>Školní náměstí</v>
          </cell>
          <cell r="O4570">
            <v>55</v>
          </cell>
          <cell r="Q4570" t="str">
            <v>Struhařov</v>
          </cell>
          <cell r="R4570" t="str">
            <v>ANO</v>
          </cell>
        </row>
        <row r="4571">
          <cell r="A4571">
            <v>600022161</v>
          </cell>
          <cell r="B4571">
            <v>600022161</v>
          </cell>
          <cell r="C4571" t="str">
            <v>61904180</v>
          </cell>
          <cell r="D4571">
            <v>1</v>
          </cell>
          <cell r="E4571">
            <v>61904180</v>
          </cell>
          <cell r="F4571" t="str">
            <v>Středočeský kraj</v>
          </cell>
          <cell r="G4571" t="str">
            <v xml:space="preserve">Příbram </v>
          </cell>
          <cell r="H4571">
            <v>0</v>
          </cell>
          <cell r="I4571" t="str">
            <v>SEJOY</v>
          </cell>
          <cell r="J4571">
            <v>16.690000000000001</v>
          </cell>
          <cell r="K4571">
            <v>0</v>
          </cell>
          <cell r="L4571" t="str">
            <v/>
          </cell>
          <cell r="M4571" t="str">
            <v>Základní škola, Sedlčany, Konečná 1090</v>
          </cell>
          <cell r="N4571" t="str">
            <v>Konečná</v>
          </cell>
          <cell r="O4571">
            <v>1090</v>
          </cell>
          <cell r="Q4571" t="str">
            <v>Sedlčany</v>
          </cell>
          <cell r="R4571" t="str">
            <v>ANO</v>
          </cell>
        </row>
        <row r="4572">
          <cell r="A4572">
            <v>600021394</v>
          </cell>
          <cell r="B4572">
            <v>600021394</v>
          </cell>
          <cell r="C4572" t="str">
            <v>70843538</v>
          </cell>
          <cell r="D4572">
            <v>1</v>
          </cell>
          <cell r="E4572">
            <v>70843538</v>
          </cell>
          <cell r="F4572" t="str">
            <v>Středočeský kraj</v>
          </cell>
          <cell r="G4572" t="str">
            <v xml:space="preserve">Příbram </v>
          </cell>
          <cell r="H4572">
            <v>0</v>
          </cell>
          <cell r="I4572" t="str">
            <v>SEJOY</v>
          </cell>
          <cell r="J4572">
            <v>16.690000000000001</v>
          </cell>
          <cell r="K4572">
            <v>0</v>
          </cell>
          <cell r="L4572" t="str">
            <v/>
          </cell>
          <cell r="M4572" t="str">
            <v>Základní škola a Dětský domov Sedlec - Prčice, Přestavlky 1, příspěvková organizace</v>
          </cell>
          <cell r="O4572">
            <v>1</v>
          </cell>
          <cell r="Q4572" t="str">
            <v>Sedlec-Prčice</v>
          </cell>
          <cell r="R4572" t="str">
            <v>ANO</v>
          </cell>
        </row>
        <row r="4573">
          <cell r="A4573">
            <v>600007855</v>
          </cell>
          <cell r="B4573">
            <v>600007855</v>
          </cell>
          <cell r="C4573" t="str">
            <v>61100242</v>
          </cell>
          <cell r="D4573">
            <v>1</v>
          </cell>
          <cell r="E4573">
            <v>61100242</v>
          </cell>
          <cell r="F4573" t="str">
            <v>Středočeský kraj</v>
          </cell>
          <cell r="G4573" t="str">
            <v xml:space="preserve">Příbram </v>
          </cell>
          <cell r="H4573">
            <v>175</v>
          </cell>
          <cell r="I4573" t="str">
            <v>SEJOY</v>
          </cell>
          <cell r="J4573">
            <v>16.690000000000001</v>
          </cell>
          <cell r="K4573">
            <v>2920.75</v>
          </cell>
          <cell r="L4573" t="str">
            <v/>
          </cell>
          <cell r="M4573" t="str">
            <v>Gymnázium a Střední odborná škola ekonomická, Sedlčany, Nádražní 90</v>
          </cell>
          <cell r="N4573" t="str">
            <v>Nádražní</v>
          </cell>
          <cell r="O4573">
            <v>90</v>
          </cell>
          <cell r="Q4573" t="str">
            <v>Sedlčany</v>
          </cell>
          <cell r="R4573" t="str">
            <v>ANO</v>
          </cell>
        </row>
        <row r="4574">
          <cell r="A4574">
            <v>600007901</v>
          </cell>
          <cell r="B4574">
            <v>600007901</v>
          </cell>
          <cell r="C4574" t="str">
            <v>14803844</v>
          </cell>
          <cell r="D4574">
            <v>1</v>
          </cell>
          <cell r="E4574">
            <v>14803844</v>
          </cell>
          <cell r="F4574" t="str">
            <v>Středočeský kraj</v>
          </cell>
          <cell r="G4574" t="str">
            <v xml:space="preserve">Příbram </v>
          </cell>
          <cell r="H4574">
            <v>125</v>
          </cell>
          <cell r="I4574" t="str">
            <v>SEJOY</v>
          </cell>
          <cell r="J4574">
            <v>16.690000000000001</v>
          </cell>
          <cell r="K4574">
            <v>2086.25</v>
          </cell>
          <cell r="L4574" t="str">
            <v/>
          </cell>
          <cell r="M4574" t="str">
            <v>Střední odborné učiliště, Sedlčany, Petra Bezruče 364</v>
          </cell>
          <cell r="N4574" t="str">
            <v>Petra Bezruče</v>
          </cell>
          <cell r="O4574">
            <v>364</v>
          </cell>
          <cell r="Q4574" t="str">
            <v>Sedlčany</v>
          </cell>
          <cell r="R4574" t="str">
            <v>ANO</v>
          </cell>
        </row>
        <row r="4575">
          <cell r="A4575">
            <v>600042111</v>
          </cell>
          <cell r="B4575">
            <v>600042111</v>
          </cell>
          <cell r="C4575" t="str">
            <v>70988145</v>
          </cell>
          <cell r="D4575">
            <v>1</v>
          </cell>
          <cell r="E4575">
            <v>70988145</v>
          </cell>
          <cell r="F4575" t="str">
            <v>Středočeský kraj</v>
          </cell>
          <cell r="G4575" t="str">
            <v xml:space="preserve">Příbram </v>
          </cell>
          <cell r="H4575">
            <v>150</v>
          </cell>
          <cell r="I4575" t="str">
            <v>SEJOY</v>
          </cell>
          <cell r="J4575">
            <v>16.690000000000001</v>
          </cell>
          <cell r="K4575">
            <v>2503.5</v>
          </cell>
          <cell r="L4575" t="str">
            <v/>
          </cell>
          <cell r="M4575" t="str">
            <v>Základní škola a Mateřská škola, Sedlec - Prčice</v>
          </cell>
          <cell r="N4575" t="str">
            <v>Školní</v>
          </cell>
          <cell r="O4575">
            <v>160</v>
          </cell>
          <cell r="Q4575" t="str">
            <v>Sedlec-Prčice</v>
          </cell>
          <cell r="R4575" t="str">
            <v>ANO</v>
          </cell>
        </row>
        <row r="4576">
          <cell r="A4576">
            <v>600054454</v>
          </cell>
          <cell r="B4576">
            <v>600054454</v>
          </cell>
          <cell r="C4576" t="str">
            <v>71000461</v>
          </cell>
          <cell r="D4576">
            <v>1</v>
          </cell>
          <cell r="E4576">
            <v>71000461</v>
          </cell>
          <cell r="F4576" t="str">
            <v>Středočeský kraj</v>
          </cell>
          <cell r="G4576" t="str">
            <v xml:space="preserve">Příbram </v>
          </cell>
          <cell r="H4576">
            <v>75</v>
          </cell>
          <cell r="I4576" t="str">
            <v>SEJOY</v>
          </cell>
          <cell r="J4576">
            <v>16.690000000000001</v>
          </cell>
          <cell r="K4576">
            <v>1251.75</v>
          </cell>
          <cell r="L4576" t="str">
            <v/>
          </cell>
          <cell r="M4576" t="str">
            <v>Základní škola a Mateřská škola Chlum, okres Příbram</v>
          </cell>
          <cell r="O4576">
            <v>16</v>
          </cell>
          <cell r="Q4576" t="str">
            <v>Nalžovice</v>
          </cell>
          <cell r="R4576" t="str">
            <v>ANO</v>
          </cell>
        </row>
        <row r="4577">
          <cell r="A4577">
            <v>600054462</v>
          </cell>
          <cell r="B4577">
            <v>600054462</v>
          </cell>
          <cell r="C4577" t="str">
            <v>75033143</v>
          </cell>
          <cell r="D4577">
            <v>1</v>
          </cell>
          <cell r="E4577">
            <v>75033143</v>
          </cell>
          <cell r="F4577" t="str">
            <v>Středočeský kraj</v>
          </cell>
          <cell r="G4577" t="str">
            <v xml:space="preserve">Příbram </v>
          </cell>
          <cell r="H4577">
            <v>75</v>
          </cell>
          <cell r="I4577" t="str">
            <v>SEJOY</v>
          </cell>
          <cell r="J4577">
            <v>16.690000000000001</v>
          </cell>
          <cell r="K4577">
            <v>1251.75</v>
          </cell>
          <cell r="L4577" t="str">
            <v/>
          </cell>
          <cell r="M4577" t="str">
            <v>Základní škola a Mateřská škola Jesenice u Sedlčan</v>
          </cell>
          <cell r="O4577">
            <v>10</v>
          </cell>
          <cell r="Q4577" t="str">
            <v>Jesenice</v>
          </cell>
          <cell r="R4577" t="str">
            <v>ANO</v>
          </cell>
        </row>
        <row r="4578">
          <cell r="A4578">
            <v>600054497</v>
          </cell>
          <cell r="B4578">
            <v>600054497</v>
          </cell>
          <cell r="C4578" t="str">
            <v>75034425</v>
          </cell>
          <cell r="D4578">
            <v>1</v>
          </cell>
          <cell r="E4578">
            <v>75034425</v>
          </cell>
          <cell r="F4578" t="str">
            <v>Středočeský kraj</v>
          </cell>
          <cell r="G4578" t="str">
            <v xml:space="preserve">Příbram </v>
          </cell>
          <cell r="H4578">
            <v>50</v>
          </cell>
          <cell r="I4578" t="str">
            <v>SEJOY</v>
          </cell>
          <cell r="J4578">
            <v>16.690000000000001</v>
          </cell>
          <cell r="K4578">
            <v>834.50000000000011</v>
          </cell>
          <cell r="L4578" t="str">
            <v/>
          </cell>
          <cell r="M4578" t="str">
            <v>Základní škola a Mateřská škola Krásná Hora n. Vlt., okres Příbram</v>
          </cell>
          <cell r="O4578">
            <v>103</v>
          </cell>
          <cell r="Q4578" t="str">
            <v>Krásná Hora nad Vltavou</v>
          </cell>
          <cell r="R4578" t="str">
            <v>ANO</v>
          </cell>
        </row>
        <row r="4579">
          <cell r="A4579">
            <v>600054535</v>
          </cell>
          <cell r="B4579">
            <v>600054535</v>
          </cell>
          <cell r="C4579" t="str">
            <v>75033585</v>
          </cell>
          <cell r="D4579">
            <v>1</v>
          </cell>
          <cell r="E4579">
            <v>75033585</v>
          </cell>
          <cell r="F4579" t="str">
            <v>Středočeský kraj</v>
          </cell>
          <cell r="G4579" t="str">
            <v xml:space="preserve">Příbram </v>
          </cell>
          <cell r="H4579">
            <v>0</v>
          </cell>
          <cell r="I4579" t="str">
            <v>SEJOY</v>
          </cell>
          <cell r="J4579">
            <v>16.690000000000001</v>
          </cell>
          <cell r="K4579">
            <v>0</v>
          </cell>
          <cell r="L4579" t="str">
            <v/>
          </cell>
          <cell r="M4579" t="str">
            <v>Základní škola a Mateřská škola Počepice, okres Příbram</v>
          </cell>
          <cell r="O4579">
            <v>41</v>
          </cell>
          <cell r="Q4579" t="str">
            <v>Počepice</v>
          </cell>
          <cell r="R4579" t="str">
            <v>ANO</v>
          </cell>
        </row>
        <row r="4580">
          <cell r="A4580">
            <v>600054624</v>
          </cell>
          <cell r="B4580">
            <v>600054624</v>
          </cell>
          <cell r="C4580" t="str">
            <v>47074299</v>
          </cell>
          <cell r="D4580">
            <v>1</v>
          </cell>
          <cell r="E4580">
            <v>47074299</v>
          </cell>
          <cell r="F4580" t="str">
            <v>Středočeský kraj</v>
          </cell>
          <cell r="G4580" t="str">
            <v xml:space="preserve">Příbram </v>
          </cell>
          <cell r="H4580">
            <v>250</v>
          </cell>
          <cell r="I4580" t="str">
            <v>SEJOY</v>
          </cell>
          <cell r="J4580">
            <v>16.690000000000001</v>
          </cell>
          <cell r="K4580">
            <v>4172.5</v>
          </cell>
          <cell r="L4580" t="str">
            <v/>
          </cell>
          <cell r="M4580" t="str">
            <v>1.základní škola Sedlčany, Primáře Kareše 68, okres Příbram</v>
          </cell>
          <cell r="N4580" t="str">
            <v>Primáře Kareše</v>
          </cell>
          <cell r="O4580">
            <v>68</v>
          </cell>
          <cell r="Q4580" t="str">
            <v>Sedlčany</v>
          </cell>
          <cell r="R4580" t="str">
            <v>ANO</v>
          </cell>
        </row>
        <row r="4581">
          <cell r="A4581">
            <v>600054632</v>
          </cell>
          <cell r="B4581">
            <v>600054632</v>
          </cell>
          <cell r="C4581" t="str">
            <v>48954004</v>
          </cell>
          <cell r="D4581">
            <v>1</v>
          </cell>
          <cell r="E4581">
            <v>48954004</v>
          </cell>
          <cell r="F4581" t="str">
            <v>Středočeský kraj</v>
          </cell>
          <cell r="G4581" t="str">
            <v xml:space="preserve">Příbram </v>
          </cell>
          <cell r="H4581">
            <v>200</v>
          </cell>
          <cell r="I4581" t="str">
            <v>SEJOY</v>
          </cell>
          <cell r="J4581">
            <v>16.690000000000001</v>
          </cell>
          <cell r="K4581">
            <v>3338.0000000000005</v>
          </cell>
          <cell r="L4581" t="str">
            <v/>
          </cell>
          <cell r="M4581" t="str">
            <v>2. základní škola - Škola Propojení Sedlčany, Příkrá 67, okres Příbram</v>
          </cell>
          <cell r="N4581" t="str">
            <v>Příkrá</v>
          </cell>
          <cell r="O4581">
            <v>67</v>
          </cell>
          <cell r="Q4581" t="str">
            <v>Sedlčany</v>
          </cell>
          <cell r="R4581" t="str">
            <v>ANO</v>
          </cell>
        </row>
        <row r="4582">
          <cell r="A4582">
            <v>600054641</v>
          </cell>
          <cell r="B4582">
            <v>600054641</v>
          </cell>
          <cell r="C4582" t="str">
            <v>75033178</v>
          </cell>
          <cell r="D4582">
            <v>1</v>
          </cell>
          <cell r="E4582">
            <v>75033178</v>
          </cell>
          <cell r="F4582" t="str">
            <v>Středočeský kraj</v>
          </cell>
          <cell r="G4582" t="str">
            <v xml:space="preserve">Příbram </v>
          </cell>
          <cell r="H4582">
            <v>25</v>
          </cell>
          <cell r="I4582" t="str">
            <v>SEJOY</v>
          </cell>
          <cell r="J4582">
            <v>16.690000000000001</v>
          </cell>
          <cell r="K4582">
            <v>417.25000000000006</v>
          </cell>
          <cell r="L4582" t="str">
            <v/>
          </cell>
          <cell r="M4582" t="str">
            <v>Základní škola a Mateřská škola Dublovice, okres Příbram</v>
          </cell>
          <cell r="O4582">
            <v>56</v>
          </cell>
          <cell r="Q4582" t="str">
            <v>Dublovice</v>
          </cell>
          <cell r="R4582" t="str">
            <v>ANO</v>
          </cell>
        </row>
        <row r="4583">
          <cell r="A4583">
            <v>600054764</v>
          </cell>
          <cell r="B4583">
            <v>600054764</v>
          </cell>
          <cell r="C4583" t="str">
            <v>75030543</v>
          </cell>
          <cell r="D4583">
            <v>1</v>
          </cell>
          <cell r="E4583">
            <v>75030543</v>
          </cell>
          <cell r="F4583" t="str">
            <v>Středočeský kraj</v>
          </cell>
          <cell r="G4583" t="str">
            <v xml:space="preserve">Příbram </v>
          </cell>
          <cell r="H4583">
            <v>0</v>
          </cell>
          <cell r="I4583" t="str">
            <v>SEJOY</v>
          </cell>
          <cell r="J4583">
            <v>16.690000000000001</v>
          </cell>
          <cell r="K4583">
            <v>0</v>
          </cell>
          <cell r="L4583" t="str">
            <v/>
          </cell>
          <cell r="M4583" t="str">
            <v>Základní škola a Mateřská škola Nechvalice, okres Příbram</v>
          </cell>
          <cell r="O4583">
            <v>25</v>
          </cell>
          <cell r="Q4583" t="str">
            <v>Nechvalice</v>
          </cell>
          <cell r="R4583" t="str">
            <v>ANO</v>
          </cell>
        </row>
        <row r="4584">
          <cell r="A4584">
            <v>600054799</v>
          </cell>
          <cell r="B4584">
            <v>600054799</v>
          </cell>
          <cell r="C4584" t="str">
            <v>75030471</v>
          </cell>
          <cell r="D4584">
            <v>1</v>
          </cell>
          <cell r="E4584">
            <v>75030471</v>
          </cell>
          <cell r="F4584" t="str">
            <v>Středočeský kraj</v>
          </cell>
          <cell r="G4584" t="str">
            <v xml:space="preserve">Příbram </v>
          </cell>
          <cell r="H4584">
            <v>50</v>
          </cell>
          <cell r="I4584" t="str">
            <v>SEJOY</v>
          </cell>
          <cell r="J4584">
            <v>16.690000000000001</v>
          </cell>
          <cell r="K4584">
            <v>834.50000000000011</v>
          </cell>
          <cell r="L4584" t="str">
            <v/>
          </cell>
          <cell r="M4584" t="str">
            <v>Základní škola a Mateřská škola Kosova Hora</v>
          </cell>
          <cell r="O4584">
            <v>85</v>
          </cell>
          <cell r="Q4584" t="str">
            <v>Kosova Hora</v>
          </cell>
          <cell r="R4584" t="str">
            <v>ANO</v>
          </cell>
        </row>
        <row r="4585">
          <cell r="A4585">
            <v>600054811</v>
          </cell>
          <cell r="B4585">
            <v>600054811</v>
          </cell>
          <cell r="C4585" t="str">
            <v>71006672</v>
          </cell>
          <cell r="D4585">
            <v>1</v>
          </cell>
          <cell r="E4585">
            <v>71006672</v>
          </cell>
          <cell r="F4585" t="str">
            <v>Středočeský kraj</v>
          </cell>
          <cell r="G4585" t="str">
            <v xml:space="preserve">Příbram </v>
          </cell>
          <cell r="H4585">
            <v>25</v>
          </cell>
          <cell r="I4585" t="str">
            <v>SEJOY</v>
          </cell>
          <cell r="J4585">
            <v>16.690000000000001</v>
          </cell>
          <cell r="K4585">
            <v>417.25000000000006</v>
          </cell>
          <cell r="L4585" t="str">
            <v/>
          </cell>
          <cell r="M4585" t="str">
            <v>Základní škola a Mateřská škola, Klučenice, okres Příbram</v>
          </cell>
          <cell r="O4585">
            <v>1</v>
          </cell>
          <cell r="Q4585" t="str">
            <v>Klučenice</v>
          </cell>
          <cell r="R4585" t="str">
            <v>ANO</v>
          </cell>
        </row>
        <row r="4586">
          <cell r="A4586">
            <v>600054829</v>
          </cell>
          <cell r="B4586">
            <v>600054829</v>
          </cell>
          <cell r="C4586" t="str">
            <v>75034514</v>
          </cell>
          <cell r="D4586">
            <v>1</v>
          </cell>
          <cell r="E4586">
            <v>75034514</v>
          </cell>
          <cell r="F4586" t="str">
            <v>Středočeský kraj</v>
          </cell>
          <cell r="G4586" t="str">
            <v xml:space="preserve">Příbram </v>
          </cell>
          <cell r="H4586">
            <v>100</v>
          </cell>
          <cell r="I4586" t="str">
            <v>SEJOY</v>
          </cell>
          <cell r="J4586">
            <v>16.690000000000001</v>
          </cell>
          <cell r="K4586">
            <v>1669.0000000000002</v>
          </cell>
          <cell r="L4586" t="str">
            <v/>
          </cell>
          <cell r="M4586" t="str">
            <v>Základní škola a mateřská škola Petrovice, okres Příbram, příspěvková organizace</v>
          </cell>
          <cell r="O4586">
            <v>196</v>
          </cell>
          <cell r="Q4586" t="str">
            <v>Petrovice</v>
          </cell>
          <cell r="R4586" t="str">
            <v>ANO</v>
          </cell>
        </row>
        <row r="4587">
          <cell r="A4587">
            <v>600054845</v>
          </cell>
          <cell r="B4587">
            <v>600054845</v>
          </cell>
          <cell r="C4587" t="str">
            <v>75030276</v>
          </cell>
          <cell r="D4587">
            <v>1</v>
          </cell>
          <cell r="E4587">
            <v>75030276</v>
          </cell>
          <cell r="F4587" t="str">
            <v>Středočeský kraj</v>
          </cell>
          <cell r="G4587" t="str">
            <v xml:space="preserve">Příbram </v>
          </cell>
          <cell r="H4587">
            <v>0</v>
          </cell>
          <cell r="I4587" t="str">
            <v>SEJOY</v>
          </cell>
          <cell r="J4587">
            <v>16.690000000000001</v>
          </cell>
          <cell r="K4587">
            <v>0</v>
          </cell>
          <cell r="L4587" t="str">
            <v/>
          </cell>
          <cell r="M4587" t="str">
            <v>Základní škola a Mateřská škola Vysoký Chlumec, příspěvková organizace</v>
          </cell>
          <cell r="O4587">
            <v>5</v>
          </cell>
          <cell r="Q4587" t="str">
            <v>Vysoký Chlumec</v>
          </cell>
          <cell r="R4587" t="str">
            <v>ANO</v>
          </cell>
        </row>
        <row r="4588">
          <cell r="A4588">
            <v>600006913</v>
          </cell>
          <cell r="B4588">
            <v>600006913</v>
          </cell>
          <cell r="C4588" t="str">
            <v>61894427</v>
          </cell>
          <cell r="D4588">
            <v>1</v>
          </cell>
          <cell r="E4588">
            <v>61894427</v>
          </cell>
          <cell r="F4588" t="str">
            <v>Středočeský kraj</v>
          </cell>
          <cell r="G4588" t="str">
            <v xml:space="preserve">Kladno </v>
          </cell>
          <cell r="H4588">
            <v>150</v>
          </cell>
          <cell r="I4588" t="str">
            <v>SEJOY</v>
          </cell>
          <cell r="J4588">
            <v>16.690000000000001</v>
          </cell>
          <cell r="K4588">
            <v>2503.5</v>
          </cell>
          <cell r="L4588" t="str">
            <v/>
          </cell>
          <cell r="M4588" t="str">
            <v>Gymnázium Václava Beneše Třebízského, Slaný, Smetanovo nám. 1310</v>
          </cell>
          <cell r="N4588" t="str">
            <v>Smetanovo náměstí</v>
          </cell>
          <cell r="O4588">
            <v>1310</v>
          </cell>
          <cell r="Q4588" t="str">
            <v>Slaný</v>
          </cell>
          <cell r="R4588" t="str">
            <v>ANO</v>
          </cell>
        </row>
        <row r="4589">
          <cell r="A4589">
            <v>600021572</v>
          </cell>
          <cell r="B4589">
            <v>600021572</v>
          </cell>
          <cell r="C4589" t="str">
            <v>61894630</v>
          </cell>
          <cell r="D4589">
            <v>1</v>
          </cell>
          <cell r="E4589">
            <v>61894630</v>
          </cell>
          <cell r="F4589" t="str">
            <v>Středočeský kraj</v>
          </cell>
          <cell r="G4589" t="str">
            <v xml:space="preserve">Kladno </v>
          </cell>
          <cell r="H4589">
            <v>50</v>
          </cell>
          <cell r="I4589" t="str">
            <v>SEJOY</v>
          </cell>
          <cell r="J4589">
            <v>16.690000000000001</v>
          </cell>
          <cell r="K4589">
            <v>834.50000000000011</v>
          </cell>
          <cell r="L4589" t="str">
            <v/>
          </cell>
          <cell r="M4589" t="str">
            <v>Základní škola Slaný, příspěvková organizace</v>
          </cell>
          <cell r="N4589" t="str">
            <v>Palackého</v>
          </cell>
          <cell r="O4589">
            <v>570</v>
          </cell>
          <cell r="P4589">
            <v>1</v>
          </cell>
          <cell r="Q4589" t="str">
            <v>Slaný</v>
          </cell>
          <cell r="R4589" t="str">
            <v>ANO</v>
          </cell>
        </row>
        <row r="4590">
          <cell r="A4590">
            <v>600044211</v>
          </cell>
          <cell r="B4590">
            <v>600044211</v>
          </cell>
          <cell r="C4590" t="str">
            <v>75033186</v>
          </cell>
          <cell r="D4590">
            <v>1</v>
          </cell>
          <cell r="E4590">
            <v>75033186</v>
          </cell>
          <cell r="F4590" t="str">
            <v>Středočeský kraj</v>
          </cell>
          <cell r="G4590" t="str">
            <v xml:space="preserve">Kladno </v>
          </cell>
          <cell r="H4590">
            <v>25</v>
          </cell>
          <cell r="I4590" t="str">
            <v>SEJOY</v>
          </cell>
          <cell r="J4590">
            <v>16.690000000000001</v>
          </cell>
          <cell r="K4590">
            <v>417.25000000000006</v>
          </cell>
          <cell r="L4590" t="str">
            <v/>
          </cell>
          <cell r="M4590" t="str">
            <v>Základní škola Černuc, okres Kladno</v>
          </cell>
          <cell r="O4590">
            <v>95</v>
          </cell>
          <cell r="Q4590" t="str">
            <v>Černuc</v>
          </cell>
          <cell r="R4590" t="str">
            <v>ANO</v>
          </cell>
        </row>
        <row r="4591">
          <cell r="A4591">
            <v>600006921</v>
          </cell>
          <cell r="B4591">
            <v>600006921</v>
          </cell>
          <cell r="C4591" t="str">
            <v>61894354</v>
          </cell>
          <cell r="D4591">
            <v>1</v>
          </cell>
          <cell r="E4591">
            <v>61894354</v>
          </cell>
          <cell r="F4591" t="str">
            <v>Středočeský kraj</v>
          </cell>
          <cell r="G4591" t="str">
            <v xml:space="preserve">Kladno </v>
          </cell>
          <cell r="H4591">
            <v>225</v>
          </cell>
          <cell r="I4591" t="str">
            <v>SEJOY</v>
          </cell>
          <cell r="J4591">
            <v>16.690000000000001</v>
          </cell>
          <cell r="K4591">
            <v>3755.2500000000005</v>
          </cell>
          <cell r="L4591" t="str">
            <v/>
          </cell>
          <cell r="M4591" t="str">
            <v>Obchodní akademie Dr. Edvarda Beneše, Slaný, Smetanovo nám. 1200</v>
          </cell>
          <cell r="N4591" t="str">
            <v>Smetanovo náměstí</v>
          </cell>
          <cell r="O4591">
            <v>1200</v>
          </cell>
          <cell r="P4591">
            <v>1</v>
          </cell>
          <cell r="Q4591" t="str">
            <v>Slaný</v>
          </cell>
          <cell r="R4591" t="str">
            <v>ANO</v>
          </cell>
        </row>
        <row r="4592">
          <cell r="A4592">
            <v>600044131</v>
          </cell>
          <cell r="B4592">
            <v>600044131</v>
          </cell>
          <cell r="C4592" t="str">
            <v>75033615</v>
          </cell>
          <cell r="D4592">
            <v>1</v>
          </cell>
          <cell r="E4592">
            <v>75033615</v>
          </cell>
          <cell r="F4592" t="str">
            <v>Středočeský kraj</v>
          </cell>
          <cell r="G4592" t="str">
            <v xml:space="preserve">Kladno </v>
          </cell>
          <cell r="H4592">
            <v>0</v>
          </cell>
          <cell r="I4592" t="str">
            <v>SEJOY</v>
          </cell>
          <cell r="J4592">
            <v>16.690000000000001</v>
          </cell>
          <cell r="K4592">
            <v>0</v>
          </cell>
          <cell r="L4592">
            <v>44536</v>
          </cell>
          <cell r="M4592" t="str">
            <v>Základní škola Vraný, okres Kladno</v>
          </cell>
          <cell r="O4592">
            <v>109</v>
          </cell>
          <cell r="Q4592" t="str">
            <v>Vraný</v>
          </cell>
          <cell r="R4592" t="str">
            <v>ANO</v>
          </cell>
        </row>
        <row r="4593">
          <cell r="A4593">
            <v>600044173</v>
          </cell>
          <cell r="B4593">
            <v>600044173</v>
          </cell>
          <cell r="C4593" t="str">
            <v>75034875</v>
          </cell>
          <cell r="D4593">
            <v>1</v>
          </cell>
          <cell r="E4593">
            <v>75034875</v>
          </cell>
          <cell r="F4593" t="str">
            <v>Středočeský kraj</v>
          </cell>
          <cell r="G4593" t="str">
            <v xml:space="preserve">Kladno </v>
          </cell>
          <cell r="H4593">
            <v>25</v>
          </cell>
          <cell r="I4593" t="str">
            <v>SEJOY</v>
          </cell>
          <cell r="J4593">
            <v>16.690000000000001</v>
          </cell>
          <cell r="K4593">
            <v>417.25000000000006</v>
          </cell>
          <cell r="L4593" t="str">
            <v/>
          </cell>
          <cell r="M4593" t="str">
            <v>Základní škola a Mateřská škola Kmetiněves</v>
          </cell>
          <cell r="O4593">
            <v>77</v>
          </cell>
          <cell r="Q4593" t="str">
            <v>Kmetiněves</v>
          </cell>
          <cell r="R4593" t="str">
            <v>ANO</v>
          </cell>
        </row>
        <row r="4594">
          <cell r="A4594">
            <v>600044297</v>
          </cell>
          <cell r="B4594">
            <v>600044297</v>
          </cell>
          <cell r="C4594" t="str">
            <v>43776761</v>
          </cell>
          <cell r="D4594">
            <v>1</v>
          </cell>
          <cell r="E4594">
            <v>43776761</v>
          </cell>
          <cell r="F4594" t="str">
            <v>Středočeský kraj</v>
          </cell>
          <cell r="G4594" t="str">
            <v xml:space="preserve">Kladno </v>
          </cell>
          <cell r="H4594">
            <v>300</v>
          </cell>
          <cell r="I4594" t="str">
            <v>SEJOY</v>
          </cell>
          <cell r="J4594">
            <v>16.690000000000001</v>
          </cell>
          <cell r="K4594">
            <v>5007</v>
          </cell>
          <cell r="L4594" t="str">
            <v/>
          </cell>
          <cell r="M4594" t="str">
            <v>Základní škola Slaný, Politických vězňů 777, okres Kladno</v>
          </cell>
          <cell r="N4594" t="str">
            <v>Politických vězňů</v>
          </cell>
          <cell r="O4594">
            <v>777</v>
          </cell>
          <cell r="P4594">
            <v>2</v>
          </cell>
          <cell r="Q4594" t="str">
            <v>Slaný</v>
          </cell>
          <cell r="R4594" t="str">
            <v>ANO</v>
          </cell>
        </row>
        <row r="4595">
          <cell r="A4595">
            <v>600044301</v>
          </cell>
          <cell r="B4595">
            <v>600044301</v>
          </cell>
          <cell r="C4595" t="str">
            <v>43776744</v>
          </cell>
          <cell r="D4595">
            <v>1</v>
          </cell>
          <cell r="E4595">
            <v>43776744</v>
          </cell>
          <cell r="F4595" t="str">
            <v>Středočeský kraj</v>
          </cell>
          <cell r="G4595" t="str">
            <v xml:space="preserve">Kladno </v>
          </cell>
          <cell r="H4595">
            <v>250</v>
          </cell>
          <cell r="I4595" t="str">
            <v>SEJOY</v>
          </cell>
          <cell r="J4595">
            <v>16.690000000000001</v>
          </cell>
          <cell r="K4595">
            <v>4172.5</v>
          </cell>
          <cell r="L4595" t="str">
            <v/>
          </cell>
          <cell r="M4595" t="str">
            <v>Základní škola Slaný, Komenského náměstí 618, okres Kladno</v>
          </cell>
          <cell r="N4595" t="str">
            <v>Komenského náměstí</v>
          </cell>
          <cell r="O4595">
            <v>618</v>
          </cell>
          <cell r="P4595">
            <v>1</v>
          </cell>
          <cell r="Q4595" t="str">
            <v>Slaný</v>
          </cell>
          <cell r="R4595" t="str">
            <v>ANO</v>
          </cell>
        </row>
        <row r="4596">
          <cell r="A4596">
            <v>600044319</v>
          </cell>
          <cell r="B4596">
            <v>600044319</v>
          </cell>
          <cell r="C4596" t="str">
            <v>43776752</v>
          </cell>
          <cell r="D4596">
            <v>1</v>
          </cell>
          <cell r="E4596">
            <v>43776752</v>
          </cell>
          <cell r="F4596" t="str">
            <v>Středočeský kraj</v>
          </cell>
          <cell r="G4596" t="str">
            <v xml:space="preserve">Kladno </v>
          </cell>
          <cell r="H4596">
            <v>325</v>
          </cell>
          <cell r="I4596" t="str">
            <v>SEJOY</v>
          </cell>
          <cell r="J4596">
            <v>16.690000000000001</v>
          </cell>
          <cell r="K4596">
            <v>5424.25</v>
          </cell>
          <cell r="L4596" t="str">
            <v/>
          </cell>
          <cell r="M4596" t="str">
            <v>Základní škola Slaný, Rabasova 821, okres Kladno</v>
          </cell>
          <cell r="N4596" t="str">
            <v>Rabasova</v>
          </cell>
          <cell r="O4596">
            <v>821</v>
          </cell>
          <cell r="Q4596" t="str">
            <v>Slaný</v>
          </cell>
          <cell r="R4596" t="str">
            <v>ANO</v>
          </cell>
        </row>
        <row r="4597">
          <cell r="A4597">
            <v>600044386</v>
          </cell>
          <cell r="B4597">
            <v>600044386</v>
          </cell>
          <cell r="C4597" t="str">
            <v>75032848</v>
          </cell>
          <cell r="D4597">
            <v>1</v>
          </cell>
          <cell r="E4597">
            <v>75032848</v>
          </cell>
          <cell r="F4597" t="str">
            <v>Středočeský kraj</v>
          </cell>
          <cell r="G4597" t="str">
            <v xml:space="preserve">Kladno </v>
          </cell>
          <cell r="H4597">
            <v>75</v>
          </cell>
          <cell r="I4597" t="str">
            <v>SEJOY</v>
          </cell>
          <cell r="J4597">
            <v>16.690000000000001</v>
          </cell>
          <cell r="K4597">
            <v>1251.75</v>
          </cell>
          <cell r="L4597" t="str">
            <v/>
          </cell>
          <cell r="M4597" t="str">
            <v>Základní škola a Mateřská škola Klobuky, okres Kladno</v>
          </cell>
          <cell r="N4597" t="str">
            <v>Nová</v>
          </cell>
          <cell r="O4597">
            <v>8</v>
          </cell>
          <cell r="Q4597" t="str">
            <v>Klobuky</v>
          </cell>
          <cell r="R4597" t="str">
            <v>ANO</v>
          </cell>
        </row>
        <row r="4598">
          <cell r="A4598">
            <v>600044394</v>
          </cell>
          <cell r="B4598">
            <v>600044394</v>
          </cell>
          <cell r="C4598" t="str">
            <v>70995044</v>
          </cell>
          <cell r="D4598">
            <v>1</v>
          </cell>
          <cell r="E4598">
            <v>70995044</v>
          </cell>
          <cell r="F4598" t="str">
            <v>Středočeský kraj</v>
          </cell>
          <cell r="G4598" t="str">
            <v xml:space="preserve">Kladno </v>
          </cell>
          <cell r="H4598">
            <v>75</v>
          </cell>
          <cell r="I4598" t="str">
            <v>SEJOY</v>
          </cell>
          <cell r="J4598">
            <v>16.690000000000001</v>
          </cell>
          <cell r="K4598">
            <v>1251.75</v>
          </cell>
          <cell r="L4598" t="str">
            <v/>
          </cell>
          <cell r="M4598" t="str">
            <v>Základní škola Kvílice, okres Kladno</v>
          </cell>
          <cell r="O4598">
            <v>38</v>
          </cell>
          <cell r="Q4598" t="str">
            <v>Kvílice</v>
          </cell>
          <cell r="R4598" t="str">
            <v>ANO</v>
          </cell>
        </row>
        <row r="4599">
          <cell r="A4599">
            <v>600044441</v>
          </cell>
          <cell r="B4599">
            <v>600044441</v>
          </cell>
          <cell r="C4599" t="str">
            <v>70991651</v>
          </cell>
          <cell r="D4599">
            <v>1</v>
          </cell>
          <cell r="E4599">
            <v>70991651</v>
          </cell>
          <cell r="F4599" t="str">
            <v>Středočeský kraj</v>
          </cell>
          <cell r="G4599" t="str">
            <v xml:space="preserve">Kladno </v>
          </cell>
          <cell r="H4599">
            <v>250</v>
          </cell>
          <cell r="I4599" t="str">
            <v>SEJOY</v>
          </cell>
          <cell r="J4599">
            <v>16.690000000000001</v>
          </cell>
          <cell r="K4599">
            <v>4172.5</v>
          </cell>
          <cell r="L4599" t="str">
            <v/>
          </cell>
          <cell r="M4599" t="str">
            <v>Základní škola Velvary, okres Kladno</v>
          </cell>
          <cell r="N4599" t="str">
            <v>Školní</v>
          </cell>
          <cell r="O4599">
            <v>269</v>
          </cell>
          <cell r="Q4599" t="str">
            <v>Velvary</v>
          </cell>
          <cell r="R4599" t="str">
            <v>ANO</v>
          </cell>
        </row>
        <row r="4600">
          <cell r="A4600">
            <v>600044467</v>
          </cell>
          <cell r="B4600">
            <v>600044467</v>
          </cell>
          <cell r="C4600" t="str">
            <v>75031175</v>
          </cell>
          <cell r="D4600">
            <v>1</v>
          </cell>
          <cell r="E4600">
            <v>75031175</v>
          </cell>
          <cell r="F4600" t="str">
            <v>Středočeský kraj</v>
          </cell>
          <cell r="G4600" t="str">
            <v xml:space="preserve">Kladno </v>
          </cell>
          <cell r="H4600">
            <v>125</v>
          </cell>
          <cell r="I4600" t="str">
            <v>SEJOY</v>
          </cell>
          <cell r="J4600">
            <v>16.690000000000001</v>
          </cell>
          <cell r="K4600">
            <v>2086.25</v>
          </cell>
          <cell r="L4600" t="str">
            <v/>
          </cell>
          <cell r="M4600" t="str">
            <v>Základní škola Zvoleněves, okres Kladno</v>
          </cell>
          <cell r="O4600">
            <v>120</v>
          </cell>
          <cell r="Q4600" t="str">
            <v>Zvoleněves</v>
          </cell>
          <cell r="R4600" t="str">
            <v>ANO</v>
          </cell>
        </row>
        <row r="4601">
          <cell r="A4601">
            <v>600044475</v>
          </cell>
          <cell r="B4601">
            <v>600044475</v>
          </cell>
          <cell r="C4601" t="str">
            <v>70989711</v>
          </cell>
          <cell r="D4601">
            <v>1</v>
          </cell>
          <cell r="E4601">
            <v>70989711</v>
          </cell>
          <cell r="F4601" t="str">
            <v>Středočeský kraj</v>
          </cell>
          <cell r="G4601" t="str">
            <v xml:space="preserve">Kladno </v>
          </cell>
          <cell r="H4601">
            <v>175</v>
          </cell>
          <cell r="I4601" t="str">
            <v>SEJOY</v>
          </cell>
          <cell r="J4601">
            <v>16.690000000000001</v>
          </cell>
          <cell r="K4601">
            <v>2920.75</v>
          </cell>
          <cell r="L4601" t="str">
            <v/>
          </cell>
          <cell r="M4601" t="str">
            <v>Základní škola Zlonice, okres Kladno</v>
          </cell>
          <cell r="N4601" t="str">
            <v>Komenského</v>
          </cell>
          <cell r="O4601">
            <v>305</v>
          </cell>
          <cell r="Q4601" t="str">
            <v>Zlonice</v>
          </cell>
          <cell r="R4601" t="str">
            <v>ANO</v>
          </cell>
        </row>
        <row r="4602">
          <cell r="A4602">
            <v>600044424</v>
          </cell>
          <cell r="B4602">
            <v>600044424</v>
          </cell>
          <cell r="C4602" t="str">
            <v>48705721</v>
          </cell>
          <cell r="D4602">
            <v>1</v>
          </cell>
          <cell r="E4602">
            <v>48705721</v>
          </cell>
          <cell r="F4602" t="str">
            <v>Středočeský kraj</v>
          </cell>
          <cell r="G4602" t="str">
            <v xml:space="preserve">Kladno </v>
          </cell>
          <cell r="H4602">
            <v>150</v>
          </cell>
          <cell r="I4602" t="str">
            <v>SEJOY</v>
          </cell>
          <cell r="J4602">
            <v>16.690000000000001</v>
          </cell>
          <cell r="K4602">
            <v>2503.5</v>
          </cell>
          <cell r="L4602" t="str">
            <v/>
          </cell>
          <cell r="M4602" t="str">
            <v>Základní škola Smečno, okres Kladno</v>
          </cell>
          <cell r="N4602" t="str">
            <v>Školská</v>
          </cell>
          <cell r="O4602">
            <v>284</v>
          </cell>
          <cell r="Q4602" t="str">
            <v>Smečno</v>
          </cell>
          <cell r="R4602" t="str">
            <v>ANO</v>
          </cell>
        </row>
        <row r="4603">
          <cell r="A4603">
            <v>600170110</v>
          </cell>
          <cell r="B4603">
            <v>600170110</v>
          </cell>
          <cell r="C4603" t="str">
            <v>00069485</v>
          </cell>
          <cell r="D4603">
            <v>1</v>
          </cell>
          <cell r="E4603">
            <v>69485</v>
          </cell>
          <cell r="F4603" t="str">
            <v>Středočeský kraj</v>
          </cell>
          <cell r="G4603" t="str">
            <v xml:space="preserve">Kladno </v>
          </cell>
          <cell r="H4603">
            <v>175</v>
          </cell>
          <cell r="I4603" t="str">
            <v>SEJOY</v>
          </cell>
          <cell r="J4603">
            <v>16.690000000000001</v>
          </cell>
          <cell r="K4603">
            <v>2920.75</v>
          </cell>
          <cell r="L4603" t="str">
            <v/>
          </cell>
          <cell r="M4603" t="str">
            <v>Střední odborné učiliště Slaný, příspěvková organizace</v>
          </cell>
          <cell r="N4603" t="str">
            <v>Hlaváčkovo náměstí</v>
          </cell>
          <cell r="O4603">
            <v>673</v>
          </cell>
          <cell r="P4603">
            <v>14</v>
          </cell>
          <cell r="Q4603" t="str">
            <v>Slaný</v>
          </cell>
          <cell r="R4603" t="str">
            <v>ANO</v>
          </cell>
        </row>
        <row r="4604">
          <cell r="A4604">
            <v>691004927</v>
          </cell>
          <cell r="B4604">
            <v>691004927</v>
          </cell>
          <cell r="C4604" t="str">
            <v>01343025</v>
          </cell>
          <cell r="D4604">
            <v>1</v>
          </cell>
          <cell r="E4604">
            <v>1343025</v>
          </cell>
          <cell r="F4604" t="str">
            <v>Středočeský kraj</v>
          </cell>
          <cell r="G4604" t="str">
            <v xml:space="preserve">Kladno </v>
          </cell>
          <cell r="H4604">
            <v>0</v>
          </cell>
          <cell r="I4604" t="str">
            <v>SEJOY</v>
          </cell>
          <cell r="J4604">
            <v>16.690000000000001</v>
          </cell>
          <cell r="K4604">
            <v>0</v>
          </cell>
          <cell r="L4604" t="str">
            <v/>
          </cell>
          <cell r="M4604" t="str">
            <v>Střední škola Euroinstitut</v>
          </cell>
          <cell r="O4604">
            <v>18</v>
          </cell>
          <cell r="Q4604" t="str">
            <v>Neprobylice</v>
          </cell>
          <cell r="R4604" t="str">
            <v>NE</v>
          </cell>
        </row>
        <row r="4605">
          <cell r="A4605">
            <v>691014981</v>
          </cell>
          <cell r="B4605">
            <v>691014981</v>
          </cell>
          <cell r="C4605">
            <v>10848321</v>
          </cell>
          <cell r="D4605">
            <v>1</v>
          </cell>
          <cell r="E4605">
            <v>10848321</v>
          </cell>
          <cell r="F4605" t="str">
            <v>Středočeský kraj</v>
          </cell>
          <cell r="G4605" t="str">
            <v>Kladno</v>
          </cell>
          <cell r="H4605">
            <v>0</v>
          </cell>
          <cell r="I4605" t="str">
            <v>SEJOY</v>
          </cell>
          <cell r="J4605">
            <v>16.690000000000001</v>
          </cell>
          <cell r="K4605">
            <v>0</v>
          </cell>
          <cell r="L4605" t="str">
            <v/>
          </cell>
          <cell r="M4605" t="str">
            <v>Střední škola multimediální tvorby</v>
          </cell>
          <cell r="N4605" t="str">
            <v>Slánská</v>
          </cell>
          <cell r="O4605" t="str">
            <v>542</v>
          </cell>
          <cell r="Q4605" t="str">
            <v>Smečno</v>
          </cell>
          <cell r="R4605" t="str">
            <v>NE</v>
          </cell>
        </row>
        <row r="4606">
          <cell r="A4606">
            <v>600021408</v>
          </cell>
          <cell r="B4606">
            <v>600021408</v>
          </cell>
          <cell r="C4606" t="str">
            <v>70846685</v>
          </cell>
          <cell r="D4606">
            <v>1</v>
          </cell>
          <cell r="E4606">
            <v>70846685</v>
          </cell>
          <cell r="F4606" t="str">
            <v>Středočeský kraj</v>
          </cell>
          <cell r="G4606" t="str">
            <v xml:space="preserve">Benešov </v>
          </cell>
          <cell r="H4606">
            <v>50</v>
          </cell>
          <cell r="I4606" t="str">
            <v>SEJOY</v>
          </cell>
          <cell r="J4606">
            <v>16.690000000000001</v>
          </cell>
          <cell r="K4606">
            <v>834.50000000000011</v>
          </cell>
          <cell r="L4606" t="str">
            <v/>
          </cell>
          <cell r="M4606" t="str">
            <v>Základní škola, Vlašim, Březinská 1702</v>
          </cell>
          <cell r="N4606" t="str">
            <v>Březinská</v>
          </cell>
          <cell r="O4606">
            <v>1702</v>
          </cell>
          <cell r="Q4606" t="str">
            <v>Vlašim</v>
          </cell>
          <cell r="R4606" t="str">
            <v>ANO</v>
          </cell>
        </row>
        <row r="4607">
          <cell r="A4607">
            <v>600006751</v>
          </cell>
          <cell r="B4607">
            <v>600006751</v>
          </cell>
          <cell r="C4607" t="str">
            <v>61664545</v>
          </cell>
          <cell r="D4607">
            <v>1</v>
          </cell>
          <cell r="E4607">
            <v>61664545</v>
          </cell>
          <cell r="F4607" t="str">
            <v>Středočeský kraj</v>
          </cell>
          <cell r="G4607" t="str">
            <v xml:space="preserve">Benešov </v>
          </cell>
          <cell r="H4607">
            <v>200</v>
          </cell>
          <cell r="I4607" t="str">
            <v>SEJOY</v>
          </cell>
          <cell r="J4607">
            <v>16.690000000000001</v>
          </cell>
          <cell r="K4607">
            <v>3338.0000000000005</v>
          </cell>
          <cell r="L4607" t="str">
            <v/>
          </cell>
          <cell r="M4607" t="str">
            <v>Gymnázium, Vlašim, Tylova 271</v>
          </cell>
          <cell r="N4607" t="str">
            <v>Tylova</v>
          </cell>
          <cell r="O4607">
            <v>271</v>
          </cell>
          <cell r="Q4607" t="str">
            <v>Vlašim</v>
          </cell>
          <cell r="R4607" t="str">
            <v>ANO</v>
          </cell>
        </row>
        <row r="4608">
          <cell r="A4608">
            <v>600006697</v>
          </cell>
          <cell r="B4608">
            <v>600006697</v>
          </cell>
          <cell r="C4608" t="str">
            <v>61664553</v>
          </cell>
          <cell r="D4608">
            <v>1</v>
          </cell>
          <cell r="E4608">
            <v>61664553</v>
          </cell>
          <cell r="F4608" t="str">
            <v>Středočeský kraj</v>
          </cell>
          <cell r="G4608" t="str">
            <v xml:space="preserve">Benešov </v>
          </cell>
          <cell r="H4608">
            <v>125</v>
          </cell>
          <cell r="I4608" t="str">
            <v>SEJOY</v>
          </cell>
          <cell r="J4608">
            <v>16.690000000000001</v>
          </cell>
          <cell r="K4608">
            <v>2086.25</v>
          </cell>
          <cell r="L4608" t="str">
            <v/>
          </cell>
          <cell r="M4608" t="str">
            <v>Střední průmyslová škola, Vlašim, Komenského 41</v>
          </cell>
          <cell r="N4608" t="str">
            <v>Komenského</v>
          </cell>
          <cell r="O4608">
            <v>41</v>
          </cell>
          <cell r="Q4608" t="str">
            <v>Vlašim</v>
          </cell>
          <cell r="R4608" t="str">
            <v>ANO</v>
          </cell>
        </row>
        <row r="4609">
          <cell r="A4609">
            <v>600006701</v>
          </cell>
          <cell r="B4609">
            <v>600006701</v>
          </cell>
          <cell r="C4609" t="str">
            <v>61664537</v>
          </cell>
          <cell r="D4609">
            <v>1</v>
          </cell>
          <cell r="E4609">
            <v>61664537</v>
          </cell>
          <cell r="F4609" t="str">
            <v>Středočeský kraj</v>
          </cell>
          <cell r="G4609" t="str">
            <v xml:space="preserve">Benešov </v>
          </cell>
          <cell r="H4609">
            <v>100</v>
          </cell>
          <cell r="I4609" t="str">
            <v>SEJOY</v>
          </cell>
          <cell r="J4609">
            <v>16.690000000000001</v>
          </cell>
          <cell r="K4609">
            <v>1669.0000000000002</v>
          </cell>
          <cell r="L4609" t="str">
            <v/>
          </cell>
          <cell r="M4609" t="str">
            <v>Obchodní akademie, Vlašim, V Sadě 1565</v>
          </cell>
          <cell r="N4609" t="str">
            <v>V Sadě</v>
          </cell>
          <cell r="O4609">
            <v>1565</v>
          </cell>
          <cell r="Q4609" t="str">
            <v>Vlašim</v>
          </cell>
          <cell r="R4609" t="str">
            <v>ANO</v>
          </cell>
        </row>
        <row r="4610">
          <cell r="A4610">
            <v>600006760</v>
          </cell>
          <cell r="B4610">
            <v>600006760</v>
          </cell>
          <cell r="C4610" t="str">
            <v>14798425</v>
          </cell>
          <cell r="D4610">
            <v>1</v>
          </cell>
          <cell r="E4610">
            <v>14798425</v>
          </cell>
          <cell r="F4610" t="str">
            <v>Středočeský kraj</v>
          </cell>
          <cell r="G4610" t="str">
            <v xml:space="preserve">Benešov </v>
          </cell>
          <cell r="H4610">
            <v>175</v>
          </cell>
          <cell r="I4610" t="str">
            <v>SEJOY</v>
          </cell>
          <cell r="J4610">
            <v>16.690000000000001</v>
          </cell>
          <cell r="K4610">
            <v>2920.75</v>
          </cell>
          <cell r="L4610" t="str">
            <v/>
          </cell>
          <cell r="M4610" t="str">
            <v>Střední odborná škola a Střední odborné učiliště, Vlašim, Zámek 1</v>
          </cell>
          <cell r="N4610" t="str">
            <v>Zámek</v>
          </cell>
          <cell r="O4610">
            <v>1</v>
          </cell>
          <cell r="Q4610" t="str">
            <v>Vlašim</v>
          </cell>
          <cell r="R4610" t="str">
            <v>ANO</v>
          </cell>
        </row>
        <row r="4611">
          <cell r="A4611">
            <v>600041930</v>
          </cell>
          <cell r="B4611">
            <v>600041930</v>
          </cell>
          <cell r="C4611" t="str">
            <v>71004491</v>
          </cell>
          <cell r="D4611">
            <v>1</v>
          </cell>
          <cell r="E4611">
            <v>71004491</v>
          </cell>
          <cell r="F4611" t="str">
            <v>Středočeský kraj</v>
          </cell>
          <cell r="G4611" t="str">
            <v xml:space="preserve">Benešov </v>
          </cell>
          <cell r="H4611">
            <v>50</v>
          </cell>
          <cell r="I4611" t="str">
            <v>SEJOY</v>
          </cell>
          <cell r="J4611">
            <v>16.690000000000001</v>
          </cell>
          <cell r="K4611">
            <v>834.50000000000011</v>
          </cell>
          <cell r="L4611" t="str">
            <v/>
          </cell>
          <cell r="M4611" t="str">
            <v>Základní škola a Mateřská škola Louňovice pod Blaníkem, příspěvková organizace</v>
          </cell>
          <cell r="N4611" t="str">
            <v>Táborská</v>
          </cell>
          <cell r="O4611">
            <v>170</v>
          </cell>
          <cell r="Q4611" t="str">
            <v>Louňovice pod Blaníkem</v>
          </cell>
          <cell r="R4611" t="str">
            <v>ANO</v>
          </cell>
        </row>
        <row r="4612">
          <cell r="A4612">
            <v>600041981</v>
          </cell>
          <cell r="B4612">
            <v>600041981</v>
          </cell>
          <cell r="C4612" t="str">
            <v>70996890</v>
          </cell>
          <cell r="D4612">
            <v>1</v>
          </cell>
          <cell r="E4612">
            <v>70996890</v>
          </cell>
          <cell r="F4612" t="str">
            <v>Středočeský kraj</v>
          </cell>
          <cell r="G4612" t="str">
            <v xml:space="preserve">Benešov </v>
          </cell>
          <cell r="H4612">
            <v>125</v>
          </cell>
          <cell r="I4612" t="str">
            <v>SEJOY</v>
          </cell>
          <cell r="J4612">
            <v>16.690000000000001</v>
          </cell>
          <cell r="K4612">
            <v>2086.25</v>
          </cell>
          <cell r="L4612" t="str">
            <v/>
          </cell>
          <cell r="M4612" t="str">
            <v>Základní škola Čechtice, okres Benešov, příspěvková organizace</v>
          </cell>
          <cell r="N4612" t="str">
            <v>Na Lázni</v>
          </cell>
          <cell r="O4612">
            <v>335</v>
          </cell>
          <cell r="Q4612" t="str">
            <v>Čechtice</v>
          </cell>
          <cell r="R4612" t="str">
            <v>ANO</v>
          </cell>
        </row>
        <row r="4613">
          <cell r="A4613">
            <v>600042014</v>
          </cell>
          <cell r="B4613">
            <v>600042014</v>
          </cell>
          <cell r="C4613" t="str">
            <v>47084464</v>
          </cell>
          <cell r="D4613">
            <v>1</v>
          </cell>
          <cell r="E4613">
            <v>47084464</v>
          </cell>
          <cell r="F4613" t="str">
            <v>Středočeský kraj</v>
          </cell>
          <cell r="G4613" t="str">
            <v xml:space="preserve">Benešov </v>
          </cell>
          <cell r="H4613">
            <v>100</v>
          </cell>
          <cell r="I4613" t="str">
            <v>SEJOY</v>
          </cell>
          <cell r="J4613">
            <v>16.690000000000001</v>
          </cell>
          <cell r="K4613">
            <v>1669.0000000000002</v>
          </cell>
          <cell r="L4613" t="str">
            <v/>
          </cell>
          <cell r="M4613" t="str">
            <v>Základní škola a mateřská škola Dolní Kralovice, okres Benešov</v>
          </cell>
          <cell r="N4613" t="str">
            <v>Školní</v>
          </cell>
          <cell r="O4613">
            <v>1</v>
          </cell>
          <cell r="Q4613" t="str">
            <v>Dolní Kralovice</v>
          </cell>
          <cell r="R4613" t="str">
            <v>ANO</v>
          </cell>
        </row>
        <row r="4614">
          <cell r="A4614">
            <v>600042065</v>
          </cell>
          <cell r="B4614">
            <v>600042065</v>
          </cell>
          <cell r="C4614" t="str">
            <v>70993661</v>
          </cell>
          <cell r="D4614">
            <v>1</v>
          </cell>
          <cell r="E4614">
            <v>70993661</v>
          </cell>
          <cell r="F4614" t="str">
            <v>Středočeský kraj</v>
          </cell>
          <cell r="G4614" t="str">
            <v xml:space="preserve">Benešov </v>
          </cell>
          <cell r="H4614">
            <v>50</v>
          </cell>
          <cell r="I4614" t="str">
            <v>SEJOY</v>
          </cell>
          <cell r="J4614">
            <v>16.690000000000001</v>
          </cell>
          <cell r="K4614">
            <v>834.50000000000011</v>
          </cell>
          <cell r="L4614" t="str">
            <v/>
          </cell>
          <cell r="M4614" t="str">
            <v>Základní škola a mateřská škola Načeradec, příspěvková organizace</v>
          </cell>
          <cell r="N4614" t="str">
            <v>Lhotecká</v>
          </cell>
          <cell r="O4614">
            <v>270</v>
          </cell>
          <cell r="Q4614" t="str">
            <v>Načeradec</v>
          </cell>
          <cell r="R4614" t="str">
            <v>ANO</v>
          </cell>
        </row>
        <row r="4615">
          <cell r="A4615">
            <v>600042120</v>
          </cell>
          <cell r="B4615">
            <v>600042120</v>
          </cell>
          <cell r="C4615" t="str">
            <v>70998540</v>
          </cell>
          <cell r="D4615">
            <v>1</v>
          </cell>
          <cell r="E4615">
            <v>70998540</v>
          </cell>
          <cell r="F4615" t="str">
            <v>Středočeský kraj</v>
          </cell>
          <cell r="G4615" t="str">
            <v xml:space="preserve">Benešov </v>
          </cell>
          <cell r="H4615">
            <v>100</v>
          </cell>
          <cell r="I4615" t="str">
            <v>SEJOY</v>
          </cell>
          <cell r="J4615">
            <v>16.690000000000001</v>
          </cell>
          <cell r="K4615">
            <v>1669.0000000000002</v>
          </cell>
          <cell r="L4615" t="str">
            <v/>
          </cell>
          <cell r="M4615" t="str">
            <v>Základní škola Trhový Štěpánov, příspěvková organizace</v>
          </cell>
          <cell r="N4615" t="str">
            <v>Sokolská</v>
          </cell>
          <cell r="O4615">
            <v>256</v>
          </cell>
          <cell r="Q4615" t="str">
            <v>Trhový Štěpánov</v>
          </cell>
          <cell r="R4615" t="str">
            <v>ANO</v>
          </cell>
        </row>
        <row r="4616">
          <cell r="A4616">
            <v>600042146</v>
          </cell>
          <cell r="B4616">
            <v>600042146</v>
          </cell>
          <cell r="C4616" t="str">
            <v>70130426</v>
          </cell>
          <cell r="D4616">
            <v>1</v>
          </cell>
          <cell r="E4616">
            <v>70130426</v>
          </cell>
          <cell r="F4616" t="str">
            <v>Středočeský kraj</v>
          </cell>
          <cell r="G4616" t="str">
            <v xml:space="preserve">Benešov </v>
          </cell>
          <cell r="H4616">
            <v>325</v>
          </cell>
          <cell r="I4616" t="str">
            <v>SEJOY</v>
          </cell>
          <cell r="J4616">
            <v>16.690000000000001</v>
          </cell>
          <cell r="K4616">
            <v>5424.25</v>
          </cell>
          <cell r="L4616" t="str">
            <v/>
          </cell>
          <cell r="M4616" t="str">
            <v>Základní škola Vorlina Vlašim, příspěvková organizace</v>
          </cell>
          <cell r="N4616" t="str">
            <v>U Vorliny</v>
          </cell>
          <cell r="O4616">
            <v>1500</v>
          </cell>
          <cell r="Q4616" t="str">
            <v>Vlašim</v>
          </cell>
          <cell r="R4616" t="str">
            <v>ANO</v>
          </cell>
        </row>
        <row r="4617">
          <cell r="A4617">
            <v>600042162</v>
          </cell>
          <cell r="B4617">
            <v>600042162</v>
          </cell>
          <cell r="C4617" t="str">
            <v>47082917</v>
          </cell>
          <cell r="D4617">
            <v>1</v>
          </cell>
          <cell r="E4617">
            <v>47082917</v>
          </cell>
          <cell r="F4617" t="str">
            <v>Středočeský kraj</v>
          </cell>
          <cell r="G4617" t="str">
            <v xml:space="preserve">Benešov </v>
          </cell>
          <cell r="H4617">
            <v>300</v>
          </cell>
          <cell r="I4617" t="str">
            <v>SEJOY</v>
          </cell>
          <cell r="J4617">
            <v>16.690000000000001</v>
          </cell>
          <cell r="K4617">
            <v>5007</v>
          </cell>
          <cell r="L4617" t="str">
            <v/>
          </cell>
          <cell r="M4617" t="str">
            <v>Základní škola Sídliště Vlašim, příspěvková organizace</v>
          </cell>
          <cell r="N4617" t="str">
            <v>Sídliště</v>
          </cell>
          <cell r="O4617">
            <v>968</v>
          </cell>
          <cell r="Q4617" t="str">
            <v>Vlašim</v>
          </cell>
          <cell r="R4617" t="str">
            <v>ANO</v>
          </cell>
        </row>
        <row r="4618">
          <cell r="A4618">
            <v>600042189</v>
          </cell>
          <cell r="B4618">
            <v>600042189</v>
          </cell>
          <cell r="C4618" t="str">
            <v>48927830</v>
          </cell>
          <cell r="D4618">
            <v>1</v>
          </cell>
          <cell r="E4618">
            <v>48927830</v>
          </cell>
          <cell r="F4618" t="str">
            <v>Středočeský kraj</v>
          </cell>
          <cell r="G4618" t="str">
            <v xml:space="preserve">Benešov </v>
          </cell>
          <cell r="H4618">
            <v>50</v>
          </cell>
          <cell r="I4618" t="str">
            <v>SEJOY</v>
          </cell>
          <cell r="J4618">
            <v>16.690000000000001</v>
          </cell>
          <cell r="K4618">
            <v>834.50000000000011</v>
          </cell>
          <cell r="L4618" t="str">
            <v/>
          </cell>
          <cell r="M4618" t="str">
            <v>Základní škola a mateřská škola Zdislavice, příspěvková organizace</v>
          </cell>
          <cell r="O4618">
            <v>100</v>
          </cell>
          <cell r="Q4618" t="str">
            <v>Zdislavice</v>
          </cell>
          <cell r="R4618" t="str">
            <v>ANO</v>
          </cell>
        </row>
        <row r="4619">
          <cell r="A4619">
            <v>600021459</v>
          </cell>
          <cell r="B4619">
            <v>600021459</v>
          </cell>
          <cell r="C4619" t="str">
            <v>70843562</v>
          </cell>
          <cell r="D4619">
            <v>1</v>
          </cell>
          <cell r="E4619">
            <v>70843562</v>
          </cell>
          <cell r="F4619" t="str">
            <v>Středočeský kraj</v>
          </cell>
          <cell r="G4619" t="str">
            <v xml:space="preserve">Benešov </v>
          </cell>
          <cell r="H4619">
            <v>0</v>
          </cell>
          <cell r="I4619" t="str">
            <v>SEJOY</v>
          </cell>
          <cell r="J4619">
            <v>16.690000000000001</v>
          </cell>
          <cell r="K4619">
            <v>0</v>
          </cell>
          <cell r="L4619" t="str">
            <v/>
          </cell>
          <cell r="M4619" t="str">
            <v>Základní škola, Votice, Smetanova 153</v>
          </cell>
          <cell r="N4619" t="str">
            <v>Smetanova</v>
          </cell>
          <cell r="O4619">
            <v>153</v>
          </cell>
          <cell r="Q4619" t="str">
            <v>Votice</v>
          </cell>
          <cell r="R4619" t="str">
            <v>ANO</v>
          </cell>
        </row>
        <row r="4620">
          <cell r="A4620">
            <v>600041905</v>
          </cell>
          <cell r="B4620">
            <v>600041905</v>
          </cell>
          <cell r="C4620" t="str">
            <v>71001174</v>
          </cell>
          <cell r="D4620">
            <v>1</v>
          </cell>
          <cell r="E4620">
            <v>71001174</v>
          </cell>
          <cell r="F4620" t="str">
            <v>Středočeský kraj</v>
          </cell>
          <cell r="G4620" t="str">
            <v xml:space="preserve">Benešov </v>
          </cell>
          <cell r="H4620">
            <v>25</v>
          </cell>
          <cell r="I4620" t="str">
            <v>SEJOY</v>
          </cell>
          <cell r="J4620">
            <v>16.690000000000001</v>
          </cell>
          <cell r="K4620">
            <v>417.25000000000006</v>
          </cell>
          <cell r="L4620" t="str">
            <v/>
          </cell>
          <cell r="M4620" t="str">
            <v>Základní škola a mateřská škola Olbramovice, okres Benešov</v>
          </cell>
          <cell r="O4620">
            <v>4</v>
          </cell>
          <cell r="Q4620" t="str">
            <v>Olbramovice</v>
          </cell>
          <cell r="R4620" t="str">
            <v>ANO</v>
          </cell>
        </row>
        <row r="4621">
          <cell r="A4621">
            <v>600041948</v>
          </cell>
          <cell r="B4621">
            <v>600041948</v>
          </cell>
          <cell r="C4621" t="str">
            <v>75033402</v>
          </cell>
          <cell r="D4621">
            <v>1</v>
          </cell>
          <cell r="E4621">
            <v>75033402</v>
          </cell>
          <cell r="F4621" t="str">
            <v>Středočeský kraj</v>
          </cell>
          <cell r="G4621" t="str">
            <v xml:space="preserve">Benešov </v>
          </cell>
          <cell r="H4621">
            <v>75</v>
          </cell>
          <cell r="I4621" t="str">
            <v>SEJOY</v>
          </cell>
          <cell r="J4621">
            <v>16.690000000000001</v>
          </cell>
          <cell r="K4621">
            <v>1251.75</v>
          </cell>
          <cell r="L4621" t="str">
            <v/>
          </cell>
          <cell r="M4621" t="str">
            <v>Základní škola a Mateřská škola Vrchotovy Janovice</v>
          </cell>
          <cell r="O4621">
            <v>95</v>
          </cell>
          <cell r="Q4621" t="str">
            <v>Vrchotovy Janovice</v>
          </cell>
          <cell r="R4621" t="str">
            <v>ANO</v>
          </cell>
        </row>
        <row r="4622">
          <cell r="A4622">
            <v>600042057</v>
          </cell>
          <cell r="B4622">
            <v>600042057</v>
          </cell>
          <cell r="C4622" t="str">
            <v>71006648</v>
          </cell>
          <cell r="D4622">
            <v>1</v>
          </cell>
          <cell r="E4622">
            <v>71006648</v>
          </cell>
          <cell r="F4622" t="str">
            <v>Středočeský kraj</v>
          </cell>
          <cell r="G4622" t="str">
            <v xml:space="preserve">Benešov </v>
          </cell>
          <cell r="H4622">
            <v>50</v>
          </cell>
          <cell r="I4622" t="str">
            <v>SEJOY</v>
          </cell>
          <cell r="J4622">
            <v>16.690000000000001</v>
          </cell>
          <cell r="K4622">
            <v>834.50000000000011</v>
          </cell>
          <cell r="L4622" t="str">
            <v/>
          </cell>
          <cell r="M4622" t="str">
            <v>Základní škola a Mateřská škola Miličín okres Benešov</v>
          </cell>
          <cell r="O4622">
            <v>248</v>
          </cell>
          <cell r="Q4622" t="str">
            <v>Miličín</v>
          </cell>
          <cell r="R4622" t="str">
            <v>ANO</v>
          </cell>
        </row>
        <row r="4623">
          <cell r="A4623">
            <v>650013875</v>
          </cell>
          <cell r="B4623">
            <v>650013875</v>
          </cell>
          <cell r="C4623" t="str">
            <v>75033364</v>
          </cell>
          <cell r="D4623">
            <v>1</v>
          </cell>
          <cell r="E4623">
            <v>75033364</v>
          </cell>
          <cell r="F4623" t="str">
            <v>Středočeský kraj</v>
          </cell>
          <cell r="G4623" t="str">
            <v xml:space="preserve">Benešov </v>
          </cell>
          <cell r="H4623">
            <v>75</v>
          </cell>
          <cell r="I4623" t="str">
            <v>SEJOY</v>
          </cell>
          <cell r="J4623">
            <v>16.690000000000001</v>
          </cell>
          <cell r="K4623">
            <v>1251.75</v>
          </cell>
          <cell r="L4623" t="str">
            <v/>
          </cell>
          <cell r="M4623" t="str">
            <v>Základní škola a mateřská škola Jankov, okres Benešov</v>
          </cell>
          <cell r="N4623" t="str">
            <v>Na náměstí</v>
          </cell>
          <cell r="O4623">
            <v>29</v>
          </cell>
          <cell r="Q4623" t="str">
            <v>Jankov</v>
          </cell>
          <cell r="R4623" t="str">
            <v>ANO</v>
          </cell>
        </row>
        <row r="4624">
          <cell r="A4624">
            <v>691009601</v>
          </cell>
          <cell r="B4624">
            <v>691009601</v>
          </cell>
          <cell r="C4624" t="str">
            <v>71294520</v>
          </cell>
          <cell r="D4624">
            <v>1</v>
          </cell>
          <cell r="E4624">
            <v>71294520</v>
          </cell>
          <cell r="F4624" t="str">
            <v>Středočeský kraj</v>
          </cell>
          <cell r="G4624" t="str">
            <v xml:space="preserve">Benešov </v>
          </cell>
          <cell r="H4624">
            <v>275</v>
          </cell>
          <cell r="I4624" t="str">
            <v>SEJOY</v>
          </cell>
          <cell r="J4624">
            <v>16.690000000000001</v>
          </cell>
          <cell r="K4624">
            <v>4589.75</v>
          </cell>
          <cell r="L4624" t="str">
            <v/>
          </cell>
          <cell r="M4624" t="str">
            <v>Základní škola a Mateřská škola Votice, příspěvková organizace</v>
          </cell>
          <cell r="N4624" t="str">
            <v>Pražská</v>
          </cell>
          <cell r="O4624">
            <v>235</v>
          </cell>
          <cell r="Q4624" t="str">
            <v>Votice</v>
          </cell>
          <cell r="R4624" t="str">
            <v>ANO</v>
          </cell>
        </row>
        <row r="4625">
          <cell r="A4625">
            <v>600023681</v>
          </cell>
          <cell r="B4625">
            <v>600023681</v>
          </cell>
          <cell r="C4625" t="str">
            <v>61515761</v>
          </cell>
          <cell r="D4625">
            <v>1</v>
          </cell>
          <cell r="E4625">
            <v>61515761</v>
          </cell>
          <cell r="F4625" t="str">
            <v>Ústecký kraj</v>
          </cell>
          <cell r="G4625" t="str">
            <v xml:space="preserve">Teplice </v>
          </cell>
          <cell r="H4625">
            <v>75</v>
          </cell>
          <cell r="I4625" t="str">
            <v>SEJOY</v>
          </cell>
          <cell r="J4625">
            <v>16.690000000000001</v>
          </cell>
          <cell r="K4625">
            <v>1251.75</v>
          </cell>
          <cell r="L4625" t="str">
            <v/>
          </cell>
          <cell r="M4625" t="str">
            <v>Základní škola praktická, Bílina, Kmochova 205/10, příspěvková organizace</v>
          </cell>
          <cell r="N4625" t="str">
            <v>Kmochova</v>
          </cell>
          <cell r="O4625">
            <v>205</v>
          </cell>
          <cell r="P4625">
            <v>10</v>
          </cell>
          <cell r="Q4625" t="str">
            <v>Bílina</v>
          </cell>
          <cell r="R4625" t="str">
            <v>ANO</v>
          </cell>
        </row>
        <row r="4626">
          <cell r="A4626">
            <v>600084663</v>
          </cell>
          <cell r="B4626">
            <v>600084663</v>
          </cell>
          <cell r="C4626" t="str">
            <v>65639600</v>
          </cell>
          <cell r="D4626">
            <v>1</v>
          </cell>
          <cell r="E4626">
            <v>65639600</v>
          </cell>
          <cell r="F4626" t="str">
            <v>Ústecký kraj</v>
          </cell>
          <cell r="G4626" t="str">
            <v xml:space="preserve">Teplice </v>
          </cell>
          <cell r="H4626">
            <v>775</v>
          </cell>
          <cell r="I4626" t="str">
            <v>SEJOY</v>
          </cell>
          <cell r="J4626">
            <v>16.690000000000001</v>
          </cell>
          <cell r="K4626">
            <v>12934.750000000002</v>
          </cell>
          <cell r="L4626" t="str">
            <v/>
          </cell>
          <cell r="M4626" t="str">
            <v>Základní škola, Bílina, Aléská 270, okres Teplice, příspěvková organizace</v>
          </cell>
          <cell r="N4626" t="str">
            <v>Aléská</v>
          </cell>
          <cell r="O4626">
            <v>270</v>
          </cell>
          <cell r="Q4626" t="str">
            <v>Bílina</v>
          </cell>
          <cell r="R4626" t="str">
            <v>ANO</v>
          </cell>
        </row>
        <row r="4627">
          <cell r="A4627">
            <v>600084710</v>
          </cell>
          <cell r="B4627">
            <v>600084710</v>
          </cell>
          <cell r="C4627" t="str">
            <v>72742933</v>
          </cell>
          <cell r="D4627">
            <v>1</v>
          </cell>
          <cell r="E4627">
            <v>72742933</v>
          </cell>
          <cell r="F4627" t="str">
            <v>Ústecký kraj</v>
          </cell>
          <cell r="G4627" t="str">
            <v xml:space="preserve">Teplice </v>
          </cell>
          <cell r="H4627">
            <v>275</v>
          </cell>
          <cell r="I4627" t="str">
            <v>SEJOY</v>
          </cell>
          <cell r="J4627">
            <v>16.690000000000001</v>
          </cell>
          <cell r="K4627">
            <v>4589.75</v>
          </cell>
          <cell r="L4627" t="str">
            <v/>
          </cell>
          <cell r="M4627" t="str">
            <v>Základní škola Čestmíra Císaře, příspěvková organizace</v>
          </cell>
          <cell r="N4627" t="str">
            <v>Školní náměstí</v>
          </cell>
          <cell r="O4627">
            <v>299</v>
          </cell>
          <cell r="Q4627" t="str">
            <v>Hostomice</v>
          </cell>
          <cell r="R4627" t="str">
            <v>ANO</v>
          </cell>
        </row>
        <row r="4628">
          <cell r="A4628">
            <v>600084868</v>
          </cell>
          <cell r="B4628">
            <v>600084868</v>
          </cell>
          <cell r="C4628" t="str">
            <v>65639618</v>
          </cell>
          <cell r="D4628">
            <v>1</v>
          </cell>
          <cell r="E4628">
            <v>65639618</v>
          </cell>
          <cell r="F4628" t="str">
            <v>Ústecký kraj</v>
          </cell>
          <cell r="G4628" t="str">
            <v xml:space="preserve">Teplice </v>
          </cell>
          <cell r="H4628">
            <v>725</v>
          </cell>
          <cell r="I4628" t="str">
            <v>SEJOY</v>
          </cell>
          <cell r="J4628">
            <v>16.690000000000001</v>
          </cell>
          <cell r="K4628">
            <v>12100.250000000002</v>
          </cell>
          <cell r="L4628" t="str">
            <v/>
          </cell>
          <cell r="M4628" t="str">
            <v>Základní škola, Bílina, Za Chlumem 824, okres Teplice, příspěvková organizace</v>
          </cell>
          <cell r="N4628" t="str">
            <v>Sídliště Za Chlumem</v>
          </cell>
          <cell r="O4628">
            <v>824</v>
          </cell>
          <cell r="Q4628" t="str">
            <v>Bílina</v>
          </cell>
          <cell r="R4628" t="str">
            <v>ANO</v>
          </cell>
        </row>
        <row r="4629">
          <cell r="A4629">
            <v>600084876</v>
          </cell>
          <cell r="B4629">
            <v>600084876</v>
          </cell>
          <cell r="C4629" t="str">
            <v>65639626</v>
          </cell>
          <cell r="D4629">
            <v>1</v>
          </cell>
          <cell r="E4629">
            <v>65639626</v>
          </cell>
          <cell r="F4629" t="str">
            <v>Ústecký kraj</v>
          </cell>
          <cell r="G4629" t="str">
            <v xml:space="preserve">Teplice </v>
          </cell>
          <cell r="H4629">
            <v>550</v>
          </cell>
          <cell r="I4629" t="str">
            <v>SEJOY</v>
          </cell>
          <cell r="J4629">
            <v>16.690000000000001</v>
          </cell>
          <cell r="K4629">
            <v>9179.5</v>
          </cell>
          <cell r="L4629" t="str">
            <v/>
          </cell>
          <cell r="M4629" t="str">
            <v>Základní škola, Bílina, Lidická 31/18, okres Teplice, příspěvková organizace</v>
          </cell>
          <cell r="N4629" t="str">
            <v>Lidická</v>
          </cell>
          <cell r="O4629">
            <v>31</v>
          </cell>
          <cell r="P4629">
            <v>18</v>
          </cell>
          <cell r="Q4629" t="str">
            <v>Bílina</v>
          </cell>
          <cell r="R4629" t="str">
            <v>ANO</v>
          </cell>
        </row>
        <row r="4630">
          <cell r="A4630">
            <v>600010198</v>
          </cell>
          <cell r="B4630">
            <v>600010198</v>
          </cell>
          <cell r="C4630" t="str">
            <v>47274620</v>
          </cell>
          <cell r="D4630">
            <v>1</v>
          </cell>
          <cell r="E4630">
            <v>47274620</v>
          </cell>
          <cell r="F4630" t="str">
            <v>Ústecký kraj</v>
          </cell>
          <cell r="G4630" t="str">
            <v xml:space="preserve">Děčín </v>
          </cell>
          <cell r="H4630">
            <v>425</v>
          </cell>
          <cell r="I4630" t="str">
            <v>SEJOY</v>
          </cell>
          <cell r="J4630">
            <v>16.690000000000001</v>
          </cell>
          <cell r="K4630">
            <v>7093.2500000000009</v>
          </cell>
          <cell r="L4630" t="str">
            <v/>
          </cell>
          <cell r="M4630" t="str">
            <v>Gymnázium Děčín, příspěvková organizace</v>
          </cell>
          <cell r="N4630" t="str">
            <v>Komenského nám.</v>
          </cell>
          <cell r="O4630">
            <v>340</v>
          </cell>
          <cell r="P4630">
            <v>4</v>
          </cell>
          <cell r="Q4630" t="str">
            <v>Děčín</v>
          </cell>
          <cell r="R4630" t="str">
            <v>ANO</v>
          </cell>
        </row>
        <row r="4631">
          <cell r="A4631">
            <v>600023222</v>
          </cell>
          <cell r="B4631">
            <v>600023222</v>
          </cell>
          <cell r="C4631" t="str">
            <v>65082133</v>
          </cell>
          <cell r="D4631">
            <v>1</v>
          </cell>
          <cell r="E4631">
            <v>65082133</v>
          </cell>
          <cell r="F4631" t="str">
            <v>Ústecký kraj</v>
          </cell>
          <cell r="G4631" t="str">
            <v xml:space="preserve">Děčín </v>
          </cell>
          <cell r="H4631">
            <v>200</v>
          </cell>
          <cell r="I4631" t="str">
            <v>SEJOY</v>
          </cell>
          <cell r="J4631">
            <v>16.690000000000001</v>
          </cell>
          <cell r="K4631">
            <v>3338.0000000000005</v>
          </cell>
          <cell r="L4631" t="str">
            <v/>
          </cell>
          <cell r="M4631" t="str">
            <v>Speciální základní škola, Speciální mateřská škola a Praktická škola, Děčín, příspěvková organizace</v>
          </cell>
          <cell r="N4631" t="str">
            <v>Teplická</v>
          </cell>
          <cell r="O4631">
            <v>65</v>
          </cell>
          <cell r="Q4631" t="str">
            <v>Děčín</v>
          </cell>
          <cell r="R4631" t="str">
            <v>ANO</v>
          </cell>
        </row>
        <row r="4632">
          <cell r="A4632">
            <v>600023231</v>
          </cell>
          <cell r="B4632">
            <v>600023231</v>
          </cell>
          <cell r="C4632" t="str">
            <v>63155931</v>
          </cell>
          <cell r="D4632">
            <v>1</v>
          </cell>
          <cell r="E4632">
            <v>63155931</v>
          </cell>
          <cell r="F4632" t="str">
            <v>Ústecký kraj</v>
          </cell>
          <cell r="G4632" t="str">
            <v xml:space="preserve">Děčín </v>
          </cell>
          <cell r="H4632">
            <v>75</v>
          </cell>
          <cell r="I4632" t="str">
            <v>SEJOY</v>
          </cell>
          <cell r="J4632">
            <v>16.690000000000001</v>
          </cell>
          <cell r="K4632">
            <v>1251.75</v>
          </cell>
          <cell r="L4632" t="str">
            <v/>
          </cell>
          <cell r="M4632" t="str">
            <v>Speciální základní škola a Praktická škola, Česká Kamenice, Jakubské nám. 113, příspěvková organizace</v>
          </cell>
          <cell r="N4632" t="str">
            <v>Jakubské náměstí</v>
          </cell>
          <cell r="O4632">
            <v>113</v>
          </cell>
          <cell r="Q4632" t="str">
            <v>Česká Kamenice</v>
          </cell>
          <cell r="R4632" t="str">
            <v>ANO</v>
          </cell>
        </row>
        <row r="4633">
          <cell r="A4633">
            <v>600019683</v>
          </cell>
          <cell r="B4633">
            <v>600019683</v>
          </cell>
          <cell r="C4633" t="str">
            <v>00673781</v>
          </cell>
          <cell r="D4633">
            <v>1</v>
          </cell>
          <cell r="E4633">
            <v>673781</v>
          </cell>
          <cell r="F4633" t="str">
            <v>Ústecký kraj</v>
          </cell>
          <cell r="G4633" t="str">
            <v xml:space="preserve">Děčín </v>
          </cell>
          <cell r="H4633">
            <v>200</v>
          </cell>
          <cell r="I4633" t="str">
            <v>SEJOY</v>
          </cell>
          <cell r="J4633">
            <v>16.690000000000001</v>
          </cell>
          <cell r="K4633">
            <v>3338.0000000000005</v>
          </cell>
          <cell r="L4633" t="str">
            <v/>
          </cell>
          <cell r="M4633" t="str">
            <v>Střední zdravotnická škola, Děčín, Čsl. mládeže 5/9, příspěvková organizace</v>
          </cell>
          <cell r="N4633" t="str">
            <v>Čsl. mládeže</v>
          </cell>
          <cell r="O4633">
            <v>5</v>
          </cell>
          <cell r="P4633">
            <v>9</v>
          </cell>
          <cell r="Q4633" t="str">
            <v>Děčín</v>
          </cell>
          <cell r="R4633" t="str">
            <v>ANO</v>
          </cell>
        </row>
        <row r="4634">
          <cell r="A4634">
            <v>600020355</v>
          </cell>
          <cell r="B4634">
            <v>600020355</v>
          </cell>
          <cell r="C4634" t="str">
            <v>47274689</v>
          </cell>
          <cell r="D4634">
            <v>1</v>
          </cell>
          <cell r="E4634">
            <v>47274689</v>
          </cell>
          <cell r="F4634" t="str">
            <v>Ústecký kraj</v>
          </cell>
          <cell r="G4634" t="str">
            <v xml:space="preserve">Děčín </v>
          </cell>
          <cell r="H4634">
            <v>500</v>
          </cell>
          <cell r="I4634" t="str">
            <v>SEJOY</v>
          </cell>
          <cell r="J4634">
            <v>16.690000000000001</v>
          </cell>
          <cell r="K4634">
            <v>8345</v>
          </cell>
          <cell r="L4634" t="str">
            <v/>
          </cell>
          <cell r="M4634" t="str">
            <v>Vyšší odborná škola a Střední průmyslová škola strojní, stavební a dopravní, Děčín, příspěvková organizace</v>
          </cell>
          <cell r="N4634" t="str">
            <v>Čsl. armády</v>
          </cell>
          <cell r="O4634">
            <v>681</v>
          </cell>
          <cell r="P4634">
            <v>10</v>
          </cell>
          <cell r="Q4634" t="str">
            <v>Děčín</v>
          </cell>
          <cell r="R4634" t="str">
            <v>ANO</v>
          </cell>
        </row>
        <row r="4635">
          <cell r="A4635">
            <v>600010171</v>
          </cell>
          <cell r="B4635">
            <v>600010171</v>
          </cell>
          <cell r="C4635" t="str">
            <v>47274611</v>
          </cell>
          <cell r="D4635">
            <v>1</v>
          </cell>
          <cell r="E4635">
            <v>47274611</v>
          </cell>
          <cell r="F4635" t="str">
            <v>Ústecký kraj</v>
          </cell>
          <cell r="G4635" t="str">
            <v xml:space="preserve">Děčín </v>
          </cell>
          <cell r="H4635">
            <v>275</v>
          </cell>
          <cell r="I4635" t="str">
            <v>SEJOY</v>
          </cell>
          <cell r="J4635">
            <v>16.690000000000001</v>
          </cell>
          <cell r="K4635">
            <v>4589.75</v>
          </cell>
          <cell r="L4635" t="str">
            <v/>
          </cell>
          <cell r="M4635" t="str">
            <v>Evropská obchodní akademie, Děčín I, Komenského náměstí 2, příspěvková organizace</v>
          </cell>
          <cell r="N4635" t="str">
            <v>Komenského nám.</v>
          </cell>
          <cell r="O4635">
            <v>520</v>
          </cell>
          <cell r="P4635">
            <v>2</v>
          </cell>
          <cell r="Q4635" t="str">
            <v>Děčín</v>
          </cell>
          <cell r="R4635" t="str">
            <v>ANO</v>
          </cell>
        </row>
        <row r="4636">
          <cell r="A4636">
            <v>600010228</v>
          </cell>
          <cell r="B4636">
            <v>600010228</v>
          </cell>
          <cell r="C4636" t="str">
            <v>47274654</v>
          </cell>
          <cell r="D4636">
            <v>1</v>
          </cell>
          <cell r="E4636">
            <v>47274654</v>
          </cell>
          <cell r="F4636" t="str">
            <v>Ústecký kraj</v>
          </cell>
          <cell r="G4636" t="str">
            <v xml:space="preserve">Děčín </v>
          </cell>
          <cell r="H4636">
            <v>400</v>
          </cell>
          <cell r="I4636" t="str">
            <v>SEJOY</v>
          </cell>
          <cell r="J4636">
            <v>16.690000000000001</v>
          </cell>
          <cell r="K4636">
            <v>6676.0000000000009</v>
          </cell>
          <cell r="L4636" t="str">
            <v/>
          </cell>
          <cell r="M4636" t="str">
            <v>Střední škola zahradnická a zemědělská Antonína Emanuela Komerse, Děčín - Libverda, příspěvková organizace</v>
          </cell>
          <cell r="N4636" t="str">
            <v>Českolipská</v>
          </cell>
          <cell r="O4636">
            <v>123</v>
          </cell>
          <cell r="Q4636" t="str">
            <v>Děčín</v>
          </cell>
          <cell r="R4636" t="str">
            <v>ANO</v>
          </cell>
        </row>
        <row r="4637">
          <cell r="A4637">
            <v>600076016</v>
          </cell>
          <cell r="B4637">
            <v>600076016</v>
          </cell>
          <cell r="C4637" t="str">
            <v>47274743</v>
          </cell>
          <cell r="D4637">
            <v>1</v>
          </cell>
          <cell r="E4637">
            <v>47274743</v>
          </cell>
          <cell r="F4637" t="str">
            <v>Ústecký kraj</v>
          </cell>
          <cell r="G4637" t="str">
            <v xml:space="preserve">Děčín </v>
          </cell>
          <cell r="H4637">
            <v>550</v>
          </cell>
          <cell r="I4637" t="str">
            <v>SEJOY</v>
          </cell>
          <cell r="J4637">
            <v>16.690000000000001</v>
          </cell>
          <cell r="K4637">
            <v>9179.5</v>
          </cell>
          <cell r="L4637" t="str">
            <v/>
          </cell>
          <cell r="M4637" t="str">
            <v>Základní škola a Mateřská škola Děčín VI, Školní 1544/5, příspěvková organizace</v>
          </cell>
          <cell r="N4637" t="str">
            <v>Školní</v>
          </cell>
          <cell r="O4637">
            <v>1544</v>
          </cell>
          <cell r="P4637">
            <v>5</v>
          </cell>
          <cell r="Q4637" t="str">
            <v>Děčín</v>
          </cell>
          <cell r="R4637" t="str">
            <v>ANO</v>
          </cell>
        </row>
        <row r="4638">
          <cell r="A4638">
            <v>600076121</v>
          </cell>
          <cell r="B4638">
            <v>600076121</v>
          </cell>
          <cell r="C4638" t="str">
            <v>72745258</v>
          </cell>
          <cell r="D4638">
            <v>1</v>
          </cell>
          <cell r="E4638">
            <v>72745258</v>
          </cell>
          <cell r="F4638" t="str">
            <v>Ústecký kraj</v>
          </cell>
          <cell r="G4638" t="str">
            <v xml:space="preserve">Děčín </v>
          </cell>
          <cell r="H4638">
            <v>50</v>
          </cell>
          <cell r="I4638" t="str">
            <v>SEJOY</v>
          </cell>
          <cell r="J4638">
            <v>16.690000000000001</v>
          </cell>
          <cell r="K4638">
            <v>834.50000000000011</v>
          </cell>
          <cell r="L4638" t="str">
            <v/>
          </cell>
          <cell r="M4638" t="str">
            <v>Základní škola a Mateřská škola Dobkovice</v>
          </cell>
          <cell r="O4638">
            <v>83</v>
          </cell>
          <cell r="Q4638" t="str">
            <v>Dobkovice</v>
          </cell>
          <cell r="R4638" t="str">
            <v>ANO</v>
          </cell>
        </row>
        <row r="4639">
          <cell r="A4639">
            <v>600076059</v>
          </cell>
          <cell r="B4639">
            <v>600076059</v>
          </cell>
          <cell r="C4639" t="str">
            <v>72744367</v>
          </cell>
          <cell r="D4639">
            <v>1</v>
          </cell>
          <cell r="E4639">
            <v>72744367</v>
          </cell>
          <cell r="F4639" t="str">
            <v>Ústecký kraj</v>
          </cell>
          <cell r="G4639" t="str">
            <v xml:space="preserve">Děčín </v>
          </cell>
          <cell r="H4639">
            <v>275</v>
          </cell>
          <cell r="I4639" t="str">
            <v>SEJOY</v>
          </cell>
          <cell r="J4639">
            <v>16.690000000000001</v>
          </cell>
          <cell r="K4639">
            <v>4589.75</v>
          </cell>
          <cell r="L4639" t="str">
            <v/>
          </cell>
          <cell r="M4639" t="str">
            <v>Základní škola a Mateřská škola Děčín XXVII, Kosmonautů 177, příspěvková organizace</v>
          </cell>
          <cell r="N4639" t="str">
            <v>Kosmonautů</v>
          </cell>
          <cell r="O4639">
            <v>177</v>
          </cell>
          <cell r="Q4639" t="str">
            <v>Děčín</v>
          </cell>
          <cell r="R4639" t="str">
            <v>ANO</v>
          </cell>
        </row>
        <row r="4640">
          <cell r="A4640">
            <v>600076067</v>
          </cell>
          <cell r="B4640">
            <v>600076067</v>
          </cell>
          <cell r="C4640" t="str">
            <v>71009485</v>
          </cell>
          <cell r="D4640">
            <v>1</v>
          </cell>
          <cell r="E4640">
            <v>71009485</v>
          </cell>
          <cell r="F4640" t="str">
            <v>Ústecký kraj</v>
          </cell>
          <cell r="G4640" t="str">
            <v xml:space="preserve">Děčín </v>
          </cell>
          <cell r="H4640">
            <v>50</v>
          </cell>
          <cell r="I4640" t="str">
            <v>SEJOY</v>
          </cell>
          <cell r="J4640">
            <v>16.690000000000001</v>
          </cell>
          <cell r="K4640">
            <v>834.50000000000011</v>
          </cell>
          <cell r="L4640" t="str">
            <v/>
          </cell>
          <cell r="M4640" t="str">
            <v>Základní škola a Mateřská škola Heřmanov, okres Děčín</v>
          </cell>
          <cell r="O4640">
            <v>120</v>
          </cell>
          <cell r="Q4640" t="str">
            <v>Heřmanov</v>
          </cell>
          <cell r="R4640" t="str">
            <v>ANO</v>
          </cell>
        </row>
        <row r="4641">
          <cell r="A4641">
            <v>600076130</v>
          </cell>
          <cell r="B4641">
            <v>600076130</v>
          </cell>
          <cell r="C4641" t="str">
            <v>72742241</v>
          </cell>
          <cell r="D4641">
            <v>1</v>
          </cell>
          <cell r="E4641">
            <v>72742241</v>
          </cell>
          <cell r="F4641" t="str">
            <v>Ústecký kraj</v>
          </cell>
          <cell r="G4641" t="str">
            <v xml:space="preserve">Děčín </v>
          </cell>
          <cell r="H4641">
            <v>100</v>
          </cell>
          <cell r="I4641" t="str">
            <v>SEJOY</v>
          </cell>
          <cell r="J4641">
            <v>16.690000000000001</v>
          </cell>
          <cell r="K4641">
            <v>1669.0000000000002</v>
          </cell>
          <cell r="L4641" t="str">
            <v/>
          </cell>
          <cell r="M4641" t="str">
            <v>Základní škola a Mateřská škola Huntířov, příspěvková organizace</v>
          </cell>
          <cell r="O4641">
            <v>101</v>
          </cell>
          <cell r="Q4641" t="str">
            <v>Huntířov</v>
          </cell>
          <cell r="R4641" t="str">
            <v>ANO</v>
          </cell>
        </row>
        <row r="4642">
          <cell r="A4642">
            <v>600076211</v>
          </cell>
          <cell r="B4642">
            <v>600076211</v>
          </cell>
          <cell r="C4642" t="str">
            <v>70947112</v>
          </cell>
          <cell r="D4642">
            <v>1</v>
          </cell>
          <cell r="E4642">
            <v>70947112</v>
          </cell>
          <cell r="F4642" t="str">
            <v>Ústecký kraj</v>
          </cell>
          <cell r="G4642" t="str">
            <v xml:space="preserve">Děčín </v>
          </cell>
          <cell r="H4642">
            <v>700</v>
          </cell>
          <cell r="I4642" t="str">
            <v>SEJOY</v>
          </cell>
          <cell r="J4642">
            <v>16.690000000000001</v>
          </cell>
          <cell r="K4642">
            <v>11683</v>
          </cell>
          <cell r="L4642" t="str">
            <v/>
          </cell>
          <cell r="M4642" t="str">
            <v>Základní škola a Mateřská škola Benešov nad Ploučnicí, příspěvková organizace</v>
          </cell>
          <cell r="N4642" t="str">
            <v>Opletalova</v>
          </cell>
          <cell r="O4642">
            <v>699</v>
          </cell>
          <cell r="Q4642" t="str">
            <v>Benešov nad Ploučnicí</v>
          </cell>
          <cell r="R4642" t="str">
            <v>ANO</v>
          </cell>
        </row>
        <row r="4643">
          <cell r="A4643">
            <v>600076229</v>
          </cell>
          <cell r="B4643">
            <v>600076229</v>
          </cell>
          <cell r="C4643" t="str">
            <v>72744774</v>
          </cell>
          <cell r="D4643">
            <v>1</v>
          </cell>
          <cell r="E4643">
            <v>72744774</v>
          </cell>
          <cell r="F4643" t="str">
            <v>Ústecký kraj</v>
          </cell>
          <cell r="G4643" t="str">
            <v xml:space="preserve">Děčín </v>
          </cell>
          <cell r="H4643">
            <v>225</v>
          </cell>
          <cell r="I4643" t="str">
            <v>SEJOY</v>
          </cell>
          <cell r="J4643">
            <v>16.690000000000001</v>
          </cell>
          <cell r="K4643">
            <v>3755.2500000000005</v>
          </cell>
          <cell r="L4643" t="str">
            <v/>
          </cell>
          <cell r="M4643" t="str">
            <v>Základní škola a Mateřská škola Markvartice</v>
          </cell>
          <cell r="O4643">
            <v>197</v>
          </cell>
          <cell r="Q4643" t="str">
            <v>Markvartice</v>
          </cell>
          <cell r="R4643" t="str">
            <v>ANO</v>
          </cell>
        </row>
        <row r="4644">
          <cell r="A4644">
            <v>600076237</v>
          </cell>
          <cell r="B4644">
            <v>600076237</v>
          </cell>
          <cell r="C4644" t="str">
            <v>72743492</v>
          </cell>
          <cell r="D4644">
            <v>1</v>
          </cell>
          <cell r="E4644">
            <v>72743492</v>
          </cell>
          <cell r="F4644" t="str">
            <v>Ústecký kraj</v>
          </cell>
          <cell r="G4644" t="str">
            <v xml:space="preserve">Děčín </v>
          </cell>
          <cell r="H4644">
            <v>850</v>
          </cell>
          <cell r="I4644" t="str">
            <v>SEJOY</v>
          </cell>
          <cell r="J4644">
            <v>16.690000000000001</v>
          </cell>
          <cell r="K4644">
            <v>14186.500000000002</v>
          </cell>
          <cell r="L4644" t="str">
            <v/>
          </cell>
          <cell r="M4644" t="str">
            <v>Základní škola Děčín I, Komenského náměstí 622/3, příspěvková organizace</v>
          </cell>
          <cell r="N4644" t="str">
            <v>Komenského nám.</v>
          </cell>
          <cell r="O4644">
            <v>622</v>
          </cell>
          <cell r="P4644">
            <v>3</v>
          </cell>
          <cell r="Q4644" t="str">
            <v>Děčín</v>
          </cell>
          <cell r="R4644" t="str">
            <v>ANO</v>
          </cell>
        </row>
        <row r="4645">
          <cell r="A4645">
            <v>600076245</v>
          </cell>
          <cell r="B4645">
            <v>600076245</v>
          </cell>
          <cell r="C4645" t="str">
            <v>72744529</v>
          </cell>
          <cell r="D4645">
            <v>1</v>
          </cell>
          <cell r="E4645">
            <v>72744529</v>
          </cell>
          <cell r="F4645" t="str">
            <v>Ústecký kraj</v>
          </cell>
          <cell r="G4645" t="str">
            <v xml:space="preserve">Děčín </v>
          </cell>
          <cell r="H4645">
            <v>600</v>
          </cell>
          <cell r="I4645" t="str">
            <v>SEJOY</v>
          </cell>
          <cell r="J4645">
            <v>16.690000000000001</v>
          </cell>
          <cell r="K4645">
            <v>10014</v>
          </cell>
          <cell r="L4645" t="str">
            <v/>
          </cell>
          <cell r="M4645" t="str">
            <v>Základní škola a Mateřská škola Děčín III, Březová 369/25, příspěvková organizace</v>
          </cell>
          <cell r="N4645" t="str">
            <v>Březová</v>
          </cell>
          <cell r="O4645">
            <v>369</v>
          </cell>
          <cell r="P4645">
            <v>25</v>
          </cell>
          <cell r="Q4645" t="str">
            <v>Děčín</v>
          </cell>
          <cell r="R4645" t="str">
            <v>ANO</v>
          </cell>
        </row>
        <row r="4646">
          <cell r="A4646">
            <v>600076253</v>
          </cell>
          <cell r="B4646">
            <v>600076253</v>
          </cell>
          <cell r="C4646" t="str">
            <v>72743816</v>
          </cell>
          <cell r="D4646">
            <v>1</v>
          </cell>
          <cell r="E4646">
            <v>72743816</v>
          </cell>
          <cell r="F4646" t="str">
            <v>Ústecký kraj</v>
          </cell>
          <cell r="G4646" t="str">
            <v xml:space="preserve">Děčín </v>
          </cell>
          <cell r="H4646">
            <v>700</v>
          </cell>
          <cell r="I4646" t="str">
            <v>SEJOY</v>
          </cell>
          <cell r="J4646">
            <v>16.690000000000001</v>
          </cell>
          <cell r="K4646">
            <v>11683</v>
          </cell>
          <cell r="L4646" t="str">
            <v/>
          </cell>
          <cell r="M4646" t="str">
            <v>Základní škola a Mateřská škola Děčín IV, Máchovo nám., příspěvková organizace</v>
          </cell>
          <cell r="N4646" t="str">
            <v>Raisova</v>
          </cell>
          <cell r="O4646">
            <v>688</v>
          </cell>
          <cell r="P4646">
            <v>11</v>
          </cell>
          <cell r="Q4646" t="str">
            <v>Děčín</v>
          </cell>
          <cell r="R4646" t="str">
            <v>ANO</v>
          </cell>
        </row>
        <row r="4647">
          <cell r="A4647">
            <v>600076261</v>
          </cell>
          <cell r="B4647">
            <v>600076261</v>
          </cell>
          <cell r="C4647" t="str">
            <v>72743891</v>
          </cell>
          <cell r="D4647">
            <v>1</v>
          </cell>
          <cell r="E4647">
            <v>72743891</v>
          </cell>
          <cell r="F4647" t="str">
            <v>Ústecký kraj</v>
          </cell>
          <cell r="G4647" t="str">
            <v xml:space="preserve">Děčín </v>
          </cell>
          <cell r="H4647">
            <v>575</v>
          </cell>
          <cell r="I4647" t="str">
            <v>SEJOY</v>
          </cell>
          <cell r="J4647">
            <v>16.690000000000001</v>
          </cell>
          <cell r="K4647">
            <v>9596.75</v>
          </cell>
          <cell r="L4647" t="str">
            <v/>
          </cell>
          <cell r="M4647" t="str">
            <v>Základní škola Děčín VI, Na Stráni 879/2, příspěvková organizace</v>
          </cell>
          <cell r="N4647" t="str">
            <v>Na Stráni</v>
          </cell>
          <cell r="O4647">
            <v>879</v>
          </cell>
          <cell r="P4647">
            <v>2</v>
          </cell>
          <cell r="Q4647" t="str">
            <v>Děčín</v>
          </cell>
          <cell r="R4647" t="str">
            <v>ANO</v>
          </cell>
        </row>
        <row r="4648">
          <cell r="A4648">
            <v>600076288</v>
          </cell>
          <cell r="B4648">
            <v>600076288</v>
          </cell>
          <cell r="C4648" t="str">
            <v>72743972</v>
          </cell>
          <cell r="D4648">
            <v>1</v>
          </cell>
          <cell r="E4648">
            <v>72743972</v>
          </cell>
          <cell r="F4648" t="str">
            <v>Ústecký kraj</v>
          </cell>
          <cell r="G4648" t="str">
            <v xml:space="preserve">Děčín </v>
          </cell>
          <cell r="H4648">
            <v>450</v>
          </cell>
          <cell r="I4648" t="str">
            <v>SEJOY</v>
          </cell>
          <cell r="J4648">
            <v>16.690000000000001</v>
          </cell>
          <cell r="K4648">
            <v>7510.5000000000009</v>
          </cell>
          <cell r="L4648" t="str">
            <v/>
          </cell>
          <cell r="M4648" t="str">
            <v>Základní škola a Mateřská škola Děčín VIII, Vojanova 178/12, příspěvková organizace</v>
          </cell>
          <cell r="N4648" t="str">
            <v>Vojanova</v>
          </cell>
          <cell r="O4648">
            <v>178</v>
          </cell>
          <cell r="P4648">
            <v>12</v>
          </cell>
          <cell r="Q4648" t="str">
            <v>Děčín</v>
          </cell>
          <cell r="R4648" t="str">
            <v>ANO</v>
          </cell>
        </row>
        <row r="4649">
          <cell r="A4649">
            <v>600076296</v>
          </cell>
          <cell r="B4649">
            <v>600076296</v>
          </cell>
          <cell r="C4649" t="str">
            <v>72744448</v>
          </cell>
          <cell r="D4649">
            <v>1</v>
          </cell>
          <cell r="E4649">
            <v>72744448</v>
          </cell>
          <cell r="F4649" t="str">
            <v>Ústecký kraj</v>
          </cell>
          <cell r="G4649" t="str">
            <v xml:space="preserve">Děčín </v>
          </cell>
          <cell r="H4649">
            <v>600</v>
          </cell>
          <cell r="I4649" t="str">
            <v>SEJOY</v>
          </cell>
          <cell r="J4649">
            <v>16.690000000000001</v>
          </cell>
          <cell r="K4649">
            <v>10014</v>
          </cell>
          <cell r="L4649" t="str">
            <v/>
          </cell>
          <cell r="M4649" t="str">
            <v>Základní škola Děčín XXXII, Míru 152, příspěvková organizace</v>
          </cell>
          <cell r="N4649" t="str">
            <v>Míru</v>
          </cell>
          <cell r="O4649">
            <v>152</v>
          </cell>
          <cell r="Q4649" t="str">
            <v>Děčín</v>
          </cell>
          <cell r="R4649" t="str">
            <v>ANO</v>
          </cell>
        </row>
        <row r="4650">
          <cell r="A4650">
            <v>600076393</v>
          </cell>
          <cell r="B4650">
            <v>600076393</v>
          </cell>
          <cell r="C4650" t="str">
            <v>71012524</v>
          </cell>
          <cell r="D4650">
            <v>1</v>
          </cell>
          <cell r="E4650">
            <v>71012524</v>
          </cell>
          <cell r="F4650" t="str">
            <v>Ústecký kraj</v>
          </cell>
          <cell r="G4650" t="str">
            <v xml:space="preserve">Děčín </v>
          </cell>
          <cell r="H4650">
            <v>225</v>
          </cell>
          <cell r="I4650" t="str">
            <v>SEJOY</v>
          </cell>
          <cell r="J4650">
            <v>16.690000000000001</v>
          </cell>
          <cell r="K4650">
            <v>3755.2500000000005</v>
          </cell>
          <cell r="L4650" t="str">
            <v/>
          </cell>
          <cell r="M4650" t="str">
            <v>Základní škola a Mateřská škola Verneřice</v>
          </cell>
          <cell r="N4650" t="str">
            <v>Mírové náměstí</v>
          </cell>
          <cell r="O4650">
            <v>141</v>
          </cell>
          <cell r="Q4650" t="str">
            <v>Verneřice</v>
          </cell>
          <cell r="R4650" t="str">
            <v>ANO</v>
          </cell>
        </row>
        <row r="4651">
          <cell r="A4651">
            <v>600076431</v>
          </cell>
          <cell r="B4651">
            <v>600076431</v>
          </cell>
          <cell r="C4651" t="str">
            <v>47274735</v>
          </cell>
          <cell r="D4651">
            <v>1</v>
          </cell>
          <cell r="E4651">
            <v>47274735</v>
          </cell>
          <cell r="F4651" t="str">
            <v>Ústecký kraj</v>
          </cell>
          <cell r="G4651" t="str">
            <v xml:space="preserve">Děčín </v>
          </cell>
          <cell r="H4651">
            <v>950</v>
          </cell>
          <cell r="I4651" t="str">
            <v>SEJOY</v>
          </cell>
          <cell r="J4651">
            <v>16.690000000000001</v>
          </cell>
          <cell r="K4651">
            <v>15855.500000000002</v>
          </cell>
          <cell r="L4651" t="str">
            <v/>
          </cell>
          <cell r="M4651" t="str">
            <v>Základní škola T. G. Masaryka a gymnázium Česká Kamenice, příspěvková organizace</v>
          </cell>
          <cell r="N4651" t="str">
            <v>Palackého</v>
          </cell>
          <cell r="O4651">
            <v>535</v>
          </cell>
          <cell r="Q4651" t="str">
            <v>Česká Kamenice</v>
          </cell>
          <cell r="R4651" t="str">
            <v>ANO</v>
          </cell>
        </row>
        <row r="4652">
          <cell r="A4652">
            <v>600076440</v>
          </cell>
          <cell r="B4652">
            <v>600076440</v>
          </cell>
          <cell r="C4652" t="str">
            <v>72744537</v>
          </cell>
          <cell r="D4652">
            <v>1</v>
          </cell>
          <cell r="E4652">
            <v>72744537</v>
          </cell>
          <cell r="F4652" t="str">
            <v>Ústecký kraj</v>
          </cell>
          <cell r="G4652" t="str">
            <v xml:space="preserve">Děčín </v>
          </cell>
          <cell r="H4652">
            <v>50</v>
          </cell>
          <cell r="I4652" t="str">
            <v>SEJOY</v>
          </cell>
          <cell r="J4652">
            <v>16.690000000000001</v>
          </cell>
          <cell r="K4652">
            <v>834.50000000000011</v>
          </cell>
          <cell r="L4652" t="str">
            <v/>
          </cell>
          <cell r="M4652" t="str">
            <v>Základní škola a Mateřská škola Dolní Habartice - příspěvková organizace</v>
          </cell>
          <cell r="O4652">
            <v>152</v>
          </cell>
          <cell r="Q4652" t="str">
            <v>Dolní Habartice</v>
          </cell>
          <cell r="R4652" t="str">
            <v>ANO</v>
          </cell>
        </row>
        <row r="4653">
          <cell r="A4653">
            <v>600076466</v>
          </cell>
          <cell r="B4653">
            <v>600076466</v>
          </cell>
          <cell r="C4653" t="str">
            <v>72742313</v>
          </cell>
          <cell r="D4653">
            <v>1</v>
          </cell>
          <cell r="E4653">
            <v>72742313</v>
          </cell>
          <cell r="F4653" t="str">
            <v>Ústecký kraj</v>
          </cell>
          <cell r="G4653" t="str">
            <v xml:space="preserve">Děčín </v>
          </cell>
          <cell r="H4653">
            <v>125</v>
          </cell>
          <cell r="I4653" t="str">
            <v>SEJOY</v>
          </cell>
          <cell r="J4653">
            <v>16.690000000000001</v>
          </cell>
          <cell r="K4653">
            <v>2086.25</v>
          </cell>
          <cell r="L4653" t="str">
            <v/>
          </cell>
          <cell r="M4653" t="str">
            <v>Základní škola a Mateřská škola Ludvíkovice, příspěvková organizace</v>
          </cell>
          <cell r="O4653">
            <v>68</v>
          </cell>
          <cell r="Q4653" t="str">
            <v>Ludvíkovice</v>
          </cell>
          <cell r="R4653" t="str">
            <v>ANO</v>
          </cell>
        </row>
        <row r="4654">
          <cell r="A4654">
            <v>600076504</v>
          </cell>
          <cell r="B4654">
            <v>600076504</v>
          </cell>
          <cell r="C4654" t="str">
            <v>72743735</v>
          </cell>
          <cell r="D4654">
            <v>1</v>
          </cell>
          <cell r="E4654">
            <v>72743735</v>
          </cell>
          <cell r="F4654" t="str">
            <v>Ústecký kraj</v>
          </cell>
          <cell r="G4654" t="str">
            <v xml:space="preserve">Děčín </v>
          </cell>
          <cell r="H4654">
            <v>875</v>
          </cell>
          <cell r="I4654" t="str">
            <v>SEJOY</v>
          </cell>
          <cell r="J4654">
            <v>16.690000000000001</v>
          </cell>
          <cell r="K4654">
            <v>14603.750000000002</v>
          </cell>
          <cell r="L4654" t="str">
            <v/>
          </cell>
          <cell r="M4654" t="str">
            <v>Základní škola Děčín II, Kamenická 1145, příspěvková organizace</v>
          </cell>
          <cell r="N4654" t="str">
            <v>Kamenická</v>
          </cell>
          <cell r="O4654">
            <v>1145</v>
          </cell>
          <cell r="P4654">
            <v>50</v>
          </cell>
          <cell r="Q4654" t="str">
            <v>Děčín</v>
          </cell>
          <cell r="R4654" t="str">
            <v>ANO</v>
          </cell>
        </row>
        <row r="4655">
          <cell r="A4655">
            <v>600076512</v>
          </cell>
          <cell r="B4655">
            <v>600076512</v>
          </cell>
          <cell r="C4655" t="str">
            <v>72743573</v>
          </cell>
          <cell r="D4655">
            <v>1</v>
          </cell>
          <cell r="E4655">
            <v>72743573</v>
          </cell>
          <cell r="F4655" t="str">
            <v>Ústecký kraj</v>
          </cell>
          <cell r="G4655" t="str">
            <v xml:space="preserve">Děčín </v>
          </cell>
          <cell r="H4655">
            <v>725</v>
          </cell>
          <cell r="I4655" t="str">
            <v>SEJOY</v>
          </cell>
          <cell r="J4655">
            <v>16.690000000000001</v>
          </cell>
          <cell r="K4655">
            <v>12100.250000000002</v>
          </cell>
          <cell r="L4655" t="str">
            <v/>
          </cell>
          <cell r="M4655" t="str">
            <v>Základní škola Dr. Miroslava Tyrše Děčín II, Vrchlického 630/5, příspěvková organizace</v>
          </cell>
          <cell r="N4655" t="str">
            <v>Vrchlického</v>
          </cell>
          <cell r="O4655">
            <v>630</v>
          </cell>
          <cell r="P4655">
            <v>5</v>
          </cell>
          <cell r="Q4655" t="str">
            <v>Děčín</v>
          </cell>
          <cell r="R4655" t="str">
            <v>ANO</v>
          </cell>
        </row>
        <row r="4656">
          <cell r="A4656">
            <v>600076539</v>
          </cell>
          <cell r="B4656">
            <v>600076539</v>
          </cell>
          <cell r="C4656" t="str">
            <v>72744057</v>
          </cell>
          <cell r="D4656">
            <v>1</v>
          </cell>
          <cell r="E4656">
            <v>72744057</v>
          </cell>
          <cell r="F4656" t="str">
            <v>Ústecký kraj</v>
          </cell>
          <cell r="G4656" t="str">
            <v xml:space="preserve">Děčín </v>
          </cell>
          <cell r="H4656">
            <v>575</v>
          </cell>
          <cell r="I4656" t="str">
            <v>SEJOY</v>
          </cell>
          <cell r="J4656">
            <v>16.690000000000001</v>
          </cell>
          <cell r="K4656">
            <v>9596.75</v>
          </cell>
          <cell r="L4656" t="str">
            <v/>
          </cell>
          <cell r="M4656" t="str">
            <v>Základní škola a Mateřská škola Děčín IX, Na Pěšině 330, příspěvková organizace</v>
          </cell>
          <cell r="N4656" t="str">
            <v>Na Pěšině</v>
          </cell>
          <cell r="O4656">
            <v>330</v>
          </cell>
          <cell r="Q4656" t="str">
            <v>Děčín</v>
          </cell>
          <cell r="R4656" t="str">
            <v>ANO</v>
          </cell>
        </row>
        <row r="4657">
          <cell r="A4657">
            <v>600170551</v>
          </cell>
          <cell r="B4657">
            <v>600170551</v>
          </cell>
          <cell r="C4657" t="str">
            <v>14450488</v>
          </cell>
          <cell r="D4657">
            <v>1</v>
          </cell>
          <cell r="E4657">
            <v>14450488</v>
          </cell>
          <cell r="F4657" t="str">
            <v>Ústecký kraj</v>
          </cell>
          <cell r="G4657" t="str">
            <v xml:space="preserve">Děčín </v>
          </cell>
          <cell r="H4657">
            <v>550</v>
          </cell>
          <cell r="I4657" t="str">
            <v>SEJOY</v>
          </cell>
          <cell r="J4657">
            <v>16.690000000000001</v>
          </cell>
          <cell r="K4657">
            <v>9179.5</v>
          </cell>
          <cell r="L4657" t="str">
            <v/>
          </cell>
          <cell r="M4657" t="str">
            <v>Střední škola lodní dopravy a technických řemesel, Děčín VI, příspěvková organizace</v>
          </cell>
          <cell r="N4657" t="str">
            <v>Dělnická</v>
          </cell>
          <cell r="O4657">
            <v>825</v>
          </cell>
          <cell r="P4657">
            <v>15</v>
          </cell>
          <cell r="Q4657" t="str">
            <v>Děčín</v>
          </cell>
          <cell r="R4657" t="str">
            <v>ANO</v>
          </cell>
        </row>
        <row r="4658">
          <cell r="A4658">
            <v>600170560</v>
          </cell>
          <cell r="B4658">
            <v>600170560</v>
          </cell>
          <cell r="C4658" t="str">
            <v>00556807</v>
          </cell>
          <cell r="D4658">
            <v>1</v>
          </cell>
          <cell r="E4658">
            <v>556807</v>
          </cell>
          <cell r="F4658" t="str">
            <v>Ústecký kraj</v>
          </cell>
          <cell r="G4658" t="str">
            <v xml:space="preserve">Děčín </v>
          </cell>
          <cell r="H4658">
            <v>725</v>
          </cell>
          <cell r="I4658" t="str">
            <v>SEJOY</v>
          </cell>
          <cell r="J4658">
            <v>16.690000000000001</v>
          </cell>
          <cell r="K4658">
            <v>12100.250000000002</v>
          </cell>
          <cell r="L4658" t="str">
            <v/>
          </cell>
          <cell r="M4658" t="str">
            <v>Střední škola řemesel a služeb, Děčín IV, Ruská 147, příspěvková organizace</v>
          </cell>
          <cell r="N4658" t="str">
            <v>Ruská</v>
          </cell>
          <cell r="O4658">
            <v>147</v>
          </cell>
          <cell r="P4658">
            <v>46</v>
          </cell>
          <cell r="Q4658" t="str">
            <v>Děčín</v>
          </cell>
          <cell r="R4658" t="str">
            <v>ANO</v>
          </cell>
        </row>
        <row r="4659">
          <cell r="A4659">
            <v>650064321</v>
          </cell>
          <cell r="B4659">
            <v>650064321</v>
          </cell>
          <cell r="C4659" t="str">
            <v>72744090</v>
          </cell>
          <cell r="D4659">
            <v>1</v>
          </cell>
          <cell r="E4659">
            <v>72744090</v>
          </cell>
          <cell r="F4659" t="str">
            <v>Ústecký kraj</v>
          </cell>
          <cell r="G4659" t="str">
            <v xml:space="preserve">Děčín </v>
          </cell>
          <cell r="H4659">
            <v>600</v>
          </cell>
          <cell r="I4659" t="str">
            <v>SEJOY</v>
          </cell>
          <cell r="J4659">
            <v>16.690000000000001</v>
          </cell>
          <cell r="K4659">
            <v>10014</v>
          </cell>
          <cell r="L4659" t="str">
            <v/>
          </cell>
          <cell r="M4659" t="str">
            <v>Základní škola Jílové, okres Děčín, příspěvková organizace</v>
          </cell>
          <cell r="N4659" t="str">
            <v>Školní</v>
          </cell>
          <cell r="O4659">
            <v>287</v>
          </cell>
          <cell r="Q4659" t="str">
            <v>Jílové</v>
          </cell>
          <cell r="R4659" t="str">
            <v>ANO</v>
          </cell>
        </row>
        <row r="4660">
          <cell r="A4660">
            <v>650075609</v>
          </cell>
          <cell r="B4660">
            <v>650075609</v>
          </cell>
          <cell r="C4660" t="str">
            <v>75041383</v>
          </cell>
          <cell r="D4660">
            <v>1</v>
          </cell>
          <cell r="E4660">
            <v>75041383</v>
          </cell>
          <cell r="F4660" t="str">
            <v>Ústecký kraj</v>
          </cell>
          <cell r="G4660" t="str">
            <v xml:space="preserve">Děčín </v>
          </cell>
          <cell r="H4660">
            <v>100</v>
          </cell>
          <cell r="I4660" t="str">
            <v>SEJOY</v>
          </cell>
          <cell r="J4660">
            <v>16.690000000000001</v>
          </cell>
          <cell r="K4660">
            <v>1669.0000000000002</v>
          </cell>
          <cell r="L4660" t="str">
            <v/>
          </cell>
          <cell r="M4660" t="str">
            <v>Základní škola Malšovice, okres Děčín</v>
          </cell>
          <cell r="N4660" t="str">
            <v>Vilsnická</v>
          </cell>
          <cell r="O4660">
            <v>31</v>
          </cell>
          <cell r="Q4660" t="str">
            <v>Děčín</v>
          </cell>
          <cell r="R4660" t="str">
            <v>ANO</v>
          </cell>
        </row>
        <row r="4661">
          <cell r="A4661">
            <v>651039720</v>
          </cell>
          <cell r="B4661">
            <v>651039720</v>
          </cell>
          <cell r="C4661" t="str">
            <v>71340882</v>
          </cell>
          <cell r="D4661">
            <v>1</v>
          </cell>
          <cell r="E4661">
            <v>71340882</v>
          </cell>
          <cell r="F4661" t="str">
            <v>Ústecký kraj</v>
          </cell>
          <cell r="G4661" t="str">
            <v xml:space="preserve">Děčín </v>
          </cell>
          <cell r="H4661">
            <v>75</v>
          </cell>
          <cell r="I4661" t="str">
            <v>SEJOY</v>
          </cell>
          <cell r="J4661">
            <v>16.690000000000001</v>
          </cell>
          <cell r="K4661">
            <v>1251.75</v>
          </cell>
          <cell r="L4661" t="str">
            <v/>
          </cell>
          <cell r="M4661" t="str">
            <v>Křesťanská základní škola Nativity</v>
          </cell>
          <cell r="N4661" t="str">
            <v>Potoční</v>
          </cell>
          <cell r="O4661">
            <v>51</v>
          </cell>
          <cell r="Q4661" t="str">
            <v>Děčín</v>
          </cell>
          <cell r="R4661" t="str">
            <v>NE</v>
          </cell>
        </row>
        <row r="4662">
          <cell r="A4662">
            <v>691002843</v>
          </cell>
          <cell r="B4662">
            <v>691002843</v>
          </cell>
          <cell r="C4662" t="str">
            <v>71341331</v>
          </cell>
          <cell r="D4662">
            <v>1</v>
          </cell>
          <cell r="E4662">
            <v>71341331</v>
          </cell>
          <cell r="F4662" t="str">
            <v>Ústecký kraj</v>
          </cell>
          <cell r="G4662" t="str">
            <v xml:space="preserve">Děčín </v>
          </cell>
          <cell r="H4662">
            <v>50</v>
          </cell>
          <cell r="I4662" t="str">
            <v>SEJOY</v>
          </cell>
          <cell r="J4662">
            <v>16.690000000000001</v>
          </cell>
          <cell r="K4662">
            <v>834.50000000000011</v>
          </cell>
          <cell r="L4662" t="str">
            <v/>
          </cell>
          <cell r="M4662" t="str">
            <v>Soukromá základní škola a mateřská škola Svět</v>
          </cell>
          <cell r="N4662" t="str">
            <v>Dobrovského</v>
          </cell>
          <cell r="O4662">
            <v>1402</v>
          </cell>
          <cell r="P4662">
            <v>2</v>
          </cell>
          <cell r="Q4662" t="str">
            <v>Děčín</v>
          </cell>
          <cell r="R4662" t="str">
            <v>NE</v>
          </cell>
        </row>
        <row r="4663">
          <cell r="A4663">
            <v>691004668</v>
          </cell>
          <cell r="B4663">
            <v>691004668</v>
          </cell>
          <cell r="C4663" t="str">
            <v>71342311</v>
          </cell>
          <cell r="D4663">
            <v>1</v>
          </cell>
          <cell r="E4663">
            <v>71342311</v>
          </cell>
          <cell r="F4663" t="str">
            <v>Ústecký kraj</v>
          </cell>
          <cell r="G4663" t="str">
            <v xml:space="preserve">Děčín </v>
          </cell>
          <cell r="H4663">
            <v>100</v>
          </cell>
          <cell r="I4663" t="str">
            <v>SEJOY</v>
          </cell>
          <cell r="J4663">
            <v>16.690000000000001</v>
          </cell>
          <cell r="K4663">
            <v>1669.0000000000002</v>
          </cell>
          <cell r="L4663" t="str">
            <v/>
          </cell>
          <cell r="M4663" t="str">
            <v>Základní škola a Lesní mateřská škola Jurta</v>
          </cell>
          <cell r="N4663" t="str">
            <v>Vítězství</v>
          </cell>
          <cell r="O4663">
            <v>121</v>
          </cell>
          <cell r="Q4663" t="str">
            <v>Děčín</v>
          </cell>
          <cell r="R4663" t="str">
            <v>NE</v>
          </cell>
        </row>
        <row r="4664">
          <cell r="A4664">
            <v>600020363</v>
          </cell>
          <cell r="B4664">
            <v>600020363</v>
          </cell>
          <cell r="C4664" t="str">
            <v>47796006</v>
          </cell>
          <cell r="D4664">
            <v>1</v>
          </cell>
          <cell r="E4664">
            <v>47796006</v>
          </cell>
          <cell r="F4664" t="str">
            <v>Ústecký kraj</v>
          </cell>
          <cell r="G4664" t="str">
            <v xml:space="preserve">Chomutov </v>
          </cell>
          <cell r="H4664">
            <v>275</v>
          </cell>
          <cell r="I4664" t="str">
            <v>SEJOY</v>
          </cell>
          <cell r="J4664">
            <v>16.690000000000001</v>
          </cell>
          <cell r="K4664">
            <v>4589.75</v>
          </cell>
          <cell r="L4664" t="str">
            <v/>
          </cell>
          <cell r="M4664" t="str">
            <v>Střední průmyslová škola a Vyšší odborná škola, Chomutov, Školní 50, příspěvková organizace</v>
          </cell>
          <cell r="N4664" t="str">
            <v>Školní</v>
          </cell>
          <cell r="O4664">
            <v>1060</v>
          </cell>
          <cell r="P4664">
            <v>50</v>
          </cell>
          <cell r="Q4664" t="str">
            <v>Chomutov</v>
          </cell>
          <cell r="R4664" t="str">
            <v>ANO</v>
          </cell>
        </row>
        <row r="4665">
          <cell r="A4665">
            <v>600010287</v>
          </cell>
          <cell r="B4665">
            <v>600010287</v>
          </cell>
          <cell r="C4665" t="str">
            <v>61342645</v>
          </cell>
          <cell r="D4665">
            <v>1</v>
          </cell>
          <cell r="E4665">
            <v>61342645</v>
          </cell>
          <cell r="F4665" t="str">
            <v>Ústecký kraj</v>
          </cell>
          <cell r="G4665" t="str">
            <v xml:space="preserve">Chomutov </v>
          </cell>
          <cell r="H4665">
            <v>325</v>
          </cell>
          <cell r="I4665" t="str">
            <v>SEJOY</v>
          </cell>
          <cell r="J4665">
            <v>16.690000000000001</v>
          </cell>
          <cell r="K4665">
            <v>5424.25</v>
          </cell>
          <cell r="L4665" t="str">
            <v/>
          </cell>
          <cell r="M4665" t="str">
            <v>Gymnázium, Chomutov, Mostecká 3000, příspěvková organizace</v>
          </cell>
          <cell r="N4665" t="str">
            <v>Mostecká</v>
          </cell>
          <cell r="O4665">
            <v>3000</v>
          </cell>
          <cell r="Q4665" t="str">
            <v>Chomutov</v>
          </cell>
          <cell r="R4665" t="str">
            <v>ANO</v>
          </cell>
        </row>
        <row r="4666">
          <cell r="A4666">
            <v>600010368</v>
          </cell>
          <cell r="B4666">
            <v>600010368</v>
          </cell>
          <cell r="C4666" t="str">
            <v>18383696</v>
          </cell>
          <cell r="D4666">
            <v>1</v>
          </cell>
          <cell r="E4666">
            <v>18383696</v>
          </cell>
          <cell r="F4666" t="str">
            <v>Ústecký kraj</v>
          </cell>
          <cell r="G4666" t="str">
            <v xml:space="preserve">Chomutov </v>
          </cell>
          <cell r="H4666">
            <v>1600</v>
          </cell>
          <cell r="I4666" t="str">
            <v>SEJOY</v>
          </cell>
          <cell r="J4666">
            <v>16.690000000000001</v>
          </cell>
          <cell r="K4666">
            <v>26704.000000000004</v>
          </cell>
          <cell r="L4666" t="str">
            <v/>
          </cell>
          <cell r="M4666" t="str">
            <v>Střední škola technická, gastronomická a automobilní, Chomutov, příspěvková organizace</v>
          </cell>
          <cell r="N4666" t="str">
            <v>Pražská</v>
          </cell>
          <cell r="O4666">
            <v>702</v>
          </cell>
          <cell r="P4666">
            <v>10</v>
          </cell>
          <cell r="Q4666" t="str">
            <v>Chomutov</v>
          </cell>
          <cell r="R4666" t="str">
            <v>ANO</v>
          </cell>
        </row>
        <row r="4667">
          <cell r="A4667">
            <v>600077217</v>
          </cell>
          <cell r="B4667">
            <v>600077217</v>
          </cell>
          <cell r="C4667" t="str">
            <v>72744341</v>
          </cell>
          <cell r="D4667">
            <v>1</v>
          </cell>
          <cell r="E4667">
            <v>72744341</v>
          </cell>
          <cell r="F4667" t="str">
            <v>Ústecký kraj</v>
          </cell>
          <cell r="G4667" t="str">
            <v xml:space="preserve">Chomutov </v>
          </cell>
          <cell r="H4667">
            <v>50</v>
          </cell>
          <cell r="I4667" t="str">
            <v>SEJOY</v>
          </cell>
          <cell r="J4667">
            <v>16.690000000000001</v>
          </cell>
          <cell r="K4667">
            <v>834.50000000000011</v>
          </cell>
          <cell r="L4667" t="str">
            <v/>
          </cell>
          <cell r="M4667" t="str">
            <v>Základní škola speciální a Mateřská škola, Chomutov, Palachova 4881, příspěvková organizace</v>
          </cell>
          <cell r="N4667" t="str">
            <v>Palachova</v>
          </cell>
          <cell r="O4667">
            <v>4881</v>
          </cell>
          <cell r="Q4667" t="str">
            <v>Chomutov</v>
          </cell>
          <cell r="R4667" t="str">
            <v>ANO</v>
          </cell>
        </row>
        <row r="4668">
          <cell r="A4668">
            <v>600077276</v>
          </cell>
          <cell r="B4668">
            <v>600077276</v>
          </cell>
          <cell r="C4668" t="str">
            <v>70695032</v>
          </cell>
          <cell r="D4668">
            <v>1</v>
          </cell>
          <cell r="E4668">
            <v>70695032</v>
          </cell>
          <cell r="F4668" t="str">
            <v>Ústecký kraj</v>
          </cell>
          <cell r="G4668" t="str">
            <v xml:space="preserve">Chomutov </v>
          </cell>
          <cell r="H4668">
            <v>100</v>
          </cell>
          <cell r="I4668" t="str">
            <v>SEJOY</v>
          </cell>
          <cell r="J4668">
            <v>16.690000000000001</v>
          </cell>
          <cell r="K4668">
            <v>1669.0000000000002</v>
          </cell>
          <cell r="L4668" t="str">
            <v/>
          </cell>
          <cell r="M4668" t="str">
            <v>Základní škola a Mateřská škola Spořice, okres Chomutov, příspěvková organizace</v>
          </cell>
          <cell r="N4668" t="str">
            <v>nám. Gen. Svobody</v>
          </cell>
          <cell r="O4668">
            <v>78</v>
          </cell>
          <cell r="Q4668" t="str">
            <v>Spořice</v>
          </cell>
          <cell r="R4668" t="str">
            <v>ANO</v>
          </cell>
        </row>
        <row r="4669">
          <cell r="A4669">
            <v>600077331</v>
          </cell>
          <cell r="B4669">
            <v>600077331</v>
          </cell>
          <cell r="C4669" t="str">
            <v>46789731</v>
          </cell>
          <cell r="D4669">
            <v>1</v>
          </cell>
          <cell r="E4669">
            <v>46789731</v>
          </cell>
          <cell r="F4669" t="str">
            <v>Ústecký kraj</v>
          </cell>
          <cell r="G4669" t="str">
            <v xml:space="preserve">Chomutov </v>
          </cell>
          <cell r="H4669">
            <v>775</v>
          </cell>
          <cell r="I4669" t="str">
            <v>SEJOY</v>
          </cell>
          <cell r="J4669">
            <v>16.690000000000001</v>
          </cell>
          <cell r="K4669">
            <v>12934.750000000002</v>
          </cell>
          <cell r="L4669" t="str">
            <v/>
          </cell>
          <cell r="M4669" t="str">
            <v>Základní škola Chomutov, Školní 1480</v>
          </cell>
          <cell r="N4669" t="str">
            <v>Školní</v>
          </cell>
          <cell r="O4669">
            <v>1480</v>
          </cell>
          <cell r="P4669">
            <v>61</v>
          </cell>
          <cell r="Q4669" t="str">
            <v>Chomutov</v>
          </cell>
          <cell r="R4669" t="str">
            <v>ANO</v>
          </cell>
        </row>
        <row r="4670">
          <cell r="A4670">
            <v>600077349</v>
          </cell>
          <cell r="B4670">
            <v>600077349</v>
          </cell>
          <cell r="C4670" t="str">
            <v>46789685</v>
          </cell>
          <cell r="D4670">
            <v>1</v>
          </cell>
          <cell r="E4670">
            <v>46789685</v>
          </cell>
          <cell r="F4670" t="str">
            <v>Ústecký kraj</v>
          </cell>
          <cell r="G4670" t="str">
            <v xml:space="preserve">Chomutov </v>
          </cell>
          <cell r="H4670">
            <v>900</v>
          </cell>
          <cell r="I4670" t="str">
            <v>SEJOY</v>
          </cell>
          <cell r="J4670">
            <v>16.690000000000001</v>
          </cell>
          <cell r="K4670">
            <v>15021.000000000002</v>
          </cell>
          <cell r="L4670" t="str">
            <v/>
          </cell>
          <cell r="M4670" t="str">
            <v>Základní škola Chomutov, Na Příkopech 895</v>
          </cell>
          <cell r="N4670" t="str">
            <v>Na Příkopech</v>
          </cell>
          <cell r="O4670">
            <v>895</v>
          </cell>
          <cell r="P4670">
            <v>19</v>
          </cell>
          <cell r="Q4670" t="str">
            <v>Chomutov</v>
          </cell>
          <cell r="R4670" t="str">
            <v>ANO</v>
          </cell>
        </row>
        <row r="4671">
          <cell r="A4671">
            <v>600077357</v>
          </cell>
          <cell r="B4671">
            <v>600077357</v>
          </cell>
          <cell r="C4671" t="str">
            <v>46789707</v>
          </cell>
          <cell r="D4671">
            <v>1</v>
          </cell>
          <cell r="E4671">
            <v>46789707</v>
          </cell>
          <cell r="F4671" t="str">
            <v>Ústecký kraj</v>
          </cell>
          <cell r="G4671" t="str">
            <v xml:space="preserve">Chomutov </v>
          </cell>
          <cell r="H4671">
            <v>725</v>
          </cell>
          <cell r="I4671" t="str">
            <v>SEJOY</v>
          </cell>
          <cell r="J4671">
            <v>16.690000000000001</v>
          </cell>
          <cell r="K4671">
            <v>12100.250000000002</v>
          </cell>
          <cell r="L4671" t="str">
            <v/>
          </cell>
          <cell r="M4671" t="str">
            <v>Základní škola Chomutov, Kadaňská 2334</v>
          </cell>
          <cell r="N4671" t="str">
            <v>Kadaňská</v>
          </cell>
          <cell r="O4671">
            <v>2334</v>
          </cell>
          <cell r="P4671">
            <v>2</v>
          </cell>
          <cell r="Q4671" t="str">
            <v>Chomutov</v>
          </cell>
          <cell r="R4671" t="str">
            <v>ANO</v>
          </cell>
        </row>
        <row r="4672">
          <cell r="A4672">
            <v>600077365</v>
          </cell>
          <cell r="B4672">
            <v>600077365</v>
          </cell>
          <cell r="C4672" t="str">
            <v>46789723</v>
          </cell>
          <cell r="D4672">
            <v>1</v>
          </cell>
          <cell r="E4672">
            <v>46789723</v>
          </cell>
          <cell r="F4672" t="str">
            <v>Ústecký kraj</v>
          </cell>
          <cell r="G4672" t="str">
            <v xml:space="preserve">Chomutov </v>
          </cell>
          <cell r="H4672">
            <v>675</v>
          </cell>
          <cell r="I4672" t="str">
            <v>SEJOY</v>
          </cell>
          <cell r="J4672">
            <v>16.690000000000001</v>
          </cell>
          <cell r="K4672">
            <v>11265.75</v>
          </cell>
          <cell r="L4672" t="str">
            <v/>
          </cell>
          <cell r="M4672" t="str">
            <v>Základní škola Chomutov, Hornická 4387</v>
          </cell>
          <cell r="N4672" t="str">
            <v>Hornická</v>
          </cell>
          <cell r="O4672">
            <v>4387</v>
          </cell>
          <cell r="Q4672" t="str">
            <v>Chomutov</v>
          </cell>
          <cell r="R4672" t="str">
            <v>ANO</v>
          </cell>
        </row>
        <row r="4673">
          <cell r="A4673">
            <v>600077381</v>
          </cell>
          <cell r="B4673">
            <v>600077381</v>
          </cell>
          <cell r="C4673" t="str">
            <v>46789758</v>
          </cell>
          <cell r="D4673">
            <v>1</v>
          </cell>
          <cell r="E4673">
            <v>46789758</v>
          </cell>
          <cell r="F4673" t="str">
            <v>Ústecký kraj</v>
          </cell>
          <cell r="G4673" t="str">
            <v xml:space="preserve">Chomutov </v>
          </cell>
          <cell r="H4673">
            <v>750</v>
          </cell>
          <cell r="I4673" t="str">
            <v>SEJOY</v>
          </cell>
          <cell r="J4673">
            <v>16.690000000000001</v>
          </cell>
          <cell r="K4673">
            <v>12517.500000000002</v>
          </cell>
          <cell r="L4673" t="str">
            <v/>
          </cell>
          <cell r="M4673" t="str">
            <v>Základní škola Chomutov, Akademika Heyrovského 4539</v>
          </cell>
          <cell r="N4673" t="str">
            <v>akademika Heyrovského</v>
          </cell>
          <cell r="O4673">
            <v>4539</v>
          </cell>
          <cell r="Q4673" t="str">
            <v>Chomutov</v>
          </cell>
          <cell r="R4673" t="str">
            <v>ANO</v>
          </cell>
        </row>
        <row r="4674">
          <cell r="A4674">
            <v>600077390</v>
          </cell>
          <cell r="B4674">
            <v>600077390</v>
          </cell>
          <cell r="C4674" t="str">
            <v>46789766</v>
          </cell>
          <cell r="D4674">
            <v>1</v>
          </cell>
          <cell r="E4674">
            <v>46789766</v>
          </cell>
          <cell r="F4674" t="str">
            <v>Ústecký kraj</v>
          </cell>
          <cell r="G4674" t="str">
            <v xml:space="preserve">Chomutov </v>
          </cell>
          <cell r="H4674">
            <v>825</v>
          </cell>
          <cell r="I4674" t="str">
            <v>SEJOY</v>
          </cell>
          <cell r="J4674">
            <v>16.690000000000001</v>
          </cell>
          <cell r="K4674">
            <v>13769.250000000002</v>
          </cell>
          <cell r="L4674" t="str">
            <v/>
          </cell>
          <cell r="M4674" t="str">
            <v>Základní škola Chomutov, Březenecká 4679</v>
          </cell>
          <cell r="N4674" t="str">
            <v>Březenecká</v>
          </cell>
          <cell r="O4674">
            <v>4679</v>
          </cell>
          <cell r="Q4674" t="str">
            <v>Chomutov</v>
          </cell>
          <cell r="R4674" t="str">
            <v>ANO</v>
          </cell>
        </row>
        <row r="4675">
          <cell r="A4675">
            <v>600077411</v>
          </cell>
          <cell r="B4675">
            <v>600077411</v>
          </cell>
          <cell r="C4675" t="str">
            <v>00831476</v>
          </cell>
          <cell r="D4675">
            <v>1</v>
          </cell>
          <cell r="E4675">
            <v>831476</v>
          </cell>
          <cell r="F4675" t="str">
            <v>Ústecký kraj</v>
          </cell>
          <cell r="G4675" t="str">
            <v xml:space="preserve">Chomutov </v>
          </cell>
          <cell r="H4675">
            <v>725</v>
          </cell>
          <cell r="I4675" t="str">
            <v>SEJOY</v>
          </cell>
          <cell r="J4675">
            <v>16.690000000000001</v>
          </cell>
          <cell r="K4675">
            <v>12100.250000000002</v>
          </cell>
          <cell r="L4675" t="str">
            <v/>
          </cell>
          <cell r="M4675" t="str">
            <v>Základní škola Chomutov, Písečná 5144</v>
          </cell>
          <cell r="N4675" t="str">
            <v>Písečná</v>
          </cell>
          <cell r="O4675">
            <v>5144</v>
          </cell>
          <cell r="Q4675" t="str">
            <v>Chomutov</v>
          </cell>
          <cell r="R4675" t="str">
            <v>ANO</v>
          </cell>
        </row>
        <row r="4676">
          <cell r="A4676">
            <v>600077420</v>
          </cell>
          <cell r="B4676">
            <v>600077420</v>
          </cell>
          <cell r="C4676" t="str">
            <v>00830275</v>
          </cell>
          <cell r="D4676">
            <v>1</v>
          </cell>
          <cell r="E4676">
            <v>830275</v>
          </cell>
          <cell r="F4676" t="str">
            <v>Ústecký kraj</v>
          </cell>
          <cell r="G4676" t="str">
            <v xml:space="preserve">Chomutov </v>
          </cell>
          <cell r="H4676">
            <v>600</v>
          </cell>
          <cell r="I4676" t="str">
            <v>SEJOY</v>
          </cell>
          <cell r="J4676">
            <v>16.690000000000001</v>
          </cell>
          <cell r="K4676">
            <v>10014</v>
          </cell>
          <cell r="L4676" t="str">
            <v/>
          </cell>
          <cell r="M4676" t="str">
            <v>Základní škola Jirkov, Budovatelů 1563, okres Chomutov</v>
          </cell>
          <cell r="N4676" t="str">
            <v>Budovatelů</v>
          </cell>
          <cell r="O4676">
            <v>1563</v>
          </cell>
          <cell r="Q4676" t="str">
            <v>Jirkov</v>
          </cell>
          <cell r="R4676" t="str">
            <v>ANO</v>
          </cell>
        </row>
        <row r="4677">
          <cell r="A4677">
            <v>600077438</v>
          </cell>
          <cell r="B4677">
            <v>600077438</v>
          </cell>
          <cell r="C4677" t="str">
            <v>00830283</v>
          </cell>
          <cell r="D4677">
            <v>1</v>
          </cell>
          <cell r="E4677">
            <v>830283</v>
          </cell>
          <cell r="F4677" t="str">
            <v>Ústecký kraj</v>
          </cell>
          <cell r="G4677" t="str">
            <v xml:space="preserve">Chomutov </v>
          </cell>
          <cell r="H4677">
            <v>450</v>
          </cell>
          <cell r="I4677" t="str">
            <v>SEJOY</v>
          </cell>
          <cell r="J4677">
            <v>16.690000000000001</v>
          </cell>
          <cell r="K4677">
            <v>7510.5000000000009</v>
          </cell>
          <cell r="L4677" t="str">
            <v/>
          </cell>
          <cell r="M4677" t="str">
            <v>Základní škola Jirkov, Nerudova 1151, okres Chomutov</v>
          </cell>
          <cell r="N4677" t="str">
            <v>Nerudova</v>
          </cell>
          <cell r="O4677">
            <v>1151</v>
          </cell>
          <cell r="Q4677" t="str">
            <v>Jirkov</v>
          </cell>
          <cell r="R4677" t="str">
            <v>ANO</v>
          </cell>
        </row>
        <row r="4678">
          <cell r="A4678">
            <v>600077497</v>
          </cell>
          <cell r="B4678">
            <v>600077497</v>
          </cell>
          <cell r="C4678" t="str">
            <v>46789626</v>
          </cell>
          <cell r="D4678">
            <v>1</v>
          </cell>
          <cell r="E4678">
            <v>46789626</v>
          </cell>
          <cell r="F4678" t="str">
            <v>Ústecký kraj</v>
          </cell>
          <cell r="G4678" t="str">
            <v xml:space="preserve">Chomutov </v>
          </cell>
          <cell r="H4678">
            <v>250</v>
          </cell>
          <cell r="I4678" t="str">
            <v>SEJOY</v>
          </cell>
          <cell r="J4678">
            <v>16.690000000000001</v>
          </cell>
          <cell r="K4678">
            <v>4172.5</v>
          </cell>
          <cell r="L4678" t="str">
            <v/>
          </cell>
          <cell r="M4678" t="str">
            <v>Základní škola a Mateřská škola Březno, okres Chomutov</v>
          </cell>
          <cell r="N4678" t="str">
            <v>Švermova</v>
          </cell>
          <cell r="O4678">
            <v>367</v>
          </cell>
          <cell r="Q4678" t="str">
            <v>Březno</v>
          </cell>
          <cell r="R4678" t="str">
            <v>ANO</v>
          </cell>
        </row>
        <row r="4679">
          <cell r="A4679">
            <v>600077527</v>
          </cell>
          <cell r="B4679">
            <v>600077527</v>
          </cell>
          <cell r="C4679" t="str">
            <v>46787704</v>
          </cell>
          <cell r="D4679">
            <v>1</v>
          </cell>
          <cell r="E4679">
            <v>46787704</v>
          </cell>
          <cell r="F4679" t="str">
            <v>Ústecký kraj</v>
          </cell>
          <cell r="G4679" t="str">
            <v xml:space="preserve">Chomutov </v>
          </cell>
          <cell r="H4679">
            <v>300</v>
          </cell>
          <cell r="I4679" t="str">
            <v>SEJOY</v>
          </cell>
          <cell r="J4679">
            <v>16.690000000000001</v>
          </cell>
          <cell r="K4679">
            <v>5007</v>
          </cell>
          <cell r="L4679" t="str">
            <v/>
          </cell>
          <cell r="M4679" t="str">
            <v>Základní škola a Mateřská škola Strupčice, okres Chomutov</v>
          </cell>
          <cell r="O4679">
            <v>29</v>
          </cell>
          <cell r="Q4679" t="str">
            <v>Strupčice</v>
          </cell>
          <cell r="R4679" t="str">
            <v>ANO</v>
          </cell>
        </row>
        <row r="4680">
          <cell r="A4680">
            <v>600077543</v>
          </cell>
          <cell r="B4680">
            <v>600077543</v>
          </cell>
          <cell r="C4680" t="str">
            <v>46787267</v>
          </cell>
          <cell r="D4680">
            <v>1</v>
          </cell>
          <cell r="E4680">
            <v>46787267</v>
          </cell>
          <cell r="F4680" t="str">
            <v>Ústecký kraj</v>
          </cell>
          <cell r="G4680" t="str">
            <v xml:space="preserve">Chomutov </v>
          </cell>
          <cell r="H4680">
            <v>325</v>
          </cell>
          <cell r="I4680" t="str">
            <v>SEJOY</v>
          </cell>
          <cell r="J4680">
            <v>16.690000000000001</v>
          </cell>
          <cell r="K4680">
            <v>5424.25</v>
          </cell>
          <cell r="L4680" t="str">
            <v/>
          </cell>
          <cell r="M4680" t="str">
            <v>Základní škola Údlice, okres Chomutov</v>
          </cell>
          <cell r="N4680" t="str">
            <v>Stará Čtvrť</v>
          </cell>
          <cell r="O4680">
            <v>363</v>
          </cell>
          <cell r="Q4680" t="str">
            <v>Údlice</v>
          </cell>
          <cell r="R4680" t="str">
            <v>ANO</v>
          </cell>
        </row>
        <row r="4681">
          <cell r="A4681">
            <v>600077560</v>
          </cell>
          <cell r="B4681">
            <v>600077560</v>
          </cell>
          <cell r="C4681" t="str">
            <v>00830763</v>
          </cell>
          <cell r="D4681">
            <v>1</v>
          </cell>
          <cell r="E4681">
            <v>830763</v>
          </cell>
          <cell r="F4681" t="str">
            <v>Ústecký kraj</v>
          </cell>
          <cell r="G4681" t="str">
            <v xml:space="preserve">Chomutov </v>
          </cell>
          <cell r="H4681">
            <v>600</v>
          </cell>
          <cell r="I4681" t="str">
            <v>SEJOY</v>
          </cell>
          <cell r="J4681">
            <v>16.690000000000001</v>
          </cell>
          <cell r="K4681">
            <v>10014</v>
          </cell>
          <cell r="L4681" t="str">
            <v/>
          </cell>
          <cell r="M4681" t="str">
            <v>Základní škola Jirkov, Studentská 1427, okres Chomutov</v>
          </cell>
          <cell r="N4681" t="str">
            <v>Studentská</v>
          </cell>
          <cell r="O4681">
            <v>1427</v>
          </cell>
          <cell r="Q4681" t="str">
            <v>Jirkov</v>
          </cell>
          <cell r="R4681" t="str">
            <v>ANO</v>
          </cell>
        </row>
        <row r="4682">
          <cell r="A4682">
            <v>600077578</v>
          </cell>
          <cell r="B4682">
            <v>600077578</v>
          </cell>
          <cell r="C4682" t="str">
            <v>46789677</v>
          </cell>
          <cell r="D4682">
            <v>1</v>
          </cell>
          <cell r="E4682">
            <v>46789677</v>
          </cell>
          <cell r="F4682" t="str">
            <v>Ústecký kraj</v>
          </cell>
          <cell r="G4682" t="str">
            <v xml:space="preserve">Chomutov </v>
          </cell>
          <cell r="H4682">
            <v>900</v>
          </cell>
          <cell r="I4682" t="str">
            <v>SEJOY</v>
          </cell>
          <cell r="J4682">
            <v>16.690000000000001</v>
          </cell>
          <cell r="K4682">
            <v>15021.000000000002</v>
          </cell>
          <cell r="L4682" t="str">
            <v/>
          </cell>
          <cell r="M4682" t="str">
            <v>Základní škola Chomutov, Zahradní 5265</v>
          </cell>
          <cell r="N4682" t="str">
            <v>Zahradní</v>
          </cell>
          <cell r="O4682">
            <v>5265</v>
          </cell>
          <cell r="Q4682" t="str">
            <v>Chomutov</v>
          </cell>
          <cell r="R4682" t="str">
            <v>ANO</v>
          </cell>
        </row>
        <row r="4683">
          <cell r="A4683">
            <v>600077594</v>
          </cell>
          <cell r="B4683">
            <v>600077594</v>
          </cell>
          <cell r="C4683" t="str">
            <v>00830232</v>
          </cell>
          <cell r="D4683">
            <v>1</v>
          </cell>
          <cell r="E4683">
            <v>830232</v>
          </cell>
          <cell r="F4683" t="str">
            <v>Ústecký kraj</v>
          </cell>
          <cell r="G4683" t="str">
            <v xml:space="preserve">Chomutov </v>
          </cell>
          <cell r="H4683">
            <v>825</v>
          </cell>
          <cell r="I4683" t="str">
            <v>SEJOY</v>
          </cell>
          <cell r="J4683">
            <v>16.690000000000001</v>
          </cell>
          <cell r="K4683">
            <v>13769.250000000002</v>
          </cell>
          <cell r="L4683" t="str">
            <v/>
          </cell>
          <cell r="M4683" t="str">
            <v>Městské gymnázium a Základní škola Jirkov</v>
          </cell>
          <cell r="N4683" t="str">
            <v>Krušnohorská</v>
          </cell>
          <cell r="O4683">
            <v>1675</v>
          </cell>
          <cell r="Q4683" t="str">
            <v>Jirkov</v>
          </cell>
          <cell r="R4683" t="str">
            <v>ANO</v>
          </cell>
        </row>
        <row r="4684">
          <cell r="A4684">
            <v>600077624</v>
          </cell>
          <cell r="B4684">
            <v>600077624</v>
          </cell>
          <cell r="C4684" t="str">
            <v>72745169</v>
          </cell>
          <cell r="D4684">
            <v>1</v>
          </cell>
          <cell r="E4684">
            <v>72745169</v>
          </cell>
          <cell r="F4684" t="str">
            <v>Ústecký kraj</v>
          </cell>
          <cell r="G4684" t="str">
            <v xml:space="preserve">Chomutov </v>
          </cell>
          <cell r="H4684">
            <v>25</v>
          </cell>
          <cell r="I4684" t="str">
            <v>SEJOY</v>
          </cell>
          <cell r="J4684">
            <v>16.690000000000001</v>
          </cell>
          <cell r="K4684">
            <v>417.25000000000006</v>
          </cell>
          <cell r="L4684" t="str">
            <v/>
          </cell>
          <cell r="M4684" t="str">
            <v>Základní škola a Mateřská škola Vysoká Pec, okres Chomutov, příspěvková organizace</v>
          </cell>
          <cell r="N4684" t="str">
            <v>Julia Fučíka</v>
          </cell>
          <cell r="O4684">
            <v>40</v>
          </cell>
          <cell r="Q4684" t="str">
            <v>Vysoká Pec</v>
          </cell>
          <cell r="R4684" t="str">
            <v>ANO</v>
          </cell>
        </row>
        <row r="4685">
          <cell r="A4685">
            <v>600077705</v>
          </cell>
          <cell r="B4685">
            <v>600077705</v>
          </cell>
          <cell r="C4685" t="str">
            <v>46789791</v>
          </cell>
          <cell r="D4685">
            <v>1</v>
          </cell>
          <cell r="E4685">
            <v>46789791</v>
          </cell>
          <cell r="F4685" t="str">
            <v>Ústecký kraj</v>
          </cell>
          <cell r="G4685" t="str">
            <v xml:space="preserve">Chomutov </v>
          </cell>
          <cell r="H4685">
            <v>375</v>
          </cell>
          <cell r="I4685" t="str">
            <v>SEJOY</v>
          </cell>
          <cell r="J4685">
            <v>16.690000000000001</v>
          </cell>
          <cell r="K4685">
            <v>6258.7500000000009</v>
          </cell>
          <cell r="L4685" t="str">
            <v/>
          </cell>
          <cell r="M4685" t="str">
            <v>Základní škola a Mateřská škola, Chomutov, 17. listopadu 4728, příspěvková organizace</v>
          </cell>
          <cell r="N4685" t="str">
            <v>17. listopadu</v>
          </cell>
          <cell r="O4685">
            <v>4728</v>
          </cell>
          <cell r="Q4685" t="str">
            <v>Chomutov</v>
          </cell>
          <cell r="R4685" t="str">
            <v>ANO</v>
          </cell>
        </row>
        <row r="4686">
          <cell r="A4686">
            <v>600170586</v>
          </cell>
          <cell r="B4686">
            <v>600170586</v>
          </cell>
          <cell r="C4686" t="str">
            <v>41324641</v>
          </cell>
          <cell r="D4686">
            <v>1</v>
          </cell>
          <cell r="E4686">
            <v>41324641</v>
          </cell>
          <cell r="F4686" t="str">
            <v>Ústecký kraj</v>
          </cell>
          <cell r="G4686" t="str">
            <v xml:space="preserve">Chomutov </v>
          </cell>
          <cell r="H4686">
            <v>575</v>
          </cell>
          <cell r="I4686" t="str">
            <v>SEJOY</v>
          </cell>
          <cell r="J4686">
            <v>16.690000000000001</v>
          </cell>
          <cell r="K4686">
            <v>9596.75</v>
          </cell>
          <cell r="L4686" t="str">
            <v/>
          </cell>
          <cell r="M4686" t="str">
            <v>Střední odborná škola energetická a stavební, Obchodní akademie a Střední zdravotnická škola, Chomutov, příspěvková organizace</v>
          </cell>
          <cell r="N4686" t="str">
            <v>Na Průhoně</v>
          </cell>
          <cell r="O4686">
            <v>4800</v>
          </cell>
          <cell r="Q4686" t="str">
            <v>Chomutov</v>
          </cell>
          <cell r="R4686" t="str">
            <v>ANO</v>
          </cell>
        </row>
        <row r="4687">
          <cell r="A4687">
            <v>691001341</v>
          </cell>
          <cell r="B4687">
            <v>691001341</v>
          </cell>
          <cell r="C4687" t="str">
            <v>28718291</v>
          </cell>
          <cell r="D4687">
            <v>1</v>
          </cell>
          <cell r="E4687">
            <v>28718291</v>
          </cell>
          <cell r="F4687" t="str">
            <v>Ústecký kraj</v>
          </cell>
          <cell r="G4687" t="str">
            <v xml:space="preserve">Chomutov </v>
          </cell>
          <cell r="H4687">
            <v>450</v>
          </cell>
          <cell r="I4687" t="str">
            <v>SEJOY</v>
          </cell>
          <cell r="J4687">
            <v>16.690000000000001</v>
          </cell>
          <cell r="K4687">
            <v>7510.5000000000009</v>
          </cell>
          <cell r="L4687" t="str">
            <v/>
          </cell>
          <cell r="M4687" t="str">
            <v>ZÁKLADNÍ ŠKOLA A MATEŘSKÁ ŠKOLA DUHOVÁ CESTA, s.r.o.</v>
          </cell>
          <cell r="N4687" t="str">
            <v>Havlíčkova</v>
          </cell>
          <cell r="O4687">
            <v>3675</v>
          </cell>
          <cell r="Q4687" t="str">
            <v>Chomutov</v>
          </cell>
          <cell r="R4687" t="str">
            <v>NE</v>
          </cell>
        </row>
        <row r="4688">
          <cell r="A4688">
            <v>691002053</v>
          </cell>
          <cell r="B4688">
            <v>691002053</v>
          </cell>
          <cell r="C4688" t="str">
            <v>24706167</v>
          </cell>
          <cell r="D4688">
            <v>1</v>
          </cell>
          <cell r="E4688">
            <v>24706167</v>
          </cell>
          <cell r="F4688" t="str">
            <v>Ústecký kraj</v>
          </cell>
          <cell r="G4688" t="str">
            <v xml:space="preserve">Chomutov </v>
          </cell>
          <cell r="H4688">
            <v>75</v>
          </cell>
          <cell r="I4688" t="str">
            <v>SEJOY</v>
          </cell>
          <cell r="J4688">
            <v>16.690000000000001</v>
          </cell>
          <cell r="K4688">
            <v>1251.75</v>
          </cell>
          <cell r="L4688" t="str">
            <v/>
          </cell>
          <cell r="M4688" t="str">
            <v>ZÁKLADNÍ ŠKOLA A MATEŘSKÁ ŠKOLA NELUMBO Education, o.p.s.</v>
          </cell>
          <cell r="N4688" t="str">
            <v>Školní</v>
          </cell>
          <cell r="O4688">
            <v>1727</v>
          </cell>
          <cell r="Q4688" t="str">
            <v>Jirkov</v>
          </cell>
          <cell r="R4688" t="str">
            <v>NE</v>
          </cell>
        </row>
        <row r="4689">
          <cell r="A4689">
            <v>691011133</v>
          </cell>
          <cell r="B4689">
            <v>691011133</v>
          </cell>
          <cell r="C4689" t="str">
            <v>05258537</v>
          </cell>
          <cell r="D4689">
            <v>1</v>
          </cell>
          <cell r="E4689">
            <v>5258537</v>
          </cell>
          <cell r="F4689" t="str">
            <v>Ústecký kraj</v>
          </cell>
          <cell r="G4689" t="str">
            <v xml:space="preserve">Chomutov </v>
          </cell>
          <cell r="H4689">
            <v>50</v>
          </cell>
          <cell r="I4689" t="str">
            <v>SEJOY</v>
          </cell>
          <cell r="J4689">
            <v>16.690000000000001</v>
          </cell>
          <cell r="K4689">
            <v>834.50000000000011</v>
          </cell>
          <cell r="L4689" t="str">
            <v/>
          </cell>
          <cell r="M4689" t="str">
            <v>Základní škola a mateřská škola Svět, Chomutov s.r.o.</v>
          </cell>
          <cell r="N4689" t="str">
            <v>Školní</v>
          </cell>
          <cell r="O4689">
            <v>1251</v>
          </cell>
          <cell r="P4689">
            <v>57</v>
          </cell>
          <cell r="Q4689" t="str">
            <v>Chomutov</v>
          </cell>
          <cell r="R4689" t="str">
            <v>NE</v>
          </cell>
        </row>
        <row r="4690">
          <cell r="A4690">
            <v>691014019</v>
          </cell>
          <cell r="B4690">
            <v>691014019</v>
          </cell>
          <cell r="C4690" t="str">
            <v>08935220</v>
          </cell>
          <cell r="D4690">
            <v>1</v>
          </cell>
          <cell r="E4690">
            <v>8935220</v>
          </cell>
          <cell r="F4690" t="str">
            <v>Ústecký kraj</v>
          </cell>
          <cell r="G4690" t="str">
            <v xml:space="preserve">Chomutov </v>
          </cell>
          <cell r="H4690">
            <v>50</v>
          </cell>
          <cell r="I4690" t="str">
            <v>SEJOY</v>
          </cell>
          <cell r="J4690">
            <v>16.690000000000001</v>
          </cell>
          <cell r="K4690">
            <v>834.50000000000011</v>
          </cell>
          <cell r="L4690" t="str">
            <v/>
          </cell>
          <cell r="M4690" t="str">
            <v>Podkrušnohorská svobodná Základní škola a Mateřská škola</v>
          </cell>
          <cell r="N4690" t="str">
            <v>Jirkovská</v>
          </cell>
          <cell r="O4690">
            <v>119</v>
          </cell>
          <cell r="Q4690" t="str">
            <v>Údlice</v>
          </cell>
          <cell r="R4690" t="str">
            <v>NE</v>
          </cell>
        </row>
        <row r="4691">
          <cell r="A4691">
            <v>600010295</v>
          </cell>
          <cell r="B4691">
            <v>600010295</v>
          </cell>
          <cell r="C4691" t="str">
            <v>61342751</v>
          </cell>
          <cell r="D4691">
            <v>1</v>
          </cell>
          <cell r="E4691">
            <v>61342751</v>
          </cell>
          <cell r="F4691" t="str">
            <v>Ústecký kraj</v>
          </cell>
          <cell r="G4691" t="str">
            <v xml:space="preserve">Chomutov </v>
          </cell>
          <cell r="H4691">
            <v>375</v>
          </cell>
          <cell r="I4691" t="str">
            <v>SEJOY</v>
          </cell>
          <cell r="J4691">
            <v>16.690000000000001</v>
          </cell>
          <cell r="K4691">
            <v>6258.7500000000009</v>
          </cell>
          <cell r="L4691" t="str">
            <v/>
          </cell>
          <cell r="M4691" t="str">
            <v>Gymnázium, Kadaň, 5. května 620, příspěvková organizace</v>
          </cell>
          <cell r="N4691" t="str">
            <v>5. května</v>
          </cell>
          <cell r="O4691">
            <v>620</v>
          </cell>
          <cell r="Q4691" t="str">
            <v>Kadaň</v>
          </cell>
          <cell r="R4691" t="str">
            <v>ANO</v>
          </cell>
        </row>
        <row r="4692">
          <cell r="A4692">
            <v>600010309</v>
          </cell>
          <cell r="B4692">
            <v>600010309</v>
          </cell>
          <cell r="C4692" t="str">
            <v>61342637</v>
          </cell>
          <cell r="D4692">
            <v>1</v>
          </cell>
          <cell r="E4692">
            <v>61342637</v>
          </cell>
          <cell r="F4692" t="str">
            <v>Ústecký kraj</v>
          </cell>
          <cell r="G4692" t="str">
            <v xml:space="preserve">Chomutov </v>
          </cell>
          <cell r="H4692">
            <v>175</v>
          </cell>
          <cell r="I4692" t="str">
            <v>SEJOY</v>
          </cell>
          <cell r="J4692">
            <v>16.690000000000001</v>
          </cell>
          <cell r="K4692">
            <v>2920.75</v>
          </cell>
          <cell r="L4692" t="str">
            <v/>
          </cell>
          <cell r="M4692" t="str">
            <v>Střední průmyslová škola stavební a Obchodní akademie, Kadaň, Komenského 562, příspěvková organizace</v>
          </cell>
          <cell r="N4692" t="str">
            <v>Komenského</v>
          </cell>
          <cell r="O4692">
            <v>562</v>
          </cell>
          <cell r="Q4692" t="str">
            <v>Kadaň</v>
          </cell>
          <cell r="R4692" t="str">
            <v>ANO</v>
          </cell>
        </row>
        <row r="4693">
          <cell r="A4693">
            <v>600010325</v>
          </cell>
          <cell r="B4693">
            <v>600010325</v>
          </cell>
          <cell r="C4693" t="str">
            <v>47792931</v>
          </cell>
          <cell r="D4693">
            <v>1</v>
          </cell>
          <cell r="E4693">
            <v>47792931</v>
          </cell>
          <cell r="F4693" t="str">
            <v>Ústecký kraj</v>
          </cell>
          <cell r="G4693" t="str">
            <v xml:space="preserve">Chomutov </v>
          </cell>
          <cell r="H4693">
            <v>350</v>
          </cell>
          <cell r="I4693" t="str">
            <v>SEJOY</v>
          </cell>
          <cell r="J4693">
            <v>16.690000000000001</v>
          </cell>
          <cell r="K4693">
            <v>5841.5</v>
          </cell>
          <cell r="L4693" t="str">
            <v/>
          </cell>
          <cell r="M4693" t="str">
            <v>Gymnázium a Střední odborná škola, Klášterec nad Ohří, Chomutovská 459, příspěvková organizace</v>
          </cell>
          <cell r="N4693" t="str">
            <v>Chomutovská</v>
          </cell>
          <cell r="O4693">
            <v>459</v>
          </cell>
          <cell r="Q4693" t="str">
            <v>Klášterec nad Ohří</v>
          </cell>
          <cell r="R4693" t="str">
            <v>ANO</v>
          </cell>
        </row>
        <row r="4694">
          <cell r="A4694">
            <v>600077250</v>
          </cell>
          <cell r="B4694">
            <v>600077250</v>
          </cell>
          <cell r="C4694" t="str">
            <v>70698368</v>
          </cell>
          <cell r="D4694">
            <v>1</v>
          </cell>
          <cell r="E4694">
            <v>70698368</v>
          </cell>
          <cell r="F4694" t="str">
            <v>Ústecký kraj</v>
          </cell>
          <cell r="G4694" t="str">
            <v xml:space="preserve">Chomutov </v>
          </cell>
          <cell r="H4694">
            <v>25</v>
          </cell>
          <cell r="I4694" t="str">
            <v>SEJOY</v>
          </cell>
          <cell r="J4694">
            <v>16.690000000000001</v>
          </cell>
          <cell r="K4694">
            <v>417.25000000000006</v>
          </cell>
          <cell r="L4694" t="str">
            <v/>
          </cell>
          <cell r="M4694" t="str">
            <v>Základní škola a Mateřská škola Chbany, okres Chomutov, příspěvková organizace</v>
          </cell>
          <cell r="O4694">
            <v>20</v>
          </cell>
          <cell r="Q4694" t="str">
            <v>Chbany</v>
          </cell>
          <cell r="R4694" t="str">
            <v>ANO</v>
          </cell>
        </row>
        <row r="4695">
          <cell r="A4695">
            <v>600077306</v>
          </cell>
          <cell r="B4695">
            <v>600077306</v>
          </cell>
          <cell r="C4695" t="str">
            <v>70695431</v>
          </cell>
          <cell r="D4695">
            <v>1</v>
          </cell>
          <cell r="E4695">
            <v>70695431</v>
          </cell>
          <cell r="F4695" t="str">
            <v>Ústecký kraj</v>
          </cell>
          <cell r="G4695" t="str">
            <v xml:space="preserve">Chomutov </v>
          </cell>
          <cell r="H4695">
            <v>50</v>
          </cell>
          <cell r="I4695" t="str">
            <v>SEJOY</v>
          </cell>
          <cell r="J4695">
            <v>16.690000000000001</v>
          </cell>
          <cell r="K4695">
            <v>834.50000000000011</v>
          </cell>
          <cell r="L4695" t="str">
            <v/>
          </cell>
          <cell r="M4695" t="str">
            <v>Základní škola a Mateřská škola Mašťov, okres Chomutov</v>
          </cell>
          <cell r="N4695" t="str">
            <v>Náměstí</v>
          </cell>
          <cell r="O4695">
            <v>122</v>
          </cell>
          <cell r="Q4695" t="str">
            <v>Mašťov</v>
          </cell>
          <cell r="R4695" t="str">
            <v>ANO</v>
          </cell>
        </row>
        <row r="4696">
          <cell r="A4696">
            <v>600077314</v>
          </cell>
          <cell r="B4696">
            <v>600077314</v>
          </cell>
          <cell r="C4696" t="str">
            <v>46790055</v>
          </cell>
          <cell r="D4696">
            <v>1</v>
          </cell>
          <cell r="E4696">
            <v>46790055</v>
          </cell>
          <cell r="F4696" t="str">
            <v>Ústecký kraj</v>
          </cell>
          <cell r="G4696" t="str">
            <v xml:space="preserve">Chomutov </v>
          </cell>
          <cell r="H4696">
            <v>225</v>
          </cell>
          <cell r="I4696" t="str">
            <v>SEJOY</v>
          </cell>
          <cell r="J4696">
            <v>16.690000000000001</v>
          </cell>
          <cell r="K4696">
            <v>3755.2500000000005</v>
          </cell>
          <cell r="L4696" t="str">
            <v/>
          </cell>
          <cell r="M4696" t="str">
            <v>Základní škola a mateřská škola Radonice, okres Chomutov</v>
          </cell>
          <cell r="O4696">
            <v>165</v>
          </cell>
          <cell r="Q4696" t="str">
            <v>Radonice</v>
          </cell>
          <cell r="R4696" t="str">
            <v>ANO</v>
          </cell>
        </row>
        <row r="4697">
          <cell r="A4697">
            <v>600077322</v>
          </cell>
          <cell r="B4697">
            <v>600077322</v>
          </cell>
          <cell r="C4697" t="str">
            <v>47795620</v>
          </cell>
          <cell r="D4697">
            <v>1</v>
          </cell>
          <cell r="E4697">
            <v>47795620</v>
          </cell>
          <cell r="F4697" t="str">
            <v>Ústecký kraj</v>
          </cell>
          <cell r="G4697" t="str">
            <v xml:space="preserve">Chomutov </v>
          </cell>
          <cell r="H4697">
            <v>175</v>
          </cell>
          <cell r="I4697" t="str">
            <v>SEJOY</v>
          </cell>
          <cell r="J4697">
            <v>16.690000000000001</v>
          </cell>
          <cell r="K4697">
            <v>2920.75</v>
          </cell>
          <cell r="L4697" t="str">
            <v/>
          </cell>
          <cell r="M4697" t="str">
            <v>Základní škola a Mateřská škola Vilémov, okres Chomutov</v>
          </cell>
          <cell r="N4697" t="str">
            <v>Kadaňská</v>
          </cell>
          <cell r="O4697">
            <v>163</v>
          </cell>
          <cell r="Q4697" t="str">
            <v>Vilémov</v>
          </cell>
          <cell r="R4697" t="str">
            <v>ANO</v>
          </cell>
        </row>
        <row r="4698">
          <cell r="A4698">
            <v>600077446</v>
          </cell>
          <cell r="B4698">
            <v>600077446</v>
          </cell>
          <cell r="C4698" t="str">
            <v>46789987</v>
          </cell>
          <cell r="D4698">
            <v>1</v>
          </cell>
          <cell r="E4698">
            <v>46789987</v>
          </cell>
          <cell r="F4698" t="str">
            <v>Ústecký kraj</v>
          </cell>
          <cell r="G4698" t="str">
            <v xml:space="preserve">Chomutov </v>
          </cell>
          <cell r="H4698">
            <v>600</v>
          </cell>
          <cell r="I4698" t="str">
            <v>SEJOY</v>
          </cell>
          <cell r="J4698">
            <v>16.690000000000001</v>
          </cell>
          <cell r="K4698">
            <v>10014</v>
          </cell>
          <cell r="L4698" t="str">
            <v/>
          </cell>
          <cell r="M4698" t="str">
            <v>Základní škola Rudolfa Koblice, Pionýrů 1102, Kadaň</v>
          </cell>
          <cell r="N4698" t="str">
            <v>Pionýrů</v>
          </cell>
          <cell r="O4698">
            <v>1102</v>
          </cell>
          <cell r="Q4698" t="str">
            <v>Kadaň</v>
          </cell>
          <cell r="R4698" t="str">
            <v>ANO</v>
          </cell>
        </row>
        <row r="4699">
          <cell r="A4699">
            <v>600077454</v>
          </cell>
          <cell r="B4699">
            <v>600077454</v>
          </cell>
          <cell r="C4699" t="str">
            <v>46789979</v>
          </cell>
          <cell r="D4699">
            <v>1</v>
          </cell>
          <cell r="E4699">
            <v>46789979</v>
          </cell>
          <cell r="F4699" t="str">
            <v>Ústecký kraj</v>
          </cell>
          <cell r="G4699" t="str">
            <v xml:space="preserve">Chomutov </v>
          </cell>
          <cell r="H4699">
            <v>450</v>
          </cell>
          <cell r="I4699" t="str">
            <v>SEJOY</v>
          </cell>
          <cell r="J4699">
            <v>16.690000000000001</v>
          </cell>
          <cell r="K4699">
            <v>7510.5000000000009</v>
          </cell>
          <cell r="L4699" t="str">
            <v/>
          </cell>
          <cell r="M4699" t="str">
            <v>Základní škola Kadaň, ul. Školní 1479, okr. Chomutov</v>
          </cell>
          <cell r="N4699" t="str">
            <v>Školní</v>
          </cell>
          <cell r="O4699">
            <v>1479</v>
          </cell>
          <cell r="Q4699" t="str">
            <v>Kadaň</v>
          </cell>
          <cell r="R4699" t="str">
            <v>ANO</v>
          </cell>
        </row>
        <row r="4700">
          <cell r="A4700">
            <v>600077462</v>
          </cell>
          <cell r="B4700">
            <v>600077462</v>
          </cell>
          <cell r="C4700" t="str">
            <v>46789952</v>
          </cell>
          <cell r="D4700">
            <v>1</v>
          </cell>
          <cell r="E4700">
            <v>46789952</v>
          </cell>
          <cell r="F4700" t="str">
            <v>Ústecký kraj</v>
          </cell>
          <cell r="G4700" t="str">
            <v xml:space="preserve">Chomutov </v>
          </cell>
          <cell r="H4700">
            <v>525</v>
          </cell>
          <cell r="I4700" t="str">
            <v>SEJOY</v>
          </cell>
          <cell r="J4700">
            <v>16.690000000000001</v>
          </cell>
          <cell r="K4700">
            <v>8762.25</v>
          </cell>
          <cell r="L4700" t="str">
            <v/>
          </cell>
          <cell r="M4700" t="str">
            <v>Základní škola Kadaň, ul. Chomutovská 1683, okr. Chomutov</v>
          </cell>
          <cell r="N4700" t="str">
            <v>Chomutovská</v>
          </cell>
          <cell r="O4700">
            <v>1683</v>
          </cell>
          <cell r="Q4700" t="str">
            <v>Kadaň</v>
          </cell>
          <cell r="R4700" t="str">
            <v>ANO</v>
          </cell>
        </row>
        <row r="4701">
          <cell r="A4701">
            <v>600077471</v>
          </cell>
          <cell r="B4701">
            <v>600077471</v>
          </cell>
          <cell r="C4701" t="str">
            <v>46789995</v>
          </cell>
          <cell r="D4701">
            <v>1</v>
          </cell>
          <cell r="E4701">
            <v>46789995</v>
          </cell>
          <cell r="F4701" t="str">
            <v>Ústecký kraj</v>
          </cell>
          <cell r="G4701" t="str">
            <v xml:space="preserve">Chomutov </v>
          </cell>
          <cell r="H4701">
            <v>700</v>
          </cell>
          <cell r="I4701" t="str">
            <v>SEJOY</v>
          </cell>
          <cell r="J4701">
            <v>16.690000000000001</v>
          </cell>
          <cell r="K4701">
            <v>11683</v>
          </cell>
          <cell r="L4701" t="str">
            <v/>
          </cell>
          <cell r="M4701" t="str">
            <v>Základní škola Kadaň, Na Podlesí 1480, okres Chomutov</v>
          </cell>
          <cell r="N4701" t="str">
            <v>Na Podlesí</v>
          </cell>
          <cell r="O4701">
            <v>1480</v>
          </cell>
          <cell r="Q4701" t="str">
            <v>Kadaň</v>
          </cell>
          <cell r="R4701" t="str">
            <v>ANO</v>
          </cell>
        </row>
        <row r="4702">
          <cell r="A4702">
            <v>600077489</v>
          </cell>
          <cell r="B4702">
            <v>600077489</v>
          </cell>
          <cell r="C4702" t="str">
            <v>46787593</v>
          </cell>
          <cell r="D4702">
            <v>1</v>
          </cell>
          <cell r="E4702">
            <v>46787593</v>
          </cell>
          <cell r="F4702" t="str">
            <v>Ústecký kraj</v>
          </cell>
          <cell r="G4702" t="str">
            <v xml:space="preserve">Chomutov </v>
          </cell>
          <cell r="H4702">
            <v>575</v>
          </cell>
          <cell r="I4702" t="str">
            <v>SEJOY</v>
          </cell>
          <cell r="J4702">
            <v>16.690000000000001</v>
          </cell>
          <cell r="K4702">
            <v>9596.75</v>
          </cell>
          <cell r="L4702" t="str">
            <v/>
          </cell>
          <cell r="M4702" t="str">
            <v>Základní škola, Klášterec nad Ohří, Školní 519, okres Chomutov</v>
          </cell>
          <cell r="N4702" t="str">
            <v>Školní</v>
          </cell>
          <cell r="O4702">
            <v>519</v>
          </cell>
          <cell r="Q4702" t="str">
            <v>Klášterec nad Ohří</v>
          </cell>
          <cell r="R4702" t="str">
            <v>ANO</v>
          </cell>
        </row>
        <row r="4703">
          <cell r="A4703">
            <v>600077501</v>
          </cell>
          <cell r="B4703">
            <v>600077501</v>
          </cell>
          <cell r="C4703" t="str">
            <v>47795638</v>
          </cell>
          <cell r="D4703">
            <v>1</v>
          </cell>
          <cell r="E4703">
            <v>47795638</v>
          </cell>
          <cell r="F4703" t="str">
            <v>Ústecký kraj</v>
          </cell>
          <cell r="G4703" t="str">
            <v xml:space="preserve">Chomutov </v>
          </cell>
          <cell r="H4703">
            <v>0</v>
          </cell>
          <cell r="I4703" t="str">
            <v>SEJOY</v>
          </cell>
          <cell r="J4703">
            <v>16.690000000000001</v>
          </cell>
          <cell r="K4703">
            <v>0</v>
          </cell>
          <cell r="L4703">
            <v>44543</v>
          </cell>
          <cell r="M4703" t="str">
            <v>Základní škola sgt. J. C. Kluttze a Mateřská škola Kovářská, okres Chomutov</v>
          </cell>
          <cell r="N4703" t="str">
            <v>nám. J. Švermy</v>
          </cell>
          <cell r="O4703">
            <v>445</v>
          </cell>
          <cell r="Q4703" t="str">
            <v>Kovářská</v>
          </cell>
          <cell r="R4703" t="str">
            <v>ANO</v>
          </cell>
        </row>
        <row r="4704">
          <cell r="A4704">
            <v>600077519</v>
          </cell>
          <cell r="B4704">
            <v>600077519</v>
          </cell>
          <cell r="C4704" t="str">
            <v>47795603</v>
          </cell>
          <cell r="D4704">
            <v>1</v>
          </cell>
          <cell r="E4704">
            <v>47795603</v>
          </cell>
          <cell r="F4704" t="str">
            <v>Ústecký kraj</v>
          </cell>
          <cell r="G4704" t="str">
            <v xml:space="preserve">Chomutov </v>
          </cell>
          <cell r="H4704">
            <v>200</v>
          </cell>
          <cell r="I4704" t="str">
            <v>SEJOY</v>
          </cell>
          <cell r="J4704">
            <v>16.690000000000001</v>
          </cell>
          <cell r="K4704">
            <v>3338.0000000000005</v>
          </cell>
          <cell r="L4704" t="str">
            <v/>
          </cell>
          <cell r="M4704" t="str">
            <v>Základní škola a Mateřská škola Perštejn, okres Chomutov</v>
          </cell>
          <cell r="N4704" t="str">
            <v>Hlavní</v>
          </cell>
          <cell r="O4704">
            <v>57</v>
          </cell>
          <cell r="Q4704" t="str">
            <v>Perštejn</v>
          </cell>
          <cell r="R4704" t="str">
            <v>ANO</v>
          </cell>
        </row>
        <row r="4705">
          <cell r="A4705">
            <v>600077535</v>
          </cell>
          <cell r="B4705">
            <v>600077535</v>
          </cell>
          <cell r="C4705" t="str">
            <v>46787755</v>
          </cell>
          <cell r="D4705">
            <v>1</v>
          </cell>
          <cell r="E4705">
            <v>46787755</v>
          </cell>
          <cell r="F4705" t="str">
            <v>Ústecký kraj</v>
          </cell>
          <cell r="G4705" t="str">
            <v xml:space="preserve">Chomutov </v>
          </cell>
          <cell r="H4705">
            <v>300</v>
          </cell>
          <cell r="I4705" t="str">
            <v>SEJOY</v>
          </cell>
          <cell r="J4705">
            <v>16.690000000000001</v>
          </cell>
          <cell r="K4705">
            <v>5007</v>
          </cell>
          <cell r="L4705" t="str">
            <v/>
          </cell>
          <cell r="M4705" t="str">
            <v>Základní škola a Mateřská škola Vejprty</v>
          </cell>
          <cell r="N4705" t="str">
            <v>Moskevská</v>
          </cell>
          <cell r="O4705">
            <v>723</v>
          </cell>
          <cell r="P4705">
            <v>2</v>
          </cell>
          <cell r="Q4705" t="str">
            <v>Vejprty</v>
          </cell>
          <cell r="R4705" t="str">
            <v>ANO</v>
          </cell>
        </row>
        <row r="4706">
          <cell r="A4706">
            <v>600077608</v>
          </cell>
          <cell r="B4706">
            <v>600077608</v>
          </cell>
          <cell r="C4706" t="str">
            <v>46787488</v>
          </cell>
          <cell r="D4706">
            <v>1</v>
          </cell>
          <cell r="E4706">
            <v>46787488</v>
          </cell>
          <cell r="F4706" t="str">
            <v>Ústecký kraj</v>
          </cell>
          <cell r="G4706" t="str">
            <v xml:space="preserve">Chomutov </v>
          </cell>
          <cell r="H4706">
            <v>775</v>
          </cell>
          <cell r="I4706" t="str">
            <v>SEJOY</v>
          </cell>
          <cell r="J4706">
            <v>16.690000000000001</v>
          </cell>
          <cell r="K4706">
            <v>12934.750000000002</v>
          </cell>
          <cell r="L4706" t="str">
            <v/>
          </cell>
          <cell r="M4706" t="str">
            <v>Základní škola, Klášterec nad Ohří, Krátká 676, okres Chomutov</v>
          </cell>
          <cell r="N4706" t="str">
            <v>Krátká</v>
          </cell>
          <cell r="O4706">
            <v>676</v>
          </cell>
          <cell r="Q4706" t="str">
            <v>Klášterec nad Ohří</v>
          </cell>
          <cell r="R4706" t="str">
            <v>ANO</v>
          </cell>
        </row>
        <row r="4707">
          <cell r="A4707">
            <v>600077616</v>
          </cell>
          <cell r="B4707">
            <v>600077616</v>
          </cell>
          <cell r="C4707" t="str">
            <v>46787496</v>
          </cell>
          <cell r="D4707">
            <v>1</v>
          </cell>
          <cell r="E4707">
            <v>46787496</v>
          </cell>
          <cell r="F4707" t="str">
            <v>Ústecký kraj</v>
          </cell>
          <cell r="G4707" t="str">
            <v xml:space="preserve">Chomutov </v>
          </cell>
          <cell r="H4707">
            <v>350</v>
          </cell>
          <cell r="I4707" t="str">
            <v>SEJOY</v>
          </cell>
          <cell r="J4707">
            <v>16.690000000000001</v>
          </cell>
          <cell r="K4707">
            <v>5841.5</v>
          </cell>
          <cell r="L4707" t="str">
            <v/>
          </cell>
          <cell r="M4707" t="str">
            <v>Základní škola, Klášterec nad Ohří, Petlérská 447, okres Chomutov</v>
          </cell>
          <cell r="N4707" t="str">
            <v>Petlérská</v>
          </cell>
          <cell r="O4707">
            <v>447</v>
          </cell>
          <cell r="Q4707" t="str">
            <v>Klášterec nad Ohří</v>
          </cell>
          <cell r="R4707" t="str">
            <v>ANO</v>
          </cell>
        </row>
        <row r="4708">
          <cell r="A4708">
            <v>600077730</v>
          </cell>
          <cell r="B4708">
            <v>600077730</v>
          </cell>
          <cell r="C4708" t="str">
            <v>46790039</v>
          </cell>
          <cell r="D4708">
            <v>1</v>
          </cell>
          <cell r="E4708">
            <v>46790039</v>
          </cell>
          <cell r="F4708" t="str">
            <v>Ústecký kraj</v>
          </cell>
          <cell r="G4708" t="str">
            <v xml:space="preserve">Chomutov </v>
          </cell>
          <cell r="H4708">
            <v>550</v>
          </cell>
          <cell r="I4708" t="str">
            <v>SEJOY</v>
          </cell>
          <cell r="J4708">
            <v>16.690000000000001</v>
          </cell>
          <cell r="K4708">
            <v>9179.5</v>
          </cell>
          <cell r="L4708" t="str">
            <v/>
          </cell>
          <cell r="M4708" t="str">
            <v>Základní škola a mateřská škola při nemocnici, Kadaň, Chomutovská 1289</v>
          </cell>
          <cell r="N4708" t="str">
            <v>Chomutovská</v>
          </cell>
          <cell r="O4708">
            <v>1289</v>
          </cell>
          <cell r="Q4708" t="str">
            <v>Kadaň</v>
          </cell>
          <cell r="R4708" t="str">
            <v>ANO</v>
          </cell>
        </row>
        <row r="4709">
          <cell r="A4709">
            <v>691004714</v>
          </cell>
          <cell r="B4709">
            <v>691004714</v>
          </cell>
          <cell r="C4709" t="str">
            <v>71342320</v>
          </cell>
          <cell r="D4709">
            <v>1</v>
          </cell>
          <cell r="E4709">
            <v>71342320</v>
          </cell>
          <cell r="F4709" t="str">
            <v>Ústecký kraj</v>
          </cell>
          <cell r="G4709" t="str">
            <v xml:space="preserve">Chomutov </v>
          </cell>
          <cell r="H4709">
            <v>25</v>
          </cell>
          <cell r="I4709" t="str">
            <v>SEJOY</v>
          </cell>
          <cell r="J4709">
            <v>16.690000000000001</v>
          </cell>
          <cell r="K4709">
            <v>417.25000000000006</v>
          </cell>
          <cell r="L4709" t="str">
            <v/>
          </cell>
          <cell r="M4709" t="str">
            <v>ZAČÍT SPOLU Základní škola a Mateřská škola Kadaň</v>
          </cell>
          <cell r="N4709" t="str">
            <v>kpt. Jaroše</v>
          </cell>
          <cell r="O4709">
            <v>612</v>
          </cell>
          <cell r="Q4709" t="str">
            <v>Kadaň</v>
          </cell>
          <cell r="R4709" t="str">
            <v>NE</v>
          </cell>
        </row>
        <row r="4710">
          <cell r="A4710">
            <v>600023494</v>
          </cell>
          <cell r="B4710">
            <v>600023494</v>
          </cell>
          <cell r="C4710" t="str">
            <v>46773282</v>
          </cell>
          <cell r="D4710">
            <v>1</v>
          </cell>
          <cell r="E4710">
            <v>46773282</v>
          </cell>
          <cell r="F4710" t="str">
            <v>Ústecký kraj</v>
          </cell>
          <cell r="G4710" t="str">
            <v xml:space="preserve">Litoměřice </v>
          </cell>
          <cell r="H4710">
            <v>100</v>
          </cell>
          <cell r="I4710" t="str">
            <v>SEJOY</v>
          </cell>
          <cell r="J4710">
            <v>16.690000000000001</v>
          </cell>
          <cell r="K4710">
            <v>1669.0000000000002</v>
          </cell>
          <cell r="L4710" t="str">
            <v/>
          </cell>
          <cell r="M4710" t="str">
            <v>Speciální základní škola, Štětí, Ostrovní 300, příspěvková organizace</v>
          </cell>
          <cell r="N4710" t="str">
            <v>Ostrovní</v>
          </cell>
          <cell r="O4710">
            <v>300</v>
          </cell>
          <cell r="Q4710" t="str">
            <v>Štětí</v>
          </cell>
          <cell r="R4710" t="str">
            <v>ANO</v>
          </cell>
        </row>
        <row r="4711">
          <cell r="A4711">
            <v>600081788</v>
          </cell>
          <cell r="B4711">
            <v>600081788</v>
          </cell>
          <cell r="C4711" t="str">
            <v>72744910</v>
          </cell>
          <cell r="D4711">
            <v>1</v>
          </cell>
          <cell r="E4711">
            <v>72744910</v>
          </cell>
          <cell r="F4711" t="str">
            <v>Ústecký kraj</v>
          </cell>
          <cell r="G4711" t="str">
            <v xml:space="preserve">Litoměřice </v>
          </cell>
          <cell r="H4711">
            <v>225</v>
          </cell>
          <cell r="I4711" t="str">
            <v>SEJOY</v>
          </cell>
          <cell r="J4711">
            <v>16.690000000000001</v>
          </cell>
          <cell r="K4711">
            <v>3755.2500000000005</v>
          </cell>
          <cell r="L4711" t="str">
            <v/>
          </cell>
          <cell r="M4711" t="str">
            <v>Základní škola a Mateřská škola Polepy, okres Litoměřice</v>
          </cell>
          <cell r="O4711">
            <v>170</v>
          </cell>
          <cell r="Q4711" t="str">
            <v>Polepy</v>
          </cell>
          <cell r="R4711" t="str">
            <v>ANO</v>
          </cell>
        </row>
        <row r="4712">
          <cell r="A4712">
            <v>600020410</v>
          </cell>
          <cell r="B4712">
            <v>600020410</v>
          </cell>
          <cell r="C4712" t="str">
            <v>46773509</v>
          </cell>
          <cell r="D4712">
            <v>1</v>
          </cell>
          <cell r="E4712">
            <v>46773509</v>
          </cell>
          <cell r="F4712" t="str">
            <v>Ústecký kraj</v>
          </cell>
          <cell r="G4712" t="str">
            <v xml:space="preserve">Litoměřice </v>
          </cell>
          <cell r="H4712">
            <v>575</v>
          </cell>
          <cell r="I4712" t="str">
            <v>SEJOY</v>
          </cell>
          <cell r="J4712">
            <v>16.690000000000001</v>
          </cell>
          <cell r="K4712">
            <v>9596.75</v>
          </cell>
          <cell r="L4712" t="str">
            <v/>
          </cell>
          <cell r="M4712" t="str">
            <v>Vyšší odborná škola obalové techniky a Střední škola, Štětí, Kostelní 134, příspěvková organizace</v>
          </cell>
          <cell r="N4712" t="str">
            <v>Kostelní</v>
          </cell>
          <cell r="O4712">
            <v>134</v>
          </cell>
          <cell r="Q4712" t="str">
            <v>Štětí</v>
          </cell>
          <cell r="R4712" t="str">
            <v>ANO</v>
          </cell>
        </row>
        <row r="4713">
          <cell r="A4713">
            <v>600165973</v>
          </cell>
          <cell r="B4713">
            <v>600165973</v>
          </cell>
          <cell r="C4713" t="str">
            <v>46773274</v>
          </cell>
          <cell r="D4713">
            <v>1</v>
          </cell>
          <cell r="E4713">
            <v>46773274</v>
          </cell>
          <cell r="F4713" t="str">
            <v>Ústecký kraj</v>
          </cell>
          <cell r="G4713" t="str">
            <v xml:space="preserve">Litoměřice </v>
          </cell>
          <cell r="H4713">
            <v>600</v>
          </cell>
          <cell r="I4713" t="str">
            <v>SEJOY</v>
          </cell>
          <cell r="J4713">
            <v>16.690000000000001</v>
          </cell>
          <cell r="K4713">
            <v>10014</v>
          </cell>
          <cell r="L4713" t="str">
            <v/>
          </cell>
          <cell r="M4713" t="str">
            <v>Základní škola Štětí, Školní 559, okres Litoměřice</v>
          </cell>
          <cell r="N4713" t="str">
            <v>Školní</v>
          </cell>
          <cell r="O4713">
            <v>559</v>
          </cell>
          <cell r="Q4713" t="str">
            <v>Štětí</v>
          </cell>
          <cell r="R4713" t="str">
            <v>ANO</v>
          </cell>
        </row>
        <row r="4714">
          <cell r="A4714">
            <v>600010759</v>
          </cell>
          <cell r="B4714">
            <v>600010759</v>
          </cell>
          <cell r="C4714" t="str">
            <v>46773495</v>
          </cell>
          <cell r="D4714">
            <v>1</v>
          </cell>
          <cell r="E4714">
            <v>46773495</v>
          </cell>
          <cell r="F4714" t="str">
            <v>Ústecký kraj</v>
          </cell>
          <cell r="G4714" t="str">
            <v xml:space="preserve">Litoměřice </v>
          </cell>
          <cell r="H4714">
            <v>1175</v>
          </cell>
          <cell r="I4714" t="str">
            <v>SEJOY</v>
          </cell>
          <cell r="J4714">
            <v>16.690000000000001</v>
          </cell>
          <cell r="K4714">
            <v>19610.75</v>
          </cell>
          <cell r="L4714" t="str">
            <v/>
          </cell>
          <cell r="M4714" t="str">
            <v>Střední škola pedagogická, hotelnictví a služeb, Litoměřice, příspěvková organizace</v>
          </cell>
          <cell r="N4714" t="str">
            <v>Komenského</v>
          </cell>
          <cell r="O4714">
            <v>754</v>
          </cell>
          <cell r="P4714">
            <v>3</v>
          </cell>
          <cell r="Q4714" t="str">
            <v>Litoměřice</v>
          </cell>
          <cell r="R4714" t="str">
            <v>ANO</v>
          </cell>
        </row>
        <row r="4715">
          <cell r="A4715">
            <v>600010767</v>
          </cell>
          <cell r="B4715">
            <v>600010767</v>
          </cell>
          <cell r="C4715" t="str">
            <v>25400681</v>
          </cell>
          <cell r="D4715">
            <v>1</v>
          </cell>
          <cell r="E4715">
            <v>25400681</v>
          </cell>
          <cell r="F4715" t="str">
            <v>Ústecký kraj</v>
          </cell>
          <cell r="G4715" t="str">
            <v xml:space="preserve">Litoměřice </v>
          </cell>
          <cell r="H4715">
            <v>125</v>
          </cell>
          <cell r="I4715" t="str">
            <v>SEJOY</v>
          </cell>
          <cell r="J4715">
            <v>16.690000000000001</v>
          </cell>
          <cell r="K4715">
            <v>2086.25</v>
          </cell>
          <cell r="L4715" t="str">
            <v/>
          </cell>
          <cell r="M4715" t="str">
            <v>Vyšší odborná škola, Obchodní akademie, Střední odborná škola a Jazyková škola s právem státní jazykové zkoušky EKONOM, o.p.s., Litoměřice, Palackého 730/1</v>
          </cell>
          <cell r="N4715" t="str">
            <v>Palackého</v>
          </cell>
          <cell r="O4715">
            <v>730</v>
          </cell>
          <cell r="P4715">
            <v>1</v>
          </cell>
          <cell r="Q4715" t="str">
            <v>Litoměřice</v>
          </cell>
          <cell r="R4715" t="str">
            <v>NE</v>
          </cell>
        </row>
        <row r="4716">
          <cell r="A4716">
            <v>600010783</v>
          </cell>
          <cell r="B4716">
            <v>600010783</v>
          </cell>
          <cell r="C4716" t="str">
            <v>25015311</v>
          </cell>
          <cell r="D4716">
            <v>1</v>
          </cell>
          <cell r="E4716">
            <v>25015311</v>
          </cell>
          <cell r="F4716" t="str">
            <v>Ústecký kraj</v>
          </cell>
          <cell r="G4716" t="str">
            <v xml:space="preserve">Litoměřice </v>
          </cell>
          <cell r="H4716">
            <v>150</v>
          </cell>
          <cell r="I4716" t="str">
            <v>SEJOY</v>
          </cell>
          <cell r="J4716">
            <v>16.690000000000001</v>
          </cell>
          <cell r="K4716">
            <v>2503.5</v>
          </cell>
          <cell r="L4716" t="str">
            <v/>
          </cell>
          <cell r="M4716" t="str">
            <v>Soukromá střední odborná škola (1. KŠPA), s.r.o.</v>
          </cell>
          <cell r="N4716" t="str">
            <v>Máchovy schody</v>
          </cell>
          <cell r="O4716">
            <v>13</v>
          </cell>
          <cell r="P4716">
            <v>4</v>
          </cell>
          <cell r="Q4716" t="str">
            <v>Litoměřice</v>
          </cell>
          <cell r="R4716" t="str">
            <v>NE</v>
          </cell>
        </row>
        <row r="4717">
          <cell r="A4717">
            <v>600010805</v>
          </cell>
          <cell r="B4717">
            <v>600010805</v>
          </cell>
          <cell r="C4717" t="str">
            <v>25040456</v>
          </cell>
          <cell r="D4717">
            <v>1</v>
          </cell>
          <cell r="E4717">
            <v>25040456</v>
          </cell>
          <cell r="F4717" t="str">
            <v>Ústecký kraj</v>
          </cell>
          <cell r="G4717" t="str">
            <v xml:space="preserve">Litoměřice </v>
          </cell>
          <cell r="H4717">
            <v>175</v>
          </cell>
          <cell r="I4717" t="str">
            <v>SEJOY</v>
          </cell>
          <cell r="J4717">
            <v>16.690000000000001</v>
          </cell>
          <cell r="K4717">
            <v>2920.75</v>
          </cell>
          <cell r="L4717" t="str">
            <v/>
          </cell>
          <cell r="M4717" t="str">
            <v>Střední škola a Mateřská škola, o.p.s.</v>
          </cell>
          <cell r="N4717" t="str">
            <v>Jarošova</v>
          </cell>
          <cell r="O4717">
            <v>494</v>
          </cell>
          <cell r="P4717">
            <v>23</v>
          </cell>
          <cell r="Q4717" t="str">
            <v>Litoměřice</v>
          </cell>
          <cell r="R4717" t="str">
            <v>NE</v>
          </cell>
        </row>
        <row r="4718">
          <cell r="A4718">
            <v>600010830</v>
          </cell>
          <cell r="B4718">
            <v>600010830</v>
          </cell>
          <cell r="C4718" t="str">
            <v>46773673</v>
          </cell>
          <cell r="D4718">
            <v>1</v>
          </cell>
          <cell r="E4718">
            <v>46773673</v>
          </cell>
          <cell r="F4718" t="str">
            <v>Ústecký kraj</v>
          </cell>
          <cell r="G4718" t="str">
            <v xml:space="preserve">Litoměřice </v>
          </cell>
          <cell r="H4718">
            <v>0</v>
          </cell>
          <cell r="I4718" t="str">
            <v>SEJOY</v>
          </cell>
          <cell r="J4718">
            <v>16.690000000000001</v>
          </cell>
          <cell r="K4718">
            <v>0</v>
          </cell>
          <cell r="L4718">
            <v>44536</v>
          </cell>
          <cell r="M4718" t="str">
            <v>Gymnázium Josefa Jungmanna, Litoměřice, Svojsíkova 1, příspěvková organizace</v>
          </cell>
          <cell r="N4718" t="str">
            <v>Svojsíkova</v>
          </cell>
          <cell r="O4718">
            <v>1015</v>
          </cell>
          <cell r="P4718" t="str">
            <v>1a</v>
          </cell>
          <cell r="Q4718" t="str">
            <v>Litoměřice</v>
          </cell>
          <cell r="R4718" t="str">
            <v>ANO</v>
          </cell>
        </row>
        <row r="4719">
          <cell r="A4719">
            <v>600010864</v>
          </cell>
          <cell r="B4719">
            <v>600010864</v>
          </cell>
          <cell r="C4719" t="str">
            <v>25018795</v>
          </cell>
          <cell r="D4719">
            <v>1</v>
          </cell>
          <cell r="E4719">
            <v>25018795</v>
          </cell>
          <cell r="F4719" t="str">
            <v>Ústecký kraj</v>
          </cell>
          <cell r="G4719" t="str">
            <v xml:space="preserve">Litoměřice </v>
          </cell>
          <cell r="H4719">
            <v>150</v>
          </cell>
          <cell r="I4719" t="str">
            <v>SEJOY</v>
          </cell>
          <cell r="J4719">
            <v>16.690000000000001</v>
          </cell>
          <cell r="K4719">
            <v>2503.5</v>
          </cell>
          <cell r="L4719" t="str">
            <v/>
          </cell>
          <cell r="M4719" t="str">
            <v>Soukromé střední odborné učiliště INDUSTRIA spol. s r.o.</v>
          </cell>
          <cell r="N4719" t="str">
            <v>Dlouhá</v>
          </cell>
          <cell r="O4719">
            <v>205</v>
          </cell>
          <cell r="P4719">
            <v>20</v>
          </cell>
          <cell r="Q4719" t="str">
            <v>Litoměřice</v>
          </cell>
          <cell r="R4719" t="str">
            <v>NE</v>
          </cell>
        </row>
        <row r="4720">
          <cell r="A4720">
            <v>600010902</v>
          </cell>
          <cell r="B4720">
            <v>600010902</v>
          </cell>
          <cell r="C4720" t="str">
            <v>25022016</v>
          </cell>
          <cell r="D4720">
            <v>1</v>
          </cell>
          <cell r="E4720">
            <v>25022016</v>
          </cell>
          <cell r="F4720" t="str">
            <v>Ústecký kraj</v>
          </cell>
          <cell r="G4720" t="str">
            <v xml:space="preserve">Litoměřice </v>
          </cell>
          <cell r="H4720">
            <v>325</v>
          </cell>
          <cell r="I4720" t="str">
            <v>SEJOY</v>
          </cell>
          <cell r="J4720">
            <v>16.690000000000001</v>
          </cell>
          <cell r="K4720">
            <v>5424.25</v>
          </cell>
          <cell r="L4720" t="str">
            <v/>
          </cell>
          <cell r="M4720" t="str">
            <v>Střední škola Pohoda s.r.o.</v>
          </cell>
          <cell r="N4720" t="str">
            <v>Na Vinici</v>
          </cell>
          <cell r="O4720">
            <v>2244</v>
          </cell>
          <cell r="Q4720" t="str">
            <v>Litoměřice</v>
          </cell>
          <cell r="R4720" t="str">
            <v>NE</v>
          </cell>
        </row>
        <row r="4721">
          <cell r="A4721">
            <v>600001393</v>
          </cell>
          <cell r="B4721">
            <v>600001393</v>
          </cell>
          <cell r="C4721" t="str">
            <v>25018515</v>
          </cell>
          <cell r="D4721">
            <v>1</v>
          </cell>
          <cell r="E4721">
            <v>25018515</v>
          </cell>
          <cell r="F4721" t="str">
            <v>Ústecký kraj</v>
          </cell>
          <cell r="G4721" t="str">
            <v xml:space="preserve">Litoměřice </v>
          </cell>
          <cell r="H4721">
            <v>300</v>
          </cell>
          <cell r="I4721" t="str">
            <v>SEJOY</v>
          </cell>
          <cell r="J4721">
            <v>16.690000000000001</v>
          </cell>
          <cell r="K4721">
            <v>5007</v>
          </cell>
          <cell r="L4721" t="str">
            <v/>
          </cell>
          <cell r="M4721" t="str">
            <v>LINGUA UNIVERSAL soukromá základní škola a mateřská škola s.r.o.</v>
          </cell>
          <cell r="N4721" t="str">
            <v>Sovova</v>
          </cell>
          <cell r="O4721">
            <v>480</v>
          </cell>
          <cell r="P4721">
            <v>2</v>
          </cell>
          <cell r="Q4721" t="str">
            <v>Litoměřice</v>
          </cell>
          <cell r="R4721" t="str">
            <v>NE</v>
          </cell>
        </row>
        <row r="4722">
          <cell r="A4722">
            <v>600081524</v>
          </cell>
          <cell r="B4722">
            <v>600081524</v>
          </cell>
          <cell r="C4722" t="str">
            <v>46773380</v>
          </cell>
          <cell r="D4722">
            <v>1</v>
          </cell>
          <cell r="E4722">
            <v>46773380</v>
          </cell>
          <cell r="F4722" t="str">
            <v>Ústecký kraj</v>
          </cell>
          <cell r="G4722" t="str">
            <v xml:space="preserve">Litoměřice </v>
          </cell>
          <cell r="H4722">
            <v>725</v>
          </cell>
          <cell r="I4722" t="str">
            <v>SEJOY</v>
          </cell>
          <cell r="J4722">
            <v>16.690000000000001</v>
          </cell>
          <cell r="K4722">
            <v>12100.250000000002</v>
          </cell>
          <cell r="L4722" t="str">
            <v/>
          </cell>
          <cell r="M4722" t="str">
            <v>Základní škola Litoměřice, Ladova 5</v>
          </cell>
          <cell r="N4722" t="str">
            <v>Ladova</v>
          </cell>
          <cell r="O4722">
            <v>413</v>
          </cell>
          <cell r="P4722">
            <v>5</v>
          </cell>
          <cell r="Q4722" t="str">
            <v>Litoměřice</v>
          </cell>
          <cell r="R4722" t="str">
            <v>ANO</v>
          </cell>
        </row>
        <row r="4723">
          <cell r="A4723">
            <v>600081371</v>
          </cell>
          <cell r="B4723">
            <v>600081371</v>
          </cell>
          <cell r="C4723" t="str">
            <v>75003635</v>
          </cell>
          <cell r="D4723">
            <v>1</v>
          </cell>
          <cell r="E4723">
            <v>75003635</v>
          </cell>
          <cell r="F4723" t="str">
            <v>Ústecký kraj</v>
          </cell>
          <cell r="G4723" t="str">
            <v xml:space="preserve">Litoměřice </v>
          </cell>
          <cell r="H4723">
            <v>200</v>
          </cell>
          <cell r="I4723" t="str">
            <v>SEJOY</v>
          </cell>
          <cell r="J4723">
            <v>16.690000000000001</v>
          </cell>
          <cell r="K4723">
            <v>3338.0000000000005</v>
          </cell>
          <cell r="L4723" t="str">
            <v/>
          </cell>
          <cell r="M4723" t="str">
            <v>Základní škola a Mateřská škola Křešice, okres Litoměřice</v>
          </cell>
          <cell r="N4723" t="str">
            <v>Bezručova</v>
          </cell>
          <cell r="O4723">
            <v>141</v>
          </cell>
          <cell r="Q4723" t="str">
            <v>Křešice</v>
          </cell>
          <cell r="R4723" t="str">
            <v>ANO</v>
          </cell>
        </row>
        <row r="4724">
          <cell r="A4724">
            <v>600081419</v>
          </cell>
          <cell r="B4724">
            <v>600081419</v>
          </cell>
          <cell r="C4724" t="str">
            <v>46773428</v>
          </cell>
          <cell r="D4724">
            <v>1</v>
          </cell>
          <cell r="E4724">
            <v>46773428</v>
          </cell>
          <cell r="F4724" t="str">
            <v>Ústecký kraj</v>
          </cell>
          <cell r="G4724" t="str">
            <v xml:space="preserve">Litoměřice </v>
          </cell>
          <cell r="H4724">
            <v>550</v>
          </cell>
          <cell r="I4724" t="str">
            <v>SEJOY</v>
          </cell>
          <cell r="J4724">
            <v>16.690000000000001</v>
          </cell>
          <cell r="K4724">
            <v>9179.5</v>
          </cell>
          <cell r="L4724" t="str">
            <v/>
          </cell>
          <cell r="M4724" t="str">
            <v>Základní škola Litoměřice, Na Valech 53</v>
          </cell>
          <cell r="N4724" t="str">
            <v>Na Valech</v>
          </cell>
          <cell r="O4724">
            <v>582</v>
          </cell>
          <cell r="P4724">
            <v>53</v>
          </cell>
          <cell r="Q4724" t="str">
            <v>Litoměřice</v>
          </cell>
          <cell r="R4724" t="str">
            <v>ANO</v>
          </cell>
        </row>
        <row r="4725">
          <cell r="A4725">
            <v>600081435</v>
          </cell>
          <cell r="B4725">
            <v>600081435</v>
          </cell>
          <cell r="C4725" t="str">
            <v>46773312</v>
          </cell>
          <cell r="D4725">
            <v>1</v>
          </cell>
          <cell r="E4725">
            <v>46773312</v>
          </cell>
          <cell r="F4725" t="str">
            <v>Ústecký kraj</v>
          </cell>
          <cell r="G4725" t="str">
            <v xml:space="preserve">Litoměřice </v>
          </cell>
          <cell r="H4725">
            <v>675</v>
          </cell>
          <cell r="I4725" t="str">
            <v>SEJOY</v>
          </cell>
          <cell r="J4725">
            <v>16.690000000000001</v>
          </cell>
          <cell r="K4725">
            <v>11265.75</v>
          </cell>
          <cell r="L4725" t="str">
            <v/>
          </cell>
          <cell r="M4725" t="str">
            <v>Základní škola Litoměřice, Boženy Němcové 2</v>
          </cell>
          <cell r="N4725" t="str">
            <v>Boženy Němcové</v>
          </cell>
          <cell r="O4725">
            <v>873</v>
          </cell>
          <cell r="P4725">
            <v>2</v>
          </cell>
          <cell r="Q4725" t="str">
            <v>Litoměřice</v>
          </cell>
          <cell r="R4725" t="str">
            <v>ANO</v>
          </cell>
        </row>
        <row r="4726">
          <cell r="A4726">
            <v>600081443</v>
          </cell>
          <cell r="B4726">
            <v>600081443</v>
          </cell>
          <cell r="C4726" t="str">
            <v>46773436</v>
          </cell>
          <cell r="D4726">
            <v>1</v>
          </cell>
          <cell r="E4726">
            <v>46773436</v>
          </cell>
          <cell r="F4726" t="str">
            <v>Ústecký kraj</v>
          </cell>
          <cell r="G4726" t="str">
            <v xml:space="preserve">Litoměřice </v>
          </cell>
          <cell r="H4726">
            <v>725</v>
          </cell>
          <cell r="I4726" t="str">
            <v>SEJOY</v>
          </cell>
          <cell r="J4726">
            <v>16.690000000000001</v>
          </cell>
          <cell r="K4726">
            <v>12100.250000000002</v>
          </cell>
          <cell r="L4726" t="str">
            <v/>
          </cell>
          <cell r="M4726" t="str">
            <v>Masarykova základní škola Litoměřice, Svojsíkova 5</v>
          </cell>
          <cell r="N4726" t="str">
            <v>Svojsíkova</v>
          </cell>
          <cell r="O4726">
            <v>1482</v>
          </cell>
          <cell r="P4726">
            <v>5</v>
          </cell>
          <cell r="Q4726" t="str">
            <v>Litoměřice</v>
          </cell>
          <cell r="R4726" t="str">
            <v>ANO</v>
          </cell>
        </row>
        <row r="4727">
          <cell r="A4727">
            <v>600081451</v>
          </cell>
          <cell r="B4727">
            <v>600081451</v>
          </cell>
          <cell r="C4727" t="str">
            <v>46773401</v>
          </cell>
          <cell r="D4727">
            <v>1</v>
          </cell>
          <cell r="E4727">
            <v>46773401</v>
          </cell>
          <cell r="F4727" t="str">
            <v>Ústecký kraj</v>
          </cell>
          <cell r="G4727" t="str">
            <v xml:space="preserve">Litoměřice </v>
          </cell>
          <cell r="H4727">
            <v>700</v>
          </cell>
          <cell r="I4727" t="str">
            <v>SEJOY</v>
          </cell>
          <cell r="J4727">
            <v>16.690000000000001</v>
          </cell>
          <cell r="K4727">
            <v>11683</v>
          </cell>
          <cell r="L4727" t="str">
            <v/>
          </cell>
          <cell r="M4727" t="str">
            <v>Základní škola Litoměřice, U Stadionu 4</v>
          </cell>
          <cell r="N4727" t="str">
            <v>U Stadionu</v>
          </cell>
          <cell r="O4727">
            <v>522</v>
          </cell>
          <cell r="P4727">
            <v>4</v>
          </cell>
          <cell r="Q4727" t="str">
            <v>Litoměřice</v>
          </cell>
          <cell r="R4727" t="str">
            <v>ANO</v>
          </cell>
        </row>
        <row r="4728">
          <cell r="A4728">
            <v>600081460</v>
          </cell>
          <cell r="B4728">
            <v>600081460</v>
          </cell>
          <cell r="C4728" t="str">
            <v>46773363</v>
          </cell>
          <cell r="D4728">
            <v>1</v>
          </cell>
          <cell r="E4728">
            <v>46773363</v>
          </cell>
          <cell r="F4728" t="str">
            <v>Ústecký kraj</v>
          </cell>
          <cell r="G4728" t="str">
            <v xml:space="preserve">Litoměřice </v>
          </cell>
          <cell r="H4728">
            <v>525</v>
          </cell>
          <cell r="I4728" t="str">
            <v>SEJOY</v>
          </cell>
          <cell r="J4728">
            <v>16.690000000000001</v>
          </cell>
          <cell r="K4728">
            <v>8762.25</v>
          </cell>
          <cell r="L4728" t="str">
            <v/>
          </cell>
          <cell r="M4728" t="str">
            <v>Základní škola Litoměřice, Havlíčkova 32</v>
          </cell>
          <cell r="N4728" t="str">
            <v>Havlíčkova</v>
          </cell>
          <cell r="O4728">
            <v>1830</v>
          </cell>
          <cell r="P4728">
            <v>32</v>
          </cell>
          <cell r="Q4728" t="str">
            <v>Litoměřice</v>
          </cell>
          <cell r="R4728" t="str">
            <v>ANO</v>
          </cell>
        </row>
        <row r="4729">
          <cell r="A4729">
            <v>600081494</v>
          </cell>
          <cell r="B4729">
            <v>600081494</v>
          </cell>
          <cell r="C4729" t="str">
            <v>46768491</v>
          </cell>
          <cell r="D4729">
            <v>1</v>
          </cell>
          <cell r="E4729">
            <v>46768491</v>
          </cell>
          <cell r="F4729" t="str">
            <v>Ústecký kraj</v>
          </cell>
          <cell r="G4729" t="str">
            <v xml:space="preserve">Litoměřice </v>
          </cell>
          <cell r="H4729">
            <v>500</v>
          </cell>
          <cell r="I4729" t="str">
            <v>SEJOY</v>
          </cell>
          <cell r="J4729">
            <v>16.690000000000001</v>
          </cell>
          <cell r="K4729">
            <v>8345</v>
          </cell>
          <cell r="L4729" t="str">
            <v/>
          </cell>
          <cell r="M4729" t="str">
            <v>Základní škola Terezín, okres Litoměřice</v>
          </cell>
          <cell r="N4729" t="str">
            <v>Na Krétě</v>
          </cell>
          <cell r="O4729">
            <v>354</v>
          </cell>
          <cell r="Q4729" t="str">
            <v>Terezín</v>
          </cell>
          <cell r="R4729" t="str">
            <v>ANO</v>
          </cell>
        </row>
        <row r="4730">
          <cell r="A4730">
            <v>600081516</v>
          </cell>
          <cell r="B4730">
            <v>600081516</v>
          </cell>
          <cell r="C4730" t="str">
            <v>46770038</v>
          </cell>
          <cell r="D4730">
            <v>1</v>
          </cell>
          <cell r="E4730">
            <v>46770038</v>
          </cell>
          <cell r="F4730" t="str">
            <v>Ústecký kraj</v>
          </cell>
          <cell r="G4730" t="str">
            <v xml:space="preserve">Litoměřice </v>
          </cell>
          <cell r="H4730">
            <v>300</v>
          </cell>
          <cell r="I4730" t="str">
            <v>SEJOY</v>
          </cell>
          <cell r="J4730">
            <v>16.690000000000001</v>
          </cell>
          <cell r="K4730">
            <v>5007</v>
          </cell>
          <cell r="L4730" t="str">
            <v/>
          </cell>
          <cell r="M4730" t="str">
            <v>Základní škola Aloise Klára Úštěk, příspěvková organizace</v>
          </cell>
          <cell r="N4730" t="str">
            <v>Polské lidové armády</v>
          </cell>
          <cell r="O4730">
            <v>11</v>
          </cell>
          <cell r="Q4730" t="str">
            <v>Úštěk</v>
          </cell>
          <cell r="R4730" t="str">
            <v>ANO</v>
          </cell>
        </row>
        <row r="4731">
          <cell r="A4731">
            <v>600081575</v>
          </cell>
          <cell r="B4731">
            <v>600081575</v>
          </cell>
          <cell r="C4731" t="str">
            <v>72753765</v>
          </cell>
          <cell r="D4731">
            <v>1</v>
          </cell>
          <cell r="E4731">
            <v>72753765</v>
          </cell>
          <cell r="F4731" t="str">
            <v>Ústecký kraj</v>
          </cell>
          <cell r="G4731" t="str">
            <v xml:space="preserve">Litoměřice </v>
          </cell>
          <cell r="H4731">
            <v>25</v>
          </cell>
          <cell r="I4731" t="str">
            <v>SEJOY</v>
          </cell>
          <cell r="J4731">
            <v>16.690000000000001</v>
          </cell>
          <cell r="K4731">
            <v>417.25000000000006</v>
          </cell>
          <cell r="L4731" t="str">
            <v/>
          </cell>
          <cell r="M4731" t="str">
            <v>Základní škola a Mateřská škola České Kopisty, okres Litoměřice, příspěvková organizace</v>
          </cell>
          <cell r="O4731">
            <v>84</v>
          </cell>
          <cell r="Q4731" t="str">
            <v>Terezín</v>
          </cell>
          <cell r="R4731" t="str">
            <v>ANO</v>
          </cell>
        </row>
        <row r="4732">
          <cell r="A4732">
            <v>600081672</v>
          </cell>
          <cell r="B4732">
            <v>600081672</v>
          </cell>
          <cell r="C4732" t="str">
            <v>70920729</v>
          </cell>
          <cell r="D4732">
            <v>1</v>
          </cell>
          <cell r="E4732">
            <v>70920729</v>
          </cell>
          <cell r="F4732" t="str">
            <v>Ústecký kraj</v>
          </cell>
          <cell r="G4732" t="str">
            <v xml:space="preserve">Litoměřice </v>
          </cell>
          <cell r="H4732">
            <v>175</v>
          </cell>
          <cell r="I4732" t="str">
            <v>SEJOY</v>
          </cell>
          <cell r="J4732">
            <v>16.690000000000001</v>
          </cell>
          <cell r="K4732">
            <v>2920.75</v>
          </cell>
          <cell r="L4732" t="str">
            <v/>
          </cell>
          <cell r="M4732" t="str">
            <v>Základní škola a mateřská škola Bohušovice nad Ohří, příspěvková organizace</v>
          </cell>
          <cell r="N4732" t="str">
            <v>Husovo náměstí</v>
          </cell>
          <cell r="O4732">
            <v>112</v>
          </cell>
          <cell r="Q4732" t="str">
            <v>Bohušovice nad Ohří</v>
          </cell>
          <cell r="R4732" t="str">
            <v>ANO</v>
          </cell>
        </row>
        <row r="4733">
          <cell r="A4733">
            <v>600081702</v>
          </cell>
          <cell r="B4733">
            <v>600081702</v>
          </cell>
          <cell r="C4733" t="str">
            <v>72745126</v>
          </cell>
          <cell r="D4733">
            <v>1</v>
          </cell>
          <cell r="E4733">
            <v>72745126</v>
          </cell>
          <cell r="F4733" t="str">
            <v>Ústecký kraj</v>
          </cell>
          <cell r="G4733" t="str">
            <v xml:space="preserve">Litoměřice </v>
          </cell>
          <cell r="H4733">
            <v>175</v>
          </cell>
          <cell r="I4733" t="str">
            <v>SEJOY</v>
          </cell>
          <cell r="J4733">
            <v>16.690000000000001</v>
          </cell>
          <cell r="K4733">
            <v>2920.75</v>
          </cell>
          <cell r="L4733" t="str">
            <v/>
          </cell>
          <cell r="M4733" t="str">
            <v>Základní škola a Mateřská škola Ploskovice, příspěvková organizace, okres Litoměřice</v>
          </cell>
          <cell r="O4733">
            <v>36</v>
          </cell>
          <cell r="Q4733" t="str">
            <v>Ploskovice</v>
          </cell>
          <cell r="R4733" t="str">
            <v>ANO</v>
          </cell>
        </row>
        <row r="4734">
          <cell r="A4734">
            <v>600081737</v>
          </cell>
          <cell r="B4734">
            <v>600081737</v>
          </cell>
          <cell r="C4734" t="str">
            <v>70695482</v>
          </cell>
          <cell r="D4734">
            <v>1</v>
          </cell>
          <cell r="E4734">
            <v>70695482</v>
          </cell>
          <cell r="F4734" t="str">
            <v>Ústecký kraj</v>
          </cell>
          <cell r="G4734" t="str">
            <v xml:space="preserve">Litoměřice </v>
          </cell>
          <cell r="H4734">
            <v>250</v>
          </cell>
          <cell r="I4734" t="str">
            <v>SEJOY</v>
          </cell>
          <cell r="J4734">
            <v>16.690000000000001</v>
          </cell>
          <cell r="K4734">
            <v>4172.5</v>
          </cell>
          <cell r="L4734" t="str">
            <v/>
          </cell>
          <cell r="M4734" t="str">
            <v>Základní škola a Mateřská škola Brozany nad Ohří, příspěvková organizace</v>
          </cell>
          <cell r="N4734" t="str">
            <v>Školní</v>
          </cell>
          <cell r="O4734">
            <v>36</v>
          </cell>
          <cell r="Q4734" t="str">
            <v>Brozany nad Ohří</v>
          </cell>
          <cell r="R4734" t="str">
            <v>ANO</v>
          </cell>
        </row>
        <row r="4735">
          <cell r="A4735">
            <v>600081753</v>
          </cell>
          <cell r="B4735">
            <v>600081753</v>
          </cell>
          <cell r="C4735" t="str">
            <v>72742496</v>
          </cell>
          <cell r="D4735">
            <v>1</v>
          </cell>
          <cell r="E4735">
            <v>72742496</v>
          </cell>
          <cell r="F4735" t="str">
            <v>Ústecký kraj</v>
          </cell>
          <cell r="G4735" t="str">
            <v xml:space="preserve">Litoměřice </v>
          </cell>
          <cell r="H4735">
            <v>375</v>
          </cell>
          <cell r="I4735" t="str">
            <v>SEJOY</v>
          </cell>
          <cell r="J4735">
            <v>16.690000000000001</v>
          </cell>
          <cell r="K4735">
            <v>6258.7500000000009</v>
          </cell>
          <cell r="L4735" t="str">
            <v/>
          </cell>
          <cell r="M4735" t="str">
            <v>Základní škola a mateřská škola Hoštka, okres Litoměřice, příspěvková organizace</v>
          </cell>
          <cell r="N4735" t="str">
            <v>Litoměřická</v>
          </cell>
          <cell r="O4735">
            <v>267</v>
          </cell>
          <cell r="Q4735" t="str">
            <v>Hoštka</v>
          </cell>
          <cell r="R4735" t="str">
            <v>ANO</v>
          </cell>
        </row>
        <row r="4736">
          <cell r="A4736">
            <v>600081761</v>
          </cell>
          <cell r="B4736">
            <v>600081761</v>
          </cell>
          <cell r="C4736" t="str">
            <v>75019639</v>
          </cell>
          <cell r="D4736">
            <v>1</v>
          </cell>
          <cell r="E4736">
            <v>75019639</v>
          </cell>
          <cell r="F4736" t="str">
            <v>Ústecký kraj</v>
          </cell>
          <cell r="G4736" t="str">
            <v xml:space="preserve">Litoměřice </v>
          </cell>
          <cell r="H4736">
            <v>225</v>
          </cell>
          <cell r="I4736" t="str">
            <v>SEJOY</v>
          </cell>
          <cell r="J4736">
            <v>16.690000000000001</v>
          </cell>
          <cell r="K4736">
            <v>3755.2500000000005</v>
          </cell>
          <cell r="L4736" t="str">
            <v/>
          </cell>
          <cell r="M4736" t="str">
            <v>Základní škola a Mateřská škola Liběšice, příspěvková organizace</v>
          </cell>
          <cell r="O4736">
            <v>170</v>
          </cell>
          <cell r="Q4736" t="str">
            <v>Liběšice</v>
          </cell>
          <cell r="R4736" t="str">
            <v>ANO</v>
          </cell>
        </row>
        <row r="4737">
          <cell r="A4737">
            <v>600081826</v>
          </cell>
          <cell r="B4737">
            <v>600081826</v>
          </cell>
          <cell r="C4737" t="str">
            <v>46773291</v>
          </cell>
          <cell r="D4737">
            <v>1</v>
          </cell>
          <cell r="E4737">
            <v>46773291</v>
          </cell>
          <cell r="F4737" t="str">
            <v>Ústecký kraj</v>
          </cell>
          <cell r="G4737" t="str">
            <v xml:space="preserve">Litoměřice </v>
          </cell>
          <cell r="H4737">
            <v>300</v>
          </cell>
          <cell r="I4737" t="str">
            <v>SEJOY</v>
          </cell>
          <cell r="J4737">
            <v>16.690000000000001</v>
          </cell>
          <cell r="K4737">
            <v>5007</v>
          </cell>
          <cell r="L4737" t="str">
            <v/>
          </cell>
          <cell r="M4737" t="str">
            <v>Základní škola T. G. Masaryka Štětí, 9. května 444, okres Litoměřice</v>
          </cell>
          <cell r="N4737" t="str">
            <v>9. května</v>
          </cell>
          <cell r="O4737">
            <v>444</v>
          </cell>
          <cell r="Q4737" t="str">
            <v>Štětí</v>
          </cell>
          <cell r="R4737" t="str">
            <v>ANO</v>
          </cell>
        </row>
        <row r="4738">
          <cell r="A4738">
            <v>600081842</v>
          </cell>
          <cell r="B4738">
            <v>600081842</v>
          </cell>
          <cell r="C4738" t="str">
            <v>72745096</v>
          </cell>
          <cell r="D4738">
            <v>1</v>
          </cell>
          <cell r="E4738">
            <v>72745096</v>
          </cell>
          <cell r="F4738" t="str">
            <v>Ústecký kraj</v>
          </cell>
          <cell r="G4738" t="str">
            <v xml:space="preserve">Litoměřice </v>
          </cell>
          <cell r="H4738">
            <v>200</v>
          </cell>
          <cell r="I4738" t="str">
            <v>SEJOY</v>
          </cell>
          <cell r="J4738">
            <v>16.690000000000001</v>
          </cell>
          <cell r="K4738">
            <v>3338.0000000000005</v>
          </cell>
          <cell r="L4738" t="str">
            <v/>
          </cell>
          <cell r="M4738" t="str">
            <v>Masarykova základní škola a mateřská škola Žalhostice, okres Litoměřice, příspěvková organizace</v>
          </cell>
          <cell r="O4738">
            <v>126</v>
          </cell>
          <cell r="Q4738" t="str">
            <v>Žalhostice</v>
          </cell>
          <cell r="R4738" t="str">
            <v>ANO</v>
          </cell>
        </row>
        <row r="4739">
          <cell r="A4739">
            <v>600081851</v>
          </cell>
          <cell r="B4739">
            <v>600081851</v>
          </cell>
          <cell r="C4739" t="str">
            <v>46773304</v>
          </cell>
          <cell r="D4739">
            <v>1</v>
          </cell>
          <cell r="E4739">
            <v>46773304</v>
          </cell>
          <cell r="F4739" t="str">
            <v>Ústecký kraj</v>
          </cell>
          <cell r="G4739" t="str">
            <v xml:space="preserve">Litoměřice </v>
          </cell>
          <cell r="H4739">
            <v>475</v>
          </cell>
          <cell r="I4739" t="str">
            <v>SEJOY</v>
          </cell>
          <cell r="J4739">
            <v>16.690000000000001</v>
          </cell>
          <cell r="K4739">
            <v>7927.7500000000009</v>
          </cell>
          <cell r="L4739" t="str">
            <v/>
          </cell>
          <cell r="M4739" t="str">
            <v>Základní škola Štětí, Ostrovní 300, okres Litoměřice</v>
          </cell>
          <cell r="N4739" t="str">
            <v>Ostrovní</v>
          </cell>
          <cell r="O4739">
            <v>300</v>
          </cell>
          <cell r="Q4739" t="str">
            <v>Štětí</v>
          </cell>
          <cell r="R4739" t="str">
            <v>ANO</v>
          </cell>
        </row>
        <row r="4740">
          <cell r="A4740">
            <v>610150502</v>
          </cell>
          <cell r="B4740">
            <v>610150502</v>
          </cell>
          <cell r="C4740" t="str">
            <v>62770233</v>
          </cell>
          <cell r="D4740">
            <v>1</v>
          </cell>
          <cell r="E4740">
            <v>62770233</v>
          </cell>
          <cell r="F4740" t="str">
            <v>Ústecký kraj</v>
          </cell>
          <cell r="G4740" t="str">
            <v xml:space="preserve">Litoměřice </v>
          </cell>
          <cell r="H4740">
            <v>350</v>
          </cell>
          <cell r="I4740" t="str">
            <v>SEJOY</v>
          </cell>
          <cell r="J4740">
            <v>16.690000000000001</v>
          </cell>
          <cell r="K4740">
            <v>5841.5</v>
          </cell>
          <cell r="L4740" t="str">
            <v/>
          </cell>
          <cell r="M4740" t="str">
            <v>Základní škola speciální, Základní škola praktická a Praktická škola, Litoměřice, Šaldova 6, příspěvková organizace</v>
          </cell>
          <cell r="N4740" t="str">
            <v>Šaldova</v>
          </cell>
          <cell r="O4740">
            <v>657</v>
          </cell>
          <cell r="P4740">
            <v>6</v>
          </cell>
          <cell r="Q4740" t="str">
            <v>Litoměřice</v>
          </cell>
          <cell r="R4740" t="str">
            <v>ANO</v>
          </cell>
        </row>
        <row r="4741">
          <cell r="A4741">
            <v>691007641</v>
          </cell>
          <cell r="B4741">
            <v>691007641</v>
          </cell>
          <cell r="C4741" t="str">
            <v>02562707</v>
          </cell>
          <cell r="D4741">
            <v>1</v>
          </cell>
          <cell r="E4741">
            <v>2562707</v>
          </cell>
          <cell r="F4741" t="str">
            <v>Ústecký kraj</v>
          </cell>
          <cell r="G4741" t="str">
            <v xml:space="preserve">Litoměřice </v>
          </cell>
          <cell r="H4741">
            <v>175</v>
          </cell>
          <cell r="I4741" t="str">
            <v>SEJOY</v>
          </cell>
          <cell r="J4741">
            <v>16.690000000000001</v>
          </cell>
          <cell r="K4741">
            <v>2920.75</v>
          </cell>
          <cell r="L4741" t="str">
            <v/>
          </cell>
          <cell r="M4741" t="str">
            <v>Svobodná základní škola, o.p.s.</v>
          </cell>
          <cell r="O4741">
            <v>115</v>
          </cell>
          <cell r="Q4741" t="str">
            <v>Třebušín</v>
          </cell>
          <cell r="R4741" t="str">
            <v>NE</v>
          </cell>
        </row>
        <row r="4742">
          <cell r="A4742">
            <v>691004889</v>
          </cell>
          <cell r="B4742">
            <v>691004889</v>
          </cell>
          <cell r="C4742" t="str">
            <v>01315391</v>
          </cell>
          <cell r="D4742">
            <v>1</v>
          </cell>
          <cell r="E4742">
            <v>1315391</v>
          </cell>
          <cell r="F4742" t="str">
            <v>Ústecký kraj</v>
          </cell>
          <cell r="G4742" t="str">
            <v xml:space="preserve">Litoměřice </v>
          </cell>
          <cell r="H4742">
            <v>25</v>
          </cell>
          <cell r="I4742" t="str">
            <v>SEJOY</v>
          </cell>
          <cell r="J4742">
            <v>16.690000000000001</v>
          </cell>
          <cell r="K4742">
            <v>417.25000000000006</v>
          </cell>
          <cell r="L4742" t="str">
            <v/>
          </cell>
          <cell r="M4742" t="str">
            <v>Křesťanská základní škola a mateřská škola Litoměřice</v>
          </cell>
          <cell r="N4742" t="str">
            <v>Sládkova</v>
          </cell>
          <cell r="O4742">
            <v>767</v>
          </cell>
          <cell r="P4742">
            <v>8</v>
          </cell>
          <cell r="Q4742" t="str">
            <v>Litoměřice</v>
          </cell>
          <cell r="R4742" t="str">
            <v>NE</v>
          </cell>
        </row>
        <row r="4743">
          <cell r="A4743">
            <v>600023621</v>
          </cell>
          <cell r="B4743">
            <v>600023621</v>
          </cell>
          <cell r="C4743" t="str">
            <v>47324295</v>
          </cell>
          <cell r="D4743">
            <v>1</v>
          </cell>
          <cell r="E4743">
            <v>47324295</v>
          </cell>
          <cell r="F4743" t="str">
            <v>Ústecký kraj</v>
          </cell>
          <cell r="G4743" t="str">
            <v xml:space="preserve">Most </v>
          </cell>
          <cell r="H4743">
            <v>150</v>
          </cell>
          <cell r="I4743" t="str">
            <v>SEJOY</v>
          </cell>
          <cell r="J4743">
            <v>16.690000000000001</v>
          </cell>
          <cell r="K4743">
            <v>2503.5</v>
          </cell>
          <cell r="L4743" t="str">
            <v/>
          </cell>
          <cell r="M4743" t="str">
            <v>Základní škola speciální a Praktická škola Litvínov, Šafaříkova 991, okres Most</v>
          </cell>
          <cell r="N4743" t="str">
            <v>Šafaříkova</v>
          </cell>
          <cell r="O4743">
            <v>991</v>
          </cell>
          <cell r="Q4743" t="str">
            <v>Litvínov</v>
          </cell>
          <cell r="R4743" t="str">
            <v>ANO</v>
          </cell>
        </row>
        <row r="4744">
          <cell r="A4744">
            <v>600011046</v>
          </cell>
          <cell r="B4744">
            <v>600011046</v>
          </cell>
          <cell r="C4744" t="str">
            <v>00832375</v>
          </cell>
          <cell r="D4744">
            <v>1</v>
          </cell>
          <cell r="E4744">
            <v>832375</v>
          </cell>
          <cell r="F4744" t="str">
            <v>Ústecký kraj</v>
          </cell>
          <cell r="G4744" t="str">
            <v xml:space="preserve">Most </v>
          </cell>
          <cell r="H4744">
            <v>125</v>
          </cell>
          <cell r="I4744" t="str">
            <v>SEJOY</v>
          </cell>
          <cell r="J4744">
            <v>16.690000000000001</v>
          </cell>
          <cell r="K4744">
            <v>2086.25</v>
          </cell>
          <cell r="L4744" t="str">
            <v/>
          </cell>
          <cell r="M4744" t="str">
            <v>Střední odborná škola pro ochranu a obnovu životního prostředí - Schola Humanitas, Litvínov, Ukrajinská 379</v>
          </cell>
          <cell r="N4744" t="str">
            <v>Ukrajinská</v>
          </cell>
          <cell r="O4744">
            <v>379</v>
          </cell>
          <cell r="Q4744" t="str">
            <v>Litvínov</v>
          </cell>
          <cell r="R4744" t="str">
            <v>ANO</v>
          </cell>
        </row>
        <row r="4745">
          <cell r="A4745">
            <v>600011062</v>
          </cell>
          <cell r="B4745">
            <v>600011062</v>
          </cell>
          <cell r="C4745" t="str">
            <v>62208870</v>
          </cell>
          <cell r="D4745">
            <v>1</v>
          </cell>
          <cell r="E4745">
            <v>62208870</v>
          </cell>
          <cell r="F4745" t="str">
            <v>Ústecký kraj</v>
          </cell>
          <cell r="G4745" t="str">
            <v xml:space="preserve">Most </v>
          </cell>
          <cell r="H4745">
            <v>300</v>
          </cell>
          <cell r="I4745" t="str">
            <v>SEJOY</v>
          </cell>
          <cell r="J4745">
            <v>16.690000000000001</v>
          </cell>
          <cell r="K4745">
            <v>5007</v>
          </cell>
          <cell r="L4745" t="str">
            <v/>
          </cell>
          <cell r="M4745" t="str">
            <v>Gymnázium T. G. Masaryka, Litvínov, Studentská 640, příspěvková organizace</v>
          </cell>
          <cell r="N4745" t="str">
            <v>Studentská</v>
          </cell>
          <cell r="O4745">
            <v>640</v>
          </cell>
          <cell r="Q4745" t="str">
            <v>Litvínov</v>
          </cell>
          <cell r="R4745" t="str">
            <v>ANO</v>
          </cell>
        </row>
        <row r="4746">
          <cell r="A4746">
            <v>600011119</v>
          </cell>
          <cell r="B4746">
            <v>600011119</v>
          </cell>
          <cell r="C4746" t="str">
            <v>25014188</v>
          </cell>
          <cell r="D4746">
            <v>1</v>
          </cell>
          <cell r="E4746">
            <v>25014188</v>
          </cell>
          <cell r="F4746" t="str">
            <v>Ústecký kraj</v>
          </cell>
          <cell r="G4746" t="str">
            <v xml:space="preserve">Most </v>
          </cell>
          <cell r="H4746">
            <v>425</v>
          </cell>
          <cell r="I4746" t="str">
            <v>SEJOY</v>
          </cell>
          <cell r="J4746">
            <v>16.690000000000001</v>
          </cell>
          <cell r="K4746">
            <v>7093.2500000000009</v>
          </cell>
          <cell r="L4746" t="str">
            <v/>
          </cell>
          <cell r="M4746" t="str">
            <v>Střední škola EDUCHEM, a.s.</v>
          </cell>
          <cell r="N4746" t="str">
            <v>Okružní</v>
          </cell>
          <cell r="O4746">
            <v>128</v>
          </cell>
          <cell r="Q4746" t="str">
            <v>Meziboří</v>
          </cell>
          <cell r="R4746" t="str">
            <v>NE</v>
          </cell>
        </row>
        <row r="4747">
          <cell r="A4747">
            <v>600001423</v>
          </cell>
          <cell r="B4747">
            <v>600001423</v>
          </cell>
          <cell r="C4747" t="str">
            <v>25013513</v>
          </cell>
          <cell r="D4747">
            <v>1</v>
          </cell>
          <cell r="E4747">
            <v>25013513</v>
          </cell>
          <cell r="F4747" t="str">
            <v>Ústecký kraj</v>
          </cell>
          <cell r="G4747" t="str">
            <v xml:space="preserve">Most </v>
          </cell>
          <cell r="H4747">
            <v>650</v>
          </cell>
          <cell r="I4747" t="str">
            <v>SEJOY</v>
          </cell>
          <cell r="J4747">
            <v>16.690000000000001</v>
          </cell>
          <cell r="K4747">
            <v>10848.5</v>
          </cell>
          <cell r="L4747" t="str">
            <v/>
          </cell>
          <cell r="M4747" t="str">
            <v>Sportovní soukromá základní škola, s.r.o.</v>
          </cell>
          <cell r="N4747" t="str">
            <v>Podkrušnohorská</v>
          </cell>
          <cell r="O4747">
            <v>1677</v>
          </cell>
          <cell r="Q4747" t="str">
            <v>Litvínov</v>
          </cell>
          <cell r="R4747" t="str">
            <v>NE</v>
          </cell>
        </row>
        <row r="4748">
          <cell r="A4748">
            <v>600083659</v>
          </cell>
          <cell r="B4748">
            <v>600083659</v>
          </cell>
          <cell r="C4748" t="str">
            <v>70882762</v>
          </cell>
          <cell r="D4748">
            <v>1</v>
          </cell>
          <cell r="E4748">
            <v>70882762</v>
          </cell>
          <cell r="F4748" t="str">
            <v>Ústecký kraj</v>
          </cell>
          <cell r="G4748" t="str">
            <v xml:space="preserve">Most </v>
          </cell>
          <cell r="H4748">
            <v>175</v>
          </cell>
          <cell r="I4748" t="str">
            <v>SEJOY</v>
          </cell>
          <cell r="J4748">
            <v>16.690000000000001</v>
          </cell>
          <cell r="K4748">
            <v>2920.75</v>
          </cell>
          <cell r="L4748" t="str">
            <v/>
          </cell>
          <cell r="M4748" t="str">
            <v>Základní škola a Mateřská škola, Hora Svaté Kateřiny, nám. Pionýrů 1, okr. Most</v>
          </cell>
          <cell r="N4748" t="str">
            <v>nám. Pionýrů</v>
          </cell>
          <cell r="O4748">
            <v>1</v>
          </cell>
          <cell r="Q4748" t="str">
            <v>Hora Svaté Kateřiny</v>
          </cell>
          <cell r="R4748" t="str">
            <v>ANO</v>
          </cell>
        </row>
        <row r="4749">
          <cell r="A4749">
            <v>600083713</v>
          </cell>
          <cell r="B4749">
            <v>600083713</v>
          </cell>
          <cell r="C4749" t="str">
            <v>47326531</v>
          </cell>
          <cell r="D4749">
            <v>1</v>
          </cell>
          <cell r="E4749">
            <v>47326531</v>
          </cell>
          <cell r="F4749" t="str">
            <v>Ústecký kraj</v>
          </cell>
          <cell r="G4749" t="str">
            <v xml:space="preserve">Most </v>
          </cell>
          <cell r="H4749">
            <v>0</v>
          </cell>
          <cell r="I4749" t="str">
            <v>SEJOY</v>
          </cell>
          <cell r="J4749">
            <v>16.690000000000001</v>
          </cell>
          <cell r="K4749">
            <v>0</v>
          </cell>
          <cell r="L4749" t="str">
            <v/>
          </cell>
          <cell r="M4749" t="str">
            <v>Základní škola a Mateřská škola Litvínov, Ruská 2059, okres Most</v>
          </cell>
          <cell r="N4749" t="str">
            <v>Ruská</v>
          </cell>
          <cell r="O4749">
            <v>2059</v>
          </cell>
          <cell r="Q4749" t="str">
            <v>Litvínov</v>
          </cell>
          <cell r="R4749" t="str">
            <v>ANO</v>
          </cell>
        </row>
        <row r="4750">
          <cell r="A4750">
            <v>600083799</v>
          </cell>
          <cell r="B4750">
            <v>600083799</v>
          </cell>
          <cell r="C4750" t="str">
            <v>72743158</v>
          </cell>
          <cell r="D4750">
            <v>1</v>
          </cell>
          <cell r="E4750">
            <v>72743158</v>
          </cell>
          <cell r="F4750" t="str">
            <v>Ústecký kraj</v>
          </cell>
          <cell r="G4750" t="str">
            <v xml:space="preserve">Most </v>
          </cell>
          <cell r="H4750">
            <v>50</v>
          </cell>
          <cell r="I4750" t="str">
            <v>SEJOY</v>
          </cell>
          <cell r="J4750">
            <v>16.690000000000001</v>
          </cell>
          <cell r="K4750">
            <v>834.50000000000011</v>
          </cell>
          <cell r="L4750" t="str">
            <v/>
          </cell>
          <cell r="M4750" t="str">
            <v>Základní škola a Mateřská škola, Louka u Litvínova, okres Most</v>
          </cell>
          <cell r="N4750" t="str">
            <v>Husova</v>
          </cell>
          <cell r="O4750">
            <v>163</v>
          </cell>
          <cell r="Q4750" t="str">
            <v>Louka u Litvínova</v>
          </cell>
          <cell r="R4750" t="str">
            <v>ANO</v>
          </cell>
        </row>
        <row r="4751">
          <cell r="A4751">
            <v>600083829</v>
          </cell>
          <cell r="B4751">
            <v>600083829</v>
          </cell>
          <cell r="C4751" t="str">
            <v>62209051</v>
          </cell>
          <cell r="D4751">
            <v>1</v>
          </cell>
          <cell r="E4751">
            <v>62209051</v>
          </cell>
          <cell r="F4751" t="str">
            <v>Ústecký kraj</v>
          </cell>
          <cell r="G4751" t="str">
            <v xml:space="preserve">Most </v>
          </cell>
          <cell r="H4751">
            <v>525</v>
          </cell>
          <cell r="I4751" t="str">
            <v>SEJOY</v>
          </cell>
          <cell r="J4751">
            <v>16.690000000000001</v>
          </cell>
          <cell r="K4751">
            <v>8762.25</v>
          </cell>
          <cell r="L4751" t="str">
            <v/>
          </cell>
          <cell r="M4751" t="str">
            <v>Základní škola a Mateřská škola Meziboří, příspěvková organizace</v>
          </cell>
          <cell r="N4751" t="str">
            <v>J. A. Komenského</v>
          </cell>
          <cell r="O4751">
            <v>340</v>
          </cell>
          <cell r="Q4751" t="str">
            <v>Meziboří</v>
          </cell>
          <cell r="R4751" t="str">
            <v>ANO</v>
          </cell>
        </row>
        <row r="4752">
          <cell r="A4752">
            <v>600083837</v>
          </cell>
          <cell r="B4752">
            <v>600083837</v>
          </cell>
          <cell r="C4752" t="str">
            <v>47324287</v>
          </cell>
          <cell r="D4752">
            <v>1</v>
          </cell>
          <cell r="E4752">
            <v>47324287</v>
          </cell>
          <cell r="F4752" t="str">
            <v>Ústecký kraj</v>
          </cell>
          <cell r="G4752" t="str">
            <v xml:space="preserve">Most </v>
          </cell>
          <cell r="H4752">
            <v>475</v>
          </cell>
          <cell r="I4752" t="str">
            <v>SEJOY</v>
          </cell>
          <cell r="J4752">
            <v>16.690000000000001</v>
          </cell>
          <cell r="K4752">
            <v>7927.7500000000009</v>
          </cell>
          <cell r="L4752" t="str">
            <v/>
          </cell>
          <cell r="M4752" t="str">
            <v>Základní škola Litvínov - Hamr, Mládežnická 220, okres Most</v>
          </cell>
          <cell r="N4752" t="str">
            <v>Mládežnická</v>
          </cell>
          <cell r="O4752">
            <v>220</v>
          </cell>
          <cell r="Q4752" t="str">
            <v>Litvínov</v>
          </cell>
          <cell r="R4752" t="str">
            <v>ANO</v>
          </cell>
        </row>
        <row r="4753">
          <cell r="A4753">
            <v>600083845</v>
          </cell>
          <cell r="B4753">
            <v>600083845</v>
          </cell>
          <cell r="C4753" t="str">
            <v>70838976</v>
          </cell>
          <cell r="D4753">
            <v>1</v>
          </cell>
          <cell r="E4753">
            <v>70838976</v>
          </cell>
          <cell r="F4753" t="str">
            <v>Ústecký kraj</v>
          </cell>
          <cell r="G4753" t="str">
            <v xml:space="preserve">Most </v>
          </cell>
          <cell r="H4753">
            <v>250</v>
          </cell>
          <cell r="I4753" t="str">
            <v>SEJOY</v>
          </cell>
          <cell r="J4753">
            <v>16.690000000000001</v>
          </cell>
          <cell r="K4753">
            <v>4172.5</v>
          </cell>
          <cell r="L4753" t="str">
            <v/>
          </cell>
          <cell r="M4753" t="str">
            <v>Základní škola a Mateřská škola Horní Jiřetín</v>
          </cell>
          <cell r="N4753" t="str">
            <v>Školní</v>
          </cell>
          <cell r="O4753">
            <v>126</v>
          </cell>
          <cell r="P4753">
            <v>50</v>
          </cell>
          <cell r="Q4753" t="str">
            <v>Horní Jiřetín</v>
          </cell>
          <cell r="R4753" t="str">
            <v>ANO</v>
          </cell>
        </row>
        <row r="4754">
          <cell r="A4754">
            <v>600083853</v>
          </cell>
          <cell r="B4754">
            <v>600083853</v>
          </cell>
          <cell r="C4754" t="str">
            <v>00832537</v>
          </cell>
          <cell r="D4754">
            <v>1</v>
          </cell>
          <cell r="E4754">
            <v>832537</v>
          </cell>
          <cell r="F4754" t="str">
            <v>Ústecký kraj</v>
          </cell>
          <cell r="G4754" t="str">
            <v xml:space="preserve">Most </v>
          </cell>
          <cell r="H4754">
            <v>925</v>
          </cell>
          <cell r="I4754" t="str">
            <v>SEJOY</v>
          </cell>
          <cell r="J4754">
            <v>16.690000000000001</v>
          </cell>
          <cell r="K4754">
            <v>15438.250000000002</v>
          </cell>
          <cell r="L4754" t="str">
            <v/>
          </cell>
          <cell r="M4754" t="str">
            <v>Základní škola a Mateřská škola Litvínov, Podkrušnohorská 1589, okres Most</v>
          </cell>
          <cell r="N4754" t="str">
            <v>Podkrušnohorská</v>
          </cell>
          <cell r="O4754">
            <v>1589</v>
          </cell>
          <cell r="Q4754" t="str">
            <v>Litvínov</v>
          </cell>
          <cell r="R4754" t="str">
            <v>ANO</v>
          </cell>
        </row>
        <row r="4755">
          <cell r="A4755">
            <v>600083896</v>
          </cell>
          <cell r="B4755">
            <v>600083896</v>
          </cell>
          <cell r="C4755" t="str">
            <v>70880298</v>
          </cell>
          <cell r="D4755">
            <v>1</v>
          </cell>
          <cell r="E4755">
            <v>70880298</v>
          </cell>
          <cell r="F4755" t="str">
            <v>Ústecký kraj</v>
          </cell>
          <cell r="G4755" t="str">
            <v xml:space="preserve">Most </v>
          </cell>
          <cell r="H4755">
            <v>150</v>
          </cell>
          <cell r="I4755" t="str">
            <v>SEJOY</v>
          </cell>
          <cell r="J4755">
            <v>16.690000000000001</v>
          </cell>
          <cell r="K4755">
            <v>2503.5</v>
          </cell>
          <cell r="L4755" t="str">
            <v/>
          </cell>
          <cell r="M4755" t="str">
            <v>Základní škola a Mateřská škola Lom, okres Most</v>
          </cell>
          <cell r="N4755" t="str">
            <v>Vrchlického</v>
          </cell>
          <cell r="O4755">
            <v>372</v>
          </cell>
          <cell r="P4755">
            <v>30</v>
          </cell>
          <cell r="Q4755" t="str">
            <v>Lom</v>
          </cell>
          <cell r="R4755" t="str">
            <v>ANO</v>
          </cell>
        </row>
        <row r="4756">
          <cell r="A4756">
            <v>600083934</v>
          </cell>
          <cell r="B4756">
            <v>600083934</v>
          </cell>
          <cell r="C4756" t="str">
            <v>00832502</v>
          </cell>
          <cell r="D4756">
            <v>1</v>
          </cell>
          <cell r="E4756">
            <v>832502</v>
          </cell>
          <cell r="F4756" t="str">
            <v>Ústecký kraj</v>
          </cell>
          <cell r="G4756" t="str">
            <v xml:space="preserve">Most </v>
          </cell>
          <cell r="H4756">
            <v>575</v>
          </cell>
          <cell r="I4756" t="str">
            <v>SEJOY</v>
          </cell>
          <cell r="J4756">
            <v>16.690000000000001</v>
          </cell>
          <cell r="K4756">
            <v>9596.75</v>
          </cell>
          <cell r="L4756" t="str">
            <v/>
          </cell>
          <cell r="M4756" t="str">
            <v>Základní škola a Mateřská škola Litvínov - Janov, Přátelství 160, okres Most</v>
          </cell>
          <cell r="N4756" t="str">
            <v>Přátelství</v>
          </cell>
          <cell r="O4756">
            <v>160</v>
          </cell>
          <cell r="Q4756" t="str">
            <v>Litvínov</v>
          </cell>
          <cell r="R4756" t="str">
            <v>ANO</v>
          </cell>
        </row>
        <row r="4757">
          <cell r="A4757">
            <v>600170667</v>
          </cell>
          <cell r="B4757">
            <v>600170667</v>
          </cell>
          <cell r="C4757" t="str">
            <v>00555584</v>
          </cell>
          <cell r="D4757">
            <v>1</v>
          </cell>
          <cell r="E4757">
            <v>555584</v>
          </cell>
          <cell r="F4757" t="str">
            <v>Ústecký kraj</v>
          </cell>
          <cell r="G4757" t="str">
            <v xml:space="preserve">Most </v>
          </cell>
          <cell r="H4757">
            <v>625</v>
          </cell>
          <cell r="I4757" t="str">
            <v>SEJOY</v>
          </cell>
          <cell r="J4757">
            <v>16.690000000000001</v>
          </cell>
          <cell r="K4757">
            <v>10431.25</v>
          </cell>
          <cell r="L4757" t="str">
            <v/>
          </cell>
          <cell r="M4757" t="str">
            <v>Střední odborná škola, Litvínov - Hamr, příspěvková organizace</v>
          </cell>
          <cell r="N4757" t="str">
            <v>Mládežnická</v>
          </cell>
          <cell r="O4757">
            <v>236</v>
          </cell>
          <cell r="Q4757" t="str">
            <v>Litvínov</v>
          </cell>
          <cell r="R4757" t="str">
            <v>ANO</v>
          </cell>
        </row>
        <row r="4758">
          <cell r="A4758">
            <v>691007276</v>
          </cell>
          <cell r="B4758">
            <v>691007276</v>
          </cell>
          <cell r="C4758" t="str">
            <v>03758702</v>
          </cell>
          <cell r="D4758">
            <v>1</v>
          </cell>
          <cell r="E4758">
            <v>3758702</v>
          </cell>
          <cell r="F4758" t="str">
            <v>Ústecký kraj</v>
          </cell>
          <cell r="G4758" t="str">
            <v xml:space="preserve">Most </v>
          </cell>
          <cell r="H4758">
            <v>50</v>
          </cell>
          <cell r="I4758" t="str">
            <v>SEJOY</v>
          </cell>
          <cell r="J4758">
            <v>16.690000000000001</v>
          </cell>
          <cell r="K4758">
            <v>834.50000000000011</v>
          </cell>
          <cell r="L4758" t="str">
            <v/>
          </cell>
          <cell r="M4758" t="str">
            <v>Základní škola a mateřská škola Jeřabinka</v>
          </cell>
          <cell r="N4758" t="str">
            <v>Sklářská</v>
          </cell>
          <cell r="O4758">
            <v>81</v>
          </cell>
          <cell r="Q4758" t="str">
            <v>Litvínov</v>
          </cell>
          <cell r="R4758" t="str">
            <v>NE</v>
          </cell>
        </row>
        <row r="4759">
          <cell r="A4759">
            <v>600010929</v>
          </cell>
          <cell r="B4759">
            <v>600010929</v>
          </cell>
          <cell r="C4759" t="str">
            <v>61357235</v>
          </cell>
          <cell r="D4759">
            <v>1</v>
          </cell>
          <cell r="E4759">
            <v>61357235</v>
          </cell>
          <cell r="F4759" t="str">
            <v>Ústecký kraj</v>
          </cell>
          <cell r="G4759" t="str">
            <v xml:space="preserve">Louny </v>
          </cell>
          <cell r="H4759">
            <v>250</v>
          </cell>
          <cell r="I4759" t="str">
            <v>SEJOY</v>
          </cell>
          <cell r="J4759">
            <v>16.690000000000001</v>
          </cell>
          <cell r="K4759">
            <v>4172.5</v>
          </cell>
          <cell r="L4759" t="str">
            <v/>
          </cell>
          <cell r="M4759" t="str">
            <v>Gymnázium Václava Hlavatého, Louny, Poděbradova 661, příspěvková organizace</v>
          </cell>
          <cell r="N4759" t="str">
            <v>Poděbradova</v>
          </cell>
          <cell r="O4759">
            <v>661</v>
          </cell>
          <cell r="Q4759" t="str">
            <v>Louny</v>
          </cell>
          <cell r="R4759" t="str">
            <v>ANO</v>
          </cell>
        </row>
        <row r="4760">
          <cell r="A4760">
            <v>600082938</v>
          </cell>
          <cell r="B4760">
            <v>600082938</v>
          </cell>
          <cell r="C4760" t="str">
            <v>61357383</v>
          </cell>
          <cell r="D4760">
            <v>1</v>
          </cell>
          <cell r="E4760">
            <v>61357383</v>
          </cell>
          <cell r="F4760" t="str">
            <v>Ústecký kraj</v>
          </cell>
          <cell r="G4760" t="str">
            <v xml:space="preserve">Louny </v>
          </cell>
          <cell r="H4760">
            <v>50</v>
          </cell>
          <cell r="I4760" t="str">
            <v>SEJOY</v>
          </cell>
          <cell r="J4760">
            <v>16.690000000000001</v>
          </cell>
          <cell r="K4760">
            <v>834.50000000000011</v>
          </cell>
          <cell r="L4760" t="str">
            <v/>
          </cell>
          <cell r="M4760" t="str">
            <v>Základní škola Ročov, příspěvková organizace</v>
          </cell>
          <cell r="O4760">
            <v>121</v>
          </cell>
          <cell r="Q4760" t="str">
            <v>Ročov</v>
          </cell>
          <cell r="R4760" t="str">
            <v>ANO</v>
          </cell>
        </row>
        <row r="4761">
          <cell r="A4761">
            <v>600083004</v>
          </cell>
          <cell r="B4761">
            <v>600083004</v>
          </cell>
          <cell r="C4761" t="str">
            <v>61357413</v>
          </cell>
          <cell r="D4761">
            <v>1</v>
          </cell>
          <cell r="E4761">
            <v>61357413</v>
          </cell>
          <cell r="F4761" t="str">
            <v>Ústecký kraj</v>
          </cell>
          <cell r="G4761" t="str">
            <v xml:space="preserve">Louny </v>
          </cell>
          <cell r="H4761">
            <v>300</v>
          </cell>
          <cell r="I4761" t="str">
            <v>SEJOY</v>
          </cell>
          <cell r="J4761">
            <v>16.690000000000001</v>
          </cell>
          <cell r="K4761">
            <v>5007</v>
          </cell>
          <cell r="L4761" t="str">
            <v/>
          </cell>
          <cell r="M4761" t="str">
            <v>Základní škola Peruc</v>
          </cell>
          <cell r="N4761" t="str">
            <v>Komenského</v>
          </cell>
          <cell r="O4761">
            <v>193</v>
          </cell>
          <cell r="Q4761" t="str">
            <v>Peruc</v>
          </cell>
          <cell r="R4761" t="str">
            <v>ANO</v>
          </cell>
        </row>
        <row r="4762">
          <cell r="A4762">
            <v>600082733</v>
          </cell>
          <cell r="B4762">
            <v>600082733</v>
          </cell>
          <cell r="C4762" t="str">
            <v>72754401</v>
          </cell>
          <cell r="D4762">
            <v>1</v>
          </cell>
          <cell r="E4762">
            <v>72754401</v>
          </cell>
          <cell r="F4762" t="str">
            <v>Ústecký kraj</v>
          </cell>
          <cell r="G4762" t="str">
            <v xml:space="preserve">Louny </v>
          </cell>
          <cell r="H4762">
            <v>25</v>
          </cell>
          <cell r="I4762" t="str">
            <v>SEJOY</v>
          </cell>
          <cell r="J4762">
            <v>16.690000000000001</v>
          </cell>
          <cell r="K4762">
            <v>417.25000000000006</v>
          </cell>
          <cell r="L4762" t="str">
            <v/>
          </cell>
          <cell r="M4762" t="str">
            <v>Základní škola a Mateřská škola Domoušice</v>
          </cell>
          <cell r="O4762">
            <v>199</v>
          </cell>
          <cell r="Q4762" t="str">
            <v>Domoušice</v>
          </cell>
          <cell r="R4762" t="str">
            <v>ANO</v>
          </cell>
        </row>
        <row r="4763">
          <cell r="A4763">
            <v>600082750</v>
          </cell>
          <cell r="B4763">
            <v>600082750</v>
          </cell>
          <cell r="C4763" t="str">
            <v>61357502</v>
          </cell>
          <cell r="D4763">
            <v>1</v>
          </cell>
          <cell r="E4763">
            <v>61357502</v>
          </cell>
          <cell r="F4763" t="str">
            <v>Ústecký kraj</v>
          </cell>
          <cell r="G4763" t="str">
            <v xml:space="preserve">Louny </v>
          </cell>
          <cell r="H4763">
            <v>75</v>
          </cell>
          <cell r="I4763" t="str">
            <v>SEJOY</v>
          </cell>
          <cell r="J4763">
            <v>16.690000000000001</v>
          </cell>
          <cell r="K4763">
            <v>1251.75</v>
          </cell>
          <cell r="L4763" t="str">
            <v/>
          </cell>
          <cell r="M4763" t="str">
            <v>Základní škola a Mateřská škola Cítoliby, příspěvková organizace</v>
          </cell>
          <cell r="N4763" t="str">
            <v>Tyršovo náměstí</v>
          </cell>
          <cell r="O4763">
            <v>56</v>
          </cell>
          <cell r="Q4763" t="str">
            <v>Cítoliby</v>
          </cell>
          <cell r="R4763" t="str">
            <v>ANO</v>
          </cell>
        </row>
        <row r="4764">
          <cell r="A4764">
            <v>600082776</v>
          </cell>
          <cell r="B4764">
            <v>600082776</v>
          </cell>
          <cell r="C4764" t="str">
            <v>70695474</v>
          </cell>
          <cell r="D4764">
            <v>1</v>
          </cell>
          <cell r="E4764">
            <v>70695474</v>
          </cell>
          <cell r="F4764" t="str">
            <v>Ústecký kraj</v>
          </cell>
          <cell r="G4764" t="str">
            <v xml:space="preserve">Louny </v>
          </cell>
          <cell r="H4764">
            <v>50</v>
          </cell>
          <cell r="I4764" t="str">
            <v>SEJOY</v>
          </cell>
          <cell r="J4764">
            <v>16.690000000000001</v>
          </cell>
          <cell r="K4764">
            <v>834.50000000000011</v>
          </cell>
          <cell r="L4764" t="str">
            <v/>
          </cell>
          <cell r="M4764" t="str">
            <v>Základní škola a Mateřská škola Koštice, okres Louny, příspěvková organizace</v>
          </cell>
          <cell r="O4764">
            <v>53</v>
          </cell>
          <cell r="Q4764" t="str">
            <v>Koštice</v>
          </cell>
          <cell r="R4764" t="str">
            <v>ANO</v>
          </cell>
        </row>
        <row r="4765">
          <cell r="A4765">
            <v>600082865</v>
          </cell>
          <cell r="B4765">
            <v>600082865</v>
          </cell>
          <cell r="C4765" t="str">
            <v>49123866</v>
          </cell>
          <cell r="D4765">
            <v>1</v>
          </cell>
          <cell r="E4765">
            <v>49123866</v>
          </cell>
          <cell r="F4765" t="str">
            <v>Ústecký kraj</v>
          </cell>
          <cell r="G4765" t="str">
            <v xml:space="preserve">Louny </v>
          </cell>
          <cell r="H4765">
            <v>900</v>
          </cell>
          <cell r="I4765" t="str">
            <v>SEJOY</v>
          </cell>
          <cell r="J4765">
            <v>16.690000000000001</v>
          </cell>
          <cell r="K4765">
            <v>15021.000000000002</v>
          </cell>
          <cell r="L4765" t="str">
            <v/>
          </cell>
          <cell r="M4765" t="str">
            <v>Základní škola a Mateřská škola Kpt. Otakara Jaroše Louny, 28. října 2173, příspěvková organizace</v>
          </cell>
          <cell r="N4765" t="str">
            <v>28. října</v>
          </cell>
          <cell r="O4765">
            <v>2173</v>
          </cell>
          <cell r="Q4765" t="str">
            <v>Louny</v>
          </cell>
          <cell r="R4765" t="str">
            <v>ANO</v>
          </cell>
        </row>
        <row r="4766">
          <cell r="A4766">
            <v>600082873</v>
          </cell>
          <cell r="B4766">
            <v>600082873</v>
          </cell>
          <cell r="C4766" t="str">
            <v>49123874</v>
          </cell>
          <cell r="D4766">
            <v>1</v>
          </cell>
          <cell r="E4766">
            <v>49123874</v>
          </cell>
          <cell r="F4766" t="str">
            <v>Ústecký kraj</v>
          </cell>
          <cell r="G4766" t="str">
            <v xml:space="preserve">Louny </v>
          </cell>
          <cell r="H4766">
            <v>875</v>
          </cell>
          <cell r="I4766" t="str">
            <v>SEJOY</v>
          </cell>
          <cell r="J4766">
            <v>16.690000000000001</v>
          </cell>
          <cell r="K4766">
            <v>14603.750000000002</v>
          </cell>
          <cell r="L4766" t="str">
            <v/>
          </cell>
          <cell r="M4766" t="str">
            <v>Základní škola Louny, Prokopa Holého 2632, příspěvková organizace</v>
          </cell>
          <cell r="N4766" t="str">
            <v>Prokopa Holého</v>
          </cell>
          <cell r="O4766">
            <v>2632</v>
          </cell>
          <cell r="Q4766" t="str">
            <v>Louny</v>
          </cell>
          <cell r="R4766" t="str">
            <v>ANO</v>
          </cell>
        </row>
        <row r="4767">
          <cell r="A4767">
            <v>600082881</v>
          </cell>
          <cell r="B4767">
            <v>600082881</v>
          </cell>
          <cell r="C4767" t="str">
            <v>49123882</v>
          </cell>
          <cell r="D4767">
            <v>1</v>
          </cell>
          <cell r="E4767">
            <v>49123882</v>
          </cell>
          <cell r="F4767" t="str">
            <v>Ústecký kraj</v>
          </cell>
          <cell r="G4767" t="str">
            <v xml:space="preserve">Louny </v>
          </cell>
          <cell r="H4767">
            <v>750</v>
          </cell>
          <cell r="I4767" t="str">
            <v>SEJOY</v>
          </cell>
          <cell r="J4767">
            <v>16.690000000000001</v>
          </cell>
          <cell r="K4767">
            <v>12517.500000000002</v>
          </cell>
          <cell r="L4767" t="str">
            <v/>
          </cell>
          <cell r="M4767" t="str">
            <v>Základní škola J. A. Komenského Louny, Pražská 101, příspěvková organizace</v>
          </cell>
          <cell r="N4767" t="str">
            <v>Pražská</v>
          </cell>
          <cell r="O4767">
            <v>101</v>
          </cell>
          <cell r="Q4767" t="str">
            <v>Louny</v>
          </cell>
          <cell r="R4767" t="str">
            <v>ANO</v>
          </cell>
        </row>
        <row r="4768">
          <cell r="A4768">
            <v>600082890</v>
          </cell>
          <cell r="B4768">
            <v>600082890</v>
          </cell>
          <cell r="C4768" t="str">
            <v>49123891</v>
          </cell>
          <cell r="D4768">
            <v>1</v>
          </cell>
          <cell r="E4768">
            <v>49123891</v>
          </cell>
          <cell r="F4768" t="str">
            <v>Ústecký kraj</v>
          </cell>
          <cell r="G4768" t="str">
            <v xml:space="preserve">Louny </v>
          </cell>
          <cell r="H4768">
            <v>600</v>
          </cell>
          <cell r="I4768" t="str">
            <v>SEJOY</v>
          </cell>
          <cell r="J4768">
            <v>16.690000000000001</v>
          </cell>
          <cell r="K4768">
            <v>10014</v>
          </cell>
          <cell r="L4768" t="str">
            <v/>
          </cell>
          <cell r="M4768" t="str">
            <v>Základní škola Louny, Přemyslovců 2209, příspěvková organizace</v>
          </cell>
          <cell r="N4768" t="str">
            <v>Přemyslovců</v>
          </cell>
          <cell r="O4768">
            <v>2209</v>
          </cell>
          <cell r="Q4768" t="str">
            <v>Louny</v>
          </cell>
          <cell r="R4768" t="str">
            <v>ANO</v>
          </cell>
        </row>
        <row r="4769">
          <cell r="A4769">
            <v>600082954</v>
          </cell>
          <cell r="B4769">
            <v>600082954</v>
          </cell>
          <cell r="C4769" t="str">
            <v>61357472</v>
          </cell>
          <cell r="D4769">
            <v>1</v>
          </cell>
          <cell r="E4769">
            <v>61357472</v>
          </cell>
          <cell r="F4769" t="str">
            <v>Ústecký kraj</v>
          </cell>
          <cell r="G4769" t="str">
            <v xml:space="preserve">Louny </v>
          </cell>
          <cell r="H4769">
            <v>200</v>
          </cell>
          <cell r="I4769" t="str">
            <v>SEJOY</v>
          </cell>
          <cell r="J4769">
            <v>16.690000000000001</v>
          </cell>
          <cell r="K4769">
            <v>3338.0000000000005</v>
          </cell>
          <cell r="L4769" t="str">
            <v/>
          </cell>
          <cell r="M4769" t="str">
            <v>Základní škola Panenský Týnec, okres Louny</v>
          </cell>
          <cell r="O4769">
            <v>166</v>
          </cell>
          <cell r="Q4769" t="str">
            <v>Panenský Týnec</v>
          </cell>
          <cell r="R4769" t="str">
            <v>ANO</v>
          </cell>
        </row>
        <row r="4770">
          <cell r="A4770">
            <v>600082989</v>
          </cell>
          <cell r="B4770">
            <v>600082989</v>
          </cell>
          <cell r="C4770" t="str">
            <v>49123858</v>
          </cell>
          <cell r="D4770">
            <v>1</v>
          </cell>
          <cell r="E4770">
            <v>49123858</v>
          </cell>
          <cell r="F4770" t="str">
            <v>Ústecký kraj</v>
          </cell>
          <cell r="G4770" t="str">
            <v xml:space="preserve">Louny </v>
          </cell>
          <cell r="H4770">
            <v>475</v>
          </cell>
          <cell r="I4770" t="str">
            <v>SEJOY</v>
          </cell>
          <cell r="J4770">
            <v>16.690000000000001</v>
          </cell>
          <cell r="K4770">
            <v>7927.7500000000009</v>
          </cell>
          <cell r="L4770" t="str">
            <v/>
          </cell>
          <cell r="M4770" t="str">
            <v>Základní škola Louny, Školní 2426, příspěvková organizace</v>
          </cell>
          <cell r="N4770" t="str">
            <v>Školní</v>
          </cell>
          <cell r="O4770">
            <v>2426</v>
          </cell>
          <cell r="Q4770" t="str">
            <v>Louny</v>
          </cell>
          <cell r="R4770" t="str">
            <v>ANO</v>
          </cell>
        </row>
        <row r="4771">
          <cell r="A4771">
            <v>600083021</v>
          </cell>
          <cell r="B4771">
            <v>600083021</v>
          </cell>
          <cell r="C4771" t="str">
            <v>70698376</v>
          </cell>
          <cell r="D4771">
            <v>1</v>
          </cell>
          <cell r="E4771">
            <v>70698376</v>
          </cell>
          <cell r="F4771" t="str">
            <v>Ústecký kraj</v>
          </cell>
          <cell r="G4771" t="str">
            <v xml:space="preserve">Louny </v>
          </cell>
          <cell r="H4771">
            <v>50</v>
          </cell>
          <cell r="I4771" t="str">
            <v>SEJOY</v>
          </cell>
          <cell r="J4771">
            <v>16.690000000000001</v>
          </cell>
          <cell r="K4771">
            <v>834.50000000000011</v>
          </cell>
          <cell r="L4771" t="str">
            <v/>
          </cell>
          <cell r="M4771" t="str">
            <v>Základní škola a Mateřská škola Zeměchy, okres Louny, příspěvková organizace</v>
          </cell>
          <cell r="O4771">
            <v>83</v>
          </cell>
          <cell r="Q4771" t="str">
            <v>Jimlín</v>
          </cell>
          <cell r="R4771" t="str">
            <v>ANO</v>
          </cell>
        </row>
        <row r="4772">
          <cell r="A4772">
            <v>600083063</v>
          </cell>
          <cell r="B4772">
            <v>600083063</v>
          </cell>
          <cell r="C4772" t="str">
            <v>61357448</v>
          </cell>
          <cell r="D4772">
            <v>1</v>
          </cell>
          <cell r="E4772">
            <v>61357448</v>
          </cell>
          <cell r="F4772" t="str">
            <v>Ústecký kraj</v>
          </cell>
          <cell r="G4772" t="str">
            <v xml:space="preserve">Louny </v>
          </cell>
          <cell r="H4772">
            <v>575</v>
          </cell>
          <cell r="I4772" t="str">
            <v>SEJOY</v>
          </cell>
          <cell r="J4772">
            <v>16.690000000000001</v>
          </cell>
          <cell r="K4772">
            <v>9596.75</v>
          </cell>
          <cell r="L4772" t="str">
            <v/>
          </cell>
          <cell r="M4772" t="str">
            <v>Základní škola Postoloprty, okres Louny</v>
          </cell>
          <cell r="N4772" t="str">
            <v>Draguš</v>
          </cell>
          <cell r="O4772">
            <v>581</v>
          </cell>
          <cell r="Q4772" t="str">
            <v>Postoloprty</v>
          </cell>
          <cell r="R4772" t="str">
            <v>ANO</v>
          </cell>
        </row>
        <row r="4773">
          <cell r="A4773">
            <v>600083071</v>
          </cell>
          <cell r="B4773">
            <v>600083071</v>
          </cell>
          <cell r="C4773" t="str">
            <v>61357537</v>
          </cell>
          <cell r="D4773">
            <v>1</v>
          </cell>
          <cell r="E4773">
            <v>61357537</v>
          </cell>
          <cell r="F4773" t="str">
            <v>Ústecký kraj</v>
          </cell>
          <cell r="G4773" t="str">
            <v xml:space="preserve">Louny </v>
          </cell>
          <cell r="H4773">
            <v>425</v>
          </cell>
          <cell r="I4773" t="str">
            <v>SEJOY</v>
          </cell>
          <cell r="J4773">
            <v>16.690000000000001</v>
          </cell>
          <cell r="K4773">
            <v>7093.2500000000009</v>
          </cell>
          <cell r="L4773" t="str">
            <v/>
          </cell>
          <cell r="M4773" t="str">
            <v>Základní škola a Mateřská škola Černčice, okres Louny</v>
          </cell>
          <cell r="N4773" t="str">
            <v>Fűgnerova</v>
          </cell>
          <cell r="O4773">
            <v>424</v>
          </cell>
          <cell r="Q4773" t="str">
            <v>Černčice</v>
          </cell>
          <cell r="R4773" t="str">
            <v>ANO</v>
          </cell>
        </row>
        <row r="4774">
          <cell r="A4774">
            <v>600083101</v>
          </cell>
          <cell r="B4774">
            <v>600083101</v>
          </cell>
          <cell r="C4774" t="str">
            <v>72743361</v>
          </cell>
          <cell r="D4774">
            <v>1</v>
          </cell>
          <cell r="E4774">
            <v>72743361</v>
          </cell>
          <cell r="F4774" t="str">
            <v>Ústecký kraj</v>
          </cell>
          <cell r="G4774" t="str">
            <v xml:space="preserve">Louny </v>
          </cell>
          <cell r="H4774">
            <v>275</v>
          </cell>
          <cell r="I4774" t="str">
            <v>SEJOY</v>
          </cell>
          <cell r="J4774">
            <v>16.690000000000001</v>
          </cell>
          <cell r="K4774">
            <v>4589.75</v>
          </cell>
          <cell r="L4774" t="str">
            <v/>
          </cell>
          <cell r="M4774" t="str">
            <v>Základní škola Lenešice, okres Louny</v>
          </cell>
          <cell r="N4774" t="str">
            <v>Knížete Václava</v>
          </cell>
          <cell r="O4774">
            <v>391</v>
          </cell>
          <cell r="Q4774" t="str">
            <v>Lenešice</v>
          </cell>
          <cell r="R4774" t="str">
            <v>ANO</v>
          </cell>
        </row>
        <row r="4775">
          <cell r="A4775">
            <v>600170632</v>
          </cell>
          <cell r="B4775">
            <v>600170632</v>
          </cell>
          <cell r="C4775" t="str">
            <v>14451042</v>
          </cell>
          <cell r="D4775">
            <v>1</v>
          </cell>
          <cell r="E4775">
            <v>14451042</v>
          </cell>
          <cell r="F4775" t="str">
            <v>Ústecký kraj</v>
          </cell>
          <cell r="G4775" t="str">
            <v xml:space="preserve">Louny </v>
          </cell>
          <cell r="H4775">
            <v>550</v>
          </cell>
          <cell r="I4775" t="str">
            <v>SEJOY</v>
          </cell>
          <cell r="J4775">
            <v>16.690000000000001</v>
          </cell>
          <cell r="K4775">
            <v>9179.5</v>
          </cell>
          <cell r="L4775" t="str">
            <v/>
          </cell>
          <cell r="M4775" t="str">
            <v>Obchodní akademie a Střední odborná škola generála Františka Fajtla, Louny, příspěvková organizace</v>
          </cell>
          <cell r="N4775" t="str">
            <v>Osvoboditelů</v>
          </cell>
          <cell r="O4775">
            <v>380</v>
          </cell>
          <cell r="Q4775" t="str">
            <v>Louny</v>
          </cell>
          <cell r="R4775" t="str">
            <v>ANO</v>
          </cell>
        </row>
        <row r="4776">
          <cell r="A4776">
            <v>610150120</v>
          </cell>
          <cell r="B4776">
            <v>610150120</v>
          </cell>
          <cell r="C4776" t="str">
            <v>49120115</v>
          </cell>
          <cell r="D4776">
            <v>1</v>
          </cell>
          <cell r="E4776">
            <v>49120115</v>
          </cell>
          <cell r="F4776" t="str">
            <v>Ústecký kraj</v>
          </cell>
          <cell r="G4776" t="str">
            <v xml:space="preserve">Louny </v>
          </cell>
          <cell r="H4776">
            <v>150</v>
          </cell>
          <cell r="I4776" t="str">
            <v>SEJOY</v>
          </cell>
          <cell r="J4776">
            <v>16.690000000000001</v>
          </cell>
          <cell r="K4776">
            <v>2503.5</v>
          </cell>
          <cell r="L4776" t="str">
            <v/>
          </cell>
          <cell r="M4776" t="str">
            <v>Speciální základní škola, Louny, Poděbradova 640, příspěvková organizace</v>
          </cell>
          <cell r="N4776" t="str">
            <v>Poděbradova</v>
          </cell>
          <cell r="O4776">
            <v>640</v>
          </cell>
          <cell r="Q4776" t="str">
            <v>Louny</v>
          </cell>
          <cell r="R4776" t="str">
            <v>ANO</v>
          </cell>
        </row>
        <row r="4777">
          <cell r="A4777">
            <v>691007969</v>
          </cell>
          <cell r="B4777">
            <v>691007969</v>
          </cell>
          <cell r="C4777" t="str">
            <v>03855007</v>
          </cell>
          <cell r="D4777">
            <v>1</v>
          </cell>
          <cell r="E4777">
            <v>3855007</v>
          </cell>
          <cell r="F4777" t="str">
            <v>Ústecký kraj</v>
          </cell>
          <cell r="G4777" t="str">
            <v xml:space="preserve">Louny </v>
          </cell>
          <cell r="H4777">
            <v>100</v>
          </cell>
          <cell r="I4777" t="str">
            <v>SEJOY</v>
          </cell>
          <cell r="J4777">
            <v>16.690000000000001</v>
          </cell>
          <cell r="K4777">
            <v>1669.0000000000002</v>
          </cell>
          <cell r="L4777" t="str">
            <v/>
          </cell>
          <cell r="M4777" t="str">
            <v>Euroinstitut, praktická škola a odborné učiliště</v>
          </cell>
          <cell r="O4777">
            <v>29</v>
          </cell>
          <cell r="Q4777" t="str">
            <v>Panenský Týnec</v>
          </cell>
          <cell r="R4777" t="str">
            <v>NE</v>
          </cell>
        </row>
        <row r="4778">
          <cell r="A4778">
            <v>600010813</v>
          </cell>
          <cell r="B4778">
            <v>600010813</v>
          </cell>
          <cell r="C4778" t="str">
            <v>00082571</v>
          </cell>
          <cell r="D4778">
            <v>1</v>
          </cell>
          <cell r="E4778">
            <v>82571</v>
          </cell>
          <cell r="F4778" t="str">
            <v>Ústecký kraj</v>
          </cell>
          <cell r="G4778" t="str">
            <v xml:space="preserve">Litoměřice </v>
          </cell>
          <cell r="H4778">
            <v>450</v>
          </cell>
          <cell r="I4778" t="str">
            <v>SEJOY</v>
          </cell>
          <cell r="J4778">
            <v>16.690000000000001</v>
          </cell>
          <cell r="K4778">
            <v>7510.5000000000009</v>
          </cell>
          <cell r="L4778" t="str">
            <v/>
          </cell>
          <cell r="M4778" t="str">
            <v>Střední odborná škola technická a zahradnická, Lovosice, příspěvková organizace</v>
          </cell>
          <cell r="N4778" t="str">
            <v>Osvoboditelů</v>
          </cell>
          <cell r="O4778">
            <v>1</v>
          </cell>
          <cell r="P4778">
            <v>2</v>
          </cell>
          <cell r="Q4778" t="str">
            <v>Lovosice</v>
          </cell>
          <cell r="R4778" t="str">
            <v>ANO</v>
          </cell>
        </row>
        <row r="4779">
          <cell r="A4779">
            <v>600010911</v>
          </cell>
          <cell r="B4779">
            <v>600010911</v>
          </cell>
          <cell r="C4779" t="str">
            <v>46773720</v>
          </cell>
          <cell r="D4779">
            <v>1</v>
          </cell>
          <cell r="E4779">
            <v>46773720</v>
          </cell>
          <cell r="F4779" t="str">
            <v>Ústecký kraj</v>
          </cell>
          <cell r="G4779" t="str">
            <v xml:space="preserve">Litoměřice </v>
          </cell>
          <cell r="H4779">
            <v>375</v>
          </cell>
          <cell r="I4779" t="str">
            <v>SEJOY</v>
          </cell>
          <cell r="J4779">
            <v>16.690000000000001</v>
          </cell>
          <cell r="K4779">
            <v>6258.7500000000009</v>
          </cell>
          <cell r="L4779" t="str">
            <v/>
          </cell>
          <cell r="M4779" t="str">
            <v>Gymnázium, Lovosice, Sady pionýrů 600, příspěvková organizace</v>
          </cell>
          <cell r="N4779" t="str">
            <v>Sady pionýrů</v>
          </cell>
          <cell r="O4779">
            <v>600</v>
          </cell>
          <cell r="P4779">
            <v>6</v>
          </cell>
          <cell r="Q4779" t="str">
            <v>Lovosice</v>
          </cell>
          <cell r="R4779" t="str">
            <v>ANO</v>
          </cell>
        </row>
        <row r="4780">
          <cell r="A4780">
            <v>600029191</v>
          </cell>
          <cell r="B4780">
            <v>600029191</v>
          </cell>
          <cell r="C4780" t="str">
            <v>46773690</v>
          </cell>
          <cell r="D4780">
            <v>1</v>
          </cell>
          <cell r="E4780">
            <v>46773690</v>
          </cell>
          <cell r="F4780" t="str">
            <v>Ústecký kraj</v>
          </cell>
          <cell r="G4780" t="str">
            <v xml:space="preserve">Litoměřice </v>
          </cell>
          <cell r="H4780">
            <v>50</v>
          </cell>
          <cell r="I4780" t="str">
            <v>SEJOY</v>
          </cell>
          <cell r="J4780">
            <v>16.690000000000001</v>
          </cell>
          <cell r="K4780">
            <v>834.50000000000011</v>
          </cell>
          <cell r="L4780" t="str">
            <v/>
          </cell>
          <cell r="M4780" t="str">
            <v>Dětský domov, Základní škola praktická, Praktická škola a Školní jídelna, Dlažkovice 1, příspěvková organizace</v>
          </cell>
          <cell r="O4780">
            <v>1</v>
          </cell>
          <cell r="Q4780" t="str">
            <v>Dlažkovice</v>
          </cell>
          <cell r="R4780" t="str">
            <v>ANO</v>
          </cell>
        </row>
        <row r="4781">
          <cell r="A4781">
            <v>600081401</v>
          </cell>
          <cell r="B4781">
            <v>600081401</v>
          </cell>
          <cell r="C4781" t="str">
            <v>46771786</v>
          </cell>
          <cell r="D4781">
            <v>1</v>
          </cell>
          <cell r="E4781">
            <v>46771786</v>
          </cell>
          <cell r="F4781" t="str">
            <v>Ústecký kraj</v>
          </cell>
          <cell r="G4781" t="str">
            <v xml:space="preserve">Litoměřice </v>
          </cell>
          <cell r="H4781">
            <v>350</v>
          </cell>
          <cell r="I4781" t="str">
            <v>SEJOY</v>
          </cell>
          <cell r="J4781">
            <v>16.690000000000001</v>
          </cell>
          <cell r="K4781">
            <v>5841.5</v>
          </cell>
          <cell r="L4781" t="str">
            <v/>
          </cell>
          <cell r="M4781" t="str">
            <v>Základní škola Všehrdova 1, Lovosice</v>
          </cell>
          <cell r="N4781" t="str">
            <v>Všehrdova</v>
          </cell>
          <cell r="O4781">
            <v>686</v>
          </cell>
          <cell r="P4781">
            <v>1</v>
          </cell>
          <cell r="Q4781" t="str">
            <v>Lovosice</v>
          </cell>
          <cell r="R4781" t="str">
            <v>ANO</v>
          </cell>
        </row>
        <row r="4782">
          <cell r="A4782">
            <v>600081389</v>
          </cell>
          <cell r="B4782">
            <v>600081389</v>
          </cell>
          <cell r="C4782" t="str">
            <v>72745291</v>
          </cell>
          <cell r="D4782">
            <v>1</v>
          </cell>
          <cell r="E4782">
            <v>72745291</v>
          </cell>
          <cell r="F4782" t="str">
            <v>Ústecký kraj</v>
          </cell>
          <cell r="G4782" t="str">
            <v xml:space="preserve">Litoměřice </v>
          </cell>
          <cell r="H4782">
            <v>75</v>
          </cell>
          <cell r="I4782" t="str">
            <v>SEJOY</v>
          </cell>
          <cell r="J4782">
            <v>16.690000000000001</v>
          </cell>
          <cell r="K4782">
            <v>1251.75</v>
          </cell>
          <cell r="L4782" t="str">
            <v/>
          </cell>
          <cell r="M4782" t="str">
            <v>Základní škola a Mateřská škola Sulejovice, příspěvková organizace</v>
          </cell>
          <cell r="N4782" t="str">
            <v>Kaplířova</v>
          </cell>
          <cell r="O4782">
            <v>94</v>
          </cell>
          <cell r="Q4782" t="str">
            <v>Sulejovice</v>
          </cell>
          <cell r="R4782" t="str">
            <v>ANO</v>
          </cell>
        </row>
        <row r="4783">
          <cell r="A4783">
            <v>600081478</v>
          </cell>
          <cell r="B4783">
            <v>600081478</v>
          </cell>
          <cell r="C4783" t="str">
            <v>46773461</v>
          </cell>
          <cell r="D4783">
            <v>1</v>
          </cell>
          <cell r="E4783">
            <v>46773461</v>
          </cell>
          <cell r="F4783" t="str">
            <v>Ústecký kraj</v>
          </cell>
          <cell r="G4783" t="str">
            <v xml:space="preserve">Litoměřice </v>
          </cell>
          <cell r="H4783">
            <v>750</v>
          </cell>
          <cell r="I4783" t="str">
            <v>SEJOY</v>
          </cell>
          <cell r="J4783">
            <v>16.690000000000001</v>
          </cell>
          <cell r="K4783">
            <v>12517.500000000002</v>
          </cell>
          <cell r="L4783" t="str">
            <v/>
          </cell>
          <cell r="M4783" t="str">
            <v>Základní škola Lovosice, Sady pionýrů 355/2, okres Litoměřice</v>
          </cell>
          <cell r="N4783" t="str">
            <v>Sady pionýrů</v>
          </cell>
          <cell r="O4783">
            <v>355</v>
          </cell>
          <cell r="P4783">
            <v>2</v>
          </cell>
          <cell r="Q4783" t="str">
            <v>Lovosice</v>
          </cell>
          <cell r="R4783" t="str">
            <v>ANO</v>
          </cell>
        </row>
        <row r="4784">
          <cell r="A4784">
            <v>600081486</v>
          </cell>
          <cell r="B4784">
            <v>600081486</v>
          </cell>
          <cell r="C4784" t="str">
            <v>46771816</v>
          </cell>
          <cell r="D4784">
            <v>1</v>
          </cell>
          <cell r="E4784">
            <v>46771816</v>
          </cell>
          <cell r="F4784" t="str">
            <v>Ústecký kraj</v>
          </cell>
          <cell r="G4784" t="str">
            <v xml:space="preserve">Litoměřice </v>
          </cell>
          <cell r="H4784">
            <v>600</v>
          </cell>
          <cell r="I4784" t="str">
            <v>SEJOY</v>
          </cell>
          <cell r="J4784">
            <v>16.690000000000001</v>
          </cell>
          <cell r="K4784">
            <v>10014</v>
          </cell>
          <cell r="L4784" t="str">
            <v/>
          </cell>
          <cell r="M4784" t="str">
            <v>Základní škola Antonína Baráka Lovosice, Sady pionýrů 361/4, okres Litoměřice</v>
          </cell>
          <cell r="N4784" t="str">
            <v>Sady pionýrů</v>
          </cell>
          <cell r="O4784">
            <v>361</v>
          </cell>
          <cell r="Q4784" t="str">
            <v>Lovosice</v>
          </cell>
          <cell r="R4784" t="str">
            <v>ANO</v>
          </cell>
        </row>
        <row r="4785">
          <cell r="A4785">
            <v>600081508</v>
          </cell>
          <cell r="B4785">
            <v>600081508</v>
          </cell>
          <cell r="C4785" t="str">
            <v>71012117</v>
          </cell>
          <cell r="D4785">
            <v>1</v>
          </cell>
          <cell r="E4785">
            <v>71012117</v>
          </cell>
          <cell r="F4785" t="str">
            <v>Ústecký kraj</v>
          </cell>
          <cell r="G4785" t="str">
            <v xml:space="preserve">Litoměřice </v>
          </cell>
          <cell r="H4785">
            <v>350</v>
          </cell>
          <cell r="I4785" t="str">
            <v>SEJOY</v>
          </cell>
          <cell r="J4785">
            <v>16.690000000000001</v>
          </cell>
          <cell r="K4785">
            <v>5841.5</v>
          </cell>
          <cell r="L4785" t="str">
            <v/>
          </cell>
          <cell r="M4785" t="str">
            <v>Základní škola a mateřská škola Třebenice, příspěvková organizace</v>
          </cell>
          <cell r="N4785" t="str">
            <v>Paříkovo nám.</v>
          </cell>
          <cell r="O4785">
            <v>133</v>
          </cell>
          <cell r="Q4785" t="str">
            <v>Třebenice</v>
          </cell>
          <cell r="R4785" t="str">
            <v>ANO</v>
          </cell>
        </row>
        <row r="4786">
          <cell r="A4786">
            <v>600081559</v>
          </cell>
          <cell r="B4786">
            <v>600081559</v>
          </cell>
          <cell r="C4786" t="str">
            <v>72742844</v>
          </cell>
          <cell r="D4786">
            <v>1</v>
          </cell>
          <cell r="E4786">
            <v>72742844</v>
          </cell>
          <cell r="F4786" t="str">
            <v>Ústecký kraj</v>
          </cell>
          <cell r="G4786" t="str">
            <v xml:space="preserve">Litoměřice </v>
          </cell>
          <cell r="H4786">
            <v>50</v>
          </cell>
          <cell r="I4786" t="str">
            <v>SEJOY</v>
          </cell>
          <cell r="J4786">
            <v>16.690000000000001</v>
          </cell>
          <cell r="K4786">
            <v>834.50000000000011</v>
          </cell>
          <cell r="L4786" t="str">
            <v/>
          </cell>
          <cell r="M4786" t="str">
            <v>Základní škola a mateřská škola Podsedice, okres Litoměřice</v>
          </cell>
          <cell r="O4786">
            <v>85</v>
          </cell>
          <cell r="Q4786" t="str">
            <v>Podsedice</v>
          </cell>
          <cell r="R4786" t="str">
            <v>ANO</v>
          </cell>
        </row>
        <row r="4787">
          <cell r="A4787">
            <v>600081583</v>
          </cell>
          <cell r="B4787">
            <v>600081583</v>
          </cell>
          <cell r="C4787" t="str">
            <v>72745134</v>
          </cell>
          <cell r="D4787">
            <v>1</v>
          </cell>
          <cell r="E4787">
            <v>72745134</v>
          </cell>
          <cell r="F4787" t="str">
            <v>Ústecký kraj</v>
          </cell>
          <cell r="G4787" t="str">
            <v xml:space="preserve">Litoměřice </v>
          </cell>
          <cell r="H4787">
            <v>100</v>
          </cell>
          <cell r="I4787" t="str">
            <v>SEJOY</v>
          </cell>
          <cell r="J4787">
            <v>16.690000000000001</v>
          </cell>
          <cell r="K4787">
            <v>1669.0000000000002</v>
          </cell>
          <cell r="L4787" t="str">
            <v/>
          </cell>
          <cell r="M4787" t="str">
            <v>Základní škola a mateřská škola Čížkovice, okres Litoměřice</v>
          </cell>
          <cell r="N4787" t="str">
            <v>Benešova</v>
          </cell>
          <cell r="O4787">
            <v>236</v>
          </cell>
          <cell r="Q4787" t="str">
            <v>Čížkovice</v>
          </cell>
          <cell r="R4787" t="str">
            <v>ANO</v>
          </cell>
        </row>
        <row r="4788">
          <cell r="A4788">
            <v>600081605</v>
          </cell>
          <cell r="B4788">
            <v>600081605</v>
          </cell>
          <cell r="C4788" t="str">
            <v>72742321</v>
          </cell>
          <cell r="D4788">
            <v>1</v>
          </cell>
          <cell r="E4788">
            <v>72742321</v>
          </cell>
          <cell r="F4788" t="str">
            <v>Ústecký kraj</v>
          </cell>
          <cell r="G4788" t="str">
            <v xml:space="preserve">Litoměřice </v>
          </cell>
          <cell r="H4788">
            <v>50</v>
          </cell>
          <cell r="I4788" t="str">
            <v>SEJOY</v>
          </cell>
          <cell r="J4788">
            <v>16.690000000000001</v>
          </cell>
          <cell r="K4788">
            <v>834.50000000000011</v>
          </cell>
          <cell r="L4788" t="str">
            <v/>
          </cell>
          <cell r="M4788" t="str">
            <v>Základní škola a Mateřská škola Klapý, okres Litoměřice</v>
          </cell>
          <cell r="O4788">
            <v>85</v>
          </cell>
          <cell r="Q4788" t="str">
            <v>Klapý</v>
          </cell>
          <cell r="R4788" t="str">
            <v>ANO</v>
          </cell>
        </row>
        <row r="4789">
          <cell r="A4789">
            <v>600081729</v>
          </cell>
          <cell r="B4789">
            <v>600081729</v>
          </cell>
          <cell r="C4789" t="str">
            <v>46773703</v>
          </cell>
          <cell r="D4789">
            <v>1</v>
          </cell>
          <cell r="E4789">
            <v>46773703</v>
          </cell>
          <cell r="F4789" t="str">
            <v>Ústecký kraj</v>
          </cell>
          <cell r="G4789" t="str">
            <v xml:space="preserve">Litoměřice </v>
          </cell>
          <cell r="H4789">
            <v>200</v>
          </cell>
          <cell r="I4789" t="str">
            <v>SEJOY</v>
          </cell>
          <cell r="J4789">
            <v>16.690000000000001</v>
          </cell>
          <cell r="K4789">
            <v>3338.0000000000005</v>
          </cell>
          <cell r="L4789" t="str">
            <v/>
          </cell>
          <cell r="M4789" t="str">
            <v>Základní škola a Mateřská škola Velemín, příspěvková organizace</v>
          </cell>
          <cell r="O4789">
            <v>170</v>
          </cell>
          <cell r="Q4789" t="str">
            <v>Velemín</v>
          </cell>
          <cell r="R4789" t="str">
            <v>ANO</v>
          </cell>
        </row>
        <row r="4790">
          <cell r="A4790">
            <v>600081770</v>
          </cell>
          <cell r="B4790">
            <v>600081770</v>
          </cell>
          <cell r="C4790" t="str">
            <v>46768807</v>
          </cell>
          <cell r="D4790">
            <v>1</v>
          </cell>
          <cell r="E4790">
            <v>46768807</v>
          </cell>
          <cell r="F4790" t="str">
            <v>Ústecký kraj</v>
          </cell>
          <cell r="G4790" t="str">
            <v xml:space="preserve">Litoměřice </v>
          </cell>
          <cell r="H4790">
            <v>725</v>
          </cell>
          <cell r="I4790" t="str">
            <v>SEJOY</v>
          </cell>
          <cell r="J4790">
            <v>16.690000000000001</v>
          </cell>
          <cell r="K4790">
            <v>12100.250000000002</v>
          </cell>
          <cell r="L4790" t="str">
            <v/>
          </cell>
          <cell r="M4790" t="str">
            <v>Základní škola J. E. Purkyně a Základní umělecká škola Libochovice - příspěvková organizace</v>
          </cell>
          <cell r="N4790" t="str">
            <v>Vrchlického</v>
          </cell>
          <cell r="O4790">
            <v>284</v>
          </cell>
          <cell r="Q4790" t="str">
            <v>Libochovice</v>
          </cell>
          <cell r="R4790" t="str">
            <v>ANO</v>
          </cell>
        </row>
        <row r="4791">
          <cell r="A4791">
            <v>600081834</v>
          </cell>
          <cell r="B4791">
            <v>600081834</v>
          </cell>
          <cell r="C4791" t="str">
            <v>46773355</v>
          </cell>
          <cell r="D4791">
            <v>1</v>
          </cell>
          <cell r="E4791">
            <v>46773355</v>
          </cell>
          <cell r="F4791" t="str">
            <v>Ústecký kraj</v>
          </cell>
          <cell r="G4791" t="str">
            <v xml:space="preserve">Litoměřice </v>
          </cell>
          <cell r="H4791">
            <v>225</v>
          </cell>
          <cell r="I4791" t="str">
            <v>SEJOY</v>
          </cell>
          <cell r="J4791">
            <v>16.690000000000001</v>
          </cell>
          <cell r="K4791">
            <v>3755.2500000000005</v>
          </cell>
          <cell r="L4791" t="str">
            <v/>
          </cell>
          <cell r="M4791" t="str">
            <v>Základní škola a Mateřská škola Třebívlice</v>
          </cell>
          <cell r="N4791" t="str">
            <v>U Zámku</v>
          </cell>
          <cell r="O4791">
            <v>7</v>
          </cell>
          <cell r="Q4791" t="str">
            <v>Třebívlice</v>
          </cell>
          <cell r="R4791" t="str">
            <v>ANO</v>
          </cell>
        </row>
        <row r="4792">
          <cell r="A4792">
            <v>600011178</v>
          </cell>
          <cell r="B4792">
            <v>600011178</v>
          </cell>
          <cell r="C4792" t="str">
            <v>25005928</v>
          </cell>
          <cell r="D4792">
            <v>1</v>
          </cell>
          <cell r="E4792">
            <v>25005928</v>
          </cell>
          <cell r="F4792" t="str">
            <v>Ústecký kraj</v>
          </cell>
          <cell r="G4792" t="str">
            <v xml:space="preserve">Most </v>
          </cell>
          <cell r="H4792">
            <v>225</v>
          </cell>
          <cell r="I4792" t="str">
            <v>SEJOY</v>
          </cell>
          <cell r="J4792">
            <v>16.690000000000001</v>
          </cell>
          <cell r="K4792">
            <v>3755.2500000000005</v>
          </cell>
          <cell r="L4792" t="str">
            <v/>
          </cell>
          <cell r="M4792" t="str">
            <v>Soukromá hotelová škola Bukaschool s.r.o.</v>
          </cell>
          <cell r="N4792" t="str">
            <v>Františka Kmocha</v>
          </cell>
          <cell r="O4792">
            <v>1823</v>
          </cell>
          <cell r="Q4792" t="str">
            <v>Most</v>
          </cell>
          <cell r="R4792" t="str">
            <v>NE</v>
          </cell>
        </row>
        <row r="4793">
          <cell r="A4793">
            <v>600020428</v>
          </cell>
          <cell r="B4793">
            <v>600020428</v>
          </cell>
          <cell r="C4793" t="str">
            <v>49872427</v>
          </cell>
          <cell r="D4793">
            <v>1</v>
          </cell>
          <cell r="E4793">
            <v>49872427</v>
          </cell>
          <cell r="F4793" t="str">
            <v>Ústecký kraj</v>
          </cell>
          <cell r="G4793" t="str">
            <v xml:space="preserve">Most </v>
          </cell>
          <cell r="H4793">
            <v>550</v>
          </cell>
          <cell r="I4793" t="str">
            <v>SEJOY</v>
          </cell>
          <cell r="J4793">
            <v>16.690000000000001</v>
          </cell>
          <cell r="K4793">
            <v>9179.5</v>
          </cell>
          <cell r="L4793" t="str">
            <v/>
          </cell>
          <cell r="M4793" t="str">
            <v>Vyšší odborná škola ekonomická, sociální a zdravotnická, Obchodní akademie, Střední pedagogická škola a Střední zdravotnická škola, Most, příspěvková organizace</v>
          </cell>
          <cell r="N4793" t="str">
            <v>Zdeňka Fibicha</v>
          </cell>
          <cell r="O4793">
            <v>2778</v>
          </cell>
          <cell r="P4793">
            <v>20</v>
          </cell>
          <cell r="Q4793" t="str">
            <v>Most</v>
          </cell>
          <cell r="R4793" t="str">
            <v>ANO</v>
          </cell>
        </row>
        <row r="4794">
          <cell r="A4794">
            <v>600023630</v>
          </cell>
          <cell r="B4794">
            <v>600023630</v>
          </cell>
          <cell r="C4794" t="str">
            <v>62209485</v>
          </cell>
          <cell r="D4794">
            <v>1</v>
          </cell>
          <cell r="E4794">
            <v>62209485</v>
          </cell>
          <cell r="F4794" t="str">
            <v>Ústecký kraj</v>
          </cell>
          <cell r="G4794" t="str">
            <v xml:space="preserve">Most </v>
          </cell>
          <cell r="H4794">
            <v>250</v>
          </cell>
          <cell r="I4794" t="str">
            <v>SEJOY</v>
          </cell>
          <cell r="J4794">
            <v>16.690000000000001</v>
          </cell>
          <cell r="K4794">
            <v>4172.5</v>
          </cell>
          <cell r="L4794" t="str">
            <v/>
          </cell>
          <cell r="M4794" t="str">
            <v>Základní škola profesora Zdeňka Matějčka, Most, Zdeňka Štěpánka 340, příspěvková organizace</v>
          </cell>
          <cell r="N4794" t="str">
            <v>Zdeňka Štěpánka 340</v>
          </cell>
          <cell r="Q4794" t="str">
            <v>Most</v>
          </cell>
          <cell r="R4794" t="str">
            <v>ANO</v>
          </cell>
        </row>
        <row r="4795">
          <cell r="A4795">
            <v>600023648</v>
          </cell>
          <cell r="B4795">
            <v>600023648</v>
          </cell>
          <cell r="C4795" t="str">
            <v>63125382</v>
          </cell>
          <cell r="D4795">
            <v>1</v>
          </cell>
          <cell r="E4795">
            <v>63125382</v>
          </cell>
          <cell r="F4795" t="str">
            <v>Ústecký kraj</v>
          </cell>
          <cell r="G4795" t="str">
            <v xml:space="preserve">Most </v>
          </cell>
          <cell r="H4795">
            <v>425</v>
          </cell>
          <cell r="I4795" t="str">
            <v>SEJOY</v>
          </cell>
          <cell r="J4795">
            <v>16.690000000000001</v>
          </cell>
          <cell r="K4795">
            <v>7093.2500000000009</v>
          </cell>
          <cell r="L4795" t="str">
            <v/>
          </cell>
          <cell r="M4795" t="str">
            <v>Základní škola a Střední škola, Most, Jana Palacha 1534, příspěvková organizace</v>
          </cell>
          <cell r="N4795" t="str">
            <v>Jana Palacha</v>
          </cell>
          <cell r="O4795">
            <v>1534</v>
          </cell>
          <cell r="Q4795" t="str">
            <v>Most</v>
          </cell>
          <cell r="R4795" t="str">
            <v>ANO</v>
          </cell>
        </row>
        <row r="4796">
          <cell r="A4796">
            <v>600011054</v>
          </cell>
          <cell r="B4796">
            <v>600011054</v>
          </cell>
          <cell r="C4796" t="str">
            <v>49872559</v>
          </cell>
          <cell r="D4796">
            <v>1</v>
          </cell>
          <cell r="E4796">
            <v>49872559</v>
          </cell>
          <cell r="F4796" t="str">
            <v>Ústecký kraj</v>
          </cell>
          <cell r="G4796" t="str">
            <v xml:space="preserve">Most </v>
          </cell>
          <cell r="H4796">
            <v>700</v>
          </cell>
          <cell r="I4796" t="str">
            <v>SEJOY</v>
          </cell>
          <cell r="J4796">
            <v>16.690000000000001</v>
          </cell>
          <cell r="K4796">
            <v>11683</v>
          </cell>
          <cell r="L4796" t="str">
            <v/>
          </cell>
          <cell r="M4796" t="str">
            <v>Podkrušnohorské gymnázium, Most, příspěvková organizace</v>
          </cell>
          <cell r="N4796" t="str">
            <v>Čsl. armády</v>
          </cell>
          <cell r="O4796">
            <v>1530</v>
          </cell>
          <cell r="P4796">
            <v>29</v>
          </cell>
          <cell r="Q4796" t="str">
            <v>Most</v>
          </cell>
          <cell r="R4796" t="str">
            <v>ANO</v>
          </cell>
        </row>
        <row r="4797">
          <cell r="A4797">
            <v>600011089</v>
          </cell>
          <cell r="B4797">
            <v>600011089</v>
          </cell>
          <cell r="C4797" t="str">
            <v>25015052</v>
          </cell>
          <cell r="D4797">
            <v>1</v>
          </cell>
          <cell r="E4797">
            <v>25015052</v>
          </cell>
          <cell r="F4797" t="str">
            <v>Ústecký kraj</v>
          </cell>
          <cell r="G4797" t="str">
            <v xml:space="preserve">Most </v>
          </cell>
          <cell r="H4797">
            <v>200</v>
          </cell>
          <cell r="I4797" t="str">
            <v>SEJOY</v>
          </cell>
          <cell r="J4797">
            <v>16.690000000000001</v>
          </cell>
          <cell r="K4797">
            <v>3338.0000000000005</v>
          </cell>
          <cell r="L4797" t="str">
            <v/>
          </cell>
          <cell r="M4797" t="str">
            <v>Střední odborná škola podnikatelská, s.r.o.</v>
          </cell>
          <cell r="N4797" t="str">
            <v>Topolová</v>
          </cell>
          <cell r="O4797">
            <v>584</v>
          </cell>
          <cell r="Q4797" t="str">
            <v>Most</v>
          </cell>
          <cell r="R4797" t="str">
            <v>NE</v>
          </cell>
        </row>
        <row r="4798">
          <cell r="A4798">
            <v>600011127</v>
          </cell>
          <cell r="B4798">
            <v>600011127</v>
          </cell>
          <cell r="C4798" t="str">
            <v>25024566</v>
          </cell>
          <cell r="D4798">
            <v>1</v>
          </cell>
          <cell r="E4798">
            <v>25024566</v>
          </cell>
          <cell r="F4798" t="str">
            <v>Ústecký kraj</v>
          </cell>
          <cell r="G4798" t="str">
            <v xml:space="preserve">Most </v>
          </cell>
          <cell r="H4798">
            <v>225</v>
          </cell>
          <cell r="I4798" t="str">
            <v>SEJOY</v>
          </cell>
          <cell r="J4798">
            <v>16.690000000000001</v>
          </cell>
          <cell r="K4798">
            <v>3755.2500000000005</v>
          </cell>
          <cell r="L4798" t="str">
            <v/>
          </cell>
          <cell r="M4798" t="str">
            <v>Střední odborná škola InterDACT s.r.o.</v>
          </cell>
          <cell r="N4798" t="str">
            <v>Pionýrů</v>
          </cell>
          <cell r="O4798">
            <v>2806</v>
          </cell>
          <cell r="P4798">
            <v>7</v>
          </cell>
          <cell r="Q4798" t="str">
            <v>Most</v>
          </cell>
          <cell r="R4798" t="str">
            <v>NE</v>
          </cell>
        </row>
        <row r="4799">
          <cell r="A4799">
            <v>600011143</v>
          </cell>
          <cell r="B4799">
            <v>600011143</v>
          </cell>
          <cell r="C4799" t="str">
            <v>00524905</v>
          </cell>
          <cell r="D4799">
            <v>1</v>
          </cell>
          <cell r="E4799">
            <v>524905</v>
          </cell>
          <cell r="F4799" t="str">
            <v>Ústecký kraj</v>
          </cell>
          <cell r="G4799" t="str">
            <v xml:space="preserve">Most </v>
          </cell>
          <cell r="H4799">
            <v>550</v>
          </cell>
          <cell r="I4799" t="str">
            <v>SEJOY</v>
          </cell>
          <cell r="J4799">
            <v>16.690000000000001</v>
          </cell>
          <cell r="K4799">
            <v>9179.5</v>
          </cell>
          <cell r="L4799" t="str">
            <v/>
          </cell>
          <cell r="M4799" t="str">
            <v>Střední průmyslová škola a Střední odborná škola gastronomie a služeb, Most, příspěvková organizace</v>
          </cell>
          <cell r="N4799" t="str">
            <v>Jana Palacha</v>
          </cell>
          <cell r="O4799">
            <v>711</v>
          </cell>
          <cell r="P4799">
            <v>2</v>
          </cell>
          <cell r="Q4799" t="str">
            <v>Most</v>
          </cell>
          <cell r="R4799" t="str">
            <v>ANO</v>
          </cell>
        </row>
        <row r="4800">
          <cell r="A4800">
            <v>600011151</v>
          </cell>
          <cell r="B4800">
            <v>600011151</v>
          </cell>
          <cell r="C4800" t="str">
            <v>25015192</v>
          </cell>
          <cell r="D4800">
            <v>1</v>
          </cell>
          <cell r="E4800">
            <v>25015192</v>
          </cell>
          <cell r="F4800" t="str">
            <v>Ústecký kraj</v>
          </cell>
          <cell r="G4800" t="str">
            <v xml:space="preserve">Most </v>
          </cell>
          <cell r="H4800">
            <v>300</v>
          </cell>
          <cell r="I4800" t="str">
            <v>SEJOY</v>
          </cell>
          <cell r="J4800">
            <v>16.690000000000001</v>
          </cell>
          <cell r="K4800">
            <v>5007</v>
          </cell>
          <cell r="L4800" t="str">
            <v/>
          </cell>
          <cell r="M4800" t="str">
            <v>Soukromá střední škola pro marketing a ekonomiku podnikání s.r.o.</v>
          </cell>
          <cell r="N4800" t="str">
            <v>Eduarda Basse</v>
          </cell>
          <cell r="O4800">
            <v>1142</v>
          </cell>
          <cell r="P4800">
            <v>9</v>
          </cell>
          <cell r="Q4800" t="str">
            <v>Most</v>
          </cell>
          <cell r="R4800" t="str">
            <v>NE</v>
          </cell>
        </row>
        <row r="4801">
          <cell r="A4801">
            <v>600083667</v>
          </cell>
          <cell r="B4801">
            <v>600083667</v>
          </cell>
          <cell r="C4801" t="str">
            <v>49872184</v>
          </cell>
          <cell r="D4801">
            <v>1</v>
          </cell>
          <cell r="E4801">
            <v>49872184</v>
          </cell>
          <cell r="F4801" t="str">
            <v>Ústecký kraj</v>
          </cell>
          <cell r="G4801" t="str">
            <v xml:space="preserve">Most </v>
          </cell>
          <cell r="H4801">
            <v>650</v>
          </cell>
          <cell r="I4801" t="str">
            <v>SEJOY</v>
          </cell>
          <cell r="J4801">
            <v>16.690000000000001</v>
          </cell>
          <cell r="K4801">
            <v>10848.5</v>
          </cell>
          <cell r="L4801" t="str">
            <v/>
          </cell>
          <cell r="M4801" t="str">
            <v>Základní škola, Most, Svážná 2342, příspěvková organizace</v>
          </cell>
          <cell r="N4801" t="str">
            <v>Svážná</v>
          </cell>
          <cell r="O4801">
            <v>2342</v>
          </cell>
          <cell r="P4801">
            <v>1</v>
          </cell>
          <cell r="Q4801" t="str">
            <v>Most</v>
          </cell>
          <cell r="R4801" t="str">
            <v>ANO</v>
          </cell>
        </row>
        <row r="4802">
          <cell r="A4802">
            <v>600083675</v>
          </cell>
          <cell r="B4802">
            <v>600083675</v>
          </cell>
          <cell r="C4802" t="str">
            <v>47326204</v>
          </cell>
          <cell r="D4802">
            <v>1</v>
          </cell>
          <cell r="E4802">
            <v>47326204</v>
          </cell>
          <cell r="F4802" t="str">
            <v>Ústecký kraj</v>
          </cell>
          <cell r="G4802" t="str">
            <v xml:space="preserve">Most </v>
          </cell>
          <cell r="H4802">
            <v>950</v>
          </cell>
          <cell r="I4802" t="str">
            <v>SEJOY</v>
          </cell>
          <cell r="J4802">
            <v>16.690000000000001</v>
          </cell>
          <cell r="K4802">
            <v>15855.500000000002</v>
          </cell>
          <cell r="L4802" t="str">
            <v/>
          </cell>
          <cell r="M4802" t="str">
            <v>Základní škola, Most, Jakuba Arbesa 2454, příspěvková organizace</v>
          </cell>
          <cell r="N4802" t="str">
            <v>Jakuba Arbesa</v>
          </cell>
          <cell r="O4802">
            <v>2454</v>
          </cell>
          <cell r="P4802">
            <v>2</v>
          </cell>
          <cell r="Q4802" t="str">
            <v>Most</v>
          </cell>
          <cell r="R4802" t="str">
            <v>ANO</v>
          </cell>
        </row>
        <row r="4803">
          <cell r="A4803">
            <v>600083683</v>
          </cell>
          <cell r="B4803">
            <v>600083683</v>
          </cell>
          <cell r="C4803" t="str">
            <v>70983381</v>
          </cell>
          <cell r="D4803">
            <v>1</v>
          </cell>
          <cell r="E4803">
            <v>70983381</v>
          </cell>
          <cell r="F4803" t="str">
            <v>Ústecký kraj</v>
          </cell>
          <cell r="G4803" t="str">
            <v xml:space="preserve">Most </v>
          </cell>
          <cell r="H4803">
            <v>225</v>
          </cell>
          <cell r="I4803" t="str">
            <v>SEJOY</v>
          </cell>
          <cell r="J4803">
            <v>16.690000000000001</v>
          </cell>
          <cell r="K4803">
            <v>3755.2500000000005</v>
          </cell>
          <cell r="L4803" t="str">
            <v/>
          </cell>
          <cell r="M4803" t="str">
            <v>Základní škola a mateřská škola Bečov, okres Most, příspěvková organizace</v>
          </cell>
          <cell r="O4803">
            <v>17</v>
          </cell>
          <cell r="Q4803" t="str">
            <v>Bečov</v>
          </cell>
          <cell r="R4803" t="str">
            <v>ANO</v>
          </cell>
        </row>
        <row r="4804">
          <cell r="A4804">
            <v>600083730</v>
          </cell>
          <cell r="B4804">
            <v>600083730</v>
          </cell>
          <cell r="C4804" t="str">
            <v>00830984</v>
          </cell>
          <cell r="D4804">
            <v>1</v>
          </cell>
          <cell r="E4804">
            <v>830984</v>
          </cell>
          <cell r="F4804" t="str">
            <v>Ústecký kraj</v>
          </cell>
          <cell r="G4804" t="str">
            <v xml:space="preserve">Most </v>
          </cell>
          <cell r="H4804">
            <v>800</v>
          </cell>
          <cell r="I4804" t="str">
            <v>SEJOY</v>
          </cell>
          <cell r="J4804">
            <v>16.690000000000001</v>
          </cell>
          <cell r="K4804">
            <v>13352.000000000002</v>
          </cell>
          <cell r="L4804" t="str">
            <v/>
          </cell>
          <cell r="M4804" t="str">
            <v>Základní škola, Most, Obránců míru 2944, příspěvková organizace</v>
          </cell>
          <cell r="N4804" t="str">
            <v>Obránců míru</v>
          </cell>
          <cell r="O4804">
            <v>2944</v>
          </cell>
          <cell r="P4804">
            <v>1</v>
          </cell>
          <cell r="Q4804" t="str">
            <v>Most</v>
          </cell>
          <cell r="R4804" t="str">
            <v>ANO</v>
          </cell>
        </row>
        <row r="4805">
          <cell r="A4805">
            <v>600083748</v>
          </cell>
          <cell r="B4805">
            <v>600083748</v>
          </cell>
          <cell r="C4805" t="str">
            <v>47326417</v>
          </cell>
          <cell r="D4805">
            <v>1</v>
          </cell>
          <cell r="E4805">
            <v>47326417</v>
          </cell>
          <cell r="F4805" t="str">
            <v>Ústecký kraj</v>
          </cell>
          <cell r="G4805" t="str">
            <v xml:space="preserve">Most </v>
          </cell>
          <cell r="H4805">
            <v>825</v>
          </cell>
          <cell r="I4805" t="str">
            <v>SEJOY</v>
          </cell>
          <cell r="J4805">
            <v>16.690000000000001</v>
          </cell>
          <cell r="K4805">
            <v>13769.250000000002</v>
          </cell>
          <cell r="L4805" t="str">
            <v/>
          </cell>
          <cell r="M4805" t="str">
            <v>Základní škola, Most, Okružní 1235, příspěvková organizace</v>
          </cell>
          <cell r="N4805" t="str">
            <v>Okružní</v>
          </cell>
          <cell r="O4805">
            <v>1235</v>
          </cell>
          <cell r="P4805">
            <v>8</v>
          </cell>
          <cell r="Q4805" t="str">
            <v>Most</v>
          </cell>
          <cell r="R4805" t="str">
            <v>ANO</v>
          </cell>
        </row>
        <row r="4806">
          <cell r="A4806">
            <v>600083764</v>
          </cell>
          <cell r="B4806">
            <v>600083764</v>
          </cell>
          <cell r="C4806" t="str">
            <v>47324180</v>
          </cell>
          <cell r="D4806">
            <v>1</v>
          </cell>
          <cell r="E4806">
            <v>47324180</v>
          </cell>
          <cell r="F4806" t="str">
            <v>Ústecký kraj</v>
          </cell>
          <cell r="G4806" t="str">
            <v xml:space="preserve">Most </v>
          </cell>
          <cell r="H4806">
            <v>700</v>
          </cell>
          <cell r="I4806" t="str">
            <v>SEJOY</v>
          </cell>
          <cell r="J4806">
            <v>16.690000000000001</v>
          </cell>
          <cell r="K4806">
            <v>11683</v>
          </cell>
          <cell r="L4806" t="str">
            <v/>
          </cell>
          <cell r="M4806" t="str">
            <v>Základní škola, Most, J. A. Komenského 474, příspěvková organizace</v>
          </cell>
          <cell r="N4806" t="str">
            <v>J. A. Komenského</v>
          </cell>
          <cell r="O4806">
            <v>474</v>
          </cell>
          <cell r="P4806">
            <v>22</v>
          </cell>
          <cell r="Q4806" t="str">
            <v>Most</v>
          </cell>
          <cell r="R4806" t="str">
            <v>ANO</v>
          </cell>
        </row>
        <row r="4807">
          <cell r="A4807">
            <v>600083772</v>
          </cell>
          <cell r="B4807">
            <v>600083772</v>
          </cell>
          <cell r="C4807" t="str">
            <v>47326328</v>
          </cell>
          <cell r="D4807">
            <v>1</v>
          </cell>
          <cell r="E4807">
            <v>47326328</v>
          </cell>
          <cell r="F4807" t="str">
            <v>Ústecký kraj</v>
          </cell>
          <cell r="G4807" t="str">
            <v xml:space="preserve">Most </v>
          </cell>
          <cell r="H4807">
            <v>675</v>
          </cell>
          <cell r="I4807" t="str">
            <v>SEJOY</v>
          </cell>
          <cell r="J4807">
            <v>16.690000000000001</v>
          </cell>
          <cell r="K4807">
            <v>11265.75</v>
          </cell>
          <cell r="L4807" t="str">
            <v/>
          </cell>
          <cell r="M4807" t="str">
            <v>Základní škola, Most, Vítězslava Nezvala 2614, příspěvková organizace</v>
          </cell>
          <cell r="N4807" t="str">
            <v>Vítězslava Nezvala</v>
          </cell>
          <cell r="O4807">
            <v>2614</v>
          </cell>
          <cell r="P4807">
            <v>26</v>
          </cell>
          <cell r="Q4807" t="str">
            <v>Most</v>
          </cell>
          <cell r="R4807" t="str">
            <v>ANO</v>
          </cell>
        </row>
        <row r="4808">
          <cell r="A4808">
            <v>600083781</v>
          </cell>
          <cell r="B4808">
            <v>600083781</v>
          </cell>
          <cell r="C4808" t="str">
            <v>47326409</v>
          </cell>
          <cell r="D4808">
            <v>1</v>
          </cell>
          <cell r="E4808">
            <v>47326409</v>
          </cell>
          <cell r="F4808" t="str">
            <v>Ústecký kraj</v>
          </cell>
          <cell r="G4808" t="str">
            <v xml:space="preserve">Most </v>
          </cell>
          <cell r="H4808">
            <v>750</v>
          </cell>
          <cell r="I4808" t="str">
            <v>SEJOY</v>
          </cell>
          <cell r="J4808">
            <v>16.690000000000001</v>
          </cell>
          <cell r="K4808">
            <v>12517.500000000002</v>
          </cell>
          <cell r="L4808" t="str">
            <v/>
          </cell>
          <cell r="M4808" t="str">
            <v>Základní škola, Most, U Stadionu 1028, příspěvková organizace</v>
          </cell>
          <cell r="N4808" t="str">
            <v>U Stadionu</v>
          </cell>
          <cell r="O4808">
            <v>1028</v>
          </cell>
          <cell r="P4808">
            <v>4</v>
          </cell>
          <cell r="Q4808" t="str">
            <v>Most</v>
          </cell>
          <cell r="R4808" t="str">
            <v>ANO</v>
          </cell>
        </row>
        <row r="4809">
          <cell r="A4809">
            <v>600083802</v>
          </cell>
          <cell r="B4809">
            <v>600083802</v>
          </cell>
          <cell r="C4809" t="str">
            <v>70982236</v>
          </cell>
          <cell r="D4809">
            <v>1</v>
          </cell>
          <cell r="E4809">
            <v>70982236</v>
          </cell>
          <cell r="F4809" t="str">
            <v>Ústecký kraj</v>
          </cell>
          <cell r="G4809" t="str">
            <v xml:space="preserve">Most </v>
          </cell>
          <cell r="H4809">
            <v>325</v>
          </cell>
          <cell r="I4809" t="str">
            <v>SEJOY</v>
          </cell>
          <cell r="J4809">
            <v>16.690000000000001</v>
          </cell>
          <cell r="K4809">
            <v>5424.25</v>
          </cell>
          <cell r="L4809" t="str">
            <v/>
          </cell>
          <cell r="M4809" t="str">
            <v>Základní škola Obrnice, okres Most, příspěvková organizace</v>
          </cell>
          <cell r="N4809" t="str">
            <v>Mírová</v>
          </cell>
          <cell r="O4809">
            <v>167</v>
          </cell>
          <cell r="Q4809" t="str">
            <v>Obrnice</v>
          </cell>
          <cell r="R4809" t="str">
            <v>ANO</v>
          </cell>
        </row>
        <row r="4810">
          <cell r="A4810">
            <v>600083811</v>
          </cell>
          <cell r="B4810">
            <v>600083811</v>
          </cell>
          <cell r="C4810" t="str">
            <v>47325615</v>
          </cell>
          <cell r="D4810">
            <v>1</v>
          </cell>
          <cell r="E4810">
            <v>47325615</v>
          </cell>
          <cell r="F4810" t="str">
            <v>Ústecký kraj</v>
          </cell>
          <cell r="G4810" t="str">
            <v xml:space="preserve">Most </v>
          </cell>
          <cell r="H4810">
            <v>800</v>
          </cell>
          <cell r="I4810" t="str">
            <v>SEJOY</v>
          </cell>
          <cell r="J4810">
            <v>16.690000000000001</v>
          </cell>
          <cell r="K4810">
            <v>13352.000000000002</v>
          </cell>
          <cell r="L4810" t="str">
            <v/>
          </cell>
          <cell r="M4810" t="str">
            <v>Základní škola, Most, Václava Talicha 1855, příspěvková organizace</v>
          </cell>
          <cell r="N4810" t="str">
            <v>Václava Talicha</v>
          </cell>
          <cell r="O4810">
            <v>1855</v>
          </cell>
          <cell r="P4810">
            <v>1</v>
          </cell>
          <cell r="Q4810" t="str">
            <v>Most</v>
          </cell>
          <cell r="R4810" t="str">
            <v>ANO</v>
          </cell>
        </row>
        <row r="4811">
          <cell r="A4811">
            <v>600083870</v>
          </cell>
          <cell r="B4811">
            <v>600083870</v>
          </cell>
          <cell r="C4811" t="str">
            <v>47326239</v>
          </cell>
          <cell r="D4811">
            <v>1</v>
          </cell>
          <cell r="E4811">
            <v>47326239</v>
          </cell>
          <cell r="F4811" t="str">
            <v>Ústecký kraj</v>
          </cell>
          <cell r="G4811" t="str">
            <v xml:space="preserve">Most </v>
          </cell>
          <cell r="H4811">
            <v>900</v>
          </cell>
          <cell r="I4811" t="str">
            <v>SEJOY</v>
          </cell>
          <cell r="J4811">
            <v>16.690000000000001</v>
          </cell>
          <cell r="K4811">
            <v>15021.000000000002</v>
          </cell>
          <cell r="L4811" t="str">
            <v/>
          </cell>
          <cell r="M4811" t="str">
            <v>Základní škola, Most, Zdeňka Štěpánka 2912, příspěvková organizace</v>
          </cell>
          <cell r="N4811" t="str">
            <v>Zdeňka Štěpánka</v>
          </cell>
          <cell r="O4811">
            <v>2912</v>
          </cell>
          <cell r="P4811">
            <v>8</v>
          </cell>
          <cell r="Q4811" t="str">
            <v>Most</v>
          </cell>
          <cell r="R4811" t="str">
            <v>ANO</v>
          </cell>
        </row>
        <row r="4812">
          <cell r="A4812">
            <v>600083888</v>
          </cell>
          <cell r="B4812">
            <v>600083888</v>
          </cell>
          <cell r="C4812" t="str">
            <v>49872265</v>
          </cell>
          <cell r="D4812">
            <v>1</v>
          </cell>
          <cell r="E4812">
            <v>49872265</v>
          </cell>
          <cell r="F4812" t="str">
            <v>Ústecký kraj</v>
          </cell>
          <cell r="G4812" t="str">
            <v xml:space="preserve">Most </v>
          </cell>
          <cell r="H4812">
            <v>250</v>
          </cell>
          <cell r="I4812" t="str">
            <v>SEJOY</v>
          </cell>
          <cell r="J4812">
            <v>16.690000000000001</v>
          </cell>
          <cell r="K4812">
            <v>4172.5</v>
          </cell>
          <cell r="L4812" t="str">
            <v/>
          </cell>
          <cell r="M4812" t="str">
            <v>Základní škola, Most, Zlatnická 186, příspěvková organizace</v>
          </cell>
          <cell r="N4812" t="str">
            <v>Zlatnická</v>
          </cell>
          <cell r="O4812">
            <v>186</v>
          </cell>
          <cell r="P4812">
            <v>4</v>
          </cell>
          <cell r="Q4812" t="str">
            <v>Most</v>
          </cell>
          <cell r="R4812" t="str">
            <v>ANO</v>
          </cell>
        </row>
        <row r="4813">
          <cell r="A4813">
            <v>600083900</v>
          </cell>
          <cell r="B4813">
            <v>600083900</v>
          </cell>
          <cell r="C4813" t="str">
            <v>47324082</v>
          </cell>
          <cell r="D4813">
            <v>1</v>
          </cell>
          <cell r="E4813">
            <v>47324082</v>
          </cell>
          <cell r="F4813" t="str">
            <v>Ústecký kraj</v>
          </cell>
          <cell r="G4813" t="str">
            <v xml:space="preserve">Most </v>
          </cell>
          <cell r="H4813">
            <v>950</v>
          </cell>
          <cell r="I4813" t="str">
            <v>SEJOY</v>
          </cell>
          <cell r="J4813">
            <v>16.690000000000001</v>
          </cell>
          <cell r="K4813">
            <v>15855.500000000002</v>
          </cell>
          <cell r="L4813" t="str">
            <v/>
          </cell>
          <cell r="M4813" t="str">
            <v>Základní škola, Most, Rozmarýnová 1692, příspěvková organizace</v>
          </cell>
          <cell r="N4813" t="str">
            <v>Rozmarýnová</v>
          </cell>
          <cell r="O4813">
            <v>1692</v>
          </cell>
          <cell r="P4813">
            <v>3</v>
          </cell>
          <cell r="Q4813" t="str">
            <v>Most</v>
          </cell>
          <cell r="R4813" t="str">
            <v>ANO</v>
          </cell>
        </row>
        <row r="4814">
          <cell r="A4814">
            <v>600083926</v>
          </cell>
          <cell r="B4814">
            <v>600083926</v>
          </cell>
          <cell r="C4814" t="str">
            <v>70921768</v>
          </cell>
          <cell r="D4814">
            <v>1</v>
          </cell>
          <cell r="E4814">
            <v>70921768</v>
          </cell>
          <cell r="F4814" t="str">
            <v>Ústecký kraj</v>
          </cell>
          <cell r="G4814" t="str">
            <v xml:space="preserve">Most </v>
          </cell>
          <cell r="H4814">
            <v>150</v>
          </cell>
          <cell r="I4814" t="str">
            <v>SEJOY</v>
          </cell>
          <cell r="J4814">
            <v>16.690000000000001</v>
          </cell>
          <cell r="K4814">
            <v>2503.5</v>
          </cell>
          <cell r="L4814" t="str">
            <v/>
          </cell>
          <cell r="M4814" t="str">
            <v>Základní škola a Mateřská škola Braňany</v>
          </cell>
          <cell r="O4814">
            <v>191</v>
          </cell>
          <cell r="Q4814" t="str">
            <v>Braňany</v>
          </cell>
          <cell r="R4814" t="str">
            <v>ANO</v>
          </cell>
        </row>
        <row r="4815">
          <cell r="A4815">
            <v>600170641</v>
          </cell>
          <cell r="B4815">
            <v>600170641</v>
          </cell>
          <cell r="C4815" t="str">
            <v>00125423</v>
          </cell>
          <cell r="D4815">
            <v>1</v>
          </cell>
          <cell r="E4815">
            <v>125423</v>
          </cell>
          <cell r="F4815" t="str">
            <v>Ústecký kraj</v>
          </cell>
          <cell r="G4815" t="str">
            <v xml:space="preserve">Most </v>
          </cell>
          <cell r="H4815">
            <v>975</v>
          </cell>
          <cell r="I4815" t="str">
            <v>SEJOY</v>
          </cell>
          <cell r="J4815">
            <v>16.690000000000001</v>
          </cell>
          <cell r="K4815">
            <v>16272.750000000002</v>
          </cell>
          <cell r="L4815" t="str">
            <v/>
          </cell>
          <cell r="M4815" t="str">
            <v>Střední škola technická, Most, příspěvková organizace</v>
          </cell>
          <cell r="N4815" t="str">
            <v>Dělnická</v>
          </cell>
          <cell r="O4815">
            <v>21</v>
          </cell>
          <cell r="Q4815" t="str">
            <v>Most</v>
          </cell>
          <cell r="R4815" t="str">
            <v>ANO</v>
          </cell>
        </row>
        <row r="4816">
          <cell r="A4816">
            <v>691000522</v>
          </cell>
          <cell r="B4816">
            <v>691000522</v>
          </cell>
          <cell r="C4816" t="str">
            <v>25045911</v>
          </cell>
          <cell r="D4816">
            <v>1</v>
          </cell>
          <cell r="E4816">
            <v>25045911</v>
          </cell>
          <cell r="F4816" t="str">
            <v>Ústecký kraj</v>
          </cell>
          <cell r="G4816" t="str">
            <v xml:space="preserve">Most </v>
          </cell>
          <cell r="H4816">
            <v>350</v>
          </cell>
          <cell r="I4816" t="str">
            <v>SEJOY</v>
          </cell>
          <cell r="J4816">
            <v>16.690000000000001</v>
          </cell>
          <cell r="K4816">
            <v>5841.5</v>
          </cell>
          <cell r="L4816" t="str">
            <v/>
          </cell>
          <cell r="M4816" t="str">
            <v>Střední škola diplomacie a veřejné správy s.r.o.</v>
          </cell>
          <cell r="N4816" t="str">
            <v>Josefa Ševčíka</v>
          </cell>
          <cell r="O4816">
            <v>911</v>
          </cell>
          <cell r="P4816">
            <v>40</v>
          </cell>
          <cell r="Q4816" t="str">
            <v>Most</v>
          </cell>
          <cell r="R4816" t="str">
            <v>NE</v>
          </cell>
        </row>
        <row r="4817">
          <cell r="A4817">
            <v>691005371</v>
          </cell>
          <cell r="B4817">
            <v>691005371</v>
          </cell>
          <cell r="C4817" t="str">
            <v>25485920</v>
          </cell>
          <cell r="D4817">
            <v>1</v>
          </cell>
          <cell r="E4817">
            <v>25485920</v>
          </cell>
          <cell r="F4817" t="str">
            <v>Ústecký kraj</v>
          </cell>
          <cell r="G4817" t="str">
            <v xml:space="preserve">Most </v>
          </cell>
          <cell r="H4817">
            <v>75</v>
          </cell>
          <cell r="I4817" t="str">
            <v>SEJOY</v>
          </cell>
          <cell r="J4817">
            <v>16.690000000000001</v>
          </cell>
          <cell r="K4817">
            <v>1251.75</v>
          </cell>
          <cell r="L4817" t="str">
            <v/>
          </cell>
          <cell r="M4817" t="str">
            <v>AMA SCHOOL - základní škola a mateřská škola montessori o.p.s.</v>
          </cell>
          <cell r="N4817" t="str">
            <v>Široký vrch</v>
          </cell>
          <cell r="O4817">
            <v>363</v>
          </cell>
          <cell r="Q4817" t="str">
            <v>Most</v>
          </cell>
          <cell r="R4817" t="str">
            <v>NE</v>
          </cell>
        </row>
        <row r="4818">
          <cell r="A4818">
            <v>691009406</v>
          </cell>
          <cell r="B4818">
            <v>691009406</v>
          </cell>
          <cell r="C4818" t="str">
            <v>04677846</v>
          </cell>
          <cell r="D4818">
            <v>1</v>
          </cell>
          <cell r="E4818">
            <v>4677846</v>
          </cell>
          <cell r="F4818" t="str">
            <v>Ústecký kraj</v>
          </cell>
          <cell r="G4818" t="str">
            <v xml:space="preserve">Most </v>
          </cell>
          <cell r="H4818">
            <v>150</v>
          </cell>
          <cell r="I4818" t="str">
            <v>SEJOY</v>
          </cell>
          <cell r="J4818">
            <v>16.690000000000001</v>
          </cell>
          <cell r="K4818">
            <v>2503.5</v>
          </cell>
          <cell r="L4818" t="str">
            <v/>
          </cell>
          <cell r="M4818" t="str">
            <v>Soukromá základní škola OPTIMA s.r.o.</v>
          </cell>
          <cell r="N4818" t="str">
            <v>Vítězslava Nezvala</v>
          </cell>
          <cell r="O4818">
            <v>2467</v>
          </cell>
          <cell r="P4818">
            <v>25</v>
          </cell>
          <cell r="Q4818" t="str">
            <v>Most</v>
          </cell>
          <cell r="R4818" t="str">
            <v>NE</v>
          </cell>
        </row>
        <row r="4819">
          <cell r="A4819">
            <v>600011003</v>
          </cell>
          <cell r="B4819">
            <v>600011003</v>
          </cell>
          <cell r="C4819" t="str">
            <v>18380824</v>
          </cell>
          <cell r="D4819">
            <v>1</v>
          </cell>
          <cell r="E4819">
            <v>18380824</v>
          </cell>
          <cell r="F4819" t="str">
            <v>Ústecký kraj</v>
          </cell>
          <cell r="G4819" t="str">
            <v xml:space="preserve">Louny </v>
          </cell>
          <cell r="H4819">
            <v>725</v>
          </cell>
          <cell r="I4819" t="str">
            <v>SEJOY</v>
          </cell>
          <cell r="J4819">
            <v>16.690000000000001</v>
          </cell>
          <cell r="K4819">
            <v>12100.250000000002</v>
          </cell>
          <cell r="L4819" t="str">
            <v/>
          </cell>
          <cell r="M4819" t="str">
            <v>Gymnázium a Střední odborná škola, Podbořany, příspěvková organizace</v>
          </cell>
          <cell r="N4819" t="str">
            <v>Kpt. Jaroše</v>
          </cell>
          <cell r="O4819">
            <v>862</v>
          </cell>
          <cell r="Q4819" t="str">
            <v>Podbořany</v>
          </cell>
          <cell r="R4819" t="str">
            <v>ANO</v>
          </cell>
        </row>
        <row r="4820">
          <cell r="A4820">
            <v>600082741</v>
          </cell>
          <cell r="B4820">
            <v>600082741</v>
          </cell>
          <cell r="C4820" t="str">
            <v>49123718</v>
          </cell>
          <cell r="D4820">
            <v>1</v>
          </cell>
          <cell r="E4820">
            <v>49123718</v>
          </cell>
          <cell r="F4820" t="str">
            <v>Ústecký kraj</v>
          </cell>
          <cell r="G4820" t="str">
            <v xml:space="preserve">Louny </v>
          </cell>
          <cell r="H4820">
            <v>300</v>
          </cell>
          <cell r="I4820" t="str">
            <v>SEJOY</v>
          </cell>
          <cell r="J4820">
            <v>16.690000000000001</v>
          </cell>
          <cell r="K4820">
            <v>5007</v>
          </cell>
          <cell r="L4820" t="str">
            <v/>
          </cell>
          <cell r="M4820" t="str">
            <v>Masarykova základní škola Lubenec, okres Louny</v>
          </cell>
          <cell r="N4820" t="str">
            <v>Karlovarská</v>
          </cell>
          <cell r="O4820">
            <v>181</v>
          </cell>
          <cell r="Q4820" t="str">
            <v>Lubenec</v>
          </cell>
          <cell r="R4820" t="str">
            <v>ANO</v>
          </cell>
        </row>
        <row r="4821">
          <cell r="A4821">
            <v>600082849</v>
          </cell>
          <cell r="B4821">
            <v>600082849</v>
          </cell>
          <cell r="C4821" t="str">
            <v>47790920</v>
          </cell>
          <cell r="D4821">
            <v>1</v>
          </cell>
          <cell r="E4821">
            <v>47790920</v>
          </cell>
          <cell r="F4821" t="str">
            <v>Ústecký kraj</v>
          </cell>
          <cell r="G4821" t="str">
            <v xml:space="preserve">Louny </v>
          </cell>
          <cell r="H4821">
            <v>325</v>
          </cell>
          <cell r="I4821" t="str">
            <v>SEJOY</v>
          </cell>
          <cell r="J4821">
            <v>16.690000000000001</v>
          </cell>
          <cell r="K4821">
            <v>5424.25</v>
          </cell>
          <cell r="L4821" t="str">
            <v/>
          </cell>
          <cell r="M4821" t="str">
            <v>Základní škola Kryry, okres Louny</v>
          </cell>
          <cell r="N4821" t="str">
            <v>Komenského</v>
          </cell>
          <cell r="O4821">
            <v>393</v>
          </cell>
          <cell r="Q4821" t="str">
            <v>Kryry</v>
          </cell>
          <cell r="R4821" t="str">
            <v>ANO</v>
          </cell>
        </row>
        <row r="4822">
          <cell r="A4822">
            <v>600082831</v>
          </cell>
          <cell r="B4822">
            <v>600082831</v>
          </cell>
          <cell r="C4822" t="str">
            <v>46764747</v>
          </cell>
          <cell r="D4822">
            <v>1</v>
          </cell>
          <cell r="E4822">
            <v>46764747</v>
          </cell>
          <cell r="F4822" t="str">
            <v>Ústecký kraj</v>
          </cell>
          <cell r="G4822" t="str">
            <v xml:space="preserve">Louny </v>
          </cell>
          <cell r="H4822">
            <v>250</v>
          </cell>
          <cell r="I4822" t="str">
            <v>SEJOY</v>
          </cell>
          <cell r="J4822">
            <v>16.690000000000001</v>
          </cell>
          <cell r="K4822">
            <v>4172.5</v>
          </cell>
          <cell r="L4822" t="str">
            <v/>
          </cell>
          <cell r="M4822" t="str">
            <v>Základní škola a Mateřská škola Vroutek, okres Louny - příspěvková organizace</v>
          </cell>
          <cell r="N4822" t="str">
            <v>Karlovarská</v>
          </cell>
          <cell r="O4822">
            <v>460</v>
          </cell>
          <cell r="Q4822" t="str">
            <v>Vroutek</v>
          </cell>
          <cell r="R4822" t="str">
            <v>ANO</v>
          </cell>
        </row>
        <row r="4823">
          <cell r="A4823">
            <v>600082911</v>
          </cell>
          <cell r="B4823">
            <v>600082911</v>
          </cell>
          <cell r="C4823" t="str">
            <v>61357324</v>
          </cell>
          <cell r="D4823">
            <v>1</v>
          </cell>
          <cell r="E4823">
            <v>61357324</v>
          </cell>
          <cell r="F4823" t="str">
            <v>Ústecký kraj</v>
          </cell>
          <cell r="G4823" t="str">
            <v xml:space="preserve">Louny </v>
          </cell>
          <cell r="H4823">
            <v>200</v>
          </cell>
          <cell r="I4823" t="str">
            <v>SEJOY</v>
          </cell>
          <cell r="J4823">
            <v>16.690000000000001</v>
          </cell>
          <cell r="K4823">
            <v>3338.0000000000005</v>
          </cell>
          <cell r="L4823" t="str">
            <v/>
          </cell>
          <cell r="M4823" t="str">
            <v>Základní škola a Mateřská škola Krásný Dvůr</v>
          </cell>
          <cell r="O4823">
            <v>182</v>
          </cell>
          <cell r="Q4823" t="str">
            <v>Krásný Dvůr</v>
          </cell>
          <cell r="R4823" t="str">
            <v>ANO</v>
          </cell>
        </row>
        <row r="4824">
          <cell r="A4824">
            <v>600082962</v>
          </cell>
          <cell r="B4824">
            <v>600082962</v>
          </cell>
          <cell r="C4824" t="str">
            <v>70879010</v>
          </cell>
          <cell r="D4824">
            <v>1</v>
          </cell>
          <cell r="E4824">
            <v>70879010</v>
          </cell>
          <cell r="F4824" t="str">
            <v>Ústecký kraj</v>
          </cell>
          <cell r="G4824" t="str">
            <v xml:space="preserve">Louny </v>
          </cell>
          <cell r="H4824">
            <v>450</v>
          </cell>
          <cell r="I4824" t="str">
            <v>SEJOY</v>
          </cell>
          <cell r="J4824">
            <v>16.690000000000001</v>
          </cell>
          <cell r="K4824">
            <v>7510.5000000000009</v>
          </cell>
          <cell r="L4824" t="str">
            <v/>
          </cell>
          <cell r="M4824" t="str">
            <v>Základní škola T. G. Masaryka Podbořany, Husova 445, okres Louny</v>
          </cell>
          <cell r="N4824" t="str">
            <v>Husova</v>
          </cell>
          <cell r="O4824">
            <v>445</v>
          </cell>
          <cell r="Q4824" t="str">
            <v>Podbořany</v>
          </cell>
          <cell r="R4824" t="str">
            <v>ANO</v>
          </cell>
        </row>
        <row r="4825">
          <cell r="A4825">
            <v>600083039</v>
          </cell>
          <cell r="B4825">
            <v>600083039</v>
          </cell>
          <cell r="C4825" t="str">
            <v>70879036</v>
          </cell>
          <cell r="D4825">
            <v>1</v>
          </cell>
          <cell r="E4825">
            <v>70879036</v>
          </cell>
          <cell r="F4825" t="str">
            <v>Ústecký kraj</v>
          </cell>
          <cell r="G4825" t="str">
            <v xml:space="preserve">Louny </v>
          </cell>
          <cell r="H4825">
            <v>625</v>
          </cell>
          <cell r="I4825" t="str">
            <v>SEJOY</v>
          </cell>
          <cell r="J4825">
            <v>16.690000000000001</v>
          </cell>
          <cell r="K4825">
            <v>10431.25</v>
          </cell>
          <cell r="L4825" t="str">
            <v/>
          </cell>
          <cell r="M4825" t="str">
            <v>Základní škola Podbořany, Husova 276, okres Louny</v>
          </cell>
          <cell r="N4825" t="str">
            <v>Husova</v>
          </cell>
          <cell r="O4825">
            <v>276</v>
          </cell>
          <cell r="Q4825" t="str">
            <v>Podbořany</v>
          </cell>
          <cell r="R4825" t="str">
            <v>ANO</v>
          </cell>
        </row>
        <row r="4826">
          <cell r="A4826">
            <v>600083047</v>
          </cell>
          <cell r="B4826">
            <v>600083047</v>
          </cell>
          <cell r="C4826" t="str">
            <v>70695512</v>
          </cell>
          <cell r="D4826">
            <v>1</v>
          </cell>
          <cell r="E4826">
            <v>70695512</v>
          </cell>
          <cell r="F4826" t="str">
            <v>Ústecký kraj</v>
          </cell>
          <cell r="G4826" t="str">
            <v xml:space="preserve">Louny </v>
          </cell>
          <cell r="H4826">
            <v>50</v>
          </cell>
          <cell r="I4826" t="str">
            <v>SEJOY</v>
          </cell>
          <cell r="J4826">
            <v>16.690000000000001</v>
          </cell>
          <cell r="K4826">
            <v>834.50000000000011</v>
          </cell>
          <cell r="L4826" t="str">
            <v/>
          </cell>
          <cell r="M4826" t="str">
            <v>Základní škola a mateřská škola Petrohrad, okres Louny, příspěvková organizace</v>
          </cell>
          <cell r="O4826">
            <v>3</v>
          </cell>
          <cell r="Q4826" t="str">
            <v>Petrohrad</v>
          </cell>
          <cell r="R4826" t="str">
            <v>ANO</v>
          </cell>
        </row>
        <row r="4827">
          <cell r="A4827">
            <v>600023559</v>
          </cell>
          <cell r="B4827">
            <v>600023559</v>
          </cell>
          <cell r="C4827" t="str">
            <v>70839824</v>
          </cell>
          <cell r="D4827">
            <v>1</v>
          </cell>
          <cell r="E4827">
            <v>70839824</v>
          </cell>
          <cell r="F4827" t="str">
            <v>Ústecký kraj</v>
          </cell>
          <cell r="G4827" t="str">
            <v xml:space="preserve">Litoměřice </v>
          </cell>
          <cell r="H4827">
            <v>125</v>
          </cell>
          <cell r="I4827" t="str">
            <v>SEJOY</v>
          </cell>
          <cell r="J4827">
            <v>16.690000000000001</v>
          </cell>
          <cell r="K4827">
            <v>2086.25</v>
          </cell>
          <cell r="L4827" t="str">
            <v/>
          </cell>
          <cell r="M4827" t="str">
            <v>Základní škola praktická, Roudnice nad Labem, Neklanova 1807, příspěvková organizace</v>
          </cell>
          <cell r="N4827" t="str">
            <v>Neklanova</v>
          </cell>
          <cell r="O4827">
            <v>1807</v>
          </cell>
          <cell r="Q4827" t="str">
            <v>Roudnice nad Labem</v>
          </cell>
          <cell r="R4827" t="str">
            <v>ANO</v>
          </cell>
        </row>
        <row r="4828">
          <cell r="A4828">
            <v>600020401</v>
          </cell>
          <cell r="B4828">
            <v>600020401</v>
          </cell>
          <cell r="C4828" t="str">
            <v>46773762</v>
          </cell>
          <cell r="D4828">
            <v>1</v>
          </cell>
          <cell r="E4828">
            <v>46773762</v>
          </cell>
          <cell r="F4828" t="str">
            <v>Ústecký kraj</v>
          </cell>
          <cell r="G4828" t="str">
            <v xml:space="preserve">Litoměřice </v>
          </cell>
          <cell r="H4828">
            <v>325</v>
          </cell>
          <cell r="I4828" t="str">
            <v>SEJOY</v>
          </cell>
          <cell r="J4828">
            <v>16.690000000000001</v>
          </cell>
          <cell r="K4828">
            <v>5424.25</v>
          </cell>
          <cell r="L4828" t="str">
            <v/>
          </cell>
          <cell r="M4828" t="str">
            <v>Vyšší odborná škola a Střední odborná škola, Roudnice nad Labem, Špindlerova 690, příspěvková organizace</v>
          </cell>
          <cell r="N4828" t="str">
            <v>Špindlerova třída</v>
          </cell>
          <cell r="O4828">
            <v>690</v>
          </cell>
          <cell r="Q4828" t="str">
            <v>Roudnice nad Labem</v>
          </cell>
          <cell r="R4828" t="str">
            <v>ANO</v>
          </cell>
        </row>
        <row r="4829">
          <cell r="A4829">
            <v>600010848</v>
          </cell>
          <cell r="B4829">
            <v>600010848</v>
          </cell>
          <cell r="C4829" t="str">
            <v>46773754</v>
          </cell>
          <cell r="D4829">
            <v>1</v>
          </cell>
          <cell r="E4829">
            <v>46773754</v>
          </cell>
          <cell r="F4829" t="str">
            <v>Ústecký kraj</v>
          </cell>
          <cell r="G4829" t="str">
            <v xml:space="preserve">Litoměřice </v>
          </cell>
          <cell r="H4829">
            <v>300</v>
          </cell>
          <cell r="I4829" t="str">
            <v>SEJOY</v>
          </cell>
          <cell r="J4829">
            <v>16.690000000000001</v>
          </cell>
          <cell r="K4829">
            <v>5007</v>
          </cell>
          <cell r="L4829" t="str">
            <v/>
          </cell>
          <cell r="M4829" t="str">
            <v>Gymnázium, Roudnice nad Labem, Havlíčkova 175, příspěvková organizace</v>
          </cell>
          <cell r="N4829" t="str">
            <v>Havlíčkova</v>
          </cell>
          <cell r="O4829">
            <v>175</v>
          </cell>
          <cell r="Q4829" t="str">
            <v>Roudnice nad Labem</v>
          </cell>
          <cell r="R4829" t="str">
            <v>ANO</v>
          </cell>
        </row>
        <row r="4830">
          <cell r="A4830">
            <v>600010856</v>
          </cell>
          <cell r="B4830">
            <v>600010856</v>
          </cell>
          <cell r="C4830" t="str">
            <v>25047671</v>
          </cell>
          <cell r="D4830">
            <v>1</v>
          </cell>
          <cell r="E4830">
            <v>25047671</v>
          </cell>
          <cell r="F4830" t="str">
            <v>Ústecký kraj</v>
          </cell>
          <cell r="G4830" t="str">
            <v xml:space="preserve">Litoměřice </v>
          </cell>
          <cell r="H4830">
            <v>300</v>
          </cell>
          <cell r="I4830" t="str">
            <v>SEJOY</v>
          </cell>
          <cell r="J4830">
            <v>16.690000000000001</v>
          </cell>
          <cell r="K4830">
            <v>5007</v>
          </cell>
          <cell r="L4830" t="str">
            <v/>
          </cell>
          <cell r="M4830" t="str">
            <v>Soukromá podřipská střední odborná škola a střední odborné učiliště o.p.s.</v>
          </cell>
          <cell r="N4830" t="str">
            <v>Náměstí Jana z Dražic</v>
          </cell>
          <cell r="O4830">
            <v>169</v>
          </cell>
          <cell r="Q4830" t="str">
            <v>Roudnice nad Labem</v>
          </cell>
          <cell r="R4830" t="str">
            <v>NE</v>
          </cell>
        </row>
        <row r="4831">
          <cell r="A4831">
            <v>600081648</v>
          </cell>
          <cell r="B4831">
            <v>600081648</v>
          </cell>
          <cell r="C4831" t="str">
            <v>72743581</v>
          </cell>
          <cell r="D4831">
            <v>1</v>
          </cell>
          <cell r="E4831">
            <v>72743581</v>
          </cell>
          <cell r="F4831" t="str">
            <v>Ústecký kraj</v>
          </cell>
          <cell r="G4831" t="str">
            <v xml:space="preserve">Litoměřice </v>
          </cell>
          <cell r="H4831">
            <v>50</v>
          </cell>
          <cell r="I4831" t="str">
            <v>SEJOY</v>
          </cell>
          <cell r="J4831">
            <v>16.690000000000001</v>
          </cell>
          <cell r="K4831">
            <v>834.50000000000011</v>
          </cell>
          <cell r="L4831" t="str">
            <v/>
          </cell>
          <cell r="M4831" t="str">
            <v>Základní škola a mateřská škola Mnetěš</v>
          </cell>
          <cell r="O4831">
            <v>135</v>
          </cell>
          <cell r="Q4831" t="str">
            <v>Mnetěš</v>
          </cell>
          <cell r="R4831" t="str">
            <v>ANO</v>
          </cell>
        </row>
        <row r="4832">
          <cell r="A4832">
            <v>600081532</v>
          </cell>
          <cell r="B4832">
            <v>600081532</v>
          </cell>
          <cell r="C4832" t="str">
            <v>72744197</v>
          </cell>
          <cell r="D4832">
            <v>1</v>
          </cell>
          <cell r="E4832">
            <v>72744197</v>
          </cell>
          <cell r="F4832" t="str">
            <v>Ústecký kraj</v>
          </cell>
          <cell r="G4832" t="str">
            <v xml:space="preserve">Litoměřice </v>
          </cell>
          <cell r="H4832">
            <v>225</v>
          </cell>
          <cell r="I4832" t="str">
            <v>SEJOY</v>
          </cell>
          <cell r="J4832">
            <v>16.690000000000001</v>
          </cell>
          <cell r="K4832">
            <v>3755.2500000000005</v>
          </cell>
          <cell r="L4832" t="str">
            <v/>
          </cell>
          <cell r="M4832" t="str">
            <v>Základní škola Horní Beřkovice, okres Litoměřice</v>
          </cell>
          <cell r="N4832" t="str">
            <v>Podřipská</v>
          </cell>
          <cell r="O4832">
            <v>15</v>
          </cell>
          <cell r="Q4832" t="str">
            <v>Horní Beřkovice</v>
          </cell>
          <cell r="R4832" t="str">
            <v>ANO</v>
          </cell>
        </row>
        <row r="4833">
          <cell r="A4833">
            <v>600081541</v>
          </cell>
          <cell r="B4833">
            <v>600081541</v>
          </cell>
          <cell r="C4833" t="str">
            <v>72754885</v>
          </cell>
          <cell r="D4833">
            <v>1</v>
          </cell>
          <cell r="E4833">
            <v>72754885</v>
          </cell>
          <cell r="F4833" t="str">
            <v>Ústecký kraj</v>
          </cell>
          <cell r="G4833" t="str">
            <v xml:space="preserve">Litoměřice </v>
          </cell>
          <cell r="H4833">
            <v>100</v>
          </cell>
          <cell r="I4833" t="str">
            <v>SEJOY</v>
          </cell>
          <cell r="J4833">
            <v>16.690000000000001</v>
          </cell>
          <cell r="K4833">
            <v>1669.0000000000002</v>
          </cell>
          <cell r="L4833" t="str">
            <v/>
          </cell>
          <cell r="M4833" t="str">
            <v>Základní škola a Mateřská škola Libotenice, příspěvková organizace</v>
          </cell>
          <cell r="O4833">
            <v>58</v>
          </cell>
          <cell r="Q4833" t="str">
            <v>Libotenice</v>
          </cell>
          <cell r="R4833" t="str">
            <v>ANO</v>
          </cell>
        </row>
        <row r="4834">
          <cell r="A4834">
            <v>600081567</v>
          </cell>
          <cell r="B4834">
            <v>600081567</v>
          </cell>
          <cell r="C4834" t="str">
            <v>72745321</v>
          </cell>
          <cell r="D4834">
            <v>1</v>
          </cell>
          <cell r="E4834">
            <v>72745321</v>
          </cell>
          <cell r="F4834" t="str">
            <v>Ústecký kraj</v>
          </cell>
          <cell r="G4834" t="str">
            <v xml:space="preserve">Litoměřice </v>
          </cell>
          <cell r="H4834">
            <v>125</v>
          </cell>
          <cell r="I4834" t="str">
            <v>SEJOY</v>
          </cell>
          <cell r="J4834">
            <v>16.690000000000001</v>
          </cell>
          <cell r="K4834">
            <v>2086.25</v>
          </cell>
          <cell r="L4834" t="str">
            <v/>
          </cell>
          <cell r="M4834" t="str">
            <v>Základní škola a Mateřská škola Bechlín - příspěvková organizace</v>
          </cell>
          <cell r="O4834">
            <v>46</v>
          </cell>
          <cell r="Q4834" t="str">
            <v>Bechlín</v>
          </cell>
          <cell r="R4834" t="str">
            <v>ANO</v>
          </cell>
        </row>
        <row r="4835">
          <cell r="A4835">
            <v>600081613</v>
          </cell>
          <cell r="B4835">
            <v>600081613</v>
          </cell>
          <cell r="C4835" t="str">
            <v>72744791</v>
          </cell>
          <cell r="D4835">
            <v>1</v>
          </cell>
          <cell r="E4835">
            <v>72744791</v>
          </cell>
          <cell r="F4835" t="str">
            <v>Ústecký kraj</v>
          </cell>
          <cell r="G4835" t="str">
            <v xml:space="preserve">Litoměřice </v>
          </cell>
          <cell r="H4835">
            <v>75</v>
          </cell>
          <cell r="I4835" t="str">
            <v>SEJOY</v>
          </cell>
          <cell r="J4835">
            <v>16.690000000000001</v>
          </cell>
          <cell r="K4835">
            <v>1251.75</v>
          </cell>
          <cell r="L4835" t="str">
            <v/>
          </cell>
          <cell r="M4835" t="str">
            <v>Základní škola a Mateřská škola T. G. Masaryka Krabčice, příspěvková organizace</v>
          </cell>
          <cell r="O4835">
            <v>86</v>
          </cell>
          <cell r="Q4835" t="str">
            <v>Krabčice</v>
          </cell>
          <cell r="R4835" t="str">
            <v>ANO</v>
          </cell>
        </row>
        <row r="4836">
          <cell r="A4836">
            <v>600081630</v>
          </cell>
          <cell r="B4836">
            <v>600081630</v>
          </cell>
          <cell r="C4836" t="str">
            <v>75003546</v>
          </cell>
          <cell r="D4836">
            <v>1</v>
          </cell>
          <cell r="E4836">
            <v>75003546</v>
          </cell>
          <cell r="F4836" t="str">
            <v>Ústecký kraj</v>
          </cell>
          <cell r="G4836" t="str">
            <v xml:space="preserve">Litoměřice </v>
          </cell>
          <cell r="H4836">
            <v>50</v>
          </cell>
          <cell r="I4836" t="str">
            <v>SEJOY</v>
          </cell>
          <cell r="J4836">
            <v>16.690000000000001</v>
          </cell>
          <cell r="K4836">
            <v>834.50000000000011</v>
          </cell>
          <cell r="L4836" t="str">
            <v/>
          </cell>
          <cell r="M4836" t="str">
            <v>Základní škola a Mateřská škola Chodouny, příspěvková organizace</v>
          </cell>
          <cell r="O4836">
            <v>119</v>
          </cell>
          <cell r="Q4836" t="str">
            <v>Chodouny</v>
          </cell>
          <cell r="R4836" t="str">
            <v>ANO</v>
          </cell>
        </row>
        <row r="4837">
          <cell r="A4837">
            <v>600081711</v>
          </cell>
          <cell r="B4837">
            <v>600081711</v>
          </cell>
          <cell r="C4837" t="str">
            <v>70695351</v>
          </cell>
          <cell r="D4837">
            <v>1</v>
          </cell>
          <cell r="E4837">
            <v>70695351</v>
          </cell>
          <cell r="F4837" t="str">
            <v>Ústecký kraj</v>
          </cell>
          <cell r="G4837" t="str">
            <v xml:space="preserve">Litoměřice </v>
          </cell>
          <cell r="H4837">
            <v>400</v>
          </cell>
          <cell r="I4837" t="str">
            <v>SEJOY</v>
          </cell>
          <cell r="J4837">
            <v>16.690000000000001</v>
          </cell>
          <cell r="K4837">
            <v>6676.0000000000009</v>
          </cell>
          <cell r="L4837" t="str">
            <v/>
          </cell>
          <cell r="M4837" t="str">
            <v>Základní škola Straškov-Vodochody, okres Litoměřice</v>
          </cell>
          <cell r="O4837">
            <v>167</v>
          </cell>
          <cell r="Q4837" t="str">
            <v>Straškov-Vodochody</v>
          </cell>
          <cell r="R4837" t="str">
            <v>ANO</v>
          </cell>
        </row>
        <row r="4838">
          <cell r="A4838">
            <v>600081745</v>
          </cell>
          <cell r="B4838">
            <v>600081745</v>
          </cell>
          <cell r="C4838" t="str">
            <v>72742640</v>
          </cell>
          <cell r="D4838">
            <v>1</v>
          </cell>
          <cell r="E4838">
            <v>72742640</v>
          </cell>
          <cell r="F4838" t="str">
            <v>Ústecký kraj</v>
          </cell>
          <cell r="G4838" t="str">
            <v xml:space="preserve">Litoměřice </v>
          </cell>
          <cell r="H4838">
            <v>275</v>
          </cell>
          <cell r="I4838" t="str">
            <v>SEJOY</v>
          </cell>
          <cell r="J4838">
            <v>16.690000000000001</v>
          </cell>
          <cell r="K4838">
            <v>4589.75</v>
          </cell>
          <cell r="L4838" t="str">
            <v/>
          </cell>
          <cell r="M4838" t="str">
            <v>Základní škola Budyně nad Ohří, okres Litoměřice, příspěvková organizace</v>
          </cell>
          <cell r="N4838" t="str">
            <v>Školská</v>
          </cell>
          <cell r="O4838">
            <v>196</v>
          </cell>
          <cell r="Q4838" t="str">
            <v>Budyně nad Ohří</v>
          </cell>
          <cell r="R4838" t="str">
            <v>ANO</v>
          </cell>
        </row>
        <row r="4839">
          <cell r="A4839">
            <v>600081796</v>
          </cell>
          <cell r="B4839">
            <v>600081796</v>
          </cell>
          <cell r="C4839" t="str">
            <v>46773606</v>
          </cell>
          <cell r="D4839">
            <v>1</v>
          </cell>
          <cell r="E4839">
            <v>46773606</v>
          </cell>
          <cell r="F4839" t="str">
            <v>Ústecký kraj</v>
          </cell>
          <cell r="G4839" t="str">
            <v xml:space="preserve">Litoměřice </v>
          </cell>
          <cell r="H4839">
            <v>950</v>
          </cell>
          <cell r="I4839" t="str">
            <v>SEJOY</v>
          </cell>
          <cell r="J4839">
            <v>16.690000000000001</v>
          </cell>
          <cell r="K4839">
            <v>15855.500000000002</v>
          </cell>
          <cell r="L4839" t="str">
            <v/>
          </cell>
          <cell r="M4839" t="str">
            <v>Základní škola Roudnice nad Labem, Jungmannova 660, okres Litoměřice</v>
          </cell>
          <cell r="N4839" t="str">
            <v>Jungmannova</v>
          </cell>
          <cell r="O4839">
            <v>660</v>
          </cell>
          <cell r="Q4839" t="str">
            <v>Roudnice nad Labem</v>
          </cell>
          <cell r="R4839" t="str">
            <v>ANO</v>
          </cell>
        </row>
        <row r="4840">
          <cell r="A4840">
            <v>600081800</v>
          </cell>
          <cell r="B4840">
            <v>600081800</v>
          </cell>
          <cell r="C4840" t="str">
            <v>46773592</v>
          </cell>
          <cell r="D4840">
            <v>1</v>
          </cell>
          <cell r="E4840">
            <v>46773592</v>
          </cell>
          <cell r="F4840" t="str">
            <v>Ústecký kraj</v>
          </cell>
          <cell r="G4840" t="str">
            <v xml:space="preserve">Litoměřice </v>
          </cell>
          <cell r="H4840">
            <v>775</v>
          </cell>
          <cell r="I4840" t="str">
            <v>SEJOY</v>
          </cell>
          <cell r="J4840">
            <v>16.690000000000001</v>
          </cell>
          <cell r="K4840">
            <v>12934.750000000002</v>
          </cell>
          <cell r="L4840" t="str">
            <v/>
          </cell>
          <cell r="M4840" t="str">
            <v>Základní škola a mateřská škola Roudnice nad Labem, Školní 1803</v>
          </cell>
          <cell r="N4840" t="str">
            <v>Školní</v>
          </cell>
          <cell r="O4840">
            <v>1803</v>
          </cell>
          <cell r="Q4840" t="str">
            <v>Roudnice nad Labem</v>
          </cell>
          <cell r="R4840" t="str">
            <v>ANO</v>
          </cell>
        </row>
        <row r="4841">
          <cell r="A4841">
            <v>600081818</v>
          </cell>
          <cell r="B4841">
            <v>600081818</v>
          </cell>
          <cell r="C4841" t="str">
            <v>46773614</v>
          </cell>
          <cell r="D4841">
            <v>1</v>
          </cell>
          <cell r="E4841">
            <v>46773614</v>
          </cell>
          <cell r="F4841" t="str">
            <v>Ústecký kraj</v>
          </cell>
          <cell r="G4841" t="str">
            <v xml:space="preserve">Litoměřice </v>
          </cell>
          <cell r="H4841">
            <v>800</v>
          </cell>
          <cell r="I4841" t="str">
            <v>SEJOY</v>
          </cell>
          <cell r="J4841">
            <v>16.690000000000001</v>
          </cell>
          <cell r="K4841">
            <v>13352.000000000002</v>
          </cell>
          <cell r="L4841" t="str">
            <v/>
          </cell>
          <cell r="M4841" t="str">
            <v>Základní škola Roudnice nad Labem, Karla Jeřábka 941, okres Litoměřice</v>
          </cell>
          <cell r="N4841" t="str">
            <v>Karla Jeřábka</v>
          </cell>
          <cell r="O4841">
            <v>941</v>
          </cell>
          <cell r="Q4841" t="str">
            <v>Roudnice nad Labem</v>
          </cell>
          <cell r="R4841" t="str">
            <v>ANO</v>
          </cell>
        </row>
        <row r="4842">
          <cell r="A4842">
            <v>600165931</v>
          </cell>
          <cell r="B4842">
            <v>600165931</v>
          </cell>
          <cell r="C4842" t="str">
            <v>70698279</v>
          </cell>
          <cell r="D4842">
            <v>1</v>
          </cell>
          <cell r="E4842">
            <v>70698279</v>
          </cell>
          <cell r="F4842" t="str">
            <v>Ústecký kraj</v>
          </cell>
          <cell r="G4842" t="str">
            <v xml:space="preserve">Litoměřice </v>
          </cell>
          <cell r="H4842">
            <v>300</v>
          </cell>
          <cell r="I4842" t="str">
            <v>SEJOY</v>
          </cell>
          <cell r="J4842">
            <v>16.690000000000001</v>
          </cell>
          <cell r="K4842">
            <v>5007</v>
          </cell>
          <cell r="L4842" t="str">
            <v/>
          </cell>
          <cell r="M4842" t="str">
            <v>Základní škola a Mateřská škola Mšené-lázně, okres Litoměřice, příspěvková organizace</v>
          </cell>
          <cell r="N4842" t="str">
            <v>Školní</v>
          </cell>
          <cell r="O4842">
            <v>121</v>
          </cell>
          <cell r="Q4842" t="str">
            <v>Mšené-lázně</v>
          </cell>
          <cell r="R4842" t="str">
            <v>ANO</v>
          </cell>
        </row>
        <row r="4843">
          <cell r="A4843">
            <v>610150375</v>
          </cell>
          <cell r="B4843">
            <v>610150375</v>
          </cell>
          <cell r="C4843" t="str">
            <v>69411263</v>
          </cell>
          <cell r="D4843">
            <v>1</v>
          </cell>
          <cell r="E4843">
            <v>69411263</v>
          </cell>
          <cell r="F4843" t="str">
            <v>Ústecký kraj</v>
          </cell>
          <cell r="G4843" t="str">
            <v xml:space="preserve">Litoměřice </v>
          </cell>
          <cell r="H4843">
            <v>675</v>
          </cell>
          <cell r="I4843" t="str">
            <v>SEJOY</v>
          </cell>
          <cell r="J4843">
            <v>16.690000000000001</v>
          </cell>
          <cell r="K4843">
            <v>11265.75</v>
          </cell>
          <cell r="L4843" t="str">
            <v/>
          </cell>
          <cell r="M4843" t="str">
            <v>Střední odborná škola a Střední odborné učiliště, Roudnice nad Labem, Neklanova 1806, příspěvková organizace</v>
          </cell>
          <cell r="N4843" t="str">
            <v>Neklanova</v>
          </cell>
          <cell r="O4843">
            <v>1806</v>
          </cell>
          <cell r="Q4843" t="str">
            <v>Roudnice nad Labem</v>
          </cell>
          <cell r="R4843" t="str">
            <v>ANO</v>
          </cell>
        </row>
        <row r="4844">
          <cell r="A4844">
            <v>691007659</v>
          </cell>
          <cell r="B4844">
            <v>691007659</v>
          </cell>
          <cell r="C4844" t="str">
            <v>03655091</v>
          </cell>
          <cell r="D4844">
            <v>1</v>
          </cell>
          <cell r="E4844">
            <v>3655091</v>
          </cell>
          <cell r="F4844" t="str">
            <v>Ústecký kraj</v>
          </cell>
          <cell r="G4844" t="str">
            <v xml:space="preserve">Litoměřice </v>
          </cell>
          <cell r="H4844">
            <v>225</v>
          </cell>
          <cell r="I4844" t="str">
            <v>SEJOY</v>
          </cell>
          <cell r="J4844">
            <v>16.690000000000001</v>
          </cell>
          <cell r="K4844">
            <v>3755.2500000000005</v>
          </cell>
          <cell r="L4844" t="str">
            <v/>
          </cell>
          <cell r="M4844" t="str">
            <v>Základní škola SMART</v>
          </cell>
          <cell r="N4844" t="str">
            <v>Neklanova</v>
          </cell>
          <cell r="O4844">
            <v>1806</v>
          </cell>
          <cell r="Q4844" t="str">
            <v>Roudnice nad Labem</v>
          </cell>
          <cell r="R4844" t="str">
            <v>NE</v>
          </cell>
        </row>
        <row r="4845">
          <cell r="A4845">
            <v>691013934</v>
          </cell>
          <cell r="B4845">
            <v>691013934</v>
          </cell>
          <cell r="C4845" t="str">
            <v>07810091</v>
          </cell>
          <cell r="D4845">
            <v>1</v>
          </cell>
          <cell r="E4845">
            <v>7810091</v>
          </cell>
          <cell r="F4845" t="str">
            <v>Ústecký kraj</v>
          </cell>
          <cell r="G4845" t="str">
            <v xml:space="preserve">Litoměřice </v>
          </cell>
          <cell r="H4845">
            <v>50</v>
          </cell>
          <cell r="I4845" t="str">
            <v>SEJOY</v>
          </cell>
          <cell r="J4845">
            <v>16.690000000000001</v>
          </cell>
          <cell r="K4845">
            <v>834.50000000000011</v>
          </cell>
          <cell r="L4845" t="str">
            <v/>
          </cell>
          <cell r="M4845" t="str">
            <v>Základní škola Osmička, z. ú.</v>
          </cell>
          <cell r="N4845" t="str">
            <v>Neklanova</v>
          </cell>
          <cell r="O4845">
            <v>2706</v>
          </cell>
          <cell r="Q4845" t="str">
            <v>Roudnice nad Labem</v>
          </cell>
          <cell r="R4845" t="str">
            <v>NE</v>
          </cell>
        </row>
        <row r="4846">
          <cell r="A4846">
            <v>600023206</v>
          </cell>
          <cell r="B4846">
            <v>600023206</v>
          </cell>
          <cell r="C4846" t="str">
            <v>62231570</v>
          </cell>
          <cell r="D4846">
            <v>1</v>
          </cell>
          <cell r="E4846">
            <v>62231570</v>
          </cell>
          <cell r="F4846" t="str">
            <v>Ústecký kraj</v>
          </cell>
          <cell r="G4846" t="str">
            <v xml:space="preserve">Děčín </v>
          </cell>
          <cell r="H4846">
            <v>50</v>
          </cell>
          <cell r="I4846" t="str">
            <v>SEJOY</v>
          </cell>
          <cell r="J4846">
            <v>16.690000000000001</v>
          </cell>
          <cell r="K4846">
            <v>834.50000000000011</v>
          </cell>
          <cell r="L4846" t="str">
            <v/>
          </cell>
          <cell r="M4846" t="str">
            <v>Základní škola a Praktická škola Gabriely Pelechové, pobočný spolek</v>
          </cell>
          <cell r="N4846" t="str">
            <v>Vilémovská</v>
          </cell>
          <cell r="O4846">
            <v>192</v>
          </cell>
          <cell r="Q4846" t="str">
            <v>Dolní Poustevna</v>
          </cell>
          <cell r="R4846" t="str">
            <v>NE</v>
          </cell>
        </row>
        <row r="4847">
          <cell r="A4847">
            <v>600023249</v>
          </cell>
          <cell r="B4847">
            <v>600023249</v>
          </cell>
          <cell r="C4847" t="str">
            <v>65082478</v>
          </cell>
          <cell r="D4847">
            <v>1</v>
          </cell>
          <cell r="E4847">
            <v>65082478</v>
          </cell>
          <cell r="F4847" t="str">
            <v>Ústecký kraj</v>
          </cell>
          <cell r="G4847" t="str">
            <v xml:space="preserve">Děčín </v>
          </cell>
          <cell r="H4847">
            <v>225</v>
          </cell>
          <cell r="I4847" t="str">
            <v>SEJOY</v>
          </cell>
          <cell r="J4847">
            <v>16.690000000000001</v>
          </cell>
          <cell r="K4847">
            <v>3755.2500000000005</v>
          </cell>
          <cell r="L4847" t="str">
            <v/>
          </cell>
          <cell r="M4847" t="str">
            <v>Speciální základní škola a Praktická škola, Šluknov, Tyršova 710, příspěvková organizace</v>
          </cell>
          <cell r="N4847" t="str">
            <v>Tyršova</v>
          </cell>
          <cell r="O4847">
            <v>710</v>
          </cell>
          <cell r="Q4847" t="str">
            <v>Šluknov</v>
          </cell>
          <cell r="R4847" t="str">
            <v>ANO</v>
          </cell>
        </row>
        <row r="4848">
          <cell r="A4848">
            <v>600019691</v>
          </cell>
          <cell r="B4848">
            <v>600019691</v>
          </cell>
          <cell r="C4848" t="str">
            <v>00673773</v>
          </cell>
          <cell r="D4848">
            <v>1</v>
          </cell>
          <cell r="E4848">
            <v>673773</v>
          </cell>
          <cell r="F4848" t="str">
            <v>Ústecký kraj</v>
          </cell>
          <cell r="G4848" t="str">
            <v xml:space="preserve">Děčín </v>
          </cell>
          <cell r="H4848">
            <v>100</v>
          </cell>
          <cell r="I4848" t="str">
            <v>SEJOY</v>
          </cell>
          <cell r="J4848">
            <v>16.690000000000001</v>
          </cell>
          <cell r="K4848">
            <v>1669.0000000000002</v>
          </cell>
          <cell r="L4848" t="str">
            <v/>
          </cell>
          <cell r="M4848" t="str">
            <v>Střední zdravotnická škola a Obchodní akademie, Rumburk, příspěvková organizace</v>
          </cell>
          <cell r="N4848" t="str">
            <v>Františka Nohy</v>
          </cell>
          <cell r="O4848">
            <v>959</v>
          </cell>
          <cell r="P4848">
            <v>6</v>
          </cell>
          <cell r="Q4848" t="str">
            <v>Rumburk</v>
          </cell>
          <cell r="R4848" t="str">
            <v>ANO</v>
          </cell>
        </row>
        <row r="4849">
          <cell r="A4849">
            <v>600010155</v>
          </cell>
          <cell r="B4849">
            <v>600010155</v>
          </cell>
          <cell r="C4849" t="str">
            <v>47274719</v>
          </cell>
          <cell r="D4849">
            <v>1</v>
          </cell>
          <cell r="E4849">
            <v>47274719</v>
          </cell>
          <cell r="F4849" t="str">
            <v>Ústecký kraj</v>
          </cell>
          <cell r="G4849" t="str">
            <v xml:space="preserve">Děčín </v>
          </cell>
          <cell r="H4849">
            <v>600</v>
          </cell>
          <cell r="I4849" t="str">
            <v>SEJOY</v>
          </cell>
          <cell r="J4849">
            <v>16.690000000000001</v>
          </cell>
          <cell r="K4849">
            <v>10014</v>
          </cell>
          <cell r="L4849" t="str">
            <v/>
          </cell>
          <cell r="M4849" t="str">
            <v>Střední lesnická škola a Střední odborná škola, Šluknov, příspěvková organizace</v>
          </cell>
          <cell r="N4849" t="str">
            <v>T. G. Masaryka</v>
          </cell>
          <cell r="O4849">
            <v>580</v>
          </cell>
          <cell r="Q4849" t="str">
            <v>Šluknov</v>
          </cell>
          <cell r="R4849" t="str">
            <v>ANO</v>
          </cell>
        </row>
        <row r="4850">
          <cell r="A4850">
            <v>600010180</v>
          </cell>
          <cell r="B4850">
            <v>600010180</v>
          </cell>
          <cell r="C4850" t="str">
            <v>00497029</v>
          </cell>
          <cell r="D4850">
            <v>1</v>
          </cell>
          <cell r="E4850">
            <v>497029</v>
          </cell>
          <cell r="F4850" t="str">
            <v>Ústecký kraj</v>
          </cell>
          <cell r="G4850" t="str">
            <v xml:space="preserve">Děčín </v>
          </cell>
          <cell r="H4850">
            <v>225</v>
          </cell>
          <cell r="I4850" t="str">
            <v>SEJOY</v>
          </cell>
          <cell r="J4850">
            <v>16.690000000000001</v>
          </cell>
          <cell r="K4850">
            <v>3755.2500000000005</v>
          </cell>
          <cell r="L4850" t="str">
            <v/>
          </cell>
          <cell r="M4850" t="str">
            <v>Střední odborná škola mediální grafiky a polygrafie, Rumburk, příspěvková organizace</v>
          </cell>
          <cell r="N4850" t="str">
            <v>Jiříkovská</v>
          </cell>
          <cell r="O4850">
            <v>840</v>
          </cell>
          <cell r="P4850">
            <v>4</v>
          </cell>
          <cell r="Q4850" t="str">
            <v>Rumburk</v>
          </cell>
          <cell r="R4850" t="str">
            <v>ANO</v>
          </cell>
        </row>
        <row r="4851">
          <cell r="A4851">
            <v>600010279</v>
          </cell>
          <cell r="B4851">
            <v>600010279</v>
          </cell>
          <cell r="C4851" t="str">
            <v>47274603</v>
          </cell>
          <cell r="D4851">
            <v>1</v>
          </cell>
          <cell r="E4851">
            <v>47274603</v>
          </cell>
          <cell r="F4851" t="str">
            <v>Ústecký kraj</v>
          </cell>
          <cell r="G4851" t="str">
            <v xml:space="preserve">Děčín </v>
          </cell>
          <cell r="H4851">
            <v>325</v>
          </cell>
          <cell r="I4851" t="str">
            <v>SEJOY</v>
          </cell>
          <cell r="J4851">
            <v>16.690000000000001</v>
          </cell>
          <cell r="K4851">
            <v>5424.25</v>
          </cell>
          <cell r="L4851" t="str">
            <v/>
          </cell>
          <cell r="M4851" t="str">
            <v>Gymnázium, Rumburk, Komenského 10, příspěvková organizace</v>
          </cell>
          <cell r="N4851" t="str">
            <v>Komenského</v>
          </cell>
          <cell r="O4851">
            <v>1130</v>
          </cell>
          <cell r="P4851">
            <v>10</v>
          </cell>
          <cell r="Q4851" t="str">
            <v>Rumburk</v>
          </cell>
          <cell r="R4851" t="str">
            <v>ANO</v>
          </cell>
        </row>
        <row r="4852">
          <cell r="A4852">
            <v>600076008</v>
          </cell>
          <cell r="B4852">
            <v>600076008</v>
          </cell>
          <cell r="C4852" t="str">
            <v>47274638</v>
          </cell>
          <cell r="D4852">
            <v>1</v>
          </cell>
          <cell r="E4852">
            <v>47274638</v>
          </cell>
          <cell r="F4852" t="str">
            <v>Ústecký kraj</v>
          </cell>
          <cell r="G4852" t="str">
            <v xml:space="preserve">Děčín </v>
          </cell>
          <cell r="H4852">
            <v>400</v>
          </cell>
          <cell r="I4852" t="str">
            <v>SEJOY</v>
          </cell>
          <cell r="J4852">
            <v>16.690000000000001</v>
          </cell>
          <cell r="K4852">
            <v>6676.0000000000009</v>
          </cell>
          <cell r="L4852" t="str">
            <v/>
          </cell>
          <cell r="M4852" t="str">
            <v>Základní škola Velký Šenov, okres Děčín</v>
          </cell>
          <cell r="N4852" t="str">
            <v>Mírové nám.</v>
          </cell>
          <cell r="O4852">
            <v>440</v>
          </cell>
          <cell r="Q4852" t="str">
            <v>Velký Šenov</v>
          </cell>
          <cell r="R4852" t="str">
            <v>ANO</v>
          </cell>
        </row>
        <row r="4853">
          <cell r="A4853">
            <v>600076105</v>
          </cell>
          <cell r="B4853">
            <v>600076105</v>
          </cell>
          <cell r="C4853" t="str">
            <v>72742445</v>
          </cell>
          <cell r="D4853">
            <v>1</v>
          </cell>
          <cell r="E4853">
            <v>72742445</v>
          </cell>
          <cell r="F4853" t="str">
            <v>Ústecký kraj</v>
          </cell>
          <cell r="G4853" t="str">
            <v xml:space="preserve">Děčín </v>
          </cell>
          <cell r="H4853">
            <v>75</v>
          </cell>
          <cell r="I4853" t="str">
            <v>SEJOY</v>
          </cell>
          <cell r="J4853">
            <v>16.690000000000001</v>
          </cell>
          <cell r="K4853">
            <v>1251.75</v>
          </cell>
          <cell r="L4853" t="str">
            <v/>
          </cell>
          <cell r="M4853" t="str">
            <v>Základní škola a Mateřská škola Lipová, okres Děčín, příspěvková organizace</v>
          </cell>
          <cell r="O4853">
            <v>417</v>
          </cell>
          <cell r="Q4853" t="str">
            <v>Lipová</v>
          </cell>
          <cell r="R4853" t="str">
            <v>ANO</v>
          </cell>
        </row>
        <row r="4854">
          <cell r="A4854">
            <v>600076156</v>
          </cell>
          <cell r="B4854">
            <v>600076156</v>
          </cell>
          <cell r="C4854" t="str">
            <v>72744596</v>
          </cell>
          <cell r="D4854">
            <v>1</v>
          </cell>
          <cell r="E4854">
            <v>72744596</v>
          </cell>
          <cell r="F4854" t="str">
            <v>Ústecký kraj</v>
          </cell>
          <cell r="G4854" t="str">
            <v xml:space="preserve">Děčín </v>
          </cell>
          <cell r="H4854">
            <v>125</v>
          </cell>
          <cell r="I4854" t="str">
            <v>SEJOY</v>
          </cell>
          <cell r="J4854">
            <v>16.690000000000001</v>
          </cell>
          <cell r="K4854">
            <v>2086.25</v>
          </cell>
          <cell r="L4854" t="str">
            <v/>
          </cell>
          <cell r="M4854" t="str">
            <v>Základní škola Rumburk, Vojtěcha Kováře 85/31, okres Děčín, příspěvková organizace</v>
          </cell>
          <cell r="N4854" t="str">
            <v>Vojtěcha Kováře</v>
          </cell>
          <cell r="O4854">
            <v>31</v>
          </cell>
          <cell r="Q4854" t="str">
            <v>Rumburk</v>
          </cell>
          <cell r="R4854" t="str">
            <v>ANO</v>
          </cell>
        </row>
        <row r="4855">
          <cell r="A4855">
            <v>600076202</v>
          </cell>
          <cell r="B4855">
            <v>600076202</v>
          </cell>
          <cell r="C4855" t="str">
            <v>70694958</v>
          </cell>
          <cell r="D4855">
            <v>1</v>
          </cell>
          <cell r="E4855">
            <v>70694958</v>
          </cell>
          <cell r="F4855" t="str">
            <v>Ústecký kraj</v>
          </cell>
          <cell r="G4855" t="str">
            <v xml:space="preserve">Děčín </v>
          </cell>
          <cell r="H4855">
            <v>75</v>
          </cell>
          <cell r="I4855" t="str">
            <v>SEJOY</v>
          </cell>
          <cell r="J4855">
            <v>16.690000000000001</v>
          </cell>
          <cell r="K4855">
            <v>1251.75</v>
          </cell>
          <cell r="L4855" t="str">
            <v/>
          </cell>
          <cell r="M4855" t="str">
            <v>Základní škola a Mateřská škola Vilémov, okres Děčín, příspěvková organizace</v>
          </cell>
          <cell r="O4855">
            <v>140</v>
          </cell>
          <cell r="Q4855" t="str">
            <v>Vilémov</v>
          </cell>
          <cell r="R4855" t="str">
            <v>ANO</v>
          </cell>
        </row>
        <row r="4856">
          <cell r="A4856">
            <v>600076326</v>
          </cell>
          <cell r="B4856">
            <v>600076326</v>
          </cell>
          <cell r="C4856" t="str">
            <v>70982911</v>
          </cell>
          <cell r="D4856">
            <v>1</v>
          </cell>
          <cell r="E4856">
            <v>70982911</v>
          </cell>
          <cell r="F4856" t="str">
            <v>Ústecký kraj</v>
          </cell>
          <cell r="G4856" t="str">
            <v xml:space="preserve">Děčín </v>
          </cell>
          <cell r="H4856">
            <v>200</v>
          </cell>
          <cell r="I4856" t="str">
            <v>SEJOY</v>
          </cell>
          <cell r="J4856">
            <v>16.690000000000001</v>
          </cell>
          <cell r="K4856">
            <v>3338.0000000000005</v>
          </cell>
          <cell r="L4856" t="str">
            <v/>
          </cell>
          <cell r="M4856" t="str">
            <v>Základní škola a Mateřská škola Dolní Poustevna, příspěvková organizace</v>
          </cell>
          <cell r="N4856" t="str">
            <v>Tyršova</v>
          </cell>
          <cell r="O4856">
            <v>302</v>
          </cell>
          <cell r="Q4856" t="str">
            <v>Dolní Poustevna</v>
          </cell>
          <cell r="R4856" t="str">
            <v>ANO</v>
          </cell>
        </row>
        <row r="4857">
          <cell r="A4857">
            <v>600076351</v>
          </cell>
          <cell r="B4857">
            <v>600076351</v>
          </cell>
          <cell r="C4857" t="str">
            <v>72744359</v>
          </cell>
          <cell r="D4857">
            <v>1</v>
          </cell>
          <cell r="E4857">
            <v>72744359</v>
          </cell>
          <cell r="F4857" t="str">
            <v>Ústecký kraj</v>
          </cell>
          <cell r="G4857" t="str">
            <v xml:space="preserve">Děčín </v>
          </cell>
          <cell r="H4857">
            <v>600</v>
          </cell>
          <cell r="I4857" t="str">
            <v>SEJOY</v>
          </cell>
          <cell r="J4857">
            <v>16.690000000000001</v>
          </cell>
          <cell r="K4857">
            <v>10014</v>
          </cell>
          <cell r="L4857" t="str">
            <v/>
          </cell>
          <cell r="M4857" t="str">
            <v>Základní škola Rumburk, Tyršova ulice 1066/2, okres Děčín, příspěvková organizace</v>
          </cell>
          <cell r="N4857" t="str">
            <v>Tyršova</v>
          </cell>
          <cell r="O4857">
            <v>1066</v>
          </cell>
          <cell r="P4857">
            <v>2</v>
          </cell>
          <cell r="Q4857" t="str">
            <v>Rumburk</v>
          </cell>
          <cell r="R4857" t="str">
            <v>ANO</v>
          </cell>
        </row>
        <row r="4858">
          <cell r="A4858">
            <v>600076369</v>
          </cell>
          <cell r="B4858">
            <v>600076369</v>
          </cell>
          <cell r="C4858" t="str">
            <v>72744375</v>
          </cell>
          <cell r="D4858">
            <v>1</v>
          </cell>
          <cell r="E4858">
            <v>72744375</v>
          </cell>
          <cell r="F4858" t="str">
            <v>Ústecký kraj</v>
          </cell>
          <cell r="G4858" t="str">
            <v xml:space="preserve">Děčín </v>
          </cell>
          <cell r="H4858">
            <v>75</v>
          </cell>
          <cell r="I4858" t="str">
            <v>SEJOY</v>
          </cell>
          <cell r="J4858">
            <v>16.690000000000001</v>
          </cell>
          <cell r="K4858">
            <v>1251.75</v>
          </cell>
          <cell r="L4858" t="str">
            <v/>
          </cell>
          <cell r="M4858" t="str">
            <v>Základní škola a Mateřská škola Staré Křečany, okres Děčín, příspěvková organizace</v>
          </cell>
          <cell r="O4858">
            <v>44</v>
          </cell>
          <cell r="Q4858" t="str">
            <v>Staré Křečany</v>
          </cell>
          <cell r="R4858" t="str">
            <v>ANO</v>
          </cell>
        </row>
        <row r="4859">
          <cell r="A4859">
            <v>600076377</v>
          </cell>
          <cell r="B4859">
            <v>600076377</v>
          </cell>
          <cell r="C4859" t="str">
            <v>49888579</v>
          </cell>
          <cell r="D4859">
            <v>1</v>
          </cell>
          <cell r="E4859">
            <v>49888579</v>
          </cell>
          <cell r="F4859" t="str">
            <v>Ústecký kraj</v>
          </cell>
          <cell r="G4859" t="str">
            <v xml:space="preserve">Děčín </v>
          </cell>
          <cell r="H4859">
            <v>850</v>
          </cell>
          <cell r="I4859" t="str">
            <v>SEJOY</v>
          </cell>
          <cell r="J4859">
            <v>16.690000000000001</v>
          </cell>
          <cell r="K4859">
            <v>14186.500000000002</v>
          </cell>
          <cell r="L4859" t="str">
            <v/>
          </cell>
          <cell r="M4859" t="str">
            <v>Základní škola J. Vohradského Šluknov, okres Děčín</v>
          </cell>
          <cell r="N4859" t="str">
            <v>T. G. Masaryka</v>
          </cell>
          <cell r="O4859">
            <v>678</v>
          </cell>
          <cell r="Q4859" t="str">
            <v>Šluknov</v>
          </cell>
          <cell r="R4859" t="str">
            <v>ANO</v>
          </cell>
        </row>
        <row r="4860">
          <cell r="A4860">
            <v>600076407</v>
          </cell>
          <cell r="B4860">
            <v>600076407</v>
          </cell>
          <cell r="C4860" t="str">
            <v>72744430</v>
          </cell>
          <cell r="D4860">
            <v>1</v>
          </cell>
          <cell r="E4860">
            <v>72744430</v>
          </cell>
          <cell r="F4860" t="str">
            <v>Ústecký kraj</v>
          </cell>
          <cell r="G4860" t="str">
            <v xml:space="preserve">Děčín </v>
          </cell>
          <cell r="H4860">
            <v>725</v>
          </cell>
          <cell r="I4860" t="str">
            <v>SEJOY</v>
          </cell>
          <cell r="J4860">
            <v>16.690000000000001</v>
          </cell>
          <cell r="K4860">
            <v>12100.250000000002</v>
          </cell>
          <cell r="L4860" t="str">
            <v/>
          </cell>
          <cell r="M4860" t="str">
            <v>Základní škola Rumburk, U Nemocnice 1132/5, okres Děčín, příspěvková organizace</v>
          </cell>
          <cell r="N4860" t="str">
            <v>U nemocnice</v>
          </cell>
          <cell r="O4860">
            <v>1132</v>
          </cell>
          <cell r="P4860">
            <v>5</v>
          </cell>
          <cell r="Q4860" t="str">
            <v>Rumburk</v>
          </cell>
          <cell r="R4860" t="str">
            <v>ANO</v>
          </cell>
        </row>
        <row r="4861">
          <cell r="A4861">
            <v>600076491</v>
          </cell>
          <cell r="B4861">
            <v>600076491</v>
          </cell>
          <cell r="C4861" t="str">
            <v>70698490</v>
          </cell>
          <cell r="D4861">
            <v>1</v>
          </cell>
          <cell r="E4861">
            <v>70698490</v>
          </cell>
          <cell r="F4861" t="str">
            <v>Ústecký kraj</v>
          </cell>
          <cell r="G4861" t="str">
            <v xml:space="preserve">Děčín </v>
          </cell>
          <cell r="H4861">
            <v>375</v>
          </cell>
          <cell r="I4861" t="str">
            <v>SEJOY</v>
          </cell>
          <cell r="J4861">
            <v>16.690000000000001</v>
          </cell>
          <cell r="K4861">
            <v>6258.7500000000009</v>
          </cell>
          <cell r="L4861" t="str">
            <v/>
          </cell>
          <cell r="M4861" t="str">
            <v>Základní škola Jiříkov, okres Děčín - příspěvková organizace</v>
          </cell>
          <cell r="N4861" t="str">
            <v>Moskevská</v>
          </cell>
          <cell r="O4861">
            <v>740</v>
          </cell>
          <cell r="P4861">
            <v>5</v>
          </cell>
          <cell r="Q4861" t="str">
            <v>Jiříkov</v>
          </cell>
          <cell r="R4861" t="str">
            <v>ANO</v>
          </cell>
        </row>
        <row r="4862">
          <cell r="A4862">
            <v>650074734</v>
          </cell>
          <cell r="B4862">
            <v>650074734</v>
          </cell>
          <cell r="C4862" t="str">
            <v>25495488</v>
          </cell>
          <cell r="D4862">
            <v>1</v>
          </cell>
          <cell r="E4862">
            <v>25495488</v>
          </cell>
          <cell r="F4862" t="str">
            <v>Ústecký kraj</v>
          </cell>
          <cell r="G4862" t="str">
            <v xml:space="preserve">Děčín </v>
          </cell>
          <cell r="H4862">
            <v>150</v>
          </cell>
          <cell r="I4862" t="str">
            <v>SEJOY</v>
          </cell>
          <cell r="J4862">
            <v>16.690000000000001</v>
          </cell>
          <cell r="K4862">
            <v>2503.5</v>
          </cell>
          <cell r="L4862" t="str">
            <v/>
          </cell>
          <cell r="M4862" t="str">
            <v>Základní škola Pastelka, o.p.s.</v>
          </cell>
          <cell r="N4862" t="str">
            <v>Jiříkovská</v>
          </cell>
          <cell r="O4862">
            <v>962</v>
          </cell>
          <cell r="P4862">
            <v>49</v>
          </cell>
          <cell r="Q4862" t="str">
            <v>Rumburk</v>
          </cell>
          <cell r="R4862" t="str">
            <v>NE</v>
          </cell>
        </row>
        <row r="4863">
          <cell r="A4863">
            <v>691015066</v>
          </cell>
          <cell r="B4863">
            <v>691015066</v>
          </cell>
          <cell r="C4863" t="str">
            <v>10780700</v>
          </cell>
          <cell r="D4863">
            <v>1</v>
          </cell>
          <cell r="E4863">
            <v>10780700</v>
          </cell>
          <cell r="F4863" t="str">
            <v>Ústecký kraj</v>
          </cell>
          <cell r="G4863" t="str">
            <v>Děčín</v>
          </cell>
          <cell r="H4863">
            <v>275</v>
          </cell>
          <cell r="I4863" t="str">
            <v>SEJOY</v>
          </cell>
          <cell r="J4863">
            <v>16.690000000000001</v>
          </cell>
          <cell r="K4863">
            <v>4589.75</v>
          </cell>
          <cell r="L4863" t="str">
            <v/>
          </cell>
          <cell r="M4863" t="str">
            <v>Základní škola a Mateřská škola Mikulášovice, příspěvková organizace</v>
          </cell>
          <cell r="N4863" t="str">
            <v xml:space="preserve"> </v>
          </cell>
          <cell r="O4863" t="str">
            <v>20</v>
          </cell>
          <cell r="Q4863" t="str">
            <v>Mikulášovice</v>
          </cell>
          <cell r="R4863" t="str">
            <v>ANO</v>
          </cell>
        </row>
        <row r="4864">
          <cell r="A4864">
            <v>600076334</v>
          </cell>
          <cell r="B4864">
            <v>600076334</v>
          </cell>
          <cell r="C4864">
            <v>72742526</v>
          </cell>
          <cell r="D4864">
            <v>1</v>
          </cell>
          <cell r="E4864">
            <v>72742526</v>
          </cell>
          <cell r="F4864" t="str">
            <v>Ústecký kraj</v>
          </cell>
          <cell r="G4864" t="str">
            <v>Děčín</v>
          </cell>
          <cell r="H4864">
            <v>500</v>
          </cell>
          <cell r="I4864" t="str">
            <v>SEJOY</v>
          </cell>
          <cell r="J4864">
            <v>16.690000000000001</v>
          </cell>
          <cell r="K4864">
            <v>8345</v>
          </cell>
          <cell r="L4864" t="str">
            <v/>
          </cell>
          <cell r="M4864" t="str">
            <v>Základní škola a Mateřská škola Krásná Lípa, příspěvková organizace</v>
          </cell>
          <cell r="N4864" t="str">
            <v>Školní</v>
          </cell>
          <cell r="O4864">
            <v>558</v>
          </cell>
          <cell r="P4864">
            <v>10</v>
          </cell>
          <cell r="Q4864" t="str">
            <v>Krásná Lípa</v>
          </cell>
          <cell r="R4864" t="str">
            <v>ANO</v>
          </cell>
        </row>
        <row r="4865">
          <cell r="A4865">
            <v>600001431</v>
          </cell>
          <cell r="B4865">
            <v>600001431</v>
          </cell>
          <cell r="C4865" t="str">
            <v>70901619</v>
          </cell>
          <cell r="D4865">
            <v>1</v>
          </cell>
          <cell r="E4865">
            <v>70901619</v>
          </cell>
          <cell r="F4865" t="str">
            <v>Ústecký kraj</v>
          </cell>
          <cell r="G4865" t="str">
            <v xml:space="preserve">Teplice </v>
          </cell>
          <cell r="H4865">
            <v>625</v>
          </cell>
          <cell r="I4865" t="str">
            <v>SEJOY</v>
          </cell>
          <cell r="J4865">
            <v>16.690000000000001</v>
          </cell>
          <cell r="K4865">
            <v>10431.25</v>
          </cell>
          <cell r="L4865" t="str">
            <v/>
          </cell>
          <cell r="M4865" t="str">
            <v>Biskupské gymnázium, Základní škola a Mateřská škola Bohosudov</v>
          </cell>
          <cell r="N4865" t="str">
            <v>Koněvova</v>
          </cell>
          <cell r="O4865">
            <v>100</v>
          </cell>
          <cell r="Q4865" t="str">
            <v>Krupka</v>
          </cell>
          <cell r="R4865" t="str">
            <v>NE</v>
          </cell>
        </row>
        <row r="4866">
          <cell r="A4866">
            <v>600023664</v>
          </cell>
          <cell r="B4866">
            <v>600023664</v>
          </cell>
          <cell r="C4866" t="str">
            <v>70839913</v>
          </cell>
          <cell r="D4866">
            <v>1</v>
          </cell>
          <cell r="E4866">
            <v>70839913</v>
          </cell>
          <cell r="F4866" t="str">
            <v>Ústecký kraj</v>
          </cell>
          <cell r="G4866" t="str">
            <v xml:space="preserve">Teplice </v>
          </cell>
          <cell r="H4866">
            <v>300</v>
          </cell>
          <cell r="I4866" t="str">
            <v>SEJOY</v>
          </cell>
          <cell r="J4866">
            <v>16.690000000000001</v>
          </cell>
          <cell r="K4866">
            <v>5007</v>
          </cell>
          <cell r="L4866" t="str">
            <v/>
          </cell>
          <cell r="M4866" t="str">
            <v>Základní škola a Mateřská škola, Teplice, U Červeného kostela 110, příspěvková organizace</v>
          </cell>
          <cell r="N4866" t="str">
            <v>U Červeného kostela</v>
          </cell>
          <cell r="O4866">
            <v>110</v>
          </cell>
          <cell r="P4866">
            <v>29</v>
          </cell>
          <cell r="Q4866" t="str">
            <v>Teplice</v>
          </cell>
          <cell r="R4866" t="str">
            <v>ANO</v>
          </cell>
        </row>
        <row r="4867">
          <cell r="A4867">
            <v>600023699</v>
          </cell>
          <cell r="B4867">
            <v>600023699</v>
          </cell>
          <cell r="C4867" t="str">
            <v>70839841</v>
          </cell>
          <cell r="D4867">
            <v>1</v>
          </cell>
          <cell r="E4867">
            <v>70839841</v>
          </cell>
          <cell r="F4867" t="str">
            <v>Ústecký kraj</v>
          </cell>
          <cell r="G4867" t="str">
            <v xml:space="preserve">Teplice </v>
          </cell>
          <cell r="H4867">
            <v>125</v>
          </cell>
          <cell r="I4867" t="str">
            <v>SEJOY</v>
          </cell>
          <cell r="J4867">
            <v>16.690000000000001</v>
          </cell>
          <cell r="K4867">
            <v>2086.25</v>
          </cell>
          <cell r="L4867" t="str">
            <v/>
          </cell>
          <cell r="M4867" t="str">
            <v>Speciální základní škola a Speciální mateřská škola, Teplice, Trnovanská 1331, příspěvková organizace</v>
          </cell>
          <cell r="N4867" t="str">
            <v>Trnovanská</v>
          </cell>
          <cell r="O4867">
            <v>1331</v>
          </cell>
          <cell r="P4867">
            <v>18</v>
          </cell>
          <cell r="Q4867" t="str">
            <v>Teplice</v>
          </cell>
          <cell r="R4867" t="str">
            <v>ANO</v>
          </cell>
        </row>
        <row r="4868">
          <cell r="A4868">
            <v>600023711</v>
          </cell>
          <cell r="B4868">
            <v>600023711</v>
          </cell>
          <cell r="C4868" t="str">
            <v>61515582</v>
          </cell>
          <cell r="D4868">
            <v>1</v>
          </cell>
          <cell r="E4868">
            <v>61515582</v>
          </cell>
          <cell r="F4868" t="str">
            <v>Ústecký kraj</v>
          </cell>
          <cell r="G4868" t="str">
            <v xml:space="preserve">Teplice </v>
          </cell>
          <cell r="H4868">
            <v>150</v>
          </cell>
          <cell r="I4868" t="str">
            <v>SEJOY</v>
          </cell>
          <cell r="J4868">
            <v>16.690000000000001</v>
          </cell>
          <cell r="K4868">
            <v>2503.5</v>
          </cell>
          <cell r="L4868" t="str">
            <v/>
          </cell>
          <cell r="M4868" t="str">
            <v>Dětský domov, Základní škola a Střední škola, Duchcov, příspěvková organizace</v>
          </cell>
          <cell r="N4868" t="str">
            <v>Školní</v>
          </cell>
          <cell r="O4868">
            <v>624</v>
          </cell>
          <cell r="P4868">
            <v>1</v>
          </cell>
          <cell r="Q4868" t="str">
            <v>Duchcov</v>
          </cell>
          <cell r="R4868" t="str">
            <v>ANO</v>
          </cell>
        </row>
        <row r="4869">
          <cell r="A4869">
            <v>600023729</v>
          </cell>
          <cell r="B4869">
            <v>600023729</v>
          </cell>
          <cell r="C4869" t="str">
            <v>25023187</v>
          </cell>
          <cell r="D4869">
            <v>1</v>
          </cell>
          <cell r="E4869">
            <v>25023187</v>
          </cell>
          <cell r="F4869" t="str">
            <v>Ústecký kraj</v>
          </cell>
          <cell r="G4869" t="str">
            <v xml:space="preserve">Teplice </v>
          </cell>
          <cell r="H4869">
            <v>25</v>
          </cell>
          <cell r="I4869" t="str">
            <v>SEJOY</v>
          </cell>
          <cell r="J4869">
            <v>16.690000000000001</v>
          </cell>
          <cell r="K4869">
            <v>417.25000000000006</v>
          </cell>
          <cell r="L4869" t="str">
            <v/>
          </cell>
          <cell r="M4869" t="str">
            <v>Základní škola praktická Teplice, s.r.o.</v>
          </cell>
          <cell r="N4869" t="str">
            <v>Krušnohorská</v>
          </cell>
          <cell r="O4869">
            <v>1570</v>
          </cell>
          <cell r="P4869">
            <v>1</v>
          </cell>
          <cell r="Q4869" t="str">
            <v>Teplice</v>
          </cell>
          <cell r="R4869" t="str">
            <v>NE</v>
          </cell>
        </row>
        <row r="4870">
          <cell r="A4870">
            <v>600023737</v>
          </cell>
          <cell r="B4870">
            <v>600023737</v>
          </cell>
          <cell r="C4870" t="str">
            <v>25048791</v>
          </cell>
          <cell r="D4870">
            <v>1</v>
          </cell>
          <cell r="E4870">
            <v>25048791</v>
          </cell>
          <cell r="F4870" t="str">
            <v>Ústecký kraj</v>
          </cell>
          <cell r="G4870" t="str">
            <v xml:space="preserve">Teplice </v>
          </cell>
          <cell r="H4870">
            <v>100</v>
          </cell>
          <cell r="I4870" t="str">
            <v>SEJOY</v>
          </cell>
          <cell r="J4870">
            <v>16.690000000000001</v>
          </cell>
          <cell r="K4870">
            <v>1669.0000000000002</v>
          </cell>
          <cell r="L4870" t="str">
            <v/>
          </cell>
          <cell r="M4870" t="str">
            <v>Základní škola a praktická škola Arkadie, o.p.s.</v>
          </cell>
          <cell r="N4870" t="str">
            <v>U Nových lázní</v>
          </cell>
          <cell r="O4870">
            <v>1286</v>
          </cell>
          <cell r="P4870">
            <v>9</v>
          </cell>
          <cell r="Q4870" t="str">
            <v>Teplice</v>
          </cell>
          <cell r="R4870" t="str">
            <v>NE</v>
          </cell>
        </row>
        <row r="4871">
          <cell r="A4871">
            <v>600011216</v>
          </cell>
          <cell r="B4871">
            <v>600011216</v>
          </cell>
          <cell r="C4871" t="str">
            <v>61515451</v>
          </cell>
          <cell r="D4871">
            <v>1</v>
          </cell>
          <cell r="E4871">
            <v>61515451</v>
          </cell>
          <cell r="F4871" t="str">
            <v>Ústecký kraj</v>
          </cell>
          <cell r="G4871" t="str">
            <v xml:space="preserve">Teplice </v>
          </cell>
          <cell r="H4871">
            <v>600</v>
          </cell>
          <cell r="I4871" t="str">
            <v>SEJOY</v>
          </cell>
          <cell r="J4871">
            <v>16.690000000000001</v>
          </cell>
          <cell r="K4871">
            <v>10014</v>
          </cell>
          <cell r="L4871" t="str">
            <v/>
          </cell>
          <cell r="M4871" t="str">
            <v>Gymnázium, Teplice, Čs. dobrovolců 11, příspěvková organizace</v>
          </cell>
          <cell r="N4871" t="str">
            <v>Čs. dobrovolců</v>
          </cell>
          <cell r="O4871">
            <v>530</v>
          </cell>
          <cell r="P4871">
            <v>11</v>
          </cell>
          <cell r="Q4871" t="str">
            <v>Teplice</v>
          </cell>
          <cell r="R4871" t="str">
            <v>ANO</v>
          </cell>
        </row>
        <row r="4872">
          <cell r="A4872">
            <v>600011232</v>
          </cell>
          <cell r="B4872">
            <v>600011232</v>
          </cell>
          <cell r="C4872" t="str">
            <v>25018248</v>
          </cell>
          <cell r="D4872">
            <v>1</v>
          </cell>
          <cell r="E4872">
            <v>25018248</v>
          </cell>
          <cell r="F4872" t="str">
            <v>Ústecký kraj</v>
          </cell>
          <cell r="G4872" t="str">
            <v xml:space="preserve">Teplice </v>
          </cell>
          <cell r="H4872">
            <v>175</v>
          </cell>
          <cell r="I4872" t="str">
            <v>SEJOY</v>
          </cell>
          <cell r="J4872">
            <v>16.690000000000001</v>
          </cell>
          <cell r="K4872">
            <v>2920.75</v>
          </cell>
          <cell r="L4872" t="str">
            <v/>
          </cell>
          <cell r="M4872" t="str">
            <v>GYMNÁZIUM Jana Amose Komenského s.r.o.</v>
          </cell>
          <cell r="N4872" t="str">
            <v>Bystřická</v>
          </cell>
          <cell r="O4872">
            <v>275</v>
          </cell>
          <cell r="P4872">
            <v>27</v>
          </cell>
          <cell r="Q4872" t="str">
            <v>Dubí</v>
          </cell>
          <cell r="R4872" t="str">
            <v>NE</v>
          </cell>
        </row>
        <row r="4873">
          <cell r="A4873">
            <v>600011241</v>
          </cell>
          <cell r="B4873">
            <v>600011241</v>
          </cell>
          <cell r="C4873" t="str">
            <v>61515779</v>
          </cell>
          <cell r="D4873">
            <v>1</v>
          </cell>
          <cell r="E4873">
            <v>61515779</v>
          </cell>
          <cell r="F4873" t="str">
            <v>Ústecký kraj</v>
          </cell>
          <cell r="G4873" t="str">
            <v xml:space="preserve">Teplice </v>
          </cell>
          <cell r="H4873">
            <v>200</v>
          </cell>
          <cell r="I4873" t="str">
            <v>SEJOY</v>
          </cell>
          <cell r="J4873">
            <v>16.690000000000001</v>
          </cell>
          <cell r="K4873">
            <v>3338.0000000000005</v>
          </cell>
          <cell r="L4873" t="str">
            <v/>
          </cell>
          <cell r="M4873" t="str">
            <v>Konzervatoř, Teplice, Českobratrská 15, příspěvková organizace</v>
          </cell>
          <cell r="N4873" t="str">
            <v>Českobratrská</v>
          </cell>
          <cell r="O4873">
            <v>862</v>
          </cell>
          <cell r="P4873">
            <v>15</v>
          </cell>
          <cell r="Q4873" t="str">
            <v>Teplice</v>
          </cell>
          <cell r="R4873" t="str">
            <v>ANO</v>
          </cell>
        </row>
        <row r="4874">
          <cell r="A4874">
            <v>600011267</v>
          </cell>
          <cell r="B4874">
            <v>600011267</v>
          </cell>
          <cell r="C4874" t="str">
            <v>61515477</v>
          </cell>
          <cell r="D4874">
            <v>1</v>
          </cell>
          <cell r="E4874">
            <v>61515477</v>
          </cell>
          <cell r="F4874" t="str">
            <v>Ústecký kraj</v>
          </cell>
          <cell r="G4874" t="str">
            <v xml:space="preserve">Teplice </v>
          </cell>
          <cell r="H4874">
            <v>450</v>
          </cell>
          <cell r="I4874" t="str">
            <v>SEJOY</v>
          </cell>
          <cell r="J4874">
            <v>16.690000000000001</v>
          </cell>
          <cell r="K4874">
            <v>7510.5000000000009</v>
          </cell>
          <cell r="L4874" t="str">
            <v/>
          </cell>
          <cell r="M4874" t="str">
            <v>Gymnázium a Střední průmyslová škola, Duchcov, příspěvková organizace</v>
          </cell>
          <cell r="N4874" t="str">
            <v>Masarykova</v>
          </cell>
          <cell r="O4874">
            <v>909</v>
          </cell>
          <cell r="P4874">
            <v>12</v>
          </cell>
          <cell r="Q4874" t="str">
            <v>Duchcov</v>
          </cell>
          <cell r="R4874" t="str">
            <v>ANO</v>
          </cell>
        </row>
        <row r="4875">
          <cell r="A4875">
            <v>600011283</v>
          </cell>
          <cell r="B4875">
            <v>600011283</v>
          </cell>
          <cell r="C4875" t="str">
            <v>00497088</v>
          </cell>
          <cell r="D4875">
            <v>1</v>
          </cell>
          <cell r="E4875">
            <v>497088</v>
          </cell>
          <cell r="F4875" t="str">
            <v>Ústecký kraj</v>
          </cell>
          <cell r="G4875" t="str">
            <v xml:space="preserve">Teplice </v>
          </cell>
          <cell r="H4875">
            <v>850</v>
          </cell>
          <cell r="I4875" t="str">
            <v>SEJOY</v>
          </cell>
          <cell r="J4875">
            <v>16.690000000000001</v>
          </cell>
          <cell r="K4875">
            <v>14186.500000000002</v>
          </cell>
          <cell r="L4875" t="str">
            <v/>
          </cell>
          <cell r="M4875" t="str">
            <v>Střední škola stavební a strojní, Teplice, příspěvková organizace</v>
          </cell>
          <cell r="N4875" t="str">
            <v>Fráni Šrámka</v>
          </cell>
          <cell r="O4875">
            <v>1350</v>
          </cell>
          <cell r="P4875">
            <v>1</v>
          </cell>
          <cell r="Q4875" t="str">
            <v>Teplice</v>
          </cell>
          <cell r="R4875" t="str">
            <v>ANO</v>
          </cell>
        </row>
        <row r="4876">
          <cell r="A4876">
            <v>600011291</v>
          </cell>
          <cell r="B4876">
            <v>600011291</v>
          </cell>
          <cell r="C4876" t="str">
            <v>00524646</v>
          </cell>
          <cell r="D4876">
            <v>1</v>
          </cell>
          <cell r="E4876">
            <v>524646</v>
          </cell>
          <cell r="F4876" t="str">
            <v>Ústecký kraj</v>
          </cell>
          <cell r="G4876" t="str">
            <v xml:space="preserve">Teplice </v>
          </cell>
          <cell r="H4876">
            <v>625</v>
          </cell>
          <cell r="I4876" t="str">
            <v>SEJOY</v>
          </cell>
          <cell r="J4876">
            <v>16.690000000000001</v>
          </cell>
          <cell r="K4876">
            <v>10431.25</v>
          </cell>
          <cell r="L4876" t="str">
            <v/>
          </cell>
          <cell r="M4876" t="str">
            <v>Střední škola obchodu a služeb, Teplice, příspěvková organizace</v>
          </cell>
          <cell r="N4876" t="str">
            <v>Alejní</v>
          </cell>
          <cell r="O4876">
            <v>880</v>
          </cell>
          <cell r="P4876">
            <v>12</v>
          </cell>
          <cell r="Q4876" t="str">
            <v>Teplice</v>
          </cell>
          <cell r="R4876" t="str">
            <v>ANO</v>
          </cell>
        </row>
        <row r="4877">
          <cell r="A4877">
            <v>600011305</v>
          </cell>
          <cell r="B4877">
            <v>600011305</v>
          </cell>
          <cell r="C4877" t="str">
            <v>18385877</v>
          </cell>
          <cell r="D4877">
            <v>1</v>
          </cell>
          <cell r="E4877">
            <v>18385877</v>
          </cell>
          <cell r="F4877" t="str">
            <v>Ústecký kraj</v>
          </cell>
          <cell r="G4877" t="str">
            <v xml:space="preserve">Teplice </v>
          </cell>
          <cell r="H4877">
            <v>700</v>
          </cell>
          <cell r="I4877" t="str">
            <v>SEJOY</v>
          </cell>
          <cell r="J4877">
            <v>16.690000000000001</v>
          </cell>
          <cell r="K4877">
            <v>11683</v>
          </cell>
          <cell r="L4877" t="str">
            <v/>
          </cell>
          <cell r="M4877" t="str">
            <v>Střední škola AGC a.s.</v>
          </cell>
          <cell r="N4877" t="str">
            <v>Rooseveltovo náměstí</v>
          </cell>
          <cell r="O4877">
            <v>5</v>
          </cell>
          <cell r="P4877">
            <v>5</v>
          </cell>
          <cell r="Q4877" t="str">
            <v>Teplice</v>
          </cell>
          <cell r="R4877" t="str">
            <v>NE</v>
          </cell>
        </row>
        <row r="4878">
          <cell r="A4878">
            <v>600084582</v>
          </cell>
          <cell r="B4878">
            <v>600084582</v>
          </cell>
          <cell r="C4878" t="str">
            <v>63788136</v>
          </cell>
          <cell r="D4878">
            <v>1</v>
          </cell>
          <cell r="E4878">
            <v>63788136</v>
          </cell>
          <cell r="F4878" t="str">
            <v>Ústecký kraj</v>
          </cell>
          <cell r="G4878" t="str">
            <v xml:space="preserve">Teplice </v>
          </cell>
          <cell r="H4878">
            <v>725</v>
          </cell>
          <cell r="I4878" t="str">
            <v>SEJOY</v>
          </cell>
          <cell r="J4878">
            <v>16.690000000000001</v>
          </cell>
          <cell r="K4878">
            <v>12100.250000000002</v>
          </cell>
          <cell r="L4878" t="str">
            <v/>
          </cell>
          <cell r="M4878" t="str">
            <v>Základní škola, Teplice, U Nových lázní 1102</v>
          </cell>
          <cell r="N4878" t="str">
            <v>U Nových lázní</v>
          </cell>
          <cell r="O4878">
            <v>1102</v>
          </cell>
          <cell r="P4878">
            <v>4</v>
          </cell>
          <cell r="Q4878" t="str">
            <v>Teplice</v>
          </cell>
          <cell r="R4878" t="str">
            <v>ANO</v>
          </cell>
        </row>
        <row r="4879">
          <cell r="A4879">
            <v>600084604</v>
          </cell>
          <cell r="B4879">
            <v>600084604</v>
          </cell>
          <cell r="C4879" t="str">
            <v>72745118</v>
          </cell>
          <cell r="D4879">
            <v>1</v>
          </cell>
          <cell r="E4879">
            <v>72745118</v>
          </cell>
          <cell r="F4879" t="str">
            <v>Ústecký kraj</v>
          </cell>
          <cell r="G4879" t="str">
            <v xml:space="preserve">Teplice </v>
          </cell>
          <cell r="H4879">
            <v>275</v>
          </cell>
          <cell r="I4879" t="str">
            <v>SEJOY</v>
          </cell>
          <cell r="J4879">
            <v>16.690000000000001</v>
          </cell>
          <cell r="K4879">
            <v>4589.75</v>
          </cell>
          <cell r="L4879" t="str">
            <v/>
          </cell>
          <cell r="M4879" t="str">
            <v>Základní škola Bystřany, okres Teplice, příspěvková organizace</v>
          </cell>
          <cell r="N4879" t="str">
            <v>Pražská</v>
          </cell>
          <cell r="O4879">
            <v>216</v>
          </cell>
          <cell r="Q4879" t="str">
            <v>Bystřany</v>
          </cell>
          <cell r="R4879" t="str">
            <v>ANO</v>
          </cell>
        </row>
        <row r="4880">
          <cell r="A4880">
            <v>600084639</v>
          </cell>
          <cell r="B4880">
            <v>600084639</v>
          </cell>
          <cell r="C4880" t="str">
            <v>46070877</v>
          </cell>
          <cell r="D4880">
            <v>1</v>
          </cell>
          <cell r="E4880">
            <v>46070877</v>
          </cell>
          <cell r="F4880" t="str">
            <v>Ústecký kraj</v>
          </cell>
          <cell r="G4880" t="str">
            <v xml:space="preserve">Teplice </v>
          </cell>
          <cell r="H4880">
            <v>975</v>
          </cell>
          <cell r="I4880" t="str">
            <v>SEJOY</v>
          </cell>
          <cell r="J4880">
            <v>16.690000000000001</v>
          </cell>
          <cell r="K4880">
            <v>16272.750000000002</v>
          </cell>
          <cell r="L4880" t="str">
            <v/>
          </cell>
          <cell r="M4880" t="str">
            <v>Základní škola s rozšířeným vyučováním cizích jazyků, Teplice, Metelkovo nám. 968</v>
          </cell>
          <cell r="N4880" t="str">
            <v>Metelkovo náměstí</v>
          </cell>
          <cell r="O4880">
            <v>968</v>
          </cell>
          <cell r="Q4880" t="str">
            <v>Teplice</v>
          </cell>
          <cell r="R4880" t="str">
            <v>ANO</v>
          </cell>
        </row>
        <row r="4881">
          <cell r="A4881">
            <v>600084647</v>
          </cell>
          <cell r="B4881">
            <v>600084647</v>
          </cell>
          <cell r="C4881" t="str">
            <v>46070753</v>
          </cell>
          <cell r="D4881">
            <v>1</v>
          </cell>
          <cell r="E4881">
            <v>46070753</v>
          </cell>
          <cell r="F4881" t="str">
            <v>Ústecký kraj</v>
          </cell>
          <cell r="G4881" t="str">
            <v xml:space="preserve">Teplice </v>
          </cell>
          <cell r="H4881">
            <v>1050</v>
          </cell>
          <cell r="I4881" t="str">
            <v>SEJOY</v>
          </cell>
          <cell r="J4881">
            <v>16.690000000000001</v>
          </cell>
          <cell r="K4881">
            <v>17524.5</v>
          </cell>
          <cell r="L4881" t="str">
            <v/>
          </cell>
          <cell r="M4881" t="str">
            <v>Základní škola s rozšířeným vyučováním matematiky a přírodovědných předmětů, Teplice, Buzulucká 392</v>
          </cell>
          <cell r="N4881" t="str">
            <v>Buzulucká</v>
          </cell>
          <cell r="O4881">
            <v>392</v>
          </cell>
          <cell r="Q4881" t="str">
            <v>Teplice</v>
          </cell>
          <cell r="R4881" t="str">
            <v>ANO</v>
          </cell>
        </row>
        <row r="4882">
          <cell r="A4882">
            <v>600084671</v>
          </cell>
          <cell r="B4882">
            <v>600084671</v>
          </cell>
          <cell r="C4882" t="str">
            <v>46071156</v>
          </cell>
          <cell r="D4882">
            <v>1</v>
          </cell>
          <cell r="E4882">
            <v>46071156</v>
          </cell>
          <cell r="F4882" t="str">
            <v>Ústecký kraj</v>
          </cell>
          <cell r="G4882" t="str">
            <v xml:space="preserve">Teplice </v>
          </cell>
          <cell r="H4882">
            <v>450</v>
          </cell>
          <cell r="I4882" t="str">
            <v>SEJOY</v>
          </cell>
          <cell r="J4882">
            <v>16.690000000000001</v>
          </cell>
          <cell r="K4882">
            <v>7510.5000000000009</v>
          </cell>
          <cell r="L4882" t="str">
            <v/>
          </cell>
          <cell r="M4882" t="str">
            <v>Základní škola Dubí 1, Školní náměstí 177, okres Teplice</v>
          </cell>
          <cell r="N4882" t="str">
            <v>Školní náměstí</v>
          </cell>
          <cell r="O4882">
            <v>177</v>
          </cell>
          <cell r="Q4882" t="str">
            <v>Dubí</v>
          </cell>
          <cell r="R4882" t="str">
            <v>ANO</v>
          </cell>
        </row>
        <row r="4883">
          <cell r="A4883">
            <v>600084680</v>
          </cell>
          <cell r="B4883">
            <v>600084680</v>
          </cell>
          <cell r="C4883" t="str">
            <v>72743123</v>
          </cell>
          <cell r="D4883">
            <v>1</v>
          </cell>
          <cell r="E4883">
            <v>72743123</v>
          </cell>
          <cell r="F4883" t="str">
            <v>Ústecký kraj</v>
          </cell>
          <cell r="G4883" t="str">
            <v xml:space="preserve">Teplice </v>
          </cell>
          <cell r="H4883">
            <v>400</v>
          </cell>
          <cell r="I4883" t="str">
            <v>SEJOY</v>
          </cell>
          <cell r="J4883">
            <v>16.690000000000001</v>
          </cell>
          <cell r="K4883">
            <v>6676.0000000000009</v>
          </cell>
          <cell r="L4883" t="str">
            <v/>
          </cell>
          <cell r="M4883" t="str">
            <v>ZÁKLADNÍ ŠKOLA DUBÍ 2, TOVÁRNÍ 110, OKRES TEPLICE, PŘÍSPĚVKOVÁ ORGANIZACE</v>
          </cell>
          <cell r="N4883" t="str">
            <v>Tovární</v>
          </cell>
          <cell r="O4883">
            <v>110</v>
          </cell>
          <cell r="P4883">
            <v>86</v>
          </cell>
          <cell r="Q4883" t="str">
            <v>Dubí</v>
          </cell>
          <cell r="R4883" t="str">
            <v>ANO</v>
          </cell>
        </row>
        <row r="4884">
          <cell r="A4884">
            <v>600084698</v>
          </cell>
          <cell r="B4884">
            <v>600084698</v>
          </cell>
          <cell r="C4884" t="str">
            <v>70880077</v>
          </cell>
          <cell r="D4884">
            <v>1</v>
          </cell>
          <cell r="E4884">
            <v>70880077</v>
          </cell>
          <cell r="F4884" t="str">
            <v>Ústecký kraj</v>
          </cell>
          <cell r="G4884" t="str">
            <v xml:space="preserve">Teplice </v>
          </cell>
          <cell r="H4884">
            <v>425</v>
          </cell>
          <cell r="I4884" t="str">
            <v>SEJOY</v>
          </cell>
          <cell r="J4884">
            <v>16.690000000000001</v>
          </cell>
          <cell r="K4884">
            <v>7093.2500000000009</v>
          </cell>
          <cell r="L4884" t="str">
            <v/>
          </cell>
          <cell r="M4884" t="str">
            <v>Sportovní základní škola Antonína Sochora Duchcov, příspěvková organizace</v>
          </cell>
          <cell r="N4884" t="str">
            <v>Teplická</v>
          </cell>
          <cell r="O4884">
            <v>793</v>
          </cell>
          <cell r="P4884">
            <v>13</v>
          </cell>
          <cell r="Q4884" t="str">
            <v>Duchcov</v>
          </cell>
          <cell r="R4884" t="str">
            <v>ANO</v>
          </cell>
        </row>
        <row r="4885">
          <cell r="A4885">
            <v>600084701</v>
          </cell>
          <cell r="B4885">
            <v>600084701</v>
          </cell>
          <cell r="C4885" t="str">
            <v>62787209</v>
          </cell>
          <cell r="D4885">
            <v>1</v>
          </cell>
          <cell r="E4885">
            <v>62787209</v>
          </cell>
          <cell r="F4885" t="str">
            <v>Ústecký kraj</v>
          </cell>
          <cell r="G4885" t="str">
            <v xml:space="preserve">Teplice </v>
          </cell>
          <cell r="H4885">
            <v>675</v>
          </cell>
          <cell r="I4885" t="str">
            <v>SEJOY</v>
          </cell>
          <cell r="J4885">
            <v>16.690000000000001</v>
          </cell>
          <cell r="K4885">
            <v>11265.75</v>
          </cell>
          <cell r="L4885" t="str">
            <v/>
          </cell>
          <cell r="M4885" t="str">
            <v>Základní škola Jaroslava Pešaty, Duchcov, J. Pešaty 1313, okres Teplice</v>
          </cell>
          <cell r="N4885" t="str">
            <v>J. Pešaty</v>
          </cell>
          <cell r="O4885">
            <v>1313</v>
          </cell>
          <cell r="P4885">
            <v>11</v>
          </cell>
          <cell r="Q4885" t="str">
            <v>Duchcov</v>
          </cell>
          <cell r="R4885" t="str">
            <v>ANO</v>
          </cell>
        </row>
        <row r="4886">
          <cell r="A4886">
            <v>600084728</v>
          </cell>
          <cell r="B4886">
            <v>600084728</v>
          </cell>
          <cell r="C4886" t="str">
            <v>72744413</v>
          </cell>
          <cell r="D4886">
            <v>1</v>
          </cell>
          <cell r="E4886">
            <v>72744413</v>
          </cell>
          <cell r="F4886" t="str">
            <v>Ústecký kraj</v>
          </cell>
          <cell r="G4886" t="str">
            <v xml:space="preserve">Teplice </v>
          </cell>
          <cell r="H4886">
            <v>250</v>
          </cell>
          <cell r="I4886" t="str">
            <v>SEJOY</v>
          </cell>
          <cell r="J4886">
            <v>16.690000000000001</v>
          </cell>
          <cell r="K4886">
            <v>4172.5</v>
          </cell>
          <cell r="L4886" t="str">
            <v/>
          </cell>
          <cell r="M4886" t="str">
            <v>Základní škola Hrob, okres Teplice</v>
          </cell>
          <cell r="N4886" t="str">
            <v>Komenského</v>
          </cell>
          <cell r="O4886">
            <v>218</v>
          </cell>
          <cell r="Q4886" t="str">
            <v>Hrob</v>
          </cell>
          <cell r="R4886" t="str">
            <v>ANO</v>
          </cell>
        </row>
        <row r="4887">
          <cell r="A4887">
            <v>600084736</v>
          </cell>
          <cell r="B4887">
            <v>600084736</v>
          </cell>
          <cell r="C4887" t="str">
            <v>72745380</v>
          </cell>
          <cell r="D4887">
            <v>1</v>
          </cell>
          <cell r="E4887">
            <v>72745380</v>
          </cell>
          <cell r="F4887" t="str">
            <v>Ústecký kraj</v>
          </cell>
          <cell r="G4887" t="str">
            <v xml:space="preserve">Teplice </v>
          </cell>
          <cell r="H4887">
            <v>200</v>
          </cell>
          <cell r="I4887" t="str">
            <v>SEJOY</v>
          </cell>
          <cell r="J4887">
            <v>16.690000000000001</v>
          </cell>
          <cell r="K4887">
            <v>3338.0000000000005</v>
          </cell>
          <cell r="L4887" t="str">
            <v/>
          </cell>
          <cell r="M4887" t="str">
            <v>Základní škola a Mateřská škola Kostomlaty pod Milešovkou, příspěvková organizace</v>
          </cell>
          <cell r="N4887" t="str">
            <v>Světecká</v>
          </cell>
          <cell r="O4887">
            <v>285</v>
          </cell>
          <cell r="Q4887" t="str">
            <v>Kostomlaty pod Milešovkou</v>
          </cell>
          <cell r="R4887" t="str">
            <v>ANO</v>
          </cell>
        </row>
        <row r="4888">
          <cell r="A4888">
            <v>600084744</v>
          </cell>
          <cell r="B4888">
            <v>600084744</v>
          </cell>
          <cell r="C4888" t="str">
            <v>60232731</v>
          </cell>
          <cell r="D4888">
            <v>1</v>
          </cell>
          <cell r="E4888">
            <v>60232731</v>
          </cell>
          <cell r="F4888" t="str">
            <v>Ústecký kraj</v>
          </cell>
          <cell r="G4888" t="str">
            <v xml:space="preserve">Teplice </v>
          </cell>
          <cell r="H4888">
            <v>375</v>
          </cell>
          <cell r="I4888" t="str">
            <v>SEJOY</v>
          </cell>
          <cell r="J4888">
            <v>16.690000000000001</v>
          </cell>
          <cell r="K4888">
            <v>6258.7500000000009</v>
          </cell>
          <cell r="L4888" t="str">
            <v/>
          </cell>
          <cell r="M4888" t="str">
            <v>Základní škola a Mateřská škola Krupka, Teplická 400</v>
          </cell>
          <cell r="N4888" t="str">
            <v>Teplická</v>
          </cell>
          <cell r="O4888">
            <v>400</v>
          </cell>
          <cell r="Q4888" t="str">
            <v>Krupka</v>
          </cell>
          <cell r="R4888" t="str">
            <v>ANO</v>
          </cell>
        </row>
        <row r="4889">
          <cell r="A4889">
            <v>600084892</v>
          </cell>
          <cell r="B4889">
            <v>600084892</v>
          </cell>
          <cell r="C4889" t="str">
            <v>49087011</v>
          </cell>
          <cell r="D4889">
            <v>1</v>
          </cell>
          <cell r="E4889">
            <v>49087011</v>
          </cell>
          <cell r="F4889" t="str">
            <v>Ústecký kraj</v>
          </cell>
          <cell r="G4889" t="str">
            <v xml:space="preserve">Teplice </v>
          </cell>
          <cell r="H4889">
            <v>675</v>
          </cell>
          <cell r="I4889" t="str">
            <v>SEJOY</v>
          </cell>
          <cell r="J4889">
            <v>16.690000000000001</v>
          </cell>
          <cell r="K4889">
            <v>11265.75</v>
          </cell>
          <cell r="L4889" t="str">
            <v/>
          </cell>
          <cell r="M4889" t="str">
            <v>Základní škola Osek, okres Teplice</v>
          </cell>
          <cell r="N4889" t="str">
            <v>Hrdlovská</v>
          </cell>
          <cell r="O4889">
            <v>662</v>
          </cell>
          <cell r="Q4889" t="str">
            <v>Osek</v>
          </cell>
          <cell r="R4889" t="str">
            <v>ANO</v>
          </cell>
        </row>
        <row r="4890">
          <cell r="A4890">
            <v>600084914</v>
          </cell>
          <cell r="B4890">
            <v>600084914</v>
          </cell>
          <cell r="C4890" t="str">
            <v>65639669</v>
          </cell>
          <cell r="D4890">
            <v>1</v>
          </cell>
          <cell r="E4890">
            <v>65639669</v>
          </cell>
          <cell r="F4890" t="str">
            <v>Ústecký kraj</v>
          </cell>
          <cell r="G4890" t="str">
            <v xml:space="preserve">Teplice </v>
          </cell>
          <cell r="H4890">
            <v>825</v>
          </cell>
          <cell r="I4890" t="str">
            <v>SEJOY</v>
          </cell>
          <cell r="J4890">
            <v>16.690000000000001</v>
          </cell>
          <cell r="K4890">
            <v>13769.250000000002</v>
          </cell>
          <cell r="L4890" t="str">
            <v/>
          </cell>
          <cell r="M4890" t="str">
            <v>Základní škola, Teplice, Edisonova 1732</v>
          </cell>
          <cell r="N4890" t="str">
            <v>Edisonova</v>
          </cell>
          <cell r="O4890">
            <v>1732</v>
          </cell>
          <cell r="Q4890" t="str">
            <v>Teplice</v>
          </cell>
          <cell r="R4890" t="str">
            <v>ANO</v>
          </cell>
        </row>
        <row r="4891">
          <cell r="A4891">
            <v>600084752</v>
          </cell>
          <cell r="B4891">
            <v>600084752</v>
          </cell>
          <cell r="C4891" t="str">
            <v>60232749</v>
          </cell>
          <cell r="D4891">
            <v>1</v>
          </cell>
          <cell r="E4891">
            <v>60232749</v>
          </cell>
          <cell r="F4891" t="str">
            <v>Ústecký kraj</v>
          </cell>
          <cell r="G4891" t="str">
            <v xml:space="preserve">Teplice </v>
          </cell>
          <cell r="H4891">
            <v>525</v>
          </cell>
          <cell r="I4891" t="str">
            <v>SEJOY</v>
          </cell>
          <cell r="J4891">
            <v>16.690000000000001</v>
          </cell>
          <cell r="K4891">
            <v>8762.25</v>
          </cell>
          <cell r="L4891" t="str">
            <v/>
          </cell>
          <cell r="M4891" t="str">
            <v>Masarykova základní škola a Mateřská škola Krupka, Masarykova 461</v>
          </cell>
          <cell r="N4891" t="str">
            <v>Masarykova</v>
          </cell>
          <cell r="O4891">
            <v>461</v>
          </cell>
          <cell r="Q4891" t="str">
            <v>Krupka</v>
          </cell>
          <cell r="R4891" t="str">
            <v>ANO</v>
          </cell>
        </row>
        <row r="4892">
          <cell r="A4892">
            <v>600084761</v>
          </cell>
          <cell r="B4892">
            <v>600084761</v>
          </cell>
          <cell r="C4892" t="str">
            <v>70943788</v>
          </cell>
          <cell r="D4892">
            <v>1</v>
          </cell>
          <cell r="E4892">
            <v>70943788</v>
          </cell>
          <cell r="F4892" t="str">
            <v>Ústecký kraj</v>
          </cell>
          <cell r="G4892" t="str">
            <v xml:space="preserve">Teplice </v>
          </cell>
          <cell r="H4892">
            <v>350</v>
          </cell>
          <cell r="I4892" t="str">
            <v>SEJOY</v>
          </cell>
          <cell r="J4892">
            <v>16.690000000000001</v>
          </cell>
          <cell r="K4892">
            <v>5841.5</v>
          </cell>
          <cell r="L4892" t="str">
            <v/>
          </cell>
          <cell r="M4892" t="str">
            <v>Základní škola Novosedlice, příspěvková organizace</v>
          </cell>
          <cell r="N4892" t="str">
            <v>Vrchoslavská</v>
          </cell>
          <cell r="O4892">
            <v>88</v>
          </cell>
          <cell r="P4892">
            <v>30</v>
          </cell>
          <cell r="Q4892" t="str">
            <v>Novosedlice</v>
          </cell>
          <cell r="R4892" t="str">
            <v>ANO</v>
          </cell>
        </row>
        <row r="4893">
          <cell r="A4893">
            <v>600084779</v>
          </cell>
          <cell r="B4893">
            <v>600084779</v>
          </cell>
          <cell r="C4893" t="str">
            <v>65607759</v>
          </cell>
          <cell r="D4893">
            <v>1</v>
          </cell>
          <cell r="E4893">
            <v>65607759</v>
          </cell>
          <cell r="F4893" t="str">
            <v>Ústecký kraj</v>
          </cell>
          <cell r="G4893" t="str">
            <v xml:space="preserve">Teplice </v>
          </cell>
          <cell r="H4893">
            <v>250</v>
          </cell>
          <cell r="I4893" t="str">
            <v>SEJOY</v>
          </cell>
          <cell r="J4893">
            <v>16.690000000000001</v>
          </cell>
          <cell r="K4893">
            <v>4172.5</v>
          </cell>
          <cell r="L4893" t="str">
            <v/>
          </cell>
          <cell r="M4893" t="str">
            <v>Základní škola Proboštov, okres Teplice</v>
          </cell>
          <cell r="N4893" t="str">
            <v>Kpt. Jaroše</v>
          </cell>
          <cell r="O4893">
            <v>130</v>
          </cell>
          <cell r="P4893">
            <v>32</v>
          </cell>
          <cell r="Q4893" t="str">
            <v>Proboštov</v>
          </cell>
          <cell r="R4893" t="str">
            <v>ANO</v>
          </cell>
        </row>
        <row r="4894">
          <cell r="A4894">
            <v>600084787</v>
          </cell>
          <cell r="B4894">
            <v>600084787</v>
          </cell>
          <cell r="C4894" t="str">
            <v>70695067</v>
          </cell>
          <cell r="D4894">
            <v>1</v>
          </cell>
          <cell r="E4894">
            <v>70695067</v>
          </cell>
          <cell r="F4894" t="str">
            <v>Ústecký kraj</v>
          </cell>
          <cell r="G4894" t="str">
            <v xml:space="preserve">Teplice </v>
          </cell>
          <cell r="H4894">
            <v>400</v>
          </cell>
          <cell r="I4894" t="str">
            <v>SEJOY</v>
          </cell>
          <cell r="J4894">
            <v>16.690000000000001</v>
          </cell>
          <cell r="K4894">
            <v>6676.0000000000009</v>
          </cell>
          <cell r="L4894" t="str">
            <v/>
          </cell>
          <cell r="M4894" t="str">
            <v>Základní škola a Mateřská škola Žalany</v>
          </cell>
          <cell r="N4894" t="str">
            <v>Rtýňská</v>
          </cell>
          <cell r="O4894">
            <v>156</v>
          </cell>
          <cell r="Q4894" t="str">
            <v>Žalany</v>
          </cell>
          <cell r="R4894" t="str">
            <v>ANO</v>
          </cell>
        </row>
        <row r="4895">
          <cell r="A4895">
            <v>600084795</v>
          </cell>
          <cell r="B4895">
            <v>600084795</v>
          </cell>
          <cell r="C4895" t="str">
            <v>60232722</v>
          </cell>
          <cell r="D4895">
            <v>1</v>
          </cell>
          <cell r="E4895">
            <v>60232722</v>
          </cell>
          <cell r="F4895" t="str">
            <v>Ústecký kraj</v>
          </cell>
          <cell r="G4895" t="str">
            <v xml:space="preserve">Teplice </v>
          </cell>
          <cell r="H4895">
            <v>525</v>
          </cell>
          <cell r="I4895" t="str">
            <v>SEJOY</v>
          </cell>
          <cell r="J4895">
            <v>16.690000000000001</v>
          </cell>
          <cell r="K4895">
            <v>8762.25</v>
          </cell>
          <cell r="L4895" t="str">
            <v/>
          </cell>
          <cell r="M4895" t="str">
            <v>Základní škola a Střední škola Krupka, Karla Čapka 270</v>
          </cell>
          <cell r="N4895" t="str">
            <v>Karla Čapka</v>
          </cell>
          <cell r="O4895">
            <v>270</v>
          </cell>
          <cell r="Q4895" t="str">
            <v>Krupka</v>
          </cell>
          <cell r="R4895" t="str">
            <v>ANO</v>
          </cell>
        </row>
        <row r="4896">
          <cell r="A4896">
            <v>600084809</v>
          </cell>
          <cell r="B4896">
            <v>600084809</v>
          </cell>
          <cell r="C4896" t="str">
            <v>46069771</v>
          </cell>
          <cell r="D4896">
            <v>1</v>
          </cell>
          <cell r="E4896">
            <v>46069771</v>
          </cell>
          <cell r="F4896" t="str">
            <v>Ústecký kraj</v>
          </cell>
          <cell r="G4896" t="str">
            <v xml:space="preserve">Teplice </v>
          </cell>
          <cell r="H4896">
            <v>475</v>
          </cell>
          <cell r="I4896" t="str">
            <v>SEJOY</v>
          </cell>
          <cell r="J4896">
            <v>16.690000000000001</v>
          </cell>
          <cell r="K4896">
            <v>7927.7500000000009</v>
          </cell>
          <cell r="L4896" t="str">
            <v/>
          </cell>
          <cell r="M4896" t="str">
            <v>Základní škola s rozšířeným vyučováním informatiky a výpočetní techniky, Teplice, Plynárenská 2953</v>
          </cell>
          <cell r="N4896" t="str">
            <v>Plynárenská</v>
          </cell>
          <cell r="O4896">
            <v>2953</v>
          </cell>
          <cell r="P4896">
            <v>6</v>
          </cell>
          <cell r="Q4896" t="str">
            <v>Teplice</v>
          </cell>
          <cell r="R4896" t="str">
            <v>ANO</v>
          </cell>
        </row>
        <row r="4897">
          <cell r="A4897">
            <v>600084817</v>
          </cell>
          <cell r="B4897">
            <v>600084817</v>
          </cell>
          <cell r="C4897" t="str">
            <v>46070664</v>
          </cell>
          <cell r="D4897">
            <v>1</v>
          </cell>
          <cell r="E4897">
            <v>46070664</v>
          </cell>
          <cell r="F4897" t="str">
            <v>Ústecký kraj</v>
          </cell>
          <cell r="G4897" t="str">
            <v xml:space="preserve">Teplice </v>
          </cell>
          <cell r="H4897">
            <v>875</v>
          </cell>
          <cell r="I4897" t="str">
            <v>SEJOY</v>
          </cell>
          <cell r="J4897">
            <v>16.690000000000001</v>
          </cell>
          <cell r="K4897">
            <v>14603.750000000002</v>
          </cell>
          <cell r="L4897" t="str">
            <v/>
          </cell>
          <cell r="M4897" t="str">
            <v>Základní škola Bílá cesta, Teplice, Verdunská 2958</v>
          </cell>
          <cell r="N4897" t="str">
            <v>Verdunská</v>
          </cell>
          <cell r="O4897">
            <v>2958</v>
          </cell>
          <cell r="Q4897" t="str">
            <v>Teplice</v>
          </cell>
          <cell r="R4897" t="str">
            <v>ANO</v>
          </cell>
        </row>
        <row r="4898">
          <cell r="A4898">
            <v>600084825</v>
          </cell>
          <cell r="B4898">
            <v>600084825</v>
          </cell>
          <cell r="C4898" t="str">
            <v>70981086</v>
          </cell>
          <cell r="D4898">
            <v>1</v>
          </cell>
          <cell r="E4898">
            <v>70981086</v>
          </cell>
          <cell r="F4898" t="str">
            <v>Ústecký kraj</v>
          </cell>
          <cell r="G4898" t="str">
            <v xml:space="preserve">Teplice </v>
          </cell>
          <cell r="H4898">
            <v>75</v>
          </cell>
          <cell r="I4898" t="str">
            <v>SEJOY</v>
          </cell>
          <cell r="J4898">
            <v>16.690000000000001</v>
          </cell>
          <cell r="K4898">
            <v>1251.75</v>
          </cell>
          <cell r="L4898" t="str">
            <v/>
          </cell>
          <cell r="M4898" t="str">
            <v>Základní škola a Mateřská škola Zabrušany</v>
          </cell>
          <cell r="O4898">
            <v>86</v>
          </cell>
          <cell r="Q4898" t="str">
            <v>Zabrušany</v>
          </cell>
          <cell r="R4898" t="str">
            <v>ANO</v>
          </cell>
        </row>
        <row r="4899">
          <cell r="A4899">
            <v>600084841</v>
          </cell>
          <cell r="B4899">
            <v>600084841</v>
          </cell>
          <cell r="C4899" t="str">
            <v>65650808</v>
          </cell>
          <cell r="D4899">
            <v>1</v>
          </cell>
          <cell r="E4899">
            <v>65650808</v>
          </cell>
          <cell r="F4899" t="str">
            <v>Ústecký kraj</v>
          </cell>
          <cell r="G4899" t="str">
            <v xml:space="preserve">Teplice </v>
          </cell>
          <cell r="H4899">
            <v>450</v>
          </cell>
          <cell r="I4899" t="str">
            <v>SEJOY</v>
          </cell>
          <cell r="J4899">
            <v>16.690000000000001</v>
          </cell>
          <cell r="K4899">
            <v>7510.5000000000009</v>
          </cell>
          <cell r="L4899" t="str">
            <v/>
          </cell>
          <cell r="M4899" t="str">
            <v>Základní škola s rozšířenou výukou tělesné výchovy, Teplice, Na Stínadlech 2386</v>
          </cell>
          <cell r="N4899" t="str">
            <v>Na Stínadlech</v>
          </cell>
          <cell r="O4899">
            <v>2386</v>
          </cell>
          <cell r="Q4899" t="str">
            <v>Teplice</v>
          </cell>
          <cell r="R4899" t="str">
            <v>ANO</v>
          </cell>
        </row>
        <row r="4900">
          <cell r="A4900">
            <v>600084850</v>
          </cell>
          <cell r="B4900">
            <v>600084850</v>
          </cell>
          <cell r="C4900" t="str">
            <v>65650794</v>
          </cell>
          <cell r="D4900">
            <v>1</v>
          </cell>
          <cell r="E4900">
            <v>65650794</v>
          </cell>
          <cell r="F4900" t="str">
            <v>Ústecký kraj</v>
          </cell>
          <cell r="G4900" t="str">
            <v xml:space="preserve">Teplice </v>
          </cell>
          <cell r="H4900">
            <v>300</v>
          </cell>
          <cell r="I4900" t="str">
            <v>SEJOY</v>
          </cell>
          <cell r="J4900">
            <v>16.690000000000001</v>
          </cell>
          <cell r="K4900">
            <v>5007</v>
          </cell>
          <cell r="L4900" t="str">
            <v/>
          </cell>
          <cell r="M4900" t="str">
            <v>Základní škola s rozšířenou výukou tělesné výchovy, Teplice, Maxe Švabinského 1743</v>
          </cell>
          <cell r="N4900" t="str">
            <v>Maxe Švabinského</v>
          </cell>
          <cell r="O4900">
            <v>1743</v>
          </cell>
          <cell r="P4900">
            <v>11</v>
          </cell>
          <cell r="Q4900" t="str">
            <v>Teplice</v>
          </cell>
          <cell r="R4900" t="str">
            <v>ANO</v>
          </cell>
        </row>
        <row r="4901">
          <cell r="A4901">
            <v>600084884</v>
          </cell>
          <cell r="B4901">
            <v>600084884</v>
          </cell>
          <cell r="C4901" t="str">
            <v>70879915</v>
          </cell>
          <cell r="D4901">
            <v>1</v>
          </cell>
          <cell r="E4901">
            <v>70879915</v>
          </cell>
          <cell r="F4901" t="str">
            <v>Ústecký kraj</v>
          </cell>
          <cell r="G4901" t="str">
            <v xml:space="preserve">Teplice </v>
          </cell>
          <cell r="H4901">
            <v>375</v>
          </cell>
          <cell r="I4901" t="str">
            <v>SEJOY</v>
          </cell>
          <cell r="J4901">
            <v>16.690000000000001</v>
          </cell>
          <cell r="K4901">
            <v>6258.7500000000009</v>
          </cell>
          <cell r="L4901" t="str">
            <v/>
          </cell>
          <cell r="M4901" t="str">
            <v>Základní škola, Košťany, Komenského náměstí 351, okres Teplice</v>
          </cell>
          <cell r="N4901" t="str">
            <v>Komenského náměstí</v>
          </cell>
          <cell r="O4901">
            <v>351</v>
          </cell>
          <cell r="Q4901" t="str">
            <v>Košťany</v>
          </cell>
          <cell r="R4901" t="str">
            <v>ANO</v>
          </cell>
        </row>
        <row r="4902">
          <cell r="A4902">
            <v>600170675</v>
          </cell>
          <cell r="B4902">
            <v>600170675</v>
          </cell>
          <cell r="C4902" t="str">
            <v>00555878</v>
          </cell>
          <cell r="D4902">
            <v>1</v>
          </cell>
          <cell r="E4902">
            <v>555878</v>
          </cell>
          <cell r="F4902" t="str">
            <v>Ústecký kraj</v>
          </cell>
          <cell r="G4902" t="str">
            <v xml:space="preserve">Teplice </v>
          </cell>
          <cell r="H4902">
            <v>975</v>
          </cell>
          <cell r="I4902" t="str">
            <v>SEJOY</v>
          </cell>
          <cell r="J4902">
            <v>16.690000000000001</v>
          </cell>
          <cell r="K4902">
            <v>16272.750000000002</v>
          </cell>
          <cell r="L4902" t="str">
            <v/>
          </cell>
          <cell r="M4902" t="str">
            <v>Hotelová škola, Obchodní akademie a Střední průmyslová škola, Teplice, Benešovo náměstí 1, příspěvková organizace</v>
          </cell>
          <cell r="N4902" t="str">
            <v>Benešovo náměstí</v>
          </cell>
          <cell r="O4902">
            <v>604</v>
          </cell>
          <cell r="P4902">
            <v>1</v>
          </cell>
          <cell r="Q4902" t="str">
            <v>Teplice</v>
          </cell>
          <cell r="R4902" t="str">
            <v>ANO</v>
          </cell>
        </row>
        <row r="4903">
          <cell r="A4903">
            <v>616800461</v>
          </cell>
          <cell r="B4903">
            <v>616800461</v>
          </cell>
          <cell r="C4903" t="str">
            <v>65639685</v>
          </cell>
          <cell r="D4903">
            <v>1</v>
          </cell>
          <cell r="E4903">
            <v>65639685</v>
          </cell>
          <cell r="F4903" t="str">
            <v>Ústecký kraj</v>
          </cell>
          <cell r="G4903" t="str">
            <v xml:space="preserve">Teplice </v>
          </cell>
          <cell r="H4903">
            <v>825</v>
          </cell>
          <cell r="I4903" t="str">
            <v>SEJOY</v>
          </cell>
          <cell r="J4903">
            <v>16.690000000000001</v>
          </cell>
          <cell r="K4903">
            <v>13769.250000000002</v>
          </cell>
          <cell r="L4903" t="str">
            <v/>
          </cell>
          <cell r="M4903" t="str">
            <v>Základní škola s rozšířenou výukou hudební výchovy, Teplice, Maršovská 1575/2</v>
          </cell>
          <cell r="N4903" t="str">
            <v>Maršovská</v>
          </cell>
          <cell r="O4903">
            <v>1453</v>
          </cell>
          <cell r="P4903">
            <v>2</v>
          </cell>
          <cell r="Q4903" t="str">
            <v>Teplice</v>
          </cell>
          <cell r="R4903" t="str">
            <v>ANO</v>
          </cell>
        </row>
        <row r="4904">
          <cell r="A4904">
            <v>691012148</v>
          </cell>
          <cell r="B4904">
            <v>691012148</v>
          </cell>
          <cell r="C4904" t="str">
            <v>06922643</v>
          </cell>
          <cell r="D4904">
            <v>1</v>
          </cell>
          <cell r="E4904">
            <v>6922643</v>
          </cell>
          <cell r="F4904" t="str">
            <v>Ústecký kraj</v>
          </cell>
          <cell r="G4904" t="str">
            <v xml:space="preserve">Teplice </v>
          </cell>
          <cell r="H4904">
            <v>150</v>
          </cell>
          <cell r="I4904" t="str">
            <v>SEJOY</v>
          </cell>
          <cell r="J4904">
            <v>16.690000000000001</v>
          </cell>
          <cell r="K4904">
            <v>2503.5</v>
          </cell>
          <cell r="L4904" t="str">
            <v/>
          </cell>
          <cell r="M4904" t="str">
            <v>Základní škola Molekula</v>
          </cell>
          <cell r="N4904" t="str">
            <v>Purkyňova</v>
          </cell>
          <cell r="O4904">
            <v>2025</v>
          </cell>
          <cell r="P4904">
            <v>8</v>
          </cell>
          <cell r="Q4904" t="str">
            <v>Teplice</v>
          </cell>
          <cell r="R4904" t="str">
            <v>NE</v>
          </cell>
        </row>
        <row r="4905">
          <cell r="A4905">
            <v>600084655</v>
          </cell>
          <cell r="B4905">
            <v>600084655</v>
          </cell>
          <cell r="C4905">
            <v>63788152</v>
          </cell>
          <cell r="D4905">
            <v>1</v>
          </cell>
          <cell r="E4905">
            <v>63788152</v>
          </cell>
          <cell r="F4905" t="str">
            <v>Ústecký kraj</v>
          </cell>
          <cell r="G4905" t="str">
            <v>Teplice</v>
          </cell>
          <cell r="H4905">
            <v>575</v>
          </cell>
          <cell r="I4905" t="str">
            <v>SEJOY</v>
          </cell>
          <cell r="J4905">
            <v>16.690000000000001</v>
          </cell>
          <cell r="K4905">
            <v>9596.75</v>
          </cell>
          <cell r="L4905" t="str">
            <v/>
          </cell>
          <cell r="M4905" t="str">
            <v>Základní škola a Mateřská škola Teplice, Koperníkova 2592</v>
          </cell>
          <cell r="N4905" t="str">
            <v>Koperníkova</v>
          </cell>
          <cell r="O4905">
            <v>2592</v>
          </cell>
          <cell r="Q4905" t="str">
            <v>Teplice</v>
          </cell>
          <cell r="R4905" t="str">
            <v>ANO</v>
          </cell>
        </row>
        <row r="4906">
          <cell r="A4906">
            <v>600011453</v>
          </cell>
          <cell r="B4906">
            <v>600011453</v>
          </cell>
          <cell r="C4906" t="str">
            <v>44555512</v>
          </cell>
          <cell r="D4906">
            <v>1</v>
          </cell>
          <cell r="E4906">
            <v>44555512</v>
          </cell>
          <cell r="F4906" t="str">
            <v>Ústecký kraj</v>
          </cell>
          <cell r="G4906" t="str">
            <v xml:space="preserve">Ústí nad Labem </v>
          </cell>
          <cell r="H4906">
            <v>400</v>
          </cell>
          <cell r="I4906" t="str">
            <v>SEJOY</v>
          </cell>
          <cell r="J4906">
            <v>16.690000000000001</v>
          </cell>
          <cell r="K4906">
            <v>6676.0000000000009</v>
          </cell>
          <cell r="L4906" t="str">
            <v/>
          </cell>
          <cell r="M4906" t="str">
            <v>Gymnázium a Střední odborná škola dr. Václava Šmejkala, Ústí nad Labem, příspěvková organizace</v>
          </cell>
          <cell r="N4906" t="str">
            <v>Stavbařů</v>
          </cell>
          <cell r="O4906">
            <v>2857</v>
          </cell>
          <cell r="P4906">
            <v>5</v>
          </cell>
          <cell r="Q4906" t="str">
            <v>Ústí nad Labem</v>
          </cell>
          <cell r="R4906" t="str">
            <v>ANO</v>
          </cell>
        </row>
        <row r="4907">
          <cell r="A4907">
            <v>600023796</v>
          </cell>
          <cell r="B4907">
            <v>600023796</v>
          </cell>
          <cell r="C4907" t="str">
            <v>44555091</v>
          </cell>
          <cell r="D4907">
            <v>1</v>
          </cell>
          <cell r="E4907">
            <v>44555091</v>
          </cell>
          <cell r="F4907" t="str">
            <v>Ústecký kraj</v>
          </cell>
          <cell r="G4907" t="str">
            <v xml:space="preserve">Ústí nad Labem </v>
          </cell>
          <cell r="H4907">
            <v>475</v>
          </cell>
          <cell r="I4907" t="str">
            <v>SEJOY</v>
          </cell>
          <cell r="J4907">
            <v>16.690000000000001</v>
          </cell>
          <cell r="K4907">
            <v>7927.7500000000009</v>
          </cell>
          <cell r="L4907" t="str">
            <v/>
          </cell>
          <cell r="M4907" t="str">
            <v>Speciální základní škola a Praktická škola, Ústí nad Labem, Pod Parkem 2788, příspěvková organizace</v>
          </cell>
          <cell r="N4907" t="str">
            <v>Pod Parkem</v>
          </cell>
          <cell r="O4907">
            <v>2788</v>
          </cell>
          <cell r="P4907">
            <v>2</v>
          </cell>
          <cell r="Q4907" t="str">
            <v>Ústí nad Labem</v>
          </cell>
          <cell r="R4907" t="str">
            <v>ANO</v>
          </cell>
        </row>
        <row r="4908">
          <cell r="A4908">
            <v>600085490</v>
          </cell>
          <cell r="B4908">
            <v>600085490</v>
          </cell>
          <cell r="C4908" t="str">
            <v>44226250</v>
          </cell>
          <cell r="D4908">
            <v>1</v>
          </cell>
          <cell r="E4908">
            <v>44226250</v>
          </cell>
          <cell r="F4908" t="str">
            <v>Ústecký kraj</v>
          </cell>
          <cell r="G4908" t="str">
            <v xml:space="preserve">Ústí nad Labem </v>
          </cell>
          <cell r="H4908">
            <v>475</v>
          </cell>
          <cell r="I4908" t="str">
            <v>SEJOY</v>
          </cell>
          <cell r="J4908">
            <v>16.690000000000001</v>
          </cell>
          <cell r="K4908">
            <v>7927.7500000000009</v>
          </cell>
          <cell r="L4908" t="str">
            <v/>
          </cell>
          <cell r="M4908" t="str">
            <v>Základní škola Trmice, Tyršova 482</v>
          </cell>
          <cell r="N4908" t="str">
            <v>Tyršova</v>
          </cell>
          <cell r="O4908">
            <v>482</v>
          </cell>
          <cell r="P4908">
            <v>53</v>
          </cell>
          <cell r="Q4908" t="str">
            <v>Trmice</v>
          </cell>
          <cell r="R4908" t="str">
            <v>ANO</v>
          </cell>
        </row>
        <row r="4909">
          <cell r="A4909">
            <v>600019748</v>
          </cell>
          <cell r="B4909">
            <v>600019748</v>
          </cell>
          <cell r="C4909" t="str">
            <v>00673358</v>
          </cell>
          <cell r="D4909">
            <v>1</v>
          </cell>
          <cell r="E4909">
            <v>673358</v>
          </cell>
          <cell r="F4909" t="str">
            <v>Ústecký kraj</v>
          </cell>
          <cell r="G4909" t="str">
            <v xml:space="preserve">Ústí nad Labem </v>
          </cell>
          <cell r="H4909">
            <v>475</v>
          </cell>
          <cell r="I4909" t="str">
            <v>SEJOY</v>
          </cell>
          <cell r="J4909">
            <v>16.690000000000001</v>
          </cell>
          <cell r="K4909">
            <v>7927.7500000000009</v>
          </cell>
          <cell r="L4909" t="str">
            <v/>
          </cell>
          <cell r="M4909" t="str">
            <v>Vyšší odborná škola zdravotnická a Střední škola zdravotnická, Ústí nad Labem, Palachova 35, příspěvková organizace</v>
          </cell>
          <cell r="N4909" t="str">
            <v>Palachova</v>
          </cell>
          <cell r="O4909">
            <v>700</v>
          </cell>
          <cell r="P4909">
            <v>35</v>
          </cell>
          <cell r="Q4909" t="str">
            <v>Ústí nad Labem</v>
          </cell>
          <cell r="R4909" t="str">
            <v>ANO</v>
          </cell>
        </row>
        <row r="4910">
          <cell r="A4910">
            <v>600011321</v>
          </cell>
          <cell r="B4910">
            <v>600011321</v>
          </cell>
          <cell r="C4910" t="str">
            <v>44555423</v>
          </cell>
          <cell r="D4910">
            <v>1</v>
          </cell>
          <cell r="E4910">
            <v>44555423</v>
          </cell>
          <cell r="F4910" t="str">
            <v>Ústecký kraj</v>
          </cell>
          <cell r="G4910" t="str">
            <v xml:space="preserve">Ústí nad Labem </v>
          </cell>
          <cell r="H4910">
            <v>425</v>
          </cell>
          <cell r="I4910" t="str">
            <v>SEJOY</v>
          </cell>
          <cell r="J4910">
            <v>16.690000000000001</v>
          </cell>
          <cell r="K4910">
            <v>7093.2500000000009</v>
          </cell>
          <cell r="L4910" t="str">
            <v/>
          </cell>
          <cell r="M4910" t="str">
            <v>Gymnázium, Ústí nad Labem, Jateční 22, příspěvková organizace</v>
          </cell>
          <cell r="N4910" t="str">
            <v>Jateční</v>
          </cell>
          <cell r="O4910">
            <v>243</v>
          </cell>
          <cell r="P4910">
            <v>22</v>
          </cell>
          <cell r="Q4910" t="str">
            <v>Ústí nad Labem</v>
          </cell>
          <cell r="R4910" t="str">
            <v>ANO</v>
          </cell>
        </row>
        <row r="4911">
          <cell r="A4911">
            <v>600011348</v>
          </cell>
          <cell r="B4911">
            <v>600011348</v>
          </cell>
          <cell r="C4911" t="str">
            <v>00082201</v>
          </cell>
          <cell r="D4911">
            <v>1</v>
          </cell>
          <cell r="E4911">
            <v>82201</v>
          </cell>
          <cell r="F4911" t="str">
            <v>Ústecký kraj</v>
          </cell>
          <cell r="G4911" t="str">
            <v xml:space="preserve">Ústí nad Labem </v>
          </cell>
          <cell r="H4911">
            <v>1250</v>
          </cell>
          <cell r="I4911" t="str">
            <v>SEJOY</v>
          </cell>
          <cell r="J4911">
            <v>16.690000000000001</v>
          </cell>
          <cell r="K4911">
            <v>20862.5</v>
          </cell>
          <cell r="L4911" t="str">
            <v/>
          </cell>
          <cell r="M4911" t="str">
            <v>Střední průmyslová škola, Ústí nad Labem, Resslova 5, příspěvková organizace</v>
          </cell>
          <cell r="N4911" t="str">
            <v>Resslova</v>
          </cell>
          <cell r="O4911">
            <v>210</v>
          </cell>
          <cell r="P4911">
            <v>5</v>
          </cell>
          <cell r="Q4911" t="str">
            <v>Ústí nad Labem</v>
          </cell>
          <cell r="R4911" t="str">
            <v>ANO</v>
          </cell>
        </row>
        <row r="4912">
          <cell r="A4912">
            <v>600011372</v>
          </cell>
          <cell r="B4912">
            <v>600011372</v>
          </cell>
          <cell r="C4912" t="str">
            <v>25012045</v>
          </cell>
          <cell r="D4912">
            <v>1</v>
          </cell>
          <cell r="E4912">
            <v>25012045</v>
          </cell>
          <cell r="F4912" t="str">
            <v>Ústecký kraj</v>
          </cell>
          <cell r="G4912" t="str">
            <v xml:space="preserve">Ústí nad Labem </v>
          </cell>
          <cell r="H4912">
            <v>200</v>
          </cell>
          <cell r="I4912" t="str">
            <v>SEJOY</v>
          </cell>
          <cell r="J4912">
            <v>16.690000000000001</v>
          </cell>
          <cell r="K4912">
            <v>3338.0000000000005</v>
          </cell>
          <cell r="L4912" t="str">
            <v/>
          </cell>
          <cell r="M4912" t="str">
            <v>Severočeská střední škola s.r.o.</v>
          </cell>
          <cell r="N4912" t="str">
            <v>Bělehradská</v>
          </cell>
          <cell r="O4912">
            <v>1523</v>
          </cell>
          <cell r="P4912">
            <v>58</v>
          </cell>
          <cell r="Q4912" t="str">
            <v>Ústí nad Labem</v>
          </cell>
          <cell r="R4912" t="str">
            <v>NE</v>
          </cell>
        </row>
        <row r="4913">
          <cell r="A4913">
            <v>600011399</v>
          </cell>
          <cell r="B4913">
            <v>600011399</v>
          </cell>
          <cell r="C4913" t="str">
            <v>25018566</v>
          </cell>
          <cell r="D4913">
            <v>1</v>
          </cell>
          <cell r="E4913">
            <v>25018566</v>
          </cell>
          <cell r="F4913" t="str">
            <v>Ústecký kraj</v>
          </cell>
          <cell r="G4913" t="str">
            <v xml:space="preserve">Ústí nad Labem </v>
          </cell>
          <cell r="H4913">
            <v>225</v>
          </cell>
          <cell r="I4913" t="str">
            <v>SEJOY</v>
          </cell>
          <cell r="J4913">
            <v>16.690000000000001</v>
          </cell>
          <cell r="K4913">
            <v>3755.2500000000005</v>
          </cell>
          <cell r="L4913" t="str">
            <v/>
          </cell>
          <cell r="M4913" t="str">
            <v>Střední škola obchodu a služeb s.r.o.</v>
          </cell>
          <cell r="N4913" t="str">
            <v>Velká Hradební</v>
          </cell>
          <cell r="O4913">
            <v>1025</v>
          </cell>
          <cell r="P4913">
            <v>19</v>
          </cell>
          <cell r="Q4913" t="str">
            <v>Ústí nad Labem</v>
          </cell>
          <cell r="R4913" t="str">
            <v>NE</v>
          </cell>
        </row>
        <row r="4914">
          <cell r="A4914">
            <v>600011429</v>
          </cell>
          <cell r="B4914">
            <v>600011429</v>
          </cell>
          <cell r="C4914" t="str">
            <v>00082627</v>
          </cell>
          <cell r="D4914">
            <v>1</v>
          </cell>
          <cell r="E4914">
            <v>82627</v>
          </cell>
          <cell r="F4914" t="str">
            <v>Ústecký kraj</v>
          </cell>
          <cell r="G4914" t="str">
            <v xml:space="preserve">Ústí nad Labem </v>
          </cell>
          <cell r="H4914">
            <v>900</v>
          </cell>
          <cell r="I4914" t="str">
            <v>SEJOY</v>
          </cell>
          <cell r="J4914">
            <v>16.690000000000001</v>
          </cell>
          <cell r="K4914">
            <v>15021.000000000002</v>
          </cell>
          <cell r="L4914" t="str">
            <v/>
          </cell>
          <cell r="M4914" t="str">
            <v>Střední škola obchodu, řemesel, služeb a Základní škola, Ústí nad Labem, příspěvková organizace</v>
          </cell>
          <cell r="N4914" t="str">
            <v>Keplerova</v>
          </cell>
          <cell r="O4914">
            <v>315</v>
          </cell>
          <cell r="P4914">
            <v>7</v>
          </cell>
          <cell r="Q4914" t="str">
            <v>Ústí nad Labem</v>
          </cell>
          <cell r="R4914" t="str">
            <v>ANO</v>
          </cell>
        </row>
        <row r="4915">
          <cell r="A4915">
            <v>600011445</v>
          </cell>
          <cell r="B4915">
            <v>600011445</v>
          </cell>
          <cell r="C4915" t="str">
            <v>44556969</v>
          </cell>
          <cell r="D4915">
            <v>1</v>
          </cell>
          <cell r="E4915">
            <v>44556969</v>
          </cell>
          <cell r="F4915" t="str">
            <v>Ústecký kraj</v>
          </cell>
          <cell r="G4915" t="str">
            <v xml:space="preserve">Ústí nad Labem </v>
          </cell>
          <cell r="H4915">
            <v>600</v>
          </cell>
          <cell r="I4915" t="str">
            <v>SEJOY</v>
          </cell>
          <cell r="J4915">
            <v>16.690000000000001</v>
          </cell>
          <cell r="K4915">
            <v>10014</v>
          </cell>
          <cell r="L4915" t="str">
            <v/>
          </cell>
          <cell r="M4915" t="str">
            <v>Obchodní akademie a jazyková škola s právem státní jazykové zkoušky, Ústí nad Labem, příspěvková organizace</v>
          </cell>
          <cell r="N4915" t="str">
            <v>Pařížská</v>
          </cell>
          <cell r="O4915">
            <v>1670</v>
          </cell>
          <cell r="P4915">
            <v>15</v>
          </cell>
          <cell r="Q4915" t="str">
            <v>Ústí nad Labem</v>
          </cell>
          <cell r="R4915" t="str">
            <v>ANO</v>
          </cell>
        </row>
        <row r="4916">
          <cell r="A4916">
            <v>600011488</v>
          </cell>
          <cell r="B4916">
            <v>600011488</v>
          </cell>
          <cell r="C4916" t="str">
            <v>25109189</v>
          </cell>
          <cell r="D4916">
            <v>1</v>
          </cell>
          <cell r="E4916">
            <v>25109189</v>
          </cell>
          <cell r="F4916" t="str">
            <v>Ústecký kraj</v>
          </cell>
          <cell r="G4916" t="str">
            <v xml:space="preserve">Ústí nad Labem </v>
          </cell>
          <cell r="H4916">
            <v>175</v>
          </cell>
          <cell r="I4916" t="str">
            <v>SEJOY</v>
          </cell>
          <cell r="J4916">
            <v>16.690000000000001</v>
          </cell>
          <cell r="K4916">
            <v>2920.75</v>
          </cell>
          <cell r="L4916" t="str">
            <v/>
          </cell>
          <cell r="M4916" t="str">
            <v>TRIVIS - Střední škola veřejnoprávní Ústí nad Labem, s.r.o.</v>
          </cell>
          <cell r="N4916" t="str">
            <v>Máchova</v>
          </cell>
          <cell r="O4916">
            <v>1376</v>
          </cell>
          <cell r="P4916">
            <v>3</v>
          </cell>
          <cell r="Q4916" t="str">
            <v>Ústí nad Labem</v>
          </cell>
          <cell r="R4916" t="str">
            <v>NE</v>
          </cell>
        </row>
        <row r="4917">
          <cell r="A4917">
            <v>600085473</v>
          </cell>
          <cell r="B4917">
            <v>600085473</v>
          </cell>
          <cell r="C4917" t="str">
            <v>44225997</v>
          </cell>
          <cell r="D4917">
            <v>1</v>
          </cell>
          <cell r="E4917">
            <v>44225997</v>
          </cell>
          <cell r="F4917" t="str">
            <v>Ústecký kraj</v>
          </cell>
          <cell r="G4917" t="str">
            <v xml:space="preserve">Ústí nad Labem </v>
          </cell>
          <cell r="H4917">
            <v>550</v>
          </cell>
          <cell r="I4917" t="str">
            <v>SEJOY</v>
          </cell>
          <cell r="J4917">
            <v>16.690000000000001</v>
          </cell>
          <cell r="K4917">
            <v>9179.5</v>
          </cell>
          <cell r="L4917" t="str">
            <v/>
          </cell>
          <cell r="M4917" t="str">
            <v>Základní škola, Muchova 228, Chlumec - příspěvková organizace</v>
          </cell>
          <cell r="N4917" t="str">
            <v>Muchova</v>
          </cell>
          <cell r="O4917">
            <v>228</v>
          </cell>
          <cell r="Q4917" t="str">
            <v>Chlumec</v>
          </cell>
          <cell r="R4917" t="str">
            <v>ANO</v>
          </cell>
        </row>
        <row r="4918">
          <cell r="A4918">
            <v>600085481</v>
          </cell>
          <cell r="B4918">
            <v>600085481</v>
          </cell>
          <cell r="C4918" t="str">
            <v>44226241</v>
          </cell>
          <cell r="D4918">
            <v>1</v>
          </cell>
          <cell r="E4918">
            <v>44226241</v>
          </cell>
          <cell r="F4918" t="str">
            <v>Ústecký kraj</v>
          </cell>
          <cell r="G4918" t="str">
            <v xml:space="preserve">Ústí nad Labem </v>
          </cell>
          <cell r="H4918">
            <v>875</v>
          </cell>
          <cell r="I4918" t="str">
            <v>SEJOY</v>
          </cell>
          <cell r="J4918">
            <v>16.690000000000001</v>
          </cell>
          <cell r="K4918">
            <v>14603.750000000002</v>
          </cell>
          <cell r="L4918" t="str">
            <v/>
          </cell>
          <cell r="M4918" t="str">
            <v>Základní škola Ústí nad Labem, Hluboká 150, příspěvková organizace</v>
          </cell>
          <cell r="N4918" t="str">
            <v>Hluboká</v>
          </cell>
          <cell r="O4918">
            <v>150</v>
          </cell>
          <cell r="Q4918" t="str">
            <v>Ústí nad Labem</v>
          </cell>
          <cell r="R4918" t="str">
            <v>ANO</v>
          </cell>
        </row>
        <row r="4919">
          <cell r="A4919">
            <v>600085503</v>
          </cell>
          <cell r="B4919">
            <v>600085503</v>
          </cell>
          <cell r="C4919" t="str">
            <v>72743450</v>
          </cell>
          <cell r="D4919">
            <v>1</v>
          </cell>
          <cell r="E4919">
            <v>72743450</v>
          </cell>
          <cell r="F4919" t="str">
            <v>Ústecký kraj</v>
          </cell>
          <cell r="G4919" t="str">
            <v xml:space="preserve">Ústí nad Labem </v>
          </cell>
          <cell r="H4919">
            <v>50</v>
          </cell>
          <cell r="I4919" t="str">
            <v>SEJOY</v>
          </cell>
          <cell r="J4919">
            <v>16.690000000000001</v>
          </cell>
          <cell r="K4919">
            <v>834.50000000000011</v>
          </cell>
          <cell r="L4919" t="str">
            <v/>
          </cell>
          <cell r="M4919" t="str">
            <v>Základní škola, Velké Chvojno, okres Ústí nad Labem, příspěvková organizace</v>
          </cell>
          <cell r="O4919">
            <v>8</v>
          </cell>
          <cell r="Q4919" t="str">
            <v>Velké Chvojno</v>
          </cell>
          <cell r="R4919" t="str">
            <v>ANO</v>
          </cell>
        </row>
        <row r="4920">
          <cell r="A4920">
            <v>600085511</v>
          </cell>
          <cell r="B4920">
            <v>600085511</v>
          </cell>
          <cell r="C4920" t="str">
            <v>70695881</v>
          </cell>
          <cell r="D4920">
            <v>1</v>
          </cell>
          <cell r="E4920">
            <v>70695881</v>
          </cell>
          <cell r="F4920" t="str">
            <v>Ústecký kraj</v>
          </cell>
          <cell r="G4920" t="str">
            <v xml:space="preserve">Ústí nad Labem </v>
          </cell>
          <cell r="H4920">
            <v>75</v>
          </cell>
          <cell r="I4920" t="str">
            <v>SEJOY</v>
          </cell>
          <cell r="J4920">
            <v>16.690000000000001</v>
          </cell>
          <cell r="K4920">
            <v>1251.75</v>
          </cell>
          <cell r="L4920" t="str">
            <v/>
          </cell>
          <cell r="M4920" t="str">
            <v>Základní škola a Mateřská škola Petrovice okres Ústí nad Labem, příspěvková organizace</v>
          </cell>
          <cell r="O4920">
            <v>5</v>
          </cell>
          <cell r="Q4920" t="str">
            <v>Petrovice</v>
          </cell>
          <cell r="R4920" t="str">
            <v>ANO</v>
          </cell>
        </row>
        <row r="4921">
          <cell r="A4921">
            <v>600085520</v>
          </cell>
          <cell r="B4921">
            <v>600085520</v>
          </cell>
          <cell r="C4921" t="str">
            <v>44553331</v>
          </cell>
          <cell r="D4921">
            <v>1</v>
          </cell>
          <cell r="E4921">
            <v>44553331</v>
          </cell>
          <cell r="F4921" t="str">
            <v>Ústecký kraj</v>
          </cell>
          <cell r="G4921" t="str">
            <v xml:space="preserve">Ústí nad Labem </v>
          </cell>
          <cell r="H4921">
            <v>425</v>
          </cell>
          <cell r="I4921" t="str">
            <v>SEJOY</v>
          </cell>
          <cell r="J4921">
            <v>16.690000000000001</v>
          </cell>
          <cell r="K4921">
            <v>7093.2500000000009</v>
          </cell>
          <cell r="L4921" t="str">
            <v/>
          </cell>
          <cell r="M4921" t="str">
            <v>Základní škola a Základní umělecká škola Ústí nad Labem, Husova 349/19, příspěvková organizace</v>
          </cell>
          <cell r="N4921" t="str">
            <v>Husova</v>
          </cell>
          <cell r="O4921">
            <v>349</v>
          </cell>
          <cell r="P4921">
            <v>19</v>
          </cell>
          <cell r="Q4921" t="str">
            <v>Ústí nad Labem</v>
          </cell>
          <cell r="R4921" t="str">
            <v>ANO</v>
          </cell>
        </row>
        <row r="4922">
          <cell r="A4922">
            <v>600085538</v>
          </cell>
          <cell r="B4922">
            <v>600085538</v>
          </cell>
          <cell r="C4922" t="str">
            <v>44553382</v>
          </cell>
          <cell r="D4922">
            <v>1</v>
          </cell>
          <cell r="E4922">
            <v>44553382</v>
          </cell>
          <cell r="F4922" t="str">
            <v>Ústecký kraj</v>
          </cell>
          <cell r="G4922" t="str">
            <v xml:space="preserve">Ústí nad Labem </v>
          </cell>
          <cell r="H4922">
            <v>425</v>
          </cell>
          <cell r="I4922" t="str">
            <v>SEJOY</v>
          </cell>
          <cell r="J4922">
            <v>16.690000000000001</v>
          </cell>
          <cell r="K4922">
            <v>7093.2500000000009</v>
          </cell>
          <cell r="L4922" t="str">
            <v/>
          </cell>
          <cell r="M4922" t="str">
            <v>Základní škola Ústí nad Labem, Karla IV. 1024/19, příspěvková organizace</v>
          </cell>
          <cell r="N4922" t="str">
            <v>Karla IV.</v>
          </cell>
          <cell r="O4922">
            <v>1024</v>
          </cell>
          <cell r="P4922">
            <v>19</v>
          </cell>
          <cell r="Q4922" t="str">
            <v>Ústí nad Labem</v>
          </cell>
          <cell r="R4922" t="str">
            <v>ANO</v>
          </cell>
        </row>
        <row r="4923">
          <cell r="A4923">
            <v>600085546</v>
          </cell>
          <cell r="B4923">
            <v>600085546</v>
          </cell>
          <cell r="C4923" t="str">
            <v>44555202</v>
          </cell>
          <cell r="D4923">
            <v>1</v>
          </cell>
          <cell r="E4923">
            <v>44555202</v>
          </cell>
          <cell r="F4923" t="str">
            <v>Ústecký kraj</v>
          </cell>
          <cell r="G4923" t="str">
            <v xml:space="preserve">Ústí nad Labem </v>
          </cell>
          <cell r="H4923">
            <v>750</v>
          </cell>
          <cell r="I4923" t="str">
            <v>SEJOY</v>
          </cell>
          <cell r="J4923">
            <v>16.690000000000001</v>
          </cell>
          <cell r="K4923">
            <v>12517.500000000002</v>
          </cell>
          <cell r="L4923" t="str">
            <v/>
          </cell>
          <cell r="M4923" t="str">
            <v>Základní škola Ústí nad Labem, Vojnovičova 620/5, příspěvková organizace</v>
          </cell>
          <cell r="N4923" t="str">
            <v>Vojnovičova</v>
          </cell>
          <cell r="O4923">
            <v>620</v>
          </cell>
          <cell r="P4923">
            <v>5</v>
          </cell>
          <cell r="Q4923" t="str">
            <v>Ústí nad Labem</v>
          </cell>
          <cell r="R4923" t="str">
            <v>ANO</v>
          </cell>
        </row>
        <row r="4924">
          <cell r="A4924">
            <v>600085554</v>
          </cell>
          <cell r="B4924">
            <v>600085554</v>
          </cell>
          <cell r="C4924" t="str">
            <v>44553226</v>
          </cell>
          <cell r="D4924">
            <v>1</v>
          </cell>
          <cell r="E4924">
            <v>44553226</v>
          </cell>
          <cell r="F4924" t="str">
            <v>Ústecký kraj</v>
          </cell>
          <cell r="G4924" t="str">
            <v xml:space="preserve">Ústí nad Labem </v>
          </cell>
          <cell r="H4924">
            <v>850</v>
          </cell>
          <cell r="I4924" t="str">
            <v>SEJOY</v>
          </cell>
          <cell r="J4924">
            <v>16.690000000000001</v>
          </cell>
          <cell r="K4924">
            <v>14186.500000000002</v>
          </cell>
          <cell r="L4924" t="str">
            <v/>
          </cell>
          <cell r="M4924" t="str">
            <v>Základní škola Ústí nad Labem, Mírová 2734/4, příspěvková organizace</v>
          </cell>
          <cell r="N4924" t="str">
            <v>Mírová</v>
          </cell>
          <cell r="O4924">
            <v>2734</v>
          </cell>
          <cell r="P4924">
            <v>4</v>
          </cell>
          <cell r="Q4924" t="str">
            <v>Ústí nad Labem</v>
          </cell>
          <cell r="R4924" t="str">
            <v>ANO</v>
          </cell>
        </row>
        <row r="4925">
          <cell r="A4925">
            <v>600085562</v>
          </cell>
          <cell r="B4925">
            <v>600085562</v>
          </cell>
          <cell r="C4925" t="str">
            <v>70944105</v>
          </cell>
          <cell r="D4925">
            <v>1</v>
          </cell>
          <cell r="E4925">
            <v>70944105</v>
          </cell>
          <cell r="F4925" t="str">
            <v>Ústecký kraj</v>
          </cell>
          <cell r="G4925" t="str">
            <v xml:space="preserve">Ústí nad Labem </v>
          </cell>
          <cell r="H4925">
            <v>350</v>
          </cell>
          <cell r="I4925" t="str">
            <v>SEJOY</v>
          </cell>
          <cell r="J4925">
            <v>16.690000000000001</v>
          </cell>
          <cell r="K4925">
            <v>5841.5</v>
          </cell>
          <cell r="L4925" t="str">
            <v/>
          </cell>
          <cell r="M4925" t="str">
            <v>Základní škola Chabařovice, příspěvková organizace</v>
          </cell>
          <cell r="N4925" t="str">
            <v>Masarykova</v>
          </cell>
          <cell r="O4925">
            <v>559</v>
          </cell>
          <cell r="Q4925" t="str">
            <v>Chabařovice</v>
          </cell>
          <cell r="R4925" t="str">
            <v>ANO</v>
          </cell>
        </row>
        <row r="4926">
          <cell r="A4926">
            <v>600085571</v>
          </cell>
          <cell r="B4926">
            <v>600085571</v>
          </cell>
          <cell r="C4926" t="str">
            <v>70942927</v>
          </cell>
          <cell r="D4926">
            <v>1</v>
          </cell>
          <cell r="E4926">
            <v>70942927</v>
          </cell>
          <cell r="F4926" t="str">
            <v>Ústecký kraj</v>
          </cell>
          <cell r="G4926" t="str">
            <v xml:space="preserve">Ústí nad Labem </v>
          </cell>
          <cell r="H4926">
            <v>300</v>
          </cell>
          <cell r="I4926" t="str">
            <v>SEJOY</v>
          </cell>
          <cell r="J4926">
            <v>16.690000000000001</v>
          </cell>
          <cell r="K4926">
            <v>5007</v>
          </cell>
          <cell r="L4926" t="str">
            <v/>
          </cell>
          <cell r="M4926" t="str">
            <v>Základní škola a Mateřská škola Libouchec, příspěvková organizace</v>
          </cell>
          <cell r="O4926">
            <v>157</v>
          </cell>
          <cell r="Q4926" t="str">
            <v>Libouchec</v>
          </cell>
          <cell r="R4926" t="str">
            <v>ANO</v>
          </cell>
        </row>
        <row r="4927">
          <cell r="A4927">
            <v>600085589</v>
          </cell>
          <cell r="B4927">
            <v>600085589</v>
          </cell>
          <cell r="C4927" t="str">
            <v>72742127</v>
          </cell>
          <cell r="D4927">
            <v>1</v>
          </cell>
          <cell r="E4927">
            <v>72742127</v>
          </cell>
          <cell r="F4927" t="str">
            <v>Ústecký kraj</v>
          </cell>
          <cell r="G4927" t="str">
            <v xml:space="preserve">Ústí nad Labem </v>
          </cell>
          <cell r="H4927">
            <v>650</v>
          </cell>
          <cell r="I4927" t="str">
            <v>SEJOY</v>
          </cell>
          <cell r="J4927">
            <v>16.690000000000001</v>
          </cell>
          <cell r="K4927">
            <v>10848.5</v>
          </cell>
          <cell r="L4927" t="str">
            <v/>
          </cell>
          <cell r="M4927" t="str">
            <v>Základní škola Velké Březno, příspěvková organizace</v>
          </cell>
          <cell r="N4927" t="str">
            <v>Školní</v>
          </cell>
          <cell r="O4927">
            <v>87</v>
          </cell>
          <cell r="Q4927" t="str">
            <v>Velké Březno</v>
          </cell>
          <cell r="R4927" t="str">
            <v>ANO</v>
          </cell>
        </row>
        <row r="4928">
          <cell r="A4928">
            <v>600085597</v>
          </cell>
          <cell r="B4928">
            <v>600085597</v>
          </cell>
          <cell r="C4928" t="str">
            <v>44555491</v>
          </cell>
          <cell r="D4928">
            <v>1</v>
          </cell>
          <cell r="E4928">
            <v>44555491</v>
          </cell>
          <cell r="F4928" t="str">
            <v>Ústecký kraj</v>
          </cell>
          <cell r="G4928" t="str">
            <v xml:space="preserve">Ústí nad Labem </v>
          </cell>
          <cell r="H4928">
            <v>975</v>
          </cell>
          <cell r="I4928" t="str">
            <v>SEJOY</v>
          </cell>
          <cell r="J4928">
            <v>16.690000000000001</v>
          </cell>
          <cell r="K4928">
            <v>16272.750000000002</v>
          </cell>
          <cell r="L4928" t="str">
            <v/>
          </cell>
          <cell r="M4928" t="str">
            <v>Základní škola Ústí nad Labem, E. Krásnohorské 3084/8, příspěvková organizace</v>
          </cell>
          <cell r="N4928" t="str">
            <v>Elišky Krásnohorské</v>
          </cell>
          <cell r="O4928">
            <v>3084</v>
          </cell>
          <cell r="P4928">
            <v>8</v>
          </cell>
          <cell r="Q4928" t="str">
            <v>Ústí nad Labem</v>
          </cell>
          <cell r="R4928" t="str">
            <v>ANO</v>
          </cell>
        </row>
        <row r="4929">
          <cell r="A4929">
            <v>600085601</v>
          </cell>
          <cell r="B4929">
            <v>600085601</v>
          </cell>
          <cell r="C4929" t="str">
            <v>44553234</v>
          </cell>
          <cell r="D4929">
            <v>1</v>
          </cell>
          <cell r="E4929">
            <v>44553234</v>
          </cell>
          <cell r="F4929" t="str">
            <v>Ústecký kraj</v>
          </cell>
          <cell r="G4929" t="str">
            <v xml:space="preserve">Ústí nad Labem </v>
          </cell>
          <cell r="H4929">
            <v>625</v>
          </cell>
          <cell r="I4929" t="str">
            <v>SEJOY</v>
          </cell>
          <cell r="J4929">
            <v>16.690000000000001</v>
          </cell>
          <cell r="K4929">
            <v>10431.25</v>
          </cell>
          <cell r="L4929" t="str">
            <v/>
          </cell>
          <cell r="M4929" t="str">
            <v>Základní škola Ústí nad Labem, Pod Vodojemem 323/3a, příspěvková organizace</v>
          </cell>
          <cell r="N4929" t="str">
            <v>Pod Vodojemem</v>
          </cell>
          <cell r="O4929">
            <v>323</v>
          </cell>
          <cell r="P4929" t="str">
            <v>3a</v>
          </cell>
          <cell r="Q4929" t="str">
            <v>Ústí nad Labem</v>
          </cell>
          <cell r="R4929" t="str">
            <v>ANO</v>
          </cell>
        </row>
        <row r="4930">
          <cell r="A4930">
            <v>600085619</v>
          </cell>
          <cell r="B4930">
            <v>600085619</v>
          </cell>
          <cell r="C4930" t="str">
            <v>44555211</v>
          </cell>
          <cell r="D4930">
            <v>1</v>
          </cell>
          <cell r="E4930">
            <v>44555211</v>
          </cell>
          <cell r="F4930" t="str">
            <v>Ústecký kraj</v>
          </cell>
          <cell r="G4930" t="str">
            <v xml:space="preserve">Ústí nad Labem </v>
          </cell>
          <cell r="H4930">
            <v>700</v>
          </cell>
          <cell r="I4930" t="str">
            <v>SEJOY</v>
          </cell>
          <cell r="J4930">
            <v>16.690000000000001</v>
          </cell>
          <cell r="K4930">
            <v>11683</v>
          </cell>
          <cell r="L4930" t="str">
            <v/>
          </cell>
          <cell r="M4930" t="str">
            <v>Základní škola Ústí nad Labem, Hlavní 193, příspěvková organizace</v>
          </cell>
          <cell r="N4930" t="str">
            <v>Hlavní</v>
          </cell>
          <cell r="O4930">
            <v>193</v>
          </cell>
          <cell r="Q4930" t="str">
            <v>Ústí nad Labem</v>
          </cell>
          <cell r="R4930" t="str">
            <v>ANO</v>
          </cell>
        </row>
        <row r="4931">
          <cell r="A4931">
            <v>600085627</v>
          </cell>
          <cell r="B4931">
            <v>600085627</v>
          </cell>
          <cell r="C4931" t="str">
            <v>44226233</v>
          </cell>
          <cell r="D4931">
            <v>1</v>
          </cell>
          <cell r="E4931">
            <v>44226233</v>
          </cell>
          <cell r="F4931" t="str">
            <v>Ústecký kraj</v>
          </cell>
          <cell r="G4931" t="str">
            <v xml:space="preserve">Ústí nad Labem </v>
          </cell>
          <cell r="H4931">
            <v>875</v>
          </cell>
          <cell r="I4931" t="str">
            <v>SEJOY</v>
          </cell>
          <cell r="J4931">
            <v>16.690000000000001</v>
          </cell>
          <cell r="K4931">
            <v>14603.750000000002</v>
          </cell>
          <cell r="L4931" t="str">
            <v/>
          </cell>
          <cell r="M4931" t="str">
            <v>Základní škola a Mateřská škola Ústí nad Labem, SNP 2304/6, příspěvková organizace</v>
          </cell>
          <cell r="N4931" t="str">
            <v>SNP</v>
          </cell>
          <cell r="O4931">
            <v>2304</v>
          </cell>
          <cell r="P4931">
            <v>6</v>
          </cell>
          <cell r="Q4931" t="str">
            <v>Ústí nad Labem</v>
          </cell>
          <cell r="R4931" t="str">
            <v>ANO</v>
          </cell>
        </row>
        <row r="4932">
          <cell r="A4932">
            <v>600085635</v>
          </cell>
          <cell r="B4932">
            <v>600085635</v>
          </cell>
          <cell r="C4932" t="str">
            <v>44226268</v>
          </cell>
          <cell r="D4932">
            <v>1</v>
          </cell>
          <cell r="E4932">
            <v>44226268</v>
          </cell>
          <cell r="F4932" t="str">
            <v>Ústecký kraj</v>
          </cell>
          <cell r="G4932" t="str">
            <v xml:space="preserve">Ústí nad Labem </v>
          </cell>
          <cell r="H4932">
            <v>500</v>
          </cell>
          <cell r="I4932" t="str">
            <v>SEJOY</v>
          </cell>
          <cell r="J4932">
            <v>16.690000000000001</v>
          </cell>
          <cell r="K4932">
            <v>8345</v>
          </cell>
          <cell r="L4932" t="str">
            <v/>
          </cell>
          <cell r="M4932" t="str">
            <v>Základní škola Ústí nad Labem, Neštěmická 787/38, příspěvková organizace</v>
          </cell>
          <cell r="N4932" t="str">
            <v>Neštěmická</v>
          </cell>
          <cell r="O4932">
            <v>787</v>
          </cell>
          <cell r="P4932">
            <v>38</v>
          </cell>
          <cell r="Q4932" t="str">
            <v>Ústí nad Labem</v>
          </cell>
          <cell r="R4932" t="str">
            <v>ANO</v>
          </cell>
        </row>
        <row r="4933">
          <cell r="A4933">
            <v>600085643</v>
          </cell>
          <cell r="B4933">
            <v>600085643</v>
          </cell>
          <cell r="C4933" t="str">
            <v>44553145</v>
          </cell>
          <cell r="D4933">
            <v>1</v>
          </cell>
          <cell r="E4933">
            <v>44553145</v>
          </cell>
          <cell r="F4933" t="str">
            <v>Ústecký kraj</v>
          </cell>
          <cell r="G4933" t="str">
            <v xml:space="preserve">Ústí nad Labem </v>
          </cell>
          <cell r="H4933">
            <v>600</v>
          </cell>
          <cell r="I4933" t="str">
            <v>SEJOY</v>
          </cell>
          <cell r="J4933">
            <v>16.690000000000001</v>
          </cell>
          <cell r="K4933">
            <v>10014</v>
          </cell>
          <cell r="L4933" t="str">
            <v/>
          </cell>
          <cell r="M4933" t="str">
            <v>Základní škola Ústí nad Labem, Rabasova 3282/3, příspěvková organizace</v>
          </cell>
          <cell r="N4933" t="str">
            <v>Rabasova</v>
          </cell>
          <cell r="O4933">
            <v>3282</v>
          </cell>
          <cell r="P4933">
            <v>3</v>
          </cell>
          <cell r="Q4933" t="str">
            <v>Ústí nad Labem</v>
          </cell>
          <cell r="R4933" t="str">
            <v>ANO</v>
          </cell>
        </row>
        <row r="4934">
          <cell r="A4934">
            <v>600085651</v>
          </cell>
          <cell r="B4934">
            <v>600085651</v>
          </cell>
          <cell r="C4934" t="str">
            <v>44553153</v>
          </cell>
          <cell r="D4934">
            <v>1</v>
          </cell>
          <cell r="E4934">
            <v>44553153</v>
          </cell>
          <cell r="F4934" t="str">
            <v>Ústecký kraj</v>
          </cell>
          <cell r="G4934" t="str">
            <v xml:space="preserve">Ústí nad Labem </v>
          </cell>
          <cell r="H4934">
            <v>550</v>
          </cell>
          <cell r="I4934" t="str">
            <v>SEJOY</v>
          </cell>
          <cell r="J4934">
            <v>16.690000000000001</v>
          </cell>
          <cell r="K4934">
            <v>9179.5</v>
          </cell>
          <cell r="L4934" t="str">
            <v/>
          </cell>
          <cell r="M4934" t="str">
            <v>Základní škola Ústí nad Labem, Palachova 400/37, příspěvková organizace</v>
          </cell>
          <cell r="N4934" t="str">
            <v>Palachova</v>
          </cell>
          <cell r="O4934">
            <v>400</v>
          </cell>
          <cell r="P4934">
            <v>37</v>
          </cell>
          <cell r="Q4934" t="str">
            <v>Ústí nad Labem</v>
          </cell>
          <cell r="R4934" t="str">
            <v>ANO</v>
          </cell>
        </row>
        <row r="4935">
          <cell r="A4935">
            <v>600085660</v>
          </cell>
          <cell r="B4935">
            <v>600085660</v>
          </cell>
          <cell r="C4935" t="str">
            <v>44553315</v>
          </cell>
          <cell r="D4935">
            <v>1</v>
          </cell>
          <cell r="E4935">
            <v>44553315</v>
          </cell>
          <cell r="F4935" t="str">
            <v>Ústecký kraj</v>
          </cell>
          <cell r="G4935" t="str">
            <v xml:space="preserve">Ústí nad Labem </v>
          </cell>
          <cell r="H4935">
            <v>675</v>
          </cell>
          <cell r="I4935" t="str">
            <v>SEJOY</v>
          </cell>
          <cell r="J4935">
            <v>16.690000000000001</v>
          </cell>
          <cell r="K4935">
            <v>11265.75</v>
          </cell>
          <cell r="L4935" t="str">
            <v/>
          </cell>
          <cell r="M4935" t="str">
            <v>Fakultní základní škola Ústí nad Labem, České mládeže 230/2, příspěvková organizace</v>
          </cell>
          <cell r="N4935" t="str">
            <v>České mládeže</v>
          </cell>
          <cell r="O4935">
            <v>230</v>
          </cell>
          <cell r="P4935">
            <v>2</v>
          </cell>
          <cell r="Q4935" t="str">
            <v>Ústí nad Labem</v>
          </cell>
          <cell r="R4935" t="str">
            <v>ANO</v>
          </cell>
        </row>
        <row r="4936">
          <cell r="A4936">
            <v>600085678</v>
          </cell>
          <cell r="B4936">
            <v>600085678</v>
          </cell>
          <cell r="C4936" t="str">
            <v>70839379</v>
          </cell>
          <cell r="D4936">
            <v>1</v>
          </cell>
          <cell r="E4936">
            <v>70839379</v>
          </cell>
          <cell r="F4936" t="str">
            <v>Ústecký kraj</v>
          </cell>
          <cell r="G4936" t="str">
            <v xml:space="preserve">Ústí nad Labem </v>
          </cell>
          <cell r="H4936">
            <v>175</v>
          </cell>
          <cell r="I4936" t="str">
            <v>SEJOY</v>
          </cell>
          <cell r="J4936">
            <v>16.690000000000001</v>
          </cell>
          <cell r="K4936">
            <v>2920.75</v>
          </cell>
          <cell r="L4936" t="str">
            <v/>
          </cell>
          <cell r="M4936" t="str">
            <v>Základní škola a Mateřská škola Ústí nad Labem, Jitřní 277, příspěvková organizace</v>
          </cell>
          <cell r="N4936" t="str">
            <v>Jitřní</v>
          </cell>
          <cell r="O4936">
            <v>277</v>
          </cell>
          <cell r="Q4936" t="str">
            <v>Ústí nad Labem</v>
          </cell>
          <cell r="R4936" t="str">
            <v>ANO</v>
          </cell>
        </row>
        <row r="4937">
          <cell r="A4937">
            <v>600085686</v>
          </cell>
          <cell r="B4937">
            <v>600085686</v>
          </cell>
          <cell r="C4937" t="str">
            <v>44555474</v>
          </cell>
          <cell r="D4937">
            <v>1</v>
          </cell>
          <cell r="E4937">
            <v>44555474</v>
          </cell>
          <cell r="F4937" t="str">
            <v>Ústecký kraj</v>
          </cell>
          <cell r="G4937" t="str">
            <v xml:space="preserve">Ústí nad Labem </v>
          </cell>
          <cell r="H4937">
            <v>975</v>
          </cell>
          <cell r="I4937" t="str">
            <v>SEJOY</v>
          </cell>
          <cell r="J4937">
            <v>16.690000000000001</v>
          </cell>
          <cell r="K4937">
            <v>16272.750000000002</v>
          </cell>
          <cell r="L4937" t="str">
            <v/>
          </cell>
          <cell r="M4937" t="str">
            <v>Základní škola Ústí nad Labem, Anežky České 702/17, příspěvková organizace</v>
          </cell>
          <cell r="N4937" t="str">
            <v>Anežky České</v>
          </cell>
          <cell r="O4937">
            <v>702</v>
          </cell>
          <cell r="P4937">
            <v>17</v>
          </cell>
          <cell r="Q4937" t="str">
            <v>Ústí nad Labem</v>
          </cell>
          <cell r="R4937" t="str">
            <v>ANO</v>
          </cell>
        </row>
        <row r="4938">
          <cell r="A4938">
            <v>600085708</v>
          </cell>
          <cell r="B4938">
            <v>600085708</v>
          </cell>
          <cell r="C4938" t="str">
            <v>72743395</v>
          </cell>
          <cell r="D4938">
            <v>1</v>
          </cell>
          <cell r="E4938">
            <v>72743395</v>
          </cell>
          <cell r="F4938" t="str">
            <v>Ústecký kraj</v>
          </cell>
          <cell r="G4938" t="str">
            <v xml:space="preserve">Ústí nad Labem </v>
          </cell>
          <cell r="H4938">
            <v>75</v>
          </cell>
          <cell r="I4938" t="str">
            <v>SEJOY</v>
          </cell>
          <cell r="J4938">
            <v>16.690000000000001</v>
          </cell>
          <cell r="K4938">
            <v>1251.75</v>
          </cell>
          <cell r="L4938" t="str">
            <v/>
          </cell>
          <cell r="M4938" t="str">
            <v>Základní škola a mateřská škola Řehlovice, příspěvková organizace</v>
          </cell>
          <cell r="O4938">
            <v>100</v>
          </cell>
          <cell r="Q4938" t="str">
            <v>Řehlovice</v>
          </cell>
          <cell r="R4938" t="str">
            <v>ANO</v>
          </cell>
        </row>
        <row r="4939">
          <cell r="A4939">
            <v>600085716</v>
          </cell>
          <cell r="B4939">
            <v>600085716</v>
          </cell>
          <cell r="C4939" t="str">
            <v>44555482</v>
          </cell>
          <cell r="D4939">
            <v>1</v>
          </cell>
          <cell r="E4939">
            <v>44555482</v>
          </cell>
          <cell r="F4939" t="str">
            <v>Ústecký kraj</v>
          </cell>
          <cell r="G4939" t="str">
            <v xml:space="preserve">Ústí nad Labem </v>
          </cell>
          <cell r="H4939">
            <v>600</v>
          </cell>
          <cell r="I4939" t="str">
            <v>SEJOY</v>
          </cell>
          <cell r="J4939">
            <v>16.690000000000001</v>
          </cell>
          <cell r="K4939">
            <v>10014</v>
          </cell>
          <cell r="L4939" t="str">
            <v/>
          </cell>
          <cell r="M4939" t="str">
            <v>Základní škola a Mateřská škola Ústí nad Labem, Nová 1432/5, příspěvková organizace</v>
          </cell>
          <cell r="N4939" t="str">
            <v>Nová</v>
          </cell>
          <cell r="O4939">
            <v>1432</v>
          </cell>
          <cell r="P4939">
            <v>5</v>
          </cell>
          <cell r="Q4939" t="str">
            <v>Ústí nad Labem</v>
          </cell>
          <cell r="R4939" t="str">
            <v>ANO</v>
          </cell>
        </row>
        <row r="4940">
          <cell r="A4940">
            <v>600085724</v>
          </cell>
          <cell r="B4940">
            <v>600085724</v>
          </cell>
          <cell r="C4940" t="str">
            <v>44553196</v>
          </cell>
          <cell r="D4940">
            <v>1</v>
          </cell>
          <cell r="E4940">
            <v>44553196</v>
          </cell>
          <cell r="F4940" t="str">
            <v>Ústecký kraj</v>
          </cell>
          <cell r="G4940" t="str">
            <v xml:space="preserve">Ústí nad Labem </v>
          </cell>
          <cell r="H4940">
            <v>950</v>
          </cell>
          <cell r="I4940" t="str">
            <v>SEJOY</v>
          </cell>
          <cell r="J4940">
            <v>16.690000000000001</v>
          </cell>
          <cell r="K4940">
            <v>15855.500000000002</v>
          </cell>
          <cell r="L4940" t="str">
            <v/>
          </cell>
          <cell r="M4940" t="str">
            <v>Základní škola Ústí nad Labem, Stříbrnická 3031/4, příspěvková organizace</v>
          </cell>
          <cell r="N4940" t="str">
            <v>Stříbrnická</v>
          </cell>
          <cell r="O4940">
            <v>3031</v>
          </cell>
          <cell r="P4940">
            <v>4</v>
          </cell>
          <cell r="Q4940" t="str">
            <v>Ústí nad Labem</v>
          </cell>
          <cell r="R4940" t="str">
            <v>ANO</v>
          </cell>
        </row>
        <row r="4941">
          <cell r="A4941">
            <v>600085732</v>
          </cell>
          <cell r="B4941">
            <v>600085732</v>
          </cell>
          <cell r="C4941" t="str">
            <v>44555229</v>
          </cell>
          <cell r="D4941">
            <v>1</v>
          </cell>
          <cell r="E4941">
            <v>44555229</v>
          </cell>
          <cell r="F4941" t="str">
            <v>Ústecký kraj</v>
          </cell>
          <cell r="G4941" t="str">
            <v xml:space="preserve">Ústí nad Labem </v>
          </cell>
          <cell r="H4941">
            <v>475</v>
          </cell>
          <cell r="I4941" t="str">
            <v>SEJOY</v>
          </cell>
          <cell r="J4941">
            <v>16.690000000000001</v>
          </cell>
          <cell r="K4941">
            <v>7927.7500000000009</v>
          </cell>
          <cell r="L4941" t="str">
            <v/>
          </cell>
          <cell r="M4941" t="str">
            <v>Základní škola Ústí nad Labem, Vinařská 1016/6, příspěvková organizace</v>
          </cell>
          <cell r="N4941" t="str">
            <v>Vinařská</v>
          </cell>
          <cell r="O4941">
            <v>1016</v>
          </cell>
          <cell r="P4941">
            <v>6</v>
          </cell>
          <cell r="Q4941" t="str">
            <v>Ústí nad Labem</v>
          </cell>
          <cell r="R4941" t="str">
            <v>ANO</v>
          </cell>
        </row>
        <row r="4942">
          <cell r="A4942">
            <v>600085741</v>
          </cell>
          <cell r="B4942">
            <v>600085741</v>
          </cell>
          <cell r="C4942" t="str">
            <v>72743760</v>
          </cell>
          <cell r="D4942">
            <v>1</v>
          </cell>
          <cell r="E4942">
            <v>72743760</v>
          </cell>
          <cell r="F4942" t="str">
            <v>Ústecký kraj</v>
          </cell>
          <cell r="G4942" t="str">
            <v xml:space="preserve">Ústí nad Labem </v>
          </cell>
          <cell r="H4942">
            <v>50</v>
          </cell>
          <cell r="I4942" t="str">
            <v>SEJOY</v>
          </cell>
          <cell r="J4942">
            <v>16.690000000000001</v>
          </cell>
          <cell r="K4942">
            <v>834.50000000000011</v>
          </cell>
          <cell r="L4942" t="str">
            <v/>
          </cell>
          <cell r="M4942" t="str">
            <v>Základní škola a Mateřská škola Malečov, příspěvková organizace</v>
          </cell>
          <cell r="O4942">
            <v>61</v>
          </cell>
          <cell r="Q4942" t="str">
            <v>Malečov</v>
          </cell>
          <cell r="R4942" t="str">
            <v>ANO</v>
          </cell>
        </row>
        <row r="4943">
          <cell r="A4943">
            <v>600085767</v>
          </cell>
          <cell r="B4943">
            <v>600085767</v>
          </cell>
          <cell r="C4943" t="str">
            <v>44553412</v>
          </cell>
          <cell r="D4943">
            <v>1</v>
          </cell>
          <cell r="E4943">
            <v>44553412</v>
          </cell>
          <cell r="F4943" t="str">
            <v>Ústecký kraj</v>
          </cell>
          <cell r="G4943" t="str">
            <v xml:space="preserve">Ústí nad Labem </v>
          </cell>
          <cell r="H4943">
            <v>400</v>
          </cell>
          <cell r="I4943" t="str">
            <v>SEJOY</v>
          </cell>
          <cell r="J4943">
            <v>16.690000000000001</v>
          </cell>
          <cell r="K4943">
            <v>6676.0000000000009</v>
          </cell>
          <cell r="L4943" t="str">
            <v/>
          </cell>
          <cell r="M4943" t="str">
            <v>Základní škola Ústí nad Labem, Školní náměstí 100/5, příspěvková organizace</v>
          </cell>
          <cell r="N4943" t="str">
            <v>Školní náměstí</v>
          </cell>
          <cell r="O4943">
            <v>100</v>
          </cell>
          <cell r="P4943">
            <v>5</v>
          </cell>
          <cell r="Q4943" t="str">
            <v>Ústí nad Labem</v>
          </cell>
          <cell r="R4943" t="str">
            <v>ANO</v>
          </cell>
        </row>
        <row r="4944">
          <cell r="A4944">
            <v>600085775</v>
          </cell>
          <cell r="B4944">
            <v>600085775</v>
          </cell>
          <cell r="C4944" t="str">
            <v>72743921</v>
          </cell>
          <cell r="D4944">
            <v>1</v>
          </cell>
          <cell r="E4944">
            <v>72743921</v>
          </cell>
          <cell r="F4944" t="str">
            <v>Ústecký kraj</v>
          </cell>
          <cell r="G4944" t="str">
            <v xml:space="preserve">Ústí nad Labem </v>
          </cell>
          <cell r="H4944">
            <v>300</v>
          </cell>
          <cell r="I4944" t="str">
            <v>SEJOY</v>
          </cell>
          <cell r="J4944">
            <v>16.690000000000001</v>
          </cell>
          <cell r="K4944">
            <v>5007</v>
          </cell>
          <cell r="L4944" t="str">
            <v/>
          </cell>
          <cell r="M4944" t="str">
            <v>Základní škola a Mateřská škola Povrly, okres Ústí nad Labem, příspěvková organizace</v>
          </cell>
          <cell r="N4944" t="str">
            <v>5. května</v>
          </cell>
          <cell r="O4944">
            <v>233</v>
          </cell>
          <cell r="P4944">
            <v>14</v>
          </cell>
          <cell r="Q4944" t="str">
            <v>Povrly</v>
          </cell>
          <cell r="R4944" t="str">
            <v>ANO</v>
          </cell>
        </row>
        <row r="4945">
          <cell r="A4945">
            <v>600085783</v>
          </cell>
          <cell r="B4945">
            <v>600085783</v>
          </cell>
          <cell r="C4945" t="str">
            <v>70698287</v>
          </cell>
          <cell r="D4945">
            <v>1</v>
          </cell>
          <cell r="E4945">
            <v>70698287</v>
          </cell>
          <cell r="F4945" t="str">
            <v>Ústecký kraj</v>
          </cell>
          <cell r="G4945" t="str">
            <v xml:space="preserve">Ústí nad Labem </v>
          </cell>
          <cell r="H4945">
            <v>225</v>
          </cell>
          <cell r="I4945" t="str">
            <v>SEJOY</v>
          </cell>
          <cell r="J4945">
            <v>16.690000000000001</v>
          </cell>
          <cell r="K4945">
            <v>3755.2500000000005</v>
          </cell>
          <cell r="L4945" t="str">
            <v/>
          </cell>
          <cell r="M4945" t="str">
            <v>Základní škola a Mateřská škola Tisá, příspěvková organizace</v>
          </cell>
          <cell r="O4945">
            <v>189</v>
          </cell>
          <cell r="Q4945" t="str">
            <v>Tisá</v>
          </cell>
          <cell r="R4945" t="str">
            <v>ANO</v>
          </cell>
        </row>
        <row r="4946">
          <cell r="A4946">
            <v>600170691</v>
          </cell>
          <cell r="B4946">
            <v>600170691</v>
          </cell>
          <cell r="C4946" t="str">
            <v>18385061</v>
          </cell>
          <cell r="D4946">
            <v>1</v>
          </cell>
          <cell r="E4946">
            <v>18385061</v>
          </cell>
          <cell r="F4946" t="str">
            <v>Ústecký kraj</v>
          </cell>
          <cell r="G4946" t="str">
            <v xml:space="preserve">Ústí nad Labem </v>
          </cell>
          <cell r="H4946">
            <v>1325</v>
          </cell>
          <cell r="I4946" t="str">
            <v>SEJOY</v>
          </cell>
          <cell r="J4946">
            <v>16.690000000000001</v>
          </cell>
          <cell r="K4946">
            <v>22114.25</v>
          </cell>
          <cell r="L4946" t="str">
            <v/>
          </cell>
          <cell r="M4946" t="str">
            <v>Střední průmyslová škola stavební a Střední odborná škola stavební a technická, Ústí nad Labem, příspěvková organizace</v>
          </cell>
          <cell r="N4946" t="str">
            <v>Čelakovského</v>
          </cell>
          <cell r="O4946">
            <v>250</v>
          </cell>
          <cell r="P4946">
            <v>5</v>
          </cell>
          <cell r="Q4946" t="str">
            <v>Ústí nad Labem</v>
          </cell>
          <cell r="R4946" t="str">
            <v>ANO</v>
          </cell>
        </row>
        <row r="4947">
          <cell r="A4947">
            <v>691012008</v>
          </cell>
          <cell r="B4947">
            <v>691012008</v>
          </cell>
          <cell r="C4947" t="str">
            <v>06846271</v>
          </cell>
          <cell r="D4947">
            <v>1</v>
          </cell>
          <cell r="E4947">
            <v>6846271</v>
          </cell>
          <cell r="F4947" t="str">
            <v>Ústecký kraj</v>
          </cell>
          <cell r="G4947" t="str">
            <v xml:space="preserve">Ústí nad Labem </v>
          </cell>
          <cell r="H4947">
            <v>75</v>
          </cell>
          <cell r="I4947" t="str">
            <v>SEJOY</v>
          </cell>
          <cell r="J4947">
            <v>16.690000000000001</v>
          </cell>
          <cell r="K4947">
            <v>1251.75</v>
          </cell>
          <cell r="L4947" t="str">
            <v/>
          </cell>
          <cell r="M4947" t="str">
            <v>Křesťanská základní škola Karmel</v>
          </cell>
          <cell r="N4947" t="str">
            <v>V Zahrádkách</v>
          </cell>
          <cell r="O4947">
            <v>1011</v>
          </cell>
          <cell r="P4947">
            <v>33</v>
          </cell>
          <cell r="Q4947" t="str">
            <v>Ústí nad Labem</v>
          </cell>
          <cell r="R4947" t="str">
            <v>NE</v>
          </cell>
        </row>
        <row r="4948">
          <cell r="A4948">
            <v>600023273</v>
          </cell>
          <cell r="B4948">
            <v>600023273</v>
          </cell>
          <cell r="C4948" t="str">
            <v>65081811</v>
          </cell>
          <cell r="D4948">
            <v>1</v>
          </cell>
          <cell r="E4948">
            <v>65081811</v>
          </cell>
          <cell r="F4948" t="str">
            <v>Ústecký kraj</v>
          </cell>
          <cell r="G4948" t="str">
            <v xml:space="preserve">Děčín </v>
          </cell>
          <cell r="H4948">
            <v>125</v>
          </cell>
          <cell r="I4948" t="str">
            <v>SEJOY</v>
          </cell>
          <cell r="J4948">
            <v>16.690000000000001</v>
          </cell>
          <cell r="K4948">
            <v>2086.25</v>
          </cell>
          <cell r="L4948" t="str">
            <v/>
          </cell>
          <cell r="M4948" t="str">
            <v>Speciální základní škola a Mateřská škola, Varnsdorf, T. G. Masaryka 1804, příspěvková organizace</v>
          </cell>
          <cell r="N4948" t="str">
            <v>T. G. Masaryka</v>
          </cell>
          <cell r="O4948">
            <v>1804</v>
          </cell>
          <cell r="Q4948" t="str">
            <v>Varnsdorf</v>
          </cell>
          <cell r="R4948" t="str">
            <v>ANO</v>
          </cell>
        </row>
        <row r="4949">
          <cell r="A4949">
            <v>600010163</v>
          </cell>
          <cell r="B4949">
            <v>600010163</v>
          </cell>
          <cell r="C4949" t="str">
            <v>47274751</v>
          </cell>
          <cell r="D4949">
            <v>1</v>
          </cell>
          <cell r="E4949">
            <v>47274751</v>
          </cell>
          <cell r="F4949" t="str">
            <v>Ústecký kraj</v>
          </cell>
          <cell r="G4949" t="str">
            <v xml:space="preserve">Děčín </v>
          </cell>
          <cell r="H4949">
            <v>375</v>
          </cell>
          <cell r="I4949" t="str">
            <v>SEJOY</v>
          </cell>
          <cell r="J4949">
            <v>16.690000000000001</v>
          </cell>
          <cell r="K4949">
            <v>6258.7500000000009</v>
          </cell>
          <cell r="L4949" t="str">
            <v/>
          </cell>
          <cell r="M4949" t="str">
            <v>Gymnázium Varnsdorf</v>
          </cell>
          <cell r="N4949" t="str">
            <v>Střelecká</v>
          </cell>
          <cell r="O4949">
            <v>1800</v>
          </cell>
          <cell r="Q4949" t="str">
            <v>Varnsdorf</v>
          </cell>
          <cell r="R4949" t="str">
            <v>NE</v>
          </cell>
        </row>
        <row r="4950">
          <cell r="A4950">
            <v>600010210</v>
          </cell>
          <cell r="B4950">
            <v>600010210</v>
          </cell>
          <cell r="C4950" t="str">
            <v>18383874</v>
          </cell>
          <cell r="D4950">
            <v>1</v>
          </cell>
          <cell r="E4950">
            <v>18383874</v>
          </cell>
          <cell r="F4950" t="str">
            <v>Ústecký kraj</v>
          </cell>
          <cell r="G4950" t="str">
            <v xml:space="preserve">Děčín </v>
          </cell>
          <cell r="H4950">
            <v>1275</v>
          </cell>
          <cell r="I4950" t="str">
            <v>SEJOY</v>
          </cell>
          <cell r="J4950">
            <v>16.690000000000001</v>
          </cell>
          <cell r="K4950">
            <v>21279.75</v>
          </cell>
          <cell r="L4950" t="str">
            <v/>
          </cell>
          <cell r="M4950" t="str">
            <v>Vyšší odborná škola, Střední průmyslová škola a Střední odborná škola, Varnsdorf, příspěvková organizace</v>
          </cell>
          <cell r="N4950" t="str">
            <v>Bratislavská</v>
          </cell>
          <cell r="O4950">
            <v>2166</v>
          </cell>
          <cell r="Q4950" t="str">
            <v>Varnsdorf</v>
          </cell>
          <cell r="R4950" t="str">
            <v>ANO</v>
          </cell>
        </row>
        <row r="4951">
          <cell r="A4951">
            <v>600076083</v>
          </cell>
          <cell r="B4951">
            <v>600076083</v>
          </cell>
          <cell r="C4951" t="str">
            <v>70695296</v>
          </cell>
          <cell r="D4951">
            <v>1</v>
          </cell>
          <cell r="E4951">
            <v>70695296</v>
          </cell>
          <cell r="F4951" t="str">
            <v>Ústecký kraj</v>
          </cell>
          <cell r="G4951" t="str">
            <v xml:space="preserve">Děčín </v>
          </cell>
          <cell r="H4951">
            <v>75</v>
          </cell>
          <cell r="I4951" t="str">
            <v>SEJOY</v>
          </cell>
          <cell r="J4951">
            <v>16.690000000000001</v>
          </cell>
          <cell r="K4951">
            <v>1251.75</v>
          </cell>
          <cell r="L4951" t="str">
            <v/>
          </cell>
          <cell r="M4951" t="str">
            <v>Základní škola a Mateřská škola Rybniště, okres Děčín, příspěvková organizace</v>
          </cell>
          <cell r="O4951">
            <v>170</v>
          </cell>
          <cell r="Q4951" t="str">
            <v>Rybniště</v>
          </cell>
          <cell r="R4951" t="str">
            <v>ANO</v>
          </cell>
        </row>
        <row r="4952">
          <cell r="A4952">
            <v>600076181</v>
          </cell>
          <cell r="B4952">
            <v>600076181</v>
          </cell>
          <cell r="C4952" t="str">
            <v>70698147</v>
          </cell>
          <cell r="D4952">
            <v>1</v>
          </cell>
          <cell r="E4952">
            <v>70698147</v>
          </cell>
          <cell r="F4952" t="str">
            <v>Ústecký kraj</v>
          </cell>
          <cell r="G4952" t="str">
            <v xml:space="preserve">Děčín </v>
          </cell>
          <cell r="H4952">
            <v>225</v>
          </cell>
          <cell r="I4952" t="str">
            <v>SEJOY</v>
          </cell>
          <cell r="J4952">
            <v>16.690000000000001</v>
          </cell>
          <cell r="K4952">
            <v>3755.2500000000005</v>
          </cell>
          <cell r="L4952" t="str">
            <v/>
          </cell>
          <cell r="M4952" t="str">
            <v>Interaktivní základní škola Varnsdorf, Karlova 1700, okres Děčín, příspěvková organizace</v>
          </cell>
          <cell r="N4952" t="str">
            <v>Karlova</v>
          </cell>
          <cell r="O4952">
            <v>1700</v>
          </cell>
          <cell r="Q4952" t="str">
            <v>Varnsdorf</v>
          </cell>
          <cell r="R4952" t="str">
            <v>ANO</v>
          </cell>
        </row>
        <row r="4953">
          <cell r="A4953">
            <v>600076199</v>
          </cell>
          <cell r="B4953">
            <v>600076199</v>
          </cell>
          <cell r="C4953" t="str">
            <v>70698198</v>
          </cell>
          <cell r="D4953">
            <v>1</v>
          </cell>
          <cell r="E4953">
            <v>70698198</v>
          </cell>
          <cell r="F4953" t="str">
            <v>Ústecký kraj</v>
          </cell>
          <cell r="G4953" t="str">
            <v xml:space="preserve">Děčín </v>
          </cell>
          <cell r="H4953">
            <v>175</v>
          </cell>
          <cell r="I4953" t="str">
            <v>SEJOY</v>
          </cell>
          <cell r="J4953">
            <v>16.690000000000001</v>
          </cell>
          <cell r="K4953">
            <v>2920.75</v>
          </cell>
          <cell r="L4953" t="str">
            <v/>
          </cell>
          <cell r="M4953" t="str">
            <v>Základní škola a Mateřská škola Varnsdorf, Bratislavská 994, okres Děčín, příspěvková organizace</v>
          </cell>
          <cell r="N4953" t="str">
            <v>Bratislavská</v>
          </cell>
          <cell r="O4953">
            <v>994</v>
          </cell>
          <cell r="Q4953" t="str">
            <v>Varnsdorf</v>
          </cell>
          <cell r="R4953" t="str">
            <v>ANO</v>
          </cell>
        </row>
        <row r="4954">
          <cell r="A4954">
            <v>600076300</v>
          </cell>
          <cell r="B4954">
            <v>600076300</v>
          </cell>
          <cell r="C4954" t="str">
            <v>72744499</v>
          </cell>
          <cell r="D4954">
            <v>1</v>
          </cell>
          <cell r="E4954">
            <v>72744499</v>
          </cell>
          <cell r="F4954" t="str">
            <v>Ústecký kraj</v>
          </cell>
          <cell r="G4954" t="str">
            <v xml:space="preserve">Děčín </v>
          </cell>
          <cell r="H4954">
            <v>225</v>
          </cell>
          <cell r="I4954" t="str">
            <v>SEJOY</v>
          </cell>
          <cell r="J4954">
            <v>16.690000000000001</v>
          </cell>
          <cell r="K4954">
            <v>3755.2500000000005</v>
          </cell>
          <cell r="L4954" t="str">
            <v/>
          </cell>
          <cell r="M4954" t="str">
            <v>Základní škola a mateřská škola Tadeáše Haenkeho Chřibská, příspěvková organizace</v>
          </cell>
          <cell r="O4954">
            <v>280</v>
          </cell>
          <cell r="Q4954" t="str">
            <v>Chřibská</v>
          </cell>
          <cell r="R4954" t="str">
            <v>ANO</v>
          </cell>
        </row>
        <row r="4955">
          <cell r="A4955">
            <v>600076385</v>
          </cell>
          <cell r="B4955">
            <v>600076385</v>
          </cell>
          <cell r="C4955" t="str">
            <v>70698171</v>
          </cell>
          <cell r="D4955">
            <v>1</v>
          </cell>
          <cell r="E4955">
            <v>70698171</v>
          </cell>
          <cell r="F4955" t="str">
            <v>Ústecký kraj</v>
          </cell>
          <cell r="G4955" t="str">
            <v xml:space="preserve">Děčín </v>
          </cell>
          <cell r="H4955">
            <v>825</v>
          </cell>
          <cell r="I4955" t="str">
            <v>SEJOY</v>
          </cell>
          <cell r="J4955">
            <v>16.690000000000001</v>
          </cell>
          <cell r="K4955">
            <v>13769.250000000002</v>
          </cell>
          <cell r="L4955" t="str">
            <v/>
          </cell>
          <cell r="M4955" t="str">
            <v>Základní škola Varnsdorf, náměstí E.Beneše 469, okres Děčín, příspěvková organizace</v>
          </cell>
          <cell r="N4955" t="str">
            <v>Nám. E. Beneše</v>
          </cell>
          <cell r="O4955">
            <v>469</v>
          </cell>
          <cell r="Q4955" t="str">
            <v>Varnsdorf</v>
          </cell>
          <cell r="R4955" t="str">
            <v>ANO</v>
          </cell>
        </row>
        <row r="4956">
          <cell r="A4956">
            <v>600076423</v>
          </cell>
          <cell r="B4956">
            <v>600076423</v>
          </cell>
          <cell r="C4956" t="str">
            <v>70698180</v>
          </cell>
          <cell r="D4956">
            <v>1</v>
          </cell>
          <cell r="E4956">
            <v>70698180</v>
          </cell>
          <cell r="F4956" t="str">
            <v>Ústecký kraj</v>
          </cell>
          <cell r="G4956" t="str">
            <v xml:space="preserve">Děčín </v>
          </cell>
          <cell r="H4956">
            <v>625</v>
          </cell>
          <cell r="I4956" t="str">
            <v>SEJOY</v>
          </cell>
          <cell r="J4956">
            <v>16.690000000000001</v>
          </cell>
          <cell r="K4956">
            <v>10431.25</v>
          </cell>
          <cell r="L4956" t="str">
            <v/>
          </cell>
          <cell r="M4956" t="str">
            <v>Základní škola Varnsdorf, Edisonova 2821, okres Děčín, příspěvková organizace</v>
          </cell>
          <cell r="N4956" t="str">
            <v>Edisonova</v>
          </cell>
          <cell r="O4956">
            <v>2821</v>
          </cell>
          <cell r="Q4956" t="str">
            <v>Varnsdorf</v>
          </cell>
          <cell r="R4956" t="str">
            <v>ANO</v>
          </cell>
        </row>
        <row r="4957">
          <cell r="A4957">
            <v>600076474</v>
          </cell>
          <cell r="B4957">
            <v>600076474</v>
          </cell>
          <cell r="C4957" t="str">
            <v>70698155</v>
          </cell>
          <cell r="D4957">
            <v>1</v>
          </cell>
          <cell r="E4957">
            <v>70698155</v>
          </cell>
          <cell r="F4957" t="str">
            <v>Ústecký kraj</v>
          </cell>
          <cell r="G4957" t="str">
            <v xml:space="preserve">Děčín </v>
          </cell>
          <cell r="H4957">
            <v>350</v>
          </cell>
          <cell r="I4957" t="str">
            <v>SEJOY</v>
          </cell>
          <cell r="J4957">
            <v>16.690000000000001</v>
          </cell>
          <cell r="K4957">
            <v>5841.5</v>
          </cell>
          <cell r="L4957" t="str">
            <v/>
          </cell>
          <cell r="M4957" t="str">
            <v>Základní škola Varnsdorf, Východní 1602, okres Děčín, příspěvková organizace</v>
          </cell>
          <cell r="N4957" t="str">
            <v>Východní</v>
          </cell>
          <cell r="O4957">
            <v>1602</v>
          </cell>
          <cell r="Q4957" t="str">
            <v>Varnsdorf</v>
          </cell>
          <cell r="R4957" t="str">
            <v>ANO</v>
          </cell>
        </row>
        <row r="4958">
          <cell r="A4958">
            <v>600076521</v>
          </cell>
          <cell r="B4958">
            <v>600076521</v>
          </cell>
          <cell r="C4958" t="str">
            <v>70695288</v>
          </cell>
          <cell r="D4958">
            <v>1</v>
          </cell>
          <cell r="E4958">
            <v>70695288</v>
          </cell>
          <cell r="F4958" t="str">
            <v>Ústecký kraj</v>
          </cell>
          <cell r="G4958" t="str">
            <v xml:space="preserve">Děčín </v>
          </cell>
          <cell r="H4958">
            <v>350</v>
          </cell>
          <cell r="I4958" t="str">
            <v>SEJOY</v>
          </cell>
          <cell r="J4958">
            <v>16.690000000000001</v>
          </cell>
          <cell r="K4958">
            <v>5841.5</v>
          </cell>
          <cell r="L4958" t="str">
            <v/>
          </cell>
          <cell r="M4958" t="str">
            <v>Základní škola Dolní Podluží, okres Děčín, příspěvková organizace</v>
          </cell>
          <cell r="O4958">
            <v>364</v>
          </cell>
          <cell r="Q4958" t="str">
            <v>Dolní Podluží</v>
          </cell>
          <cell r="R4958" t="str">
            <v>ANO</v>
          </cell>
        </row>
        <row r="4959">
          <cell r="A4959">
            <v>691008914</v>
          </cell>
          <cell r="B4959">
            <v>691008914</v>
          </cell>
          <cell r="C4959" t="str">
            <v>04463978</v>
          </cell>
          <cell r="D4959">
            <v>1</v>
          </cell>
          <cell r="E4959">
            <v>4463978</v>
          </cell>
          <cell r="F4959" t="str">
            <v>Ústecký kraj</v>
          </cell>
          <cell r="G4959" t="str">
            <v xml:space="preserve">Děčín </v>
          </cell>
          <cell r="H4959">
            <v>175</v>
          </cell>
          <cell r="I4959" t="str">
            <v>SEJOY</v>
          </cell>
          <cell r="J4959">
            <v>16.690000000000001</v>
          </cell>
          <cell r="K4959">
            <v>2920.75</v>
          </cell>
          <cell r="L4959" t="str">
            <v/>
          </cell>
          <cell r="M4959" t="str">
            <v>Střední průmyslová škola TOS VARNSDORF s.r.o.</v>
          </cell>
          <cell r="N4959" t="str">
            <v>Říční</v>
          </cell>
          <cell r="O4959">
            <v>1774</v>
          </cell>
          <cell r="Q4959" t="str">
            <v>Varnsdorf</v>
          </cell>
          <cell r="R4959" t="str">
            <v>NE</v>
          </cell>
        </row>
        <row r="4960">
          <cell r="A4960">
            <v>600010996</v>
          </cell>
          <cell r="B4960">
            <v>600010996</v>
          </cell>
          <cell r="C4960" t="str">
            <v>47783371</v>
          </cell>
          <cell r="D4960">
            <v>1</v>
          </cell>
          <cell r="E4960">
            <v>47783371</v>
          </cell>
          <cell r="F4960" t="str">
            <v>Ústecký kraj</v>
          </cell>
          <cell r="G4960" t="str">
            <v xml:space="preserve">Louny </v>
          </cell>
          <cell r="H4960">
            <v>200</v>
          </cell>
          <cell r="I4960" t="str">
            <v>SEJOY</v>
          </cell>
          <cell r="J4960">
            <v>16.690000000000001</v>
          </cell>
          <cell r="K4960">
            <v>3338.0000000000005</v>
          </cell>
          <cell r="L4960" t="str">
            <v/>
          </cell>
          <cell r="M4960" t="str">
            <v>Střední odborné učiliště a Střední odborná škola SČMSD, Žatec, s.r.o.</v>
          </cell>
          <cell r="N4960" t="str">
            <v>Hošťálkovo náměstí</v>
          </cell>
          <cell r="O4960">
            <v>132</v>
          </cell>
          <cell r="Q4960" t="str">
            <v>Žatec</v>
          </cell>
          <cell r="R4960" t="str">
            <v>NE</v>
          </cell>
        </row>
        <row r="4961">
          <cell r="A4961">
            <v>600023583</v>
          </cell>
          <cell r="B4961">
            <v>600023583</v>
          </cell>
          <cell r="C4961" t="str">
            <v>62247859</v>
          </cell>
          <cell r="D4961">
            <v>1</v>
          </cell>
          <cell r="E4961">
            <v>62247859</v>
          </cell>
          <cell r="F4961" t="str">
            <v>Ústecký kraj</v>
          </cell>
          <cell r="G4961" t="str">
            <v xml:space="preserve">Louny </v>
          </cell>
          <cell r="H4961">
            <v>150</v>
          </cell>
          <cell r="I4961" t="str">
            <v>SEJOY</v>
          </cell>
          <cell r="J4961">
            <v>16.690000000000001</v>
          </cell>
          <cell r="K4961">
            <v>2503.5</v>
          </cell>
          <cell r="L4961" t="str">
            <v/>
          </cell>
          <cell r="M4961" t="str">
            <v>Dětský domov, Základní škola a Střední škola, Žatec, příspěvková organizace</v>
          </cell>
          <cell r="N4961" t="str">
            <v>Pražská</v>
          </cell>
          <cell r="O4961">
            <v>808</v>
          </cell>
          <cell r="Q4961" t="str">
            <v>Žatec</v>
          </cell>
          <cell r="R4961" t="str">
            <v>ANO</v>
          </cell>
        </row>
        <row r="4962">
          <cell r="A4962">
            <v>600023591</v>
          </cell>
          <cell r="B4962">
            <v>600023591</v>
          </cell>
          <cell r="C4962" t="str">
            <v>61357286</v>
          </cell>
          <cell r="D4962">
            <v>1</v>
          </cell>
          <cell r="E4962">
            <v>61357286</v>
          </cell>
          <cell r="F4962" t="str">
            <v>Ústecký kraj</v>
          </cell>
          <cell r="G4962" t="str">
            <v xml:space="preserve">Louny </v>
          </cell>
          <cell r="H4962">
            <v>100</v>
          </cell>
          <cell r="I4962" t="str">
            <v>SEJOY</v>
          </cell>
          <cell r="J4962">
            <v>16.690000000000001</v>
          </cell>
          <cell r="K4962">
            <v>1669.0000000000002</v>
          </cell>
          <cell r="L4962" t="str">
            <v/>
          </cell>
          <cell r="M4962" t="str">
            <v>Logopedická základní škola, Měcholupy 1, příspěvková organizace</v>
          </cell>
          <cell r="O4962">
            <v>1</v>
          </cell>
          <cell r="Q4962" t="str">
            <v>Měcholupy</v>
          </cell>
          <cell r="R4962" t="str">
            <v>ANO</v>
          </cell>
        </row>
        <row r="4963">
          <cell r="A4963">
            <v>600082920</v>
          </cell>
          <cell r="B4963">
            <v>600082920</v>
          </cell>
          <cell r="C4963" t="str">
            <v>61357332</v>
          </cell>
          <cell r="D4963">
            <v>1</v>
          </cell>
          <cell r="E4963">
            <v>61357332</v>
          </cell>
          <cell r="F4963" t="str">
            <v>Ústecký kraj</v>
          </cell>
          <cell r="G4963" t="str">
            <v xml:space="preserve">Louny </v>
          </cell>
          <cell r="H4963">
            <v>725</v>
          </cell>
          <cell r="I4963" t="str">
            <v>SEJOY</v>
          </cell>
          <cell r="J4963">
            <v>16.690000000000001</v>
          </cell>
          <cell r="K4963">
            <v>12100.250000000002</v>
          </cell>
          <cell r="L4963" t="str">
            <v/>
          </cell>
          <cell r="M4963" t="str">
            <v>Základní škola, Žatec, Jižní 2777, okres Louny</v>
          </cell>
          <cell r="N4963" t="str">
            <v>Jižní</v>
          </cell>
          <cell r="O4963">
            <v>2777</v>
          </cell>
          <cell r="Q4963" t="str">
            <v>Žatec</v>
          </cell>
          <cell r="R4963" t="str">
            <v>ANO</v>
          </cell>
        </row>
        <row r="4964">
          <cell r="A4964">
            <v>600010953</v>
          </cell>
          <cell r="B4964">
            <v>600010953</v>
          </cell>
          <cell r="C4964" t="str">
            <v>61357278</v>
          </cell>
          <cell r="D4964">
            <v>1</v>
          </cell>
          <cell r="E4964">
            <v>61357278</v>
          </cell>
          <cell r="F4964" t="str">
            <v>Ústecký kraj</v>
          </cell>
          <cell r="G4964" t="str">
            <v xml:space="preserve">Louny </v>
          </cell>
          <cell r="H4964">
            <v>400</v>
          </cell>
          <cell r="I4964" t="str">
            <v>SEJOY</v>
          </cell>
          <cell r="J4964">
            <v>16.690000000000001</v>
          </cell>
          <cell r="K4964">
            <v>6676.0000000000009</v>
          </cell>
          <cell r="L4964" t="str">
            <v/>
          </cell>
          <cell r="M4964" t="str">
            <v>Gymnázium, Žatec, Studentská 1075, příspěvková organizace</v>
          </cell>
          <cell r="N4964" t="str">
            <v>Studentská</v>
          </cell>
          <cell r="O4964">
            <v>1075</v>
          </cell>
          <cell r="Q4964" t="str">
            <v>Žatec</v>
          </cell>
          <cell r="R4964" t="str">
            <v>ANO</v>
          </cell>
        </row>
        <row r="4965">
          <cell r="A4965">
            <v>600011011</v>
          </cell>
          <cell r="B4965">
            <v>600011011</v>
          </cell>
          <cell r="C4965" t="str">
            <v>61357294</v>
          </cell>
          <cell r="D4965">
            <v>1</v>
          </cell>
          <cell r="E4965">
            <v>61357294</v>
          </cell>
          <cell r="F4965" t="str">
            <v>Ústecký kraj</v>
          </cell>
          <cell r="G4965" t="str">
            <v xml:space="preserve">Louny </v>
          </cell>
          <cell r="H4965">
            <v>325</v>
          </cell>
          <cell r="I4965" t="str">
            <v>SEJOY</v>
          </cell>
          <cell r="J4965">
            <v>16.690000000000001</v>
          </cell>
          <cell r="K4965">
            <v>5424.25</v>
          </cell>
          <cell r="L4965" t="str">
            <v/>
          </cell>
          <cell r="M4965" t="str">
            <v>Obchodní akademie a Střední odborná škola zemědělská a ekologická, Žatec, příspěvková organizace</v>
          </cell>
          <cell r="N4965" t="str">
            <v>Studentská</v>
          </cell>
          <cell r="O4965">
            <v>1354</v>
          </cell>
          <cell r="Q4965" t="str">
            <v>Žatec</v>
          </cell>
          <cell r="R4965" t="str">
            <v>ANO</v>
          </cell>
        </row>
        <row r="4966">
          <cell r="A4966">
            <v>600011020</v>
          </cell>
          <cell r="B4966">
            <v>600011020</v>
          </cell>
          <cell r="C4966" t="str">
            <v>25124811</v>
          </cell>
          <cell r="D4966">
            <v>1</v>
          </cell>
          <cell r="E4966">
            <v>25124811</v>
          </cell>
          <cell r="F4966" t="str">
            <v>Ústecký kraj</v>
          </cell>
          <cell r="G4966" t="str">
            <v xml:space="preserve">Louny </v>
          </cell>
          <cell r="H4966">
            <v>100</v>
          </cell>
          <cell r="I4966" t="str">
            <v>SEJOY</v>
          </cell>
          <cell r="J4966">
            <v>16.690000000000001</v>
          </cell>
          <cell r="K4966">
            <v>1669.0000000000002</v>
          </cell>
          <cell r="L4966" t="str">
            <v/>
          </cell>
          <cell r="M4966" t="str">
            <v>Soukromá obchodní akademie, spol. s r.o.</v>
          </cell>
          <cell r="N4966" t="str">
            <v>Svatováclavská</v>
          </cell>
          <cell r="O4966">
            <v>1404</v>
          </cell>
          <cell r="Q4966" t="str">
            <v>Žatec</v>
          </cell>
          <cell r="R4966" t="str">
            <v>NE</v>
          </cell>
        </row>
        <row r="4967">
          <cell r="A4967">
            <v>600011038</v>
          </cell>
          <cell r="B4967">
            <v>600011038</v>
          </cell>
          <cell r="C4967" t="str">
            <v>25115138</v>
          </cell>
          <cell r="D4967">
            <v>1</v>
          </cell>
          <cell r="E4967">
            <v>25115138</v>
          </cell>
          <cell r="F4967" t="str">
            <v>Ústecký kraj</v>
          </cell>
          <cell r="G4967" t="str">
            <v xml:space="preserve">Louny </v>
          </cell>
          <cell r="H4967">
            <v>150</v>
          </cell>
          <cell r="I4967" t="str">
            <v>SEJOY</v>
          </cell>
          <cell r="J4967">
            <v>16.690000000000001</v>
          </cell>
          <cell r="K4967">
            <v>2503.5</v>
          </cell>
          <cell r="L4967" t="str">
            <v/>
          </cell>
          <cell r="M4967" t="str">
            <v>Střední průmyslová škola elektrotechnická a zařízení pro další vzdělávání pedagogických pracovníků, spol. s r.o.</v>
          </cell>
          <cell r="N4967" t="str">
            <v>Svatováclavská</v>
          </cell>
          <cell r="O4967">
            <v>1404</v>
          </cell>
          <cell r="Q4967" t="str">
            <v>Žatec</v>
          </cell>
          <cell r="R4967" t="str">
            <v>NE</v>
          </cell>
        </row>
        <row r="4968">
          <cell r="A4968">
            <v>600082946</v>
          </cell>
          <cell r="B4968">
            <v>600082946</v>
          </cell>
          <cell r="C4968" t="str">
            <v>61357430</v>
          </cell>
          <cell r="D4968">
            <v>1</v>
          </cell>
          <cell r="E4968">
            <v>61357430</v>
          </cell>
          <cell r="F4968" t="str">
            <v>Ústecký kraj</v>
          </cell>
          <cell r="G4968" t="str">
            <v xml:space="preserve">Louny </v>
          </cell>
          <cell r="H4968">
            <v>225</v>
          </cell>
          <cell r="I4968" t="str">
            <v>SEJOY</v>
          </cell>
          <cell r="J4968">
            <v>16.690000000000001</v>
          </cell>
          <cell r="K4968">
            <v>3755.2500000000005</v>
          </cell>
          <cell r="L4968" t="str">
            <v/>
          </cell>
          <cell r="M4968" t="str">
            <v>Základní škola Měcholupy, okres Louny</v>
          </cell>
          <cell r="O4968">
            <v>2</v>
          </cell>
          <cell r="Q4968" t="str">
            <v>Měcholupy</v>
          </cell>
          <cell r="R4968" t="str">
            <v>ANO</v>
          </cell>
        </row>
        <row r="4969">
          <cell r="A4969">
            <v>600082857</v>
          </cell>
          <cell r="B4969">
            <v>600082857</v>
          </cell>
          <cell r="C4969" t="str">
            <v>49123645</v>
          </cell>
          <cell r="D4969">
            <v>1</v>
          </cell>
          <cell r="E4969">
            <v>49123645</v>
          </cell>
          <cell r="F4969" t="str">
            <v>Ústecký kraj</v>
          </cell>
          <cell r="G4969" t="str">
            <v xml:space="preserve">Louny </v>
          </cell>
          <cell r="H4969">
            <v>175</v>
          </cell>
          <cell r="I4969" t="str">
            <v>SEJOY</v>
          </cell>
          <cell r="J4969">
            <v>16.690000000000001</v>
          </cell>
          <cell r="K4969">
            <v>2920.75</v>
          </cell>
          <cell r="L4969" t="str">
            <v/>
          </cell>
          <cell r="M4969" t="str">
            <v>Základní škola Lipenec, okres Louny</v>
          </cell>
          <cell r="O4969">
            <v>119</v>
          </cell>
          <cell r="Q4969" t="str">
            <v>Lipno</v>
          </cell>
          <cell r="R4969" t="str">
            <v>ANO</v>
          </cell>
        </row>
        <row r="4970">
          <cell r="A4970">
            <v>600082768</v>
          </cell>
          <cell r="B4970">
            <v>600082768</v>
          </cell>
          <cell r="C4970" t="str">
            <v>62247832</v>
          </cell>
          <cell r="D4970">
            <v>1</v>
          </cell>
          <cell r="E4970">
            <v>62247832</v>
          </cell>
          <cell r="F4970" t="str">
            <v>Ústecký kraj</v>
          </cell>
          <cell r="G4970" t="str">
            <v xml:space="preserve">Louny </v>
          </cell>
          <cell r="H4970">
            <v>75</v>
          </cell>
          <cell r="I4970" t="str">
            <v>SEJOY</v>
          </cell>
          <cell r="J4970">
            <v>16.690000000000001</v>
          </cell>
          <cell r="K4970">
            <v>1251.75</v>
          </cell>
          <cell r="L4970" t="str">
            <v/>
          </cell>
          <cell r="M4970" t="str">
            <v>Základní škola a Mateřská škola Staňkovice, okres Louny</v>
          </cell>
          <cell r="N4970" t="str">
            <v>Postoloprtská</v>
          </cell>
          <cell r="O4970">
            <v>100</v>
          </cell>
          <cell r="Q4970" t="str">
            <v>Staňkovice</v>
          </cell>
          <cell r="R4970" t="str">
            <v>ANO</v>
          </cell>
        </row>
        <row r="4971">
          <cell r="A4971">
            <v>600082792</v>
          </cell>
          <cell r="B4971">
            <v>600082792</v>
          </cell>
          <cell r="C4971" t="str">
            <v>72741961</v>
          </cell>
          <cell r="D4971">
            <v>1</v>
          </cell>
          <cell r="E4971">
            <v>72741961</v>
          </cell>
          <cell r="F4971" t="str">
            <v>Ústecký kraj</v>
          </cell>
          <cell r="G4971" t="str">
            <v xml:space="preserve">Louny </v>
          </cell>
          <cell r="H4971">
            <v>50</v>
          </cell>
          <cell r="I4971" t="str">
            <v>SEJOY</v>
          </cell>
          <cell r="J4971">
            <v>16.690000000000001</v>
          </cell>
          <cell r="K4971">
            <v>834.50000000000011</v>
          </cell>
          <cell r="L4971" t="str">
            <v/>
          </cell>
          <cell r="M4971" t="str">
            <v>Základní škola a Mateřská škola Nové Sedlo, okres Louny příspěvková organizace</v>
          </cell>
          <cell r="N4971" t="str">
            <v>Hlavní</v>
          </cell>
          <cell r="O4971">
            <v>6</v>
          </cell>
          <cell r="Q4971" t="str">
            <v>Nové Sedlo</v>
          </cell>
          <cell r="R4971" t="str">
            <v>ANO</v>
          </cell>
        </row>
        <row r="4972">
          <cell r="A4972">
            <v>600082903</v>
          </cell>
          <cell r="B4972">
            <v>600082903</v>
          </cell>
          <cell r="C4972" t="str">
            <v>60275839</v>
          </cell>
          <cell r="D4972">
            <v>1</v>
          </cell>
          <cell r="E4972">
            <v>60275839</v>
          </cell>
          <cell r="F4972" t="str">
            <v>Ústecký kraj</v>
          </cell>
          <cell r="G4972" t="str">
            <v xml:space="preserve">Louny </v>
          </cell>
          <cell r="H4972">
            <v>600</v>
          </cell>
          <cell r="I4972" t="str">
            <v>SEJOY</v>
          </cell>
          <cell r="J4972">
            <v>16.690000000000001</v>
          </cell>
          <cell r="K4972">
            <v>10014</v>
          </cell>
          <cell r="L4972" t="str">
            <v/>
          </cell>
          <cell r="M4972" t="str">
            <v>Základní škola Žatec, Petra Bezruče 2000, okres Louny</v>
          </cell>
          <cell r="N4972" t="str">
            <v>Petra Bezruče</v>
          </cell>
          <cell r="O4972">
            <v>2000</v>
          </cell>
          <cell r="Q4972" t="str">
            <v>Žatec</v>
          </cell>
          <cell r="R4972" t="str">
            <v>ANO</v>
          </cell>
        </row>
        <row r="4973">
          <cell r="A4973">
            <v>600082997</v>
          </cell>
          <cell r="B4973">
            <v>600082997</v>
          </cell>
          <cell r="C4973" t="str">
            <v>61357120</v>
          </cell>
          <cell r="D4973">
            <v>1</v>
          </cell>
          <cell r="E4973">
            <v>61357120</v>
          </cell>
          <cell r="F4973" t="str">
            <v>Ústecký kraj</v>
          </cell>
          <cell r="G4973" t="str">
            <v xml:space="preserve">Louny </v>
          </cell>
          <cell r="H4973">
            <v>375</v>
          </cell>
          <cell r="I4973" t="str">
            <v>SEJOY</v>
          </cell>
          <cell r="J4973">
            <v>16.690000000000001</v>
          </cell>
          <cell r="K4973">
            <v>6258.7500000000009</v>
          </cell>
          <cell r="L4973" t="str">
            <v/>
          </cell>
          <cell r="M4973" t="str">
            <v>Základní škola Žatec, nám. 28. října 1019, okres Louny</v>
          </cell>
          <cell r="N4973" t="str">
            <v>náměstí 28. října</v>
          </cell>
          <cell r="O4973">
            <v>1019</v>
          </cell>
          <cell r="Q4973" t="str">
            <v>Žatec</v>
          </cell>
          <cell r="R4973" t="str">
            <v>ANO</v>
          </cell>
        </row>
        <row r="4974">
          <cell r="A4974">
            <v>600083012</v>
          </cell>
          <cell r="B4974">
            <v>600083012</v>
          </cell>
          <cell r="C4974" t="str">
            <v>61357421</v>
          </cell>
          <cell r="D4974">
            <v>1</v>
          </cell>
          <cell r="E4974">
            <v>61357421</v>
          </cell>
          <cell r="F4974" t="str">
            <v>Ústecký kraj</v>
          </cell>
          <cell r="G4974" t="str">
            <v xml:space="preserve">Louny </v>
          </cell>
          <cell r="H4974">
            <v>975</v>
          </cell>
          <cell r="I4974" t="str">
            <v>SEJOY</v>
          </cell>
          <cell r="J4974">
            <v>16.690000000000001</v>
          </cell>
          <cell r="K4974">
            <v>16272.750000000002</v>
          </cell>
          <cell r="L4974" t="str">
            <v/>
          </cell>
          <cell r="M4974" t="str">
            <v>Základní škola Žatec, Komenského alej 749, okres Louny</v>
          </cell>
          <cell r="N4974" t="str">
            <v>Komenského alej</v>
          </cell>
          <cell r="O4974">
            <v>749</v>
          </cell>
          <cell r="Q4974" t="str">
            <v>Žatec</v>
          </cell>
          <cell r="R4974" t="str">
            <v>ANO</v>
          </cell>
        </row>
        <row r="4975">
          <cell r="A4975">
            <v>600083055</v>
          </cell>
          <cell r="B4975">
            <v>600083055</v>
          </cell>
          <cell r="C4975" t="str">
            <v>70980071</v>
          </cell>
          <cell r="D4975">
            <v>1</v>
          </cell>
          <cell r="E4975">
            <v>70980071</v>
          </cell>
          <cell r="F4975" t="str">
            <v>Ústecký kraj</v>
          </cell>
          <cell r="G4975" t="str">
            <v xml:space="preserve">Louny </v>
          </cell>
          <cell r="H4975">
            <v>75</v>
          </cell>
          <cell r="I4975" t="str">
            <v>SEJOY</v>
          </cell>
          <cell r="J4975">
            <v>16.690000000000001</v>
          </cell>
          <cell r="K4975">
            <v>1251.75</v>
          </cell>
          <cell r="L4975" t="str">
            <v/>
          </cell>
          <cell r="M4975" t="str">
            <v>Základní škola a Mateřská škola Bitozeves</v>
          </cell>
          <cell r="O4975">
            <v>89</v>
          </cell>
          <cell r="Q4975" t="str">
            <v>Bitozeves</v>
          </cell>
          <cell r="R4975" t="str">
            <v>ANO</v>
          </cell>
        </row>
        <row r="4976">
          <cell r="A4976">
            <v>600083080</v>
          </cell>
          <cell r="B4976">
            <v>600083080</v>
          </cell>
          <cell r="C4976" t="str">
            <v>72741732</v>
          </cell>
          <cell r="D4976">
            <v>1</v>
          </cell>
          <cell r="E4976">
            <v>72741732</v>
          </cell>
          <cell r="F4976" t="str">
            <v>Ústecký kraj</v>
          </cell>
          <cell r="G4976" t="str">
            <v xml:space="preserve">Louny </v>
          </cell>
          <cell r="H4976">
            <v>50</v>
          </cell>
          <cell r="I4976" t="str">
            <v>SEJOY</v>
          </cell>
          <cell r="J4976">
            <v>16.690000000000001</v>
          </cell>
          <cell r="K4976">
            <v>834.50000000000011</v>
          </cell>
          <cell r="L4976" t="str">
            <v/>
          </cell>
          <cell r="M4976" t="str">
            <v>Základní škola a mateřská škola Liběšice, okres Louny, příspěvková organizace</v>
          </cell>
          <cell r="O4976">
            <v>61</v>
          </cell>
          <cell r="Q4976" t="str">
            <v>Liběšice</v>
          </cell>
          <cell r="R4976" t="str">
            <v>ANO</v>
          </cell>
        </row>
        <row r="4977">
          <cell r="A4977">
            <v>600083098</v>
          </cell>
          <cell r="B4977">
            <v>600083098</v>
          </cell>
          <cell r="C4977" t="str">
            <v>72742852</v>
          </cell>
          <cell r="D4977">
            <v>1</v>
          </cell>
          <cell r="E4977">
            <v>72742852</v>
          </cell>
          <cell r="F4977" t="str">
            <v>Ústecký kraj</v>
          </cell>
          <cell r="G4977" t="str">
            <v xml:space="preserve">Louny </v>
          </cell>
          <cell r="H4977">
            <v>50</v>
          </cell>
          <cell r="I4977" t="str">
            <v>SEJOY</v>
          </cell>
          <cell r="J4977">
            <v>16.690000000000001</v>
          </cell>
          <cell r="K4977">
            <v>834.50000000000011</v>
          </cell>
          <cell r="L4977" t="str">
            <v/>
          </cell>
          <cell r="M4977" t="str">
            <v>Základní škola a Mateřská škola Tuchořice</v>
          </cell>
          <cell r="O4977">
            <v>167</v>
          </cell>
          <cell r="Q4977" t="str">
            <v>Tuchořice</v>
          </cell>
          <cell r="R4977" t="str">
            <v>ANO</v>
          </cell>
        </row>
        <row r="4978">
          <cell r="A4978">
            <v>600083209</v>
          </cell>
          <cell r="B4978">
            <v>600083209</v>
          </cell>
          <cell r="C4978" t="str">
            <v>46764593</v>
          </cell>
          <cell r="D4978">
            <v>1</v>
          </cell>
          <cell r="E4978">
            <v>46764593</v>
          </cell>
          <cell r="F4978" t="str">
            <v>Ústecký kraj</v>
          </cell>
          <cell r="G4978" t="str">
            <v xml:space="preserve">Louny </v>
          </cell>
          <cell r="H4978">
            <v>375</v>
          </cell>
          <cell r="I4978" t="str">
            <v>SEJOY</v>
          </cell>
          <cell r="J4978">
            <v>16.690000000000001</v>
          </cell>
          <cell r="K4978">
            <v>6258.7500000000009</v>
          </cell>
          <cell r="L4978" t="str">
            <v/>
          </cell>
          <cell r="M4978" t="str">
            <v>Základní škola a Mateřská škola, Žatec, Dvořákova 24, okres Louny</v>
          </cell>
          <cell r="N4978" t="str">
            <v>Dvořákova</v>
          </cell>
          <cell r="O4978">
            <v>24</v>
          </cell>
          <cell r="Q4978" t="str">
            <v>Žatec</v>
          </cell>
          <cell r="R4978" t="str">
            <v>ANO</v>
          </cell>
        </row>
        <row r="4979">
          <cell r="A4979">
            <v>600015068</v>
          </cell>
          <cell r="B4979">
            <v>600015068</v>
          </cell>
          <cell r="C4979" t="str">
            <v>47935952</v>
          </cell>
          <cell r="D4979">
            <v>1</v>
          </cell>
          <cell r="E4979">
            <v>47935952</v>
          </cell>
          <cell r="F4979" t="str">
            <v>Zlínský kraj</v>
          </cell>
          <cell r="G4979" t="str">
            <v xml:space="preserve">Kroměříž </v>
          </cell>
          <cell r="H4979">
            <v>225</v>
          </cell>
          <cell r="I4979" t="str">
            <v>SEJOY</v>
          </cell>
          <cell r="J4979">
            <v>16.690000000000001</v>
          </cell>
          <cell r="K4979">
            <v>3755.2500000000005</v>
          </cell>
          <cell r="L4979" t="str">
            <v/>
          </cell>
          <cell r="M4979" t="str">
            <v>Střední škola nábytkářská a obchodní Bystřice pod Hostýnem</v>
          </cell>
          <cell r="N4979" t="str">
            <v>Holešovská</v>
          </cell>
          <cell r="O4979">
            <v>394</v>
          </cell>
          <cell r="Q4979" t="str">
            <v>Bystřice pod Hostýnem</v>
          </cell>
          <cell r="R4979" t="str">
            <v>ANO</v>
          </cell>
        </row>
        <row r="4980">
          <cell r="A4980">
            <v>600025586</v>
          </cell>
          <cell r="B4980">
            <v>600025586</v>
          </cell>
          <cell r="C4980" t="str">
            <v>70859957</v>
          </cell>
          <cell r="D4980">
            <v>1</v>
          </cell>
          <cell r="E4980">
            <v>70859957</v>
          </cell>
          <cell r="F4980" t="str">
            <v>Zlínský kraj</v>
          </cell>
          <cell r="G4980" t="str">
            <v xml:space="preserve">Kroměříž </v>
          </cell>
          <cell r="H4980">
            <v>75</v>
          </cell>
          <cell r="I4980" t="str">
            <v>SEJOY</v>
          </cell>
          <cell r="J4980">
            <v>16.690000000000001</v>
          </cell>
          <cell r="K4980">
            <v>1251.75</v>
          </cell>
          <cell r="L4980" t="str">
            <v/>
          </cell>
          <cell r="M4980" t="str">
            <v>Základní škola Bystřice pod Hostýnem, Pod Dubíčkem</v>
          </cell>
          <cell r="N4980" t="str">
            <v>Pod Dubíčkem</v>
          </cell>
          <cell r="O4980">
            <v>647</v>
          </cell>
          <cell r="Q4980" t="str">
            <v>Bystřice pod Hostýnem</v>
          </cell>
          <cell r="R4980" t="str">
            <v>ANO</v>
          </cell>
        </row>
        <row r="4981">
          <cell r="A4981">
            <v>600118282</v>
          </cell>
          <cell r="B4981">
            <v>600118282</v>
          </cell>
          <cell r="C4981" t="str">
            <v>70983429</v>
          </cell>
          <cell r="D4981">
            <v>1</v>
          </cell>
          <cell r="E4981">
            <v>70983429</v>
          </cell>
          <cell r="F4981" t="str">
            <v>Zlínský kraj</v>
          </cell>
          <cell r="G4981" t="str">
            <v xml:space="preserve">Kroměříž </v>
          </cell>
          <cell r="H4981">
            <v>50</v>
          </cell>
          <cell r="I4981" t="str">
            <v>SEJOY</v>
          </cell>
          <cell r="J4981">
            <v>16.690000000000001</v>
          </cell>
          <cell r="K4981">
            <v>834.50000000000011</v>
          </cell>
          <cell r="L4981" t="str">
            <v/>
          </cell>
          <cell r="M4981" t="str">
            <v>Základní škola a Mateřská škola Slavkov pod Hostýnem, příspěvková organizace</v>
          </cell>
          <cell r="O4981">
            <v>57</v>
          </cell>
          <cell r="Q4981" t="str">
            <v>Slavkov pod Hostýnem</v>
          </cell>
          <cell r="R4981" t="str">
            <v>ANO</v>
          </cell>
        </row>
        <row r="4982">
          <cell r="A4982">
            <v>600118436</v>
          </cell>
          <cell r="B4982">
            <v>600118436</v>
          </cell>
          <cell r="C4982" t="str">
            <v>70983437</v>
          </cell>
          <cell r="D4982">
            <v>1</v>
          </cell>
          <cell r="E4982">
            <v>70983437</v>
          </cell>
          <cell r="F4982" t="str">
            <v>Zlínský kraj</v>
          </cell>
          <cell r="G4982" t="str">
            <v xml:space="preserve">Kroměříž </v>
          </cell>
          <cell r="H4982">
            <v>50</v>
          </cell>
          <cell r="I4982" t="str">
            <v>SEJOY</v>
          </cell>
          <cell r="J4982">
            <v>16.690000000000001</v>
          </cell>
          <cell r="K4982">
            <v>834.50000000000011</v>
          </cell>
          <cell r="L4982" t="str">
            <v/>
          </cell>
          <cell r="M4982" t="str">
            <v>Základní škola a Mateřská škola Loukov, okres Kroměříž</v>
          </cell>
          <cell r="O4982">
            <v>119</v>
          </cell>
          <cell r="Q4982" t="str">
            <v>Loukov</v>
          </cell>
          <cell r="R4982" t="str">
            <v>ANO</v>
          </cell>
        </row>
        <row r="4983">
          <cell r="A4983">
            <v>600118444</v>
          </cell>
          <cell r="B4983">
            <v>600118444</v>
          </cell>
          <cell r="C4983" t="str">
            <v>75023989</v>
          </cell>
          <cell r="D4983">
            <v>1</v>
          </cell>
          <cell r="E4983">
            <v>75023989</v>
          </cell>
          <cell r="F4983" t="str">
            <v>Zlínský kraj</v>
          </cell>
          <cell r="G4983" t="str">
            <v xml:space="preserve">Kroměříž </v>
          </cell>
          <cell r="H4983">
            <v>75</v>
          </cell>
          <cell r="I4983" t="str">
            <v>SEJOY</v>
          </cell>
          <cell r="J4983">
            <v>16.690000000000001</v>
          </cell>
          <cell r="K4983">
            <v>1251.75</v>
          </cell>
          <cell r="L4983" t="str">
            <v/>
          </cell>
          <cell r="M4983" t="str">
            <v>Jubilejní základní škola T.G.Masaryka a Mateřská škola Rusava, okres Kroměříž, příspěvková organizace</v>
          </cell>
          <cell r="O4983">
            <v>203</v>
          </cell>
          <cell r="Q4983" t="str">
            <v>Rusava</v>
          </cell>
          <cell r="R4983" t="str">
            <v>ANO</v>
          </cell>
        </row>
        <row r="4984">
          <cell r="A4984">
            <v>600118452</v>
          </cell>
          <cell r="B4984">
            <v>600118452</v>
          </cell>
          <cell r="C4984" t="str">
            <v>70992258</v>
          </cell>
          <cell r="D4984">
            <v>1</v>
          </cell>
          <cell r="E4984">
            <v>70992258</v>
          </cell>
          <cell r="F4984" t="str">
            <v>Zlínský kraj</v>
          </cell>
          <cell r="G4984" t="str">
            <v xml:space="preserve">Kroměříž </v>
          </cell>
          <cell r="H4984">
            <v>100</v>
          </cell>
          <cell r="I4984" t="str">
            <v>SEJOY</v>
          </cell>
          <cell r="J4984">
            <v>16.690000000000001</v>
          </cell>
          <cell r="K4984">
            <v>1669.0000000000002</v>
          </cell>
          <cell r="L4984" t="str">
            <v/>
          </cell>
          <cell r="M4984" t="str">
            <v>Základní škola a Mateřská škola Chvalčov, okres Kroměříž, příspěvková organizace</v>
          </cell>
          <cell r="N4984" t="str">
            <v>Školní</v>
          </cell>
          <cell r="O4984">
            <v>633</v>
          </cell>
          <cell r="Q4984" t="str">
            <v>Chvalčov</v>
          </cell>
          <cell r="R4984" t="str">
            <v>ANO</v>
          </cell>
        </row>
        <row r="4985">
          <cell r="A4985">
            <v>600118487</v>
          </cell>
          <cell r="B4985">
            <v>600118487</v>
          </cell>
          <cell r="C4985" t="str">
            <v>70833672</v>
          </cell>
          <cell r="D4985">
            <v>1</v>
          </cell>
          <cell r="E4985">
            <v>70833672</v>
          </cell>
          <cell r="F4985" t="str">
            <v>Zlínský kraj</v>
          </cell>
          <cell r="G4985" t="str">
            <v xml:space="preserve">Kroměříž </v>
          </cell>
          <cell r="H4985">
            <v>650</v>
          </cell>
          <cell r="I4985" t="str">
            <v>SEJOY</v>
          </cell>
          <cell r="J4985">
            <v>16.690000000000001</v>
          </cell>
          <cell r="K4985">
            <v>10848.5</v>
          </cell>
          <cell r="L4985" t="str">
            <v/>
          </cell>
          <cell r="M4985" t="str">
            <v>Základní škola T. G. Masaryka, Bystřice pod Hostýnem, Nádražní 56, okres Kroměříž, příspěvková organizace</v>
          </cell>
          <cell r="N4985" t="str">
            <v>Nádražní</v>
          </cell>
          <cell r="O4985">
            <v>56</v>
          </cell>
          <cell r="Q4985" t="str">
            <v>Bystřice pod Hostýnem</v>
          </cell>
          <cell r="R4985" t="str">
            <v>ANO</v>
          </cell>
        </row>
        <row r="4986">
          <cell r="A4986">
            <v>600118665</v>
          </cell>
          <cell r="B4986">
            <v>600118665</v>
          </cell>
          <cell r="C4986" t="str">
            <v>70983453</v>
          </cell>
          <cell r="D4986">
            <v>1</v>
          </cell>
          <cell r="E4986">
            <v>70983453</v>
          </cell>
          <cell r="F4986" t="str">
            <v>Zlínský kraj</v>
          </cell>
          <cell r="G4986" t="str">
            <v xml:space="preserve">Kroměříž </v>
          </cell>
          <cell r="H4986">
            <v>175</v>
          </cell>
          <cell r="I4986" t="str">
            <v>SEJOY</v>
          </cell>
          <cell r="J4986">
            <v>16.690000000000001</v>
          </cell>
          <cell r="K4986">
            <v>2920.75</v>
          </cell>
          <cell r="L4986" t="str">
            <v/>
          </cell>
          <cell r="M4986" t="str">
            <v>Základní škola Rajnochovice, okres Kroměříž</v>
          </cell>
          <cell r="O4986">
            <v>188</v>
          </cell>
          <cell r="Q4986" t="str">
            <v>Rajnochovice</v>
          </cell>
          <cell r="R4986" t="str">
            <v>ANO</v>
          </cell>
        </row>
        <row r="4987">
          <cell r="A4987">
            <v>600118495</v>
          </cell>
          <cell r="B4987">
            <v>600118495</v>
          </cell>
          <cell r="C4987" t="str">
            <v>70833648</v>
          </cell>
          <cell r="D4987">
            <v>1</v>
          </cell>
          <cell r="E4987">
            <v>70833648</v>
          </cell>
          <cell r="F4987" t="str">
            <v>Zlínský kraj</v>
          </cell>
          <cell r="G4987" t="str">
            <v xml:space="preserve">Kroměříž </v>
          </cell>
          <cell r="H4987">
            <v>600</v>
          </cell>
          <cell r="I4987" t="str">
            <v>SEJOY</v>
          </cell>
          <cell r="J4987">
            <v>16.690000000000001</v>
          </cell>
          <cell r="K4987">
            <v>10014</v>
          </cell>
          <cell r="L4987" t="str">
            <v/>
          </cell>
          <cell r="M4987" t="str">
            <v>Základní škola Bratrství Čechů a Slováků, Bystřice pod Hostýnem, Pod Zábřehem 1100, okres Kroměříž, příspěvková organizace</v>
          </cell>
          <cell r="N4987" t="str">
            <v>Pod Zábřehem</v>
          </cell>
          <cell r="O4987">
            <v>1100</v>
          </cell>
          <cell r="Q4987" t="str">
            <v>Bystřice pod Hostýnem</v>
          </cell>
          <cell r="R4987" t="str">
            <v>ANO</v>
          </cell>
        </row>
        <row r="4988">
          <cell r="A4988">
            <v>600118690</v>
          </cell>
          <cell r="B4988">
            <v>600118690</v>
          </cell>
          <cell r="C4988" t="str">
            <v>70983461</v>
          </cell>
          <cell r="D4988">
            <v>1</v>
          </cell>
          <cell r="E4988">
            <v>70983461</v>
          </cell>
          <cell r="F4988" t="str">
            <v>Zlínský kraj</v>
          </cell>
          <cell r="G4988" t="str">
            <v xml:space="preserve">Kroměříž </v>
          </cell>
          <cell r="H4988">
            <v>25</v>
          </cell>
          <cell r="I4988" t="str">
            <v>SEJOY</v>
          </cell>
          <cell r="J4988">
            <v>16.690000000000001</v>
          </cell>
          <cell r="K4988">
            <v>417.25000000000006</v>
          </cell>
          <cell r="L4988" t="str">
            <v/>
          </cell>
          <cell r="M4988" t="str">
            <v>Základní škola a Mateřská škola Vítonice, okres Kroměříž, příspěvková organizace</v>
          </cell>
          <cell r="O4988">
            <v>121</v>
          </cell>
          <cell r="Q4988" t="str">
            <v>Vítonice</v>
          </cell>
          <cell r="R4988" t="str">
            <v>ANO</v>
          </cell>
        </row>
        <row r="4989">
          <cell r="A4989">
            <v>600015050</v>
          </cell>
          <cell r="B4989">
            <v>600015050</v>
          </cell>
          <cell r="C4989" t="str">
            <v>47935774</v>
          </cell>
          <cell r="D4989">
            <v>1</v>
          </cell>
          <cell r="E4989">
            <v>47935774</v>
          </cell>
          <cell r="F4989" t="str">
            <v>Zlínský kraj</v>
          </cell>
          <cell r="G4989" t="str">
            <v xml:space="preserve">Kroměříž </v>
          </cell>
          <cell r="H4989">
            <v>550</v>
          </cell>
          <cell r="I4989" t="str">
            <v>SEJOY</v>
          </cell>
          <cell r="J4989">
            <v>16.690000000000001</v>
          </cell>
          <cell r="K4989">
            <v>9179.5</v>
          </cell>
          <cell r="L4989" t="str">
            <v/>
          </cell>
          <cell r="M4989" t="str">
            <v>Gymnázium Ladislava Jaroše Holešov</v>
          </cell>
          <cell r="N4989" t="str">
            <v>Palackého</v>
          </cell>
          <cell r="O4989">
            <v>524</v>
          </cell>
          <cell r="P4989">
            <v>37</v>
          </cell>
          <cell r="Q4989" t="str">
            <v>Holešov</v>
          </cell>
          <cell r="R4989" t="str">
            <v>ANO</v>
          </cell>
        </row>
        <row r="4990">
          <cell r="A4990">
            <v>600025624</v>
          </cell>
          <cell r="B4990">
            <v>600025624</v>
          </cell>
          <cell r="C4990" t="str">
            <v>47935910</v>
          </cell>
          <cell r="D4990">
            <v>1</v>
          </cell>
          <cell r="E4990">
            <v>47935910</v>
          </cell>
          <cell r="F4990" t="str">
            <v>Zlínský kraj</v>
          </cell>
          <cell r="G4990" t="str">
            <v xml:space="preserve">Kroměříž </v>
          </cell>
          <cell r="H4990">
            <v>100</v>
          </cell>
          <cell r="I4990" t="str">
            <v>SEJOY</v>
          </cell>
          <cell r="J4990">
            <v>16.690000000000001</v>
          </cell>
          <cell r="K4990">
            <v>1669.0000000000002</v>
          </cell>
          <cell r="L4990" t="str">
            <v/>
          </cell>
          <cell r="M4990" t="str">
            <v>Odborné učiliště a Základní škola Holešov</v>
          </cell>
          <cell r="N4990" t="str">
            <v>Nádražní</v>
          </cell>
          <cell r="O4990">
            <v>525</v>
          </cell>
          <cell r="P4990">
            <v>1</v>
          </cell>
          <cell r="Q4990" t="str">
            <v>Holešov</v>
          </cell>
          <cell r="R4990" t="str">
            <v>ANO</v>
          </cell>
        </row>
        <row r="4991">
          <cell r="A4991">
            <v>600118363</v>
          </cell>
          <cell r="B4991">
            <v>600118363</v>
          </cell>
          <cell r="C4991" t="str">
            <v>75020980</v>
          </cell>
          <cell r="D4991">
            <v>1</v>
          </cell>
          <cell r="E4991">
            <v>75020980</v>
          </cell>
          <cell r="F4991" t="str">
            <v>Zlínský kraj</v>
          </cell>
          <cell r="G4991" t="str">
            <v xml:space="preserve">Kroměříž </v>
          </cell>
          <cell r="H4991">
            <v>75</v>
          </cell>
          <cell r="I4991" t="str">
            <v>SEJOY</v>
          </cell>
          <cell r="J4991">
            <v>16.690000000000001</v>
          </cell>
          <cell r="K4991">
            <v>1251.75</v>
          </cell>
          <cell r="L4991" t="str">
            <v/>
          </cell>
          <cell r="M4991" t="str">
            <v>Základní škola Ludslavice, okres Kroměříž</v>
          </cell>
          <cell r="O4991">
            <v>90</v>
          </cell>
          <cell r="Q4991" t="str">
            <v>Ludslavice</v>
          </cell>
          <cell r="R4991" t="str">
            <v>ANO</v>
          </cell>
        </row>
        <row r="4992">
          <cell r="A4992">
            <v>600118428</v>
          </cell>
          <cell r="B4992">
            <v>600118428</v>
          </cell>
          <cell r="C4992" t="str">
            <v>75022494</v>
          </cell>
          <cell r="D4992">
            <v>1</v>
          </cell>
          <cell r="E4992">
            <v>75022494</v>
          </cell>
          <cell r="F4992" t="str">
            <v>Zlínský kraj</v>
          </cell>
          <cell r="G4992" t="str">
            <v xml:space="preserve">Kroměříž </v>
          </cell>
          <cell r="H4992">
            <v>75</v>
          </cell>
          <cell r="I4992" t="str">
            <v>SEJOY</v>
          </cell>
          <cell r="J4992">
            <v>16.690000000000001</v>
          </cell>
          <cell r="K4992">
            <v>1251.75</v>
          </cell>
          <cell r="L4992" t="str">
            <v/>
          </cell>
          <cell r="M4992" t="str">
            <v>Základní škola Jana Bezděka Martinice</v>
          </cell>
          <cell r="O4992">
            <v>70</v>
          </cell>
          <cell r="Q4992" t="str">
            <v>Martinice</v>
          </cell>
          <cell r="R4992" t="str">
            <v>ANO</v>
          </cell>
        </row>
        <row r="4993">
          <cell r="A4993">
            <v>600118509</v>
          </cell>
          <cell r="B4993">
            <v>600118509</v>
          </cell>
          <cell r="C4993" t="str">
            <v>63458799</v>
          </cell>
          <cell r="D4993">
            <v>1</v>
          </cell>
          <cell r="E4993">
            <v>63458799</v>
          </cell>
          <cell r="F4993" t="str">
            <v>Zlínský kraj</v>
          </cell>
          <cell r="G4993" t="str">
            <v xml:space="preserve">Kroměříž </v>
          </cell>
          <cell r="H4993">
            <v>300</v>
          </cell>
          <cell r="I4993" t="str">
            <v>SEJOY</v>
          </cell>
          <cell r="J4993">
            <v>16.690000000000001</v>
          </cell>
          <cell r="K4993">
            <v>5007</v>
          </cell>
          <cell r="L4993" t="str">
            <v/>
          </cell>
          <cell r="M4993" t="str">
            <v>2. Základní škola Holešov</v>
          </cell>
          <cell r="N4993" t="str">
            <v>Smetanovy sady</v>
          </cell>
          <cell r="O4993">
            <v>625</v>
          </cell>
          <cell r="P4993">
            <v>4</v>
          </cell>
          <cell r="Q4993" t="str">
            <v>Holešov</v>
          </cell>
          <cell r="R4993" t="str">
            <v>ANO</v>
          </cell>
        </row>
        <row r="4994">
          <cell r="A4994">
            <v>600118517</v>
          </cell>
          <cell r="B4994">
            <v>600118517</v>
          </cell>
          <cell r="C4994" t="str">
            <v>70879389</v>
          </cell>
          <cell r="D4994">
            <v>1</v>
          </cell>
          <cell r="E4994">
            <v>70879389</v>
          </cell>
          <cell r="F4994" t="str">
            <v>Zlínský kraj</v>
          </cell>
          <cell r="G4994" t="str">
            <v xml:space="preserve">Kroměříž </v>
          </cell>
          <cell r="H4994">
            <v>875</v>
          </cell>
          <cell r="I4994" t="str">
            <v>SEJOY</v>
          </cell>
          <cell r="J4994">
            <v>16.690000000000001</v>
          </cell>
          <cell r="K4994">
            <v>14603.750000000002</v>
          </cell>
          <cell r="L4994" t="str">
            <v/>
          </cell>
          <cell r="M4994" t="str">
            <v>1. Základní škola Holešov</v>
          </cell>
          <cell r="N4994" t="str">
            <v>Smetanovy sady</v>
          </cell>
          <cell r="O4994">
            <v>630</v>
          </cell>
          <cell r="P4994">
            <v>8</v>
          </cell>
          <cell r="Q4994" t="str">
            <v>Holešov</v>
          </cell>
          <cell r="R4994" t="str">
            <v>ANO</v>
          </cell>
        </row>
        <row r="4995">
          <cell r="A4995">
            <v>600118525</v>
          </cell>
          <cell r="B4995">
            <v>600118525</v>
          </cell>
          <cell r="C4995" t="str">
            <v>70841471</v>
          </cell>
          <cell r="D4995">
            <v>1</v>
          </cell>
          <cell r="E4995">
            <v>70841471</v>
          </cell>
          <cell r="F4995" t="str">
            <v>Zlínský kraj</v>
          </cell>
          <cell r="G4995" t="str">
            <v xml:space="preserve">Kroměříž </v>
          </cell>
          <cell r="H4995">
            <v>875</v>
          </cell>
          <cell r="I4995" t="str">
            <v>SEJOY</v>
          </cell>
          <cell r="J4995">
            <v>16.690000000000001</v>
          </cell>
          <cell r="K4995">
            <v>14603.750000000002</v>
          </cell>
          <cell r="L4995" t="str">
            <v/>
          </cell>
          <cell r="M4995" t="str">
            <v>3. Základní škola Holešov</v>
          </cell>
          <cell r="N4995" t="str">
            <v>Družby</v>
          </cell>
          <cell r="O4995">
            <v>329</v>
          </cell>
          <cell r="Q4995" t="str">
            <v>Holešov</v>
          </cell>
          <cell r="R4995" t="str">
            <v>ANO</v>
          </cell>
        </row>
        <row r="4996">
          <cell r="A4996">
            <v>600118291</v>
          </cell>
          <cell r="B4996">
            <v>600118291</v>
          </cell>
          <cell r="C4996" t="str">
            <v>70985065</v>
          </cell>
          <cell r="D4996">
            <v>1</v>
          </cell>
          <cell r="E4996">
            <v>70985065</v>
          </cell>
          <cell r="F4996" t="str">
            <v>Zlínský kraj</v>
          </cell>
          <cell r="G4996" t="str">
            <v xml:space="preserve">Kroměříž </v>
          </cell>
          <cell r="H4996">
            <v>50</v>
          </cell>
          <cell r="I4996" t="str">
            <v>SEJOY</v>
          </cell>
          <cell r="J4996">
            <v>16.690000000000001</v>
          </cell>
          <cell r="K4996">
            <v>834.50000000000011</v>
          </cell>
          <cell r="L4996" t="str">
            <v/>
          </cell>
          <cell r="M4996" t="str">
            <v>Základní škola a Mateřská škola Rymice, okres Kroměříž</v>
          </cell>
          <cell r="O4996">
            <v>39</v>
          </cell>
          <cell r="Q4996" t="str">
            <v>Rymice</v>
          </cell>
          <cell r="R4996" t="str">
            <v>ANO</v>
          </cell>
        </row>
        <row r="4997">
          <cell r="A4997">
            <v>600118380</v>
          </cell>
          <cell r="B4997">
            <v>600118380</v>
          </cell>
          <cell r="C4997" t="str">
            <v>70988421</v>
          </cell>
          <cell r="D4997">
            <v>1</v>
          </cell>
          <cell r="E4997">
            <v>70988421</v>
          </cell>
          <cell r="F4997" t="str">
            <v>Zlínský kraj</v>
          </cell>
          <cell r="G4997" t="str">
            <v xml:space="preserve">Kroměříž </v>
          </cell>
          <cell r="H4997">
            <v>125</v>
          </cell>
          <cell r="I4997" t="str">
            <v>SEJOY</v>
          </cell>
          <cell r="J4997">
            <v>16.690000000000001</v>
          </cell>
          <cell r="K4997">
            <v>2086.25</v>
          </cell>
          <cell r="L4997" t="str">
            <v/>
          </cell>
          <cell r="M4997" t="str">
            <v>Základní škola Prusinovice, okres Kroměříž</v>
          </cell>
          <cell r="N4997" t="str">
            <v>Hlavní</v>
          </cell>
          <cell r="O4997">
            <v>78</v>
          </cell>
          <cell r="Q4997" t="str">
            <v>Prusinovice</v>
          </cell>
          <cell r="R4997" t="str">
            <v>ANO</v>
          </cell>
        </row>
        <row r="4998">
          <cell r="A4998">
            <v>600118703</v>
          </cell>
          <cell r="B4998">
            <v>600118703</v>
          </cell>
          <cell r="C4998" t="str">
            <v>75023580</v>
          </cell>
          <cell r="D4998">
            <v>1</v>
          </cell>
          <cell r="E4998">
            <v>75023580</v>
          </cell>
          <cell r="F4998" t="str">
            <v>Zlínský kraj</v>
          </cell>
          <cell r="G4998" t="str">
            <v xml:space="preserve">Kroměříž </v>
          </cell>
          <cell r="H4998">
            <v>75</v>
          </cell>
          <cell r="I4998" t="str">
            <v>SEJOY</v>
          </cell>
          <cell r="J4998">
            <v>16.690000000000001</v>
          </cell>
          <cell r="K4998">
            <v>1251.75</v>
          </cell>
          <cell r="L4998" t="str">
            <v/>
          </cell>
          <cell r="M4998" t="str">
            <v>Základní škola Přílepy, okres Kroměříž, příspěvková organizace</v>
          </cell>
          <cell r="O4998">
            <v>108</v>
          </cell>
          <cell r="Q4998" t="str">
            <v>Přílepy</v>
          </cell>
          <cell r="R4998" t="str">
            <v>ANO</v>
          </cell>
        </row>
        <row r="4999">
          <cell r="A4999">
            <v>600118568</v>
          </cell>
          <cell r="B4999">
            <v>600118568</v>
          </cell>
          <cell r="C4999" t="str">
            <v>70842761</v>
          </cell>
          <cell r="D4999">
            <v>1</v>
          </cell>
          <cell r="E4999">
            <v>70842761</v>
          </cell>
          <cell r="F4999" t="str">
            <v>Zlínský kraj</v>
          </cell>
          <cell r="G4999" t="str">
            <v xml:space="preserve">Kroměříž </v>
          </cell>
          <cell r="H4999">
            <v>300</v>
          </cell>
          <cell r="I4999" t="str">
            <v>SEJOY</v>
          </cell>
          <cell r="J4999">
            <v>16.690000000000001</v>
          </cell>
          <cell r="K4999">
            <v>5007</v>
          </cell>
          <cell r="L4999" t="str">
            <v/>
          </cell>
          <cell r="M4999" t="str">
            <v>Základní škola, Kostelec u Holešova, okres Kroměříž</v>
          </cell>
          <cell r="O4999">
            <v>191</v>
          </cell>
          <cell r="Q4999" t="str">
            <v>Kostelec u Holešova</v>
          </cell>
          <cell r="R4999" t="str">
            <v>ANO</v>
          </cell>
        </row>
        <row r="5000">
          <cell r="A5000">
            <v>600118738</v>
          </cell>
          <cell r="B5000">
            <v>600118738</v>
          </cell>
          <cell r="C5000" t="str">
            <v>75023661</v>
          </cell>
          <cell r="D5000">
            <v>1</v>
          </cell>
          <cell r="E5000">
            <v>75023661</v>
          </cell>
          <cell r="F5000" t="str">
            <v>Zlínský kraj</v>
          </cell>
          <cell r="G5000" t="str">
            <v xml:space="preserve">Kroměříž </v>
          </cell>
          <cell r="H5000">
            <v>75</v>
          </cell>
          <cell r="I5000" t="str">
            <v>SEJOY</v>
          </cell>
          <cell r="J5000">
            <v>16.690000000000001</v>
          </cell>
          <cell r="K5000">
            <v>1251.75</v>
          </cell>
          <cell r="L5000" t="str">
            <v/>
          </cell>
          <cell r="M5000" t="str">
            <v>Základní škola a mateřská škola Žeranovice</v>
          </cell>
          <cell r="O5000">
            <v>53</v>
          </cell>
          <cell r="Q5000" t="str">
            <v>Žeranovice</v>
          </cell>
          <cell r="R5000" t="str">
            <v>ANO</v>
          </cell>
        </row>
        <row r="5001">
          <cell r="A5001">
            <v>600015106</v>
          </cell>
          <cell r="B5001">
            <v>600015106</v>
          </cell>
          <cell r="C5001" t="str">
            <v>47935936</v>
          </cell>
          <cell r="D5001">
            <v>1</v>
          </cell>
          <cell r="E5001">
            <v>47935936</v>
          </cell>
          <cell r="F5001" t="str">
            <v>Zlínský kraj</v>
          </cell>
          <cell r="G5001" t="str">
            <v xml:space="preserve">Kroměříž </v>
          </cell>
          <cell r="H5001">
            <v>175</v>
          </cell>
          <cell r="I5001" t="str">
            <v>SEJOY</v>
          </cell>
          <cell r="J5001">
            <v>16.690000000000001</v>
          </cell>
          <cell r="K5001">
            <v>2920.75</v>
          </cell>
          <cell r="L5001" t="str">
            <v/>
          </cell>
          <cell r="M5001" t="str">
            <v>Vyšší odborná škola potravinářská a Střední průmyslová škola mlékárenská Kroměříž</v>
          </cell>
          <cell r="N5001" t="str">
            <v>Štěchovice</v>
          </cell>
          <cell r="O5001">
            <v>4176</v>
          </cell>
          <cell r="P5001" t="str">
            <v>14a</v>
          </cell>
          <cell r="Q5001" t="str">
            <v>Kroměříž</v>
          </cell>
          <cell r="R5001" t="str">
            <v>ANO</v>
          </cell>
        </row>
        <row r="5002">
          <cell r="A5002">
            <v>600118479</v>
          </cell>
          <cell r="B5002">
            <v>600118479</v>
          </cell>
          <cell r="C5002" t="str">
            <v>70991251</v>
          </cell>
          <cell r="D5002">
            <v>1</v>
          </cell>
          <cell r="E5002">
            <v>70991251</v>
          </cell>
          <cell r="F5002" t="str">
            <v>Zlínský kraj</v>
          </cell>
          <cell r="G5002" t="str">
            <v xml:space="preserve">Kroměříž </v>
          </cell>
          <cell r="H5002">
            <v>225</v>
          </cell>
          <cell r="I5002" t="str">
            <v>SEJOY</v>
          </cell>
          <cell r="J5002">
            <v>16.690000000000001</v>
          </cell>
          <cell r="K5002">
            <v>3755.2500000000005</v>
          </cell>
          <cell r="L5002" t="str">
            <v/>
          </cell>
          <cell r="M5002" t="str">
            <v>Základní škola Břest, okres Kroměříž</v>
          </cell>
          <cell r="O5002">
            <v>61</v>
          </cell>
          <cell r="Q5002" t="str">
            <v>Břest</v>
          </cell>
          <cell r="R5002" t="str">
            <v>ANO</v>
          </cell>
        </row>
        <row r="5003">
          <cell r="A5003">
            <v>600118622</v>
          </cell>
          <cell r="B5003">
            <v>600118622</v>
          </cell>
          <cell r="C5003" t="str">
            <v>70923329</v>
          </cell>
          <cell r="D5003">
            <v>1</v>
          </cell>
          <cell r="E5003">
            <v>70923329</v>
          </cell>
          <cell r="F5003" t="str">
            <v>Zlínský kraj</v>
          </cell>
          <cell r="G5003" t="str">
            <v xml:space="preserve">Kroměříž </v>
          </cell>
          <cell r="H5003">
            <v>300</v>
          </cell>
          <cell r="I5003" t="str">
            <v>SEJOY</v>
          </cell>
          <cell r="J5003">
            <v>16.690000000000001</v>
          </cell>
          <cell r="K5003">
            <v>5007</v>
          </cell>
          <cell r="L5003" t="str">
            <v/>
          </cell>
          <cell r="M5003" t="str">
            <v>Základní škola, Kvasice, okres Kroměříž</v>
          </cell>
          <cell r="N5003" t="str">
            <v>Husova</v>
          </cell>
          <cell r="O5003">
            <v>642</v>
          </cell>
          <cell r="Q5003" t="str">
            <v>Kvasice</v>
          </cell>
          <cell r="R5003" t="str">
            <v>ANO</v>
          </cell>
        </row>
        <row r="5004">
          <cell r="A5004">
            <v>600019942</v>
          </cell>
          <cell r="B5004">
            <v>600019942</v>
          </cell>
          <cell r="C5004" t="str">
            <v>00637939</v>
          </cell>
          <cell r="D5004">
            <v>1</v>
          </cell>
          <cell r="E5004">
            <v>637939</v>
          </cell>
          <cell r="F5004" t="str">
            <v>Zlínský kraj</v>
          </cell>
          <cell r="G5004" t="str">
            <v xml:space="preserve">Kroměříž </v>
          </cell>
          <cell r="H5004">
            <v>300</v>
          </cell>
          <cell r="I5004" t="str">
            <v>SEJOY</v>
          </cell>
          <cell r="J5004">
            <v>16.690000000000001</v>
          </cell>
          <cell r="K5004">
            <v>5007</v>
          </cell>
          <cell r="L5004" t="str">
            <v/>
          </cell>
          <cell r="M5004" t="str">
            <v>Střední zdravotnická škola Kroměříž</v>
          </cell>
          <cell r="N5004" t="str">
            <v>Albertova</v>
          </cell>
          <cell r="O5004">
            <v>4261</v>
          </cell>
          <cell r="P5004" t="str">
            <v>25a</v>
          </cell>
          <cell r="Q5004" t="str">
            <v>Kroměříž</v>
          </cell>
          <cell r="R5004" t="str">
            <v>ANO</v>
          </cell>
        </row>
        <row r="5005">
          <cell r="A5005">
            <v>600014941</v>
          </cell>
          <cell r="B5005">
            <v>600014941</v>
          </cell>
          <cell r="C5005" t="str">
            <v>70843309</v>
          </cell>
          <cell r="D5005">
            <v>1</v>
          </cell>
          <cell r="E5005">
            <v>70843309</v>
          </cell>
          <cell r="F5005" t="str">
            <v>Zlínský kraj</v>
          </cell>
          <cell r="G5005" t="str">
            <v xml:space="preserve">Kroměříž </v>
          </cell>
          <cell r="H5005">
            <v>650</v>
          </cell>
          <cell r="I5005" t="str">
            <v>SEJOY</v>
          </cell>
          <cell r="J5005">
            <v>16.690000000000001</v>
          </cell>
          <cell r="K5005">
            <v>10848.5</v>
          </cell>
          <cell r="L5005" t="str">
            <v/>
          </cell>
          <cell r="M5005" t="str">
            <v>Gymnázium Kroměříž</v>
          </cell>
          <cell r="N5005" t="str">
            <v>Masarykovo náměstí</v>
          </cell>
          <cell r="O5005">
            <v>496</v>
          </cell>
          <cell r="P5005">
            <v>13</v>
          </cell>
          <cell r="Q5005" t="str">
            <v>Kroměříž</v>
          </cell>
          <cell r="R5005" t="str">
            <v>ANO</v>
          </cell>
        </row>
        <row r="5006">
          <cell r="A5006">
            <v>600014959</v>
          </cell>
          <cell r="B5006">
            <v>600014959</v>
          </cell>
          <cell r="C5006" t="str">
            <v>63458730</v>
          </cell>
          <cell r="D5006">
            <v>1</v>
          </cell>
          <cell r="E5006">
            <v>63458730</v>
          </cell>
          <cell r="F5006" t="str">
            <v>Zlínský kraj</v>
          </cell>
          <cell r="G5006" t="str">
            <v xml:space="preserve">Kroměříž </v>
          </cell>
          <cell r="H5006">
            <v>250</v>
          </cell>
          <cell r="I5006" t="str">
            <v>SEJOY</v>
          </cell>
          <cell r="J5006">
            <v>16.690000000000001</v>
          </cell>
          <cell r="K5006">
            <v>4172.5</v>
          </cell>
          <cell r="L5006" t="str">
            <v/>
          </cell>
          <cell r="M5006" t="str">
            <v>Obchodní akademie Kroměříž</v>
          </cell>
          <cell r="N5006" t="str">
            <v>Obvodová</v>
          </cell>
          <cell r="O5006">
            <v>3503</v>
          </cell>
          <cell r="P5006">
            <v>7</v>
          </cell>
          <cell r="Q5006" t="str">
            <v>Kroměříž</v>
          </cell>
          <cell r="R5006" t="str">
            <v>ANO</v>
          </cell>
        </row>
        <row r="5007">
          <cell r="A5007">
            <v>600014967</v>
          </cell>
          <cell r="B5007">
            <v>600014967</v>
          </cell>
          <cell r="C5007" t="str">
            <v>70844534</v>
          </cell>
          <cell r="D5007">
            <v>1</v>
          </cell>
          <cell r="E5007">
            <v>70844534</v>
          </cell>
          <cell r="F5007" t="str">
            <v>Zlínský kraj</v>
          </cell>
          <cell r="G5007" t="str">
            <v xml:space="preserve">Kroměříž </v>
          </cell>
          <cell r="H5007">
            <v>200</v>
          </cell>
          <cell r="I5007" t="str">
            <v>SEJOY</v>
          </cell>
          <cell r="J5007">
            <v>16.690000000000001</v>
          </cell>
          <cell r="K5007">
            <v>3338.0000000000005</v>
          </cell>
          <cell r="L5007" t="str">
            <v/>
          </cell>
          <cell r="M5007" t="str">
            <v>Konzervatoř P. J. Vejvanovského Kroměříž</v>
          </cell>
          <cell r="N5007" t="str">
            <v>Pilařova</v>
          </cell>
          <cell r="O5007">
            <v>7</v>
          </cell>
          <cell r="P5007">
            <v>1</v>
          </cell>
          <cell r="Q5007" t="str">
            <v>Kroměříž</v>
          </cell>
          <cell r="R5007" t="str">
            <v>ANO</v>
          </cell>
        </row>
        <row r="5008">
          <cell r="A5008">
            <v>600014991</v>
          </cell>
          <cell r="B5008">
            <v>600014991</v>
          </cell>
          <cell r="C5008" t="str">
            <v>65269616</v>
          </cell>
          <cell r="D5008">
            <v>1</v>
          </cell>
          <cell r="E5008">
            <v>65269616</v>
          </cell>
          <cell r="F5008" t="str">
            <v>Zlínský kraj</v>
          </cell>
          <cell r="G5008" t="str">
            <v xml:space="preserve">Kroměříž </v>
          </cell>
          <cell r="H5008">
            <v>250</v>
          </cell>
          <cell r="I5008" t="str">
            <v>SEJOY</v>
          </cell>
          <cell r="J5008">
            <v>16.690000000000001</v>
          </cell>
          <cell r="K5008">
            <v>4172.5</v>
          </cell>
          <cell r="L5008" t="str">
            <v/>
          </cell>
          <cell r="M5008" t="str">
            <v>Vyšší odborná škola pedagogická a sociální a Střední pedagogická škola Kroměříž</v>
          </cell>
          <cell r="N5008" t="str">
            <v>1. máje</v>
          </cell>
          <cell r="O5008">
            <v>221</v>
          </cell>
          <cell r="P5008">
            <v>10</v>
          </cell>
          <cell r="Q5008" t="str">
            <v>Kroměříž</v>
          </cell>
          <cell r="R5008" t="str">
            <v>ANO</v>
          </cell>
        </row>
        <row r="5009">
          <cell r="A5009">
            <v>600015033</v>
          </cell>
          <cell r="B5009">
            <v>600015033</v>
          </cell>
          <cell r="C5009" t="str">
            <v>00226611</v>
          </cell>
          <cell r="D5009">
            <v>1</v>
          </cell>
          <cell r="E5009">
            <v>226611</v>
          </cell>
          <cell r="F5009" t="str">
            <v>Zlínský kraj</v>
          </cell>
          <cell r="G5009" t="str">
            <v xml:space="preserve">Kroměříž </v>
          </cell>
          <cell r="H5009">
            <v>500</v>
          </cell>
          <cell r="I5009" t="str">
            <v>SEJOY</v>
          </cell>
          <cell r="J5009">
            <v>16.690000000000001</v>
          </cell>
          <cell r="K5009">
            <v>8345</v>
          </cell>
          <cell r="L5009" t="str">
            <v/>
          </cell>
          <cell r="M5009" t="str">
            <v>Arcibiskupské gymnázium v Kroměříži</v>
          </cell>
          <cell r="N5009" t="str">
            <v>Pilařova</v>
          </cell>
          <cell r="O5009">
            <v>3</v>
          </cell>
          <cell r="P5009">
            <v>3</v>
          </cell>
          <cell r="Q5009" t="str">
            <v>Kroměříž</v>
          </cell>
          <cell r="R5009" t="str">
            <v>NE</v>
          </cell>
        </row>
        <row r="5010">
          <cell r="A5010">
            <v>600015076</v>
          </cell>
          <cell r="B5010">
            <v>600015076</v>
          </cell>
          <cell r="C5010" t="str">
            <v>63459086</v>
          </cell>
          <cell r="D5010">
            <v>1</v>
          </cell>
          <cell r="E5010">
            <v>63459086</v>
          </cell>
          <cell r="F5010" t="str">
            <v>Zlínský kraj</v>
          </cell>
          <cell r="G5010" t="str">
            <v xml:space="preserve">Kroměříž </v>
          </cell>
          <cell r="H5010">
            <v>425</v>
          </cell>
          <cell r="I5010" t="str">
            <v>SEJOY</v>
          </cell>
          <cell r="J5010">
            <v>16.690000000000001</v>
          </cell>
          <cell r="K5010">
            <v>7093.2500000000009</v>
          </cell>
          <cell r="L5010" t="str">
            <v/>
          </cell>
          <cell r="M5010" t="str">
            <v>Tauferova střední odborná škola veterinární Kroměříž</v>
          </cell>
          <cell r="N5010" t="str">
            <v>Koperníkova</v>
          </cell>
          <cell r="O5010">
            <v>1429</v>
          </cell>
          <cell r="P5010">
            <v>22</v>
          </cell>
          <cell r="Q5010" t="str">
            <v>Kroměříž</v>
          </cell>
          <cell r="R5010" t="str">
            <v>ANO</v>
          </cell>
        </row>
        <row r="5011">
          <cell r="A5011">
            <v>600015092</v>
          </cell>
          <cell r="B5011">
            <v>600015092</v>
          </cell>
          <cell r="C5011" t="str">
            <v>47934832</v>
          </cell>
          <cell r="D5011">
            <v>1</v>
          </cell>
          <cell r="E5011">
            <v>47934832</v>
          </cell>
          <cell r="F5011" t="str">
            <v>Zlínský kraj</v>
          </cell>
          <cell r="G5011" t="str">
            <v xml:space="preserve">Kroměříž </v>
          </cell>
          <cell r="H5011">
            <v>700</v>
          </cell>
          <cell r="I5011" t="str">
            <v>SEJOY</v>
          </cell>
          <cell r="J5011">
            <v>16.690000000000001</v>
          </cell>
          <cell r="K5011">
            <v>11683</v>
          </cell>
          <cell r="L5011" t="str">
            <v/>
          </cell>
          <cell r="M5011" t="str">
            <v>Střední škola hotelová a služeb Kroměříž</v>
          </cell>
          <cell r="N5011" t="str">
            <v>Na Lindovce</v>
          </cell>
          <cell r="O5011">
            <v>1463</v>
          </cell>
          <cell r="P5011">
            <v>1</v>
          </cell>
          <cell r="Q5011" t="str">
            <v>Kroměříž</v>
          </cell>
          <cell r="R5011" t="str">
            <v>ANO</v>
          </cell>
        </row>
        <row r="5012">
          <cell r="A5012">
            <v>600118533</v>
          </cell>
          <cell r="B5012">
            <v>600118533</v>
          </cell>
          <cell r="C5012" t="str">
            <v>70880263</v>
          </cell>
          <cell r="D5012">
            <v>1</v>
          </cell>
          <cell r="E5012">
            <v>70880263</v>
          </cell>
          <cell r="F5012" t="str">
            <v>Zlínský kraj</v>
          </cell>
          <cell r="G5012" t="str">
            <v xml:space="preserve">Kroměříž </v>
          </cell>
          <cell r="H5012">
            <v>725</v>
          </cell>
          <cell r="I5012" t="str">
            <v>SEJOY</v>
          </cell>
          <cell r="J5012">
            <v>16.690000000000001</v>
          </cell>
          <cell r="K5012">
            <v>12100.250000000002</v>
          </cell>
          <cell r="L5012" t="str">
            <v/>
          </cell>
          <cell r="M5012" t="str">
            <v>Základní škola Hulín, příspěvková organizace</v>
          </cell>
          <cell r="N5012" t="str">
            <v>Nábřeží</v>
          </cell>
          <cell r="O5012">
            <v>938</v>
          </cell>
          <cell r="Q5012" t="str">
            <v>Hulín</v>
          </cell>
          <cell r="R5012" t="str">
            <v>ANO</v>
          </cell>
        </row>
        <row r="5013">
          <cell r="A5013">
            <v>600025578</v>
          </cell>
          <cell r="B5013">
            <v>600025578</v>
          </cell>
          <cell r="C5013" t="str">
            <v>47934581</v>
          </cell>
          <cell r="D5013">
            <v>1</v>
          </cell>
          <cell r="E5013">
            <v>47934581</v>
          </cell>
          <cell r="F5013" t="str">
            <v>Zlínský kraj</v>
          </cell>
          <cell r="G5013" t="str">
            <v xml:space="preserve">Kroměříž </v>
          </cell>
          <cell r="H5013">
            <v>75</v>
          </cell>
          <cell r="I5013" t="str">
            <v>SEJOY</v>
          </cell>
          <cell r="J5013">
            <v>16.690000000000001</v>
          </cell>
          <cell r="K5013">
            <v>1251.75</v>
          </cell>
          <cell r="L5013" t="str">
            <v/>
          </cell>
          <cell r="M5013" t="str">
            <v>Základní škola Kroměříž, 1. máje</v>
          </cell>
          <cell r="N5013" t="str">
            <v>1. máje</v>
          </cell>
          <cell r="O5013">
            <v>209</v>
          </cell>
          <cell r="P5013">
            <v>14</v>
          </cell>
          <cell r="Q5013" t="str">
            <v>Kroměříž</v>
          </cell>
          <cell r="R5013" t="str">
            <v>ANO</v>
          </cell>
        </row>
        <row r="5014">
          <cell r="A5014">
            <v>600025608</v>
          </cell>
          <cell r="B5014">
            <v>600025608</v>
          </cell>
          <cell r="C5014" t="str">
            <v>47935928</v>
          </cell>
          <cell r="D5014">
            <v>1</v>
          </cell>
          <cell r="E5014">
            <v>47935928</v>
          </cell>
          <cell r="F5014" t="str">
            <v>Zlínský kraj</v>
          </cell>
          <cell r="G5014" t="str">
            <v xml:space="preserve">Kroměříž </v>
          </cell>
          <cell r="H5014">
            <v>100</v>
          </cell>
          <cell r="I5014" t="str">
            <v>SEJOY</v>
          </cell>
          <cell r="J5014">
            <v>16.690000000000001</v>
          </cell>
          <cell r="K5014">
            <v>1669.0000000000002</v>
          </cell>
          <cell r="L5014" t="str">
            <v/>
          </cell>
          <cell r="M5014" t="str">
            <v>Základní škola a Mateřská škola Kroměříž, F. Vančury</v>
          </cell>
          <cell r="N5014" t="str">
            <v>Františka Vančury</v>
          </cell>
          <cell r="O5014">
            <v>3695</v>
          </cell>
          <cell r="P5014">
            <v>2</v>
          </cell>
          <cell r="Q5014" t="str">
            <v>Kroměříž</v>
          </cell>
          <cell r="R5014" t="str">
            <v>ANO</v>
          </cell>
        </row>
        <row r="5015">
          <cell r="A5015">
            <v>600118339</v>
          </cell>
          <cell r="B5015">
            <v>600118339</v>
          </cell>
          <cell r="C5015" t="str">
            <v>71008586</v>
          </cell>
          <cell r="D5015">
            <v>1</v>
          </cell>
          <cell r="E5015">
            <v>71008586</v>
          </cell>
          <cell r="F5015" t="str">
            <v>Zlínský kraj</v>
          </cell>
          <cell r="G5015" t="str">
            <v xml:space="preserve">Kroměříž </v>
          </cell>
          <cell r="H5015">
            <v>50</v>
          </cell>
          <cell r="I5015" t="str">
            <v>SEJOY</v>
          </cell>
          <cell r="J5015">
            <v>16.690000000000001</v>
          </cell>
          <cell r="K5015">
            <v>834.50000000000011</v>
          </cell>
          <cell r="L5015" t="str">
            <v/>
          </cell>
          <cell r="M5015" t="str">
            <v>Základní škola a Mateřská škola Žalkovice</v>
          </cell>
          <cell r="O5015">
            <v>82</v>
          </cell>
          <cell r="Q5015" t="str">
            <v>Žalkovice</v>
          </cell>
          <cell r="R5015" t="str">
            <v>ANO</v>
          </cell>
        </row>
        <row r="5016">
          <cell r="A5016">
            <v>600118304</v>
          </cell>
          <cell r="B5016">
            <v>600118304</v>
          </cell>
          <cell r="C5016" t="str">
            <v>75023792</v>
          </cell>
          <cell r="D5016">
            <v>1</v>
          </cell>
          <cell r="E5016">
            <v>75023792</v>
          </cell>
          <cell r="F5016" t="str">
            <v>Zlínský kraj</v>
          </cell>
          <cell r="G5016" t="str">
            <v xml:space="preserve">Kroměříž </v>
          </cell>
          <cell r="H5016">
            <v>25</v>
          </cell>
          <cell r="I5016" t="str">
            <v>SEJOY</v>
          </cell>
          <cell r="J5016">
            <v>16.690000000000001</v>
          </cell>
          <cell r="K5016">
            <v>417.25000000000006</v>
          </cell>
          <cell r="L5016" t="str">
            <v/>
          </cell>
          <cell r="M5016" t="str">
            <v>Základní škola a Mateřská škola Roštín, příspěvková organizace</v>
          </cell>
          <cell r="O5016">
            <v>148</v>
          </cell>
          <cell r="Q5016" t="str">
            <v>Roštín</v>
          </cell>
          <cell r="R5016" t="str">
            <v>ANO</v>
          </cell>
        </row>
        <row r="5017">
          <cell r="A5017">
            <v>600118312</v>
          </cell>
          <cell r="B5017">
            <v>600118312</v>
          </cell>
          <cell r="C5017" t="str">
            <v>75022249</v>
          </cell>
          <cell r="D5017">
            <v>1</v>
          </cell>
          <cell r="E5017">
            <v>75022249</v>
          </cell>
          <cell r="F5017" t="str">
            <v>Zlínský kraj</v>
          </cell>
          <cell r="G5017" t="str">
            <v xml:space="preserve">Kroměříž </v>
          </cell>
          <cell r="H5017">
            <v>50</v>
          </cell>
          <cell r="I5017" t="str">
            <v>SEJOY</v>
          </cell>
          <cell r="J5017">
            <v>16.690000000000001</v>
          </cell>
          <cell r="K5017">
            <v>834.50000000000011</v>
          </cell>
          <cell r="L5017" t="str">
            <v/>
          </cell>
          <cell r="M5017" t="str">
            <v>Základní škola a Mateřská škola Kostelany, okres Kroměříž</v>
          </cell>
          <cell r="O5017">
            <v>107</v>
          </cell>
          <cell r="Q5017" t="str">
            <v>Kostelany</v>
          </cell>
          <cell r="R5017" t="str">
            <v>ANO</v>
          </cell>
        </row>
        <row r="5018">
          <cell r="A5018">
            <v>600118347</v>
          </cell>
          <cell r="B5018">
            <v>600118347</v>
          </cell>
          <cell r="C5018" t="str">
            <v>70982406</v>
          </cell>
          <cell r="D5018">
            <v>1</v>
          </cell>
          <cell r="E5018">
            <v>70982406</v>
          </cell>
          <cell r="F5018" t="str">
            <v>Zlínský kraj</v>
          </cell>
          <cell r="G5018" t="str">
            <v xml:space="preserve">Kroměříž </v>
          </cell>
          <cell r="H5018">
            <v>75</v>
          </cell>
          <cell r="I5018" t="str">
            <v>SEJOY</v>
          </cell>
          <cell r="J5018">
            <v>16.690000000000001</v>
          </cell>
          <cell r="K5018">
            <v>1251.75</v>
          </cell>
          <cell r="L5018" t="str">
            <v/>
          </cell>
          <cell r="M5018" t="str">
            <v>Základní škola a Mateřská škola Rataje, okres Kroměříž</v>
          </cell>
          <cell r="O5018">
            <v>31</v>
          </cell>
          <cell r="Q5018" t="str">
            <v>Rataje</v>
          </cell>
          <cell r="R5018" t="str">
            <v>ANO</v>
          </cell>
        </row>
        <row r="5019">
          <cell r="A5019">
            <v>600118371</v>
          </cell>
          <cell r="B5019">
            <v>600118371</v>
          </cell>
          <cell r="C5019" t="str">
            <v>70993262</v>
          </cell>
          <cell r="D5019">
            <v>1</v>
          </cell>
          <cell r="E5019">
            <v>70993262</v>
          </cell>
          <cell r="F5019" t="str">
            <v>Zlínský kraj</v>
          </cell>
          <cell r="G5019" t="str">
            <v xml:space="preserve">Kroměříž </v>
          </cell>
          <cell r="H5019">
            <v>50</v>
          </cell>
          <cell r="I5019" t="str">
            <v>SEJOY</v>
          </cell>
          <cell r="J5019">
            <v>16.690000000000001</v>
          </cell>
          <cell r="K5019">
            <v>834.50000000000011</v>
          </cell>
          <cell r="L5019" t="str">
            <v/>
          </cell>
          <cell r="M5019" t="str">
            <v>Základní škola a Mateřská škola Počenice - Tetětice, okres Kroměříž</v>
          </cell>
          <cell r="O5019">
            <v>34</v>
          </cell>
          <cell r="Q5019" t="str">
            <v>Počenice-Tetětice</v>
          </cell>
          <cell r="R5019" t="str">
            <v>ANO</v>
          </cell>
        </row>
        <row r="5020">
          <cell r="A5020">
            <v>600118398</v>
          </cell>
          <cell r="B5020">
            <v>600118398</v>
          </cell>
          <cell r="C5020" t="str">
            <v>70876487</v>
          </cell>
          <cell r="D5020">
            <v>1</v>
          </cell>
          <cell r="E5020">
            <v>70876487</v>
          </cell>
          <cell r="F5020" t="str">
            <v>Zlínský kraj</v>
          </cell>
          <cell r="G5020" t="str">
            <v xml:space="preserve">Kroměříž </v>
          </cell>
          <cell r="H5020">
            <v>325</v>
          </cell>
          <cell r="I5020" t="str">
            <v>SEJOY</v>
          </cell>
          <cell r="J5020">
            <v>16.690000000000001</v>
          </cell>
          <cell r="K5020">
            <v>5424.25</v>
          </cell>
          <cell r="L5020" t="str">
            <v/>
          </cell>
          <cell r="M5020" t="str">
            <v>Základní škola Zámoraví, Kroměříž, příspěvková organizace</v>
          </cell>
          <cell r="N5020" t="str">
            <v>Švabinského nábřeží</v>
          </cell>
          <cell r="O5020">
            <v>2077</v>
          </cell>
          <cell r="P5020">
            <v>27</v>
          </cell>
          <cell r="Q5020" t="str">
            <v>Kroměříž</v>
          </cell>
          <cell r="R5020" t="str">
            <v>ANO</v>
          </cell>
        </row>
        <row r="5021">
          <cell r="A5021">
            <v>600118461</v>
          </cell>
          <cell r="B5021">
            <v>600118461</v>
          </cell>
          <cell r="C5021" t="str">
            <v>70992916</v>
          </cell>
          <cell r="D5021">
            <v>1</v>
          </cell>
          <cell r="E5021">
            <v>70992916</v>
          </cell>
          <cell r="F5021" t="str">
            <v>Zlínský kraj</v>
          </cell>
          <cell r="G5021" t="str">
            <v xml:space="preserve">Kroměříž </v>
          </cell>
          <cell r="H5021">
            <v>75</v>
          </cell>
          <cell r="I5021" t="str">
            <v>SEJOY</v>
          </cell>
          <cell r="J5021">
            <v>16.690000000000001</v>
          </cell>
          <cell r="K5021">
            <v>1251.75</v>
          </cell>
          <cell r="L5021" t="str">
            <v/>
          </cell>
          <cell r="M5021" t="str">
            <v>Základní škola a Mateřská škola Bezměrov, okres Kroměříž, příspěvková organizace</v>
          </cell>
          <cell r="O5021">
            <v>165</v>
          </cell>
          <cell r="Q5021" t="str">
            <v>Bezměrov</v>
          </cell>
          <cell r="R5021" t="str">
            <v>ANO</v>
          </cell>
        </row>
        <row r="5022">
          <cell r="A5022">
            <v>600118541</v>
          </cell>
          <cell r="B5022">
            <v>600118541</v>
          </cell>
          <cell r="C5022" t="str">
            <v>70943923</v>
          </cell>
          <cell r="D5022">
            <v>1</v>
          </cell>
          <cell r="E5022">
            <v>70943923</v>
          </cell>
          <cell r="F5022" t="str">
            <v>Zlínský kraj</v>
          </cell>
          <cell r="G5022" t="str">
            <v xml:space="preserve">Kroměříž </v>
          </cell>
          <cell r="H5022">
            <v>625</v>
          </cell>
          <cell r="I5022" t="str">
            <v>SEJOY</v>
          </cell>
          <cell r="J5022">
            <v>16.690000000000001</v>
          </cell>
          <cell r="K5022">
            <v>10431.25</v>
          </cell>
          <cell r="L5022" t="str">
            <v/>
          </cell>
          <cell r="M5022" t="str">
            <v>Základní škola Chropyně, okres Kroměříž, příspěvková organizace</v>
          </cell>
          <cell r="N5022" t="str">
            <v>Komenského</v>
          </cell>
          <cell r="O5022">
            <v>335</v>
          </cell>
          <cell r="Q5022" t="str">
            <v>Chropyně</v>
          </cell>
          <cell r="R5022" t="str">
            <v>ANO</v>
          </cell>
        </row>
        <row r="5023">
          <cell r="A5023">
            <v>600118550</v>
          </cell>
          <cell r="B5023">
            <v>600118550</v>
          </cell>
          <cell r="C5023" t="str">
            <v>47935391</v>
          </cell>
          <cell r="D5023">
            <v>1</v>
          </cell>
          <cell r="E5023">
            <v>47935391</v>
          </cell>
          <cell r="F5023" t="str">
            <v>Zlínský kraj</v>
          </cell>
          <cell r="G5023" t="str">
            <v xml:space="preserve">Kroměříž </v>
          </cell>
          <cell r="H5023">
            <v>325</v>
          </cell>
          <cell r="I5023" t="str">
            <v>SEJOY</v>
          </cell>
          <cell r="J5023">
            <v>16.690000000000001</v>
          </cell>
          <cell r="K5023">
            <v>5424.25</v>
          </cell>
          <cell r="L5023" t="str">
            <v/>
          </cell>
          <cell r="M5023" t="str">
            <v>Základní škola, Koryčany, okres Kroměříž</v>
          </cell>
          <cell r="N5023" t="str">
            <v>Masarykova</v>
          </cell>
          <cell r="O5023">
            <v>161</v>
          </cell>
          <cell r="Q5023" t="str">
            <v>Koryčany</v>
          </cell>
          <cell r="R5023" t="str">
            <v>ANO</v>
          </cell>
        </row>
        <row r="5024">
          <cell r="A5024">
            <v>600118576</v>
          </cell>
          <cell r="B5024">
            <v>600118576</v>
          </cell>
          <cell r="C5024" t="str">
            <v>70879940</v>
          </cell>
          <cell r="D5024">
            <v>1</v>
          </cell>
          <cell r="E5024">
            <v>70879940</v>
          </cell>
          <cell r="F5024" t="str">
            <v>Zlínský kraj</v>
          </cell>
          <cell r="G5024" t="str">
            <v xml:space="preserve">Kroměříž </v>
          </cell>
          <cell r="H5024">
            <v>525</v>
          </cell>
          <cell r="I5024" t="str">
            <v>SEJOY</v>
          </cell>
          <cell r="J5024">
            <v>16.690000000000001</v>
          </cell>
          <cell r="K5024">
            <v>8762.25</v>
          </cell>
          <cell r="L5024" t="str">
            <v/>
          </cell>
          <cell r="M5024" t="str">
            <v>Základní škola, Kroměříž, Komenského náměstí 440, příspěvková organizace</v>
          </cell>
          <cell r="N5024" t="str">
            <v>Komenského náměstí</v>
          </cell>
          <cell r="O5024">
            <v>440</v>
          </cell>
          <cell r="P5024">
            <v>2</v>
          </cell>
          <cell r="Q5024" t="str">
            <v>Kroměříž</v>
          </cell>
          <cell r="R5024" t="str">
            <v>ANO</v>
          </cell>
        </row>
        <row r="5025">
          <cell r="A5025">
            <v>600118584</v>
          </cell>
          <cell r="B5025">
            <v>600118584</v>
          </cell>
          <cell r="C5025" t="str">
            <v>70877017</v>
          </cell>
          <cell r="D5025">
            <v>1</v>
          </cell>
          <cell r="E5025">
            <v>70877017</v>
          </cell>
          <cell r="F5025" t="str">
            <v>Zlínský kraj</v>
          </cell>
          <cell r="G5025" t="str">
            <v xml:space="preserve">Kroměříž </v>
          </cell>
          <cell r="H5025">
            <v>450</v>
          </cell>
          <cell r="I5025" t="str">
            <v>SEJOY</v>
          </cell>
          <cell r="J5025">
            <v>16.690000000000001</v>
          </cell>
          <cell r="K5025">
            <v>7510.5000000000009</v>
          </cell>
          <cell r="L5025" t="str">
            <v/>
          </cell>
          <cell r="M5025" t="str">
            <v>Základní škola, Kroměříž, U Sýpek 1462, příspěvková organizace</v>
          </cell>
          <cell r="N5025" t="str">
            <v>U Sýpek</v>
          </cell>
          <cell r="O5025">
            <v>1462</v>
          </cell>
          <cell r="P5025">
            <v>2</v>
          </cell>
          <cell r="Q5025" t="str">
            <v>Kroměříž</v>
          </cell>
          <cell r="R5025" t="str">
            <v>ANO</v>
          </cell>
        </row>
        <row r="5026">
          <cell r="A5026">
            <v>600118592</v>
          </cell>
          <cell r="B5026">
            <v>600118592</v>
          </cell>
          <cell r="C5026" t="str">
            <v>67007813</v>
          </cell>
          <cell r="D5026">
            <v>1</v>
          </cell>
          <cell r="E5026">
            <v>67007813</v>
          </cell>
          <cell r="F5026" t="str">
            <v>Zlínský kraj</v>
          </cell>
          <cell r="G5026" t="str">
            <v xml:space="preserve">Kroměříž </v>
          </cell>
          <cell r="H5026">
            <v>250</v>
          </cell>
          <cell r="I5026" t="str">
            <v>SEJOY</v>
          </cell>
          <cell r="J5026">
            <v>16.690000000000001</v>
          </cell>
          <cell r="K5026">
            <v>4172.5</v>
          </cell>
          <cell r="L5026" t="str">
            <v/>
          </cell>
          <cell r="M5026" t="str">
            <v>Církevní základní škola v Kroměříži</v>
          </cell>
          <cell r="N5026" t="str">
            <v>Velké náměstí</v>
          </cell>
          <cell r="O5026">
            <v>49</v>
          </cell>
          <cell r="P5026">
            <v>43</v>
          </cell>
          <cell r="Q5026" t="str">
            <v>Kroměříž</v>
          </cell>
          <cell r="R5026" t="str">
            <v>NE</v>
          </cell>
        </row>
        <row r="5027">
          <cell r="A5027">
            <v>600118606</v>
          </cell>
          <cell r="B5027">
            <v>600118606</v>
          </cell>
          <cell r="C5027" t="str">
            <v>47934409</v>
          </cell>
          <cell r="D5027">
            <v>1</v>
          </cell>
          <cell r="E5027">
            <v>47934409</v>
          </cell>
          <cell r="F5027" t="str">
            <v>Zlínský kraj</v>
          </cell>
          <cell r="G5027" t="str">
            <v xml:space="preserve">Kroměříž </v>
          </cell>
          <cell r="H5027">
            <v>1225</v>
          </cell>
          <cell r="I5027" t="str">
            <v>SEJOY</v>
          </cell>
          <cell r="J5027">
            <v>16.690000000000001</v>
          </cell>
          <cell r="K5027">
            <v>20445.25</v>
          </cell>
          <cell r="L5027" t="str">
            <v/>
          </cell>
          <cell r="M5027" t="str">
            <v>Základní škola Slovan, Kroměříž, příspěvková organizace</v>
          </cell>
          <cell r="N5027" t="str">
            <v>Zeyerova</v>
          </cell>
          <cell r="O5027">
            <v>3354</v>
          </cell>
          <cell r="P5027">
            <v>2</v>
          </cell>
          <cell r="Q5027" t="str">
            <v>Kroměříž</v>
          </cell>
          <cell r="R5027" t="str">
            <v>ANO</v>
          </cell>
        </row>
        <row r="5028">
          <cell r="A5028">
            <v>600118614</v>
          </cell>
          <cell r="B5028">
            <v>600118614</v>
          </cell>
          <cell r="C5028" t="str">
            <v>70876649</v>
          </cell>
          <cell r="D5028">
            <v>1</v>
          </cell>
          <cell r="E5028">
            <v>70876649</v>
          </cell>
          <cell r="F5028" t="str">
            <v>Zlínský kraj</v>
          </cell>
          <cell r="G5028" t="str">
            <v xml:space="preserve">Kroměříž </v>
          </cell>
          <cell r="H5028">
            <v>925</v>
          </cell>
          <cell r="I5028" t="str">
            <v>SEJOY</v>
          </cell>
          <cell r="J5028">
            <v>16.690000000000001</v>
          </cell>
          <cell r="K5028">
            <v>15438.250000000002</v>
          </cell>
          <cell r="L5028" t="str">
            <v/>
          </cell>
          <cell r="M5028" t="str">
            <v>Základní škola Oskol, Kroměříž, příspěvková organizace</v>
          </cell>
          <cell r="N5028" t="str">
            <v>Mánesova</v>
          </cell>
          <cell r="O5028">
            <v>3861</v>
          </cell>
          <cell r="P5028">
            <v>5</v>
          </cell>
          <cell r="Q5028" t="str">
            <v>Kroměříž</v>
          </cell>
          <cell r="R5028" t="str">
            <v>ANO</v>
          </cell>
        </row>
        <row r="5029">
          <cell r="A5029">
            <v>600118631</v>
          </cell>
          <cell r="B5029">
            <v>600118631</v>
          </cell>
          <cell r="C5029" t="str">
            <v>75022729</v>
          </cell>
          <cell r="D5029">
            <v>1</v>
          </cell>
          <cell r="E5029">
            <v>75022729</v>
          </cell>
          <cell r="F5029" t="str">
            <v>Zlínský kraj</v>
          </cell>
          <cell r="G5029" t="str">
            <v xml:space="preserve">Kroměříž </v>
          </cell>
          <cell r="H5029">
            <v>150</v>
          </cell>
          <cell r="I5029" t="str">
            <v>SEJOY</v>
          </cell>
          <cell r="J5029">
            <v>16.690000000000001</v>
          </cell>
          <cell r="K5029">
            <v>2503.5</v>
          </cell>
          <cell r="L5029" t="str">
            <v/>
          </cell>
          <cell r="M5029" t="str">
            <v>Základní škola a Mateřská škola Litenčice, okres Kroměříž, příspěvková organizace</v>
          </cell>
          <cell r="O5029">
            <v>165</v>
          </cell>
          <cell r="Q5029" t="str">
            <v>Litenčice</v>
          </cell>
          <cell r="R5029" t="str">
            <v>ANO</v>
          </cell>
        </row>
        <row r="5030">
          <cell r="A5030">
            <v>600118649</v>
          </cell>
          <cell r="B5030">
            <v>600118649</v>
          </cell>
          <cell r="C5030" t="str">
            <v>70874930</v>
          </cell>
          <cell r="D5030">
            <v>1</v>
          </cell>
          <cell r="E5030">
            <v>70874930</v>
          </cell>
          <cell r="F5030" t="str">
            <v>Zlínský kraj</v>
          </cell>
          <cell r="G5030" t="str">
            <v xml:space="preserve">Kroměříž </v>
          </cell>
          <cell r="H5030">
            <v>550</v>
          </cell>
          <cell r="I5030" t="str">
            <v>SEJOY</v>
          </cell>
          <cell r="J5030">
            <v>16.690000000000001</v>
          </cell>
          <cell r="K5030">
            <v>9179.5</v>
          </cell>
          <cell r="L5030" t="str">
            <v/>
          </cell>
          <cell r="M5030" t="str">
            <v>Základní škola Morkovice, příspěvková organizace</v>
          </cell>
          <cell r="N5030" t="str">
            <v>17. listopadu</v>
          </cell>
          <cell r="O5030">
            <v>416</v>
          </cell>
          <cell r="Q5030" t="str">
            <v>Morkovice-Slížany</v>
          </cell>
          <cell r="R5030" t="str">
            <v>ANO</v>
          </cell>
        </row>
        <row r="5031">
          <cell r="A5031">
            <v>600118657</v>
          </cell>
          <cell r="B5031">
            <v>600118657</v>
          </cell>
          <cell r="C5031" t="str">
            <v>70980489</v>
          </cell>
          <cell r="D5031">
            <v>1</v>
          </cell>
          <cell r="E5031">
            <v>70980489</v>
          </cell>
          <cell r="F5031" t="str">
            <v>Zlínský kraj</v>
          </cell>
          <cell r="G5031" t="str">
            <v xml:space="preserve">Kroměříž </v>
          </cell>
          <cell r="H5031">
            <v>175</v>
          </cell>
          <cell r="I5031" t="str">
            <v>SEJOY</v>
          </cell>
          <cell r="J5031">
            <v>16.690000000000001</v>
          </cell>
          <cell r="K5031">
            <v>2920.75</v>
          </cell>
          <cell r="L5031" t="str">
            <v/>
          </cell>
          <cell r="M5031" t="str">
            <v>Základní škola a Mateřská škola Střílky, příspěvková organizace</v>
          </cell>
          <cell r="N5031" t="str">
            <v>Koryčanská</v>
          </cell>
          <cell r="O5031">
            <v>47</v>
          </cell>
          <cell r="Q5031" t="str">
            <v>Střílky</v>
          </cell>
          <cell r="R5031" t="str">
            <v>ANO</v>
          </cell>
        </row>
        <row r="5032">
          <cell r="A5032">
            <v>600118673</v>
          </cell>
          <cell r="B5032">
            <v>600118673</v>
          </cell>
          <cell r="C5032" t="str">
            <v>70839425</v>
          </cell>
          <cell r="D5032">
            <v>1</v>
          </cell>
          <cell r="E5032">
            <v>70839425</v>
          </cell>
          <cell r="F5032" t="str">
            <v>Zlínský kraj</v>
          </cell>
          <cell r="G5032" t="str">
            <v xml:space="preserve">Kroměříž </v>
          </cell>
          <cell r="H5032">
            <v>175</v>
          </cell>
          <cell r="I5032" t="str">
            <v>SEJOY</v>
          </cell>
          <cell r="J5032">
            <v>16.690000000000001</v>
          </cell>
          <cell r="K5032">
            <v>2920.75</v>
          </cell>
          <cell r="L5032" t="str">
            <v/>
          </cell>
          <cell r="M5032" t="str">
            <v>Základní škola Zborovice, okres Kroměříž, příspěvková organizace</v>
          </cell>
          <cell r="N5032" t="str">
            <v>Sokolská</v>
          </cell>
          <cell r="O5032">
            <v>211</v>
          </cell>
          <cell r="Q5032" t="str">
            <v>Zborovice</v>
          </cell>
          <cell r="R5032" t="str">
            <v>ANO</v>
          </cell>
        </row>
        <row r="5033">
          <cell r="A5033">
            <v>600118681</v>
          </cell>
          <cell r="B5033">
            <v>600118681</v>
          </cell>
          <cell r="C5033" t="str">
            <v>75020793</v>
          </cell>
          <cell r="D5033">
            <v>1</v>
          </cell>
          <cell r="E5033">
            <v>75020793</v>
          </cell>
          <cell r="F5033" t="str">
            <v>Zlínský kraj</v>
          </cell>
          <cell r="G5033" t="str">
            <v xml:space="preserve">Kroměříž </v>
          </cell>
          <cell r="H5033">
            <v>300</v>
          </cell>
          <cell r="I5033" t="str">
            <v>SEJOY</v>
          </cell>
          <cell r="J5033">
            <v>16.690000000000001</v>
          </cell>
          <cell r="K5033">
            <v>5007</v>
          </cell>
          <cell r="L5033" t="str">
            <v/>
          </cell>
          <cell r="M5033" t="str">
            <v>Základní škola Zdounky, okres Kroměříž, příspěvková organizace</v>
          </cell>
          <cell r="O5033">
            <v>59</v>
          </cell>
          <cell r="Q5033" t="str">
            <v>Zdounky</v>
          </cell>
          <cell r="R5033" t="str">
            <v>ANO</v>
          </cell>
        </row>
        <row r="5034">
          <cell r="A5034">
            <v>600118711</v>
          </cell>
          <cell r="B5034">
            <v>600118711</v>
          </cell>
          <cell r="C5034" t="str">
            <v>70997870</v>
          </cell>
          <cell r="D5034">
            <v>1</v>
          </cell>
          <cell r="E5034">
            <v>70997870</v>
          </cell>
          <cell r="F5034" t="str">
            <v>Zlínský kraj</v>
          </cell>
          <cell r="G5034" t="str">
            <v xml:space="preserve">Kroměříž </v>
          </cell>
          <cell r="H5034">
            <v>25</v>
          </cell>
          <cell r="I5034" t="str">
            <v>SEJOY</v>
          </cell>
          <cell r="J5034">
            <v>16.690000000000001</v>
          </cell>
          <cell r="K5034">
            <v>417.25000000000006</v>
          </cell>
          <cell r="L5034" t="str">
            <v/>
          </cell>
          <cell r="M5034" t="str">
            <v>Základní škola a mateřská škola Pravčice, okres Kroměříž</v>
          </cell>
          <cell r="O5034">
            <v>148</v>
          </cell>
          <cell r="Q5034" t="str">
            <v>Pravčice</v>
          </cell>
          <cell r="R5034" t="str">
            <v>ANO</v>
          </cell>
        </row>
        <row r="5035">
          <cell r="A5035">
            <v>600118720</v>
          </cell>
          <cell r="B5035">
            <v>600118720</v>
          </cell>
          <cell r="C5035" t="str">
            <v>47933810</v>
          </cell>
          <cell r="D5035">
            <v>1</v>
          </cell>
          <cell r="E5035">
            <v>47933810</v>
          </cell>
          <cell r="F5035" t="str">
            <v>Zlínský kraj</v>
          </cell>
          <cell r="G5035" t="str">
            <v xml:space="preserve">Kroměříž </v>
          </cell>
          <cell r="H5035">
            <v>675</v>
          </cell>
          <cell r="I5035" t="str">
            <v>SEJOY</v>
          </cell>
          <cell r="J5035">
            <v>16.690000000000001</v>
          </cell>
          <cell r="K5035">
            <v>11265.75</v>
          </cell>
          <cell r="L5035" t="str">
            <v/>
          </cell>
          <cell r="M5035" t="str">
            <v>Základní škola Zachar, Kroměříž, příspěvková organizace</v>
          </cell>
          <cell r="N5035" t="str">
            <v>Albertova</v>
          </cell>
          <cell r="O5035">
            <v>4062</v>
          </cell>
          <cell r="P5035">
            <v>8</v>
          </cell>
          <cell r="Q5035" t="str">
            <v>Kroměříž</v>
          </cell>
          <cell r="R5035" t="str">
            <v>ANO</v>
          </cell>
        </row>
        <row r="5036">
          <cell r="A5036">
            <v>600171124</v>
          </cell>
          <cell r="B5036">
            <v>600171124</v>
          </cell>
          <cell r="C5036" t="str">
            <v>00568945</v>
          </cell>
          <cell r="D5036">
            <v>1</v>
          </cell>
          <cell r="E5036">
            <v>568945</v>
          </cell>
          <cell r="F5036" t="str">
            <v>Zlínský kraj</v>
          </cell>
          <cell r="G5036" t="str">
            <v xml:space="preserve">Kroměříž </v>
          </cell>
          <cell r="H5036">
            <v>725</v>
          </cell>
          <cell r="I5036" t="str">
            <v>SEJOY</v>
          </cell>
          <cell r="J5036">
            <v>16.690000000000001</v>
          </cell>
          <cell r="K5036">
            <v>12100.250000000002</v>
          </cell>
          <cell r="L5036" t="str">
            <v/>
          </cell>
          <cell r="M5036" t="str">
            <v>Střední škola - Centrum odborné přípravy technické Kroměříž</v>
          </cell>
          <cell r="N5036" t="str">
            <v>Nábělkova</v>
          </cell>
          <cell r="O5036">
            <v>539</v>
          </cell>
          <cell r="P5036">
            <v>3</v>
          </cell>
          <cell r="Q5036" t="str">
            <v>Kroměříž</v>
          </cell>
          <cell r="R5036" t="str">
            <v>ANO</v>
          </cell>
        </row>
        <row r="5037">
          <cell r="A5037">
            <v>680000054</v>
          </cell>
          <cell r="B5037">
            <v>680000054</v>
          </cell>
          <cell r="C5037" t="str">
            <v>64422402</v>
          </cell>
          <cell r="D5037">
            <v>1</v>
          </cell>
          <cell r="E5037">
            <v>64422402</v>
          </cell>
          <cell r="F5037" t="str">
            <v>Zlínský kraj</v>
          </cell>
          <cell r="G5037" t="str">
            <v xml:space="preserve">Kroměříž </v>
          </cell>
          <cell r="H5037">
            <v>550</v>
          </cell>
          <cell r="I5037" t="str">
            <v>SEJOY</v>
          </cell>
          <cell r="J5037">
            <v>16.690000000000001</v>
          </cell>
          <cell r="K5037">
            <v>9179.5</v>
          </cell>
          <cell r="L5037" t="str">
            <v/>
          </cell>
          <cell r="M5037" t="str">
            <v>Vyšší policejní škola a Střední policejní škola Ministerstva vnitra v Holešově</v>
          </cell>
          <cell r="N5037" t="str">
            <v>Zlínská</v>
          </cell>
          <cell r="O5037">
            <v>991</v>
          </cell>
          <cell r="Q5037" t="str">
            <v>Holešov</v>
          </cell>
          <cell r="R5037" t="str">
            <v>ANO</v>
          </cell>
        </row>
        <row r="5038">
          <cell r="A5038">
            <v>691012105</v>
          </cell>
          <cell r="B5038">
            <v>691012105</v>
          </cell>
          <cell r="C5038" t="str">
            <v>07037872</v>
          </cell>
          <cell r="D5038">
            <v>1</v>
          </cell>
          <cell r="E5038">
            <v>7037872</v>
          </cell>
          <cell r="F5038" t="str">
            <v>Zlínský kraj</v>
          </cell>
          <cell r="G5038" t="str">
            <v xml:space="preserve">Kroměříž </v>
          </cell>
          <cell r="H5038">
            <v>125</v>
          </cell>
          <cell r="I5038" t="str">
            <v>SEJOY</v>
          </cell>
          <cell r="J5038">
            <v>16.690000000000001</v>
          </cell>
          <cell r="K5038">
            <v>2086.25</v>
          </cell>
          <cell r="L5038" t="str">
            <v/>
          </cell>
          <cell r="M5038" t="str">
            <v>Střední odborná škola svatého Jana Boska</v>
          </cell>
          <cell r="N5038" t="str">
            <v>Na Lindovce</v>
          </cell>
          <cell r="O5038">
            <v>1463</v>
          </cell>
          <cell r="P5038">
            <v>1</v>
          </cell>
          <cell r="Q5038" t="str">
            <v>Kroměříž</v>
          </cell>
          <cell r="R5038" t="str">
            <v>NE</v>
          </cell>
        </row>
        <row r="5039">
          <cell r="A5039">
            <v>691012644</v>
          </cell>
          <cell r="B5039">
            <v>691012644</v>
          </cell>
          <cell r="C5039" t="str">
            <v>06471331</v>
          </cell>
          <cell r="D5039">
            <v>1</v>
          </cell>
          <cell r="E5039">
            <v>6471331</v>
          </cell>
          <cell r="F5039" t="str">
            <v>Zlínský kraj</v>
          </cell>
          <cell r="G5039" t="str">
            <v xml:space="preserve">Kroměříž </v>
          </cell>
          <cell r="H5039">
            <v>50</v>
          </cell>
          <cell r="I5039" t="str">
            <v>SEJOY</v>
          </cell>
          <cell r="J5039">
            <v>16.690000000000001</v>
          </cell>
          <cell r="K5039">
            <v>834.50000000000011</v>
          </cell>
          <cell r="L5039" t="str">
            <v/>
          </cell>
          <cell r="M5039" t="str">
            <v>Active Learning Základní škola s.r.o.</v>
          </cell>
          <cell r="N5039" t="str">
            <v>Komenského</v>
          </cell>
          <cell r="O5039">
            <v>604</v>
          </cell>
          <cell r="Q5039" t="str">
            <v>Hulín</v>
          </cell>
          <cell r="R5039" t="str">
            <v>NE</v>
          </cell>
        </row>
        <row r="5040">
          <cell r="A5040">
            <v>600014321</v>
          </cell>
          <cell r="B5040">
            <v>600014321</v>
          </cell>
          <cell r="C5040" t="str">
            <v>46276327</v>
          </cell>
          <cell r="D5040">
            <v>1</v>
          </cell>
          <cell r="E5040">
            <v>46276327</v>
          </cell>
          <cell r="F5040" t="str">
            <v>Zlínský kraj</v>
          </cell>
          <cell r="G5040" t="str">
            <v xml:space="preserve">Zlín </v>
          </cell>
          <cell r="H5040">
            <v>475</v>
          </cell>
          <cell r="I5040" t="str">
            <v>SEJOY</v>
          </cell>
          <cell r="J5040">
            <v>16.690000000000001</v>
          </cell>
          <cell r="K5040">
            <v>7927.7500000000009</v>
          </cell>
          <cell r="L5040" t="str">
            <v/>
          </cell>
          <cell r="M5040" t="str">
            <v>Gymnázium Jana Pivečky a Střední odborná škola Slavičín</v>
          </cell>
          <cell r="N5040" t="str">
            <v>Školní</v>
          </cell>
          <cell r="O5040">
            <v>822</v>
          </cell>
          <cell r="Q5040" t="str">
            <v>Slavičín</v>
          </cell>
          <cell r="R5040" t="str">
            <v>ANO</v>
          </cell>
        </row>
        <row r="5041">
          <cell r="A5041">
            <v>600025365</v>
          </cell>
          <cell r="B5041">
            <v>600025365</v>
          </cell>
          <cell r="C5041" t="str">
            <v>61716472</v>
          </cell>
          <cell r="D5041">
            <v>1</v>
          </cell>
          <cell r="E5041">
            <v>61716472</v>
          </cell>
          <cell r="F5041" t="str">
            <v>Zlínský kraj</v>
          </cell>
          <cell r="G5041" t="str">
            <v xml:space="preserve">Zlín </v>
          </cell>
          <cell r="H5041">
            <v>25</v>
          </cell>
          <cell r="I5041" t="str">
            <v>SEJOY</v>
          </cell>
          <cell r="J5041">
            <v>16.690000000000001</v>
          </cell>
          <cell r="K5041">
            <v>417.25000000000006</v>
          </cell>
          <cell r="L5041" t="str">
            <v/>
          </cell>
          <cell r="M5041" t="str">
            <v>Základní škola Slavičín, Hrádek na Vlárské dráze</v>
          </cell>
          <cell r="N5041" t="str">
            <v>Družstevní I</v>
          </cell>
          <cell r="O5041">
            <v>76</v>
          </cell>
          <cell r="Q5041" t="str">
            <v>Slavičín</v>
          </cell>
          <cell r="R5041" t="str">
            <v>ANO</v>
          </cell>
        </row>
        <row r="5042">
          <cell r="A5042">
            <v>600114058</v>
          </cell>
          <cell r="B5042">
            <v>600114058</v>
          </cell>
          <cell r="C5042" t="str">
            <v>75020637</v>
          </cell>
          <cell r="D5042">
            <v>1</v>
          </cell>
          <cell r="E5042">
            <v>75020637</v>
          </cell>
          <cell r="F5042" t="str">
            <v>Zlínský kraj</v>
          </cell>
          <cell r="G5042" t="str">
            <v xml:space="preserve">Zlín </v>
          </cell>
          <cell r="H5042">
            <v>50</v>
          </cell>
          <cell r="I5042" t="str">
            <v>SEJOY</v>
          </cell>
          <cell r="J5042">
            <v>16.690000000000001</v>
          </cell>
          <cell r="K5042">
            <v>834.50000000000011</v>
          </cell>
          <cell r="L5042" t="str">
            <v/>
          </cell>
          <cell r="M5042" t="str">
            <v>Základní škola a Mateřská škola Šanov</v>
          </cell>
          <cell r="O5042">
            <v>97</v>
          </cell>
          <cell r="Q5042" t="str">
            <v>Šanov</v>
          </cell>
          <cell r="R5042" t="str">
            <v>ANO</v>
          </cell>
        </row>
        <row r="5043">
          <cell r="A5043">
            <v>600113876</v>
          </cell>
          <cell r="B5043">
            <v>600113876</v>
          </cell>
          <cell r="C5043" t="str">
            <v>70980039</v>
          </cell>
          <cell r="D5043">
            <v>1</v>
          </cell>
          <cell r="E5043">
            <v>70980039</v>
          </cell>
          <cell r="F5043" t="str">
            <v>Zlínský kraj</v>
          </cell>
          <cell r="G5043" t="str">
            <v xml:space="preserve">Zlín </v>
          </cell>
          <cell r="H5043">
            <v>50</v>
          </cell>
          <cell r="I5043" t="str">
            <v>SEJOY</v>
          </cell>
          <cell r="J5043">
            <v>16.690000000000001</v>
          </cell>
          <cell r="K5043">
            <v>834.50000000000011</v>
          </cell>
          <cell r="L5043" t="str">
            <v/>
          </cell>
          <cell r="M5043" t="str">
            <v>Základní škola a mateřská škola Sehradice okres Zlín, příspěvková organizace</v>
          </cell>
          <cell r="O5043">
            <v>18</v>
          </cell>
          <cell r="Q5043" t="str">
            <v>Sehradice</v>
          </cell>
          <cell r="R5043" t="str">
            <v>ANO</v>
          </cell>
        </row>
        <row r="5044">
          <cell r="A5044">
            <v>600113906</v>
          </cell>
          <cell r="B5044">
            <v>600113906</v>
          </cell>
          <cell r="C5044" t="str">
            <v>75023156</v>
          </cell>
          <cell r="D5044">
            <v>1</v>
          </cell>
          <cell r="E5044">
            <v>75023156</v>
          </cell>
          <cell r="F5044" t="str">
            <v>Zlínský kraj</v>
          </cell>
          <cell r="G5044" t="str">
            <v xml:space="preserve">Zlín </v>
          </cell>
          <cell r="H5044">
            <v>75</v>
          </cell>
          <cell r="I5044" t="str">
            <v>SEJOY</v>
          </cell>
          <cell r="J5044">
            <v>16.690000000000001</v>
          </cell>
          <cell r="K5044">
            <v>1251.75</v>
          </cell>
          <cell r="L5044" t="str">
            <v/>
          </cell>
          <cell r="M5044" t="str">
            <v>Základní škola a Mateřská škola Biskupice, okres Zlín, příspěvková organizace</v>
          </cell>
          <cell r="O5044">
            <v>62</v>
          </cell>
          <cell r="Q5044" t="str">
            <v>Biskupice</v>
          </cell>
          <cell r="R5044" t="str">
            <v>ANO</v>
          </cell>
        </row>
        <row r="5045">
          <cell r="A5045">
            <v>600113957</v>
          </cell>
          <cell r="B5045">
            <v>600113957</v>
          </cell>
          <cell r="C5045" t="str">
            <v>70998167</v>
          </cell>
          <cell r="D5045">
            <v>1</v>
          </cell>
          <cell r="E5045">
            <v>70998167</v>
          </cell>
          <cell r="F5045" t="str">
            <v>Zlínský kraj</v>
          </cell>
          <cell r="G5045" t="str">
            <v xml:space="preserve">Zlín </v>
          </cell>
          <cell r="H5045">
            <v>175</v>
          </cell>
          <cell r="I5045" t="str">
            <v>SEJOY</v>
          </cell>
          <cell r="J5045">
            <v>16.690000000000001</v>
          </cell>
          <cell r="K5045">
            <v>2920.75</v>
          </cell>
          <cell r="L5045" t="str">
            <v/>
          </cell>
          <cell r="M5045" t="str">
            <v>Základní škola a Mateřská škola Pozlovice</v>
          </cell>
          <cell r="N5045" t="str">
            <v>Hlavní</v>
          </cell>
          <cell r="O5045">
            <v>59</v>
          </cell>
          <cell r="Q5045" t="str">
            <v>Pozlovice</v>
          </cell>
          <cell r="R5045" t="str">
            <v>ANO</v>
          </cell>
        </row>
        <row r="5046">
          <cell r="A5046">
            <v>600114023</v>
          </cell>
          <cell r="B5046">
            <v>600114023</v>
          </cell>
          <cell r="C5046" t="str">
            <v>70996962</v>
          </cell>
          <cell r="D5046">
            <v>1</v>
          </cell>
          <cell r="E5046">
            <v>70996962</v>
          </cell>
          <cell r="F5046" t="str">
            <v>Zlínský kraj</v>
          </cell>
          <cell r="G5046" t="str">
            <v xml:space="preserve">Zlín </v>
          </cell>
          <cell r="H5046">
            <v>50</v>
          </cell>
          <cell r="I5046" t="str">
            <v>SEJOY</v>
          </cell>
          <cell r="J5046">
            <v>16.690000000000001</v>
          </cell>
          <cell r="K5046">
            <v>834.50000000000011</v>
          </cell>
          <cell r="L5046" t="str">
            <v/>
          </cell>
          <cell r="M5046" t="str">
            <v>Základní škola a Mateřská škola Ludkovice, příspěvková organizace</v>
          </cell>
          <cell r="O5046">
            <v>7</v>
          </cell>
          <cell r="Q5046" t="str">
            <v>Ludkovice</v>
          </cell>
          <cell r="R5046" t="str">
            <v>ANO</v>
          </cell>
        </row>
        <row r="5047">
          <cell r="A5047">
            <v>600114031</v>
          </cell>
          <cell r="B5047">
            <v>600114031</v>
          </cell>
          <cell r="C5047" t="str">
            <v>49156608</v>
          </cell>
          <cell r="D5047">
            <v>1</v>
          </cell>
          <cell r="E5047">
            <v>49156608</v>
          </cell>
          <cell r="F5047" t="str">
            <v>Zlínský kraj</v>
          </cell>
          <cell r="G5047" t="str">
            <v xml:space="preserve">Zlín </v>
          </cell>
          <cell r="H5047">
            <v>650</v>
          </cell>
          <cell r="I5047" t="str">
            <v>SEJOY</v>
          </cell>
          <cell r="J5047">
            <v>16.690000000000001</v>
          </cell>
          <cell r="K5047">
            <v>10848.5</v>
          </cell>
          <cell r="L5047" t="str">
            <v/>
          </cell>
          <cell r="M5047" t="str">
            <v>Základní škola Luhačovice, příspěvková organizace</v>
          </cell>
          <cell r="N5047" t="str">
            <v>Školní</v>
          </cell>
          <cell r="O5047">
            <v>666</v>
          </cell>
          <cell r="Q5047" t="str">
            <v>Luhačovice</v>
          </cell>
          <cell r="R5047" t="str">
            <v>ANO</v>
          </cell>
        </row>
        <row r="5048">
          <cell r="A5048">
            <v>600114074</v>
          </cell>
          <cell r="B5048">
            <v>600114074</v>
          </cell>
          <cell r="C5048" t="str">
            <v>75020483</v>
          </cell>
          <cell r="D5048">
            <v>1</v>
          </cell>
          <cell r="E5048">
            <v>75020483</v>
          </cell>
          <cell r="F5048" t="str">
            <v>Zlínský kraj</v>
          </cell>
          <cell r="G5048" t="str">
            <v xml:space="preserve">Zlín </v>
          </cell>
          <cell r="H5048">
            <v>50</v>
          </cell>
          <cell r="I5048" t="str">
            <v>SEJOY</v>
          </cell>
          <cell r="J5048">
            <v>16.690000000000001</v>
          </cell>
          <cell r="K5048">
            <v>834.50000000000011</v>
          </cell>
          <cell r="L5048" t="str">
            <v/>
          </cell>
          <cell r="M5048" t="str">
            <v>Základní škola a Mateřská škola Slopné, okres Zlín, příspěvková organizace</v>
          </cell>
          <cell r="O5048">
            <v>95</v>
          </cell>
          <cell r="Q5048" t="str">
            <v>Slopné</v>
          </cell>
          <cell r="R5048" t="str">
            <v>ANO</v>
          </cell>
        </row>
        <row r="5049">
          <cell r="A5049">
            <v>600114295</v>
          </cell>
          <cell r="B5049">
            <v>600114295</v>
          </cell>
          <cell r="C5049" t="str">
            <v>70882134</v>
          </cell>
          <cell r="D5049">
            <v>1</v>
          </cell>
          <cell r="E5049">
            <v>70882134</v>
          </cell>
          <cell r="F5049" t="str">
            <v>Zlínský kraj</v>
          </cell>
          <cell r="G5049" t="str">
            <v xml:space="preserve">Zlín </v>
          </cell>
          <cell r="H5049">
            <v>200</v>
          </cell>
          <cell r="I5049" t="str">
            <v>SEJOY</v>
          </cell>
          <cell r="J5049">
            <v>16.690000000000001</v>
          </cell>
          <cell r="K5049">
            <v>3338.0000000000005</v>
          </cell>
          <cell r="L5049" t="str">
            <v/>
          </cell>
          <cell r="M5049" t="str">
            <v>Základní škola Slavičín - Malé Pole, příspěvková organizace</v>
          </cell>
          <cell r="N5049" t="str">
            <v>Osvobození</v>
          </cell>
          <cell r="O5049">
            <v>8</v>
          </cell>
          <cell r="Q5049" t="str">
            <v>Slavičín</v>
          </cell>
          <cell r="R5049" t="str">
            <v>ANO</v>
          </cell>
        </row>
        <row r="5050">
          <cell r="A5050">
            <v>600114414</v>
          </cell>
          <cell r="B5050">
            <v>600114414</v>
          </cell>
          <cell r="C5050" t="str">
            <v>75020939</v>
          </cell>
          <cell r="D5050">
            <v>1</v>
          </cell>
          <cell r="E5050">
            <v>75020939</v>
          </cell>
          <cell r="F5050" t="str">
            <v>Zlínský kraj</v>
          </cell>
          <cell r="G5050" t="str">
            <v xml:space="preserve">Zlín </v>
          </cell>
          <cell r="H5050">
            <v>100</v>
          </cell>
          <cell r="I5050" t="str">
            <v>SEJOY</v>
          </cell>
          <cell r="J5050">
            <v>16.690000000000001</v>
          </cell>
          <cell r="K5050">
            <v>1669.0000000000002</v>
          </cell>
          <cell r="L5050" t="str">
            <v/>
          </cell>
          <cell r="M5050" t="str">
            <v>Základní škola a Mateřská škola Dolní Lhota, okres Zlín, příspěvková organizace</v>
          </cell>
          <cell r="O5050">
            <v>80</v>
          </cell>
          <cell r="Q5050" t="str">
            <v>Dolní Lhota</v>
          </cell>
          <cell r="R5050" t="str">
            <v>ANO</v>
          </cell>
        </row>
        <row r="5051">
          <cell r="A5051">
            <v>600114473</v>
          </cell>
          <cell r="B5051">
            <v>600114473</v>
          </cell>
          <cell r="C5051" t="str">
            <v>70871540</v>
          </cell>
          <cell r="D5051">
            <v>1</v>
          </cell>
          <cell r="E5051">
            <v>70871540</v>
          </cell>
          <cell r="F5051" t="str">
            <v>Zlínský kraj</v>
          </cell>
          <cell r="G5051" t="str">
            <v xml:space="preserve">Zlín </v>
          </cell>
          <cell r="H5051">
            <v>700</v>
          </cell>
          <cell r="I5051" t="str">
            <v>SEJOY</v>
          </cell>
          <cell r="J5051">
            <v>16.690000000000001</v>
          </cell>
          <cell r="K5051">
            <v>11683</v>
          </cell>
          <cell r="L5051" t="str">
            <v/>
          </cell>
          <cell r="M5051" t="str">
            <v>Základní škola Slavičín - Vlára, příspěvková organizace</v>
          </cell>
          <cell r="N5051" t="str">
            <v>Školní</v>
          </cell>
          <cell r="O5051">
            <v>403</v>
          </cell>
          <cell r="Q5051" t="str">
            <v>Slavičín</v>
          </cell>
          <cell r="R5051" t="str">
            <v>ANO</v>
          </cell>
        </row>
        <row r="5052">
          <cell r="A5052">
            <v>600171078</v>
          </cell>
          <cell r="B5052">
            <v>600171078</v>
          </cell>
          <cell r="C5052" t="str">
            <v>61715999</v>
          </cell>
          <cell r="D5052">
            <v>1</v>
          </cell>
          <cell r="E5052">
            <v>61715999</v>
          </cell>
          <cell r="F5052" t="str">
            <v>Zlínský kraj</v>
          </cell>
          <cell r="G5052" t="str">
            <v xml:space="preserve">Zlín </v>
          </cell>
          <cell r="H5052">
            <v>300</v>
          </cell>
          <cell r="I5052" t="str">
            <v>SEJOY</v>
          </cell>
          <cell r="J5052">
            <v>16.690000000000001</v>
          </cell>
          <cell r="K5052">
            <v>5007</v>
          </cell>
          <cell r="L5052" t="str">
            <v/>
          </cell>
          <cell r="M5052" t="str">
            <v>Střední odborná škola Luhačovice</v>
          </cell>
          <cell r="N5052" t="str">
            <v>Masarykova</v>
          </cell>
          <cell r="O5052">
            <v>101</v>
          </cell>
          <cell r="Q5052" t="str">
            <v>Luhačovice</v>
          </cell>
          <cell r="R5052" t="str">
            <v>ANO</v>
          </cell>
        </row>
        <row r="5053">
          <cell r="A5053">
            <v>600014312</v>
          </cell>
          <cell r="B5053">
            <v>600014312</v>
          </cell>
          <cell r="C5053" t="str">
            <v>61716693</v>
          </cell>
          <cell r="D5053">
            <v>1</v>
          </cell>
          <cell r="E5053">
            <v>61716693</v>
          </cell>
          <cell r="F5053" t="str">
            <v>Zlínský kraj</v>
          </cell>
          <cell r="G5053" t="str">
            <v xml:space="preserve">Zlín </v>
          </cell>
          <cell r="H5053">
            <v>400</v>
          </cell>
          <cell r="I5053" t="str">
            <v>SEJOY</v>
          </cell>
          <cell r="J5053">
            <v>16.690000000000001</v>
          </cell>
          <cell r="K5053">
            <v>6676.0000000000009</v>
          </cell>
          <cell r="L5053" t="str">
            <v/>
          </cell>
          <cell r="M5053" t="str">
            <v>Gymnázium Otrokovice</v>
          </cell>
          <cell r="N5053" t="str">
            <v>tř. Spojenců</v>
          </cell>
          <cell r="O5053">
            <v>907</v>
          </cell>
          <cell r="Q5053" t="str">
            <v>Otrokovice</v>
          </cell>
          <cell r="R5053" t="str">
            <v>ANO</v>
          </cell>
        </row>
        <row r="5054">
          <cell r="A5054">
            <v>600014495</v>
          </cell>
          <cell r="B5054">
            <v>600014495</v>
          </cell>
          <cell r="C5054" t="str">
            <v>00128198</v>
          </cell>
          <cell r="D5054">
            <v>1</v>
          </cell>
          <cell r="E5054">
            <v>128198</v>
          </cell>
          <cell r="F5054" t="str">
            <v>Zlínský kraj</v>
          </cell>
          <cell r="G5054" t="str">
            <v xml:space="preserve">Zlín </v>
          </cell>
          <cell r="H5054">
            <v>625</v>
          </cell>
          <cell r="I5054" t="str">
            <v>SEJOY</v>
          </cell>
          <cell r="J5054">
            <v>16.690000000000001</v>
          </cell>
          <cell r="K5054">
            <v>10431.25</v>
          </cell>
          <cell r="L5054" t="str">
            <v/>
          </cell>
          <cell r="M5054" t="str">
            <v>Střední průmyslová škola Otrokovice</v>
          </cell>
          <cell r="N5054" t="str">
            <v>tř. Tomáše Bati</v>
          </cell>
          <cell r="O5054">
            <v>1266</v>
          </cell>
          <cell r="Q5054" t="str">
            <v>Otrokovice</v>
          </cell>
          <cell r="R5054" t="str">
            <v>ANO</v>
          </cell>
        </row>
        <row r="5055">
          <cell r="A5055">
            <v>600025349</v>
          </cell>
          <cell r="B5055">
            <v>600025349</v>
          </cell>
          <cell r="C5055" t="str">
            <v>61716413</v>
          </cell>
          <cell r="D5055">
            <v>1</v>
          </cell>
          <cell r="E5055">
            <v>61716413</v>
          </cell>
          <cell r="F5055" t="str">
            <v>Zlínský kraj</v>
          </cell>
          <cell r="G5055" t="str">
            <v xml:space="preserve">Zlín </v>
          </cell>
          <cell r="H5055">
            <v>75</v>
          </cell>
          <cell r="I5055" t="str">
            <v>SEJOY</v>
          </cell>
          <cell r="J5055">
            <v>16.690000000000001</v>
          </cell>
          <cell r="K5055">
            <v>1251.75</v>
          </cell>
          <cell r="L5055" t="str">
            <v/>
          </cell>
          <cell r="M5055" t="str">
            <v>Základní škola Otrokovice, Komenského</v>
          </cell>
          <cell r="N5055" t="str">
            <v>Komenského</v>
          </cell>
          <cell r="O5055">
            <v>1855</v>
          </cell>
          <cell r="Q5055" t="str">
            <v>Otrokovice</v>
          </cell>
          <cell r="R5055" t="str">
            <v>ANO</v>
          </cell>
        </row>
        <row r="5056">
          <cell r="A5056">
            <v>600113892</v>
          </cell>
          <cell r="B5056">
            <v>600113892</v>
          </cell>
          <cell r="C5056" t="str">
            <v>70989826</v>
          </cell>
          <cell r="D5056">
            <v>1</v>
          </cell>
          <cell r="E5056">
            <v>70989826</v>
          </cell>
          <cell r="F5056" t="str">
            <v>Zlínský kraj</v>
          </cell>
          <cell r="G5056" t="str">
            <v xml:space="preserve">Zlín </v>
          </cell>
          <cell r="H5056">
            <v>175</v>
          </cell>
          <cell r="I5056" t="str">
            <v>SEJOY</v>
          </cell>
          <cell r="J5056">
            <v>16.690000000000001</v>
          </cell>
          <cell r="K5056">
            <v>2920.75</v>
          </cell>
          <cell r="L5056" t="str">
            <v/>
          </cell>
          <cell r="M5056" t="str">
            <v>Základní škola a Mateřská škola Žlutava, okres Zlín, příspěvková organizace</v>
          </cell>
          <cell r="O5056">
            <v>123</v>
          </cell>
          <cell r="Q5056" t="str">
            <v>Žlutava</v>
          </cell>
          <cell r="R5056" t="str">
            <v>ANO</v>
          </cell>
        </row>
        <row r="5057">
          <cell r="A5057">
            <v>600114040</v>
          </cell>
          <cell r="B5057">
            <v>600114040</v>
          </cell>
          <cell r="C5057" t="str">
            <v>75020211</v>
          </cell>
          <cell r="D5057">
            <v>1</v>
          </cell>
          <cell r="E5057">
            <v>75020211</v>
          </cell>
          <cell r="F5057" t="str">
            <v>Zlínský kraj</v>
          </cell>
          <cell r="G5057" t="str">
            <v xml:space="preserve">Zlín </v>
          </cell>
          <cell r="H5057">
            <v>625</v>
          </cell>
          <cell r="I5057" t="str">
            <v>SEJOY</v>
          </cell>
          <cell r="J5057">
            <v>16.690000000000001</v>
          </cell>
          <cell r="K5057">
            <v>10431.25</v>
          </cell>
          <cell r="L5057" t="str">
            <v/>
          </cell>
          <cell r="M5057" t="str">
            <v>Základní škola Trávníky Otrokovice, příspěvková organizace</v>
          </cell>
          <cell r="N5057" t="str">
            <v>Hlavní</v>
          </cell>
          <cell r="O5057">
            <v>1160</v>
          </cell>
          <cell r="Q5057" t="str">
            <v>Otrokovice</v>
          </cell>
          <cell r="R5057" t="str">
            <v>ANO</v>
          </cell>
        </row>
        <row r="5058">
          <cell r="A5058">
            <v>600114082</v>
          </cell>
          <cell r="B5058">
            <v>600114082</v>
          </cell>
          <cell r="C5058" t="str">
            <v>75020238</v>
          </cell>
          <cell r="D5058">
            <v>1</v>
          </cell>
          <cell r="E5058">
            <v>75020238</v>
          </cell>
          <cell r="F5058" t="str">
            <v>Zlínský kraj</v>
          </cell>
          <cell r="G5058" t="str">
            <v xml:space="preserve">Zlín </v>
          </cell>
          <cell r="H5058">
            <v>600</v>
          </cell>
          <cell r="I5058" t="str">
            <v>SEJOY</v>
          </cell>
          <cell r="J5058">
            <v>16.690000000000001</v>
          </cell>
          <cell r="K5058">
            <v>10014</v>
          </cell>
          <cell r="L5058" t="str">
            <v/>
          </cell>
          <cell r="M5058" t="str">
            <v>Základní škola T.G. Masaryka Otrokovice, příspěvková organizace</v>
          </cell>
          <cell r="N5058" t="str">
            <v>Jana Žižky</v>
          </cell>
          <cell r="O5058">
            <v>1355</v>
          </cell>
          <cell r="Q5058" t="str">
            <v>Otrokovice</v>
          </cell>
          <cell r="R5058" t="str">
            <v>ANO</v>
          </cell>
        </row>
        <row r="5059">
          <cell r="A5059">
            <v>600114121</v>
          </cell>
          <cell r="B5059">
            <v>600114121</v>
          </cell>
          <cell r="C5059" t="str">
            <v>70941572</v>
          </cell>
          <cell r="D5059">
            <v>1</v>
          </cell>
          <cell r="E5059">
            <v>70941572</v>
          </cell>
          <cell r="F5059" t="str">
            <v>Zlínský kraj</v>
          </cell>
          <cell r="G5059" t="str">
            <v xml:space="preserve">Zlín </v>
          </cell>
          <cell r="H5059">
            <v>650</v>
          </cell>
          <cell r="I5059" t="str">
            <v>SEJOY</v>
          </cell>
          <cell r="J5059">
            <v>16.690000000000001</v>
          </cell>
          <cell r="K5059">
            <v>10848.5</v>
          </cell>
          <cell r="L5059" t="str">
            <v/>
          </cell>
          <cell r="M5059" t="str">
            <v>2. základní škola Napajedla, příspěvková organizace</v>
          </cell>
          <cell r="N5059" t="str">
            <v>Komenského</v>
          </cell>
          <cell r="O5059">
            <v>298</v>
          </cell>
          <cell r="Q5059" t="str">
            <v>Napajedla</v>
          </cell>
          <cell r="R5059" t="str">
            <v>ANO</v>
          </cell>
        </row>
        <row r="5060">
          <cell r="A5060">
            <v>600114163</v>
          </cell>
          <cell r="B5060">
            <v>600114163</v>
          </cell>
          <cell r="C5060" t="str">
            <v>75024268</v>
          </cell>
          <cell r="D5060">
            <v>1</v>
          </cell>
          <cell r="E5060">
            <v>75024268</v>
          </cell>
          <cell r="F5060" t="str">
            <v>Zlínský kraj</v>
          </cell>
          <cell r="G5060" t="str">
            <v xml:space="preserve">Zlín </v>
          </cell>
          <cell r="H5060">
            <v>100</v>
          </cell>
          <cell r="I5060" t="str">
            <v>SEJOY</v>
          </cell>
          <cell r="J5060">
            <v>16.690000000000001</v>
          </cell>
          <cell r="K5060">
            <v>1669.0000000000002</v>
          </cell>
          <cell r="L5060" t="str">
            <v/>
          </cell>
          <cell r="M5060" t="str">
            <v>Základní škola a Mateřská škola Pohořelice, okres Zlín, příspěvková organizace</v>
          </cell>
          <cell r="N5060" t="str">
            <v>Školní</v>
          </cell>
          <cell r="O5060">
            <v>126</v>
          </cell>
          <cell r="Q5060" t="str">
            <v>Pohořelice</v>
          </cell>
          <cell r="R5060" t="str">
            <v>ANO</v>
          </cell>
        </row>
        <row r="5061">
          <cell r="A5061">
            <v>600114180</v>
          </cell>
          <cell r="B5061">
            <v>600114180</v>
          </cell>
          <cell r="C5061" t="str">
            <v>75021331</v>
          </cell>
          <cell r="D5061">
            <v>1</v>
          </cell>
          <cell r="E5061">
            <v>75021331</v>
          </cell>
          <cell r="F5061" t="str">
            <v>Zlínský kraj</v>
          </cell>
          <cell r="G5061" t="str">
            <v xml:space="preserve">Zlín </v>
          </cell>
          <cell r="H5061">
            <v>300</v>
          </cell>
          <cell r="I5061" t="str">
            <v>SEJOY</v>
          </cell>
          <cell r="J5061">
            <v>16.690000000000001</v>
          </cell>
          <cell r="K5061">
            <v>5007</v>
          </cell>
          <cell r="L5061" t="str">
            <v/>
          </cell>
          <cell r="M5061" t="str">
            <v>Základní škola a Mateřská škola Halenkovice, okres Zlín, příspěvková organizace</v>
          </cell>
          <cell r="O5061">
            <v>550</v>
          </cell>
          <cell r="Q5061" t="str">
            <v>Halenkovice</v>
          </cell>
          <cell r="R5061" t="str">
            <v>ANO</v>
          </cell>
        </row>
        <row r="5062">
          <cell r="A5062">
            <v>600114198</v>
          </cell>
          <cell r="B5062">
            <v>600114198</v>
          </cell>
          <cell r="C5062" t="str">
            <v>70917043</v>
          </cell>
          <cell r="D5062">
            <v>1</v>
          </cell>
          <cell r="E5062">
            <v>70917043</v>
          </cell>
          <cell r="F5062" t="str">
            <v>Zlínský kraj</v>
          </cell>
          <cell r="G5062" t="str">
            <v xml:space="preserve">Zlín </v>
          </cell>
          <cell r="H5062">
            <v>425</v>
          </cell>
          <cell r="I5062" t="str">
            <v>SEJOY</v>
          </cell>
          <cell r="J5062">
            <v>16.690000000000001</v>
          </cell>
          <cell r="K5062">
            <v>7093.2500000000009</v>
          </cell>
          <cell r="L5062" t="str">
            <v/>
          </cell>
          <cell r="M5062" t="str">
            <v>1. základní škola Napajedla, příspěvková organizace</v>
          </cell>
          <cell r="N5062" t="str">
            <v>Komenského</v>
          </cell>
          <cell r="O5062">
            <v>268</v>
          </cell>
          <cell r="Q5062" t="str">
            <v>Napajedla</v>
          </cell>
          <cell r="R5062" t="str">
            <v>ANO</v>
          </cell>
        </row>
        <row r="5063">
          <cell r="A5063">
            <v>600114279</v>
          </cell>
          <cell r="B5063">
            <v>600114279</v>
          </cell>
          <cell r="C5063" t="str">
            <v>70988684</v>
          </cell>
          <cell r="D5063">
            <v>1</v>
          </cell>
          <cell r="E5063">
            <v>70988684</v>
          </cell>
          <cell r="F5063" t="str">
            <v>Zlínský kraj</v>
          </cell>
          <cell r="G5063" t="str">
            <v xml:space="preserve">Zlín </v>
          </cell>
          <cell r="H5063">
            <v>275</v>
          </cell>
          <cell r="I5063" t="str">
            <v>SEJOY</v>
          </cell>
          <cell r="J5063">
            <v>16.690000000000001</v>
          </cell>
          <cell r="K5063">
            <v>4589.75</v>
          </cell>
          <cell r="L5063" t="str">
            <v/>
          </cell>
          <cell r="M5063" t="str">
            <v>Základní škola Tlumačov, okres Zlín, příspěvková organizace</v>
          </cell>
          <cell r="N5063" t="str">
            <v>Masarykova</v>
          </cell>
          <cell r="O5063">
            <v>63</v>
          </cell>
          <cell r="Q5063" t="str">
            <v>Tlumačov</v>
          </cell>
          <cell r="R5063" t="str">
            <v>ANO</v>
          </cell>
        </row>
        <row r="5064">
          <cell r="A5064">
            <v>600114406</v>
          </cell>
          <cell r="B5064">
            <v>600114406</v>
          </cell>
          <cell r="C5064" t="str">
            <v>71005056</v>
          </cell>
          <cell r="D5064">
            <v>1</v>
          </cell>
          <cell r="E5064">
            <v>71005056</v>
          </cell>
          <cell r="F5064" t="str">
            <v>Zlínský kraj</v>
          </cell>
          <cell r="G5064" t="str">
            <v xml:space="preserve">Zlín </v>
          </cell>
          <cell r="H5064">
            <v>100</v>
          </cell>
          <cell r="I5064" t="str">
            <v>SEJOY</v>
          </cell>
          <cell r="J5064">
            <v>16.690000000000001</v>
          </cell>
          <cell r="K5064">
            <v>1669.0000000000002</v>
          </cell>
          <cell r="L5064" t="str">
            <v/>
          </cell>
          <cell r="M5064" t="str">
            <v>Základní škola a Mateřská škola Spytihněv, okres Zlín, příspěvková organizace</v>
          </cell>
          <cell r="O5064">
            <v>216</v>
          </cell>
          <cell r="Q5064" t="str">
            <v>Spytihněv</v>
          </cell>
          <cell r="R5064" t="str">
            <v>ANO</v>
          </cell>
        </row>
        <row r="5065">
          <cell r="A5065">
            <v>600114465</v>
          </cell>
          <cell r="B5065">
            <v>600114465</v>
          </cell>
          <cell r="C5065" t="str">
            <v>75020220</v>
          </cell>
          <cell r="D5065">
            <v>1</v>
          </cell>
          <cell r="E5065">
            <v>75020220</v>
          </cell>
          <cell r="F5065" t="str">
            <v>Zlínský kraj</v>
          </cell>
          <cell r="G5065" t="str">
            <v xml:space="preserve">Zlín </v>
          </cell>
          <cell r="H5065">
            <v>750</v>
          </cell>
          <cell r="I5065" t="str">
            <v>SEJOY</v>
          </cell>
          <cell r="J5065">
            <v>16.690000000000001</v>
          </cell>
          <cell r="K5065">
            <v>12517.500000000002</v>
          </cell>
          <cell r="L5065" t="str">
            <v/>
          </cell>
          <cell r="M5065" t="str">
            <v>Základní škola Mánesova Otrokovice, příspěvková organizace</v>
          </cell>
          <cell r="N5065" t="str">
            <v>Mánesova</v>
          </cell>
          <cell r="O5065">
            <v>908</v>
          </cell>
          <cell r="Q5065" t="str">
            <v>Otrokovice</v>
          </cell>
          <cell r="R5065" t="str">
            <v>ANO</v>
          </cell>
        </row>
        <row r="5066">
          <cell r="A5066">
            <v>691010846</v>
          </cell>
          <cell r="B5066">
            <v>691010846</v>
          </cell>
          <cell r="C5066" t="str">
            <v>04605021</v>
          </cell>
          <cell r="D5066">
            <v>1</v>
          </cell>
          <cell r="E5066">
            <v>4605021</v>
          </cell>
          <cell r="F5066" t="str">
            <v>Zlínský kraj</v>
          </cell>
          <cell r="G5066" t="str">
            <v xml:space="preserve">Zlín </v>
          </cell>
          <cell r="H5066">
            <v>75</v>
          </cell>
          <cell r="I5066" t="str">
            <v>SEJOY</v>
          </cell>
          <cell r="J5066">
            <v>16.690000000000001</v>
          </cell>
          <cell r="K5066">
            <v>1251.75</v>
          </cell>
          <cell r="L5066" t="str">
            <v/>
          </cell>
          <cell r="M5066" t="str">
            <v>DOBRÁ Montessori základní škola a mateřská škola s. r. o.</v>
          </cell>
          <cell r="O5066">
            <v>680</v>
          </cell>
          <cell r="Q5066" t="str">
            <v>Halenkovice</v>
          </cell>
          <cell r="R5066" t="str">
            <v>NE</v>
          </cell>
        </row>
        <row r="5067">
          <cell r="A5067">
            <v>600001806</v>
          </cell>
          <cell r="B5067">
            <v>600001806</v>
          </cell>
          <cell r="C5067" t="str">
            <v>25853708</v>
          </cell>
          <cell r="D5067">
            <v>1</v>
          </cell>
          <cell r="E5067">
            <v>25853708</v>
          </cell>
          <cell r="F5067" t="str">
            <v>Zlínský kraj</v>
          </cell>
          <cell r="G5067" t="str">
            <v xml:space="preserve">Vsetín </v>
          </cell>
          <cell r="H5067">
            <v>250</v>
          </cell>
          <cell r="I5067" t="str">
            <v>SEJOY</v>
          </cell>
          <cell r="J5067">
            <v>16.690000000000001</v>
          </cell>
          <cell r="K5067">
            <v>4172.5</v>
          </cell>
          <cell r="L5067" t="str">
            <v/>
          </cell>
          <cell r="M5067" t="str">
            <v>Základní škola Sedmikráska, o.p.s.</v>
          </cell>
          <cell r="N5067" t="str">
            <v>Bezručova</v>
          </cell>
          <cell r="O5067">
            <v>293</v>
          </cell>
          <cell r="Q5067" t="str">
            <v>Rožnov pod Radhoštěm</v>
          </cell>
          <cell r="R5067" t="str">
            <v>NE</v>
          </cell>
        </row>
        <row r="5068">
          <cell r="A5068">
            <v>600018181</v>
          </cell>
          <cell r="B5068">
            <v>600018181</v>
          </cell>
          <cell r="C5068" t="str">
            <v>25364359</v>
          </cell>
          <cell r="D5068">
            <v>1</v>
          </cell>
          <cell r="E5068">
            <v>25364359</v>
          </cell>
          <cell r="F5068" t="str">
            <v>Zlínský kraj</v>
          </cell>
          <cell r="G5068" t="str">
            <v xml:space="preserve">Vsetín </v>
          </cell>
          <cell r="H5068">
            <v>125</v>
          </cell>
          <cell r="I5068" t="str">
            <v>SEJOY</v>
          </cell>
          <cell r="J5068">
            <v>16.690000000000001</v>
          </cell>
          <cell r="K5068">
            <v>2086.25</v>
          </cell>
          <cell r="L5068" t="str">
            <v/>
          </cell>
          <cell r="M5068" t="str">
            <v>Střední škola cestovního ruchu a Jazyková škola s právem státní jazykové zkoušky, s.r.o.</v>
          </cell>
          <cell r="N5068" t="str">
            <v>U Kantorka</v>
          </cell>
          <cell r="O5068">
            <v>406</v>
          </cell>
          <cell r="Q5068" t="str">
            <v>Rožnov pod Radhoštěm</v>
          </cell>
          <cell r="R5068" t="str">
            <v>NE</v>
          </cell>
        </row>
        <row r="5069">
          <cell r="A5069">
            <v>600018156</v>
          </cell>
          <cell r="B5069">
            <v>600018156</v>
          </cell>
          <cell r="C5069" t="str">
            <v>00843474</v>
          </cell>
          <cell r="D5069">
            <v>1</v>
          </cell>
          <cell r="E5069">
            <v>843474</v>
          </cell>
          <cell r="F5069" t="str">
            <v>Zlínský kraj</v>
          </cell>
          <cell r="G5069" t="str">
            <v xml:space="preserve">Vsetín </v>
          </cell>
          <cell r="H5069">
            <v>875</v>
          </cell>
          <cell r="I5069" t="str">
            <v>SEJOY</v>
          </cell>
          <cell r="J5069">
            <v>16.690000000000001</v>
          </cell>
          <cell r="K5069">
            <v>14603.750000000002</v>
          </cell>
          <cell r="L5069" t="str">
            <v/>
          </cell>
          <cell r="M5069" t="str">
            <v>Střední škola informatiky, elektrotechniky a řemesel Rožnov pod Radhoštěm</v>
          </cell>
          <cell r="N5069" t="str">
            <v>Školní</v>
          </cell>
          <cell r="O5069">
            <v>1610</v>
          </cell>
          <cell r="Q5069" t="str">
            <v>Rožnov pod Radhoštěm</v>
          </cell>
          <cell r="R5069" t="str">
            <v>ANO</v>
          </cell>
        </row>
        <row r="5070">
          <cell r="A5070">
            <v>600018202</v>
          </cell>
          <cell r="B5070">
            <v>600018202</v>
          </cell>
          <cell r="C5070" t="str">
            <v>00843547</v>
          </cell>
          <cell r="D5070">
            <v>1</v>
          </cell>
          <cell r="E5070">
            <v>843547</v>
          </cell>
          <cell r="F5070" t="str">
            <v>Zlínský kraj</v>
          </cell>
          <cell r="G5070" t="str">
            <v xml:space="preserve">Vsetín </v>
          </cell>
          <cell r="H5070">
            <v>375</v>
          </cell>
          <cell r="I5070" t="str">
            <v>SEJOY</v>
          </cell>
          <cell r="J5070">
            <v>16.690000000000001</v>
          </cell>
          <cell r="K5070">
            <v>6258.7500000000009</v>
          </cell>
          <cell r="L5070" t="str">
            <v/>
          </cell>
          <cell r="M5070" t="str">
            <v>Střední škola zemědělská a přírodovědná Rožnov pod Radhoštěm</v>
          </cell>
          <cell r="N5070" t="str">
            <v>nábřeží Dukelských hrdinů</v>
          </cell>
          <cell r="O5070">
            <v>570</v>
          </cell>
          <cell r="Q5070" t="str">
            <v>Rožnov pod Radhoštěm</v>
          </cell>
          <cell r="R5070" t="str">
            <v>ANO</v>
          </cell>
        </row>
        <row r="5071">
          <cell r="A5071">
            <v>600018211</v>
          </cell>
          <cell r="B5071">
            <v>600018211</v>
          </cell>
          <cell r="C5071" t="str">
            <v>00843393</v>
          </cell>
          <cell r="D5071">
            <v>1</v>
          </cell>
          <cell r="E5071">
            <v>843393</v>
          </cell>
          <cell r="F5071" t="str">
            <v>Zlínský kraj</v>
          </cell>
          <cell r="G5071" t="str">
            <v xml:space="preserve">Vsetín </v>
          </cell>
          <cell r="H5071">
            <v>600</v>
          </cell>
          <cell r="I5071" t="str">
            <v>SEJOY</v>
          </cell>
          <cell r="J5071">
            <v>16.690000000000001</v>
          </cell>
          <cell r="K5071">
            <v>10014</v>
          </cell>
          <cell r="L5071" t="str">
            <v/>
          </cell>
          <cell r="M5071" t="str">
            <v>Gymnázium Rožnov pod Radhoštěm</v>
          </cell>
          <cell r="N5071" t="str">
            <v>Koryčanské Paseky</v>
          </cell>
          <cell r="O5071">
            <v>1725</v>
          </cell>
          <cell r="Q5071" t="str">
            <v>Rožnov pod Radhoštěm</v>
          </cell>
          <cell r="R5071" t="str">
            <v>ANO</v>
          </cell>
        </row>
        <row r="5072">
          <cell r="A5072">
            <v>600150089</v>
          </cell>
          <cell r="B5072">
            <v>600150089</v>
          </cell>
          <cell r="C5072" t="str">
            <v>70874603</v>
          </cell>
          <cell r="D5072">
            <v>1</v>
          </cell>
          <cell r="E5072">
            <v>70874603</v>
          </cell>
          <cell r="F5072" t="str">
            <v>Zlínský kraj</v>
          </cell>
          <cell r="G5072" t="str">
            <v xml:space="preserve">Vsetín </v>
          </cell>
          <cell r="H5072">
            <v>825</v>
          </cell>
          <cell r="I5072" t="str">
            <v>SEJOY</v>
          </cell>
          <cell r="J5072">
            <v>16.690000000000001</v>
          </cell>
          <cell r="K5072">
            <v>13769.250000000002</v>
          </cell>
          <cell r="L5072" t="str">
            <v/>
          </cell>
          <cell r="M5072" t="str">
            <v>Základní škola Zubří, okres Vsetín</v>
          </cell>
          <cell r="N5072" t="str">
            <v>Hlavní</v>
          </cell>
          <cell r="O5072">
            <v>70</v>
          </cell>
          <cell r="Q5072" t="str">
            <v>Zubří</v>
          </cell>
          <cell r="R5072" t="str">
            <v>ANO</v>
          </cell>
        </row>
        <row r="5073">
          <cell r="A5073">
            <v>600027228</v>
          </cell>
          <cell r="B5073">
            <v>600027228</v>
          </cell>
          <cell r="C5073" t="str">
            <v>70238910</v>
          </cell>
          <cell r="D5073">
            <v>1</v>
          </cell>
          <cell r="E5073">
            <v>70238910</v>
          </cell>
          <cell r="F5073" t="str">
            <v>Zlínský kraj</v>
          </cell>
          <cell r="G5073" t="str">
            <v xml:space="preserve">Vsetín </v>
          </cell>
          <cell r="H5073">
            <v>75</v>
          </cell>
          <cell r="I5073" t="str">
            <v>SEJOY</v>
          </cell>
          <cell r="J5073">
            <v>16.690000000000001</v>
          </cell>
          <cell r="K5073">
            <v>1251.75</v>
          </cell>
          <cell r="L5073" t="str">
            <v/>
          </cell>
          <cell r="M5073" t="str">
            <v>Základní škola Rožnov pod Radhoštěm, Tyršovo nábřeží</v>
          </cell>
          <cell r="N5073" t="str">
            <v>Tyršovo nábřeží</v>
          </cell>
          <cell r="O5073">
            <v>649</v>
          </cell>
          <cell r="Q5073" t="str">
            <v>Rožnov pod Radhoštěm</v>
          </cell>
          <cell r="R5073" t="str">
            <v>ANO</v>
          </cell>
        </row>
        <row r="5074">
          <cell r="A5074">
            <v>600149625</v>
          </cell>
          <cell r="B5074">
            <v>600149625</v>
          </cell>
          <cell r="C5074" t="str">
            <v>45211604</v>
          </cell>
          <cell r="D5074">
            <v>1</v>
          </cell>
          <cell r="E5074">
            <v>45211604</v>
          </cell>
          <cell r="F5074" t="str">
            <v>Zlínský kraj</v>
          </cell>
          <cell r="G5074" t="str">
            <v xml:space="preserve">Vsetín </v>
          </cell>
          <cell r="H5074">
            <v>300</v>
          </cell>
          <cell r="I5074" t="str">
            <v>SEJOY</v>
          </cell>
          <cell r="J5074">
            <v>16.690000000000001</v>
          </cell>
          <cell r="K5074">
            <v>5007</v>
          </cell>
          <cell r="L5074" t="str">
            <v/>
          </cell>
          <cell r="M5074" t="str">
            <v>Základní škola Vidče, okres Vsetín</v>
          </cell>
          <cell r="O5074">
            <v>181</v>
          </cell>
          <cell r="Q5074" t="str">
            <v>Vidče</v>
          </cell>
          <cell r="R5074" t="str">
            <v>ANO</v>
          </cell>
        </row>
        <row r="5075">
          <cell r="A5075">
            <v>600149641</v>
          </cell>
          <cell r="B5075">
            <v>600149641</v>
          </cell>
          <cell r="C5075" t="str">
            <v>45211761</v>
          </cell>
          <cell r="D5075">
            <v>1</v>
          </cell>
          <cell r="E5075">
            <v>45211761</v>
          </cell>
          <cell r="F5075" t="str">
            <v>Zlínský kraj</v>
          </cell>
          <cell r="G5075" t="str">
            <v xml:space="preserve">Vsetín </v>
          </cell>
          <cell r="H5075">
            <v>450</v>
          </cell>
          <cell r="I5075" t="str">
            <v>SEJOY</v>
          </cell>
          <cell r="J5075">
            <v>16.690000000000001</v>
          </cell>
          <cell r="K5075">
            <v>7510.5000000000009</v>
          </cell>
          <cell r="L5075" t="str">
            <v/>
          </cell>
          <cell r="M5075" t="str">
            <v>Základní škola Pod Skalkou, Rožnov p. R., příspěvková organizace</v>
          </cell>
          <cell r="N5075" t="str">
            <v>Bezručova</v>
          </cell>
          <cell r="O5075">
            <v>293</v>
          </cell>
          <cell r="Q5075" t="str">
            <v>Rožnov pod Radhoštěm</v>
          </cell>
          <cell r="R5075" t="str">
            <v>ANO</v>
          </cell>
        </row>
        <row r="5076">
          <cell r="A5076">
            <v>600149684</v>
          </cell>
          <cell r="B5076">
            <v>600149684</v>
          </cell>
          <cell r="C5076" t="str">
            <v>48773689</v>
          </cell>
          <cell r="D5076">
            <v>1</v>
          </cell>
          <cell r="E5076">
            <v>48773689</v>
          </cell>
          <cell r="F5076" t="str">
            <v>Zlínský kraj</v>
          </cell>
          <cell r="G5076" t="str">
            <v xml:space="preserve">Vsetín </v>
          </cell>
          <cell r="H5076">
            <v>300</v>
          </cell>
          <cell r="I5076" t="str">
            <v>SEJOY</v>
          </cell>
          <cell r="J5076">
            <v>16.690000000000001</v>
          </cell>
          <cell r="K5076">
            <v>5007</v>
          </cell>
          <cell r="L5076" t="str">
            <v/>
          </cell>
          <cell r="M5076" t="str">
            <v>Základní škola Valašská Bystřice, okres Vsetín</v>
          </cell>
          <cell r="O5076">
            <v>360</v>
          </cell>
          <cell r="Q5076" t="str">
            <v>Valašská Bystřice</v>
          </cell>
          <cell r="R5076" t="str">
            <v>ANO</v>
          </cell>
        </row>
        <row r="5077">
          <cell r="A5077">
            <v>600149692</v>
          </cell>
          <cell r="B5077">
            <v>600149692</v>
          </cell>
          <cell r="C5077" t="str">
            <v>48773824</v>
          </cell>
          <cell r="D5077">
            <v>1</v>
          </cell>
          <cell r="E5077">
            <v>48773824</v>
          </cell>
          <cell r="F5077" t="str">
            <v>Zlínský kraj</v>
          </cell>
          <cell r="G5077" t="str">
            <v xml:space="preserve">Vsetín </v>
          </cell>
          <cell r="H5077">
            <v>325</v>
          </cell>
          <cell r="I5077" t="str">
            <v>SEJOY</v>
          </cell>
          <cell r="J5077">
            <v>16.690000000000001</v>
          </cell>
          <cell r="K5077">
            <v>5424.25</v>
          </cell>
          <cell r="L5077" t="str">
            <v/>
          </cell>
          <cell r="M5077" t="str">
            <v>Základní škola a mateřská škola Hutisko-Solanec, příspěvková organizace</v>
          </cell>
          <cell r="O5077">
            <v>605</v>
          </cell>
          <cell r="Q5077" t="str">
            <v>Hutisko-Solanec</v>
          </cell>
          <cell r="R5077" t="str">
            <v>ANO</v>
          </cell>
        </row>
        <row r="5078">
          <cell r="A5078">
            <v>600149714</v>
          </cell>
          <cell r="B5078">
            <v>600149714</v>
          </cell>
          <cell r="C5078" t="str">
            <v>48773981</v>
          </cell>
          <cell r="D5078">
            <v>1</v>
          </cell>
          <cell r="E5078">
            <v>48773981</v>
          </cell>
          <cell r="F5078" t="str">
            <v>Zlínský kraj</v>
          </cell>
          <cell r="G5078" t="str">
            <v xml:space="preserve">Vsetín </v>
          </cell>
          <cell r="H5078">
            <v>275</v>
          </cell>
          <cell r="I5078" t="str">
            <v>SEJOY</v>
          </cell>
          <cell r="J5078">
            <v>16.690000000000001</v>
          </cell>
          <cell r="K5078">
            <v>4589.75</v>
          </cell>
          <cell r="L5078" t="str">
            <v/>
          </cell>
          <cell r="M5078" t="str">
            <v>Základní škola a mateřská škola Dolní Bečva, okres Vsetín</v>
          </cell>
          <cell r="O5078">
            <v>578</v>
          </cell>
          <cell r="Q5078" t="str">
            <v>Dolní Bečva</v>
          </cell>
          <cell r="R5078" t="str">
            <v>ANO</v>
          </cell>
        </row>
        <row r="5079">
          <cell r="A5079">
            <v>600149731</v>
          </cell>
          <cell r="B5079">
            <v>600149731</v>
          </cell>
          <cell r="C5079" t="str">
            <v>60990376</v>
          </cell>
          <cell r="D5079">
            <v>1</v>
          </cell>
          <cell r="E5079">
            <v>60990376</v>
          </cell>
          <cell r="F5079" t="str">
            <v>Zlínský kraj</v>
          </cell>
          <cell r="G5079" t="str">
            <v xml:space="preserve">Vsetín </v>
          </cell>
          <cell r="H5079">
            <v>475</v>
          </cell>
          <cell r="I5079" t="str">
            <v>SEJOY</v>
          </cell>
          <cell r="J5079">
            <v>16.690000000000001</v>
          </cell>
          <cell r="K5079">
            <v>7927.7500000000009</v>
          </cell>
          <cell r="L5079" t="str">
            <v/>
          </cell>
          <cell r="M5079" t="str">
            <v>Základní škola Videčská, Rožnov p. R., příspěvková organizace</v>
          </cell>
          <cell r="N5079" t="str">
            <v>Videčská</v>
          </cell>
          <cell r="O5079">
            <v>63</v>
          </cell>
          <cell r="Q5079" t="str">
            <v>Rožnov pod Radhoštěm</v>
          </cell>
          <cell r="R5079" t="str">
            <v>ANO</v>
          </cell>
        </row>
        <row r="5080">
          <cell r="A5080">
            <v>600149846</v>
          </cell>
          <cell r="B5080">
            <v>600149846</v>
          </cell>
          <cell r="C5080" t="str">
            <v>70918643</v>
          </cell>
          <cell r="D5080">
            <v>1</v>
          </cell>
          <cell r="E5080">
            <v>70918643</v>
          </cell>
          <cell r="F5080" t="str">
            <v>Zlínský kraj</v>
          </cell>
          <cell r="G5080" t="str">
            <v xml:space="preserve">Vsetín </v>
          </cell>
          <cell r="H5080">
            <v>175</v>
          </cell>
          <cell r="I5080" t="str">
            <v>SEJOY</v>
          </cell>
          <cell r="J5080">
            <v>16.690000000000001</v>
          </cell>
          <cell r="K5080">
            <v>2920.75</v>
          </cell>
          <cell r="L5080" t="str">
            <v/>
          </cell>
          <cell r="M5080" t="str">
            <v>Základní škola Koryčanské Paseky, Rožnov p. R., příspěvková organizace</v>
          </cell>
          <cell r="N5080" t="str">
            <v>Sevastopolská</v>
          </cell>
          <cell r="O5080">
            <v>467</v>
          </cell>
          <cell r="Q5080" t="str">
            <v>Rožnov pod Radhoštěm</v>
          </cell>
          <cell r="R5080" t="str">
            <v>ANO</v>
          </cell>
        </row>
        <row r="5081">
          <cell r="A5081">
            <v>600149951</v>
          </cell>
          <cell r="B5081">
            <v>600149951</v>
          </cell>
          <cell r="C5081" t="str">
            <v>70936994</v>
          </cell>
          <cell r="D5081">
            <v>1</v>
          </cell>
          <cell r="E5081">
            <v>70936994</v>
          </cell>
          <cell r="F5081" t="str">
            <v>Zlínský kraj</v>
          </cell>
          <cell r="G5081" t="str">
            <v xml:space="preserve">Vsetín </v>
          </cell>
          <cell r="H5081">
            <v>150</v>
          </cell>
          <cell r="I5081" t="str">
            <v>SEJOY</v>
          </cell>
          <cell r="J5081">
            <v>16.690000000000001</v>
          </cell>
          <cell r="K5081">
            <v>2503.5</v>
          </cell>
          <cell r="L5081" t="str">
            <v/>
          </cell>
          <cell r="M5081" t="str">
            <v>Základní škola a Mateřská škola, Prostřední Bečva, okres Vsetín</v>
          </cell>
          <cell r="O5081">
            <v>207</v>
          </cell>
          <cell r="Q5081" t="str">
            <v>Prostřední Bečva</v>
          </cell>
          <cell r="R5081" t="str">
            <v>ANO</v>
          </cell>
        </row>
        <row r="5082">
          <cell r="A5082">
            <v>600149986</v>
          </cell>
          <cell r="B5082">
            <v>600149986</v>
          </cell>
          <cell r="C5082" t="str">
            <v>71006150</v>
          </cell>
          <cell r="D5082">
            <v>1</v>
          </cell>
          <cell r="E5082">
            <v>71006150</v>
          </cell>
          <cell r="F5082" t="str">
            <v>Zlínský kraj</v>
          </cell>
          <cell r="G5082" t="str">
            <v xml:space="preserve">Vsetín </v>
          </cell>
          <cell r="H5082">
            <v>50</v>
          </cell>
          <cell r="I5082" t="str">
            <v>SEJOY</v>
          </cell>
          <cell r="J5082">
            <v>16.690000000000001</v>
          </cell>
          <cell r="K5082">
            <v>834.50000000000011</v>
          </cell>
          <cell r="L5082" t="str">
            <v/>
          </cell>
          <cell r="M5082" t="str">
            <v>Základní škola a Mateřská škola Vigantice, okres Vsetín, příspěvková organizace</v>
          </cell>
          <cell r="O5082">
            <v>88</v>
          </cell>
          <cell r="Q5082" t="str">
            <v>Vigantice</v>
          </cell>
          <cell r="R5082" t="str">
            <v>ANO</v>
          </cell>
        </row>
        <row r="5083">
          <cell r="A5083">
            <v>600150038</v>
          </cell>
          <cell r="B5083">
            <v>600150038</v>
          </cell>
          <cell r="C5083" t="str">
            <v>70238847</v>
          </cell>
          <cell r="D5083">
            <v>1</v>
          </cell>
          <cell r="E5083">
            <v>70238847</v>
          </cell>
          <cell r="F5083" t="str">
            <v>Zlínský kraj</v>
          </cell>
          <cell r="G5083" t="str">
            <v xml:space="preserve">Vsetín </v>
          </cell>
          <cell r="H5083">
            <v>375</v>
          </cell>
          <cell r="I5083" t="str">
            <v>SEJOY</v>
          </cell>
          <cell r="J5083">
            <v>16.690000000000001</v>
          </cell>
          <cell r="K5083">
            <v>6258.7500000000009</v>
          </cell>
          <cell r="L5083" t="str">
            <v/>
          </cell>
          <cell r="M5083" t="str">
            <v>Základní škola T. G. Masaryka a mateřská škola Horní Bečva, okres Vsetín</v>
          </cell>
          <cell r="O5083">
            <v>544</v>
          </cell>
          <cell r="Q5083" t="str">
            <v>Horní Bečva</v>
          </cell>
          <cell r="R5083" t="str">
            <v>ANO</v>
          </cell>
        </row>
        <row r="5084">
          <cell r="A5084">
            <v>600150097</v>
          </cell>
          <cell r="B5084">
            <v>600150097</v>
          </cell>
          <cell r="C5084" t="str">
            <v>70918651</v>
          </cell>
          <cell r="D5084">
            <v>1</v>
          </cell>
          <cell r="E5084">
            <v>70918651</v>
          </cell>
          <cell r="F5084" t="str">
            <v>Zlínský kraj</v>
          </cell>
          <cell r="G5084" t="str">
            <v xml:space="preserve">Vsetín </v>
          </cell>
          <cell r="H5084">
            <v>125</v>
          </cell>
          <cell r="I5084" t="str">
            <v>SEJOY</v>
          </cell>
          <cell r="J5084">
            <v>16.690000000000001</v>
          </cell>
          <cell r="K5084">
            <v>2086.25</v>
          </cell>
          <cell r="L5084" t="str">
            <v/>
          </cell>
          <cell r="M5084" t="str">
            <v>Základní škola Záhumení, Rožnov p. R., příspěvková organizace</v>
          </cell>
          <cell r="N5084" t="str">
            <v>Boženy Němcové</v>
          </cell>
          <cell r="O5084">
            <v>1180</v>
          </cell>
          <cell r="Q5084" t="str">
            <v>Rožnov pod Radhoštěm</v>
          </cell>
          <cell r="R5084" t="str">
            <v>ANO</v>
          </cell>
        </row>
        <row r="5085">
          <cell r="A5085">
            <v>600150143</v>
          </cell>
          <cell r="B5085">
            <v>600150143</v>
          </cell>
          <cell r="C5085" t="str">
            <v>60990384</v>
          </cell>
          <cell r="D5085">
            <v>1</v>
          </cell>
          <cell r="E5085">
            <v>60990384</v>
          </cell>
          <cell r="F5085" t="str">
            <v>Zlínský kraj</v>
          </cell>
          <cell r="G5085" t="str">
            <v xml:space="preserve">Vsetín </v>
          </cell>
          <cell r="H5085">
            <v>700</v>
          </cell>
          <cell r="I5085" t="str">
            <v>SEJOY</v>
          </cell>
          <cell r="J5085">
            <v>16.690000000000001</v>
          </cell>
          <cell r="K5085">
            <v>11683</v>
          </cell>
          <cell r="L5085" t="str">
            <v/>
          </cell>
          <cell r="M5085" t="str">
            <v>Základní škola 5. května, Rožnov p. R., příspěvková organizace</v>
          </cell>
          <cell r="N5085" t="str">
            <v>5. května</v>
          </cell>
          <cell r="O5085">
            <v>1700</v>
          </cell>
          <cell r="Q5085" t="str">
            <v>Rožnov pod Radhoštěm</v>
          </cell>
          <cell r="R5085" t="str">
            <v>ANO</v>
          </cell>
        </row>
        <row r="5086">
          <cell r="A5086">
            <v>600015581</v>
          </cell>
          <cell r="B5086">
            <v>600015581</v>
          </cell>
          <cell r="C5086" t="str">
            <v>25500091</v>
          </cell>
          <cell r="D5086">
            <v>1</v>
          </cell>
          <cell r="E5086">
            <v>25500091</v>
          </cell>
          <cell r="F5086" t="str">
            <v>Zlínský kraj</v>
          </cell>
          <cell r="G5086" t="str">
            <v xml:space="preserve">Uherské Hradiště </v>
          </cell>
          <cell r="H5086">
            <v>375</v>
          </cell>
          <cell r="I5086" t="str">
            <v>SEJOY</v>
          </cell>
          <cell r="J5086">
            <v>16.690000000000001</v>
          </cell>
          <cell r="K5086">
            <v>6258.7500000000009</v>
          </cell>
          <cell r="L5086" t="str">
            <v/>
          </cell>
          <cell r="M5086" t="str">
            <v>Střední škola služeb s.r.o.</v>
          </cell>
          <cell r="N5086" t="str">
            <v>Štěpnická</v>
          </cell>
          <cell r="O5086">
            <v>1156</v>
          </cell>
          <cell r="Q5086" t="str">
            <v>Uherské Hradiště</v>
          </cell>
          <cell r="R5086" t="str">
            <v>NE</v>
          </cell>
        </row>
        <row r="5087">
          <cell r="A5087">
            <v>600015459</v>
          </cell>
          <cell r="B5087">
            <v>600015459</v>
          </cell>
          <cell r="C5087" t="str">
            <v>00559644</v>
          </cell>
          <cell r="D5087">
            <v>1</v>
          </cell>
          <cell r="E5087">
            <v>559644</v>
          </cell>
          <cell r="F5087" t="str">
            <v>Zlínský kraj</v>
          </cell>
          <cell r="G5087" t="str">
            <v xml:space="preserve">Uherské Hradiště </v>
          </cell>
          <cell r="H5087">
            <v>1200</v>
          </cell>
          <cell r="I5087" t="str">
            <v>SEJOY</v>
          </cell>
          <cell r="J5087">
            <v>16.690000000000001</v>
          </cell>
          <cell r="K5087">
            <v>20028</v>
          </cell>
          <cell r="L5087" t="str">
            <v/>
          </cell>
          <cell r="M5087" t="str">
            <v>Střední škola průmyslová, hotelová a zdravotnická Uherské Hradiště</v>
          </cell>
          <cell r="N5087" t="str">
            <v>Kollárova</v>
          </cell>
          <cell r="O5087">
            <v>617</v>
          </cell>
          <cell r="Q5087" t="str">
            <v>Uherské Hradiště</v>
          </cell>
          <cell r="R5087" t="str">
            <v>ANO</v>
          </cell>
        </row>
        <row r="5088">
          <cell r="A5088">
            <v>600015467</v>
          </cell>
          <cell r="B5088">
            <v>600015467</v>
          </cell>
          <cell r="C5088" t="str">
            <v>60371684</v>
          </cell>
          <cell r="D5088">
            <v>1</v>
          </cell>
          <cell r="E5088">
            <v>60371684</v>
          </cell>
          <cell r="F5088" t="str">
            <v>Zlínský kraj</v>
          </cell>
          <cell r="G5088" t="str">
            <v xml:space="preserve">Uherské Hradiště </v>
          </cell>
          <cell r="H5088">
            <v>975</v>
          </cell>
          <cell r="I5088" t="str">
            <v>SEJOY</v>
          </cell>
          <cell r="J5088">
            <v>16.690000000000001</v>
          </cell>
          <cell r="K5088">
            <v>16272.750000000002</v>
          </cell>
          <cell r="L5088" t="str">
            <v/>
          </cell>
          <cell r="M5088" t="str">
            <v>Gymnázium Uherské Hradiště</v>
          </cell>
          <cell r="N5088" t="str">
            <v>Velehradská třída</v>
          </cell>
          <cell r="O5088">
            <v>218</v>
          </cell>
          <cell r="Q5088" t="str">
            <v>Uherské Hradiště</v>
          </cell>
          <cell r="R5088" t="str">
            <v>ANO</v>
          </cell>
        </row>
        <row r="5089">
          <cell r="A5089">
            <v>600015475</v>
          </cell>
          <cell r="B5089">
            <v>600015475</v>
          </cell>
          <cell r="C5089" t="str">
            <v>60371749</v>
          </cell>
          <cell r="D5089">
            <v>1</v>
          </cell>
          <cell r="E5089">
            <v>60371749</v>
          </cell>
          <cell r="F5089" t="str">
            <v>Zlínský kraj</v>
          </cell>
          <cell r="G5089" t="str">
            <v xml:space="preserve">Uherské Hradiště </v>
          </cell>
          <cell r="H5089">
            <v>375</v>
          </cell>
          <cell r="I5089" t="str">
            <v>SEJOY</v>
          </cell>
          <cell r="J5089">
            <v>16.690000000000001</v>
          </cell>
          <cell r="K5089">
            <v>6258.7500000000009</v>
          </cell>
          <cell r="L5089" t="str">
            <v/>
          </cell>
          <cell r="M5089" t="str">
            <v>Střední uměleckoprůmyslová škola Uherské Hradiště</v>
          </cell>
          <cell r="N5089" t="str">
            <v>Všehrdova</v>
          </cell>
          <cell r="O5089">
            <v>267</v>
          </cell>
          <cell r="Q5089" t="str">
            <v>Uherské Hradiště</v>
          </cell>
          <cell r="R5089" t="str">
            <v>ANO</v>
          </cell>
        </row>
        <row r="5090">
          <cell r="A5090">
            <v>600015513</v>
          </cell>
          <cell r="B5090">
            <v>600015513</v>
          </cell>
          <cell r="C5090" t="str">
            <v>60371731</v>
          </cell>
          <cell r="D5090">
            <v>1</v>
          </cell>
          <cell r="E5090">
            <v>60371731</v>
          </cell>
          <cell r="F5090" t="str">
            <v>Zlínský kraj</v>
          </cell>
          <cell r="G5090" t="str">
            <v xml:space="preserve">Uherské Hradiště </v>
          </cell>
          <cell r="H5090">
            <v>550</v>
          </cell>
          <cell r="I5090" t="str">
            <v>SEJOY</v>
          </cell>
          <cell r="J5090">
            <v>16.690000000000001</v>
          </cell>
          <cell r="K5090">
            <v>9179.5</v>
          </cell>
          <cell r="L5090" t="str">
            <v/>
          </cell>
          <cell r="M5090" t="str">
            <v>Obchodní akademie, Vyšší odborná škola a Jazyková škola s právem státní jazykové zkoušky Uherské Hradiště</v>
          </cell>
          <cell r="N5090" t="str">
            <v>Nádražní</v>
          </cell>
          <cell r="O5090">
            <v>22</v>
          </cell>
          <cell r="Q5090" t="str">
            <v>Uherské Hradiště</v>
          </cell>
          <cell r="R5090" t="str">
            <v>ANO</v>
          </cell>
        </row>
        <row r="5091">
          <cell r="A5091">
            <v>600015556</v>
          </cell>
          <cell r="B5091">
            <v>600015556</v>
          </cell>
          <cell r="C5091" t="str">
            <v>60371790</v>
          </cell>
          <cell r="D5091">
            <v>1</v>
          </cell>
          <cell r="E5091">
            <v>60371790</v>
          </cell>
          <cell r="F5091" t="str">
            <v>Zlínský kraj</v>
          </cell>
          <cell r="G5091" t="str">
            <v xml:space="preserve">Uherské Hradiště </v>
          </cell>
          <cell r="H5091">
            <v>950</v>
          </cell>
          <cell r="I5091" t="str">
            <v>SEJOY</v>
          </cell>
          <cell r="J5091">
            <v>16.690000000000001</v>
          </cell>
          <cell r="K5091">
            <v>15855.500000000002</v>
          </cell>
          <cell r="L5091" t="str">
            <v/>
          </cell>
          <cell r="M5091" t="str">
            <v>Střední odborná škola a Gymnázium Staré Město</v>
          </cell>
          <cell r="N5091" t="str">
            <v>Velehradská</v>
          </cell>
          <cell r="O5091">
            <v>1527</v>
          </cell>
          <cell r="Q5091" t="str">
            <v>Staré Město</v>
          </cell>
          <cell r="R5091" t="str">
            <v>ANO</v>
          </cell>
        </row>
        <row r="5092">
          <cell r="A5092">
            <v>600015572</v>
          </cell>
          <cell r="B5092">
            <v>600015572</v>
          </cell>
          <cell r="C5092" t="str">
            <v>25323822</v>
          </cell>
          <cell r="D5092">
            <v>1</v>
          </cell>
          <cell r="E5092">
            <v>25323822</v>
          </cell>
          <cell r="F5092" t="str">
            <v>Zlínský kraj</v>
          </cell>
          <cell r="G5092" t="str">
            <v xml:space="preserve">Uherské Hradiště </v>
          </cell>
          <cell r="H5092">
            <v>25</v>
          </cell>
          <cell r="I5092" t="str">
            <v>SEJOY</v>
          </cell>
          <cell r="J5092">
            <v>16.690000000000001</v>
          </cell>
          <cell r="K5092">
            <v>417.25000000000006</v>
          </cell>
          <cell r="L5092" t="str">
            <v/>
          </cell>
          <cell r="M5092" t="str">
            <v>Soukromé gymnázium, střední odborná škola a jazyková škola s právem státní jazykové zkoušky, s.r.o.</v>
          </cell>
          <cell r="N5092" t="str">
            <v>Osvobození</v>
          </cell>
          <cell r="O5092">
            <v>699</v>
          </cell>
          <cell r="Q5092" t="str">
            <v>Kunovice</v>
          </cell>
          <cell r="R5092" t="str">
            <v>NE</v>
          </cell>
        </row>
        <row r="5093">
          <cell r="A5093">
            <v>600015611</v>
          </cell>
          <cell r="B5093">
            <v>600015611</v>
          </cell>
          <cell r="C5093" t="str">
            <v>25318390</v>
          </cell>
          <cell r="D5093">
            <v>1</v>
          </cell>
          <cell r="E5093">
            <v>25318390</v>
          </cell>
          <cell r="F5093" t="str">
            <v>Zlínský kraj</v>
          </cell>
          <cell r="G5093" t="str">
            <v xml:space="preserve">Uherské Hradiště </v>
          </cell>
          <cell r="H5093">
            <v>400</v>
          </cell>
          <cell r="I5093" t="str">
            <v>SEJOY</v>
          </cell>
          <cell r="J5093">
            <v>16.690000000000001</v>
          </cell>
          <cell r="K5093">
            <v>6676.0000000000009</v>
          </cell>
          <cell r="L5093" t="str">
            <v/>
          </cell>
          <cell r="M5093" t="str">
            <v>MESIT střední škola, o.p.s.</v>
          </cell>
          <cell r="N5093" t="str">
            <v>Družstevní</v>
          </cell>
          <cell r="O5093">
            <v>818</v>
          </cell>
          <cell r="Q5093" t="str">
            <v>Uherské Hradiště</v>
          </cell>
          <cell r="R5093" t="str">
            <v>NE</v>
          </cell>
        </row>
        <row r="5094">
          <cell r="A5094">
            <v>600001661</v>
          </cell>
          <cell r="B5094">
            <v>600001661</v>
          </cell>
          <cell r="C5094" t="str">
            <v>25349520</v>
          </cell>
          <cell r="D5094">
            <v>1</v>
          </cell>
          <cell r="E5094">
            <v>25349520</v>
          </cell>
          <cell r="F5094" t="str">
            <v>Zlínský kraj</v>
          </cell>
          <cell r="G5094" t="str">
            <v xml:space="preserve">Uherské Hradiště </v>
          </cell>
          <cell r="H5094">
            <v>225</v>
          </cell>
          <cell r="I5094" t="str">
            <v>SEJOY</v>
          </cell>
          <cell r="J5094">
            <v>16.690000000000001</v>
          </cell>
          <cell r="K5094">
            <v>3755.2500000000005</v>
          </cell>
          <cell r="L5094" t="str">
            <v/>
          </cell>
          <cell r="M5094" t="str">
            <v>Academic School, Mateřská škola a základní škola, s.r.o.</v>
          </cell>
          <cell r="N5094" t="str">
            <v>Studentské náměstí</v>
          </cell>
          <cell r="O5094">
            <v>1531</v>
          </cell>
          <cell r="Q5094" t="str">
            <v>Uherské Hradiště</v>
          </cell>
          <cell r="R5094" t="str">
            <v>NE</v>
          </cell>
        </row>
        <row r="5095">
          <cell r="A5095">
            <v>600025730</v>
          </cell>
          <cell r="B5095">
            <v>600025730</v>
          </cell>
          <cell r="C5095" t="str">
            <v>60371668</v>
          </cell>
          <cell r="D5095">
            <v>1</v>
          </cell>
          <cell r="E5095">
            <v>60371668</v>
          </cell>
          <cell r="F5095" t="str">
            <v>Zlínský kraj</v>
          </cell>
          <cell r="G5095" t="str">
            <v xml:space="preserve">Uherské Hradiště </v>
          </cell>
          <cell r="H5095">
            <v>75</v>
          </cell>
          <cell r="I5095" t="str">
            <v>SEJOY</v>
          </cell>
          <cell r="J5095">
            <v>16.690000000000001</v>
          </cell>
          <cell r="K5095">
            <v>1251.75</v>
          </cell>
          <cell r="L5095" t="str">
            <v/>
          </cell>
          <cell r="M5095" t="str">
            <v>Základní škola a Mateřská škola Uherské Hradiště, Palackého náměstí</v>
          </cell>
          <cell r="N5095" t="str">
            <v>Palackého náměstí</v>
          </cell>
          <cell r="O5095">
            <v>238</v>
          </cell>
          <cell r="Q5095" t="str">
            <v>Uherské Hradiště</v>
          </cell>
          <cell r="R5095" t="str">
            <v>ANO</v>
          </cell>
        </row>
        <row r="5096">
          <cell r="A5096">
            <v>600025772</v>
          </cell>
          <cell r="B5096">
            <v>600025772</v>
          </cell>
          <cell r="C5096" t="str">
            <v>60370432</v>
          </cell>
          <cell r="D5096">
            <v>1</v>
          </cell>
          <cell r="E5096">
            <v>60370432</v>
          </cell>
          <cell r="F5096" t="str">
            <v>Zlínský kraj</v>
          </cell>
          <cell r="G5096" t="str">
            <v xml:space="preserve">Uherské Hradiště </v>
          </cell>
          <cell r="H5096">
            <v>125</v>
          </cell>
          <cell r="I5096" t="str">
            <v>SEJOY</v>
          </cell>
          <cell r="J5096">
            <v>16.690000000000001</v>
          </cell>
          <cell r="K5096">
            <v>2086.25</v>
          </cell>
          <cell r="L5096" t="str">
            <v/>
          </cell>
          <cell r="M5096" t="str">
            <v>Základní škola a Mateřská škola Uherské Hradiště, Šafaříkova</v>
          </cell>
          <cell r="N5096" t="str">
            <v>Šafaříkova</v>
          </cell>
          <cell r="O5096">
            <v>961</v>
          </cell>
          <cell r="Q5096" t="str">
            <v>Uherské Hradiště</v>
          </cell>
          <cell r="R5096" t="str">
            <v>ANO</v>
          </cell>
        </row>
        <row r="5097">
          <cell r="A5097">
            <v>600123987</v>
          </cell>
          <cell r="B5097">
            <v>600123987</v>
          </cell>
          <cell r="C5097" t="str">
            <v>00395404</v>
          </cell>
          <cell r="D5097">
            <v>1</v>
          </cell>
          <cell r="E5097">
            <v>395404</v>
          </cell>
          <cell r="F5097" t="str">
            <v>Zlínský kraj</v>
          </cell>
          <cell r="G5097" t="str">
            <v xml:space="preserve">Uherské Hradiště </v>
          </cell>
          <cell r="H5097">
            <v>275</v>
          </cell>
          <cell r="I5097" t="str">
            <v>SEJOY</v>
          </cell>
          <cell r="J5097">
            <v>16.690000000000001</v>
          </cell>
          <cell r="K5097">
            <v>4589.75</v>
          </cell>
          <cell r="L5097" t="str">
            <v/>
          </cell>
          <cell r="M5097" t="str">
            <v>Základní škola a Mateřská škola Traplice, okres Uherské Hradiště</v>
          </cell>
          <cell r="O5097">
            <v>375</v>
          </cell>
          <cell r="Q5097" t="str">
            <v>Traplice</v>
          </cell>
          <cell r="R5097" t="str">
            <v>ANO</v>
          </cell>
        </row>
        <row r="5098">
          <cell r="A5098">
            <v>600124011</v>
          </cell>
          <cell r="B5098">
            <v>600124011</v>
          </cell>
          <cell r="C5098" t="str">
            <v>46956735</v>
          </cell>
          <cell r="D5098">
            <v>1</v>
          </cell>
          <cell r="E5098">
            <v>46956735</v>
          </cell>
          <cell r="F5098" t="str">
            <v>Zlínský kraj</v>
          </cell>
          <cell r="G5098" t="str">
            <v xml:space="preserve">Uherské Hradiště </v>
          </cell>
          <cell r="H5098">
            <v>275</v>
          </cell>
          <cell r="I5098" t="str">
            <v>SEJOY</v>
          </cell>
          <cell r="J5098">
            <v>16.690000000000001</v>
          </cell>
          <cell r="K5098">
            <v>4589.75</v>
          </cell>
          <cell r="L5098" t="str">
            <v/>
          </cell>
          <cell r="M5098" t="str">
            <v>Základní škola, Velehrad, okres Uherské Hradiště</v>
          </cell>
          <cell r="N5098" t="str">
            <v>Salašská</v>
          </cell>
          <cell r="O5098">
            <v>300</v>
          </cell>
          <cell r="Q5098" t="str">
            <v>Velehrad</v>
          </cell>
          <cell r="R5098" t="str">
            <v>ANO</v>
          </cell>
        </row>
        <row r="5099">
          <cell r="A5099">
            <v>600124029</v>
          </cell>
          <cell r="B5099">
            <v>600124029</v>
          </cell>
          <cell r="C5099" t="str">
            <v>46956786</v>
          </cell>
          <cell r="D5099">
            <v>1</v>
          </cell>
          <cell r="E5099">
            <v>46956786</v>
          </cell>
          <cell r="F5099" t="str">
            <v>Zlínský kraj</v>
          </cell>
          <cell r="G5099" t="str">
            <v xml:space="preserve">Uherské Hradiště </v>
          </cell>
          <cell r="H5099">
            <v>500</v>
          </cell>
          <cell r="I5099" t="str">
            <v>SEJOY</v>
          </cell>
          <cell r="J5099">
            <v>16.690000000000001</v>
          </cell>
          <cell r="K5099">
            <v>8345</v>
          </cell>
          <cell r="L5099" t="str">
            <v/>
          </cell>
          <cell r="M5099" t="str">
            <v>Základní škola a Mateřská škola, Bílovice, okres Uherské Hradiště</v>
          </cell>
          <cell r="O5099">
            <v>440</v>
          </cell>
          <cell r="Q5099" t="str">
            <v>Bílovice</v>
          </cell>
          <cell r="R5099" t="str">
            <v>ANO</v>
          </cell>
        </row>
        <row r="5100">
          <cell r="A5100">
            <v>600124037</v>
          </cell>
          <cell r="B5100">
            <v>600124037</v>
          </cell>
          <cell r="C5100" t="str">
            <v>46956981</v>
          </cell>
          <cell r="D5100">
            <v>1</v>
          </cell>
          <cell r="E5100">
            <v>46956981</v>
          </cell>
          <cell r="F5100" t="str">
            <v>Zlínský kraj</v>
          </cell>
          <cell r="G5100" t="str">
            <v xml:space="preserve">Uherské Hradiště </v>
          </cell>
          <cell r="H5100">
            <v>275</v>
          </cell>
          <cell r="I5100" t="str">
            <v>SEJOY</v>
          </cell>
          <cell r="J5100">
            <v>16.690000000000001</v>
          </cell>
          <cell r="K5100">
            <v>4589.75</v>
          </cell>
          <cell r="L5100" t="str">
            <v/>
          </cell>
          <cell r="M5100" t="str">
            <v>Základní škola a Mateřská škola Buchlovice</v>
          </cell>
          <cell r="N5100" t="str">
            <v>Komenského</v>
          </cell>
          <cell r="O5100">
            <v>483</v>
          </cell>
          <cell r="Q5100" t="str">
            <v>Buchlovice</v>
          </cell>
          <cell r="R5100" t="str">
            <v>ANO</v>
          </cell>
        </row>
        <row r="5101">
          <cell r="A5101">
            <v>600124045</v>
          </cell>
          <cell r="B5101">
            <v>600124045</v>
          </cell>
          <cell r="C5101" t="str">
            <v>46956999</v>
          </cell>
          <cell r="D5101">
            <v>1</v>
          </cell>
          <cell r="E5101">
            <v>46956999</v>
          </cell>
          <cell r="F5101" t="str">
            <v>Zlínský kraj</v>
          </cell>
          <cell r="G5101" t="str">
            <v xml:space="preserve">Uherské Hradiště </v>
          </cell>
          <cell r="H5101">
            <v>225</v>
          </cell>
          <cell r="I5101" t="str">
            <v>SEJOY</v>
          </cell>
          <cell r="J5101">
            <v>16.690000000000001</v>
          </cell>
          <cell r="K5101">
            <v>3755.2500000000005</v>
          </cell>
          <cell r="L5101" t="str">
            <v/>
          </cell>
          <cell r="M5101" t="str">
            <v>Základní škola a mateřská škola Osvětimany</v>
          </cell>
          <cell r="O5101">
            <v>282</v>
          </cell>
          <cell r="Q5101" t="str">
            <v>Osvětimany</v>
          </cell>
          <cell r="R5101" t="str">
            <v>ANO</v>
          </cell>
        </row>
        <row r="5102">
          <cell r="A5102">
            <v>600124088</v>
          </cell>
          <cell r="B5102">
            <v>600124088</v>
          </cell>
          <cell r="C5102" t="str">
            <v>75023601</v>
          </cell>
          <cell r="D5102">
            <v>1</v>
          </cell>
          <cell r="E5102">
            <v>75023601</v>
          </cell>
          <cell r="F5102" t="str">
            <v>Zlínský kraj</v>
          </cell>
          <cell r="G5102" t="str">
            <v xml:space="preserve">Uherské Hradiště </v>
          </cell>
          <cell r="H5102">
            <v>75</v>
          </cell>
          <cell r="I5102" t="str">
            <v>SEJOY</v>
          </cell>
          <cell r="J5102">
            <v>16.690000000000001</v>
          </cell>
          <cell r="K5102">
            <v>1251.75</v>
          </cell>
          <cell r="L5102" t="str">
            <v/>
          </cell>
          <cell r="M5102" t="str">
            <v>Základní škola a Mateřská škola Kněžpole, okres Uherské Hradiště, příspěvková organizace</v>
          </cell>
          <cell r="O5102">
            <v>100</v>
          </cell>
          <cell r="Q5102" t="str">
            <v>Kněžpole</v>
          </cell>
          <cell r="R5102" t="str">
            <v>ANO</v>
          </cell>
        </row>
        <row r="5103">
          <cell r="A5103">
            <v>600124096</v>
          </cell>
          <cell r="B5103">
            <v>600124096</v>
          </cell>
          <cell r="C5103" t="str">
            <v>75021536</v>
          </cell>
          <cell r="D5103">
            <v>1</v>
          </cell>
          <cell r="E5103">
            <v>75021536</v>
          </cell>
          <cell r="F5103" t="str">
            <v>Zlínský kraj</v>
          </cell>
          <cell r="G5103" t="str">
            <v xml:space="preserve">Uherské Hradiště </v>
          </cell>
          <cell r="H5103">
            <v>75</v>
          </cell>
          <cell r="I5103" t="str">
            <v>SEJOY</v>
          </cell>
          <cell r="J5103">
            <v>16.690000000000001</v>
          </cell>
          <cell r="K5103">
            <v>1251.75</v>
          </cell>
          <cell r="L5103" t="str">
            <v/>
          </cell>
          <cell r="M5103" t="str">
            <v>Základní škola a Mateřská škola Kudlovice, příspěvková organizace, okres Uherské Hradiště</v>
          </cell>
          <cell r="O5103">
            <v>105</v>
          </cell>
          <cell r="Q5103" t="str">
            <v>Kudlovice</v>
          </cell>
          <cell r="R5103" t="str">
            <v>ANO</v>
          </cell>
        </row>
        <row r="5104">
          <cell r="A5104">
            <v>600124118</v>
          </cell>
          <cell r="B5104">
            <v>600124118</v>
          </cell>
          <cell r="C5104" t="str">
            <v>75020033</v>
          </cell>
          <cell r="D5104">
            <v>1</v>
          </cell>
          <cell r="E5104">
            <v>75020033</v>
          </cell>
          <cell r="F5104" t="str">
            <v>Zlínský kraj</v>
          </cell>
          <cell r="G5104" t="str">
            <v xml:space="preserve">Uherské Hradiště </v>
          </cell>
          <cell r="H5104">
            <v>75</v>
          </cell>
          <cell r="I5104" t="str">
            <v>SEJOY</v>
          </cell>
          <cell r="J5104">
            <v>16.690000000000001</v>
          </cell>
          <cell r="K5104">
            <v>1251.75</v>
          </cell>
          <cell r="L5104" t="str">
            <v/>
          </cell>
          <cell r="M5104" t="str">
            <v>Základní škola a mateřská škola Huštěnovice, okres Uherské Hradiště</v>
          </cell>
          <cell r="O5104">
            <v>72</v>
          </cell>
          <cell r="Q5104" t="str">
            <v>Huštěnovice</v>
          </cell>
          <cell r="R5104" t="str">
            <v>ANO</v>
          </cell>
        </row>
        <row r="5105">
          <cell r="A5105">
            <v>600124126</v>
          </cell>
          <cell r="B5105">
            <v>600124126</v>
          </cell>
          <cell r="C5105" t="str">
            <v>75021021</v>
          </cell>
          <cell r="D5105">
            <v>1</v>
          </cell>
          <cell r="E5105">
            <v>75021021</v>
          </cell>
          <cell r="F5105" t="str">
            <v>Zlínský kraj</v>
          </cell>
          <cell r="G5105" t="str">
            <v xml:space="preserve">Uherské Hradiště </v>
          </cell>
          <cell r="H5105">
            <v>100</v>
          </cell>
          <cell r="I5105" t="str">
            <v>SEJOY</v>
          </cell>
          <cell r="J5105">
            <v>16.690000000000001</v>
          </cell>
          <cell r="K5105">
            <v>1669.0000000000002</v>
          </cell>
          <cell r="L5105" t="str">
            <v/>
          </cell>
          <cell r="M5105" t="str">
            <v>Základní škola Mistřice, okres Uherské Hradiště, příspěvková organizace</v>
          </cell>
          <cell r="O5105">
            <v>1</v>
          </cell>
          <cell r="Q5105" t="str">
            <v>Mistřice</v>
          </cell>
          <cell r="R5105" t="str">
            <v>ANO</v>
          </cell>
        </row>
        <row r="5106">
          <cell r="A5106">
            <v>600124134</v>
          </cell>
          <cell r="B5106">
            <v>600124134</v>
          </cell>
          <cell r="C5106" t="str">
            <v>75022982</v>
          </cell>
          <cell r="D5106">
            <v>1</v>
          </cell>
          <cell r="E5106">
            <v>75022982</v>
          </cell>
          <cell r="F5106" t="str">
            <v>Zlínský kraj</v>
          </cell>
          <cell r="G5106" t="str">
            <v xml:space="preserve">Uherské Hradiště </v>
          </cell>
          <cell r="H5106">
            <v>125</v>
          </cell>
          <cell r="I5106" t="str">
            <v>SEJOY</v>
          </cell>
          <cell r="J5106">
            <v>16.690000000000001</v>
          </cell>
          <cell r="K5106">
            <v>2086.25</v>
          </cell>
          <cell r="L5106" t="str">
            <v/>
          </cell>
          <cell r="M5106" t="str">
            <v>Základní škola Nedakonice, okres Uherské Hradiště, příspěvková organizace</v>
          </cell>
          <cell r="O5106">
            <v>142</v>
          </cell>
          <cell r="Q5106" t="str">
            <v>Nedakonice</v>
          </cell>
          <cell r="R5106" t="str">
            <v>ANO</v>
          </cell>
        </row>
        <row r="5107">
          <cell r="A5107">
            <v>600124142</v>
          </cell>
          <cell r="B5107">
            <v>600124142</v>
          </cell>
          <cell r="C5107" t="str">
            <v>70993891</v>
          </cell>
          <cell r="D5107">
            <v>1</v>
          </cell>
          <cell r="E5107">
            <v>70993891</v>
          </cell>
          <cell r="F5107" t="str">
            <v>Zlínský kraj</v>
          </cell>
          <cell r="G5107" t="str">
            <v xml:space="preserve">Uherské Hradiště </v>
          </cell>
          <cell r="H5107">
            <v>50</v>
          </cell>
          <cell r="I5107" t="str">
            <v>SEJOY</v>
          </cell>
          <cell r="J5107">
            <v>16.690000000000001</v>
          </cell>
          <cell r="K5107">
            <v>834.50000000000011</v>
          </cell>
          <cell r="L5107" t="str">
            <v/>
          </cell>
          <cell r="M5107" t="str">
            <v>Základní škola a Mateřská škola, Podolí, příspěvková organizace</v>
          </cell>
          <cell r="O5107">
            <v>53</v>
          </cell>
          <cell r="Q5107" t="str">
            <v>Podolí</v>
          </cell>
          <cell r="R5107" t="str">
            <v>ANO</v>
          </cell>
        </row>
        <row r="5108">
          <cell r="A5108">
            <v>600124151</v>
          </cell>
          <cell r="B5108">
            <v>600124151</v>
          </cell>
          <cell r="C5108" t="str">
            <v>70980993</v>
          </cell>
          <cell r="D5108">
            <v>1</v>
          </cell>
          <cell r="E5108">
            <v>70980993</v>
          </cell>
          <cell r="F5108" t="str">
            <v>Zlínský kraj</v>
          </cell>
          <cell r="G5108" t="str">
            <v xml:space="preserve">Uherské Hradiště </v>
          </cell>
          <cell r="H5108">
            <v>25</v>
          </cell>
          <cell r="I5108" t="str">
            <v>SEJOY</v>
          </cell>
          <cell r="J5108">
            <v>16.690000000000001</v>
          </cell>
          <cell r="K5108">
            <v>417.25000000000006</v>
          </cell>
          <cell r="L5108" t="str">
            <v/>
          </cell>
          <cell r="M5108" t="str">
            <v>Základní škola a Mateřská škola Popovice, příspěvková organizace</v>
          </cell>
          <cell r="O5108">
            <v>150</v>
          </cell>
          <cell r="Q5108" t="str">
            <v>Popovice</v>
          </cell>
          <cell r="R5108" t="str">
            <v>ANO</v>
          </cell>
        </row>
        <row r="5109">
          <cell r="A5109">
            <v>600124169</v>
          </cell>
          <cell r="B5109">
            <v>600124169</v>
          </cell>
          <cell r="C5109" t="str">
            <v>75021919</v>
          </cell>
          <cell r="D5109">
            <v>1</v>
          </cell>
          <cell r="E5109">
            <v>75021919</v>
          </cell>
          <cell r="F5109" t="str">
            <v>Zlínský kraj</v>
          </cell>
          <cell r="G5109" t="str">
            <v xml:space="preserve">Uherské Hradiště </v>
          </cell>
          <cell r="H5109">
            <v>100</v>
          </cell>
          <cell r="I5109" t="str">
            <v>SEJOY</v>
          </cell>
          <cell r="J5109">
            <v>16.690000000000001</v>
          </cell>
          <cell r="K5109">
            <v>1669.0000000000002</v>
          </cell>
          <cell r="L5109" t="str">
            <v/>
          </cell>
          <cell r="M5109" t="str">
            <v>Základní škola, Topolná, okres Uherské Hradiště, příspěvková organizace</v>
          </cell>
          <cell r="O5109">
            <v>101</v>
          </cell>
          <cell r="Q5109" t="str">
            <v>Topolná</v>
          </cell>
          <cell r="R5109" t="str">
            <v>ANO</v>
          </cell>
        </row>
        <row r="5110">
          <cell r="A5110">
            <v>600124185</v>
          </cell>
          <cell r="B5110">
            <v>600124185</v>
          </cell>
          <cell r="C5110" t="str">
            <v>70993343</v>
          </cell>
          <cell r="D5110">
            <v>1</v>
          </cell>
          <cell r="E5110">
            <v>70993343</v>
          </cell>
          <cell r="F5110" t="str">
            <v>Zlínský kraj</v>
          </cell>
          <cell r="G5110" t="str">
            <v xml:space="preserve">Uherské Hradiště </v>
          </cell>
          <cell r="H5110">
            <v>275</v>
          </cell>
          <cell r="I5110" t="str">
            <v>SEJOY</v>
          </cell>
          <cell r="J5110">
            <v>16.690000000000001</v>
          </cell>
          <cell r="K5110">
            <v>4589.75</v>
          </cell>
          <cell r="L5110" t="str">
            <v/>
          </cell>
          <cell r="M5110" t="str">
            <v>Základní škola T. G. Masaryka, Uherské Hradiště-Mařatice, 1. máje 55, příspěvková organizace</v>
          </cell>
          <cell r="N5110" t="str">
            <v>1. máje</v>
          </cell>
          <cell r="O5110">
            <v>55</v>
          </cell>
          <cell r="Q5110" t="str">
            <v>Uherské Hradiště</v>
          </cell>
          <cell r="R5110" t="str">
            <v>ANO</v>
          </cell>
        </row>
        <row r="5111">
          <cell r="A5111">
            <v>600124193</v>
          </cell>
          <cell r="B5111">
            <v>600124193</v>
          </cell>
          <cell r="C5111" t="str">
            <v>70299749</v>
          </cell>
          <cell r="D5111">
            <v>1</v>
          </cell>
          <cell r="E5111">
            <v>70299749</v>
          </cell>
          <cell r="F5111" t="str">
            <v>Zlínský kraj</v>
          </cell>
          <cell r="G5111" t="str">
            <v xml:space="preserve">Uherské Hradiště </v>
          </cell>
          <cell r="H5111">
            <v>125</v>
          </cell>
          <cell r="I5111" t="str">
            <v>SEJOY</v>
          </cell>
          <cell r="J5111">
            <v>16.690000000000001</v>
          </cell>
          <cell r="K5111">
            <v>2086.25</v>
          </cell>
          <cell r="L5111" t="str">
            <v/>
          </cell>
          <cell r="M5111" t="str">
            <v>Základní škola a Mateřská škola Zlechov, okres Uherské Hradiště, příspěvková organizace</v>
          </cell>
          <cell r="O5111">
            <v>229</v>
          </cell>
          <cell r="Q5111" t="str">
            <v>Zlechov</v>
          </cell>
          <cell r="R5111" t="str">
            <v>ANO</v>
          </cell>
        </row>
        <row r="5112">
          <cell r="A5112">
            <v>600124258</v>
          </cell>
          <cell r="B5112">
            <v>600124258</v>
          </cell>
          <cell r="C5112" t="str">
            <v>75022311</v>
          </cell>
          <cell r="D5112">
            <v>1</v>
          </cell>
          <cell r="E5112">
            <v>75022311</v>
          </cell>
          <cell r="F5112" t="str">
            <v>Zlínský kraj</v>
          </cell>
          <cell r="G5112" t="str">
            <v xml:space="preserve">Uherské Hradiště </v>
          </cell>
          <cell r="H5112">
            <v>150</v>
          </cell>
          <cell r="I5112" t="str">
            <v>SEJOY</v>
          </cell>
          <cell r="J5112">
            <v>16.690000000000001</v>
          </cell>
          <cell r="K5112">
            <v>2503.5</v>
          </cell>
          <cell r="L5112" t="str">
            <v/>
          </cell>
          <cell r="M5112" t="str">
            <v>Základní škola a Mateřská škola Jalubí, okres Uherské Hradiště</v>
          </cell>
          <cell r="O5112">
            <v>514</v>
          </cell>
          <cell r="Q5112" t="str">
            <v>Jalubí</v>
          </cell>
          <cell r="R5112" t="str">
            <v>ANO</v>
          </cell>
        </row>
        <row r="5113">
          <cell r="A5113">
            <v>600124312</v>
          </cell>
          <cell r="B5113">
            <v>600124312</v>
          </cell>
          <cell r="C5113" t="str">
            <v>70993327</v>
          </cell>
          <cell r="D5113">
            <v>1</v>
          </cell>
          <cell r="E5113">
            <v>70993327</v>
          </cell>
          <cell r="F5113" t="str">
            <v>Zlínský kraj</v>
          </cell>
          <cell r="G5113" t="str">
            <v xml:space="preserve">Uherské Hradiště </v>
          </cell>
          <cell r="H5113">
            <v>125</v>
          </cell>
          <cell r="I5113" t="str">
            <v>SEJOY</v>
          </cell>
          <cell r="J5113">
            <v>16.690000000000001</v>
          </cell>
          <cell r="K5113">
            <v>2086.25</v>
          </cell>
          <cell r="L5113" t="str">
            <v/>
          </cell>
          <cell r="M5113" t="str">
            <v>Základní škola a Mateřská škola, Uherské Hradiště - Jarošov, Pivovarská 200, příspěvková organizace</v>
          </cell>
          <cell r="N5113" t="str">
            <v>Pivovarská</v>
          </cell>
          <cell r="O5113">
            <v>200</v>
          </cell>
          <cell r="Q5113" t="str">
            <v>Uherské Hradiště</v>
          </cell>
          <cell r="R5113" t="str">
            <v>ANO</v>
          </cell>
        </row>
        <row r="5114">
          <cell r="A5114">
            <v>600124339</v>
          </cell>
          <cell r="B5114">
            <v>600124339</v>
          </cell>
          <cell r="C5114" t="str">
            <v>75020904</v>
          </cell>
          <cell r="D5114">
            <v>1</v>
          </cell>
          <cell r="E5114">
            <v>75020904</v>
          </cell>
          <cell r="F5114" t="str">
            <v>Zlínský kraj</v>
          </cell>
          <cell r="G5114" t="str">
            <v xml:space="preserve">Uherské Hradiště </v>
          </cell>
          <cell r="H5114">
            <v>300</v>
          </cell>
          <cell r="I5114" t="str">
            <v>SEJOY</v>
          </cell>
          <cell r="J5114">
            <v>16.690000000000001</v>
          </cell>
          <cell r="K5114">
            <v>5007</v>
          </cell>
          <cell r="L5114" t="str">
            <v/>
          </cell>
          <cell r="M5114" t="str">
            <v>Základní škola Babice, okres Uherské Hradiště, příspěvková organizace</v>
          </cell>
          <cell r="O5114">
            <v>377</v>
          </cell>
          <cell r="Q5114" t="str">
            <v>Babice</v>
          </cell>
          <cell r="R5114" t="str">
            <v>ANO</v>
          </cell>
        </row>
        <row r="5115">
          <cell r="A5115">
            <v>600124355</v>
          </cell>
          <cell r="B5115">
            <v>600124355</v>
          </cell>
          <cell r="C5115" t="str">
            <v>75023547</v>
          </cell>
          <cell r="D5115">
            <v>1</v>
          </cell>
          <cell r="E5115">
            <v>75023547</v>
          </cell>
          <cell r="F5115" t="str">
            <v>Zlínský kraj</v>
          </cell>
          <cell r="G5115" t="str">
            <v xml:space="preserve">Uherské Hradiště </v>
          </cell>
          <cell r="H5115">
            <v>300</v>
          </cell>
          <cell r="I5115" t="str">
            <v>SEJOY</v>
          </cell>
          <cell r="J5115">
            <v>16.690000000000001</v>
          </cell>
          <cell r="K5115">
            <v>5007</v>
          </cell>
          <cell r="L5115" t="str">
            <v/>
          </cell>
          <cell r="M5115" t="str">
            <v>Základní škola Františka Horenského, Boršice, příspěvková organizace</v>
          </cell>
          <cell r="O5115">
            <v>540</v>
          </cell>
          <cell r="Q5115" t="str">
            <v>Boršice</v>
          </cell>
          <cell r="R5115" t="str">
            <v>ANO</v>
          </cell>
        </row>
        <row r="5116">
          <cell r="A5116">
            <v>600124363</v>
          </cell>
          <cell r="B5116">
            <v>600124363</v>
          </cell>
          <cell r="C5116" t="str">
            <v>75020491</v>
          </cell>
          <cell r="D5116">
            <v>1</v>
          </cell>
          <cell r="E5116">
            <v>75020491</v>
          </cell>
          <cell r="F5116" t="str">
            <v>Zlínský kraj</v>
          </cell>
          <cell r="G5116" t="str">
            <v xml:space="preserve">Uherské Hradiště </v>
          </cell>
          <cell r="H5116">
            <v>275</v>
          </cell>
          <cell r="I5116" t="str">
            <v>SEJOY</v>
          </cell>
          <cell r="J5116">
            <v>16.690000000000001</v>
          </cell>
          <cell r="K5116">
            <v>4589.75</v>
          </cell>
          <cell r="L5116" t="str">
            <v/>
          </cell>
          <cell r="M5116" t="str">
            <v>Základní škola a Mateřská škola Březolupy, okres Uherské Hradiště, příspěvková organizace</v>
          </cell>
          <cell r="O5116">
            <v>134</v>
          </cell>
          <cell r="Q5116" t="str">
            <v>Březolupy</v>
          </cell>
          <cell r="R5116" t="str">
            <v>ANO</v>
          </cell>
        </row>
        <row r="5117">
          <cell r="A5117">
            <v>600124371</v>
          </cell>
          <cell r="B5117">
            <v>600124371</v>
          </cell>
          <cell r="C5117" t="str">
            <v>71008748</v>
          </cell>
          <cell r="D5117">
            <v>1</v>
          </cell>
          <cell r="E5117">
            <v>71008748</v>
          </cell>
          <cell r="F5117" t="str">
            <v>Zlínský kraj</v>
          </cell>
          <cell r="G5117" t="str">
            <v xml:space="preserve">Uherské Hradiště </v>
          </cell>
          <cell r="H5117">
            <v>500</v>
          </cell>
          <cell r="I5117" t="str">
            <v>SEJOY</v>
          </cell>
          <cell r="J5117">
            <v>16.690000000000001</v>
          </cell>
          <cell r="K5117">
            <v>8345</v>
          </cell>
          <cell r="L5117" t="str">
            <v/>
          </cell>
          <cell r="M5117" t="str">
            <v>Základní škola Hluk, okres Uherské Hradiště, příspěvková organizace</v>
          </cell>
          <cell r="N5117" t="str">
            <v>nám. Komenského</v>
          </cell>
          <cell r="O5117">
            <v>950</v>
          </cell>
          <cell r="Q5117" t="str">
            <v>Hluk</v>
          </cell>
          <cell r="R5117" t="str">
            <v>ANO</v>
          </cell>
        </row>
        <row r="5118">
          <cell r="A5118">
            <v>600124380</v>
          </cell>
          <cell r="B5118">
            <v>600124380</v>
          </cell>
          <cell r="C5118" t="str">
            <v>70938491</v>
          </cell>
          <cell r="D5118">
            <v>1</v>
          </cell>
          <cell r="E5118">
            <v>70938491</v>
          </cell>
          <cell r="F5118" t="str">
            <v>Zlínský kraj</v>
          </cell>
          <cell r="G5118" t="str">
            <v xml:space="preserve">Uherské Hradiště </v>
          </cell>
          <cell r="H5118">
            <v>150</v>
          </cell>
          <cell r="I5118" t="str">
            <v>SEJOY</v>
          </cell>
          <cell r="J5118">
            <v>16.690000000000001</v>
          </cell>
          <cell r="K5118">
            <v>2503.5</v>
          </cell>
          <cell r="L5118" t="str">
            <v/>
          </cell>
          <cell r="M5118" t="str">
            <v>Základní škola a mateřská škola Ostrožská Lhota, příspěvková organizace</v>
          </cell>
          <cell r="O5118">
            <v>306</v>
          </cell>
          <cell r="Q5118" t="str">
            <v>Ostrožská Lhota</v>
          </cell>
          <cell r="R5118" t="str">
            <v>ANO</v>
          </cell>
        </row>
        <row r="5119">
          <cell r="A5119">
            <v>600124398</v>
          </cell>
          <cell r="B5119">
            <v>600124398</v>
          </cell>
          <cell r="C5119" t="str">
            <v>70930881</v>
          </cell>
          <cell r="D5119">
            <v>1</v>
          </cell>
          <cell r="E5119">
            <v>70930881</v>
          </cell>
          <cell r="F5119" t="str">
            <v>Zlínský kraj</v>
          </cell>
          <cell r="G5119" t="str">
            <v xml:space="preserve">Uherské Hradiště </v>
          </cell>
          <cell r="H5119">
            <v>425</v>
          </cell>
          <cell r="I5119" t="str">
            <v>SEJOY</v>
          </cell>
          <cell r="J5119">
            <v>16.690000000000001</v>
          </cell>
          <cell r="K5119">
            <v>7093.2500000000009</v>
          </cell>
          <cell r="L5119" t="str">
            <v/>
          </cell>
          <cell r="M5119" t="str">
            <v>Základní škola Ostrožská Nová Ves, okres Uherské Hradiště, příspěvková organizace</v>
          </cell>
          <cell r="N5119" t="str">
            <v>Lhotská</v>
          </cell>
          <cell r="O5119">
            <v>500</v>
          </cell>
          <cell r="Q5119" t="str">
            <v>Ostrožská Nová Ves</v>
          </cell>
          <cell r="R5119" t="str">
            <v>ANO</v>
          </cell>
        </row>
        <row r="5120">
          <cell r="A5120">
            <v>600124401</v>
          </cell>
          <cell r="B5120">
            <v>600124401</v>
          </cell>
          <cell r="C5120" t="str">
            <v>75022966</v>
          </cell>
          <cell r="D5120">
            <v>1</v>
          </cell>
          <cell r="E5120">
            <v>75022966</v>
          </cell>
          <cell r="F5120" t="str">
            <v>Zlínský kraj</v>
          </cell>
          <cell r="G5120" t="str">
            <v xml:space="preserve">Uherské Hradiště </v>
          </cell>
          <cell r="H5120">
            <v>450</v>
          </cell>
          <cell r="I5120" t="str">
            <v>SEJOY</v>
          </cell>
          <cell r="J5120">
            <v>16.690000000000001</v>
          </cell>
          <cell r="K5120">
            <v>7510.5000000000009</v>
          </cell>
          <cell r="L5120" t="str">
            <v/>
          </cell>
          <cell r="M5120" t="str">
            <v>Základní škola, Polešovice, okres Uherské Hradiště, příspěvková organizace</v>
          </cell>
          <cell r="O5120">
            <v>600</v>
          </cell>
          <cell r="Q5120" t="str">
            <v>Polešovice</v>
          </cell>
          <cell r="R5120" t="str">
            <v>ANO</v>
          </cell>
        </row>
        <row r="5121">
          <cell r="A5121">
            <v>600124444</v>
          </cell>
          <cell r="B5121">
            <v>600124444</v>
          </cell>
          <cell r="C5121" t="str">
            <v>70436070</v>
          </cell>
          <cell r="D5121">
            <v>1</v>
          </cell>
          <cell r="E5121">
            <v>70436070</v>
          </cell>
          <cell r="F5121" t="str">
            <v>Zlínský kraj</v>
          </cell>
          <cell r="G5121" t="str">
            <v xml:space="preserve">Uherské Hradiště </v>
          </cell>
          <cell r="H5121">
            <v>900</v>
          </cell>
          <cell r="I5121" t="str">
            <v>SEJOY</v>
          </cell>
          <cell r="J5121">
            <v>16.690000000000001</v>
          </cell>
          <cell r="K5121">
            <v>15021.000000000002</v>
          </cell>
          <cell r="L5121" t="str">
            <v/>
          </cell>
          <cell r="M5121" t="str">
            <v>Základní škola UNESCO, Uherské Hradiště, Komenského náměstí 350, příspěvková organizace</v>
          </cell>
          <cell r="N5121" t="str">
            <v>Komenského náměstí</v>
          </cell>
          <cell r="O5121">
            <v>350</v>
          </cell>
          <cell r="Q5121" t="str">
            <v>Uherské Hradiště</v>
          </cell>
          <cell r="R5121" t="str">
            <v>ANO</v>
          </cell>
        </row>
        <row r="5122">
          <cell r="A5122">
            <v>600124452</v>
          </cell>
          <cell r="B5122">
            <v>600124452</v>
          </cell>
          <cell r="C5122" t="str">
            <v>75022567</v>
          </cell>
          <cell r="D5122">
            <v>1</v>
          </cell>
          <cell r="E5122">
            <v>75022567</v>
          </cell>
          <cell r="F5122" t="str">
            <v>Zlínský kraj</v>
          </cell>
          <cell r="G5122" t="str">
            <v xml:space="preserve">Uherské Hradiště </v>
          </cell>
          <cell r="H5122">
            <v>1100</v>
          </cell>
          <cell r="I5122" t="str">
            <v>SEJOY</v>
          </cell>
          <cell r="J5122">
            <v>16.690000000000001</v>
          </cell>
          <cell r="K5122">
            <v>18359</v>
          </cell>
          <cell r="L5122" t="str">
            <v/>
          </cell>
          <cell r="M5122" t="str">
            <v>Základní škola, Staré Město, okres Uherské Hradiště, příspěvková organizace</v>
          </cell>
          <cell r="N5122" t="str">
            <v>Komenského</v>
          </cell>
          <cell r="O5122">
            <v>1720</v>
          </cell>
          <cell r="Q5122" t="str">
            <v>Staré Město</v>
          </cell>
          <cell r="R5122" t="str">
            <v>ANO</v>
          </cell>
        </row>
        <row r="5123">
          <cell r="A5123">
            <v>600124461</v>
          </cell>
          <cell r="B5123">
            <v>600124461</v>
          </cell>
          <cell r="C5123" t="str">
            <v>75021641</v>
          </cell>
          <cell r="D5123">
            <v>1</v>
          </cell>
          <cell r="E5123">
            <v>75021641</v>
          </cell>
          <cell r="F5123" t="str">
            <v>Zlínský kraj</v>
          </cell>
          <cell r="G5123" t="str">
            <v xml:space="preserve">Uherské Hradiště </v>
          </cell>
          <cell r="H5123">
            <v>300</v>
          </cell>
          <cell r="I5123" t="str">
            <v>SEJOY</v>
          </cell>
          <cell r="J5123">
            <v>16.690000000000001</v>
          </cell>
          <cell r="K5123">
            <v>5007</v>
          </cell>
          <cell r="L5123" t="str">
            <v/>
          </cell>
          <cell r="M5123" t="str">
            <v>Základní škola a mateřská škola, Tupesy, příspěvková organizace</v>
          </cell>
          <cell r="O5123">
            <v>112</v>
          </cell>
          <cell r="Q5123" t="str">
            <v>Tupesy</v>
          </cell>
          <cell r="R5123" t="str">
            <v>ANO</v>
          </cell>
        </row>
        <row r="5124">
          <cell r="A5124">
            <v>600124479</v>
          </cell>
          <cell r="B5124">
            <v>600124479</v>
          </cell>
          <cell r="C5124" t="str">
            <v>70435651</v>
          </cell>
          <cell r="D5124">
            <v>1</v>
          </cell>
          <cell r="E5124">
            <v>70435651</v>
          </cell>
          <cell r="F5124" t="str">
            <v>Zlínský kraj</v>
          </cell>
          <cell r="G5124" t="str">
            <v xml:space="preserve">Uherské Hradiště </v>
          </cell>
          <cell r="H5124">
            <v>900</v>
          </cell>
          <cell r="I5124" t="str">
            <v>SEJOY</v>
          </cell>
          <cell r="J5124">
            <v>16.690000000000001</v>
          </cell>
          <cell r="K5124">
            <v>15021.000000000002</v>
          </cell>
          <cell r="L5124" t="str">
            <v/>
          </cell>
          <cell r="M5124" t="str">
            <v>Základní škola, Uherské Hradiště, Sportovní 777, příspěvková organizace</v>
          </cell>
          <cell r="N5124" t="str">
            <v>Sportovní</v>
          </cell>
          <cell r="O5124">
            <v>777</v>
          </cell>
          <cell r="Q5124" t="str">
            <v>Uherské Hradiště</v>
          </cell>
          <cell r="R5124" t="str">
            <v>ANO</v>
          </cell>
        </row>
        <row r="5125">
          <cell r="A5125">
            <v>600124487</v>
          </cell>
          <cell r="B5125">
            <v>600124487</v>
          </cell>
          <cell r="C5125" t="str">
            <v>70436177</v>
          </cell>
          <cell r="D5125">
            <v>1</v>
          </cell>
          <cell r="E5125">
            <v>70436177</v>
          </cell>
          <cell r="F5125" t="str">
            <v>Zlínský kraj</v>
          </cell>
          <cell r="G5125" t="str">
            <v xml:space="preserve">Uherské Hradiště </v>
          </cell>
          <cell r="H5125">
            <v>800</v>
          </cell>
          <cell r="I5125" t="str">
            <v>SEJOY</v>
          </cell>
          <cell r="J5125">
            <v>16.690000000000001</v>
          </cell>
          <cell r="K5125">
            <v>13352.000000000002</v>
          </cell>
          <cell r="L5125" t="str">
            <v/>
          </cell>
          <cell r="M5125" t="str">
            <v>Základní škola, Uherské Hradiště, Za Alejí 1072, příspěvková organizace</v>
          </cell>
          <cell r="N5125" t="str">
            <v>Za Alejí</v>
          </cell>
          <cell r="O5125">
            <v>1072</v>
          </cell>
          <cell r="Q5125" t="str">
            <v>Uherské Hradiště</v>
          </cell>
          <cell r="R5125" t="str">
            <v>ANO</v>
          </cell>
        </row>
        <row r="5126">
          <cell r="A5126">
            <v>600124495</v>
          </cell>
          <cell r="B5126">
            <v>600124495</v>
          </cell>
          <cell r="C5126" t="str">
            <v>70989931</v>
          </cell>
          <cell r="D5126">
            <v>1</v>
          </cell>
          <cell r="E5126">
            <v>70989931</v>
          </cell>
          <cell r="F5126" t="str">
            <v>Zlínský kraj</v>
          </cell>
          <cell r="G5126" t="str">
            <v xml:space="preserve">Uherské Hradiště </v>
          </cell>
          <cell r="H5126">
            <v>275</v>
          </cell>
          <cell r="I5126" t="str">
            <v>SEJOY</v>
          </cell>
          <cell r="J5126">
            <v>16.690000000000001</v>
          </cell>
          <cell r="K5126">
            <v>4589.75</v>
          </cell>
          <cell r="L5126" t="str">
            <v/>
          </cell>
          <cell r="M5126" t="str">
            <v>Základní škola, Kunovice, Červená cesta 853, okres Uherské Hradiště, příspěvková organizace</v>
          </cell>
          <cell r="N5126" t="str">
            <v>Červená cesta</v>
          </cell>
          <cell r="O5126">
            <v>853</v>
          </cell>
          <cell r="Q5126" t="str">
            <v>Kunovice</v>
          </cell>
          <cell r="R5126" t="str">
            <v>ANO</v>
          </cell>
        </row>
        <row r="5127">
          <cell r="A5127">
            <v>600124525</v>
          </cell>
          <cell r="B5127">
            <v>600124525</v>
          </cell>
          <cell r="C5127" t="str">
            <v>70938172</v>
          </cell>
          <cell r="D5127">
            <v>1</v>
          </cell>
          <cell r="E5127">
            <v>70938172</v>
          </cell>
          <cell r="F5127" t="str">
            <v>Zlínský kraj</v>
          </cell>
          <cell r="G5127" t="str">
            <v xml:space="preserve">Uherské Hradiště </v>
          </cell>
          <cell r="H5127">
            <v>425</v>
          </cell>
          <cell r="I5127" t="str">
            <v>SEJOY</v>
          </cell>
          <cell r="J5127">
            <v>16.690000000000001</v>
          </cell>
          <cell r="K5127">
            <v>7093.2500000000009</v>
          </cell>
          <cell r="L5127" t="str">
            <v/>
          </cell>
          <cell r="M5127" t="str">
            <v>Základní škola, Uherský Ostroh, okres Uherské Hradiště, příspěvková organizace</v>
          </cell>
          <cell r="N5127" t="str">
            <v>Školní</v>
          </cell>
          <cell r="O5127">
            <v>400</v>
          </cell>
          <cell r="Q5127" t="str">
            <v>Uherský Ostroh</v>
          </cell>
          <cell r="R5127" t="str">
            <v>ANO</v>
          </cell>
        </row>
        <row r="5128">
          <cell r="A5128">
            <v>600124550</v>
          </cell>
          <cell r="B5128">
            <v>600124550</v>
          </cell>
          <cell r="C5128" t="str">
            <v>75023652</v>
          </cell>
          <cell r="D5128">
            <v>1</v>
          </cell>
          <cell r="E5128">
            <v>75023652</v>
          </cell>
          <cell r="F5128" t="str">
            <v>Zlínský kraj</v>
          </cell>
          <cell r="G5128" t="str">
            <v xml:space="preserve">Uherské Hradiště </v>
          </cell>
          <cell r="H5128">
            <v>25</v>
          </cell>
          <cell r="I5128" t="str">
            <v>SEJOY</v>
          </cell>
          <cell r="J5128">
            <v>16.690000000000001</v>
          </cell>
          <cell r="K5128">
            <v>417.25000000000006</v>
          </cell>
          <cell r="L5128" t="str">
            <v/>
          </cell>
          <cell r="M5128" t="str">
            <v>Základní škola a mateřská škola Ořechov, okres Uherské Hradiště, příspěvková organizace</v>
          </cell>
          <cell r="O5128">
            <v>90</v>
          </cell>
          <cell r="Q5128" t="str">
            <v>Ořechov</v>
          </cell>
          <cell r="R5128" t="str">
            <v>ANO</v>
          </cell>
        </row>
        <row r="5129">
          <cell r="A5129">
            <v>600124568</v>
          </cell>
          <cell r="B5129">
            <v>600124568</v>
          </cell>
          <cell r="C5129" t="str">
            <v>70436169</v>
          </cell>
          <cell r="D5129">
            <v>1</v>
          </cell>
          <cell r="E5129">
            <v>70436169</v>
          </cell>
          <cell r="F5129" t="str">
            <v>Zlínský kraj</v>
          </cell>
          <cell r="G5129" t="str">
            <v xml:space="preserve">Uherské Hradiště </v>
          </cell>
          <cell r="H5129">
            <v>525</v>
          </cell>
          <cell r="I5129" t="str">
            <v>SEJOY</v>
          </cell>
          <cell r="J5129">
            <v>16.690000000000001</v>
          </cell>
          <cell r="K5129">
            <v>8762.25</v>
          </cell>
          <cell r="L5129" t="str">
            <v/>
          </cell>
          <cell r="M5129" t="str">
            <v>Základní škola a Mateřská škola, Uherské Hradiště, Větrná 1063, příspěvková organizace</v>
          </cell>
          <cell r="N5129" t="str">
            <v>Větrná</v>
          </cell>
          <cell r="O5129">
            <v>1063</v>
          </cell>
          <cell r="Q5129" t="str">
            <v>Uherské Hradiště</v>
          </cell>
          <cell r="R5129" t="str">
            <v>ANO</v>
          </cell>
        </row>
        <row r="5130">
          <cell r="A5130">
            <v>600124576</v>
          </cell>
          <cell r="B5130">
            <v>600124576</v>
          </cell>
          <cell r="C5130" t="str">
            <v>75022583</v>
          </cell>
          <cell r="D5130">
            <v>1</v>
          </cell>
          <cell r="E5130">
            <v>75022583</v>
          </cell>
          <cell r="F5130" t="str">
            <v>Zlínský kraj</v>
          </cell>
          <cell r="G5130" t="str">
            <v xml:space="preserve">Uherské Hradiště </v>
          </cell>
          <cell r="H5130">
            <v>50</v>
          </cell>
          <cell r="I5130" t="str">
            <v>SEJOY</v>
          </cell>
          <cell r="J5130">
            <v>16.690000000000001</v>
          </cell>
          <cell r="K5130">
            <v>834.50000000000011</v>
          </cell>
          <cell r="L5130" t="str">
            <v/>
          </cell>
          <cell r="M5130" t="str">
            <v>Základní škola Boršice u Blatnice, okres Uherské Hradiště, příspěvková organizace</v>
          </cell>
          <cell r="O5130">
            <v>58</v>
          </cell>
          <cell r="Q5130" t="str">
            <v>Boršice u Blatnice</v>
          </cell>
          <cell r="R5130" t="str">
            <v>ANO</v>
          </cell>
        </row>
        <row r="5131">
          <cell r="A5131">
            <v>600124584</v>
          </cell>
          <cell r="B5131">
            <v>600124584</v>
          </cell>
          <cell r="C5131" t="str">
            <v>70989958</v>
          </cell>
          <cell r="D5131">
            <v>1</v>
          </cell>
          <cell r="E5131">
            <v>70989958</v>
          </cell>
          <cell r="F5131" t="str">
            <v>Zlínský kraj</v>
          </cell>
          <cell r="G5131" t="str">
            <v xml:space="preserve">Uherské Hradiště </v>
          </cell>
          <cell r="H5131">
            <v>575</v>
          </cell>
          <cell r="I5131" t="str">
            <v>SEJOY</v>
          </cell>
          <cell r="J5131">
            <v>16.690000000000001</v>
          </cell>
          <cell r="K5131">
            <v>9596.75</v>
          </cell>
          <cell r="L5131" t="str">
            <v/>
          </cell>
          <cell r="M5131" t="str">
            <v>Základní škola, Kunovice, U Pálenice 1620, okres Uherské Hradiště, příspěvková organizace</v>
          </cell>
          <cell r="N5131" t="str">
            <v>U Pálenice</v>
          </cell>
          <cell r="O5131">
            <v>1620</v>
          </cell>
          <cell r="Q5131" t="str">
            <v>Kunovice</v>
          </cell>
          <cell r="R5131" t="str">
            <v>ANO</v>
          </cell>
        </row>
        <row r="5132">
          <cell r="A5132">
            <v>650008006</v>
          </cell>
          <cell r="B5132">
            <v>650008006</v>
          </cell>
          <cell r="C5132" t="str">
            <v>26286033</v>
          </cell>
          <cell r="D5132">
            <v>1</v>
          </cell>
          <cell r="E5132">
            <v>26286033</v>
          </cell>
          <cell r="F5132" t="str">
            <v>Zlínský kraj</v>
          </cell>
          <cell r="G5132" t="str">
            <v xml:space="preserve">Uherské Hradiště </v>
          </cell>
          <cell r="H5132">
            <v>300</v>
          </cell>
          <cell r="I5132" t="str">
            <v>SEJOY</v>
          </cell>
          <cell r="J5132">
            <v>16.690000000000001</v>
          </cell>
          <cell r="K5132">
            <v>5007</v>
          </cell>
          <cell r="L5132" t="str">
            <v/>
          </cell>
          <cell r="M5132" t="str">
            <v>Střední škola letecká s.r.o.</v>
          </cell>
          <cell r="N5132" t="str">
            <v>Na Záhonech</v>
          </cell>
          <cell r="O5132">
            <v>1177</v>
          </cell>
          <cell r="Q5132" t="str">
            <v>Kunovice</v>
          </cell>
          <cell r="R5132" t="str">
            <v>NE</v>
          </cell>
        </row>
        <row r="5133">
          <cell r="A5133">
            <v>650067231</v>
          </cell>
          <cell r="B5133">
            <v>650067231</v>
          </cell>
          <cell r="C5133" t="str">
            <v>70940444</v>
          </cell>
          <cell r="D5133">
            <v>1</v>
          </cell>
          <cell r="E5133">
            <v>70940444</v>
          </cell>
          <cell r="F5133" t="str">
            <v>Zlínský kraj</v>
          </cell>
          <cell r="G5133" t="str">
            <v xml:space="preserve">Uherské Hradiště </v>
          </cell>
          <cell r="H5133">
            <v>350</v>
          </cell>
          <cell r="I5133" t="str">
            <v>SEJOY</v>
          </cell>
          <cell r="J5133">
            <v>16.690000000000001</v>
          </cell>
          <cell r="K5133">
            <v>5841.5</v>
          </cell>
          <cell r="L5133" t="str">
            <v/>
          </cell>
          <cell r="M5133" t="str">
            <v>Stojanovo gymnázium, Velehrad</v>
          </cell>
          <cell r="O5133">
            <v>1</v>
          </cell>
          <cell r="Q5133" t="str">
            <v>Velehrad</v>
          </cell>
          <cell r="R5133" t="str">
            <v>NE</v>
          </cell>
        </row>
        <row r="5134">
          <cell r="A5134">
            <v>691012741</v>
          </cell>
          <cell r="B5134">
            <v>691012741</v>
          </cell>
          <cell r="C5134" t="str">
            <v>05699509</v>
          </cell>
          <cell r="D5134">
            <v>1</v>
          </cell>
          <cell r="E5134">
            <v>5699509</v>
          </cell>
          <cell r="F5134" t="str">
            <v>Zlínský kraj</v>
          </cell>
          <cell r="G5134" t="str">
            <v xml:space="preserve">Uherské Hradiště </v>
          </cell>
          <cell r="H5134">
            <v>50</v>
          </cell>
          <cell r="I5134" t="str">
            <v>SEJOY</v>
          </cell>
          <cell r="J5134">
            <v>16.690000000000001</v>
          </cell>
          <cell r="K5134">
            <v>834.50000000000011</v>
          </cell>
          <cell r="L5134" t="str">
            <v/>
          </cell>
          <cell r="M5134" t="str">
            <v>Základní škola Na Dědině s.r.o.</v>
          </cell>
          <cell r="N5134" t="str">
            <v>Dědina</v>
          </cell>
          <cell r="O5134">
            <v>2</v>
          </cell>
          <cell r="Q5134" t="str">
            <v>Ostrožská Nová Ves</v>
          </cell>
          <cell r="R5134" t="str">
            <v>NE</v>
          </cell>
        </row>
        <row r="5135">
          <cell r="A5135">
            <v>600015483</v>
          </cell>
          <cell r="B5135">
            <v>600015483</v>
          </cell>
          <cell r="C5135" t="str">
            <v>00055107</v>
          </cell>
          <cell r="D5135">
            <v>1</v>
          </cell>
          <cell r="E5135">
            <v>55107</v>
          </cell>
          <cell r="F5135" t="str">
            <v>Zlínský kraj</v>
          </cell>
          <cell r="G5135" t="str">
            <v xml:space="preserve">Uherské Hradiště </v>
          </cell>
          <cell r="H5135">
            <v>600</v>
          </cell>
          <cell r="I5135" t="str">
            <v>SEJOY</v>
          </cell>
          <cell r="J5135">
            <v>16.690000000000001</v>
          </cell>
          <cell r="K5135">
            <v>10014</v>
          </cell>
          <cell r="L5135" t="str">
            <v/>
          </cell>
          <cell r="M5135" t="str">
            <v>Střední odborné učiliště Uherský Brod</v>
          </cell>
          <cell r="N5135" t="str">
            <v>Svat. Čecha</v>
          </cell>
          <cell r="O5135">
            <v>1110</v>
          </cell>
          <cell r="Q5135" t="str">
            <v>Uherský Brod</v>
          </cell>
          <cell r="R5135" t="str">
            <v>ANO</v>
          </cell>
        </row>
        <row r="5136">
          <cell r="A5136">
            <v>600015491</v>
          </cell>
          <cell r="B5136">
            <v>600015491</v>
          </cell>
          <cell r="C5136" t="str">
            <v>00838811</v>
          </cell>
          <cell r="D5136">
            <v>1</v>
          </cell>
          <cell r="E5136">
            <v>838811</v>
          </cell>
          <cell r="F5136" t="str">
            <v>Zlínský kraj</v>
          </cell>
          <cell r="G5136" t="str">
            <v xml:space="preserve">Uherské Hradiště </v>
          </cell>
          <cell r="H5136">
            <v>175</v>
          </cell>
          <cell r="I5136" t="str">
            <v>SEJOY</v>
          </cell>
          <cell r="J5136">
            <v>16.690000000000001</v>
          </cell>
          <cell r="K5136">
            <v>2920.75</v>
          </cell>
          <cell r="L5136" t="str">
            <v/>
          </cell>
          <cell r="M5136" t="str">
            <v>Církevní střední škola pedagogická a sociální Bojkovice</v>
          </cell>
          <cell r="N5136" t="str">
            <v>Husova</v>
          </cell>
          <cell r="O5136">
            <v>537</v>
          </cell>
          <cell r="Q5136" t="str">
            <v>Bojkovice</v>
          </cell>
          <cell r="R5136" t="str">
            <v>NE</v>
          </cell>
        </row>
        <row r="5137">
          <cell r="A5137">
            <v>600015530</v>
          </cell>
          <cell r="B5137">
            <v>600015530</v>
          </cell>
          <cell r="C5137" t="str">
            <v>60371757</v>
          </cell>
          <cell r="D5137">
            <v>1</v>
          </cell>
          <cell r="E5137">
            <v>60371757</v>
          </cell>
          <cell r="F5137" t="str">
            <v>Zlínský kraj</v>
          </cell>
          <cell r="G5137" t="str">
            <v xml:space="preserve">Uherské Hradiště </v>
          </cell>
          <cell r="H5137">
            <v>475</v>
          </cell>
          <cell r="I5137" t="str">
            <v>SEJOY</v>
          </cell>
          <cell r="J5137">
            <v>16.690000000000001</v>
          </cell>
          <cell r="K5137">
            <v>7927.7500000000009</v>
          </cell>
          <cell r="L5137" t="str">
            <v/>
          </cell>
          <cell r="M5137" t="str">
            <v>Gymnázium J.A.Komenského a Jazyková škola s právem státní jazykové zkoušky Uherský Brod</v>
          </cell>
          <cell r="N5137" t="str">
            <v>Komenského</v>
          </cell>
          <cell r="O5137">
            <v>169</v>
          </cell>
          <cell r="Q5137" t="str">
            <v>Uherský Brod</v>
          </cell>
          <cell r="R5137" t="str">
            <v>ANO</v>
          </cell>
        </row>
        <row r="5138">
          <cell r="A5138">
            <v>600015548</v>
          </cell>
          <cell r="B5138">
            <v>600015548</v>
          </cell>
          <cell r="C5138" t="str">
            <v>14450437</v>
          </cell>
          <cell r="D5138">
            <v>1</v>
          </cell>
          <cell r="E5138">
            <v>14450437</v>
          </cell>
          <cell r="F5138" t="str">
            <v>Zlínský kraj</v>
          </cell>
          <cell r="G5138" t="str">
            <v xml:space="preserve">Uherské Hradiště </v>
          </cell>
          <cell r="H5138">
            <v>850</v>
          </cell>
          <cell r="I5138" t="str">
            <v>SEJOY</v>
          </cell>
          <cell r="J5138">
            <v>16.690000000000001</v>
          </cell>
          <cell r="K5138">
            <v>14186.500000000002</v>
          </cell>
          <cell r="L5138" t="str">
            <v/>
          </cell>
          <cell r="M5138" t="str">
            <v>Střední průmyslová škola a Obchodní akademie Uherský Brod</v>
          </cell>
          <cell r="N5138" t="str">
            <v>Nivnická</v>
          </cell>
          <cell r="O5138">
            <v>1781</v>
          </cell>
          <cell r="Q5138" t="str">
            <v>Uherský Brod</v>
          </cell>
          <cell r="R5138" t="str">
            <v>ANO</v>
          </cell>
        </row>
        <row r="5139">
          <cell r="A5139">
            <v>600025748</v>
          </cell>
          <cell r="B5139">
            <v>600025748</v>
          </cell>
          <cell r="C5139" t="str">
            <v>60371676</v>
          </cell>
          <cell r="D5139">
            <v>1</v>
          </cell>
          <cell r="E5139">
            <v>60371676</v>
          </cell>
          <cell r="F5139" t="str">
            <v>Zlínský kraj</v>
          </cell>
          <cell r="G5139" t="str">
            <v xml:space="preserve">Uherské Hradiště </v>
          </cell>
          <cell r="H5139">
            <v>50</v>
          </cell>
          <cell r="I5139" t="str">
            <v>SEJOY</v>
          </cell>
          <cell r="J5139">
            <v>16.690000000000001</v>
          </cell>
          <cell r="K5139">
            <v>834.50000000000011</v>
          </cell>
          <cell r="L5139" t="str">
            <v/>
          </cell>
          <cell r="M5139" t="str">
            <v>Základní škola Bojkovice, Štefánikova 957</v>
          </cell>
          <cell r="N5139" t="str">
            <v>Štefánikova</v>
          </cell>
          <cell r="O5139">
            <v>957</v>
          </cell>
          <cell r="Q5139" t="str">
            <v>Bojkovice</v>
          </cell>
          <cell r="R5139" t="str">
            <v>ANO</v>
          </cell>
        </row>
        <row r="5140">
          <cell r="A5140">
            <v>600025756</v>
          </cell>
          <cell r="B5140">
            <v>600025756</v>
          </cell>
          <cell r="C5140" t="str">
            <v>60371714</v>
          </cell>
          <cell r="D5140">
            <v>1</v>
          </cell>
          <cell r="E5140">
            <v>60371714</v>
          </cell>
          <cell r="F5140" t="str">
            <v>Zlínský kraj</v>
          </cell>
          <cell r="G5140" t="str">
            <v xml:space="preserve">Uherské Hradiště </v>
          </cell>
          <cell r="H5140">
            <v>75</v>
          </cell>
          <cell r="I5140" t="str">
            <v>SEJOY</v>
          </cell>
          <cell r="J5140">
            <v>16.690000000000001</v>
          </cell>
          <cell r="K5140">
            <v>1251.75</v>
          </cell>
          <cell r="L5140" t="str">
            <v/>
          </cell>
          <cell r="M5140" t="str">
            <v>Základní škola Čtverka, Uherský Brod</v>
          </cell>
          <cell r="N5140" t="str">
            <v>Na Výsluní</v>
          </cell>
          <cell r="O5140">
            <v>2047</v>
          </cell>
          <cell r="Q5140" t="str">
            <v>Uherský Brod</v>
          </cell>
          <cell r="R5140" t="str">
            <v>ANO</v>
          </cell>
        </row>
        <row r="5141">
          <cell r="A5141">
            <v>600124436</v>
          </cell>
          <cell r="B5141">
            <v>600124436</v>
          </cell>
          <cell r="C5141" t="str">
            <v>71002057</v>
          </cell>
          <cell r="D5141">
            <v>1</v>
          </cell>
          <cell r="E5141">
            <v>71002057</v>
          </cell>
          <cell r="F5141" t="str">
            <v>Zlínský kraj</v>
          </cell>
          <cell r="G5141" t="str">
            <v xml:space="preserve">Uherské Hradiště </v>
          </cell>
          <cell r="H5141">
            <v>250</v>
          </cell>
          <cell r="I5141" t="str">
            <v>SEJOY</v>
          </cell>
          <cell r="J5141">
            <v>16.690000000000001</v>
          </cell>
          <cell r="K5141">
            <v>4172.5</v>
          </cell>
          <cell r="L5141" t="str">
            <v/>
          </cell>
          <cell r="M5141" t="str">
            <v>Základní škola Šumice, okres Uherské Hradiště</v>
          </cell>
          <cell r="O5141">
            <v>113</v>
          </cell>
          <cell r="Q5141" t="str">
            <v>Šumice</v>
          </cell>
          <cell r="R5141" t="str">
            <v>ANO</v>
          </cell>
        </row>
        <row r="5142">
          <cell r="A5142">
            <v>600124100</v>
          </cell>
          <cell r="B5142">
            <v>600124100</v>
          </cell>
          <cell r="C5142" t="str">
            <v>75020769</v>
          </cell>
          <cell r="D5142">
            <v>1</v>
          </cell>
          <cell r="E5142">
            <v>75020769</v>
          </cell>
          <cell r="F5142" t="str">
            <v>Zlínský kraj</v>
          </cell>
          <cell r="G5142" t="str">
            <v xml:space="preserve">Uherské Hradiště </v>
          </cell>
          <cell r="H5142">
            <v>175</v>
          </cell>
          <cell r="I5142" t="str">
            <v>SEJOY</v>
          </cell>
          <cell r="J5142">
            <v>16.690000000000001</v>
          </cell>
          <cell r="K5142">
            <v>2920.75</v>
          </cell>
          <cell r="L5142" t="str">
            <v/>
          </cell>
          <cell r="M5142" t="str">
            <v>Základní škola Hradčovice, okres Uherské Hradiště</v>
          </cell>
          <cell r="O5142">
            <v>69</v>
          </cell>
          <cell r="Q5142" t="str">
            <v>Hradčovice</v>
          </cell>
          <cell r="R5142" t="str">
            <v>ANO</v>
          </cell>
        </row>
        <row r="5143">
          <cell r="A5143">
            <v>600124240</v>
          </cell>
          <cell r="B5143">
            <v>600124240</v>
          </cell>
          <cell r="C5143" t="str">
            <v>70993912</v>
          </cell>
          <cell r="D5143">
            <v>1</v>
          </cell>
          <cell r="E5143">
            <v>70993912</v>
          </cell>
          <cell r="F5143" t="str">
            <v>Zlínský kraj</v>
          </cell>
          <cell r="G5143" t="str">
            <v xml:space="preserve">Uherské Hradiště </v>
          </cell>
          <cell r="H5143">
            <v>75</v>
          </cell>
          <cell r="I5143" t="str">
            <v>SEJOY</v>
          </cell>
          <cell r="J5143">
            <v>16.690000000000001</v>
          </cell>
          <cell r="K5143">
            <v>1251.75</v>
          </cell>
          <cell r="L5143" t="str">
            <v/>
          </cell>
          <cell r="M5143" t="str">
            <v>Základní škola Horní Němčí, okres Uherské Hradiště</v>
          </cell>
          <cell r="O5143">
            <v>118</v>
          </cell>
          <cell r="Q5143" t="str">
            <v>Horní Němčí</v>
          </cell>
          <cell r="R5143" t="str">
            <v>ANO</v>
          </cell>
        </row>
        <row r="5144">
          <cell r="A5144">
            <v>600124282</v>
          </cell>
          <cell r="B5144">
            <v>600124282</v>
          </cell>
          <cell r="C5144" t="str">
            <v>75022168</v>
          </cell>
          <cell r="D5144">
            <v>1</v>
          </cell>
          <cell r="E5144">
            <v>75022168</v>
          </cell>
          <cell r="F5144" t="str">
            <v>Zlínský kraj</v>
          </cell>
          <cell r="G5144" t="str">
            <v xml:space="preserve">Uherské Hradiště </v>
          </cell>
          <cell r="H5144">
            <v>100</v>
          </cell>
          <cell r="I5144" t="str">
            <v>SEJOY</v>
          </cell>
          <cell r="J5144">
            <v>16.690000000000001</v>
          </cell>
          <cell r="K5144">
            <v>1669.0000000000002</v>
          </cell>
          <cell r="L5144" t="str">
            <v/>
          </cell>
          <cell r="M5144" t="str">
            <v>Základní škola Pitín, okres Uherské Hradiště</v>
          </cell>
          <cell r="O5144">
            <v>17</v>
          </cell>
          <cell r="Q5144" t="str">
            <v>Pitín</v>
          </cell>
          <cell r="R5144" t="str">
            <v>ANO</v>
          </cell>
        </row>
        <row r="5145">
          <cell r="A5145">
            <v>600123995</v>
          </cell>
          <cell r="B5145">
            <v>600123995</v>
          </cell>
          <cell r="C5145" t="str">
            <v>00836397</v>
          </cell>
          <cell r="D5145">
            <v>1</v>
          </cell>
          <cell r="E5145">
            <v>836397</v>
          </cell>
          <cell r="F5145" t="str">
            <v>Zlínský kraj</v>
          </cell>
          <cell r="G5145" t="str">
            <v xml:space="preserve">Uherské Hradiště </v>
          </cell>
          <cell r="H5145">
            <v>475</v>
          </cell>
          <cell r="I5145" t="str">
            <v>SEJOY</v>
          </cell>
          <cell r="J5145">
            <v>16.690000000000001</v>
          </cell>
          <cell r="K5145">
            <v>7927.7500000000009</v>
          </cell>
          <cell r="L5145" t="str">
            <v/>
          </cell>
          <cell r="M5145" t="str">
            <v>Základní škola a Základní umělecká škola, Dolní Němčí, okres Uherské Hradiště</v>
          </cell>
          <cell r="N5145" t="str">
            <v>Školní</v>
          </cell>
          <cell r="O5145">
            <v>606</v>
          </cell>
          <cell r="Q5145" t="str">
            <v>Dolní Němčí</v>
          </cell>
          <cell r="R5145" t="str">
            <v>ANO</v>
          </cell>
        </row>
        <row r="5146">
          <cell r="A5146">
            <v>600124002</v>
          </cell>
          <cell r="B5146">
            <v>600124002</v>
          </cell>
          <cell r="C5146" t="str">
            <v>46956581</v>
          </cell>
          <cell r="D5146">
            <v>1</v>
          </cell>
          <cell r="E5146">
            <v>46956581</v>
          </cell>
          <cell r="F5146" t="str">
            <v>Zlínský kraj</v>
          </cell>
          <cell r="G5146" t="str">
            <v xml:space="preserve">Uherské Hradiště </v>
          </cell>
          <cell r="H5146">
            <v>375</v>
          </cell>
          <cell r="I5146" t="str">
            <v>SEJOY</v>
          </cell>
          <cell r="J5146">
            <v>16.690000000000001</v>
          </cell>
          <cell r="K5146">
            <v>6258.7500000000009</v>
          </cell>
          <cell r="L5146" t="str">
            <v/>
          </cell>
          <cell r="M5146" t="str">
            <v>Základní škola a Základní umělecká škola Strání</v>
          </cell>
          <cell r="N5146" t="str">
            <v>Rubanice</v>
          </cell>
          <cell r="O5146">
            <v>877</v>
          </cell>
          <cell r="Q5146" t="str">
            <v>Strání</v>
          </cell>
          <cell r="R5146" t="str">
            <v>ANO</v>
          </cell>
        </row>
        <row r="5147">
          <cell r="A5147">
            <v>600124053</v>
          </cell>
          <cell r="B5147">
            <v>600124053</v>
          </cell>
          <cell r="C5147" t="str">
            <v>48505498</v>
          </cell>
          <cell r="D5147">
            <v>1</v>
          </cell>
          <cell r="E5147">
            <v>48505498</v>
          </cell>
          <cell r="F5147" t="str">
            <v>Zlínský kraj</v>
          </cell>
          <cell r="G5147" t="str">
            <v xml:space="preserve">Uherské Hradiště </v>
          </cell>
          <cell r="H5147">
            <v>325</v>
          </cell>
          <cell r="I5147" t="str">
            <v>SEJOY</v>
          </cell>
          <cell r="J5147">
            <v>16.690000000000001</v>
          </cell>
          <cell r="K5147">
            <v>5424.25</v>
          </cell>
          <cell r="L5147" t="str">
            <v/>
          </cell>
          <cell r="M5147" t="str">
            <v>Základní škola Josefa Bublíka, Bánov, okres Uherské Hradiště, příspěvková organizace</v>
          </cell>
          <cell r="O5147">
            <v>507</v>
          </cell>
          <cell r="Q5147" t="str">
            <v>Bánov</v>
          </cell>
          <cell r="R5147" t="str">
            <v>ANO</v>
          </cell>
        </row>
        <row r="5148">
          <cell r="A5148">
            <v>600124061</v>
          </cell>
          <cell r="B5148">
            <v>600124061</v>
          </cell>
          <cell r="C5148" t="str">
            <v>48506109</v>
          </cell>
          <cell r="D5148">
            <v>1</v>
          </cell>
          <cell r="E5148">
            <v>48506109</v>
          </cell>
          <cell r="F5148" t="str">
            <v>Zlínský kraj</v>
          </cell>
          <cell r="G5148" t="str">
            <v xml:space="preserve">Uherské Hradiště </v>
          </cell>
          <cell r="H5148">
            <v>475</v>
          </cell>
          <cell r="I5148" t="str">
            <v>SEJOY</v>
          </cell>
          <cell r="J5148">
            <v>16.690000000000001</v>
          </cell>
          <cell r="K5148">
            <v>7927.7500000000009</v>
          </cell>
          <cell r="L5148" t="str">
            <v/>
          </cell>
          <cell r="M5148" t="str">
            <v>Základní škola a mateřská škola J. A. Komenského Nivnice, příspěvková organizace</v>
          </cell>
          <cell r="N5148" t="str">
            <v>Komenského</v>
          </cell>
          <cell r="O5148">
            <v>101</v>
          </cell>
          <cell r="Q5148" t="str">
            <v>Nivnice</v>
          </cell>
          <cell r="R5148" t="str">
            <v>ANO</v>
          </cell>
        </row>
        <row r="5149">
          <cell r="A5149">
            <v>600124070</v>
          </cell>
          <cell r="B5149">
            <v>600124070</v>
          </cell>
          <cell r="C5149" t="str">
            <v>70984701</v>
          </cell>
          <cell r="D5149">
            <v>1</v>
          </cell>
          <cell r="E5149">
            <v>70984701</v>
          </cell>
          <cell r="F5149" t="str">
            <v>Zlínský kraj</v>
          </cell>
          <cell r="G5149" t="str">
            <v xml:space="preserve">Uherské Hradiště </v>
          </cell>
          <cell r="H5149">
            <v>75</v>
          </cell>
          <cell r="I5149" t="str">
            <v>SEJOY</v>
          </cell>
          <cell r="J5149">
            <v>16.690000000000001</v>
          </cell>
          <cell r="K5149">
            <v>1251.75</v>
          </cell>
          <cell r="L5149" t="str">
            <v/>
          </cell>
          <cell r="M5149" t="str">
            <v>Základní škola a Mateřská škola Bystřice pod Lopeníkem, příspěvková organizace</v>
          </cell>
          <cell r="O5149">
            <v>173</v>
          </cell>
          <cell r="Q5149" t="str">
            <v>Bystřice pod Lopeníkem</v>
          </cell>
          <cell r="R5149" t="str">
            <v>ANO</v>
          </cell>
        </row>
        <row r="5150">
          <cell r="A5150">
            <v>600124177</v>
          </cell>
          <cell r="B5150">
            <v>600124177</v>
          </cell>
          <cell r="C5150" t="str">
            <v>75023911</v>
          </cell>
          <cell r="D5150">
            <v>1</v>
          </cell>
          <cell r="E5150">
            <v>75023911</v>
          </cell>
          <cell r="F5150" t="str">
            <v>Zlínský kraj</v>
          </cell>
          <cell r="G5150" t="str">
            <v xml:space="preserve">Uherské Hradiště </v>
          </cell>
          <cell r="H5150">
            <v>100</v>
          </cell>
          <cell r="I5150" t="str">
            <v>SEJOY</v>
          </cell>
          <cell r="J5150">
            <v>16.690000000000001</v>
          </cell>
          <cell r="K5150">
            <v>1669.0000000000002</v>
          </cell>
          <cell r="L5150" t="str">
            <v/>
          </cell>
          <cell r="M5150" t="str">
            <v>Základní škola a Mateřská škola Suchá Loz, okres Uherské Hradiště, příspěvková organizace</v>
          </cell>
          <cell r="O5150">
            <v>155</v>
          </cell>
          <cell r="Q5150" t="str">
            <v>Suchá Loz</v>
          </cell>
          <cell r="R5150" t="str">
            <v>ANO</v>
          </cell>
        </row>
        <row r="5151">
          <cell r="A5151">
            <v>600124207</v>
          </cell>
          <cell r="B5151">
            <v>600124207</v>
          </cell>
          <cell r="C5151" t="str">
            <v>70999724</v>
          </cell>
          <cell r="D5151">
            <v>1</v>
          </cell>
          <cell r="E5151">
            <v>70999724</v>
          </cell>
          <cell r="F5151" t="str">
            <v>Zlínský kraj</v>
          </cell>
          <cell r="G5151" t="str">
            <v xml:space="preserve">Uherské Hradiště </v>
          </cell>
          <cell r="H5151">
            <v>50</v>
          </cell>
          <cell r="I5151" t="str">
            <v>SEJOY</v>
          </cell>
          <cell r="J5151">
            <v>16.690000000000001</v>
          </cell>
          <cell r="K5151">
            <v>834.50000000000011</v>
          </cell>
          <cell r="L5151" t="str">
            <v/>
          </cell>
          <cell r="M5151" t="str">
            <v>Základní škola a Mateřská škola Jana Amose Komenského, Komňa 169, okres Uherské Hradiště</v>
          </cell>
          <cell r="O5151">
            <v>169</v>
          </cell>
          <cell r="Q5151" t="str">
            <v>Komňa</v>
          </cell>
          <cell r="R5151" t="str">
            <v>ANO</v>
          </cell>
        </row>
        <row r="5152">
          <cell r="A5152">
            <v>600124215</v>
          </cell>
          <cell r="B5152">
            <v>600124215</v>
          </cell>
          <cell r="C5152" t="str">
            <v>75021374</v>
          </cell>
          <cell r="D5152">
            <v>1</v>
          </cell>
          <cell r="E5152">
            <v>75021374</v>
          </cell>
          <cell r="F5152" t="str">
            <v>Zlínský kraj</v>
          </cell>
          <cell r="G5152" t="str">
            <v xml:space="preserve">Uherské Hradiště </v>
          </cell>
          <cell r="H5152">
            <v>75</v>
          </cell>
          <cell r="I5152" t="str">
            <v>SEJOY</v>
          </cell>
          <cell r="J5152">
            <v>16.690000000000001</v>
          </cell>
          <cell r="K5152">
            <v>1251.75</v>
          </cell>
          <cell r="L5152" t="str">
            <v/>
          </cell>
          <cell r="M5152" t="str">
            <v>Základní škola Záhorovice, okres Uherské Hradiště, příspěvková organizace</v>
          </cell>
          <cell r="O5152">
            <v>164</v>
          </cell>
          <cell r="Q5152" t="str">
            <v>Záhorovice</v>
          </cell>
          <cell r="R5152" t="str">
            <v>ANO</v>
          </cell>
        </row>
        <row r="5153">
          <cell r="A5153">
            <v>600124223</v>
          </cell>
          <cell r="B5153">
            <v>600124223</v>
          </cell>
          <cell r="C5153" t="str">
            <v>70937303</v>
          </cell>
          <cell r="D5153">
            <v>1</v>
          </cell>
          <cell r="E5153">
            <v>70937303</v>
          </cell>
          <cell r="F5153" t="str">
            <v>Zlínský kraj</v>
          </cell>
          <cell r="G5153" t="str">
            <v xml:space="preserve">Uherské Hradiště </v>
          </cell>
          <cell r="H5153">
            <v>225</v>
          </cell>
          <cell r="I5153" t="str">
            <v>SEJOY</v>
          </cell>
          <cell r="J5153">
            <v>16.690000000000001</v>
          </cell>
          <cell r="K5153">
            <v>3755.2500000000005</v>
          </cell>
          <cell r="L5153" t="str">
            <v/>
          </cell>
          <cell r="M5153" t="str">
            <v>Školy Březová - střední odborná škola, základní škola a mateřská škola, Březová</v>
          </cell>
          <cell r="O5153">
            <v>102</v>
          </cell>
          <cell r="Q5153" t="str">
            <v>Březová</v>
          </cell>
          <cell r="R5153" t="str">
            <v>ANO</v>
          </cell>
        </row>
        <row r="5154">
          <cell r="A5154">
            <v>600124266</v>
          </cell>
          <cell r="B5154">
            <v>600124266</v>
          </cell>
          <cell r="C5154" t="str">
            <v>75020599</v>
          </cell>
          <cell r="D5154">
            <v>1</v>
          </cell>
          <cell r="E5154">
            <v>75020599</v>
          </cell>
          <cell r="F5154" t="str">
            <v>Zlínský kraj</v>
          </cell>
          <cell r="G5154" t="str">
            <v xml:space="preserve">Uherské Hradiště </v>
          </cell>
          <cell r="H5154">
            <v>75</v>
          </cell>
          <cell r="I5154" t="str">
            <v>SEJOY</v>
          </cell>
          <cell r="J5154">
            <v>16.690000000000001</v>
          </cell>
          <cell r="K5154">
            <v>1251.75</v>
          </cell>
          <cell r="L5154" t="str">
            <v/>
          </cell>
          <cell r="M5154" t="str">
            <v>Základní škola a Mateřská škola, Korytná, okres Uherské Hradiště, příspěvková organizace</v>
          </cell>
          <cell r="O5154">
            <v>340</v>
          </cell>
          <cell r="Q5154" t="str">
            <v>Korytná</v>
          </cell>
          <cell r="R5154" t="str">
            <v>ANO</v>
          </cell>
        </row>
        <row r="5155">
          <cell r="A5155">
            <v>600124274</v>
          </cell>
          <cell r="B5155">
            <v>600124274</v>
          </cell>
          <cell r="C5155" t="str">
            <v>75020050</v>
          </cell>
          <cell r="D5155">
            <v>1</v>
          </cell>
          <cell r="E5155">
            <v>75020050</v>
          </cell>
          <cell r="F5155" t="str">
            <v>Zlínský kraj</v>
          </cell>
          <cell r="G5155" t="str">
            <v xml:space="preserve">Uherské Hradiště </v>
          </cell>
          <cell r="H5155">
            <v>75</v>
          </cell>
          <cell r="I5155" t="str">
            <v>SEJOY</v>
          </cell>
          <cell r="J5155">
            <v>16.690000000000001</v>
          </cell>
          <cell r="K5155">
            <v>1251.75</v>
          </cell>
          <cell r="L5155" t="str">
            <v/>
          </cell>
          <cell r="M5155" t="str">
            <v>Základní škola a Mateřská škola Nezdenice, okres Uherské Hradiště</v>
          </cell>
          <cell r="O5155">
            <v>35</v>
          </cell>
          <cell r="Q5155" t="str">
            <v>Nezdenice</v>
          </cell>
          <cell r="R5155" t="str">
            <v>ANO</v>
          </cell>
        </row>
        <row r="5156">
          <cell r="A5156">
            <v>600124291</v>
          </cell>
          <cell r="B5156">
            <v>600124291</v>
          </cell>
          <cell r="C5156" t="str">
            <v>70932298</v>
          </cell>
          <cell r="D5156">
            <v>1</v>
          </cell>
          <cell r="E5156">
            <v>70932298</v>
          </cell>
          <cell r="F5156" t="str">
            <v>Zlínský kraj</v>
          </cell>
          <cell r="G5156" t="str">
            <v xml:space="preserve">Uherské Hradiště </v>
          </cell>
          <cell r="H5156">
            <v>125</v>
          </cell>
          <cell r="I5156" t="str">
            <v>SEJOY</v>
          </cell>
          <cell r="J5156">
            <v>16.690000000000001</v>
          </cell>
          <cell r="K5156">
            <v>2086.25</v>
          </cell>
          <cell r="L5156" t="str">
            <v/>
          </cell>
          <cell r="M5156" t="str">
            <v>Základní škola a Mateřská škola Uherský Brod-Havřice, příspěvková organizace</v>
          </cell>
          <cell r="N5156" t="str">
            <v>Brodská</v>
          </cell>
          <cell r="O5156">
            <v>117</v>
          </cell>
          <cell r="Q5156" t="str">
            <v>Uherský Brod</v>
          </cell>
          <cell r="R5156" t="str">
            <v>ANO</v>
          </cell>
        </row>
        <row r="5157">
          <cell r="A5157">
            <v>600124304</v>
          </cell>
          <cell r="B5157">
            <v>600124304</v>
          </cell>
          <cell r="C5157" t="str">
            <v>70932301</v>
          </cell>
          <cell r="D5157">
            <v>1</v>
          </cell>
          <cell r="E5157">
            <v>70932301</v>
          </cell>
          <cell r="F5157" t="str">
            <v>Zlínský kraj</v>
          </cell>
          <cell r="G5157" t="str">
            <v xml:space="preserve">Uherské Hradiště </v>
          </cell>
          <cell r="H5157">
            <v>175</v>
          </cell>
          <cell r="I5157" t="str">
            <v>SEJOY</v>
          </cell>
          <cell r="J5157">
            <v>16.690000000000001</v>
          </cell>
          <cell r="K5157">
            <v>2920.75</v>
          </cell>
          <cell r="L5157" t="str">
            <v/>
          </cell>
          <cell r="M5157" t="str">
            <v>Základní škola a Mateřská škola Uherský Brod-Újezdec, příspěvková organizace</v>
          </cell>
          <cell r="N5157" t="str">
            <v>Podhájí</v>
          </cell>
          <cell r="O5157">
            <v>291</v>
          </cell>
          <cell r="Q5157" t="str">
            <v>Uherský Brod</v>
          </cell>
          <cell r="R5157" t="str">
            <v>ANO</v>
          </cell>
        </row>
        <row r="5158">
          <cell r="A5158">
            <v>600124347</v>
          </cell>
          <cell r="B5158">
            <v>600124347</v>
          </cell>
          <cell r="C5158" t="str">
            <v>75021137</v>
          </cell>
          <cell r="D5158">
            <v>1</v>
          </cell>
          <cell r="E5158">
            <v>75021137</v>
          </cell>
          <cell r="F5158" t="str">
            <v>Zlínský kraj</v>
          </cell>
          <cell r="G5158" t="str">
            <v xml:space="preserve">Uherské Hradiště </v>
          </cell>
          <cell r="H5158">
            <v>650</v>
          </cell>
          <cell r="I5158" t="str">
            <v>SEJOY</v>
          </cell>
          <cell r="J5158">
            <v>16.690000000000001</v>
          </cell>
          <cell r="K5158">
            <v>10848.5</v>
          </cell>
          <cell r="L5158" t="str">
            <v/>
          </cell>
          <cell r="M5158" t="str">
            <v>Základní škola T. G. Masaryka, Bojkovice, okres Uherské Hradiště</v>
          </cell>
          <cell r="N5158" t="str">
            <v>Štefánikova</v>
          </cell>
          <cell r="O5158">
            <v>460</v>
          </cell>
          <cell r="Q5158" t="str">
            <v>Bojkovice</v>
          </cell>
          <cell r="R5158" t="str">
            <v>ANO</v>
          </cell>
        </row>
        <row r="5159">
          <cell r="A5159">
            <v>600124410</v>
          </cell>
          <cell r="B5159">
            <v>600124410</v>
          </cell>
          <cell r="C5159" t="str">
            <v>70943311</v>
          </cell>
          <cell r="D5159">
            <v>1</v>
          </cell>
          <cell r="E5159">
            <v>70943311</v>
          </cell>
          <cell r="F5159" t="str">
            <v>Zlínský kraj</v>
          </cell>
          <cell r="G5159" t="str">
            <v xml:space="preserve">Uherské Hradiště </v>
          </cell>
          <cell r="H5159">
            <v>225</v>
          </cell>
          <cell r="I5159" t="str">
            <v>SEJOY</v>
          </cell>
          <cell r="J5159">
            <v>16.690000000000001</v>
          </cell>
          <cell r="K5159">
            <v>3755.2500000000005</v>
          </cell>
          <cell r="L5159" t="str">
            <v/>
          </cell>
          <cell r="M5159" t="str">
            <v>Základní škola a Mateřská škola Prakšice, příspěvková organizace</v>
          </cell>
          <cell r="O5159">
            <v>100</v>
          </cell>
          <cell r="Q5159" t="str">
            <v>Prakšice</v>
          </cell>
          <cell r="R5159" t="str">
            <v>ANO</v>
          </cell>
        </row>
        <row r="5160">
          <cell r="A5160">
            <v>600124428</v>
          </cell>
          <cell r="B5160">
            <v>600124428</v>
          </cell>
          <cell r="C5160" t="str">
            <v>70996903</v>
          </cell>
          <cell r="D5160">
            <v>1</v>
          </cell>
          <cell r="E5160">
            <v>70996903</v>
          </cell>
          <cell r="F5160" t="str">
            <v>Zlínský kraj</v>
          </cell>
          <cell r="G5160" t="str">
            <v xml:space="preserve">Uherské Hradiště </v>
          </cell>
          <cell r="H5160">
            <v>175</v>
          </cell>
          <cell r="I5160" t="str">
            <v>SEJOY</v>
          </cell>
          <cell r="J5160">
            <v>16.690000000000001</v>
          </cell>
          <cell r="K5160">
            <v>2920.75</v>
          </cell>
          <cell r="L5160" t="str">
            <v/>
          </cell>
          <cell r="M5160" t="str">
            <v>Základní škola a Mateřská škola Starý Hrozenkov, okres Uherské Hradiště</v>
          </cell>
          <cell r="O5160">
            <v>233</v>
          </cell>
          <cell r="Q5160" t="str">
            <v>Starý Hrozenkov</v>
          </cell>
          <cell r="R5160" t="str">
            <v>ANO</v>
          </cell>
        </row>
        <row r="5161">
          <cell r="A5161">
            <v>600124509</v>
          </cell>
          <cell r="B5161">
            <v>600124509</v>
          </cell>
          <cell r="C5161" t="str">
            <v>70932336</v>
          </cell>
          <cell r="D5161">
            <v>1</v>
          </cell>
          <cell r="E5161">
            <v>70932336</v>
          </cell>
          <cell r="F5161" t="str">
            <v>Zlínský kraj</v>
          </cell>
          <cell r="G5161" t="str">
            <v xml:space="preserve">Uherské Hradiště </v>
          </cell>
          <cell r="H5161">
            <v>625</v>
          </cell>
          <cell r="I5161" t="str">
            <v>SEJOY</v>
          </cell>
          <cell r="J5161">
            <v>16.690000000000001</v>
          </cell>
          <cell r="K5161">
            <v>10431.25</v>
          </cell>
          <cell r="L5161" t="str">
            <v/>
          </cell>
          <cell r="M5161" t="str">
            <v>Základní škola, Uherský Brod, Mariánské náměstí 41, okres Uherské Hradiště</v>
          </cell>
          <cell r="N5161" t="str">
            <v>Mariánské nám.</v>
          </cell>
          <cell r="O5161">
            <v>41</v>
          </cell>
          <cell r="Q5161" t="str">
            <v>Uherský Brod</v>
          </cell>
          <cell r="R5161" t="str">
            <v>ANO</v>
          </cell>
        </row>
        <row r="5162">
          <cell r="A5162">
            <v>600124517</v>
          </cell>
          <cell r="B5162">
            <v>600124517</v>
          </cell>
          <cell r="C5162" t="str">
            <v>70932328</v>
          </cell>
          <cell r="D5162">
            <v>1</v>
          </cell>
          <cell r="E5162">
            <v>70932328</v>
          </cell>
          <cell r="F5162" t="str">
            <v>Zlínský kraj</v>
          </cell>
          <cell r="G5162" t="str">
            <v xml:space="preserve">Uherské Hradiště </v>
          </cell>
          <cell r="H5162">
            <v>650</v>
          </cell>
          <cell r="I5162" t="str">
            <v>SEJOY</v>
          </cell>
          <cell r="J5162">
            <v>16.690000000000001</v>
          </cell>
          <cell r="K5162">
            <v>10848.5</v>
          </cell>
          <cell r="L5162" t="str">
            <v/>
          </cell>
          <cell r="M5162" t="str">
            <v>Základní škola, Uherský Brod, Pod Vinohrady 1420, okres Uherské Hradiště</v>
          </cell>
          <cell r="N5162" t="str">
            <v>Za Humny</v>
          </cell>
          <cell r="O5162">
            <v>1420</v>
          </cell>
          <cell r="Q5162" t="str">
            <v>Uherský Brod</v>
          </cell>
          <cell r="R5162" t="str">
            <v>ANO</v>
          </cell>
        </row>
        <row r="5163">
          <cell r="A5163">
            <v>600124533</v>
          </cell>
          <cell r="B5163">
            <v>600124533</v>
          </cell>
          <cell r="C5163" t="str">
            <v>75022672</v>
          </cell>
          <cell r="D5163">
            <v>1</v>
          </cell>
          <cell r="E5163">
            <v>75022672</v>
          </cell>
          <cell r="F5163" t="str">
            <v>Zlínský kraj</v>
          </cell>
          <cell r="G5163" t="str">
            <v xml:space="preserve">Uherské Hradiště </v>
          </cell>
          <cell r="H5163">
            <v>325</v>
          </cell>
          <cell r="I5163" t="str">
            <v>SEJOY</v>
          </cell>
          <cell r="J5163">
            <v>16.690000000000001</v>
          </cell>
          <cell r="K5163">
            <v>5424.25</v>
          </cell>
          <cell r="L5163" t="str">
            <v/>
          </cell>
          <cell r="M5163" t="str">
            <v>Základní škola a Mateřská škola Vlčnov, příspěvková organizace</v>
          </cell>
          <cell r="O5163">
            <v>1202</v>
          </cell>
          <cell r="Q5163" t="str">
            <v>Vlčnov</v>
          </cell>
          <cell r="R5163" t="str">
            <v>ANO</v>
          </cell>
        </row>
        <row r="5164">
          <cell r="A5164">
            <v>600124541</v>
          </cell>
          <cell r="B5164">
            <v>600124541</v>
          </cell>
          <cell r="C5164" t="str">
            <v>70932310</v>
          </cell>
          <cell r="D5164">
            <v>1</v>
          </cell>
          <cell r="E5164">
            <v>70932310</v>
          </cell>
          <cell r="F5164" t="str">
            <v>Zlínský kraj</v>
          </cell>
          <cell r="G5164" t="str">
            <v xml:space="preserve">Uherské Hradiště </v>
          </cell>
          <cell r="H5164">
            <v>425</v>
          </cell>
          <cell r="I5164" t="str">
            <v>SEJOY</v>
          </cell>
          <cell r="J5164">
            <v>16.690000000000001</v>
          </cell>
          <cell r="K5164">
            <v>7093.2500000000009</v>
          </cell>
          <cell r="L5164" t="str">
            <v/>
          </cell>
          <cell r="M5164" t="str">
            <v>Základní škola, Uherský Brod, Na Výsluní 2047, okres Uherské Hradiště</v>
          </cell>
          <cell r="N5164" t="str">
            <v>Na Výsluní</v>
          </cell>
          <cell r="O5164">
            <v>2047</v>
          </cell>
          <cell r="Q5164" t="str">
            <v>Uherský Brod</v>
          </cell>
          <cell r="R5164" t="str">
            <v>ANO</v>
          </cell>
        </row>
        <row r="5165">
          <cell r="A5165">
            <v>600171132</v>
          </cell>
          <cell r="B5165">
            <v>600171132</v>
          </cell>
          <cell r="C5165" t="str">
            <v>15527816</v>
          </cell>
          <cell r="D5165">
            <v>1</v>
          </cell>
          <cell r="E5165">
            <v>15527816</v>
          </cell>
          <cell r="F5165" t="str">
            <v>Zlínský kraj</v>
          </cell>
          <cell r="G5165" t="str">
            <v xml:space="preserve">Uherské Hradiště </v>
          </cell>
          <cell r="H5165">
            <v>400</v>
          </cell>
          <cell r="I5165" t="str">
            <v>SEJOY</v>
          </cell>
          <cell r="J5165">
            <v>16.690000000000001</v>
          </cell>
          <cell r="K5165">
            <v>6676.0000000000009</v>
          </cell>
          <cell r="L5165" t="str">
            <v/>
          </cell>
          <cell r="M5165" t="str">
            <v>Střední škola - Centrum odborné přípravy technické Uherský Brod</v>
          </cell>
          <cell r="N5165" t="str">
            <v>Vlčnovská</v>
          </cell>
          <cell r="O5165">
            <v>688</v>
          </cell>
          <cell r="Q5165" t="str">
            <v>Uherský Brod</v>
          </cell>
          <cell r="R5165" t="str">
            <v>ANO</v>
          </cell>
        </row>
        <row r="5166">
          <cell r="A5166">
            <v>651015227</v>
          </cell>
          <cell r="B5166">
            <v>651015227</v>
          </cell>
          <cell r="C5166" t="str">
            <v>71340700</v>
          </cell>
          <cell r="D5166">
            <v>1</v>
          </cell>
          <cell r="E5166">
            <v>71340700</v>
          </cell>
          <cell r="F5166" t="str">
            <v>Zlínský kraj</v>
          </cell>
          <cell r="G5166" t="str">
            <v xml:space="preserve">Uherské Hradiště </v>
          </cell>
          <cell r="H5166">
            <v>125</v>
          </cell>
          <cell r="I5166" t="str">
            <v>SEJOY</v>
          </cell>
          <cell r="J5166">
            <v>16.690000000000001</v>
          </cell>
          <cell r="K5166">
            <v>2086.25</v>
          </cell>
          <cell r="L5166" t="str">
            <v/>
          </cell>
          <cell r="M5166" t="str">
            <v>Katolická základní škola v Uherském Brodě</v>
          </cell>
          <cell r="N5166" t="str">
            <v>Jirchářská</v>
          </cell>
          <cell r="O5166">
            <v>823</v>
          </cell>
          <cell r="Q5166" t="str">
            <v>Uherský Brod</v>
          </cell>
          <cell r="R5166" t="str">
            <v>NE</v>
          </cell>
        </row>
        <row r="5167">
          <cell r="A5167">
            <v>600014339</v>
          </cell>
          <cell r="B5167">
            <v>600014339</v>
          </cell>
          <cell r="C5167" t="str">
            <v>61716707</v>
          </cell>
          <cell r="D5167">
            <v>1</v>
          </cell>
          <cell r="E5167">
            <v>61716707</v>
          </cell>
          <cell r="F5167" t="str">
            <v>Zlínský kraj</v>
          </cell>
          <cell r="G5167" t="str">
            <v xml:space="preserve">Zlín </v>
          </cell>
          <cell r="H5167">
            <v>250</v>
          </cell>
          <cell r="I5167" t="str">
            <v>SEJOY</v>
          </cell>
          <cell r="J5167">
            <v>16.690000000000001</v>
          </cell>
          <cell r="K5167">
            <v>4172.5</v>
          </cell>
          <cell r="L5167" t="str">
            <v/>
          </cell>
          <cell r="M5167" t="str">
            <v>Gymnázium Valašské Klobouky</v>
          </cell>
          <cell r="N5167" t="str">
            <v>Komenského</v>
          </cell>
          <cell r="O5167">
            <v>60</v>
          </cell>
          <cell r="Q5167" t="str">
            <v>Valašské Klobouky</v>
          </cell>
          <cell r="R5167" t="str">
            <v>ANO</v>
          </cell>
        </row>
        <row r="5168">
          <cell r="A5168">
            <v>600014517</v>
          </cell>
          <cell r="B5168">
            <v>600014517</v>
          </cell>
          <cell r="C5168" t="str">
            <v>00054771</v>
          </cell>
          <cell r="D5168">
            <v>1</v>
          </cell>
          <cell r="E5168">
            <v>54771</v>
          </cell>
          <cell r="F5168" t="str">
            <v>Zlínský kraj</v>
          </cell>
          <cell r="G5168" t="str">
            <v xml:space="preserve">Zlín </v>
          </cell>
          <cell r="H5168">
            <v>400</v>
          </cell>
          <cell r="I5168" t="str">
            <v>SEJOY</v>
          </cell>
          <cell r="J5168">
            <v>16.690000000000001</v>
          </cell>
          <cell r="K5168">
            <v>6676.0000000000009</v>
          </cell>
          <cell r="L5168" t="str">
            <v/>
          </cell>
          <cell r="M5168" t="str">
            <v>Střední odborné učiliště Valašské Klobouky</v>
          </cell>
          <cell r="N5168" t="str">
            <v>Brumovská</v>
          </cell>
          <cell r="O5168">
            <v>456</v>
          </cell>
          <cell r="Q5168" t="str">
            <v>Valašské Klobouky</v>
          </cell>
          <cell r="R5168" t="str">
            <v>ANO</v>
          </cell>
        </row>
        <row r="5169">
          <cell r="A5169">
            <v>600025390</v>
          </cell>
          <cell r="B5169">
            <v>600025390</v>
          </cell>
          <cell r="C5169" t="str">
            <v>61716634</v>
          </cell>
          <cell r="D5169">
            <v>1</v>
          </cell>
          <cell r="E5169">
            <v>61716634</v>
          </cell>
          <cell r="F5169" t="str">
            <v>Zlínský kraj</v>
          </cell>
          <cell r="G5169" t="str">
            <v xml:space="preserve">Zlín </v>
          </cell>
          <cell r="H5169">
            <v>25</v>
          </cell>
          <cell r="I5169" t="str">
            <v>SEJOY</v>
          </cell>
          <cell r="J5169">
            <v>16.690000000000001</v>
          </cell>
          <cell r="K5169">
            <v>417.25000000000006</v>
          </cell>
          <cell r="L5169" t="str">
            <v/>
          </cell>
          <cell r="M5169" t="str">
            <v>Dětský domov, Základní škola a Praktická škola Valašské Klobouky</v>
          </cell>
          <cell r="O5169">
            <v>16</v>
          </cell>
          <cell r="Q5169" t="str">
            <v>Valašské Klobouky</v>
          </cell>
          <cell r="R5169" t="str">
            <v>ANO</v>
          </cell>
        </row>
        <row r="5170">
          <cell r="A5170">
            <v>600114171</v>
          </cell>
          <cell r="B5170">
            <v>600114171</v>
          </cell>
          <cell r="C5170" t="str">
            <v>70873186</v>
          </cell>
          <cell r="D5170">
            <v>1</v>
          </cell>
          <cell r="E5170">
            <v>70873186</v>
          </cell>
          <cell r="F5170" t="str">
            <v>Zlínský kraj</v>
          </cell>
          <cell r="G5170" t="str">
            <v xml:space="preserve">Zlín </v>
          </cell>
          <cell r="H5170">
            <v>800</v>
          </cell>
          <cell r="I5170" t="str">
            <v>SEJOY</v>
          </cell>
          <cell r="J5170">
            <v>16.690000000000001</v>
          </cell>
          <cell r="K5170">
            <v>13352.000000000002</v>
          </cell>
          <cell r="L5170" t="str">
            <v/>
          </cell>
          <cell r="M5170" t="str">
            <v>Základní škola Valašské Klobouky</v>
          </cell>
          <cell r="N5170" t="str">
            <v>Školní</v>
          </cell>
          <cell r="O5170">
            <v>856</v>
          </cell>
          <cell r="Q5170" t="str">
            <v>Valašské Klobouky</v>
          </cell>
          <cell r="R5170" t="str">
            <v>ANO</v>
          </cell>
        </row>
        <row r="5171">
          <cell r="A5171">
            <v>600114210</v>
          </cell>
          <cell r="B5171">
            <v>600114210</v>
          </cell>
          <cell r="C5171" t="str">
            <v>49156616</v>
          </cell>
          <cell r="D5171">
            <v>1</v>
          </cell>
          <cell r="E5171">
            <v>49156616</v>
          </cell>
          <cell r="F5171" t="str">
            <v>Zlínský kraj</v>
          </cell>
          <cell r="G5171" t="str">
            <v xml:space="preserve">Zlín </v>
          </cell>
          <cell r="H5171">
            <v>300</v>
          </cell>
          <cell r="I5171" t="str">
            <v>SEJOY</v>
          </cell>
          <cell r="J5171">
            <v>16.690000000000001</v>
          </cell>
          <cell r="K5171">
            <v>5007</v>
          </cell>
          <cell r="L5171" t="str">
            <v/>
          </cell>
          <cell r="M5171" t="str">
            <v>Základní škola Gabry a Málinky Štítná nad Vláří, okres Zlín</v>
          </cell>
          <cell r="O5171">
            <v>417</v>
          </cell>
          <cell r="Q5171" t="str">
            <v>Štítná nad Vláří-Popov</v>
          </cell>
          <cell r="R5171" t="str">
            <v>ANO</v>
          </cell>
        </row>
        <row r="5172">
          <cell r="A5172">
            <v>600114317</v>
          </cell>
          <cell r="B5172">
            <v>600114317</v>
          </cell>
          <cell r="C5172" t="str">
            <v>70942846</v>
          </cell>
          <cell r="D5172">
            <v>1</v>
          </cell>
          <cell r="E5172">
            <v>70942846</v>
          </cell>
          <cell r="F5172" t="str">
            <v>Zlínský kraj</v>
          </cell>
          <cell r="G5172" t="str">
            <v xml:space="preserve">Zlín </v>
          </cell>
          <cell r="H5172">
            <v>425</v>
          </cell>
          <cell r="I5172" t="str">
            <v>SEJOY</v>
          </cell>
          <cell r="J5172">
            <v>16.690000000000001</v>
          </cell>
          <cell r="K5172">
            <v>7093.2500000000009</v>
          </cell>
          <cell r="L5172" t="str">
            <v/>
          </cell>
          <cell r="M5172" t="str">
            <v>Základní škola a Mateřská škola Nedašov, příspěvková organizace</v>
          </cell>
          <cell r="O5172">
            <v>294</v>
          </cell>
          <cell r="Q5172" t="str">
            <v>Nedašov</v>
          </cell>
          <cell r="R5172" t="str">
            <v>ANO</v>
          </cell>
        </row>
        <row r="5173">
          <cell r="A5173">
            <v>600114368</v>
          </cell>
          <cell r="B5173">
            <v>600114368</v>
          </cell>
          <cell r="C5173" t="str">
            <v>75021609</v>
          </cell>
          <cell r="D5173">
            <v>1</v>
          </cell>
          <cell r="E5173">
            <v>75021609</v>
          </cell>
          <cell r="F5173" t="str">
            <v>Zlínský kraj</v>
          </cell>
          <cell r="G5173" t="str">
            <v xml:space="preserve">Zlín </v>
          </cell>
          <cell r="H5173">
            <v>75</v>
          </cell>
          <cell r="I5173" t="str">
            <v>SEJOY</v>
          </cell>
          <cell r="J5173">
            <v>16.690000000000001</v>
          </cell>
          <cell r="K5173">
            <v>1251.75</v>
          </cell>
          <cell r="L5173" t="str">
            <v/>
          </cell>
          <cell r="M5173" t="str">
            <v>Základní škola a Mateřská škola Vysoké Pole, okres Zlín, příspěvková organizace</v>
          </cell>
          <cell r="O5173">
            <v>227</v>
          </cell>
          <cell r="Q5173" t="str">
            <v>Vysoké Pole</v>
          </cell>
          <cell r="R5173" t="str">
            <v>ANO</v>
          </cell>
        </row>
        <row r="5174">
          <cell r="A5174">
            <v>600114376</v>
          </cell>
          <cell r="B5174">
            <v>600114376</v>
          </cell>
          <cell r="C5174" t="str">
            <v>70870993</v>
          </cell>
          <cell r="D5174">
            <v>1</v>
          </cell>
          <cell r="E5174">
            <v>70870993</v>
          </cell>
          <cell r="F5174" t="str">
            <v>Zlínský kraj</v>
          </cell>
          <cell r="G5174" t="str">
            <v xml:space="preserve">Zlín </v>
          </cell>
          <cell r="H5174">
            <v>375</v>
          </cell>
          <cell r="I5174" t="str">
            <v>SEJOY</v>
          </cell>
          <cell r="J5174">
            <v>16.690000000000001</v>
          </cell>
          <cell r="K5174">
            <v>6258.7500000000009</v>
          </cell>
          <cell r="L5174" t="str">
            <v/>
          </cell>
          <cell r="M5174" t="str">
            <v>Základní škola a Mateřská škola Újezd, okres Zlín, příspěvková organizace</v>
          </cell>
          <cell r="O5174">
            <v>252</v>
          </cell>
          <cell r="Q5174" t="str">
            <v>Újezd</v>
          </cell>
          <cell r="R5174" t="str">
            <v>ANO</v>
          </cell>
        </row>
        <row r="5175">
          <cell r="A5175">
            <v>600114422</v>
          </cell>
          <cell r="B5175">
            <v>600114422</v>
          </cell>
          <cell r="C5175" t="str">
            <v>75020068</v>
          </cell>
          <cell r="D5175">
            <v>1</v>
          </cell>
          <cell r="E5175">
            <v>75020068</v>
          </cell>
          <cell r="F5175" t="str">
            <v>Zlínský kraj</v>
          </cell>
          <cell r="G5175" t="str">
            <v xml:space="preserve">Zlín </v>
          </cell>
          <cell r="H5175">
            <v>50</v>
          </cell>
          <cell r="I5175" t="str">
            <v>SEJOY</v>
          </cell>
          <cell r="J5175">
            <v>16.690000000000001</v>
          </cell>
          <cell r="K5175">
            <v>834.50000000000011</v>
          </cell>
          <cell r="L5175" t="str">
            <v/>
          </cell>
          <cell r="M5175" t="str">
            <v>Základní škola a Mateřská škola Drnovice, okres Zlín příspěvková organizace</v>
          </cell>
          <cell r="O5175">
            <v>104</v>
          </cell>
          <cell r="Q5175" t="str">
            <v>Drnovice</v>
          </cell>
          <cell r="R5175" t="str">
            <v>ANO</v>
          </cell>
        </row>
        <row r="5176">
          <cell r="A5176">
            <v>600114490</v>
          </cell>
          <cell r="B5176">
            <v>600114490</v>
          </cell>
          <cell r="C5176" t="str">
            <v>70995478</v>
          </cell>
          <cell r="D5176">
            <v>1</v>
          </cell>
          <cell r="E5176">
            <v>70995478</v>
          </cell>
          <cell r="F5176" t="str">
            <v>Zlínský kraj</v>
          </cell>
          <cell r="G5176" t="str">
            <v xml:space="preserve">Zlín </v>
          </cell>
          <cell r="H5176">
            <v>250</v>
          </cell>
          <cell r="I5176" t="str">
            <v>SEJOY</v>
          </cell>
          <cell r="J5176">
            <v>16.690000000000001</v>
          </cell>
          <cell r="K5176">
            <v>4172.5</v>
          </cell>
          <cell r="L5176" t="str">
            <v/>
          </cell>
          <cell r="M5176" t="str">
            <v>Základní škola Vlachovice, okres Zlín, příspěvková organizace</v>
          </cell>
          <cell r="O5176">
            <v>246</v>
          </cell>
          <cell r="Q5176" t="str">
            <v>Vlachovice</v>
          </cell>
          <cell r="R5176" t="str">
            <v>ANO</v>
          </cell>
        </row>
        <row r="5177">
          <cell r="A5177">
            <v>600149978</v>
          </cell>
          <cell r="B5177">
            <v>600149978</v>
          </cell>
          <cell r="C5177" t="str">
            <v>70998418</v>
          </cell>
          <cell r="D5177">
            <v>1</v>
          </cell>
          <cell r="E5177">
            <v>70998418</v>
          </cell>
          <cell r="F5177" t="str">
            <v>Zlínský kraj</v>
          </cell>
          <cell r="G5177" t="str">
            <v xml:space="preserve">Vsetín </v>
          </cell>
          <cell r="H5177">
            <v>50</v>
          </cell>
          <cell r="I5177" t="str">
            <v>SEJOY</v>
          </cell>
          <cell r="J5177">
            <v>16.690000000000001</v>
          </cell>
          <cell r="K5177">
            <v>834.50000000000011</v>
          </cell>
          <cell r="L5177" t="str">
            <v/>
          </cell>
          <cell r="M5177" t="str">
            <v>Základní škola a Mateřská škola Študlov, okres Vsetín</v>
          </cell>
          <cell r="O5177">
            <v>76</v>
          </cell>
          <cell r="Q5177" t="str">
            <v>Študlov</v>
          </cell>
          <cell r="R5177" t="str">
            <v>ANO</v>
          </cell>
        </row>
        <row r="5178">
          <cell r="A5178">
            <v>618500855</v>
          </cell>
          <cell r="B5178">
            <v>618500855</v>
          </cell>
          <cell r="C5178" t="str">
            <v>70877718</v>
          </cell>
          <cell r="D5178">
            <v>1</v>
          </cell>
          <cell r="E5178">
            <v>70877718</v>
          </cell>
          <cell r="F5178" t="str">
            <v>Zlínský kraj</v>
          </cell>
          <cell r="G5178" t="str">
            <v xml:space="preserve">Zlín </v>
          </cell>
          <cell r="H5178">
            <v>650</v>
          </cell>
          <cell r="I5178" t="str">
            <v>SEJOY</v>
          </cell>
          <cell r="J5178">
            <v>16.690000000000001</v>
          </cell>
          <cell r="K5178">
            <v>10848.5</v>
          </cell>
          <cell r="L5178" t="str">
            <v/>
          </cell>
          <cell r="M5178" t="str">
            <v>Základní škola Brumov - Bylnice, okres Zlín</v>
          </cell>
          <cell r="N5178" t="str">
            <v>Družba</v>
          </cell>
          <cell r="O5178">
            <v>1178</v>
          </cell>
          <cell r="Q5178" t="str">
            <v>Brumov-Bylnice</v>
          </cell>
          <cell r="R5178" t="str">
            <v>ANO</v>
          </cell>
        </row>
        <row r="5179">
          <cell r="A5179">
            <v>650005023</v>
          </cell>
          <cell r="B5179">
            <v>650005023</v>
          </cell>
          <cell r="C5179" t="str">
            <v>70981582</v>
          </cell>
          <cell r="D5179">
            <v>1</v>
          </cell>
          <cell r="E5179">
            <v>70981582</v>
          </cell>
          <cell r="F5179" t="str">
            <v>Zlínský kraj</v>
          </cell>
          <cell r="G5179" t="str">
            <v xml:space="preserve">Zlín </v>
          </cell>
          <cell r="H5179">
            <v>50</v>
          </cell>
          <cell r="I5179" t="str">
            <v>SEJOY</v>
          </cell>
          <cell r="J5179">
            <v>16.690000000000001</v>
          </cell>
          <cell r="K5179">
            <v>834.50000000000011</v>
          </cell>
          <cell r="L5179" t="str">
            <v/>
          </cell>
          <cell r="M5179" t="str">
            <v>Základní škola a mateřská škola Rokytnice, okres Zlín, příspěvková organizace</v>
          </cell>
          <cell r="O5179">
            <v>100</v>
          </cell>
          <cell r="Q5179" t="str">
            <v>Rokytnice</v>
          </cell>
          <cell r="R5179" t="str">
            <v>ANO</v>
          </cell>
        </row>
        <row r="5180">
          <cell r="A5180">
            <v>600027236</v>
          </cell>
          <cell r="B5180">
            <v>600027236</v>
          </cell>
          <cell r="C5180" t="str">
            <v>00843318</v>
          </cell>
          <cell r="D5180">
            <v>1</v>
          </cell>
          <cell r="E5180">
            <v>843318</v>
          </cell>
          <cell r="F5180" t="str">
            <v>Zlínský kraj</v>
          </cell>
          <cell r="G5180" t="str">
            <v xml:space="preserve">Vsetín </v>
          </cell>
          <cell r="H5180">
            <v>150</v>
          </cell>
          <cell r="I5180" t="str">
            <v>SEJOY</v>
          </cell>
          <cell r="J5180">
            <v>16.690000000000001</v>
          </cell>
          <cell r="K5180">
            <v>2503.5</v>
          </cell>
          <cell r="L5180" t="str">
            <v/>
          </cell>
          <cell r="M5180" t="str">
            <v>Odborné učiliště Kelč</v>
          </cell>
          <cell r="O5180">
            <v>1</v>
          </cell>
          <cell r="Q5180" t="str">
            <v>Kelč</v>
          </cell>
          <cell r="R5180" t="str">
            <v>ANO</v>
          </cell>
        </row>
        <row r="5181">
          <cell r="A5181">
            <v>600018148</v>
          </cell>
          <cell r="B5181">
            <v>600018148</v>
          </cell>
          <cell r="C5181" t="str">
            <v>00843369</v>
          </cell>
          <cell r="D5181">
            <v>1</v>
          </cell>
          <cell r="E5181">
            <v>843369</v>
          </cell>
          <cell r="F5181" t="str">
            <v>Zlínský kraj</v>
          </cell>
          <cell r="G5181" t="str">
            <v xml:space="preserve">Vsetín </v>
          </cell>
          <cell r="H5181">
            <v>450</v>
          </cell>
          <cell r="I5181" t="str">
            <v>SEJOY</v>
          </cell>
          <cell r="J5181">
            <v>16.690000000000001</v>
          </cell>
          <cell r="K5181">
            <v>7510.5000000000009</v>
          </cell>
          <cell r="L5181" t="str">
            <v/>
          </cell>
          <cell r="M5181" t="str">
            <v>Gymnázium Františka Palackého Valašské Meziříčí</v>
          </cell>
          <cell r="N5181" t="str">
            <v>Husova</v>
          </cell>
          <cell r="O5181">
            <v>146</v>
          </cell>
          <cell r="P5181">
            <v>2</v>
          </cell>
          <cell r="Q5181" t="str">
            <v>Valašské Meziříčí</v>
          </cell>
          <cell r="R5181" t="str">
            <v>ANO</v>
          </cell>
        </row>
        <row r="5182">
          <cell r="A5182">
            <v>600018164</v>
          </cell>
          <cell r="B5182">
            <v>600018164</v>
          </cell>
          <cell r="C5182" t="str">
            <v>00843491</v>
          </cell>
          <cell r="D5182">
            <v>1</v>
          </cell>
          <cell r="E5182">
            <v>843491</v>
          </cell>
          <cell r="F5182" t="str">
            <v>Zlínský kraj</v>
          </cell>
          <cell r="G5182" t="str">
            <v xml:space="preserve">Vsetín </v>
          </cell>
          <cell r="H5182">
            <v>700</v>
          </cell>
          <cell r="I5182" t="str">
            <v>SEJOY</v>
          </cell>
          <cell r="J5182">
            <v>16.690000000000001</v>
          </cell>
          <cell r="K5182">
            <v>11683</v>
          </cell>
          <cell r="L5182" t="str">
            <v/>
          </cell>
          <cell r="M5182" t="str">
            <v>Střední průmyslová škola stavební Valašské Meziříčí</v>
          </cell>
          <cell r="N5182" t="str">
            <v>Máchova</v>
          </cell>
          <cell r="O5182">
            <v>628</v>
          </cell>
          <cell r="P5182">
            <v>10</v>
          </cell>
          <cell r="Q5182" t="str">
            <v>Valašské Meziříčí</v>
          </cell>
          <cell r="R5182" t="str">
            <v>ANO</v>
          </cell>
        </row>
        <row r="5183">
          <cell r="A5183">
            <v>600018270</v>
          </cell>
          <cell r="B5183">
            <v>600018270</v>
          </cell>
          <cell r="C5183" t="str">
            <v>00843504</v>
          </cell>
          <cell r="D5183">
            <v>1</v>
          </cell>
          <cell r="E5183">
            <v>843504</v>
          </cell>
          <cell r="F5183" t="str">
            <v>Zlínský kraj</v>
          </cell>
          <cell r="G5183" t="str">
            <v xml:space="preserve">Vsetín </v>
          </cell>
          <cell r="H5183">
            <v>500</v>
          </cell>
          <cell r="I5183" t="str">
            <v>SEJOY</v>
          </cell>
          <cell r="J5183">
            <v>16.690000000000001</v>
          </cell>
          <cell r="K5183">
            <v>8345</v>
          </cell>
          <cell r="L5183" t="str">
            <v/>
          </cell>
          <cell r="M5183" t="str">
            <v>Obchodní akademie a Vyšší odborná škola Valašské Meziříčí</v>
          </cell>
          <cell r="N5183" t="str">
            <v>Masarykova</v>
          </cell>
          <cell r="O5183">
            <v>101</v>
          </cell>
          <cell r="P5183">
            <v>18</v>
          </cell>
          <cell r="Q5183" t="str">
            <v>Valašské Meziříčí</v>
          </cell>
          <cell r="R5183" t="str">
            <v>ANO</v>
          </cell>
        </row>
        <row r="5184">
          <cell r="A5184">
            <v>600018296</v>
          </cell>
          <cell r="B5184">
            <v>600018296</v>
          </cell>
          <cell r="C5184" t="str">
            <v>00845060</v>
          </cell>
          <cell r="D5184">
            <v>1</v>
          </cell>
          <cell r="E5184">
            <v>845060</v>
          </cell>
          <cell r="F5184" t="str">
            <v>Zlínský kraj</v>
          </cell>
          <cell r="G5184" t="str">
            <v xml:space="preserve">Vsetín </v>
          </cell>
          <cell r="H5184">
            <v>225</v>
          </cell>
          <cell r="I5184" t="str">
            <v>SEJOY</v>
          </cell>
          <cell r="J5184">
            <v>16.690000000000001</v>
          </cell>
          <cell r="K5184">
            <v>3755.2500000000005</v>
          </cell>
          <cell r="L5184" t="str">
            <v/>
          </cell>
          <cell r="M5184" t="str">
            <v>Střední uměleckoprůmyslová škola sklářská Valašské Meziříčí</v>
          </cell>
          <cell r="N5184" t="str">
            <v>Sklářská</v>
          </cell>
          <cell r="O5184">
            <v>603</v>
          </cell>
          <cell r="P5184">
            <v>8</v>
          </cell>
          <cell r="Q5184" t="str">
            <v>Valašské Meziříčí</v>
          </cell>
          <cell r="R5184" t="str">
            <v>ANO</v>
          </cell>
        </row>
        <row r="5185">
          <cell r="A5185">
            <v>691005281</v>
          </cell>
          <cell r="B5185">
            <v>691005281</v>
          </cell>
          <cell r="C5185" t="str">
            <v>21551502</v>
          </cell>
          <cell r="D5185">
            <v>1</v>
          </cell>
          <cell r="E5185">
            <v>21551502</v>
          </cell>
          <cell r="F5185" t="str">
            <v>Zlínský kraj</v>
          </cell>
          <cell r="G5185" t="str">
            <v xml:space="preserve">Vsetín </v>
          </cell>
          <cell r="H5185">
            <v>75</v>
          </cell>
          <cell r="I5185" t="str">
            <v>SEJOY</v>
          </cell>
          <cell r="J5185">
            <v>16.690000000000001</v>
          </cell>
          <cell r="K5185">
            <v>1251.75</v>
          </cell>
          <cell r="L5185" t="str">
            <v/>
          </cell>
          <cell r="M5185" t="str">
            <v>Základní škola Krhová, příspěvková organizace</v>
          </cell>
          <cell r="N5185" t="str">
            <v>Hlavní</v>
          </cell>
          <cell r="O5185">
            <v>205</v>
          </cell>
          <cell r="Q5185" t="str">
            <v>Krhová</v>
          </cell>
          <cell r="R5185" t="str">
            <v>ANO</v>
          </cell>
        </row>
        <row r="5186">
          <cell r="A5186">
            <v>600001784</v>
          </cell>
          <cell r="B5186">
            <v>600001784</v>
          </cell>
          <cell r="C5186" t="str">
            <v>60042281</v>
          </cell>
          <cell r="D5186">
            <v>1</v>
          </cell>
          <cell r="E5186">
            <v>60042281</v>
          </cell>
          <cell r="F5186" t="str">
            <v>Zlínský kraj</v>
          </cell>
          <cell r="G5186" t="str">
            <v xml:space="preserve">Vsetín </v>
          </cell>
          <cell r="H5186">
            <v>275</v>
          </cell>
          <cell r="I5186" t="str">
            <v>SEJOY</v>
          </cell>
          <cell r="J5186">
            <v>16.690000000000001</v>
          </cell>
          <cell r="K5186">
            <v>4589.75</v>
          </cell>
          <cell r="L5186" t="str">
            <v/>
          </cell>
          <cell r="M5186" t="str">
            <v>Základní škola Salvátor</v>
          </cell>
          <cell r="N5186" t="str">
            <v>Králova</v>
          </cell>
          <cell r="O5186">
            <v>380</v>
          </cell>
          <cell r="Q5186" t="str">
            <v>Valašské Meziříčí</v>
          </cell>
          <cell r="R5186" t="str">
            <v>NE</v>
          </cell>
        </row>
        <row r="5187">
          <cell r="A5187">
            <v>600149536</v>
          </cell>
          <cell r="B5187">
            <v>600149536</v>
          </cell>
          <cell r="C5187" t="str">
            <v>00851761</v>
          </cell>
          <cell r="D5187">
            <v>1</v>
          </cell>
          <cell r="E5187">
            <v>851761</v>
          </cell>
          <cell r="F5187" t="str">
            <v>Zlínský kraj</v>
          </cell>
          <cell r="G5187" t="str">
            <v xml:space="preserve">Vsetín </v>
          </cell>
          <cell r="H5187">
            <v>750</v>
          </cell>
          <cell r="I5187" t="str">
            <v>SEJOY</v>
          </cell>
          <cell r="J5187">
            <v>16.690000000000001</v>
          </cell>
          <cell r="K5187">
            <v>12517.500000000002</v>
          </cell>
          <cell r="L5187" t="str">
            <v/>
          </cell>
          <cell r="M5187" t="str">
            <v>Základní škola Valašské Meziříčí, Šafaříkova 726, okres Vsetín, příspěvková organizace</v>
          </cell>
          <cell r="N5187" t="str">
            <v>Šafaříkova</v>
          </cell>
          <cell r="O5187">
            <v>726</v>
          </cell>
          <cell r="P5187">
            <v>9</v>
          </cell>
          <cell r="Q5187" t="str">
            <v>Valašské Meziříčí</v>
          </cell>
          <cell r="R5187" t="str">
            <v>ANO</v>
          </cell>
        </row>
        <row r="5188">
          <cell r="A5188">
            <v>600149544</v>
          </cell>
          <cell r="B5188">
            <v>600149544</v>
          </cell>
          <cell r="C5188" t="str">
            <v>00851779</v>
          </cell>
          <cell r="D5188">
            <v>1</v>
          </cell>
          <cell r="E5188">
            <v>851779</v>
          </cell>
          <cell r="F5188" t="str">
            <v>Zlínský kraj</v>
          </cell>
          <cell r="G5188" t="str">
            <v xml:space="preserve">Vsetín </v>
          </cell>
          <cell r="H5188">
            <v>275</v>
          </cell>
          <cell r="I5188" t="str">
            <v>SEJOY</v>
          </cell>
          <cell r="J5188">
            <v>16.690000000000001</v>
          </cell>
          <cell r="K5188">
            <v>4589.75</v>
          </cell>
          <cell r="L5188" t="str">
            <v/>
          </cell>
          <cell r="M5188" t="str">
            <v>Základní škola Valašské Meziříčí, Masarykova 291, okres Vsetín, příspěvková organizace</v>
          </cell>
          <cell r="N5188" t="str">
            <v>Masarykova</v>
          </cell>
          <cell r="O5188">
            <v>291</v>
          </cell>
          <cell r="P5188">
            <v>20</v>
          </cell>
          <cell r="Q5188" t="str">
            <v>Valašské Meziříčí</v>
          </cell>
          <cell r="R5188" t="str">
            <v>ANO</v>
          </cell>
        </row>
        <row r="5189">
          <cell r="A5189">
            <v>600149552</v>
          </cell>
          <cell r="B5189">
            <v>600149552</v>
          </cell>
          <cell r="C5189" t="str">
            <v>44740972</v>
          </cell>
          <cell r="D5189">
            <v>1</v>
          </cell>
          <cell r="E5189">
            <v>44740972</v>
          </cell>
          <cell r="F5189" t="str">
            <v>Zlínský kraj</v>
          </cell>
          <cell r="G5189" t="str">
            <v xml:space="preserve">Vsetín </v>
          </cell>
          <cell r="H5189">
            <v>300</v>
          </cell>
          <cell r="I5189" t="str">
            <v>SEJOY</v>
          </cell>
          <cell r="J5189">
            <v>16.690000000000001</v>
          </cell>
          <cell r="K5189">
            <v>5007</v>
          </cell>
          <cell r="L5189" t="str">
            <v/>
          </cell>
          <cell r="M5189" t="str">
            <v>Základní škola Lešná, okres Vsetín</v>
          </cell>
          <cell r="O5189">
            <v>133</v>
          </cell>
          <cell r="Q5189" t="str">
            <v>Lešná</v>
          </cell>
          <cell r="R5189" t="str">
            <v>ANO</v>
          </cell>
        </row>
        <row r="5190">
          <cell r="A5190">
            <v>600149579</v>
          </cell>
          <cell r="B5190">
            <v>600149579</v>
          </cell>
          <cell r="C5190" t="str">
            <v>45211345</v>
          </cell>
          <cell r="D5190">
            <v>1</v>
          </cell>
          <cell r="E5190">
            <v>45211345</v>
          </cell>
          <cell r="F5190" t="str">
            <v>Zlínský kraj</v>
          </cell>
          <cell r="G5190" t="str">
            <v xml:space="preserve">Vsetín </v>
          </cell>
          <cell r="H5190">
            <v>650</v>
          </cell>
          <cell r="I5190" t="str">
            <v>SEJOY</v>
          </cell>
          <cell r="J5190">
            <v>16.690000000000001</v>
          </cell>
          <cell r="K5190">
            <v>10848.5</v>
          </cell>
          <cell r="L5190" t="str">
            <v/>
          </cell>
          <cell r="M5190" t="str">
            <v>Základní škola Valašské Meziříčí, Vyhlídka 380, okres Vsetín, příspěvková organizace</v>
          </cell>
          <cell r="N5190" t="str">
            <v>Králova</v>
          </cell>
          <cell r="O5190">
            <v>380</v>
          </cell>
          <cell r="Q5190" t="str">
            <v>Valašské Meziříčí</v>
          </cell>
          <cell r="R5190" t="str">
            <v>ANO</v>
          </cell>
        </row>
        <row r="5191">
          <cell r="A5191">
            <v>600149587</v>
          </cell>
          <cell r="B5191">
            <v>600149587</v>
          </cell>
          <cell r="C5191" t="str">
            <v>45211353</v>
          </cell>
          <cell r="D5191">
            <v>1</v>
          </cell>
          <cell r="E5191">
            <v>45211353</v>
          </cell>
          <cell r="F5191" t="str">
            <v>Zlínský kraj</v>
          </cell>
          <cell r="G5191" t="str">
            <v xml:space="preserve">Vsetín </v>
          </cell>
          <cell r="H5191">
            <v>575</v>
          </cell>
          <cell r="I5191" t="str">
            <v>SEJOY</v>
          </cell>
          <cell r="J5191">
            <v>16.690000000000001</v>
          </cell>
          <cell r="K5191">
            <v>9596.75</v>
          </cell>
          <cell r="L5191" t="str">
            <v/>
          </cell>
          <cell r="M5191" t="str">
            <v>Základní škola Valašské Meziříčí, Žerotínova 376, okres Vsetín, příspěvková organizace</v>
          </cell>
          <cell r="N5191" t="str">
            <v>Žerotínova</v>
          </cell>
          <cell r="O5191">
            <v>376</v>
          </cell>
          <cell r="Q5191" t="str">
            <v>Valašské Meziříčí</v>
          </cell>
          <cell r="R5191" t="str">
            <v>ANO</v>
          </cell>
        </row>
        <row r="5192">
          <cell r="A5192">
            <v>600149595</v>
          </cell>
          <cell r="B5192">
            <v>600149595</v>
          </cell>
          <cell r="C5192" t="str">
            <v>45211451</v>
          </cell>
          <cell r="D5192">
            <v>1</v>
          </cell>
          <cell r="E5192">
            <v>45211451</v>
          </cell>
          <cell r="F5192" t="str">
            <v>Zlínský kraj</v>
          </cell>
          <cell r="G5192" t="str">
            <v xml:space="preserve">Vsetín </v>
          </cell>
          <cell r="H5192">
            <v>950</v>
          </cell>
          <cell r="I5192" t="str">
            <v>SEJOY</v>
          </cell>
          <cell r="J5192">
            <v>16.690000000000001</v>
          </cell>
          <cell r="K5192">
            <v>15855.500000000002</v>
          </cell>
          <cell r="L5192" t="str">
            <v/>
          </cell>
          <cell r="M5192" t="str">
            <v>Základní škola Valašské Meziříčí, Křižná 167, okres Vsetín, příspěvková organizace</v>
          </cell>
          <cell r="N5192" t="str">
            <v>Křižná</v>
          </cell>
          <cell r="O5192">
            <v>167</v>
          </cell>
          <cell r="Q5192" t="str">
            <v>Valašské Meziříčí</v>
          </cell>
          <cell r="R5192" t="str">
            <v>ANO</v>
          </cell>
        </row>
        <row r="5193">
          <cell r="A5193">
            <v>600149617</v>
          </cell>
          <cell r="B5193">
            <v>600149617</v>
          </cell>
          <cell r="C5193" t="str">
            <v>45211582</v>
          </cell>
          <cell r="D5193">
            <v>1</v>
          </cell>
          <cell r="E5193">
            <v>45211582</v>
          </cell>
          <cell r="F5193" t="str">
            <v>Zlínský kraj</v>
          </cell>
          <cell r="G5193" t="str">
            <v xml:space="preserve">Vsetín </v>
          </cell>
          <cell r="H5193">
            <v>475</v>
          </cell>
          <cell r="I5193" t="str">
            <v>SEJOY</v>
          </cell>
          <cell r="J5193">
            <v>16.690000000000001</v>
          </cell>
          <cell r="K5193">
            <v>7927.7500000000009</v>
          </cell>
          <cell r="L5193" t="str">
            <v/>
          </cell>
          <cell r="M5193" t="str">
            <v>Základní škola Zašová, okres Vsetín</v>
          </cell>
          <cell r="O5193">
            <v>500</v>
          </cell>
          <cell r="Q5193" t="str">
            <v>Zašová</v>
          </cell>
          <cell r="R5193" t="str">
            <v>ANO</v>
          </cell>
        </row>
        <row r="5194">
          <cell r="A5194">
            <v>600149820</v>
          </cell>
          <cell r="B5194">
            <v>600149820</v>
          </cell>
          <cell r="C5194" t="str">
            <v>70918261</v>
          </cell>
          <cell r="D5194">
            <v>1</v>
          </cell>
          <cell r="E5194">
            <v>70918261</v>
          </cell>
          <cell r="F5194" t="str">
            <v>Zlínský kraj</v>
          </cell>
          <cell r="G5194" t="str">
            <v xml:space="preserve">Vsetín </v>
          </cell>
          <cell r="H5194">
            <v>25</v>
          </cell>
          <cell r="I5194" t="str">
            <v>SEJOY</v>
          </cell>
          <cell r="J5194">
            <v>16.690000000000001</v>
          </cell>
          <cell r="K5194">
            <v>417.25000000000006</v>
          </cell>
          <cell r="L5194" t="str">
            <v/>
          </cell>
          <cell r="M5194" t="str">
            <v>Základní škola a mateřská škola Kladeruby, okres Vsetín, příspěvková organizace</v>
          </cell>
          <cell r="O5194">
            <v>105</v>
          </cell>
          <cell r="Q5194" t="str">
            <v>Kladeruby</v>
          </cell>
          <cell r="R5194" t="str">
            <v>ANO</v>
          </cell>
        </row>
        <row r="5195">
          <cell r="A5195">
            <v>600149854</v>
          </cell>
          <cell r="B5195">
            <v>600149854</v>
          </cell>
          <cell r="C5195" t="str">
            <v>70918279</v>
          </cell>
          <cell r="D5195">
            <v>1</v>
          </cell>
          <cell r="E5195">
            <v>70918279</v>
          </cell>
          <cell r="F5195" t="str">
            <v>Zlínský kraj</v>
          </cell>
          <cell r="G5195" t="str">
            <v xml:space="preserve">Vsetín </v>
          </cell>
          <cell r="H5195">
            <v>50</v>
          </cell>
          <cell r="I5195" t="str">
            <v>SEJOY</v>
          </cell>
          <cell r="J5195">
            <v>16.690000000000001</v>
          </cell>
          <cell r="K5195">
            <v>834.50000000000011</v>
          </cell>
          <cell r="L5195" t="str">
            <v/>
          </cell>
          <cell r="M5195" t="str">
            <v>Základní škola a Mateřská škola Branky, okres Vsetín, příspěvková organizace</v>
          </cell>
          <cell r="O5195">
            <v>101</v>
          </cell>
          <cell r="Q5195" t="str">
            <v>Branky</v>
          </cell>
          <cell r="R5195" t="str">
            <v>ANO</v>
          </cell>
        </row>
        <row r="5196">
          <cell r="A5196">
            <v>600149871</v>
          </cell>
          <cell r="B5196">
            <v>600149871</v>
          </cell>
          <cell r="C5196" t="str">
            <v>70939756</v>
          </cell>
          <cell r="D5196">
            <v>1</v>
          </cell>
          <cell r="E5196">
            <v>70939756</v>
          </cell>
          <cell r="F5196" t="str">
            <v>Zlínský kraj</v>
          </cell>
          <cell r="G5196" t="str">
            <v xml:space="preserve">Vsetín </v>
          </cell>
          <cell r="H5196">
            <v>50</v>
          </cell>
          <cell r="I5196" t="str">
            <v>SEJOY</v>
          </cell>
          <cell r="J5196">
            <v>16.690000000000001</v>
          </cell>
          <cell r="K5196">
            <v>834.50000000000011</v>
          </cell>
          <cell r="L5196" t="str">
            <v/>
          </cell>
          <cell r="M5196" t="str">
            <v>Základní škola a Mateřská škola Choryně, okres Vsetín, příspěvková organizace</v>
          </cell>
          <cell r="O5196">
            <v>116</v>
          </cell>
          <cell r="Q5196" t="str">
            <v>Choryně</v>
          </cell>
          <cell r="R5196" t="str">
            <v>ANO</v>
          </cell>
        </row>
        <row r="5197">
          <cell r="A5197">
            <v>600149889</v>
          </cell>
          <cell r="B5197">
            <v>600149889</v>
          </cell>
          <cell r="C5197" t="str">
            <v>70918040</v>
          </cell>
          <cell r="D5197">
            <v>1</v>
          </cell>
          <cell r="E5197">
            <v>70918040</v>
          </cell>
          <cell r="F5197" t="str">
            <v>Zlínský kraj</v>
          </cell>
          <cell r="G5197" t="str">
            <v xml:space="preserve">Vsetín </v>
          </cell>
          <cell r="H5197">
            <v>75</v>
          </cell>
          <cell r="I5197" t="str">
            <v>SEJOY</v>
          </cell>
          <cell r="J5197">
            <v>16.690000000000001</v>
          </cell>
          <cell r="K5197">
            <v>1251.75</v>
          </cell>
          <cell r="L5197" t="str">
            <v/>
          </cell>
          <cell r="M5197" t="str">
            <v>Základní škola a Mateřská škola Jarcová, okres Vsetín, příspěvková organizace</v>
          </cell>
          <cell r="O5197">
            <v>53</v>
          </cell>
          <cell r="Q5197" t="str">
            <v>Jarcová</v>
          </cell>
          <cell r="R5197" t="str">
            <v>ANO</v>
          </cell>
        </row>
        <row r="5198">
          <cell r="A5198">
            <v>600150054</v>
          </cell>
          <cell r="B5198">
            <v>600150054</v>
          </cell>
          <cell r="C5198" t="str">
            <v>70238472</v>
          </cell>
          <cell r="D5198">
            <v>1</v>
          </cell>
          <cell r="E5198">
            <v>70238472</v>
          </cell>
          <cell r="F5198" t="str">
            <v>Zlínský kraj</v>
          </cell>
          <cell r="G5198" t="str">
            <v xml:space="preserve">Vsetín </v>
          </cell>
          <cell r="H5198">
            <v>400</v>
          </cell>
          <cell r="I5198" t="str">
            <v>SEJOY</v>
          </cell>
          <cell r="J5198">
            <v>16.690000000000001</v>
          </cell>
          <cell r="K5198">
            <v>6676.0000000000009</v>
          </cell>
          <cell r="L5198" t="str">
            <v/>
          </cell>
          <cell r="M5198" t="str">
            <v>Základní škola Kelč, okres Vsetín</v>
          </cell>
          <cell r="O5198">
            <v>229</v>
          </cell>
          <cell r="Q5198" t="str">
            <v>Kelč</v>
          </cell>
          <cell r="R5198" t="str">
            <v>ANO</v>
          </cell>
        </row>
        <row r="5199">
          <cell r="A5199">
            <v>600149901</v>
          </cell>
          <cell r="B5199">
            <v>600149901</v>
          </cell>
          <cell r="C5199" t="str">
            <v>70912181</v>
          </cell>
          <cell r="D5199">
            <v>1</v>
          </cell>
          <cell r="E5199">
            <v>70912181</v>
          </cell>
          <cell r="F5199" t="str">
            <v>Zlínský kraj</v>
          </cell>
          <cell r="G5199" t="str">
            <v xml:space="preserve">Vsetín </v>
          </cell>
          <cell r="H5199">
            <v>50</v>
          </cell>
          <cell r="I5199" t="str">
            <v>SEJOY</v>
          </cell>
          <cell r="J5199">
            <v>16.690000000000001</v>
          </cell>
          <cell r="K5199">
            <v>834.50000000000011</v>
          </cell>
          <cell r="L5199" t="str">
            <v/>
          </cell>
          <cell r="M5199" t="str">
            <v>Základní škola a mateřská škola Kunovice, okres Vsetín, příspěvková organizace</v>
          </cell>
          <cell r="O5199">
            <v>43</v>
          </cell>
          <cell r="Q5199" t="str">
            <v>Kunovice</v>
          </cell>
          <cell r="R5199" t="str">
            <v>ANO</v>
          </cell>
        </row>
        <row r="5200">
          <cell r="A5200">
            <v>600149935</v>
          </cell>
          <cell r="B5200">
            <v>600149935</v>
          </cell>
          <cell r="C5200" t="str">
            <v>70918023</v>
          </cell>
          <cell r="D5200">
            <v>1</v>
          </cell>
          <cell r="E5200">
            <v>70918023</v>
          </cell>
          <cell r="F5200" t="str">
            <v>Zlínský kraj</v>
          </cell>
          <cell r="G5200" t="str">
            <v xml:space="preserve">Vsetín </v>
          </cell>
          <cell r="H5200">
            <v>175</v>
          </cell>
          <cell r="I5200" t="str">
            <v>SEJOY</v>
          </cell>
          <cell r="J5200">
            <v>16.690000000000001</v>
          </cell>
          <cell r="K5200">
            <v>2920.75</v>
          </cell>
          <cell r="L5200" t="str">
            <v/>
          </cell>
          <cell r="M5200" t="str">
            <v>Základní škola a Mateřská škola Mikulůvka, okres Vsetín</v>
          </cell>
          <cell r="O5200">
            <v>42</v>
          </cell>
          <cell r="Q5200" t="str">
            <v>Mikulůvka</v>
          </cell>
          <cell r="R5200" t="str">
            <v>ANO</v>
          </cell>
        </row>
        <row r="5201">
          <cell r="A5201">
            <v>600150119</v>
          </cell>
          <cell r="B5201">
            <v>600150119</v>
          </cell>
          <cell r="C5201" t="str">
            <v>70918007</v>
          </cell>
          <cell r="D5201">
            <v>1</v>
          </cell>
          <cell r="E5201">
            <v>70918007</v>
          </cell>
          <cell r="F5201" t="str">
            <v>Zlínský kraj</v>
          </cell>
          <cell r="G5201" t="str">
            <v xml:space="preserve">Vsetín </v>
          </cell>
          <cell r="H5201">
            <v>50</v>
          </cell>
          <cell r="I5201" t="str">
            <v>SEJOY</v>
          </cell>
          <cell r="J5201">
            <v>16.690000000000001</v>
          </cell>
          <cell r="K5201">
            <v>834.50000000000011</v>
          </cell>
          <cell r="L5201" t="str">
            <v/>
          </cell>
          <cell r="M5201" t="str">
            <v>Základní škola a Mateřská škola Police, okres Vsetín, příspěvková organizace</v>
          </cell>
          <cell r="O5201">
            <v>124</v>
          </cell>
          <cell r="Q5201" t="str">
            <v>Police</v>
          </cell>
          <cell r="R5201" t="str">
            <v>ANO</v>
          </cell>
        </row>
        <row r="5202">
          <cell r="A5202">
            <v>600171400</v>
          </cell>
          <cell r="B5202">
            <v>600171400</v>
          </cell>
          <cell r="C5202" t="str">
            <v>00851574</v>
          </cell>
          <cell r="D5202">
            <v>1</v>
          </cell>
          <cell r="E5202">
            <v>851574</v>
          </cell>
          <cell r="F5202" t="str">
            <v>Zlínský kraj</v>
          </cell>
          <cell r="G5202" t="str">
            <v xml:space="preserve">Vsetín </v>
          </cell>
          <cell r="H5202">
            <v>900</v>
          </cell>
          <cell r="I5202" t="str">
            <v>SEJOY</v>
          </cell>
          <cell r="J5202">
            <v>16.690000000000001</v>
          </cell>
          <cell r="K5202">
            <v>15021.000000000002</v>
          </cell>
          <cell r="L5202" t="str">
            <v/>
          </cell>
          <cell r="M5202" t="str">
            <v>Integrovaná střední škola - Centrum odborné přípravy a Jazyková škola s právem státní jazykové zkoušky Valašské Meziříčí</v>
          </cell>
          <cell r="N5202" t="str">
            <v>Palackého</v>
          </cell>
          <cell r="O5202">
            <v>239</v>
          </cell>
          <cell r="P5202">
            <v>49</v>
          </cell>
          <cell r="Q5202" t="str">
            <v>Valašské Meziříčí</v>
          </cell>
          <cell r="R5202" t="str">
            <v>ANO</v>
          </cell>
        </row>
        <row r="5203">
          <cell r="A5203">
            <v>600171647</v>
          </cell>
          <cell r="B5203">
            <v>600171647</v>
          </cell>
          <cell r="C5203" t="str">
            <v>70238928</v>
          </cell>
          <cell r="D5203">
            <v>1</v>
          </cell>
          <cell r="E5203">
            <v>70238928</v>
          </cell>
          <cell r="F5203" t="str">
            <v>Zlínský kraj</v>
          </cell>
          <cell r="G5203" t="str">
            <v xml:space="preserve">Vsetín </v>
          </cell>
          <cell r="H5203">
            <v>75</v>
          </cell>
          <cell r="I5203" t="str">
            <v>SEJOY</v>
          </cell>
          <cell r="J5203">
            <v>16.690000000000001</v>
          </cell>
          <cell r="K5203">
            <v>1251.75</v>
          </cell>
          <cell r="L5203" t="str">
            <v/>
          </cell>
          <cell r="M5203" t="str">
            <v>Základní škola a Mateřská škola Valašské Meziříčí, Křižná 782</v>
          </cell>
          <cell r="N5203" t="str">
            <v>Křižná</v>
          </cell>
          <cell r="O5203">
            <v>782</v>
          </cell>
          <cell r="Q5203" t="str">
            <v>Valašské Meziříčí</v>
          </cell>
          <cell r="R5203" t="str">
            <v>ANO</v>
          </cell>
        </row>
        <row r="5204">
          <cell r="A5204">
            <v>691005176</v>
          </cell>
          <cell r="B5204">
            <v>691005176</v>
          </cell>
          <cell r="C5204" t="str">
            <v>71295160</v>
          </cell>
          <cell r="D5204">
            <v>1</v>
          </cell>
          <cell r="E5204">
            <v>71295160</v>
          </cell>
          <cell r="F5204" t="str">
            <v>Zlínský kraj</v>
          </cell>
          <cell r="G5204" t="str">
            <v xml:space="preserve">Vsetín </v>
          </cell>
          <cell r="H5204">
            <v>275</v>
          </cell>
          <cell r="I5204" t="str">
            <v>SEJOY</v>
          </cell>
          <cell r="J5204">
            <v>16.690000000000001</v>
          </cell>
          <cell r="K5204">
            <v>4589.75</v>
          </cell>
          <cell r="L5204" t="str">
            <v/>
          </cell>
          <cell r="M5204" t="str">
            <v>Základní škola a Mateřská škola Poličná 276, příspěvková organizace</v>
          </cell>
          <cell r="O5204">
            <v>276</v>
          </cell>
          <cell r="Q5204" t="str">
            <v>Poličná</v>
          </cell>
          <cell r="R5204" t="str">
            <v>ANO</v>
          </cell>
        </row>
        <row r="5205">
          <cell r="A5205">
            <v>691009678</v>
          </cell>
          <cell r="B5205">
            <v>691009678</v>
          </cell>
          <cell r="C5205" t="str">
            <v>05292930</v>
          </cell>
          <cell r="D5205">
            <v>1</v>
          </cell>
          <cell r="E5205">
            <v>5292930</v>
          </cell>
          <cell r="F5205" t="str">
            <v>Zlínský kraj</v>
          </cell>
          <cell r="G5205" t="str">
            <v xml:space="preserve">Vsetín </v>
          </cell>
          <cell r="H5205">
            <v>200</v>
          </cell>
          <cell r="I5205" t="str">
            <v>SEJOY</v>
          </cell>
          <cell r="J5205">
            <v>16.690000000000001</v>
          </cell>
          <cell r="K5205">
            <v>3338.0000000000005</v>
          </cell>
          <cell r="L5205" t="str">
            <v/>
          </cell>
          <cell r="M5205" t="str">
            <v>Základní škola a mateřská škola Loučka, okres Vsetín, příspěvková organizace</v>
          </cell>
          <cell r="O5205">
            <v>188</v>
          </cell>
          <cell r="Q5205" t="str">
            <v>Loučka</v>
          </cell>
          <cell r="R5205" t="str">
            <v>ANO</v>
          </cell>
        </row>
        <row r="5206">
          <cell r="A5206">
            <v>600027210</v>
          </cell>
          <cell r="B5206">
            <v>600027210</v>
          </cell>
          <cell r="C5206" t="str">
            <v>00843598</v>
          </cell>
          <cell r="D5206">
            <v>1</v>
          </cell>
          <cell r="E5206">
            <v>843598</v>
          </cell>
          <cell r="F5206" t="str">
            <v>Zlínský kraj</v>
          </cell>
          <cell r="G5206" t="str">
            <v xml:space="preserve">Vsetín </v>
          </cell>
          <cell r="H5206">
            <v>350</v>
          </cell>
          <cell r="I5206" t="str">
            <v>SEJOY</v>
          </cell>
          <cell r="J5206">
            <v>16.690000000000001</v>
          </cell>
          <cell r="K5206">
            <v>5841.5</v>
          </cell>
          <cell r="L5206" t="str">
            <v/>
          </cell>
          <cell r="M5206" t="str">
            <v>Mateřská škola, základní škola a střední škola pro sluchově postižené, Valašské Meziříčí, Vsetínská 454</v>
          </cell>
          <cell r="N5206" t="str">
            <v>Vsetínská</v>
          </cell>
          <cell r="O5206">
            <v>454</v>
          </cell>
          <cell r="P5206">
            <v>53</v>
          </cell>
          <cell r="Q5206" t="str">
            <v>Valašské Meziříčí</v>
          </cell>
          <cell r="R5206" t="str">
            <v>ANO</v>
          </cell>
        </row>
        <row r="5207">
          <cell r="A5207">
            <v>600014487</v>
          </cell>
          <cell r="B5207">
            <v>600014487</v>
          </cell>
          <cell r="C5207" t="str">
            <v>00837237</v>
          </cell>
          <cell r="D5207">
            <v>1</v>
          </cell>
          <cell r="E5207">
            <v>837237</v>
          </cell>
          <cell r="F5207" t="str">
            <v>Zlínský kraj</v>
          </cell>
          <cell r="G5207" t="str">
            <v xml:space="preserve">Zlín </v>
          </cell>
          <cell r="H5207">
            <v>525</v>
          </cell>
          <cell r="I5207" t="str">
            <v>SEJOY</v>
          </cell>
          <cell r="J5207">
            <v>16.690000000000001</v>
          </cell>
          <cell r="K5207">
            <v>8762.25</v>
          </cell>
          <cell r="L5207" t="str">
            <v/>
          </cell>
          <cell r="M5207" t="str">
            <v>Střední škola oděvní a služeb Vizovice</v>
          </cell>
          <cell r="N5207" t="str">
            <v>Tyršova</v>
          </cell>
          <cell r="O5207">
            <v>874</v>
          </cell>
          <cell r="Q5207" t="str">
            <v>Vizovice</v>
          </cell>
          <cell r="R5207" t="str">
            <v>ANO</v>
          </cell>
        </row>
        <row r="5208">
          <cell r="A5208">
            <v>600114481</v>
          </cell>
          <cell r="B5208">
            <v>600114481</v>
          </cell>
          <cell r="C5208" t="str">
            <v>70849161</v>
          </cell>
          <cell r="D5208">
            <v>1</v>
          </cell>
          <cell r="E5208">
            <v>70849161</v>
          </cell>
          <cell r="F5208" t="str">
            <v>Zlínský kraj</v>
          </cell>
          <cell r="G5208" t="str">
            <v xml:space="preserve">Zlín </v>
          </cell>
          <cell r="H5208">
            <v>175</v>
          </cell>
          <cell r="I5208" t="str">
            <v>SEJOY</v>
          </cell>
          <cell r="J5208">
            <v>16.690000000000001</v>
          </cell>
          <cell r="K5208">
            <v>2920.75</v>
          </cell>
          <cell r="L5208" t="str">
            <v/>
          </cell>
          <cell r="M5208" t="str">
            <v>Základní škola Trnava, okr. Zlín</v>
          </cell>
          <cell r="O5208">
            <v>242</v>
          </cell>
          <cell r="Q5208" t="str">
            <v>Trnava</v>
          </cell>
          <cell r="R5208" t="str">
            <v>ANO</v>
          </cell>
        </row>
        <row r="5209">
          <cell r="A5209">
            <v>600025306</v>
          </cell>
          <cell r="B5209">
            <v>600025306</v>
          </cell>
          <cell r="C5209" t="str">
            <v>61716405</v>
          </cell>
          <cell r="D5209">
            <v>1</v>
          </cell>
          <cell r="E5209">
            <v>61716405</v>
          </cell>
          <cell r="F5209" t="str">
            <v>Zlínský kraj</v>
          </cell>
          <cell r="G5209" t="str">
            <v xml:space="preserve">Zlín </v>
          </cell>
          <cell r="H5209">
            <v>25</v>
          </cell>
          <cell r="I5209" t="str">
            <v>SEJOY</v>
          </cell>
          <cell r="J5209">
            <v>16.690000000000001</v>
          </cell>
          <cell r="K5209">
            <v>417.25000000000006</v>
          </cell>
          <cell r="L5209" t="str">
            <v/>
          </cell>
          <cell r="M5209" t="str">
            <v>Dětský domov a Základní škola Vizovice</v>
          </cell>
          <cell r="N5209" t="str">
            <v>3. května</v>
          </cell>
          <cell r="O5209">
            <v>528</v>
          </cell>
          <cell r="Q5209" t="str">
            <v>Vizovice</v>
          </cell>
          <cell r="R5209" t="str">
            <v>ANO</v>
          </cell>
        </row>
        <row r="5210">
          <cell r="A5210">
            <v>600114201</v>
          </cell>
          <cell r="B5210">
            <v>600114201</v>
          </cell>
          <cell r="C5210" t="str">
            <v>49156683</v>
          </cell>
          <cell r="D5210">
            <v>1</v>
          </cell>
          <cell r="E5210">
            <v>49156683</v>
          </cell>
          <cell r="F5210" t="str">
            <v>Zlínský kraj</v>
          </cell>
          <cell r="G5210" t="str">
            <v xml:space="preserve">Zlín </v>
          </cell>
          <cell r="H5210">
            <v>925</v>
          </cell>
          <cell r="I5210" t="str">
            <v>SEJOY</v>
          </cell>
          <cell r="J5210">
            <v>16.690000000000001</v>
          </cell>
          <cell r="K5210">
            <v>15438.250000000002</v>
          </cell>
          <cell r="L5210" t="str">
            <v/>
          </cell>
          <cell r="M5210" t="str">
            <v>Základní škola Vizovice, příspěvková organizace</v>
          </cell>
          <cell r="N5210" t="str">
            <v>Školní</v>
          </cell>
          <cell r="O5210">
            <v>790</v>
          </cell>
          <cell r="Q5210" t="str">
            <v>Vizovice</v>
          </cell>
          <cell r="R5210" t="str">
            <v>ANO</v>
          </cell>
        </row>
        <row r="5211">
          <cell r="A5211">
            <v>600114091</v>
          </cell>
          <cell r="B5211">
            <v>600114091</v>
          </cell>
          <cell r="C5211" t="str">
            <v>70981248</v>
          </cell>
          <cell r="D5211">
            <v>1</v>
          </cell>
          <cell r="E5211">
            <v>70981248</v>
          </cell>
          <cell r="F5211" t="str">
            <v>Zlínský kraj</v>
          </cell>
          <cell r="G5211" t="str">
            <v xml:space="preserve">Zlín </v>
          </cell>
          <cell r="H5211">
            <v>75</v>
          </cell>
          <cell r="I5211" t="str">
            <v>SEJOY</v>
          </cell>
          <cell r="J5211">
            <v>16.690000000000001</v>
          </cell>
          <cell r="K5211">
            <v>1251.75</v>
          </cell>
          <cell r="L5211" t="str">
            <v/>
          </cell>
          <cell r="M5211" t="str">
            <v>Základní škola Jasenná, okres Zlín, příspěvková organizace</v>
          </cell>
          <cell r="O5211">
            <v>15</v>
          </cell>
          <cell r="Q5211" t="str">
            <v>Jasenná</v>
          </cell>
          <cell r="R5211" t="str">
            <v>ANO</v>
          </cell>
        </row>
        <row r="5212">
          <cell r="A5212">
            <v>600114155</v>
          </cell>
          <cell r="B5212">
            <v>600114155</v>
          </cell>
          <cell r="C5212" t="str">
            <v>71005463</v>
          </cell>
          <cell r="D5212">
            <v>1</v>
          </cell>
          <cell r="E5212">
            <v>71005463</v>
          </cell>
          <cell r="F5212" t="str">
            <v>Zlínský kraj</v>
          </cell>
          <cell r="G5212" t="str">
            <v xml:space="preserve">Zlín </v>
          </cell>
          <cell r="H5212">
            <v>50</v>
          </cell>
          <cell r="I5212" t="str">
            <v>SEJOY</v>
          </cell>
          <cell r="J5212">
            <v>16.690000000000001</v>
          </cell>
          <cell r="K5212">
            <v>834.50000000000011</v>
          </cell>
          <cell r="L5212" t="str">
            <v/>
          </cell>
          <cell r="M5212" t="str">
            <v>Základní škola Neubuz, okres Zlín, příspěvková organizace</v>
          </cell>
          <cell r="O5212">
            <v>65</v>
          </cell>
          <cell r="Q5212" t="str">
            <v>Neubuz</v>
          </cell>
          <cell r="R5212" t="str">
            <v>ANO</v>
          </cell>
        </row>
        <row r="5213">
          <cell r="A5213">
            <v>600114252</v>
          </cell>
          <cell r="B5213">
            <v>600114252</v>
          </cell>
          <cell r="C5213" t="str">
            <v>49156080</v>
          </cell>
          <cell r="D5213">
            <v>1</v>
          </cell>
          <cell r="E5213">
            <v>49156080</v>
          </cell>
          <cell r="F5213" t="str">
            <v>Zlínský kraj</v>
          </cell>
          <cell r="G5213" t="str">
            <v xml:space="preserve">Zlín </v>
          </cell>
          <cell r="H5213">
            <v>675</v>
          </cell>
          <cell r="I5213" t="str">
            <v>SEJOY</v>
          </cell>
          <cell r="J5213">
            <v>16.690000000000001</v>
          </cell>
          <cell r="K5213">
            <v>11265.75</v>
          </cell>
          <cell r="L5213" t="str">
            <v/>
          </cell>
          <cell r="M5213" t="str">
            <v>Základní škola Slušovice, okres Zlín, příspěvková organizace</v>
          </cell>
          <cell r="N5213" t="str">
            <v>Školní</v>
          </cell>
          <cell r="O5213">
            <v>222</v>
          </cell>
          <cell r="Q5213" t="str">
            <v>Slušovice</v>
          </cell>
          <cell r="R5213" t="str">
            <v>ANO</v>
          </cell>
        </row>
        <row r="5214">
          <cell r="A5214">
            <v>600114384</v>
          </cell>
          <cell r="B5214">
            <v>600114384</v>
          </cell>
          <cell r="C5214" t="str">
            <v>70984875</v>
          </cell>
          <cell r="D5214">
            <v>1</v>
          </cell>
          <cell r="E5214">
            <v>70984875</v>
          </cell>
          <cell r="F5214" t="str">
            <v>Zlínský kraj</v>
          </cell>
          <cell r="G5214" t="str">
            <v xml:space="preserve">Zlín </v>
          </cell>
          <cell r="H5214">
            <v>50</v>
          </cell>
          <cell r="I5214" t="str">
            <v>SEJOY</v>
          </cell>
          <cell r="J5214">
            <v>16.690000000000001</v>
          </cell>
          <cell r="K5214">
            <v>834.50000000000011</v>
          </cell>
          <cell r="L5214" t="str">
            <v/>
          </cell>
          <cell r="M5214" t="str">
            <v>Základní škola a Mateřská škola Bratřejov, okres Zlín</v>
          </cell>
          <cell r="O5214">
            <v>121</v>
          </cell>
          <cell r="Q5214" t="str">
            <v>Bratřejov</v>
          </cell>
          <cell r="R5214" t="str">
            <v>ANO</v>
          </cell>
        </row>
        <row r="5215">
          <cell r="A5215">
            <v>600114392</v>
          </cell>
          <cell r="B5215">
            <v>600114392</v>
          </cell>
          <cell r="C5215" t="str">
            <v>75022834</v>
          </cell>
          <cell r="D5215">
            <v>1</v>
          </cell>
          <cell r="E5215">
            <v>75022834</v>
          </cell>
          <cell r="F5215" t="str">
            <v>Zlínský kraj</v>
          </cell>
          <cell r="G5215" t="str">
            <v xml:space="preserve">Zlín </v>
          </cell>
          <cell r="H5215">
            <v>125</v>
          </cell>
          <cell r="I5215" t="str">
            <v>SEJOY</v>
          </cell>
          <cell r="J5215">
            <v>16.690000000000001</v>
          </cell>
          <cell r="K5215">
            <v>2086.25</v>
          </cell>
          <cell r="L5215" t="str">
            <v/>
          </cell>
          <cell r="M5215" t="str">
            <v>Základní škola Zádveřice - Raková, okres Zlín, příspěvková organizace</v>
          </cell>
          <cell r="O5215">
            <v>357</v>
          </cell>
          <cell r="Q5215" t="str">
            <v>Zádveřice-Raková</v>
          </cell>
          <cell r="R5215" t="str">
            <v>ANO</v>
          </cell>
        </row>
        <row r="5216">
          <cell r="A5216">
            <v>600114449</v>
          </cell>
          <cell r="B5216">
            <v>600114449</v>
          </cell>
          <cell r="C5216" t="str">
            <v>71004106</v>
          </cell>
          <cell r="D5216">
            <v>1</v>
          </cell>
          <cell r="E5216">
            <v>71004106</v>
          </cell>
          <cell r="F5216" t="str">
            <v>Zlínský kraj</v>
          </cell>
          <cell r="G5216" t="str">
            <v xml:space="preserve">Zlín </v>
          </cell>
          <cell r="H5216">
            <v>100</v>
          </cell>
          <cell r="I5216" t="str">
            <v>SEJOY</v>
          </cell>
          <cell r="J5216">
            <v>16.690000000000001</v>
          </cell>
          <cell r="K5216">
            <v>1669.0000000000002</v>
          </cell>
          <cell r="L5216" t="str">
            <v/>
          </cell>
          <cell r="M5216" t="str">
            <v>Základní škola a Mateřská škola Všemina, okres Zlín, příspěvková organizace</v>
          </cell>
          <cell r="O5216">
            <v>80</v>
          </cell>
          <cell r="Q5216" t="str">
            <v>Všemina</v>
          </cell>
          <cell r="R5216" t="str">
            <v>ANO</v>
          </cell>
        </row>
        <row r="5217">
          <cell r="A5217">
            <v>600114520</v>
          </cell>
          <cell r="B5217">
            <v>600114520</v>
          </cell>
          <cell r="C5217" t="str">
            <v>75022737</v>
          </cell>
          <cell r="D5217">
            <v>1</v>
          </cell>
          <cell r="E5217">
            <v>75022737</v>
          </cell>
          <cell r="F5217" t="str">
            <v>Zlínský kraj</v>
          </cell>
          <cell r="G5217" t="str">
            <v xml:space="preserve">Zlín </v>
          </cell>
          <cell r="H5217">
            <v>50</v>
          </cell>
          <cell r="I5217" t="str">
            <v>SEJOY</v>
          </cell>
          <cell r="J5217">
            <v>16.690000000000001</v>
          </cell>
          <cell r="K5217">
            <v>834.50000000000011</v>
          </cell>
          <cell r="L5217" t="str">
            <v/>
          </cell>
          <cell r="M5217" t="str">
            <v>Základní škola a Mateřská škola Veselá, okres Zlín, příspěvková organizace</v>
          </cell>
          <cell r="O5217">
            <v>44</v>
          </cell>
          <cell r="Q5217" t="str">
            <v>Veselá</v>
          </cell>
          <cell r="R5217" t="str">
            <v>ANO</v>
          </cell>
        </row>
        <row r="5218">
          <cell r="A5218">
            <v>600018113</v>
          </cell>
          <cell r="B5218">
            <v>600018113</v>
          </cell>
          <cell r="C5218" t="str">
            <v>00843351</v>
          </cell>
          <cell r="D5218">
            <v>1</v>
          </cell>
          <cell r="E5218">
            <v>843351</v>
          </cell>
          <cell r="F5218" t="str">
            <v>Zlínský kraj</v>
          </cell>
          <cell r="G5218" t="str">
            <v xml:space="preserve">Vsetín </v>
          </cell>
          <cell r="H5218">
            <v>1150</v>
          </cell>
          <cell r="I5218" t="str">
            <v>SEJOY</v>
          </cell>
          <cell r="J5218">
            <v>16.690000000000001</v>
          </cell>
          <cell r="K5218">
            <v>19193.5</v>
          </cell>
          <cell r="L5218" t="str">
            <v/>
          </cell>
          <cell r="M5218" t="str">
            <v>Masarykovo gymnázium, Střední zdravotnická škola a Vyšší odborná škola zdravotnická Vsetín</v>
          </cell>
          <cell r="N5218" t="str">
            <v>Tyršova</v>
          </cell>
          <cell r="O5218">
            <v>1069</v>
          </cell>
          <cell r="Q5218" t="str">
            <v>Vsetín</v>
          </cell>
          <cell r="R5218" t="str">
            <v>ANO</v>
          </cell>
        </row>
        <row r="5219">
          <cell r="A5219">
            <v>600018199</v>
          </cell>
          <cell r="B5219">
            <v>600018199</v>
          </cell>
          <cell r="C5219" t="str">
            <v>25367692</v>
          </cell>
          <cell r="D5219">
            <v>1</v>
          </cell>
          <cell r="E5219">
            <v>25367692</v>
          </cell>
          <cell r="F5219" t="str">
            <v>Zlínský kraj</v>
          </cell>
          <cell r="G5219" t="str">
            <v xml:space="preserve">Vsetín </v>
          </cell>
          <cell r="H5219">
            <v>1125</v>
          </cell>
          <cell r="I5219" t="str">
            <v>SEJOY</v>
          </cell>
          <cell r="J5219">
            <v>16.690000000000001</v>
          </cell>
          <cell r="K5219">
            <v>18776.25</v>
          </cell>
          <cell r="L5219" t="str">
            <v/>
          </cell>
          <cell r="M5219" t="str">
            <v>Střední škola Kostka s.r.o.</v>
          </cell>
          <cell r="N5219" t="str">
            <v>Pod Pecníkem</v>
          </cell>
          <cell r="O5219">
            <v>1666</v>
          </cell>
          <cell r="Q5219" t="str">
            <v>Vsetín</v>
          </cell>
          <cell r="R5219" t="str">
            <v>NE</v>
          </cell>
        </row>
        <row r="5220">
          <cell r="A5220">
            <v>600018245</v>
          </cell>
          <cell r="B5220">
            <v>600018245</v>
          </cell>
          <cell r="C5220" t="str">
            <v>00843407</v>
          </cell>
          <cell r="D5220">
            <v>1</v>
          </cell>
          <cell r="E5220">
            <v>843407</v>
          </cell>
          <cell r="F5220" t="str">
            <v>Zlínský kraj</v>
          </cell>
          <cell r="G5220" t="str">
            <v xml:space="preserve">Vsetín </v>
          </cell>
          <cell r="H5220">
            <v>450</v>
          </cell>
          <cell r="I5220" t="str">
            <v>SEJOY</v>
          </cell>
          <cell r="J5220">
            <v>16.690000000000001</v>
          </cell>
          <cell r="K5220">
            <v>7510.5000000000009</v>
          </cell>
          <cell r="L5220" t="str">
            <v/>
          </cell>
          <cell r="M5220" t="str">
            <v>Střední průmyslová škola strojnická Vsetín</v>
          </cell>
          <cell r="N5220" t="str">
            <v>Pod Strání</v>
          </cell>
          <cell r="O5220">
            <v>1776</v>
          </cell>
          <cell r="Q5220" t="str">
            <v>Vsetín</v>
          </cell>
          <cell r="R5220" t="str">
            <v>ANO</v>
          </cell>
        </row>
        <row r="5221">
          <cell r="A5221">
            <v>600018253</v>
          </cell>
          <cell r="B5221">
            <v>600018253</v>
          </cell>
          <cell r="C5221" t="str">
            <v>13643878</v>
          </cell>
          <cell r="D5221">
            <v>1</v>
          </cell>
          <cell r="E5221">
            <v>13643878</v>
          </cell>
          <cell r="F5221" t="str">
            <v>Zlínský kraj</v>
          </cell>
          <cell r="G5221" t="str">
            <v xml:space="preserve">Vsetín </v>
          </cell>
          <cell r="H5221">
            <v>875</v>
          </cell>
          <cell r="I5221" t="str">
            <v>SEJOY</v>
          </cell>
          <cell r="J5221">
            <v>16.690000000000001</v>
          </cell>
          <cell r="K5221">
            <v>14603.750000000002</v>
          </cell>
          <cell r="L5221" t="str">
            <v/>
          </cell>
          <cell r="M5221" t="str">
            <v>Střední odborná škola Josefa Sousedíka Vsetín</v>
          </cell>
          <cell r="N5221" t="str">
            <v>Benátky</v>
          </cell>
          <cell r="O5221">
            <v>1779</v>
          </cell>
          <cell r="Q5221" t="str">
            <v>Vsetín</v>
          </cell>
          <cell r="R5221" t="str">
            <v>ANO</v>
          </cell>
        </row>
        <row r="5222">
          <cell r="A5222">
            <v>600149749</v>
          </cell>
          <cell r="B5222">
            <v>600149749</v>
          </cell>
          <cell r="C5222" t="str">
            <v>60990392</v>
          </cell>
          <cell r="D5222">
            <v>1</v>
          </cell>
          <cell r="E5222">
            <v>60990392</v>
          </cell>
          <cell r="F5222" t="str">
            <v>Zlínský kraj</v>
          </cell>
          <cell r="G5222" t="str">
            <v xml:space="preserve">Vsetín </v>
          </cell>
          <cell r="H5222">
            <v>475</v>
          </cell>
          <cell r="I5222" t="str">
            <v>SEJOY</v>
          </cell>
          <cell r="J5222">
            <v>16.690000000000001</v>
          </cell>
          <cell r="K5222">
            <v>7927.7500000000009</v>
          </cell>
          <cell r="L5222" t="str">
            <v/>
          </cell>
          <cell r="M5222" t="str">
            <v>Základní škola Hošťálková, okres Vsetín</v>
          </cell>
          <cell r="O5222">
            <v>380</v>
          </cell>
          <cell r="Q5222" t="str">
            <v>Hošťálková</v>
          </cell>
          <cell r="R5222" t="str">
            <v>ANO</v>
          </cell>
        </row>
        <row r="5223">
          <cell r="A5223">
            <v>600149811</v>
          </cell>
          <cell r="B5223">
            <v>600149811</v>
          </cell>
          <cell r="C5223" t="str">
            <v>60990511</v>
          </cell>
          <cell r="D5223">
            <v>1</v>
          </cell>
          <cell r="E5223">
            <v>60990511</v>
          </cell>
          <cell r="F5223" t="str">
            <v>Zlínský kraj</v>
          </cell>
          <cell r="G5223" t="str">
            <v xml:space="preserve">Vsetín </v>
          </cell>
          <cell r="H5223">
            <v>275</v>
          </cell>
          <cell r="I5223" t="str">
            <v>SEJOY</v>
          </cell>
          <cell r="J5223">
            <v>16.690000000000001</v>
          </cell>
          <cell r="K5223">
            <v>4589.75</v>
          </cell>
          <cell r="L5223" t="str">
            <v/>
          </cell>
          <cell r="M5223" t="str">
            <v>Základní škola Jablůnka, okres Vsetín</v>
          </cell>
          <cell r="O5223">
            <v>306</v>
          </cell>
          <cell r="Q5223" t="str">
            <v>Jablůnka</v>
          </cell>
          <cell r="R5223" t="str">
            <v>ANO</v>
          </cell>
        </row>
        <row r="5224">
          <cell r="A5224">
            <v>600149994</v>
          </cell>
          <cell r="B5224">
            <v>600149994</v>
          </cell>
          <cell r="C5224" t="str">
            <v>70984131</v>
          </cell>
          <cell r="D5224">
            <v>1</v>
          </cell>
          <cell r="E5224">
            <v>70984131</v>
          </cell>
          <cell r="F5224" t="str">
            <v>Zlínský kraj</v>
          </cell>
          <cell r="G5224" t="str">
            <v xml:space="preserve">Vsetín </v>
          </cell>
          <cell r="H5224">
            <v>50</v>
          </cell>
          <cell r="I5224" t="str">
            <v>SEJOY</v>
          </cell>
          <cell r="J5224">
            <v>16.690000000000001</v>
          </cell>
          <cell r="K5224">
            <v>834.50000000000011</v>
          </cell>
          <cell r="L5224" t="str">
            <v/>
          </cell>
          <cell r="M5224" t="str">
            <v>Základní škola a Mateřská škola Zděchov</v>
          </cell>
          <cell r="O5224">
            <v>103</v>
          </cell>
          <cell r="Q5224" t="str">
            <v>Zděchov</v>
          </cell>
          <cell r="R5224" t="str">
            <v>ANO</v>
          </cell>
        </row>
        <row r="5225">
          <cell r="A5225">
            <v>600150062</v>
          </cell>
          <cell r="B5225">
            <v>600150062</v>
          </cell>
          <cell r="C5225" t="str">
            <v>64123448</v>
          </cell>
          <cell r="D5225">
            <v>1</v>
          </cell>
          <cell r="E5225">
            <v>64123448</v>
          </cell>
          <cell r="F5225" t="str">
            <v>Zlínský kraj</v>
          </cell>
          <cell r="G5225" t="str">
            <v xml:space="preserve">Vsetín </v>
          </cell>
          <cell r="H5225">
            <v>250</v>
          </cell>
          <cell r="I5225" t="str">
            <v>SEJOY</v>
          </cell>
          <cell r="J5225">
            <v>16.690000000000001</v>
          </cell>
          <cell r="K5225">
            <v>4172.5</v>
          </cell>
          <cell r="L5225" t="str">
            <v/>
          </cell>
          <cell r="M5225" t="str">
            <v>Základní škola Liptál, okres Vsetín</v>
          </cell>
          <cell r="O5225">
            <v>465</v>
          </cell>
          <cell r="Q5225" t="str">
            <v>Liptál</v>
          </cell>
          <cell r="R5225" t="str">
            <v>ANO</v>
          </cell>
        </row>
        <row r="5226">
          <cell r="A5226">
            <v>600001792</v>
          </cell>
          <cell r="B5226">
            <v>600001792</v>
          </cell>
          <cell r="C5226" t="str">
            <v>69211612</v>
          </cell>
          <cell r="D5226">
            <v>1</v>
          </cell>
          <cell r="E5226">
            <v>69211612</v>
          </cell>
          <cell r="F5226" t="str">
            <v>Zlínský kraj</v>
          </cell>
          <cell r="G5226" t="str">
            <v xml:space="preserve">Vsetín </v>
          </cell>
          <cell r="H5226">
            <v>275</v>
          </cell>
          <cell r="I5226" t="str">
            <v>SEJOY</v>
          </cell>
          <cell r="J5226">
            <v>16.690000000000001</v>
          </cell>
          <cell r="K5226">
            <v>4589.75</v>
          </cell>
          <cell r="L5226" t="str">
            <v/>
          </cell>
          <cell r="M5226" t="str">
            <v>Základní škola INTEGRA Vsetín</v>
          </cell>
          <cell r="N5226" t="str">
            <v>Na Rybníkách</v>
          </cell>
          <cell r="O5226">
            <v>1628</v>
          </cell>
          <cell r="Q5226" t="str">
            <v>Vsetín</v>
          </cell>
          <cell r="R5226" t="str">
            <v>NE</v>
          </cell>
        </row>
        <row r="5227">
          <cell r="A5227">
            <v>600027171</v>
          </cell>
          <cell r="B5227">
            <v>600027171</v>
          </cell>
          <cell r="C5227" t="str">
            <v>70238944</v>
          </cell>
          <cell r="D5227">
            <v>1</v>
          </cell>
          <cell r="E5227">
            <v>70238944</v>
          </cell>
          <cell r="F5227" t="str">
            <v>Zlínský kraj</v>
          </cell>
          <cell r="G5227" t="str">
            <v xml:space="preserve">Vsetín </v>
          </cell>
          <cell r="H5227">
            <v>25</v>
          </cell>
          <cell r="I5227" t="str">
            <v>SEJOY</v>
          </cell>
          <cell r="J5227">
            <v>16.690000000000001</v>
          </cell>
          <cell r="K5227">
            <v>417.25000000000006</v>
          </cell>
          <cell r="L5227" t="str">
            <v/>
          </cell>
          <cell r="M5227" t="str">
            <v>Základní škola Halenkov 25</v>
          </cell>
          <cell r="O5227">
            <v>25</v>
          </cell>
          <cell r="Q5227" t="str">
            <v>Halenkov</v>
          </cell>
          <cell r="R5227" t="str">
            <v>ANO</v>
          </cell>
        </row>
        <row r="5228">
          <cell r="A5228">
            <v>600027180</v>
          </cell>
          <cell r="B5228">
            <v>600027180</v>
          </cell>
          <cell r="C5228" t="str">
            <v>48739235</v>
          </cell>
          <cell r="D5228">
            <v>1</v>
          </cell>
          <cell r="E5228">
            <v>48739235</v>
          </cell>
          <cell r="F5228" t="str">
            <v>Zlínský kraj</v>
          </cell>
          <cell r="G5228" t="str">
            <v xml:space="preserve">Vsetín </v>
          </cell>
          <cell r="H5228">
            <v>50</v>
          </cell>
          <cell r="I5228" t="str">
            <v>SEJOY</v>
          </cell>
          <cell r="J5228">
            <v>16.690000000000001</v>
          </cell>
          <cell r="K5228">
            <v>834.50000000000011</v>
          </cell>
          <cell r="L5228" t="str">
            <v/>
          </cell>
          <cell r="M5228" t="str">
            <v>Základní škola Horní Lideč 130</v>
          </cell>
          <cell r="O5228">
            <v>130</v>
          </cell>
          <cell r="Q5228" t="str">
            <v>Horní Lideč</v>
          </cell>
          <cell r="R5228" t="str">
            <v>ANO</v>
          </cell>
        </row>
        <row r="5229">
          <cell r="A5229">
            <v>600150071</v>
          </cell>
          <cell r="B5229">
            <v>600150071</v>
          </cell>
          <cell r="C5229" t="str">
            <v>70233292</v>
          </cell>
          <cell r="D5229">
            <v>1</v>
          </cell>
          <cell r="E5229">
            <v>70233292</v>
          </cell>
          <cell r="F5229" t="str">
            <v>Zlínský kraj</v>
          </cell>
          <cell r="G5229" t="str">
            <v xml:space="preserve">Vsetín </v>
          </cell>
          <cell r="H5229">
            <v>275</v>
          </cell>
          <cell r="I5229" t="str">
            <v>SEJOY</v>
          </cell>
          <cell r="J5229">
            <v>16.690000000000001</v>
          </cell>
          <cell r="K5229">
            <v>4589.75</v>
          </cell>
          <cell r="L5229" t="str">
            <v/>
          </cell>
          <cell r="M5229" t="str">
            <v>Základní škola Velké Karlovice, okres Vsetín</v>
          </cell>
          <cell r="O5229">
            <v>19</v>
          </cell>
          <cell r="Q5229" t="str">
            <v>Velké Karlovice</v>
          </cell>
          <cell r="R5229" t="str">
            <v>ANO</v>
          </cell>
        </row>
        <row r="5230">
          <cell r="A5230">
            <v>600149757</v>
          </cell>
          <cell r="B5230">
            <v>600149757</v>
          </cell>
          <cell r="C5230" t="str">
            <v>60990406</v>
          </cell>
          <cell r="D5230">
            <v>1</v>
          </cell>
          <cell r="E5230">
            <v>60990406</v>
          </cell>
          <cell r="F5230" t="str">
            <v>Zlínský kraj</v>
          </cell>
          <cell r="G5230" t="str">
            <v xml:space="preserve">Vsetín </v>
          </cell>
          <cell r="H5230">
            <v>550</v>
          </cell>
          <cell r="I5230" t="str">
            <v>SEJOY</v>
          </cell>
          <cell r="J5230">
            <v>16.690000000000001</v>
          </cell>
          <cell r="K5230">
            <v>9179.5</v>
          </cell>
          <cell r="L5230" t="str">
            <v/>
          </cell>
          <cell r="M5230" t="str">
            <v>Základní škola Vsetín, Luh 1544</v>
          </cell>
          <cell r="N5230" t="str">
            <v>Jasenická</v>
          </cell>
          <cell r="O5230">
            <v>1544</v>
          </cell>
          <cell r="Q5230" t="str">
            <v>Vsetín</v>
          </cell>
          <cell r="R5230" t="str">
            <v>ANO</v>
          </cell>
        </row>
        <row r="5231">
          <cell r="A5231">
            <v>600149773</v>
          </cell>
          <cell r="B5231">
            <v>600149773</v>
          </cell>
          <cell r="C5231" t="str">
            <v>60990422</v>
          </cell>
          <cell r="D5231">
            <v>1</v>
          </cell>
          <cell r="E5231">
            <v>60990422</v>
          </cell>
          <cell r="F5231" t="str">
            <v>Zlínský kraj</v>
          </cell>
          <cell r="G5231" t="str">
            <v xml:space="preserve">Vsetín </v>
          </cell>
          <cell r="H5231">
            <v>225</v>
          </cell>
          <cell r="I5231" t="str">
            <v>SEJOY</v>
          </cell>
          <cell r="J5231">
            <v>16.690000000000001</v>
          </cell>
          <cell r="K5231">
            <v>3755.2500000000005</v>
          </cell>
          <cell r="L5231" t="str">
            <v/>
          </cell>
          <cell r="M5231" t="str">
            <v>Základní škola Růžďka, okres Vsetín</v>
          </cell>
          <cell r="O5231">
            <v>203</v>
          </cell>
          <cell r="Q5231" t="str">
            <v>Růžďka</v>
          </cell>
          <cell r="R5231" t="str">
            <v>ANO</v>
          </cell>
        </row>
        <row r="5232">
          <cell r="A5232">
            <v>600149862</v>
          </cell>
          <cell r="B5232">
            <v>600149862</v>
          </cell>
          <cell r="C5232" t="str">
            <v>70918988</v>
          </cell>
          <cell r="D5232">
            <v>1</v>
          </cell>
          <cell r="E5232">
            <v>70918988</v>
          </cell>
          <cell r="F5232" t="str">
            <v>Zlínský kraj</v>
          </cell>
          <cell r="G5232" t="str">
            <v xml:space="preserve">Vsetín </v>
          </cell>
          <cell r="H5232">
            <v>150</v>
          </cell>
          <cell r="I5232" t="str">
            <v>SEJOY</v>
          </cell>
          <cell r="J5232">
            <v>16.690000000000001</v>
          </cell>
          <cell r="K5232">
            <v>2503.5</v>
          </cell>
          <cell r="L5232" t="str">
            <v/>
          </cell>
          <cell r="M5232" t="str">
            <v>Základní škola Huslenky, okres Vsetín</v>
          </cell>
          <cell r="O5232">
            <v>290</v>
          </cell>
          <cell r="Q5232" t="str">
            <v>Huslenky</v>
          </cell>
          <cell r="R5232" t="str">
            <v>ANO</v>
          </cell>
        </row>
        <row r="5233">
          <cell r="A5233">
            <v>600149919</v>
          </cell>
          <cell r="B5233">
            <v>600149919</v>
          </cell>
          <cell r="C5233" t="str">
            <v>70985359</v>
          </cell>
          <cell r="D5233">
            <v>1</v>
          </cell>
          <cell r="E5233">
            <v>70985359</v>
          </cell>
          <cell r="F5233" t="str">
            <v>Zlínský kraj</v>
          </cell>
          <cell r="G5233" t="str">
            <v xml:space="preserve">Vsetín </v>
          </cell>
          <cell r="H5233">
            <v>75</v>
          </cell>
          <cell r="I5233" t="str">
            <v>SEJOY</v>
          </cell>
          <cell r="J5233">
            <v>16.690000000000001</v>
          </cell>
          <cell r="K5233">
            <v>1251.75</v>
          </cell>
          <cell r="L5233" t="str">
            <v/>
          </cell>
          <cell r="M5233" t="str">
            <v>Základní škola Lačnov, okres Vsetín</v>
          </cell>
          <cell r="O5233">
            <v>96</v>
          </cell>
          <cell r="Q5233" t="str">
            <v>Lačnov</v>
          </cell>
          <cell r="R5233" t="str">
            <v>ANO</v>
          </cell>
        </row>
        <row r="5234">
          <cell r="A5234">
            <v>600149960</v>
          </cell>
          <cell r="B5234">
            <v>600149960</v>
          </cell>
          <cell r="C5234" t="str">
            <v>70996652</v>
          </cell>
          <cell r="D5234">
            <v>1</v>
          </cell>
          <cell r="E5234">
            <v>70996652</v>
          </cell>
          <cell r="F5234" t="str">
            <v>Zlínský kraj</v>
          </cell>
          <cell r="G5234" t="str">
            <v xml:space="preserve">Vsetín </v>
          </cell>
          <cell r="H5234">
            <v>25</v>
          </cell>
          <cell r="I5234" t="str">
            <v>SEJOY</v>
          </cell>
          <cell r="J5234">
            <v>16.690000000000001</v>
          </cell>
          <cell r="K5234">
            <v>417.25000000000006</v>
          </cell>
          <cell r="L5234" t="str">
            <v/>
          </cell>
          <cell r="M5234" t="str">
            <v>Základní škola Střelná, okres Vsetín</v>
          </cell>
          <cell r="O5234">
            <v>84</v>
          </cell>
          <cell r="Q5234" t="str">
            <v>Střelná</v>
          </cell>
          <cell r="R5234" t="str">
            <v>ANO</v>
          </cell>
        </row>
        <row r="5235">
          <cell r="A5235">
            <v>600149609</v>
          </cell>
          <cell r="B5235">
            <v>600149609</v>
          </cell>
          <cell r="C5235" t="str">
            <v>45211515</v>
          </cell>
          <cell r="D5235">
            <v>1</v>
          </cell>
          <cell r="E5235">
            <v>45211515</v>
          </cell>
          <cell r="F5235" t="str">
            <v>Zlínský kraj</v>
          </cell>
          <cell r="G5235" t="str">
            <v xml:space="preserve">Vsetín </v>
          </cell>
          <cell r="H5235">
            <v>350</v>
          </cell>
          <cell r="I5235" t="str">
            <v>SEJOY</v>
          </cell>
          <cell r="J5235">
            <v>16.690000000000001</v>
          </cell>
          <cell r="K5235">
            <v>5841.5</v>
          </cell>
          <cell r="L5235" t="str">
            <v/>
          </cell>
          <cell r="M5235" t="str">
            <v>Základní škola Valašská Polanka, okres Vsetín</v>
          </cell>
          <cell r="O5235">
            <v>301</v>
          </cell>
          <cell r="Q5235" t="str">
            <v>Valašská Polanka</v>
          </cell>
          <cell r="R5235" t="str">
            <v>ANO</v>
          </cell>
        </row>
        <row r="5236">
          <cell r="A5236">
            <v>600149633</v>
          </cell>
          <cell r="B5236">
            <v>600149633</v>
          </cell>
          <cell r="C5236" t="str">
            <v>45211744</v>
          </cell>
          <cell r="D5236">
            <v>1</v>
          </cell>
          <cell r="E5236">
            <v>45211744</v>
          </cell>
          <cell r="F5236" t="str">
            <v>Zlínský kraj</v>
          </cell>
          <cell r="G5236" t="str">
            <v xml:space="preserve">Vsetín </v>
          </cell>
          <cell r="H5236">
            <v>300</v>
          </cell>
          <cell r="I5236" t="str">
            <v>SEJOY</v>
          </cell>
          <cell r="J5236">
            <v>16.690000000000001</v>
          </cell>
          <cell r="K5236">
            <v>5007</v>
          </cell>
          <cell r="L5236" t="str">
            <v/>
          </cell>
          <cell r="M5236" t="str">
            <v>Základní škola Nový Hrozenkov, okres Vsetín</v>
          </cell>
          <cell r="O5236">
            <v>437</v>
          </cell>
          <cell r="Q5236" t="str">
            <v>Nový Hrozenkov</v>
          </cell>
          <cell r="R5236" t="str">
            <v>ANO</v>
          </cell>
        </row>
        <row r="5237">
          <cell r="A5237">
            <v>600149668</v>
          </cell>
          <cell r="B5237">
            <v>600149668</v>
          </cell>
          <cell r="C5237" t="str">
            <v>47658517</v>
          </cell>
          <cell r="D5237">
            <v>1</v>
          </cell>
          <cell r="E5237">
            <v>47658517</v>
          </cell>
          <cell r="F5237" t="str">
            <v>Zlínský kraj</v>
          </cell>
          <cell r="G5237" t="str">
            <v xml:space="preserve">Vsetín </v>
          </cell>
          <cell r="H5237">
            <v>350</v>
          </cell>
          <cell r="I5237" t="str">
            <v>SEJOY</v>
          </cell>
          <cell r="J5237">
            <v>16.690000000000001</v>
          </cell>
          <cell r="K5237">
            <v>5841.5</v>
          </cell>
          <cell r="L5237" t="str">
            <v/>
          </cell>
          <cell r="M5237" t="str">
            <v>Základní škola Hovězí, okres Vsetín</v>
          </cell>
          <cell r="O5237">
            <v>426</v>
          </cell>
          <cell r="Q5237" t="str">
            <v>Hovězí</v>
          </cell>
          <cell r="R5237" t="str">
            <v>ANO</v>
          </cell>
        </row>
        <row r="5238">
          <cell r="A5238">
            <v>600149676</v>
          </cell>
          <cell r="B5238">
            <v>600149676</v>
          </cell>
          <cell r="C5238" t="str">
            <v>47659262</v>
          </cell>
          <cell r="D5238">
            <v>1</v>
          </cell>
          <cell r="E5238">
            <v>47659262</v>
          </cell>
          <cell r="F5238" t="str">
            <v>Zlínský kraj</v>
          </cell>
          <cell r="G5238" t="str">
            <v xml:space="preserve">Vsetín </v>
          </cell>
          <cell r="H5238">
            <v>450</v>
          </cell>
          <cell r="I5238" t="str">
            <v>SEJOY</v>
          </cell>
          <cell r="J5238">
            <v>16.690000000000001</v>
          </cell>
          <cell r="K5238">
            <v>7510.5000000000009</v>
          </cell>
          <cell r="L5238" t="str">
            <v/>
          </cell>
          <cell r="M5238" t="str">
            <v>Základní škola Halenkov, okres Vsetín</v>
          </cell>
          <cell r="O5238">
            <v>535</v>
          </cell>
          <cell r="Q5238" t="str">
            <v>Halenkov</v>
          </cell>
          <cell r="R5238" t="str">
            <v>ANO</v>
          </cell>
        </row>
        <row r="5239">
          <cell r="A5239">
            <v>600149722</v>
          </cell>
          <cell r="B5239">
            <v>600149722</v>
          </cell>
          <cell r="C5239" t="str">
            <v>60990368</v>
          </cell>
          <cell r="D5239">
            <v>1</v>
          </cell>
          <cell r="E5239">
            <v>60990368</v>
          </cell>
          <cell r="F5239" t="str">
            <v>Zlínský kraj</v>
          </cell>
          <cell r="G5239" t="str">
            <v xml:space="preserve">Vsetín </v>
          </cell>
          <cell r="H5239">
            <v>800</v>
          </cell>
          <cell r="I5239" t="str">
            <v>SEJOY</v>
          </cell>
          <cell r="J5239">
            <v>16.690000000000001</v>
          </cell>
          <cell r="K5239">
            <v>13352.000000000002</v>
          </cell>
          <cell r="L5239" t="str">
            <v/>
          </cell>
          <cell r="M5239" t="str">
            <v>Základní škola Vsetín, Ohrada 1876</v>
          </cell>
          <cell r="N5239" t="str">
            <v>Nad Školou</v>
          </cell>
          <cell r="O5239">
            <v>1876</v>
          </cell>
          <cell r="Q5239" t="str">
            <v>Vsetín</v>
          </cell>
          <cell r="R5239" t="str">
            <v>ANO</v>
          </cell>
        </row>
        <row r="5240">
          <cell r="A5240">
            <v>600149781</v>
          </cell>
          <cell r="B5240">
            <v>600149781</v>
          </cell>
          <cell r="C5240" t="str">
            <v>60990449</v>
          </cell>
          <cell r="D5240">
            <v>1</v>
          </cell>
          <cell r="E5240">
            <v>60990449</v>
          </cell>
          <cell r="F5240" t="str">
            <v>Zlínský kraj</v>
          </cell>
          <cell r="G5240" t="str">
            <v xml:space="preserve">Vsetín </v>
          </cell>
          <cell r="H5240">
            <v>750</v>
          </cell>
          <cell r="I5240" t="str">
            <v>SEJOY</v>
          </cell>
          <cell r="J5240">
            <v>16.690000000000001</v>
          </cell>
          <cell r="K5240">
            <v>12517.500000000002</v>
          </cell>
          <cell r="L5240" t="str">
            <v/>
          </cell>
          <cell r="M5240" t="str">
            <v>Základní škola Vsetín, Trávníky 1217</v>
          </cell>
          <cell r="N5240" t="str">
            <v>Matouše Václavka</v>
          </cell>
          <cell r="O5240">
            <v>1217</v>
          </cell>
          <cell r="Q5240" t="str">
            <v>Vsetín</v>
          </cell>
          <cell r="R5240" t="str">
            <v>ANO</v>
          </cell>
        </row>
        <row r="5241">
          <cell r="A5241">
            <v>600149790</v>
          </cell>
          <cell r="B5241">
            <v>600149790</v>
          </cell>
          <cell r="C5241" t="str">
            <v>60990457</v>
          </cell>
          <cell r="D5241">
            <v>1</v>
          </cell>
          <cell r="E5241">
            <v>60990457</v>
          </cell>
          <cell r="F5241" t="str">
            <v>Zlínský kraj</v>
          </cell>
          <cell r="G5241" t="str">
            <v xml:space="preserve">Vsetín </v>
          </cell>
          <cell r="H5241">
            <v>700</v>
          </cell>
          <cell r="I5241" t="str">
            <v>SEJOY</v>
          </cell>
          <cell r="J5241">
            <v>16.690000000000001</v>
          </cell>
          <cell r="K5241">
            <v>11683</v>
          </cell>
          <cell r="L5241" t="str">
            <v/>
          </cell>
          <cell r="M5241" t="str">
            <v>Základní škola Vsetín, Rokytnice 436</v>
          </cell>
          <cell r="N5241" t="str">
            <v>Michala Urbánka</v>
          </cell>
          <cell r="O5241">
            <v>436</v>
          </cell>
          <cell r="Q5241" t="str">
            <v>Vsetín</v>
          </cell>
          <cell r="R5241" t="str">
            <v>ANO</v>
          </cell>
        </row>
        <row r="5242">
          <cell r="A5242">
            <v>600149803</v>
          </cell>
          <cell r="B5242">
            <v>600149803</v>
          </cell>
          <cell r="C5242" t="str">
            <v>60990465</v>
          </cell>
          <cell r="D5242">
            <v>1</v>
          </cell>
          <cell r="E5242">
            <v>60990465</v>
          </cell>
          <cell r="F5242" t="str">
            <v>Zlínský kraj</v>
          </cell>
          <cell r="G5242" t="str">
            <v xml:space="preserve">Vsetín </v>
          </cell>
          <cell r="H5242">
            <v>625</v>
          </cell>
          <cell r="I5242" t="str">
            <v>SEJOY</v>
          </cell>
          <cell r="J5242">
            <v>16.690000000000001</v>
          </cell>
          <cell r="K5242">
            <v>10431.25</v>
          </cell>
          <cell r="L5242" t="str">
            <v/>
          </cell>
          <cell r="M5242" t="str">
            <v>Základní škola Vsetín, Sychrov 97</v>
          </cell>
          <cell r="N5242" t="str">
            <v>MUDr. Františka Sovy</v>
          </cell>
          <cell r="O5242">
            <v>97</v>
          </cell>
          <cell r="Q5242" t="str">
            <v>Vsetín</v>
          </cell>
          <cell r="R5242" t="str">
            <v>ANO</v>
          </cell>
        </row>
        <row r="5243">
          <cell r="A5243">
            <v>600149838</v>
          </cell>
          <cell r="B5243">
            <v>600149838</v>
          </cell>
          <cell r="C5243" t="str">
            <v>75026571</v>
          </cell>
          <cell r="D5243">
            <v>1</v>
          </cell>
          <cell r="E5243">
            <v>75026571</v>
          </cell>
          <cell r="F5243" t="str">
            <v>Zlínský kraj</v>
          </cell>
          <cell r="G5243" t="str">
            <v xml:space="preserve">Vsetín </v>
          </cell>
          <cell r="H5243">
            <v>50</v>
          </cell>
          <cell r="I5243" t="str">
            <v>SEJOY</v>
          </cell>
          <cell r="J5243">
            <v>16.690000000000001</v>
          </cell>
          <cell r="K5243">
            <v>834.50000000000011</v>
          </cell>
          <cell r="L5243" t="str">
            <v/>
          </cell>
          <cell r="M5243" t="str">
            <v>Základní škola a Mateřská škola Pržno, okres Vsetín</v>
          </cell>
          <cell r="O5243">
            <v>127</v>
          </cell>
          <cell r="Q5243" t="str">
            <v>Pržno</v>
          </cell>
          <cell r="R5243" t="str">
            <v>ANO</v>
          </cell>
        </row>
        <row r="5244">
          <cell r="A5244">
            <v>600150003</v>
          </cell>
          <cell r="B5244">
            <v>600150003</v>
          </cell>
          <cell r="C5244" t="str">
            <v>70986061</v>
          </cell>
          <cell r="D5244">
            <v>1</v>
          </cell>
          <cell r="E5244">
            <v>70986061</v>
          </cell>
          <cell r="F5244" t="str">
            <v>Zlínský kraj</v>
          </cell>
          <cell r="G5244" t="str">
            <v xml:space="preserve">Vsetín </v>
          </cell>
          <cell r="H5244">
            <v>100</v>
          </cell>
          <cell r="I5244" t="str">
            <v>SEJOY</v>
          </cell>
          <cell r="J5244">
            <v>16.690000000000001</v>
          </cell>
          <cell r="K5244">
            <v>1669.0000000000002</v>
          </cell>
          <cell r="L5244" t="str">
            <v/>
          </cell>
          <cell r="M5244" t="str">
            <v>Základní škola Lidečko, okres Vsetín</v>
          </cell>
          <cell r="O5244">
            <v>36</v>
          </cell>
          <cell r="Q5244" t="str">
            <v>Lidečko</v>
          </cell>
          <cell r="R5244" t="str">
            <v>ANO</v>
          </cell>
        </row>
        <row r="5245">
          <cell r="A5245">
            <v>600150011</v>
          </cell>
          <cell r="B5245">
            <v>600150011</v>
          </cell>
          <cell r="C5245" t="str">
            <v>70944121</v>
          </cell>
          <cell r="D5245">
            <v>1</v>
          </cell>
          <cell r="E5245">
            <v>70944121</v>
          </cell>
          <cell r="F5245" t="str">
            <v>Zlínský kraj</v>
          </cell>
          <cell r="G5245" t="str">
            <v xml:space="preserve">Vsetín </v>
          </cell>
          <cell r="H5245">
            <v>150</v>
          </cell>
          <cell r="I5245" t="str">
            <v>SEJOY</v>
          </cell>
          <cell r="J5245">
            <v>16.690000000000001</v>
          </cell>
          <cell r="K5245">
            <v>2503.5</v>
          </cell>
          <cell r="L5245" t="str">
            <v/>
          </cell>
          <cell r="M5245" t="str">
            <v>Základní škola Ratiboř, okres Vsetín</v>
          </cell>
          <cell r="O5245">
            <v>112</v>
          </cell>
          <cell r="Q5245" t="str">
            <v>Ratiboř</v>
          </cell>
          <cell r="R5245" t="str">
            <v>ANO</v>
          </cell>
        </row>
        <row r="5246">
          <cell r="A5246">
            <v>600150046</v>
          </cell>
          <cell r="B5246">
            <v>600150046</v>
          </cell>
          <cell r="C5246" t="str">
            <v>62335057</v>
          </cell>
          <cell r="D5246">
            <v>1</v>
          </cell>
          <cell r="E5246">
            <v>62335057</v>
          </cell>
          <cell r="F5246" t="str">
            <v>Zlínský kraj</v>
          </cell>
          <cell r="G5246" t="str">
            <v xml:space="preserve">Vsetín </v>
          </cell>
          <cell r="H5246">
            <v>450</v>
          </cell>
          <cell r="I5246" t="str">
            <v>SEJOY</v>
          </cell>
          <cell r="J5246">
            <v>16.690000000000001</v>
          </cell>
          <cell r="K5246">
            <v>7510.5000000000009</v>
          </cell>
          <cell r="L5246" t="str">
            <v/>
          </cell>
          <cell r="M5246" t="str">
            <v>Základní škola Horní Lideč, okres Vsetín</v>
          </cell>
          <cell r="O5246">
            <v>200</v>
          </cell>
          <cell r="Q5246" t="str">
            <v>Horní Lideč</v>
          </cell>
          <cell r="R5246" t="str">
            <v>ANO</v>
          </cell>
        </row>
        <row r="5247">
          <cell r="A5247">
            <v>600149897</v>
          </cell>
          <cell r="B5247">
            <v>600149897</v>
          </cell>
          <cell r="C5247" t="str">
            <v>70926786</v>
          </cell>
          <cell r="D5247">
            <v>1</v>
          </cell>
          <cell r="E5247">
            <v>70926786</v>
          </cell>
          <cell r="F5247" t="str">
            <v>Zlínský kraj</v>
          </cell>
          <cell r="G5247" t="str">
            <v xml:space="preserve">Vsetín </v>
          </cell>
          <cell r="H5247">
            <v>100</v>
          </cell>
          <cell r="I5247" t="str">
            <v>SEJOY</v>
          </cell>
          <cell r="J5247">
            <v>16.690000000000001</v>
          </cell>
          <cell r="K5247">
            <v>1669.0000000000002</v>
          </cell>
          <cell r="L5247" t="str">
            <v/>
          </cell>
          <cell r="M5247" t="str">
            <v>Základní škola a Mateřská škola Kateřinice, okres Vsetín</v>
          </cell>
          <cell r="O5247">
            <v>154</v>
          </cell>
          <cell r="Q5247" t="str">
            <v>Kateřinice</v>
          </cell>
          <cell r="R5247" t="str">
            <v>ANO</v>
          </cell>
        </row>
        <row r="5248">
          <cell r="A5248">
            <v>600149927</v>
          </cell>
          <cell r="B5248">
            <v>600149927</v>
          </cell>
          <cell r="C5248" t="str">
            <v>70983798</v>
          </cell>
          <cell r="D5248">
            <v>1</v>
          </cell>
          <cell r="E5248">
            <v>70983798</v>
          </cell>
          <cell r="F5248" t="str">
            <v>Zlínský kraj</v>
          </cell>
          <cell r="G5248" t="str">
            <v xml:space="preserve">Vsetín </v>
          </cell>
          <cell r="H5248">
            <v>75</v>
          </cell>
          <cell r="I5248" t="str">
            <v>SEJOY</v>
          </cell>
          <cell r="J5248">
            <v>16.690000000000001</v>
          </cell>
          <cell r="K5248">
            <v>1251.75</v>
          </cell>
          <cell r="L5248" t="str">
            <v/>
          </cell>
          <cell r="M5248" t="str">
            <v>Základní škola a Mateřská škola Leskovec, okres Vsetín, příspěvková organizace</v>
          </cell>
          <cell r="O5248">
            <v>93</v>
          </cell>
          <cell r="Q5248" t="str">
            <v>Leskovec</v>
          </cell>
          <cell r="R5248" t="str">
            <v>ANO</v>
          </cell>
        </row>
        <row r="5249">
          <cell r="A5249">
            <v>600149943</v>
          </cell>
          <cell r="B5249">
            <v>600149943</v>
          </cell>
          <cell r="C5249" t="str">
            <v>70918449</v>
          </cell>
          <cell r="D5249">
            <v>1</v>
          </cell>
          <cell r="E5249">
            <v>70918449</v>
          </cell>
          <cell r="F5249" t="str">
            <v>Zlínský kraj</v>
          </cell>
          <cell r="G5249" t="str">
            <v xml:space="preserve">Vsetín </v>
          </cell>
          <cell r="H5249">
            <v>100</v>
          </cell>
          <cell r="I5249" t="str">
            <v>SEJOY</v>
          </cell>
          <cell r="J5249">
            <v>16.690000000000001</v>
          </cell>
          <cell r="K5249">
            <v>1669.0000000000002</v>
          </cell>
          <cell r="L5249" t="str">
            <v/>
          </cell>
          <cell r="M5249" t="str">
            <v>Základní škola a Mateřská škola Pozděchov, okres Vsetín</v>
          </cell>
          <cell r="O5249">
            <v>192</v>
          </cell>
          <cell r="Q5249" t="str">
            <v>Pozděchov</v>
          </cell>
          <cell r="R5249" t="str">
            <v>ANO</v>
          </cell>
        </row>
        <row r="5250">
          <cell r="A5250">
            <v>600150020</v>
          </cell>
          <cell r="B5250">
            <v>600150020</v>
          </cell>
          <cell r="C5250" t="str">
            <v>70640416</v>
          </cell>
          <cell r="D5250">
            <v>1</v>
          </cell>
          <cell r="E5250">
            <v>70640416</v>
          </cell>
          <cell r="F5250" t="str">
            <v>Zlínský kraj</v>
          </cell>
          <cell r="G5250" t="str">
            <v xml:space="preserve">Vsetín </v>
          </cell>
          <cell r="H5250">
            <v>225</v>
          </cell>
          <cell r="I5250" t="str">
            <v>SEJOY</v>
          </cell>
          <cell r="J5250">
            <v>16.690000000000001</v>
          </cell>
          <cell r="K5250">
            <v>3755.2500000000005</v>
          </cell>
          <cell r="L5250" t="str">
            <v/>
          </cell>
          <cell r="M5250" t="str">
            <v>Základní škola Francova Lhota,okres Vsetín</v>
          </cell>
          <cell r="O5250">
            <v>190</v>
          </cell>
          <cell r="Q5250" t="str">
            <v>Francova Lhota</v>
          </cell>
          <cell r="R5250" t="str">
            <v>ANO</v>
          </cell>
        </row>
        <row r="5251">
          <cell r="A5251">
            <v>600150101</v>
          </cell>
          <cell r="B5251">
            <v>600150101</v>
          </cell>
          <cell r="C5251" t="str">
            <v>71005625</v>
          </cell>
          <cell r="D5251">
            <v>1</v>
          </cell>
          <cell r="E5251">
            <v>71005625</v>
          </cell>
          <cell r="F5251" t="str">
            <v>Zlínský kraj</v>
          </cell>
          <cell r="G5251" t="str">
            <v xml:space="preserve">Vsetín </v>
          </cell>
          <cell r="H5251">
            <v>50</v>
          </cell>
          <cell r="I5251" t="str">
            <v>SEJOY</v>
          </cell>
          <cell r="J5251">
            <v>16.690000000000001</v>
          </cell>
          <cell r="K5251">
            <v>834.50000000000011</v>
          </cell>
          <cell r="L5251" t="str">
            <v/>
          </cell>
          <cell r="M5251" t="str">
            <v>Základní škola a mateřská škola Lhota u Vsetína, příspěvková organizace</v>
          </cell>
          <cell r="O5251">
            <v>128</v>
          </cell>
          <cell r="Q5251" t="str">
            <v>Lhota u Vsetína</v>
          </cell>
          <cell r="R5251" t="str">
            <v>ANO</v>
          </cell>
        </row>
        <row r="5252">
          <cell r="A5252">
            <v>600150135</v>
          </cell>
          <cell r="B5252">
            <v>600150135</v>
          </cell>
          <cell r="C5252" t="str">
            <v>60990431</v>
          </cell>
          <cell r="D5252">
            <v>1</v>
          </cell>
          <cell r="E5252">
            <v>60990431</v>
          </cell>
          <cell r="F5252" t="str">
            <v>Zlínský kraj</v>
          </cell>
          <cell r="G5252" t="str">
            <v xml:space="preserve">Vsetín </v>
          </cell>
          <cell r="H5252">
            <v>325</v>
          </cell>
          <cell r="I5252" t="str">
            <v>SEJOY</v>
          </cell>
          <cell r="J5252">
            <v>16.690000000000001</v>
          </cell>
          <cell r="K5252">
            <v>5424.25</v>
          </cell>
          <cell r="L5252" t="str">
            <v/>
          </cell>
          <cell r="M5252" t="str">
            <v>Základní škola a Mateřská škola Karolinka</v>
          </cell>
          <cell r="N5252" t="str">
            <v>Kobylská</v>
          </cell>
          <cell r="O5252">
            <v>250</v>
          </cell>
          <cell r="Q5252" t="str">
            <v>Karolinka</v>
          </cell>
          <cell r="R5252" t="str">
            <v>ANO</v>
          </cell>
        </row>
        <row r="5253">
          <cell r="A5253">
            <v>600171639</v>
          </cell>
          <cell r="B5253">
            <v>600171639</v>
          </cell>
          <cell r="C5253" t="str">
            <v>70238898</v>
          </cell>
          <cell r="D5253">
            <v>1</v>
          </cell>
          <cell r="E5253">
            <v>70238898</v>
          </cell>
          <cell r="F5253" t="str">
            <v>Zlínský kraj</v>
          </cell>
          <cell r="G5253" t="str">
            <v xml:space="preserve">Vsetín </v>
          </cell>
          <cell r="H5253">
            <v>175</v>
          </cell>
          <cell r="I5253" t="str">
            <v>SEJOY</v>
          </cell>
          <cell r="J5253">
            <v>16.690000000000001</v>
          </cell>
          <cell r="K5253">
            <v>2920.75</v>
          </cell>
          <cell r="L5253" t="str">
            <v/>
          </cell>
          <cell r="M5253" t="str">
            <v>Základní škola, Mateřská škola a Praktická škola Vsetín</v>
          </cell>
          <cell r="N5253" t="str">
            <v>Turkmenská</v>
          </cell>
          <cell r="O5253">
            <v>1612</v>
          </cell>
          <cell r="Q5253" t="str">
            <v>Vsetín</v>
          </cell>
          <cell r="R5253" t="str">
            <v>ANO</v>
          </cell>
        </row>
        <row r="5254">
          <cell r="A5254">
            <v>600019136</v>
          </cell>
          <cell r="B5254">
            <v>600019136</v>
          </cell>
          <cell r="C5254" t="str">
            <v>25330985</v>
          </cell>
          <cell r="D5254">
            <v>1</v>
          </cell>
          <cell r="E5254">
            <v>25330985</v>
          </cell>
          <cell r="F5254" t="str">
            <v>Zlínský kraj</v>
          </cell>
          <cell r="G5254" t="str">
            <v xml:space="preserve">Zlín </v>
          </cell>
          <cell r="H5254">
            <v>25</v>
          </cell>
          <cell r="I5254" t="str">
            <v>SEJOY</v>
          </cell>
          <cell r="J5254">
            <v>16.690000000000001</v>
          </cell>
          <cell r="K5254">
            <v>417.25000000000006</v>
          </cell>
          <cell r="L5254" t="str">
            <v/>
          </cell>
          <cell r="M5254" t="str">
            <v>Střední odborné učiliště a Středisko praktického vyučování stavební s.r.o.</v>
          </cell>
          <cell r="O5254">
            <v>5</v>
          </cell>
          <cell r="Q5254" t="str">
            <v>Zádveřice-Raková</v>
          </cell>
          <cell r="R5254" t="str">
            <v>NE</v>
          </cell>
        </row>
        <row r="5255">
          <cell r="A5255">
            <v>600019918</v>
          </cell>
          <cell r="B5255">
            <v>600019918</v>
          </cell>
          <cell r="C5255" t="str">
            <v>00226319</v>
          </cell>
          <cell r="D5255">
            <v>1</v>
          </cell>
          <cell r="E5255">
            <v>226319</v>
          </cell>
          <cell r="F5255" t="str">
            <v>Zlínský kraj</v>
          </cell>
          <cell r="G5255" t="str">
            <v xml:space="preserve">Zlín </v>
          </cell>
          <cell r="H5255">
            <v>450</v>
          </cell>
          <cell r="I5255" t="str">
            <v>SEJOY</v>
          </cell>
          <cell r="J5255">
            <v>16.690000000000001</v>
          </cell>
          <cell r="K5255">
            <v>7510.5000000000009</v>
          </cell>
          <cell r="L5255" t="str">
            <v/>
          </cell>
          <cell r="M5255" t="str">
            <v>Střední zdravotnická škola a Vyšší odborná škola zdravotnická Zlín</v>
          </cell>
          <cell r="N5255" t="str">
            <v>Broučkova</v>
          </cell>
          <cell r="O5255">
            <v>372</v>
          </cell>
          <cell r="Q5255" t="str">
            <v>Zlín</v>
          </cell>
          <cell r="R5255" t="str">
            <v>ANO</v>
          </cell>
        </row>
        <row r="5256">
          <cell r="A5256">
            <v>600020525</v>
          </cell>
          <cell r="B5256">
            <v>600020525</v>
          </cell>
          <cell r="C5256" t="str">
            <v>25344412</v>
          </cell>
          <cell r="D5256">
            <v>1</v>
          </cell>
          <cell r="E5256">
            <v>25344412</v>
          </cell>
          <cell r="F5256" t="str">
            <v>Zlínský kraj</v>
          </cell>
          <cell r="G5256" t="str">
            <v xml:space="preserve">Zlín </v>
          </cell>
          <cell r="H5256">
            <v>325</v>
          </cell>
          <cell r="I5256" t="str">
            <v>SEJOY</v>
          </cell>
          <cell r="J5256">
            <v>16.690000000000001</v>
          </cell>
          <cell r="K5256">
            <v>5424.25</v>
          </cell>
          <cell r="L5256" t="str">
            <v/>
          </cell>
          <cell r="M5256" t="str">
            <v>Střední škola podnikatelská a Vyšší odborná škola, s.r.o.</v>
          </cell>
          <cell r="N5256" t="str">
            <v>nám. T. G. Masaryka</v>
          </cell>
          <cell r="O5256">
            <v>2433</v>
          </cell>
          <cell r="Q5256" t="str">
            <v>Zlín</v>
          </cell>
          <cell r="R5256" t="str">
            <v>NE</v>
          </cell>
        </row>
        <row r="5257">
          <cell r="A5257">
            <v>600014355</v>
          </cell>
          <cell r="B5257">
            <v>600014355</v>
          </cell>
          <cell r="C5257" t="str">
            <v>00559482</v>
          </cell>
          <cell r="D5257">
            <v>1</v>
          </cell>
          <cell r="E5257">
            <v>559482</v>
          </cell>
          <cell r="F5257" t="str">
            <v>Zlínský kraj</v>
          </cell>
          <cell r="G5257" t="str">
            <v xml:space="preserve">Zlín </v>
          </cell>
          <cell r="H5257">
            <v>825</v>
          </cell>
          <cell r="I5257" t="str">
            <v>SEJOY</v>
          </cell>
          <cell r="J5257">
            <v>16.690000000000001</v>
          </cell>
          <cell r="K5257">
            <v>13769.250000000002</v>
          </cell>
          <cell r="L5257" t="str">
            <v/>
          </cell>
          <cell r="M5257" t="str">
            <v>Střední průmyslová škola Zlín</v>
          </cell>
          <cell r="N5257" t="str">
            <v>třída Tomáše Bati</v>
          </cell>
          <cell r="O5257">
            <v>4187</v>
          </cell>
          <cell r="Q5257" t="str">
            <v>Zlín</v>
          </cell>
          <cell r="R5257" t="str">
            <v>ANO</v>
          </cell>
        </row>
        <row r="5258">
          <cell r="A5258">
            <v>600014363</v>
          </cell>
          <cell r="B5258">
            <v>600014363</v>
          </cell>
          <cell r="C5258" t="str">
            <v>00559105</v>
          </cell>
          <cell r="D5258">
            <v>1</v>
          </cell>
          <cell r="E5258">
            <v>559105</v>
          </cell>
          <cell r="F5258" t="str">
            <v>Zlínský kraj</v>
          </cell>
          <cell r="G5258" t="str">
            <v xml:space="preserve">Zlín </v>
          </cell>
          <cell r="H5258">
            <v>650</v>
          </cell>
          <cell r="I5258" t="str">
            <v>SEJOY</v>
          </cell>
          <cell r="J5258">
            <v>16.690000000000001</v>
          </cell>
          <cell r="K5258">
            <v>10848.5</v>
          </cell>
          <cell r="L5258" t="str">
            <v/>
          </cell>
          <cell r="M5258" t="str">
            <v>Gymnázium Zlín - Lesní čtvrť</v>
          </cell>
          <cell r="N5258" t="str">
            <v>Lesní čtvrť III</v>
          </cell>
          <cell r="O5258">
            <v>1364</v>
          </cell>
          <cell r="Q5258" t="str">
            <v>Zlín</v>
          </cell>
          <cell r="R5258" t="str">
            <v>ANO</v>
          </cell>
        </row>
        <row r="5259">
          <cell r="A5259">
            <v>600014398</v>
          </cell>
          <cell r="B5259">
            <v>600014398</v>
          </cell>
          <cell r="C5259" t="str">
            <v>00559504</v>
          </cell>
          <cell r="D5259">
            <v>1</v>
          </cell>
          <cell r="E5259">
            <v>559504</v>
          </cell>
          <cell r="F5259" t="str">
            <v>Zlínský kraj</v>
          </cell>
          <cell r="G5259" t="str">
            <v xml:space="preserve">Zlín </v>
          </cell>
          <cell r="H5259">
            <v>575</v>
          </cell>
          <cell r="I5259" t="str">
            <v>SEJOY</v>
          </cell>
          <cell r="J5259">
            <v>16.690000000000001</v>
          </cell>
          <cell r="K5259">
            <v>9596.75</v>
          </cell>
          <cell r="L5259" t="str">
            <v/>
          </cell>
          <cell r="M5259" t="str">
            <v>Gymnázium a Jazyková škola s právem státní jazykové zkoušky Zlín</v>
          </cell>
          <cell r="N5259" t="str">
            <v>nám. T. G. Masaryka</v>
          </cell>
          <cell r="O5259">
            <v>2734</v>
          </cell>
          <cell r="Q5259" t="str">
            <v>Zlín</v>
          </cell>
          <cell r="R5259" t="str">
            <v>ANO</v>
          </cell>
        </row>
        <row r="5260">
          <cell r="A5260">
            <v>600014410</v>
          </cell>
          <cell r="B5260">
            <v>600014410</v>
          </cell>
          <cell r="C5260" t="str">
            <v>00566411</v>
          </cell>
          <cell r="D5260">
            <v>1</v>
          </cell>
          <cell r="E5260">
            <v>566411</v>
          </cell>
          <cell r="F5260" t="str">
            <v>Zlínský kraj</v>
          </cell>
          <cell r="G5260" t="str">
            <v xml:space="preserve">Zlín </v>
          </cell>
          <cell r="H5260">
            <v>500</v>
          </cell>
          <cell r="I5260" t="str">
            <v>SEJOY</v>
          </cell>
          <cell r="J5260">
            <v>16.690000000000001</v>
          </cell>
          <cell r="K5260">
            <v>8345</v>
          </cell>
          <cell r="L5260" t="str">
            <v/>
          </cell>
          <cell r="M5260" t="str">
            <v>Obchodní akademie Tomáše Bati a Vyšší odborná škola ekonomická Zlín</v>
          </cell>
          <cell r="N5260" t="str">
            <v>nám. T. G. Masaryka</v>
          </cell>
          <cell r="O5260">
            <v>3669</v>
          </cell>
          <cell r="Q5260" t="str">
            <v>Zlín</v>
          </cell>
          <cell r="R5260" t="str">
            <v>ANO</v>
          </cell>
        </row>
        <row r="5261">
          <cell r="A5261">
            <v>600014436</v>
          </cell>
          <cell r="B5261">
            <v>600014436</v>
          </cell>
          <cell r="C5261" t="str">
            <v>25344587</v>
          </cell>
          <cell r="D5261">
            <v>1</v>
          </cell>
          <cell r="E5261">
            <v>25344587</v>
          </cell>
          <cell r="F5261" t="str">
            <v>Zlínský kraj</v>
          </cell>
          <cell r="G5261" t="str">
            <v xml:space="preserve">Zlín </v>
          </cell>
          <cell r="H5261">
            <v>225</v>
          </cell>
          <cell r="I5261" t="str">
            <v>SEJOY</v>
          </cell>
          <cell r="J5261">
            <v>16.690000000000001</v>
          </cell>
          <cell r="K5261">
            <v>3755.2500000000005</v>
          </cell>
          <cell r="L5261" t="str">
            <v/>
          </cell>
          <cell r="M5261" t="str">
            <v>Střední škola pedagogická a sociální Zlín, s.r.o.</v>
          </cell>
          <cell r="N5261" t="str">
            <v>Česká</v>
          </cell>
          <cell r="O5261">
            <v>4787</v>
          </cell>
          <cell r="Q5261" t="str">
            <v>Zlín</v>
          </cell>
          <cell r="R5261" t="str">
            <v>NE</v>
          </cell>
        </row>
        <row r="5262">
          <cell r="A5262">
            <v>600014452</v>
          </cell>
          <cell r="B5262">
            <v>600014452</v>
          </cell>
          <cell r="C5262" t="str">
            <v>25327755</v>
          </cell>
          <cell r="D5262">
            <v>1</v>
          </cell>
          <cell r="E5262">
            <v>25327755</v>
          </cell>
          <cell r="F5262" t="str">
            <v>Zlínský kraj</v>
          </cell>
          <cell r="G5262" t="str">
            <v xml:space="preserve">Zlín </v>
          </cell>
          <cell r="H5262">
            <v>175</v>
          </cell>
          <cell r="I5262" t="str">
            <v>SEJOY</v>
          </cell>
          <cell r="J5262">
            <v>16.690000000000001</v>
          </cell>
          <cell r="K5262">
            <v>2920.75</v>
          </cell>
          <cell r="L5262" t="str">
            <v/>
          </cell>
          <cell r="M5262" t="str">
            <v>Střední škola Baltaci s.r.o.</v>
          </cell>
          <cell r="N5262" t="str">
            <v>Zarámí</v>
          </cell>
          <cell r="O5262">
            <v>4422</v>
          </cell>
          <cell r="Q5262" t="str">
            <v>Zlín</v>
          </cell>
          <cell r="R5262" t="str">
            <v>NE</v>
          </cell>
        </row>
        <row r="5263">
          <cell r="A5263">
            <v>600014461</v>
          </cell>
          <cell r="B5263">
            <v>600014461</v>
          </cell>
          <cell r="C5263" t="str">
            <v>00545121</v>
          </cell>
          <cell r="D5263">
            <v>1</v>
          </cell>
          <cell r="E5263">
            <v>545121</v>
          </cell>
          <cell r="F5263" t="str">
            <v>Zlínský kraj</v>
          </cell>
          <cell r="G5263" t="str">
            <v xml:space="preserve">Zlín </v>
          </cell>
          <cell r="H5263">
            <v>375</v>
          </cell>
          <cell r="I5263" t="str">
            <v>SEJOY</v>
          </cell>
          <cell r="J5263">
            <v>16.690000000000001</v>
          </cell>
          <cell r="K5263">
            <v>6258.7500000000009</v>
          </cell>
          <cell r="L5263" t="str">
            <v/>
          </cell>
          <cell r="M5263" t="str">
            <v>Střední škola gastronomie a obchodu Zlín</v>
          </cell>
          <cell r="N5263" t="str">
            <v>Univerzitní</v>
          </cell>
          <cell r="O5263">
            <v>3015</v>
          </cell>
          <cell r="Q5263" t="str">
            <v>Zlín</v>
          </cell>
          <cell r="R5263" t="str">
            <v>ANO</v>
          </cell>
        </row>
        <row r="5264">
          <cell r="A5264">
            <v>600014479</v>
          </cell>
          <cell r="B5264">
            <v>600014479</v>
          </cell>
          <cell r="C5264" t="str">
            <v>26215829</v>
          </cell>
          <cell r="D5264">
            <v>1</v>
          </cell>
          <cell r="E5264">
            <v>26215829</v>
          </cell>
          <cell r="F5264" t="str">
            <v>Zlínský kraj</v>
          </cell>
          <cell r="G5264" t="str">
            <v xml:space="preserve">Zlín </v>
          </cell>
          <cell r="H5264">
            <v>225</v>
          </cell>
          <cell r="I5264" t="str">
            <v>SEJOY</v>
          </cell>
          <cell r="J5264">
            <v>16.690000000000001</v>
          </cell>
          <cell r="K5264">
            <v>3755.2500000000005</v>
          </cell>
          <cell r="L5264" t="str">
            <v/>
          </cell>
          <cell r="M5264" t="str">
            <v>Academic School, Střední škola, s.r.o.</v>
          </cell>
          <cell r="N5264" t="str">
            <v>nám. T. G. Masaryka</v>
          </cell>
          <cell r="O5264">
            <v>1279</v>
          </cell>
          <cell r="Q5264" t="str">
            <v>Zlín</v>
          </cell>
          <cell r="R5264" t="str">
            <v>NE</v>
          </cell>
        </row>
        <row r="5265">
          <cell r="A5265">
            <v>600001636</v>
          </cell>
          <cell r="B5265">
            <v>600001636</v>
          </cell>
          <cell r="C5265" t="str">
            <v>49157841</v>
          </cell>
          <cell r="D5265">
            <v>1</v>
          </cell>
          <cell r="E5265">
            <v>49157841</v>
          </cell>
          <cell r="F5265" t="str">
            <v>Zlínský kraj</v>
          </cell>
          <cell r="G5265" t="str">
            <v xml:space="preserve">Zlín </v>
          </cell>
          <cell r="H5265">
            <v>350</v>
          </cell>
          <cell r="I5265" t="str">
            <v>SEJOY</v>
          </cell>
          <cell r="J5265">
            <v>16.690000000000001</v>
          </cell>
          <cell r="K5265">
            <v>5841.5</v>
          </cell>
          <cell r="L5265" t="str">
            <v/>
          </cell>
          <cell r="M5265" t="str">
            <v>Církevní základní škola a mateřská škola ve Zlíně</v>
          </cell>
          <cell r="N5265" t="str">
            <v>Česká</v>
          </cell>
          <cell r="O5265">
            <v>4787</v>
          </cell>
          <cell r="Q5265" t="str">
            <v>Zlín</v>
          </cell>
          <cell r="R5265" t="str">
            <v>NE</v>
          </cell>
        </row>
        <row r="5266">
          <cell r="A5266">
            <v>600025331</v>
          </cell>
          <cell r="B5266">
            <v>600025331</v>
          </cell>
          <cell r="C5266" t="str">
            <v>61716391</v>
          </cell>
          <cell r="D5266">
            <v>1</v>
          </cell>
          <cell r="E5266">
            <v>61716391</v>
          </cell>
          <cell r="F5266" t="str">
            <v>Zlínský kraj</v>
          </cell>
          <cell r="G5266" t="str">
            <v xml:space="preserve">Zlín </v>
          </cell>
          <cell r="H5266">
            <v>75</v>
          </cell>
          <cell r="I5266" t="str">
            <v>SEJOY</v>
          </cell>
          <cell r="J5266">
            <v>16.690000000000001</v>
          </cell>
          <cell r="K5266">
            <v>1251.75</v>
          </cell>
          <cell r="L5266" t="str">
            <v/>
          </cell>
          <cell r="M5266" t="str">
            <v>Základní škola Zlín, Mostní</v>
          </cell>
          <cell r="N5266" t="str">
            <v>Mostní</v>
          </cell>
          <cell r="O5266">
            <v>2397</v>
          </cell>
          <cell r="Q5266" t="str">
            <v>Zlín</v>
          </cell>
          <cell r="R5266" t="str">
            <v>ANO</v>
          </cell>
        </row>
        <row r="5267">
          <cell r="A5267">
            <v>600025314</v>
          </cell>
          <cell r="B5267">
            <v>600025314</v>
          </cell>
          <cell r="C5267" t="str">
            <v>61716464</v>
          </cell>
          <cell r="D5267">
            <v>1</v>
          </cell>
          <cell r="E5267">
            <v>61716464</v>
          </cell>
          <cell r="F5267" t="str">
            <v>Zlínský kraj</v>
          </cell>
          <cell r="G5267" t="str">
            <v xml:space="preserve">Zlín </v>
          </cell>
          <cell r="H5267">
            <v>75</v>
          </cell>
          <cell r="I5267" t="str">
            <v>SEJOY</v>
          </cell>
          <cell r="J5267">
            <v>16.690000000000001</v>
          </cell>
          <cell r="K5267">
            <v>1251.75</v>
          </cell>
          <cell r="L5267" t="str">
            <v/>
          </cell>
          <cell r="M5267" t="str">
            <v>Dětský domov, Mateřská škola, Základní škola a Praktická škola Zlín</v>
          </cell>
          <cell r="N5267" t="str">
            <v>Lazy VI</v>
          </cell>
          <cell r="O5267">
            <v>3695</v>
          </cell>
          <cell r="Q5267" t="str">
            <v>Zlín</v>
          </cell>
          <cell r="R5267" t="str">
            <v>ANO</v>
          </cell>
        </row>
        <row r="5268">
          <cell r="A5268">
            <v>600113884</v>
          </cell>
          <cell r="B5268">
            <v>600113884</v>
          </cell>
          <cell r="C5268" t="str">
            <v>75023008</v>
          </cell>
          <cell r="D5268">
            <v>1</v>
          </cell>
          <cell r="E5268">
            <v>75023008</v>
          </cell>
          <cell r="F5268" t="str">
            <v>Zlínský kraj</v>
          </cell>
          <cell r="G5268" t="str">
            <v xml:space="preserve">Zlín </v>
          </cell>
          <cell r="H5268">
            <v>75</v>
          </cell>
          <cell r="I5268" t="str">
            <v>SEJOY</v>
          </cell>
          <cell r="J5268">
            <v>16.690000000000001</v>
          </cell>
          <cell r="K5268">
            <v>1251.75</v>
          </cell>
          <cell r="L5268" t="str">
            <v/>
          </cell>
          <cell r="M5268" t="str">
            <v>Základní škola a mateřská škola Hřivínův Újezd, okres Zlín</v>
          </cell>
          <cell r="O5268">
            <v>68</v>
          </cell>
          <cell r="Q5268" t="str">
            <v>Hřivínův Újezd</v>
          </cell>
          <cell r="R5268" t="str">
            <v>ANO</v>
          </cell>
        </row>
        <row r="5269">
          <cell r="A5269">
            <v>600113914</v>
          </cell>
          <cell r="B5269">
            <v>600113914</v>
          </cell>
          <cell r="C5269" t="str">
            <v>71008161</v>
          </cell>
          <cell r="D5269">
            <v>1</v>
          </cell>
          <cell r="E5269">
            <v>71008161</v>
          </cell>
          <cell r="F5269" t="str">
            <v>Zlínský kraj</v>
          </cell>
          <cell r="G5269" t="str">
            <v xml:space="preserve">Zlín </v>
          </cell>
          <cell r="H5269">
            <v>650</v>
          </cell>
          <cell r="I5269" t="str">
            <v>SEJOY</v>
          </cell>
          <cell r="J5269">
            <v>16.690000000000001</v>
          </cell>
          <cell r="K5269">
            <v>10848.5</v>
          </cell>
          <cell r="L5269" t="str">
            <v/>
          </cell>
          <cell r="M5269" t="str">
            <v>Základní škola Zlín, Nová cesta 268, příspěvková organizace</v>
          </cell>
          <cell r="N5269" t="str">
            <v>Nová cesta</v>
          </cell>
          <cell r="O5269">
            <v>268</v>
          </cell>
          <cell r="Q5269" t="str">
            <v>Zlín</v>
          </cell>
          <cell r="R5269" t="str">
            <v>ANO</v>
          </cell>
        </row>
        <row r="5270">
          <cell r="A5270">
            <v>600113922</v>
          </cell>
          <cell r="B5270">
            <v>600113922</v>
          </cell>
          <cell r="C5270" t="str">
            <v>70880271</v>
          </cell>
          <cell r="D5270">
            <v>1</v>
          </cell>
          <cell r="E5270">
            <v>70880271</v>
          </cell>
          <cell r="F5270" t="str">
            <v>Zlínský kraj</v>
          </cell>
          <cell r="G5270" t="str">
            <v xml:space="preserve">Zlín </v>
          </cell>
          <cell r="H5270">
            <v>100</v>
          </cell>
          <cell r="I5270" t="str">
            <v>SEJOY</v>
          </cell>
          <cell r="J5270">
            <v>16.690000000000001</v>
          </cell>
          <cell r="K5270">
            <v>1669.0000000000002</v>
          </cell>
          <cell r="L5270" t="str">
            <v/>
          </cell>
          <cell r="M5270" t="str">
            <v>Základní škola a Mateřská škola Hvozdná, okres Zlín, příspěvková organizace</v>
          </cell>
          <cell r="N5270" t="str">
            <v>Hlavní</v>
          </cell>
          <cell r="O5270">
            <v>19</v>
          </cell>
          <cell r="Q5270" t="str">
            <v>Hvozdná</v>
          </cell>
          <cell r="R5270" t="str">
            <v>ANO</v>
          </cell>
        </row>
        <row r="5271">
          <cell r="A5271">
            <v>600113931</v>
          </cell>
          <cell r="B5271">
            <v>600113931</v>
          </cell>
          <cell r="C5271" t="str">
            <v>75023997</v>
          </cell>
          <cell r="D5271">
            <v>1</v>
          </cell>
          <cell r="E5271">
            <v>75023997</v>
          </cell>
          <cell r="F5271" t="str">
            <v>Zlínský kraj</v>
          </cell>
          <cell r="G5271" t="str">
            <v xml:space="preserve">Zlín </v>
          </cell>
          <cell r="H5271">
            <v>75</v>
          </cell>
          <cell r="I5271" t="str">
            <v>SEJOY</v>
          </cell>
          <cell r="J5271">
            <v>16.690000000000001</v>
          </cell>
          <cell r="K5271">
            <v>1251.75</v>
          </cell>
          <cell r="L5271" t="str">
            <v/>
          </cell>
          <cell r="M5271" t="str">
            <v>Základní škola a Mateřská škola Racková, okres Zlín, příspěvková organizace</v>
          </cell>
          <cell r="O5271">
            <v>64</v>
          </cell>
          <cell r="Q5271" t="str">
            <v>Racková</v>
          </cell>
          <cell r="R5271" t="str">
            <v>ANO</v>
          </cell>
        </row>
        <row r="5272">
          <cell r="A5272">
            <v>600113949</v>
          </cell>
          <cell r="B5272">
            <v>600113949</v>
          </cell>
          <cell r="C5272" t="str">
            <v>75021307</v>
          </cell>
          <cell r="D5272">
            <v>1</v>
          </cell>
          <cell r="E5272">
            <v>75021307</v>
          </cell>
          <cell r="F5272" t="str">
            <v>Zlínský kraj</v>
          </cell>
          <cell r="G5272" t="str">
            <v xml:space="preserve">Zlín </v>
          </cell>
          <cell r="H5272">
            <v>125</v>
          </cell>
          <cell r="I5272" t="str">
            <v>SEJOY</v>
          </cell>
          <cell r="J5272">
            <v>16.690000000000001</v>
          </cell>
          <cell r="K5272">
            <v>2086.25</v>
          </cell>
          <cell r="L5272" t="str">
            <v/>
          </cell>
          <cell r="M5272" t="str">
            <v>Základní škola a Mateřská škola Březnice, okres Zlín, příspěvková organizace</v>
          </cell>
          <cell r="O5272">
            <v>15</v>
          </cell>
          <cell r="Q5272" t="str">
            <v>Březnice</v>
          </cell>
          <cell r="R5272" t="str">
            <v>ANO</v>
          </cell>
        </row>
        <row r="5273">
          <cell r="A5273">
            <v>600113965</v>
          </cell>
          <cell r="B5273">
            <v>600113965</v>
          </cell>
          <cell r="C5273" t="str">
            <v>71007997</v>
          </cell>
          <cell r="D5273">
            <v>1</v>
          </cell>
          <cell r="E5273">
            <v>71007997</v>
          </cell>
          <cell r="F5273" t="str">
            <v>Zlínský kraj</v>
          </cell>
          <cell r="G5273" t="str">
            <v xml:space="preserve">Zlín </v>
          </cell>
          <cell r="H5273">
            <v>575</v>
          </cell>
          <cell r="I5273" t="str">
            <v>SEJOY</v>
          </cell>
          <cell r="J5273">
            <v>16.690000000000001</v>
          </cell>
          <cell r="K5273">
            <v>9596.75</v>
          </cell>
          <cell r="L5273" t="str">
            <v/>
          </cell>
          <cell r="M5273" t="str">
            <v>Základní škola Emila Zátopka Zlín, Univerzitní 2701, příspěvková organizace</v>
          </cell>
          <cell r="N5273" t="str">
            <v>Univerzitní 2701</v>
          </cell>
          <cell r="Q5273" t="str">
            <v>Zlín</v>
          </cell>
          <cell r="R5273" t="str">
            <v>ANO</v>
          </cell>
        </row>
        <row r="5274">
          <cell r="A5274">
            <v>600113990</v>
          </cell>
          <cell r="B5274">
            <v>600113990</v>
          </cell>
          <cell r="C5274" t="str">
            <v>71008179</v>
          </cell>
          <cell r="D5274">
            <v>1</v>
          </cell>
          <cell r="E5274">
            <v>71008179</v>
          </cell>
          <cell r="F5274" t="str">
            <v>Zlínský kraj</v>
          </cell>
          <cell r="G5274" t="str">
            <v xml:space="preserve">Zlín </v>
          </cell>
          <cell r="H5274">
            <v>750</v>
          </cell>
          <cell r="I5274" t="str">
            <v>SEJOY</v>
          </cell>
          <cell r="J5274">
            <v>16.690000000000001</v>
          </cell>
          <cell r="K5274">
            <v>12517.500000000002</v>
          </cell>
          <cell r="L5274" t="str">
            <v/>
          </cell>
          <cell r="M5274" t="str">
            <v>Základní škola Zlín, Křiby 4788, příspěvková organizace</v>
          </cell>
          <cell r="N5274" t="str">
            <v>Křiby</v>
          </cell>
          <cell r="O5274">
            <v>4788</v>
          </cell>
          <cell r="Q5274" t="str">
            <v>Zlín</v>
          </cell>
          <cell r="R5274" t="str">
            <v>ANO</v>
          </cell>
        </row>
        <row r="5275">
          <cell r="A5275">
            <v>600114007</v>
          </cell>
          <cell r="B5275">
            <v>600114007</v>
          </cell>
          <cell r="C5275" t="str">
            <v>71008110</v>
          </cell>
          <cell r="D5275">
            <v>1</v>
          </cell>
          <cell r="E5275">
            <v>71008110</v>
          </cell>
          <cell r="F5275" t="str">
            <v>Zlínský kraj</v>
          </cell>
          <cell r="G5275" t="str">
            <v xml:space="preserve">Zlín </v>
          </cell>
          <cell r="H5275">
            <v>650</v>
          </cell>
          <cell r="I5275" t="str">
            <v>SEJOY</v>
          </cell>
          <cell r="J5275">
            <v>16.690000000000001</v>
          </cell>
          <cell r="K5275">
            <v>10848.5</v>
          </cell>
          <cell r="L5275" t="str">
            <v/>
          </cell>
          <cell r="M5275" t="str">
            <v>Základní škola Zlín, tř. Svobody 868, příspěvková organizace</v>
          </cell>
          <cell r="N5275" t="str">
            <v>třída Svobody</v>
          </cell>
          <cell r="O5275">
            <v>868</v>
          </cell>
          <cell r="Q5275" t="str">
            <v>Zlín</v>
          </cell>
          <cell r="R5275" t="str">
            <v>ANO</v>
          </cell>
        </row>
        <row r="5276">
          <cell r="A5276">
            <v>600114015</v>
          </cell>
          <cell r="B5276">
            <v>600114015</v>
          </cell>
          <cell r="C5276" t="str">
            <v>46307745</v>
          </cell>
          <cell r="D5276">
            <v>1</v>
          </cell>
          <cell r="E5276">
            <v>46307745</v>
          </cell>
          <cell r="F5276" t="str">
            <v>Zlínský kraj</v>
          </cell>
          <cell r="G5276" t="str">
            <v xml:space="preserve">Zlín </v>
          </cell>
          <cell r="H5276">
            <v>850</v>
          </cell>
          <cell r="I5276" t="str">
            <v>SEJOY</v>
          </cell>
          <cell r="J5276">
            <v>16.690000000000001</v>
          </cell>
          <cell r="K5276">
            <v>14186.500000000002</v>
          </cell>
          <cell r="L5276" t="str">
            <v/>
          </cell>
          <cell r="M5276" t="str">
            <v>Základní škola Zlín, Okružní 4685, příspěvková organizace</v>
          </cell>
          <cell r="N5276" t="str">
            <v>Okružní</v>
          </cell>
          <cell r="O5276">
            <v>4685</v>
          </cell>
          <cell r="Q5276" t="str">
            <v>Zlín</v>
          </cell>
          <cell r="R5276" t="str">
            <v>ANO</v>
          </cell>
        </row>
        <row r="5277">
          <cell r="A5277">
            <v>600114066</v>
          </cell>
          <cell r="B5277">
            <v>600114066</v>
          </cell>
          <cell r="C5277" t="str">
            <v>75020181</v>
          </cell>
          <cell r="D5277">
            <v>1</v>
          </cell>
          <cell r="E5277">
            <v>75020181</v>
          </cell>
          <cell r="F5277" t="str">
            <v>Zlínský kraj</v>
          </cell>
          <cell r="G5277" t="str">
            <v xml:space="preserve">Zlín </v>
          </cell>
          <cell r="H5277">
            <v>150</v>
          </cell>
          <cell r="I5277" t="str">
            <v>SEJOY</v>
          </cell>
          <cell r="J5277">
            <v>16.690000000000001</v>
          </cell>
          <cell r="K5277">
            <v>2503.5</v>
          </cell>
          <cell r="L5277" t="str">
            <v/>
          </cell>
          <cell r="M5277" t="str">
            <v>Základní škola Velký Ořechov, okres Zlín, příspěvková organizace</v>
          </cell>
          <cell r="O5277">
            <v>124</v>
          </cell>
          <cell r="Q5277" t="str">
            <v>Velký Ořechov</v>
          </cell>
          <cell r="R5277" t="str">
            <v>ANO</v>
          </cell>
        </row>
        <row r="5278">
          <cell r="A5278">
            <v>600114112</v>
          </cell>
          <cell r="B5278">
            <v>600114112</v>
          </cell>
          <cell r="C5278" t="str">
            <v>71008144</v>
          </cell>
          <cell r="D5278">
            <v>1</v>
          </cell>
          <cell r="E5278">
            <v>71008144</v>
          </cell>
          <cell r="F5278" t="str">
            <v>Zlínský kraj</v>
          </cell>
          <cell r="G5278" t="str">
            <v xml:space="preserve">Zlín </v>
          </cell>
          <cell r="H5278">
            <v>675</v>
          </cell>
          <cell r="I5278" t="str">
            <v>SEJOY</v>
          </cell>
          <cell r="J5278">
            <v>16.690000000000001</v>
          </cell>
          <cell r="K5278">
            <v>11265.75</v>
          </cell>
          <cell r="L5278" t="str">
            <v/>
          </cell>
          <cell r="M5278" t="str">
            <v>Základní škola Zlín, Mikoláše Alše 558, příspěvková organizace</v>
          </cell>
          <cell r="N5278" t="str">
            <v>M. Alše</v>
          </cell>
          <cell r="O5278">
            <v>558</v>
          </cell>
          <cell r="Q5278" t="str">
            <v>Zlín</v>
          </cell>
          <cell r="R5278" t="str">
            <v>ANO</v>
          </cell>
        </row>
        <row r="5279">
          <cell r="A5279">
            <v>600114147</v>
          </cell>
          <cell r="B5279">
            <v>600114147</v>
          </cell>
          <cell r="C5279" t="str">
            <v>71008098</v>
          </cell>
          <cell r="D5279">
            <v>1</v>
          </cell>
          <cell r="E5279">
            <v>71008098</v>
          </cell>
          <cell r="F5279" t="str">
            <v>Zlínský kraj</v>
          </cell>
          <cell r="G5279" t="str">
            <v xml:space="preserve">Zlín </v>
          </cell>
          <cell r="H5279">
            <v>525</v>
          </cell>
          <cell r="I5279" t="str">
            <v>SEJOY</v>
          </cell>
          <cell r="J5279">
            <v>16.690000000000001</v>
          </cell>
          <cell r="K5279">
            <v>8762.25</v>
          </cell>
          <cell r="L5279" t="str">
            <v/>
          </cell>
          <cell r="M5279" t="str">
            <v>Základní škola Zlín, Dřevnická 1790, příspěvková organizace</v>
          </cell>
          <cell r="N5279" t="str">
            <v>Dřevnická</v>
          </cell>
          <cell r="O5279">
            <v>1790</v>
          </cell>
          <cell r="Q5279" t="str">
            <v>Zlín</v>
          </cell>
          <cell r="R5279" t="str">
            <v>ANO</v>
          </cell>
        </row>
        <row r="5280">
          <cell r="A5280">
            <v>600114228</v>
          </cell>
          <cell r="B5280">
            <v>600114228</v>
          </cell>
          <cell r="C5280" t="str">
            <v>71008080</v>
          </cell>
          <cell r="D5280">
            <v>1</v>
          </cell>
          <cell r="E5280">
            <v>71008080</v>
          </cell>
          <cell r="F5280" t="str">
            <v>Zlínský kraj</v>
          </cell>
          <cell r="G5280" t="str">
            <v xml:space="preserve">Zlín </v>
          </cell>
          <cell r="H5280">
            <v>575</v>
          </cell>
          <cell r="I5280" t="str">
            <v>SEJOY</v>
          </cell>
          <cell r="J5280">
            <v>16.690000000000001</v>
          </cell>
          <cell r="K5280">
            <v>9596.75</v>
          </cell>
          <cell r="L5280" t="str">
            <v/>
          </cell>
          <cell r="M5280" t="str">
            <v>Základní škola Zlín, Štefánikova 2514, příspěvková organizace</v>
          </cell>
          <cell r="N5280" t="str">
            <v>Štefánikova</v>
          </cell>
          <cell r="O5280">
            <v>2514</v>
          </cell>
          <cell r="Q5280" t="str">
            <v>Zlín</v>
          </cell>
          <cell r="R5280" t="str">
            <v>ANO</v>
          </cell>
        </row>
        <row r="5281">
          <cell r="A5281">
            <v>600114236</v>
          </cell>
          <cell r="B5281">
            <v>600114236</v>
          </cell>
          <cell r="C5281" t="str">
            <v>70299862</v>
          </cell>
          <cell r="D5281">
            <v>1</v>
          </cell>
          <cell r="E5281">
            <v>70299862</v>
          </cell>
          <cell r="F5281" t="str">
            <v>Zlínský kraj</v>
          </cell>
          <cell r="G5281" t="str">
            <v xml:space="preserve">Zlín </v>
          </cell>
          <cell r="H5281">
            <v>75</v>
          </cell>
          <cell r="I5281" t="str">
            <v>SEJOY</v>
          </cell>
          <cell r="J5281">
            <v>16.690000000000001</v>
          </cell>
          <cell r="K5281">
            <v>1251.75</v>
          </cell>
          <cell r="L5281" t="str">
            <v/>
          </cell>
          <cell r="M5281" t="str">
            <v>Základní škola a Mateřská škola Bohuslavice u Zlína, okres Zlín, příspěvková organizace</v>
          </cell>
          <cell r="O5281">
            <v>221</v>
          </cell>
          <cell r="Q5281" t="str">
            <v>Bohuslavice u Zlína</v>
          </cell>
          <cell r="R5281" t="str">
            <v>ANO</v>
          </cell>
        </row>
        <row r="5282">
          <cell r="A5282">
            <v>600114244</v>
          </cell>
          <cell r="B5282">
            <v>600114244</v>
          </cell>
          <cell r="C5282" t="str">
            <v>70871035</v>
          </cell>
          <cell r="D5282">
            <v>1</v>
          </cell>
          <cell r="E5282">
            <v>70871035</v>
          </cell>
          <cell r="F5282" t="str">
            <v>Zlínský kraj</v>
          </cell>
          <cell r="G5282" t="str">
            <v xml:space="preserve">Zlín </v>
          </cell>
          <cell r="H5282">
            <v>425</v>
          </cell>
          <cell r="I5282" t="str">
            <v>SEJOY</v>
          </cell>
          <cell r="J5282">
            <v>16.690000000000001</v>
          </cell>
          <cell r="K5282">
            <v>7093.2500000000009</v>
          </cell>
          <cell r="L5282" t="str">
            <v/>
          </cell>
          <cell r="M5282" t="str">
            <v>Základní škola a mateřská škola Mysločovice, příspěvková organizace</v>
          </cell>
          <cell r="O5282">
            <v>150</v>
          </cell>
          <cell r="Q5282" t="str">
            <v>Mysločovice</v>
          </cell>
          <cell r="R5282" t="str">
            <v>ANO</v>
          </cell>
        </row>
        <row r="5283">
          <cell r="A5283">
            <v>600114261</v>
          </cell>
          <cell r="B5283">
            <v>600114261</v>
          </cell>
          <cell r="C5283" t="str">
            <v>71008012</v>
          </cell>
          <cell r="D5283">
            <v>1</v>
          </cell>
          <cell r="E5283">
            <v>71008012</v>
          </cell>
          <cell r="F5283" t="str">
            <v>Zlínský kraj</v>
          </cell>
          <cell r="G5283" t="str">
            <v xml:space="preserve">Zlín </v>
          </cell>
          <cell r="H5283">
            <v>925</v>
          </cell>
          <cell r="I5283" t="str">
            <v>SEJOY</v>
          </cell>
          <cell r="J5283">
            <v>16.690000000000001</v>
          </cell>
          <cell r="K5283">
            <v>15438.250000000002</v>
          </cell>
          <cell r="L5283" t="str">
            <v/>
          </cell>
          <cell r="M5283" t="str">
            <v>Základní škola Zlín, Slovenská 3076, příspěvková organizace</v>
          </cell>
          <cell r="N5283" t="str">
            <v>Slovenská</v>
          </cell>
          <cell r="O5283">
            <v>3076</v>
          </cell>
          <cell r="Q5283" t="str">
            <v>Zlín</v>
          </cell>
          <cell r="R5283" t="str">
            <v>ANO</v>
          </cell>
        </row>
        <row r="5284">
          <cell r="A5284">
            <v>600114287</v>
          </cell>
          <cell r="B5284">
            <v>600114287</v>
          </cell>
          <cell r="C5284" t="str">
            <v>71003746</v>
          </cell>
          <cell r="D5284">
            <v>1</v>
          </cell>
          <cell r="E5284">
            <v>71003746</v>
          </cell>
          <cell r="F5284" t="str">
            <v>Zlínský kraj</v>
          </cell>
          <cell r="G5284" t="str">
            <v xml:space="preserve">Zlín </v>
          </cell>
          <cell r="H5284">
            <v>225</v>
          </cell>
          <cell r="I5284" t="str">
            <v>SEJOY</v>
          </cell>
          <cell r="J5284">
            <v>16.690000000000001</v>
          </cell>
          <cell r="K5284">
            <v>3755.2500000000005</v>
          </cell>
          <cell r="L5284" t="str">
            <v/>
          </cell>
          <cell r="M5284" t="str">
            <v>Základní škola a Mateřská škola Kašava, okres Zlín, příspěvková organizace</v>
          </cell>
          <cell r="O5284">
            <v>193</v>
          </cell>
          <cell r="Q5284" t="str">
            <v>Kašava</v>
          </cell>
          <cell r="R5284" t="str">
            <v>ANO</v>
          </cell>
        </row>
        <row r="5285">
          <cell r="A5285">
            <v>600114309</v>
          </cell>
          <cell r="B5285">
            <v>600114309</v>
          </cell>
          <cell r="C5285" t="str">
            <v>75022702</v>
          </cell>
          <cell r="D5285">
            <v>1</v>
          </cell>
          <cell r="E5285">
            <v>75022702</v>
          </cell>
          <cell r="F5285" t="str">
            <v>Zlínský kraj</v>
          </cell>
          <cell r="G5285" t="str">
            <v xml:space="preserve">Zlín </v>
          </cell>
          <cell r="H5285">
            <v>550</v>
          </cell>
          <cell r="I5285" t="str">
            <v>SEJOY</v>
          </cell>
          <cell r="J5285">
            <v>16.690000000000001</v>
          </cell>
          <cell r="K5285">
            <v>9179.5</v>
          </cell>
          <cell r="L5285" t="str">
            <v/>
          </cell>
          <cell r="M5285" t="str">
            <v>Základní škola Fryšták, okres Zlín, příspěvková organizace</v>
          </cell>
          <cell r="N5285" t="str">
            <v>náměstí Míru</v>
          </cell>
          <cell r="O5285">
            <v>7</v>
          </cell>
          <cell r="Q5285" t="str">
            <v>Fryšták</v>
          </cell>
          <cell r="R5285" t="str">
            <v>ANO</v>
          </cell>
        </row>
        <row r="5286">
          <cell r="A5286">
            <v>600114325</v>
          </cell>
          <cell r="B5286">
            <v>600114325</v>
          </cell>
          <cell r="C5286" t="str">
            <v>75022044</v>
          </cell>
          <cell r="D5286">
            <v>1</v>
          </cell>
          <cell r="E5286">
            <v>75022044</v>
          </cell>
          <cell r="F5286" t="str">
            <v>Zlínský kraj</v>
          </cell>
          <cell r="G5286" t="str">
            <v xml:space="preserve">Zlín </v>
          </cell>
          <cell r="H5286">
            <v>25</v>
          </cell>
          <cell r="I5286" t="str">
            <v>SEJOY</v>
          </cell>
          <cell r="J5286">
            <v>16.690000000000001</v>
          </cell>
          <cell r="K5286">
            <v>417.25000000000006</v>
          </cell>
          <cell r="L5286" t="str">
            <v/>
          </cell>
          <cell r="M5286" t="str">
            <v>Základní škola a Mateřská škola Březůvky, okres Zlín</v>
          </cell>
          <cell r="O5286">
            <v>125</v>
          </cell>
          <cell r="Q5286" t="str">
            <v>Březůvky</v>
          </cell>
          <cell r="R5286" t="str">
            <v>ANO</v>
          </cell>
        </row>
        <row r="5287">
          <cell r="A5287">
            <v>600114333</v>
          </cell>
          <cell r="B5287">
            <v>600114333</v>
          </cell>
          <cell r="C5287" t="str">
            <v>75020432</v>
          </cell>
          <cell r="D5287">
            <v>1</v>
          </cell>
          <cell r="E5287">
            <v>75020432</v>
          </cell>
          <cell r="F5287" t="str">
            <v>Zlínský kraj</v>
          </cell>
          <cell r="G5287" t="str">
            <v xml:space="preserve">Zlín </v>
          </cell>
          <cell r="H5287">
            <v>50</v>
          </cell>
          <cell r="I5287" t="str">
            <v>SEJOY</v>
          </cell>
          <cell r="J5287">
            <v>16.690000000000001</v>
          </cell>
          <cell r="K5287">
            <v>834.50000000000011</v>
          </cell>
          <cell r="L5287" t="str">
            <v/>
          </cell>
          <cell r="M5287" t="str">
            <v>Základní škola a mateřská škola Provodov, okres Zlín</v>
          </cell>
          <cell r="O5287">
            <v>90</v>
          </cell>
          <cell r="Q5287" t="str">
            <v>Provodov</v>
          </cell>
          <cell r="R5287" t="str">
            <v>ANO</v>
          </cell>
        </row>
        <row r="5288">
          <cell r="A5288">
            <v>600114350</v>
          </cell>
          <cell r="B5288">
            <v>600114350</v>
          </cell>
          <cell r="C5288" t="str">
            <v>00402371</v>
          </cell>
          <cell r="D5288">
            <v>1</v>
          </cell>
          <cell r="E5288">
            <v>402371</v>
          </cell>
          <cell r="F5288" t="str">
            <v>Zlínský kraj</v>
          </cell>
          <cell r="G5288" t="str">
            <v xml:space="preserve">Zlín </v>
          </cell>
          <cell r="H5288">
            <v>750</v>
          </cell>
          <cell r="I5288" t="str">
            <v>SEJOY</v>
          </cell>
          <cell r="J5288">
            <v>16.690000000000001</v>
          </cell>
          <cell r="K5288">
            <v>12517.500000000002</v>
          </cell>
          <cell r="L5288" t="str">
            <v/>
          </cell>
          <cell r="M5288" t="str">
            <v>Základní škola Komenského II, Zlín, Havlíčkovo nábř. 2567 příspěvková organizace</v>
          </cell>
          <cell r="N5288" t="str">
            <v>Havlíčkovo nábřeží</v>
          </cell>
          <cell r="O5288">
            <v>2567</v>
          </cell>
          <cell r="Q5288" t="str">
            <v>Zlín</v>
          </cell>
          <cell r="R5288" t="str">
            <v>ANO</v>
          </cell>
        </row>
        <row r="5289">
          <cell r="A5289">
            <v>600114431</v>
          </cell>
          <cell r="B5289">
            <v>600114431</v>
          </cell>
          <cell r="C5289" t="str">
            <v>70990301</v>
          </cell>
          <cell r="D5289">
            <v>1</v>
          </cell>
          <cell r="E5289">
            <v>70990301</v>
          </cell>
          <cell r="F5289" t="str">
            <v>Zlínský kraj</v>
          </cell>
          <cell r="G5289" t="str">
            <v xml:space="preserve">Zlín </v>
          </cell>
          <cell r="H5289">
            <v>175</v>
          </cell>
          <cell r="I5289" t="str">
            <v>SEJOY</v>
          </cell>
          <cell r="J5289">
            <v>16.690000000000001</v>
          </cell>
          <cell r="K5289">
            <v>2920.75</v>
          </cell>
          <cell r="L5289" t="str">
            <v/>
          </cell>
          <cell r="M5289" t="str">
            <v>Základní škola Lukov, příspěvková organizace</v>
          </cell>
          <cell r="N5289" t="str">
            <v>Pod Kaštany</v>
          </cell>
          <cell r="O5289">
            <v>32</v>
          </cell>
          <cell r="Q5289" t="str">
            <v>Lukov</v>
          </cell>
          <cell r="R5289" t="str">
            <v>ANO</v>
          </cell>
        </row>
        <row r="5290">
          <cell r="A5290">
            <v>600114457</v>
          </cell>
          <cell r="B5290">
            <v>600114457</v>
          </cell>
          <cell r="C5290" t="str">
            <v>71008021</v>
          </cell>
          <cell r="D5290">
            <v>1</v>
          </cell>
          <cell r="E5290">
            <v>71008021</v>
          </cell>
          <cell r="F5290" t="str">
            <v>Zlínský kraj</v>
          </cell>
          <cell r="G5290" t="str">
            <v xml:space="preserve">Zlín </v>
          </cell>
          <cell r="H5290">
            <v>775</v>
          </cell>
          <cell r="I5290" t="str">
            <v>SEJOY</v>
          </cell>
          <cell r="J5290">
            <v>16.690000000000001</v>
          </cell>
          <cell r="K5290">
            <v>12934.750000000002</v>
          </cell>
          <cell r="L5290" t="str">
            <v/>
          </cell>
          <cell r="M5290" t="str">
            <v>Základní škola Komenského I, Zlín, Havlíčkovo nábř. 3114, příspěvková organizace</v>
          </cell>
          <cell r="N5290" t="str">
            <v>Havlíčkovo nábřeží</v>
          </cell>
          <cell r="O5290">
            <v>3114</v>
          </cell>
          <cell r="Q5290" t="str">
            <v>Zlín</v>
          </cell>
          <cell r="R5290" t="str">
            <v>ANO</v>
          </cell>
        </row>
        <row r="5291">
          <cell r="A5291">
            <v>600114511</v>
          </cell>
          <cell r="B5291">
            <v>600114511</v>
          </cell>
          <cell r="C5291" t="str">
            <v>71008047</v>
          </cell>
          <cell r="D5291">
            <v>1</v>
          </cell>
          <cell r="E5291">
            <v>71008047</v>
          </cell>
          <cell r="F5291" t="str">
            <v>Zlínský kraj</v>
          </cell>
          <cell r="G5291" t="str">
            <v xml:space="preserve">Zlín </v>
          </cell>
          <cell r="H5291">
            <v>550</v>
          </cell>
          <cell r="I5291" t="str">
            <v>SEJOY</v>
          </cell>
          <cell r="J5291">
            <v>16.690000000000001</v>
          </cell>
          <cell r="K5291">
            <v>9179.5</v>
          </cell>
          <cell r="L5291" t="str">
            <v/>
          </cell>
          <cell r="M5291" t="str">
            <v>Základní škola Zlín, Komenského 78, příspěvková organizace</v>
          </cell>
          <cell r="N5291" t="str">
            <v>Komenského</v>
          </cell>
          <cell r="O5291">
            <v>78</v>
          </cell>
          <cell r="Q5291" t="str">
            <v>Zlín</v>
          </cell>
          <cell r="R5291" t="str">
            <v>ANO</v>
          </cell>
        </row>
        <row r="5292">
          <cell r="A5292">
            <v>600114538</v>
          </cell>
          <cell r="B5292">
            <v>600114538</v>
          </cell>
          <cell r="C5292" t="str">
            <v>00839329</v>
          </cell>
          <cell r="D5292">
            <v>1</v>
          </cell>
          <cell r="E5292">
            <v>839329</v>
          </cell>
          <cell r="F5292" t="str">
            <v>Zlínský kraj</v>
          </cell>
          <cell r="G5292" t="str">
            <v xml:space="preserve">Zlín </v>
          </cell>
          <cell r="H5292">
            <v>675</v>
          </cell>
          <cell r="I5292" t="str">
            <v>SEJOY</v>
          </cell>
          <cell r="J5292">
            <v>16.690000000000001</v>
          </cell>
          <cell r="K5292">
            <v>11265.75</v>
          </cell>
          <cell r="L5292" t="str">
            <v/>
          </cell>
          <cell r="M5292" t="str">
            <v>Základní škola Zlín, Kvítková 4338, příspěvková organizace</v>
          </cell>
          <cell r="N5292" t="str">
            <v>Kvítková</v>
          </cell>
          <cell r="O5292">
            <v>4338</v>
          </cell>
          <cell r="Q5292" t="str">
            <v>Zlín</v>
          </cell>
          <cell r="R5292" t="str">
            <v>ANO</v>
          </cell>
        </row>
        <row r="5293">
          <cell r="A5293">
            <v>600114546</v>
          </cell>
          <cell r="B5293">
            <v>600114546</v>
          </cell>
          <cell r="C5293" t="str">
            <v>75023679</v>
          </cell>
          <cell r="D5293">
            <v>1</v>
          </cell>
          <cell r="E5293">
            <v>75023679</v>
          </cell>
          <cell r="F5293" t="str">
            <v>Zlínský kraj</v>
          </cell>
          <cell r="G5293" t="str">
            <v xml:space="preserve">Zlín </v>
          </cell>
          <cell r="H5293">
            <v>125</v>
          </cell>
          <cell r="I5293" t="str">
            <v>SEJOY</v>
          </cell>
          <cell r="J5293">
            <v>16.690000000000001</v>
          </cell>
          <cell r="K5293">
            <v>2086.25</v>
          </cell>
          <cell r="L5293" t="str">
            <v/>
          </cell>
          <cell r="M5293" t="str">
            <v>Základní škola a Mateřská škola Tečovice, příspěvková organizace</v>
          </cell>
          <cell r="O5293">
            <v>112</v>
          </cell>
          <cell r="Q5293" t="str">
            <v>Tečovice</v>
          </cell>
          <cell r="R5293" t="str">
            <v>ANO</v>
          </cell>
        </row>
        <row r="5294">
          <cell r="A5294">
            <v>600171051</v>
          </cell>
          <cell r="B5294">
            <v>600171051</v>
          </cell>
          <cell r="C5294" t="str">
            <v>14450500</v>
          </cell>
          <cell r="D5294">
            <v>1</v>
          </cell>
          <cell r="E5294">
            <v>14450500</v>
          </cell>
          <cell r="F5294" t="str">
            <v>Zlínský kraj</v>
          </cell>
          <cell r="G5294" t="str">
            <v xml:space="preserve">Zlín </v>
          </cell>
          <cell r="H5294">
            <v>950</v>
          </cell>
          <cell r="I5294" t="str">
            <v>SEJOY</v>
          </cell>
          <cell r="J5294">
            <v>16.690000000000001</v>
          </cell>
          <cell r="K5294">
            <v>15855.500000000002</v>
          </cell>
          <cell r="L5294" t="str">
            <v/>
          </cell>
          <cell r="M5294" t="str">
            <v>Střední průmyslová škola polytechnická - Centrum odborné přípravy Zlín</v>
          </cell>
          <cell r="N5294" t="str">
            <v>Nad Ovčírnou IV</v>
          </cell>
          <cell r="O5294">
            <v>2528</v>
          </cell>
          <cell r="Q5294" t="str">
            <v>Zlín</v>
          </cell>
          <cell r="R5294" t="str">
            <v>ANO</v>
          </cell>
        </row>
        <row r="5295">
          <cell r="A5295">
            <v>610501003</v>
          </cell>
          <cell r="B5295">
            <v>610501003</v>
          </cell>
          <cell r="C5295" t="str">
            <v>61716421</v>
          </cell>
          <cell r="D5295">
            <v>1</v>
          </cell>
          <cell r="E5295">
            <v>61716421</v>
          </cell>
          <cell r="F5295" t="str">
            <v>Zlínský kraj</v>
          </cell>
          <cell r="G5295" t="str">
            <v xml:space="preserve">Zlín </v>
          </cell>
          <cell r="H5295">
            <v>75</v>
          </cell>
          <cell r="I5295" t="str">
            <v>SEJOY</v>
          </cell>
          <cell r="J5295">
            <v>16.690000000000001</v>
          </cell>
          <cell r="K5295">
            <v>1251.75</v>
          </cell>
          <cell r="L5295" t="str">
            <v/>
          </cell>
          <cell r="M5295" t="str">
            <v>Základní škola Zlín, Středová</v>
          </cell>
          <cell r="N5295" t="str">
            <v>Středová</v>
          </cell>
          <cell r="O5295">
            <v>4694</v>
          </cell>
          <cell r="Q5295" t="str">
            <v>Zlín</v>
          </cell>
          <cell r="R5295" t="str">
            <v>ANO</v>
          </cell>
        </row>
        <row r="5296">
          <cell r="A5296">
            <v>618500910</v>
          </cell>
          <cell r="B5296">
            <v>618500910</v>
          </cell>
          <cell r="C5296" t="str">
            <v>75023067</v>
          </cell>
          <cell r="D5296">
            <v>1</v>
          </cell>
          <cell r="E5296">
            <v>75023067</v>
          </cell>
          <cell r="F5296" t="str">
            <v>Zlínský kraj</v>
          </cell>
          <cell r="G5296" t="str">
            <v xml:space="preserve">Zlín </v>
          </cell>
          <cell r="H5296">
            <v>50</v>
          </cell>
          <cell r="I5296" t="str">
            <v>SEJOY</v>
          </cell>
          <cell r="J5296">
            <v>16.690000000000001</v>
          </cell>
          <cell r="K5296">
            <v>834.50000000000011</v>
          </cell>
          <cell r="L5296" t="str">
            <v/>
          </cell>
          <cell r="M5296" t="str">
            <v>Základní škola a Mateřská škola Sazovice, okres Zlín, příspěvková organizace</v>
          </cell>
          <cell r="O5296">
            <v>78</v>
          </cell>
          <cell r="Q5296" t="str">
            <v>Sazovice</v>
          </cell>
          <cell r="R5296" t="str">
            <v>ANO</v>
          </cell>
        </row>
        <row r="5297">
          <cell r="A5297">
            <v>691000832</v>
          </cell>
          <cell r="B5297">
            <v>691000832</v>
          </cell>
          <cell r="C5297" t="str">
            <v>72038519</v>
          </cell>
          <cell r="D5297">
            <v>1</v>
          </cell>
          <cell r="E5297">
            <v>72038519</v>
          </cell>
          <cell r="F5297" t="str">
            <v>Zlínský kraj</v>
          </cell>
          <cell r="G5297" t="str">
            <v xml:space="preserve">Zlín </v>
          </cell>
          <cell r="H5297">
            <v>525</v>
          </cell>
          <cell r="I5297" t="str">
            <v>SEJOY</v>
          </cell>
          <cell r="J5297">
            <v>16.690000000000001</v>
          </cell>
          <cell r="K5297">
            <v>8762.25</v>
          </cell>
          <cell r="L5297" t="str">
            <v/>
          </cell>
          <cell r="M5297" t="str">
            <v>Základní škola a Mateřská škola Želechovice nad Dřevnicí, příspěvková organizace</v>
          </cell>
          <cell r="N5297" t="str">
            <v>4. května</v>
          </cell>
          <cell r="O5297">
            <v>336</v>
          </cell>
          <cell r="Q5297" t="str">
            <v>Želechovice nad Dřevnicí</v>
          </cell>
          <cell r="R5297" t="str">
            <v>ANO</v>
          </cell>
        </row>
        <row r="5298">
          <cell r="A5298">
            <v>691004960</v>
          </cell>
          <cell r="B5298">
            <v>691004960</v>
          </cell>
          <cell r="C5298" t="str">
            <v>29373883</v>
          </cell>
          <cell r="D5298">
            <v>1</v>
          </cell>
          <cell r="E5298">
            <v>29373883</v>
          </cell>
          <cell r="F5298" t="str">
            <v>Zlínský kraj</v>
          </cell>
          <cell r="G5298" t="str">
            <v xml:space="preserve">Zlín </v>
          </cell>
          <cell r="H5298">
            <v>225</v>
          </cell>
          <cell r="I5298" t="str">
            <v>SEJOY</v>
          </cell>
          <cell r="J5298">
            <v>16.690000000000001</v>
          </cell>
          <cell r="K5298">
            <v>3755.2500000000005</v>
          </cell>
          <cell r="L5298" t="str">
            <v/>
          </cell>
          <cell r="M5298" t="str">
            <v>Střední škola filmová, multimediální a počítačových technologií, s.r.o.</v>
          </cell>
          <cell r="N5298" t="str">
            <v>Filmová</v>
          </cell>
          <cell r="O5298">
            <v>174</v>
          </cell>
          <cell r="Q5298" t="str">
            <v>Zlín</v>
          </cell>
          <cell r="R5298" t="str">
            <v>NE</v>
          </cell>
        </row>
        <row r="5299">
          <cell r="A5299">
            <v>691006334</v>
          </cell>
          <cell r="B5299">
            <v>691006334</v>
          </cell>
          <cell r="C5299" t="str">
            <v>02747499</v>
          </cell>
          <cell r="D5299">
            <v>1</v>
          </cell>
          <cell r="E5299">
            <v>2747499</v>
          </cell>
          <cell r="F5299" t="str">
            <v>Zlínský kraj</v>
          </cell>
          <cell r="G5299" t="str">
            <v xml:space="preserve">Zlín </v>
          </cell>
          <cell r="H5299">
            <v>75</v>
          </cell>
          <cell r="I5299" t="str">
            <v>SEJOY</v>
          </cell>
          <cell r="J5299">
            <v>16.690000000000001</v>
          </cell>
          <cell r="K5299">
            <v>1251.75</v>
          </cell>
          <cell r="L5299" t="str">
            <v/>
          </cell>
          <cell r="M5299" t="str">
            <v>Montessori Zlín - základní škola a mateřská škola Motýlek</v>
          </cell>
          <cell r="N5299" t="str">
            <v>nám. T. G. Masaryka</v>
          </cell>
          <cell r="O5299">
            <v>588</v>
          </cell>
          <cell r="Q5299" t="str">
            <v>Zlín</v>
          </cell>
          <cell r="R5299" t="str">
            <v>NE</v>
          </cell>
        </row>
        <row r="5300">
          <cell r="A5300">
            <v>691011605</v>
          </cell>
          <cell r="B5300">
            <v>691011605</v>
          </cell>
          <cell r="C5300" t="str">
            <v>05420792</v>
          </cell>
          <cell r="D5300">
            <v>1</v>
          </cell>
          <cell r="E5300">
            <v>5420792</v>
          </cell>
          <cell r="F5300" t="str">
            <v>Zlínský kraj</v>
          </cell>
          <cell r="G5300" t="str">
            <v xml:space="preserve">Zlín </v>
          </cell>
          <cell r="H5300">
            <v>50</v>
          </cell>
          <cell r="I5300" t="str">
            <v>SEJOY</v>
          </cell>
          <cell r="J5300">
            <v>16.690000000000001</v>
          </cell>
          <cell r="K5300">
            <v>834.50000000000011</v>
          </cell>
          <cell r="L5300" t="str">
            <v/>
          </cell>
          <cell r="M5300" t="str">
            <v>ScioŠkola Zlín - základní škola, s.r.o.</v>
          </cell>
          <cell r="N5300" t="str">
            <v>nám. T. G. Masaryka</v>
          </cell>
          <cell r="O5300">
            <v>1281</v>
          </cell>
          <cell r="Q5300" t="str">
            <v>Zlín</v>
          </cell>
          <cell r="R5300" t="str">
            <v>NE</v>
          </cell>
        </row>
        <row r="5301">
          <cell r="A5301">
            <v>691013951</v>
          </cell>
          <cell r="B5301">
            <v>691013951</v>
          </cell>
          <cell r="C5301" t="str">
            <v>08406910</v>
          </cell>
          <cell r="D5301">
            <v>1</v>
          </cell>
          <cell r="E5301">
            <v>8406910</v>
          </cell>
          <cell r="F5301" t="str">
            <v>Zlínský kraj</v>
          </cell>
          <cell r="G5301" t="str">
            <v xml:space="preserve">Zlín </v>
          </cell>
          <cell r="H5301">
            <v>50</v>
          </cell>
          <cell r="I5301" t="str">
            <v>SEJOY</v>
          </cell>
          <cell r="J5301">
            <v>16.690000000000001</v>
          </cell>
          <cell r="K5301">
            <v>834.50000000000011</v>
          </cell>
          <cell r="L5301" t="str">
            <v/>
          </cell>
          <cell r="M5301" t="str">
            <v>Základní škola JINOTAJ Zlín, s.r.o.</v>
          </cell>
          <cell r="N5301" t="str">
            <v>Vavrečkova</v>
          </cell>
          <cell r="O5301">
            <v>5333</v>
          </cell>
          <cell r="Q5301" t="str">
            <v>Zlín</v>
          </cell>
          <cell r="R5301" t="str">
            <v>NE</v>
          </cell>
        </row>
        <row r="5302">
          <cell r="A5302">
            <v>691014591</v>
          </cell>
          <cell r="B5302">
            <v>691014591</v>
          </cell>
          <cell r="C5302" t="str">
            <v>08490139</v>
          </cell>
          <cell r="D5302">
            <v>1</v>
          </cell>
          <cell r="E5302">
            <v>8490139</v>
          </cell>
          <cell r="F5302" t="str">
            <v>Zlínský kraj</v>
          </cell>
          <cell r="G5302" t="str">
            <v>Zlín</v>
          </cell>
          <cell r="H5302">
            <v>50</v>
          </cell>
          <cell r="I5302" t="str">
            <v>SEJOY</v>
          </cell>
          <cell r="J5302">
            <v>16.690000000000001</v>
          </cell>
          <cell r="K5302">
            <v>834.50000000000011</v>
          </cell>
          <cell r="L5302" t="str">
            <v/>
          </cell>
          <cell r="M5302" t="str">
            <v>Waldorfská základní škola Jasan z.s.</v>
          </cell>
          <cell r="N5302" t="str">
            <v>Sokolská</v>
          </cell>
          <cell r="O5302" t="str">
            <v>3921</v>
          </cell>
          <cell r="Q5302" t="str">
            <v>Zlín</v>
          </cell>
          <cell r="R5302" t="str">
            <v>NE</v>
          </cell>
        </row>
        <row r="5303">
          <cell r="A5303">
            <v>691015317</v>
          </cell>
          <cell r="B5303">
            <v>691015317</v>
          </cell>
          <cell r="C5303" t="str">
            <v>04367740</v>
          </cell>
          <cell r="D5303">
            <v>1</v>
          </cell>
          <cell r="E5303">
            <v>4367740</v>
          </cell>
          <cell r="F5303" t="str">
            <v>Zlínský kraj</v>
          </cell>
          <cell r="G5303" t="str">
            <v>Zlín</v>
          </cell>
          <cell r="H5303">
            <v>100</v>
          </cell>
          <cell r="I5303" t="str">
            <v>SEJOY</v>
          </cell>
          <cell r="J5303">
            <v>16.690000000000001</v>
          </cell>
          <cell r="K5303">
            <v>1669.0000000000002</v>
          </cell>
          <cell r="L5303" t="str">
            <v/>
          </cell>
          <cell r="M5303" t="str">
            <v>2ika, základní škola Zlín s.r.o.</v>
          </cell>
          <cell r="N5303" t="str">
            <v>Jabloňová</v>
          </cell>
          <cell r="O5303">
            <v>524</v>
          </cell>
          <cell r="Q5303" t="str">
            <v>Zlín</v>
          </cell>
          <cell r="R5303" t="str">
            <v>NE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sheetPr>
    <tabColor theme="9" tint="0.39997558519241921"/>
  </sheetPr>
  <dimension ref="A1:T5303"/>
  <sheetViews>
    <sheetView tabSelected="1" zoomScale="95" zoomScaleNormal="95" workbookViewId="0">
      <pane ySplit="3" topLeftCell="A4" activePane="bottomLeft" state="frozen"/>
      <selection pane="bottomLeft" activeCell="K5305" sqref="K5305"/>
    </sheetView>
  </sheetViews>
  <sheetFormatPr defaultColWidth="8.7109375" defaultRowHeight="15" x14ac:dyDescent="0.25"/>
  <cols>
    <col min="1" max="1" width="12.85546875" style="27" bestFit="1" customWidth="1"/>
    <col min="2" max="2" width="15.28515625" style="27" hidden="1" customWidth="1"/>
    <col min="3" max="3" width="16.42578125" style="55" customWidth="1"/>
    <col min="4" max="4" width="14.28515625" style="32" hidden="1" customWidth="1"/>
    <col min="5" max="5" width="15.5703125" style="53" hidden="1" customWidth="1"/>
    <col min="6" max="6" width="19.85546875" style="33" bestFit="1" customWidth="1"/>
    <col min="7" max="7" width="17.28515625" style="33" bestFit="1" customWidth="1"/>
    <col min="8" max="8" width="17.28515625" style="46" customWidth="1"/>
    <col min="9" max="9" width="11.28515625" style="45" bestFit="1" customWidth="1"/>
    <col min="10" max="10" width="12.42578125" style="38" customWidth="1"/>
    <col min="11" max="11" width="26.5703125" style="66" customWidth="1"/>
    <col min="12" max="12" width="17.7109375" style="64" customWidth="1"/>
    <col min="13" max="13" width="82.85546875" style="48" customWidth="1"/>
    <col min="14" max="14" width="25.140625" style="36" customWidth="1"/>
    <col min="15" max="15" width="10" style="49" customWidth="1"/>
    <col min="16" max="16" width="6" style="36" customWidth="1"/>
    <col min="17" max="17" width="18.7109375" style="36" customWidth="1"/>
    <col min="18" max="18" width="32.140625" style="36" customWidth="1"/>
    <col min="19" max="19" width="8.7109375" style="36"/>
    <col min="20" max="20" width="11.28515625" style="36" customWidth="1"/>
    <col min="21" max="16384" width="8.7109375" style="36"/>
  </cols>
  <sheetData>
    <row r="1" spans="1:20" ht="23.25" customHeight="1" x14ac:dyDescent="0.25">
      <c r="B1" s="31"/>
      <c r="E1" s="52"/>
      <c r="H1" s="34">
        <f>SUM(H4:H5303)</f>
        <v>5607325</v>
      </c>
      <c r="I1" s="35"/>
      <c r="J1" s="35"/>
      <c r="K1" s="65">
        <f>SUM(K4:K5303)</f>
        <v>93586254.25</v>
      </c>
      <c r="L1" s="69">
        <f>H1*16.69</f>
        <v>93586254.25</v>
      </c>
      <c r="M1" s="47"/>
    </row>
    <row r="2" spans="1:20" ht="7.5" customHeight="1" x14ac:dyDescent="0.25">
      <c r="B2" s="37"/>
      <c r="C2" s="73">
        <f>SUBTOTAL(9,E4:E5303)</f>
        <v>290154334220</v>
      </c>
      <c r="D2" s="37">
        <f>SUBTOTAL(9,D4:D5303)</f>
        <v>5300</v>
      </c>
      <c r="I2" s="38"/>
      <c r="L2" s="61"/>
      <c r="T2" s="38"/>
    </row>
    <row r="3" spans="1:20" ht="46.5" customHeight="1" x14ac:dyDescent="0.25">
      <c r="A3" s="70" t="s">
        <v>2</v>
      </c>
      <c r="B3" s="42" t="s">
        <v>113</v>
      </c>
      <c r="C3" s="70" t="s">
        <v>114</v>
      </c>
      <c r="D3" s="43" t="s">
        <v>124</v>
      </c>
      <c r="E3" s="54" t="s">
        <v>115</v>
      </c>
      <c r="F3" s="41" t="s">
        <v>0</v>
      </c>
      <c r="G3" s="41" t="s">
        <v>1</v>
      </c>
      <c r="H3" s="39" t="s">
        <v>134</v>
      </c>
      <c r="I3" s="39" t="s">
        <v>3</v>
      </c>
      <c r="J3" s="39" t="s">
        <v>131</v>
      </c>
      <c r="K3" s="67" t="s">
        <v>132</v>
      </c>
      <c r="L3" s="62" t="s">
        <v>137</v>
      </c>
      <c r="M3" s="40" t="s">
        <v>4</v>
      </c>
      <c r="N3" s="39" t="s">
        <v>5</v>
      </c>
      <c r="O3" s="39" t="s">
        <v>6</v>
      </c>
      <c r="P3" s="39" t="s">
        <v>7</v>
      </c>
      <c r="Q3" s="39" t="s">
        <v>8</v>
      </c>
      <c r="R3" s="44" t="s">
        <v>130</v>
      </c>
      <c r="T3" s="38"/>
    </row>
    <row r="4" spans="1:20" s="50" customFormat="1" x14ac:dyDescent="0.25">
      <c r="A4" s="71">
        <v>600004538</v>
      </c>
      <c r="B4" s="56">
        <f>A4*1</f>
        <v>600004538</v>
      </c>
      <c r="C4" s="57" t="s">
        <v>141</v>
      </c>
      <c r="D4" s="50">
        <v>1</v>
      </c>
      <c r="E4" s="72">
        <f>C4*1</f>
        <v>70837911</v>
      </c>
      <c r="F4" s="51" t="s">
        <v>5710</v>
      </c>
      <c r="G4" s="51" t="s">
        <v>5711</v>
      </c>
      <c r="H4" s="51">
        <v>2300</v>
      </c>
      <c r="I4" s="51" t="s">
        <v>14443</v>
      </c>
      <c r="J4" s="51">
        <v>16.690000000000001</v>
      </c>
      <c r="K4" s="68">
        <v>38387</v>
      </c>
      <c r="L4" s="63" t="s">
        <v>14444</v>
      </c>
      <c r="M4" s="50" t="s">
        <v>2097</v>
      </c>
      <c r="N4" s="50" t="s">
        <v>4054</v>
      </c>
      <c r="O4" s="50">
        <v>77</v>
      </c>
      <c r="P4" s="50">
        <v>1</v>
      </c>
      <c r="Q4" s="50" t="s">
        <v>4055</v>
      </c>
      <c r="R4" s="50" t="str">
        <f>VLOOKUP(A4,[1]komplet!$1:$1048576,18,0)</f>
        <v>ANO</v>
      </c>
    </row>
    <row r="5" spans="1:20" s="50" customFormat="1" x14ac:dyDescent="0.25">
      <c r="A5" s="71">
        <v>600020151</v>
      </c>
      <c r="B5" s="56">
        <f t="shared" ref="B5:B68" si="0">A5*1</f>
        <v>600020151</v>
      </c>
      <c r="C5" s="57" t="s">
        <v>142</v>
      </c>
      <c r="D5" s="50">
        <v>1</v>
      </c>
      <c r="E5" s="72">
        <f t="shared" ref="E5:E68" si="1">C5*1</f>
        <v>70837881</v>
      </c>
      <c r="F5" s="51" t="s">
        <v>5710</v>
      </c>
      <c r="G5" s="51" t="s">
        <v>5711</v>
      </c>
      <c r="H5" s="51">
        <v>1600</v>
      </c>
      <c r="I5" s="51" t="s">
        <v>14443</v>
      </c>
      <c r="J5" s="51">
        <v>16.690000000000001</v>
      </c>
      <c r="K5" s="68">
        <v>26704.000000000004</v>
      </c>
      <c r="L5" s="63" t="s">
        <v>14444</v>
      </c>
      <c r="M5" s="50" t="s">
        <v>2098</v>
      </c>
      <c r="N5" s="50" t="s">
        <v>4056</v>
      </c>
      <c r="O5" s="50">
        <v>856</v>
      </c>
      <c r="P5" s="50">
        <v>16</v>
      </c>
      <c r="Q5" s="50" t="s">
        <v>4055</v>
      </c>
      <c r="R5" s="50" t="str">
        <f>VLOOKUP(A5,[1]komplet!$1:$1048576,18,0)</f>
        <v>ANO</v>
      </c>
    </row>
    <row r="6" spans="1:20" s="50" customFormat="1" x14ac:dyDescent="0.25">
      <c r="A6" s="71">
        <v>600020665</v>
      </c>
      <c r="B6" s="56">
        <f t="shared" si="0"/>
        <v>600020665</v>
      </c>
      <c r="C6" s="57" t="s">
        <v>143</v>
      </c>
      <c r="D6" s="50">
        <v>1</v>
      </c>
      <c r="E6" s="72">
        <f t="shared" si="1"/>
        <v>638749</v>
      </c>
      <c r="F6" s="51" t="s">
        <v>5710</v>
      </c>
      <c r="G6" s="51" t="s">
        <v>5711</v>
      </c>
      <c r="H6" s="51">
        <v>2125</v>
      </c>
      <c r="I6" s="51" t="s">
        <v>14443</v>
      </c>
      <c r="J6" s="51">
        <v>16.690000000000001</v>
      </c>
      <c r="K6" s="68">
        <v>35466.25</v>
      </c>
      <c r="L6" s="63" t="s">
        <v>14444</v>
      </c>
      <c r="M6" s="50" t="s">
        <v>2099</v>
      </c>
      <c r="N6" s="50" t="s">
        <v>4057</v>
      </c>
      <c r="O6" s="50">
        <v>82</v>
      </c>
      <c r="P6" s="50">
        <v>6</v>
      </c>
      <c r="Q6" s="50" t="s">
        <v>4055</v>
      </c>
      <c r="R6" s="50" t="str">
        <f>VLOOKUP(A6,[1]komplet!$1:$1048576,18,0)</f>
        <v>ANO</v>
      </c>
    </row>
    <row r="7" spans="1:20" s="50" customFormat="1" x14ac:dyDescent="0.25">
      <c r="A7" s="71">
        <v>600020711</v>
      </c>
      <c r="B7" s="56">
        <f t="shared" si="0"/>
        <v>600020711</v>
      </c>
      <c r="C7" s="57" t="s">
        <v>144</v>
      </c>
      <c r="D7" s="50">
        <v>1</v>
      </c>
      <c r="E7" s="72">
        <f t="shared" si="1"/>
        <v>47611162</v>
      </c>
      <c r="F7" s="51" t="s">
        <v>5710</v>
      </c>
      <c r="G7" s="51" t="s">
        <v>5711</v>
      </c>
      <c r="H7" s="51">
        <v>225</v>
      </c>
      <c r="I7" s="51" t="s">
        <v>14443</v>
      </c>
      <c r="J7" s="51">
        <v>16.690000000000001</v>
      </c>
      <c r="K7" s="68">
        <v>3755.2500000000005</v>
      </c>
      <c r="L7" s="63" t="s">
        <v>14444</v>
      </c>
      <c r="M7" s="50" t="s">
        <v>2100</v>
      </c>
      <c r="N7" s="50" t="s">
        <v>4058</v>
      </c>
      <c r="O7" s="50">
        <v>191</v>
      </c>
      <c r="P7" s="50">
        <v>4</v>
      </c>
      <c r="Q7" s="50" t="s">
        <v>4055</v>
      </c>
      <c r="R7" s="50" t="str">
        <f>VLOOKUP(A7,[1]komplet!$1:$1048576,18,0)</f>
        <v>NE</v>
      </c>
    </row>
    <row r="8" spans="1:20" s="50" customFormat="1" x14ac:dyDescent="0.25">
      <c r="A8" s="71">
        <v>600020720</v>
      </c>
      <c r="B8" s="56">
        <f t="shared" si="0"/>
        <v>600020720</v>
      </c>
      <c r="C8" s="57" t="s">
        <v>145</v>
      </c>
      <c r="D8" s="50">
        <v>1</v>
      </c>
      <c r="E8" s="72">
        <f t="shared" si="1"/>
        <v>60436107</v>
      </c>
      <c r="F8" s="51" t="s">
        <v>5710</v>
      </c>
      <c r="G8" s="51" t="s">
        <v>5711</v>
      </c>
      <c r="H8" s="51">
        <v>275</v>
      </c>
      <c r="I8" s="51" t="s">
        <v>14443</v>
      </c>
      <c r="J8" s="51">
        <v>16.690000000000001</v>
      </c>
      <c r="K8" s="68">
        <v>4589.75</v>
      </c>
      <c r="L8" s="63" t="s">
        <v>14444</v>
      </c>
      <c r="M8" s="50" t="s">
        <v>2101</v>
      </c>
      <c r="N8" s="50" t="s">
        <v>4059</v>
      </c>
      <c r="O8" s="50">
        <v>641</v>
      </c>
      <c r="P8" s="50">
        <v>4</v>
      </c>
      <c r="Q8" s="50" t="s">
        <v>4055</v>
      </c>
      <c r="R8" s="50" t="str">
        <f>VLOOKUP(A8,[1]komplet!$1:$1048576,18,0)</f>
        <v>ANO</v>
      </c>
    </row>
    <row r="9" spans="1:20" s="50" customFormat="1" x14ac:dyDescent="0.25">
      <c r="A9" s="71">
        <v>600004520</v>
      </c>
      <c r="B9" s="56">
        <f t="shared" si="0"/>
        <v>600004520</v>
      </c>
      <c r="C9" s="57" t="s">
        <v>146</v>
      </c>
      <c r="D9" s="50">
        <v>1</v>
      </c>
      <c r="E9" s="72">
        <f t="shared" si="1"/>
        <v>70837872</v>
      </c>
      <c r="F9" s="51" t="s">
        <v>5710</v>
      </c>
      <c r="G9" s="51" t="s">
        <v>5711</v>
      </c>
      <c r="H9" s="51">
        <v>2250</v>
      </c>
      <c r="I9" s="51" t="s">
        <v>14443</v>
      </c>
      <c r="J9" s="51">
        <v>16.690000000000001</v>
      </c>
      <c r="K9" s="68">
        <v>37552.5</v>
      </c>
      <c r="L9" s="63" t="s">
        <v>14444</v>
      </c>
      <c r="M9" s="50" t="s">
        <v>2102</v>
      </c>
      <c r="N9" s="50" t="s">
        <v>133</v>
      </c>
      <c r="O9" s="50">
        <v>1083</v>
      </c>
      <c r="P9" s="50">
        <v>7</v>
      </c>
      <c r="Q9" s="50" t="s">
        <v>4055</v>
      </c>
      <c r="R9" s="50" t="str">
        <f>VLOOKUP(A9,[1]komplet!$1:$1048576,18,0)</f>
        <v>ANO</v>
      </c>
    </row>
    <row r="10" spans="1:20" s="50" customFormat="1" x14ac:dyDescent="0.25">
      <c r="A10" s="71">
        <v>600004546</v>
      </c>
      <c r="B10" s="56">
        <f t="shared" si="0"/>
        <v>600004546</v>
      </c>
      <c r="C10" s="57" t="s">
        <v>147</v>
      </c>
      <c r="D10" s="50">
        <v>1</v>
      </c>
      <c r="E10" s="72">
        <f t="shared" si="1"/>
        <v>60446218</v>
      </c>
      <c r="F10" s="51" t="s">
        <v>5710</v>
      </c>
      <c r="G10" s="51" t="s">
        <v>5711</v>
      </c>
      <c r="H10" s="51">
        <v>1825</v>
      </c>
      <c r="I10" s="51" t="s">
        <v>14443</v>
      </c>
      <c r="J10" s="51">
        <v>16.690000000000001</v>
      </c>
      <c r="K10" s="68">
        <v>30459.250000000004</v>
      </c>
      <c r="L10" s="63" t="s">
        <v>14444</v>
      </c>
      <c r="M10" s="50" t="s">
        <v>2103</v>
      </c>
      <c r="N10" s="50" t="s">
        <v>4060</v>
      </c>
      <c r="O10" s="50">
        <v>1120</v>
      </c>
      <c r="P10" s="50">
        <v>22</v>
      </c>
      <c r="Q10" s="50" t="s">
        <v>4055</v>
      </c>
      <c r="R10" s="50" t="str">
        <f>VLOOKUP(A10,[1]komplet!$1:$1048576,18,0)</f>
        <v>ANO</v>
      </c>
    </row>
    <row r="11" spans="1:20" s="50" customFormat="1" x14ac:dyDescent="0.25">
      <c r="A11" s="71">
        <v>600004554</v>
      </c>
      <c r="B11" s="56">
        <f t="shared" si="0"/>
        <v>600004554</v>
      </c>
      <c r="C11" s="57" t="s">
        <v>148</v>
      </c>
      <c r="D11" s="50">
        <v>1</v>
      </c>
      <c r="E11" s="72">
        <f t="shared" si="1"/>
        <v>61388866</v>
      </c>
      <c r="F11" s="51" t="s">
        <v>5710</v>
      </c>
      <c r="G11" s="51" t="s">
        <v>5711</v>
      </c>
      <c r="H11" s="51">
        <v>2850</v>
      </c>
      <c r="I11" s="51" t="s">
        <v>14443</v>
      </c>
      <c r="J11" s="51">
        <v>16.690000000000001</v>
      </c>
      <c r="K11" s="68">
        <v>47566.500000000007</v>
      </c>
      <c r="L11" s="63" t="s">
        <v>14444</v>
      </c>
      <c r="M11" s="50" t="s">
        <v>2104</v>
      </c>
      <c r="N11" s="50" t="s">
        <v>4061</v>
      </c>
      <c r="O11" s="50">
        <v>856</v>
      </c>
      <c r="P11" s="50">
        <v>3</v>
      </c>
      <c r="Q11" s="50" t="s">
        <v>4055</v>
      </c>
      <c r="R11" s="50" t="str">
        <f>VLOOKUP(A11,[1]komplet!$1:$1048576,18,0)</f>
        <v>ANO</v>
      </c>
    </row>
    <row r="12" spans="1:20" s="50" customFormat="1" x14ac:dyDescent="0.25">
      <c r="A12" s="71">
        <v>600004562</v>
      </c>
      <c r="B12" s="56">
        <f t="shared" si="0"/>
        <v>600004562</v>
      </c>
      <c r="C12" s="57" t="s">
        <v>149</v>
      </c>
      <c r="D12" s="50">
        <v>1</v>
      </c>
      <c r="E12" s="72">
        <f t="shared" si="1"/>
        <v>70837783</v>
      </c>
      <c r="F12" s="51" t="s">
        <v>5710</v>
      </c>
      <c r="G12" s="51" t="s">
        <v>5711</v>
      </c>
      <c r="H12" s="51">
        <v>1300</v>
      </c>
      <c r="I12" s="51" t="s">
        <v>14443</v>
      </c>
      <c r="J12" s="51">
        <v>16.690000000000001</v>
      </c>
      <c r="K12" s="68">
        <v>21697</v>
      </c>
      <c r="L12" s="63" t="s">
        <v>14444</v>
      </c>
      <c r="M12" s="50" t="s">
        <v>2105</v>
      </c>
      <c r="N12" s="50" t="s">
        <v>4062</v>
      </c>
      <c r="O12" s="50">
        <v>535</v>
      </c>
      <c r="P12" s="50">
        <v>22</v>
      </c>
      <c r="Q12" s="50" t="s">
        <v>4055</v>
      </c>
      <c r="R12" s="50" t="str">
        <f>VLOOKUP(A12,[1]komplet!$1:$1048576,18,0)</f>
        <v>ANO</v>
      </c>
    </row>
    <row r="13" spans="1:20" s="50" customFormat="1" x14ac:dyDescent="0.25">
      <c r="A13" s="71">
        <v>600004589</v>
      </c>
      <c r="B13" s="56">
        <f t="shared" si="0"/>
        <v>600004589</v>
      </c>
      <c r="C13" s="57" t="s">
        <v>150</v>
      </c>
      <c r="D13" s="50">
        <v>1</v>
      </c>
      <c r="E13" s="72">
        <f t="shared" si="1"/>
        <v>70872767</v>
      </c>
      <c r="F13" s="51" t="s">
        <v>5710</v>
      </c>
      <c r="G13" s="51" t="s">
        <v>5711</v>
      </c>
      <c r="H13" s="51">
        <v>2350</v>
      </c>
      <c r="I13" s="51" t="s">
        <v>14443</v>
      </c>
      <c r="J13" s="51">
        <v>16.690000000000001</v>
      </c>
      <c r="K13" s="68">
        <v>39221.5</v>
      </c>
      <c r="L13" s="63" t="s">
        <v>14444</v>
      </c>
      <c r="M13" s="50" t="s">
        <v>2106</v>
      </c>
      <c r="N13" s="50" t="s">
        <v>4062</v>
      </c>
      <c r="O13" s="50">
        <v>457</v>
      </c>
      <c r="P13" s="50">
        <v>3</v>
      </c>
      <c r="Q13" s="50" t="s">
        <v>4055</v>
      </c>
      <c r="R13" s="50" t="str">
        <f>VLOOKUP(A13,[1]komplet!$1:$1048576,18,0)</f>
        <v>ANO</v>
      </c>
    </row>
    <row r="14" spans="1:20" s="50" customFormat="1" x14ac:dyDescent="0.25">
      <c r="A14" s="71">
        <v>600004597</v>
      </c>
      <c r="B14" s="56">
        <f t="shared" si="0"/>
        <v>600004597</v>
      </c>
      <c r="C14" s="57" t="s">
        <v>151</v>
      </c>
      <c r="D14" s="50">
        <v>1</v>
      </c>
      <c r="E14" s="72">
        <f t="shared" si="1"/>
        <v>63109662</v>
      </c>
      <c r="F14" s="51" t="s">
        <v>5710</v>
      </c>
      <c r="G14" s="51" t="s">
        <v>5711</v>
      </c>
      <c r="H14" s="51">
        <v>1825</v>
      </c>
      <c r="I14" s="51" t="s">
        <v>14443</v>
      </c>
      <c r="J14" s="51">
        <v>16.690000000000001</v>
      </c>
      <c r="K14" s="68">
        <v>30459.250000000004</v>
      </c>
      <c r="L14" s="63" t="s">
        <v>14444</v>
      </c>
      <c r="M14" s="50" t="s">
        <v>2107</v>
      </c>
      <c r="N14" s="50" t="s">
        <v>4059</v>
      </c>
      <c r="O14" s="50">
        <v>626</v>
      </c>
      <c r="P14" s="50">
        <v>7</v>
      </c>
      <c r="Q14" s="50" t="s">
        <v>4055</v>
      </c>
      <c r="R14" s="50" t="str">
        <f>VLOOKUP(A14,[1]komplet!$1:$1048576,18,0)</f>
        <v>ANO</v>
      </c>
    </row>
    <row r="15" spans="1:20" s="50" customFormat="1" x14ac:dyDescent="0.25">
      <c r="A15" s="71">
        <v>600004601</v>
      </c>
      <c r="B15" s="56">
        <f t="shared" si="0"/>
        <v>600004601</v>
      </c>
      <c r="C15" s="57" t="s">
        <v>152</v>
      </c>
      <c r="D15" s="50">
        <v>1</v>
      </c>
      <c r="E15" s="72">
        <f t="shared" si="1"/>
        <v>70837775</v>
      </c>
      <c r="F15" s="51" t="s">
        <v>5710</v>
      </c>
      <c r="G15" s="51" t="s">
        <v>5711</v>
      </c>
      <c r="H15" s="51">
        <v>550</v>
      </c>
      <c r="I15" s="51" t="s">
        <v>14443</v>
      </c>
      <c r="J15" s="51">
        <v>16.690000000000001</v>
      </c>
      <c r="K15" s="68">
        <v>9179.5</v>
      </c>
      <c r="L15" s="63" t="s">
        <v>14444</v>
      </c>
      <c r="M15" s="50" t="s">
        <v>2108</v>
      </c>
      <c r="N15" s="50" t="s">
        <v>4063</v>
      </c>
      <c r="O15" s="50">
        <v>81</v>
      </c>
      <c r="P15" s="50">
        <v>7</v>
      </c>
      <c r="Q15" s="50" t="s">
        <v>4055</v>
      </c>
      <c r="R15" s="50" t="str">
        <f>VLOOKUP(A15,[1]komplet!$1:$1048576,18,0)</f>
        <v>ANO</v>
      </c>
    </row>
    <row r="16" spans="1:20" s="50" customFormat="1" x14ac:dyDescent="0.25">
      <c r="A16" s="71">
        <v>600004619</v>
      </c>
      <c r="B16" s="56">
        <f t="shared" si="0"/>
        <v>600004619</v>
      </c>
      <c r="C16" s="57" t="s">
        <v>153</v>
      </c>
      <c r="D16" s="50">
        <v>1</v>
      </c>
      <c r="E16" s="72">
        <f t="shared" si="1"/>
        <v>61388726</v>
      </c>
      <c r="F16" s="51" t="s">
        <v>5710</v>
      </c>
      <c r="G16" s="51" t="s">
        <v>5711</v>
      </c>
      <c r="H16" s="51">
        <v>1900</v>
      </c>
      <c r="I16" s="51" t="s">
        <v>14443</v>
      </c>
      <c r="J16" s="51">
        <v>16.690000000000001</v>
      </c>
      <c r="K16" s="68">
        <v>31711.000000000004</v>
      </c>
      <c r="L16" s="63" t="s">
        <v>14444</v>
      </c>
      <c r="M16" s="50" t="s">
        <v>2109</v>
      </c>
      <c r="N16" s="50" t="s">
        <v>133</v>
      </c>
      <c r="O16" s="50">
        <v>900</v>
      </c>
      <c r="P16" s="50">
        <v>17</v>
      </c>
      <c r="Q16" s="50" t="s">
        <v>4055</v>
      </c>
      <c r="R16" s="50" t="str">
        <f>VLOOKUP(A16,[1]komplet!$1:$1048576,18,0)</f>
        <v>ANO</v>
      </c>
    </row>
    <row r="17" spans="1:18" s="50" customFormat="1" x14ac:dyDescent="0.25">
      <c r="A17" s="71">
        <v>600004627</v>
      </c>
      <c r="B17" s="56">
        <f t="shared" si="0"/>
        <v>600004627</v>
      </c>
      <c r="C17" s="57" t="s">
        <v>154</v>
      </c>
      <c r="D17" s="50">
        <v>1</v>
      </c>
      <c r="E17" s="72">
        <f t="shared" si="1"/>
        <v>61387002</v>
      </c>
      <c r="F17" s="51" t="s">
        <v>5710</v>
      </c>
      <c r="G17" s="51" t="s">
        <v>5711</v>
      </c>
      <c r="H17" s="51">
        <v>500</v>
      </c>
      <c r="I17" s="51" t="s">
        <v>14443</v>
      </c>
      <c r="J17" s="51">
        <v>16.690000000000001</v>
      </c>
      <c r="K17" s="68">
        <v>8345</v>
      </c>
      <c r="L17" s="63" t="s">
        <v>14444</v>
      </c>
      <c r="M17" s="50" t="s">
        <v>2110</v>
      </c>
      <c r="N17" s="50" t="s">
        <v>4064</v>
      </c>
      <c r="O17" s="50">
        <v>1274</v>
      </c>
      <c r="P17" s="50">
        <v>9</v>
      </c>
      <c r="Q17" s="50" t="s">
        <v>4055</v>
      </c>
      <c r="R17" s="50" t="str">
        <f>VLOOKUP(A17,[1]komplet!$1:$1048576,18,0)</f>
        <v>ANO</v>
      </c>
    </row>
    <row r="18" spans="1:18" s="50" customFormat="1" x14ac:dyDescent="0.25">
      <c r="A18" s="71">
        <v>600004635</v>
      </c>
      <c r="B18" s="56">
        <f t="shared" si="0"/>
        <v>600004635</v>
      </c>
      <c r="C18" s="57" t="s">
        <v>155</v>
      </c>
      <c r="D18" s="50">
        <v>1</v>
      </c>
      <c r="E18" s="72">
        <f t="shared" si="1"/>
        <v>25119702</v>
      </c>
      <c r="F18" s="51" t="s">
        <v>5710</v>
      </c>
      <c r="G18" s="51" t="s">
        <v>5711</v>
      </c>
      <c r="H18" s="51">
        <v>725</v>
      </c>
      <c r="I18" s="51" t="s">
        <v>14443</v>
      </c>
      <c r="J18" s="51">
        <v>16.690000000000001</v>
      </c>
      <c r="K18" s="68">
        <v>12100.250000000002</v>
      </c>
      <c r="L18" s="63" t="s">
        <v>14444</v>
      </c>
      <c r="M18" s="50" t="s">
        <v>2111</v>
      </c>
      <c r="N18" s="50" t="s">
        <v>4065</v>
      </c>
      <c r="O18" s="50">
        <v>203</v>
      </c>
      <c r="P18" s="50">
        <v>13</v>
      </c>
      <c r="Q18" s="50" t="s">
        <v>4055</v>
      </c>
      <c r="R18" s="50" t="str">
        <f>VLOOKUP(A18,[1]komplet!$1:$1048576,18,0)</f>
        <v>NE</v>
      </c>
    </row>
    <row r="19" spans="1:18" s="50" customFormat="1" x14ac:dyDescent="0.25">
      <c r="A19" s="71">
        <v>600004643</v>
      </c>
      <c r="B19" s="56">
        <f t="shared" si="0"/>
        <v>600004643</v>
      </c>
      <c r="C19" s="57" t="s">
        <v>156</v>
      </c>
      <c r="D19" s="50">
        <v>1</v>
      </c>
      <c r="E19" s="72">
        <f t="shared" si="1"/>
        <v>70837899</v>
      </c>
      <c r="F19" s="51" t="s">
        <v>5710</v>
      </c>
      <c r="G19" s="51" t="s">
        <v>5711</v>
      </c>
      <c r="H19" s="51">
        <v>2575</v>
      </c>
      <c r="I19" s="51" t="s">
        <v>14443</v>
      </c>
      <c r="J19" s="51">
        <v>16.690000000000001</v>
      </c>
      <c r="K19" s="68">
        <v>42976.75</v>
      </c>
      <c r="L19" s="63" t="s">
        <v>14444</v>
      </c>
      <c r="M19" s="50" t="s">
        <v>2112</v>
      </c>
      <c r="N19" s="50" t="s">
        <v>4066</v>
      </c>
      <c r="O19" s="50">
        <v>1000</v>
      </c>
      <c r="P19" s="50">
        <v>18</v>
      </c>
      <c r="Q19" s="50" t="s">
        <v>4055</v>
      </c>
      <c r="R19" s="50" t="str">
        <f>VLOOKUP(A19,[1]komplet!$1:$1048576,18,0)</f>
        <v>ANO</v>
      </c>
    </row>
    <row r="20" spans="1:18" s="50" customFormat="1" x14ac:dyDescent="0.25">
      <c r="A20" s="71">
        <v>600004678</v>
      </c>
      <c r="B20" s="56">
        <f t="shared" si="0"/>
        <v>600004678</v>
      </c>
      <c r="C20" s="57" t="s">
        <v>157</v>
      </c>
      <c r="D20" s="50">
        <v>1</v>
      </c>
      <c r="E20" s="72">
        <f t="shared" si="1"/>
        <v>70837902</v>
      </c>
      <c r="F20" s="51" t="s">
        <v>5710</v>
      </c>
      <c r="G20" s="51" t="s">
        <v>5711</v>
      </c>
      <c r="H20" s="51">
        <v>1550</v>
      </c>
      <c r="I20" s="51" t="s">
        <v>14443</v>
      </c>
      <c r="J20" s="51">
        <v>16.690000000000001</v>
      </c>
      <c r="K20" s="68">
        <v>25869.500000000004</v>
      </c>
      <c r="L20" s="63" t="s">
        <v>14444</v>
      </c>
      <c r="M20" s="50" t="s">
        <v>2113</v>
      </c>
      <c r="N20" s="50" t="s">
        <v>4067</v>
      </c>
      <c r="O20" s="50">
        <v>179</v>
      </c>
      <c r="P20" s="50">
        <v>12</v>
      </c>
      <c r="Q20" s="50" t="s">
        <v>4055</v>
      </c>
      <c r="R20" s="50" t="str">
        <f>VLOOKUP(A20,[1]komplet!$1:$1048576,18,0)</f>
        <v>ANO</v>
      </c>
    </row>
    <row r="21" spans="1:18" s="50" customFormat="1" x14ac:dyDescent="0.25">
      <c r="A21" s="71">
        <v>600004694</v>
      </c>
      <c r="B21" s="56">
        <f t="shared" si="0"/>
        <v>600004694</v>
      </c>
      <c r="C21" s="57" t="s">
        <v>158</v>
      </c>
      <c r="D21" s="50">
        <v>1</v>
      </c>
      <c r="E21" s="72">
        <f t="shared" si="1"/>
        <v>60449004</v>
      </c>
      <c r="F21" s="51" t="s">
        <v>5710</v>
      </c>
      <c r="G21" s="51" t="s">
        <v>5711</v>
      </c>
      <c r="H21" s="51">
        <v>2375</v>
      </c>
      <c r="I21" s="51" t="s">
        <v>14443</v>
      </c>
      <c r="J21" s="51">
        <v>16.690000000000001</v>
      </c>
      <c r="K21" s="68">
        <v>39638.75</v>
      </c>
      <c r="L21" s="63" t="s">
        <v>14444</v>
      </c>
      <c r="M21" s="50" t="s">
        <v>2114</v>
      </c>
      <c r="N21" s="50" t="s">
        <v>4068</v>
      </c>
      <c r="O21" s="50">
        <v>966</v>
      </c>
      <c r="P21" s="50">
        <v>36</v>
      </c>
      <c r="Q21" s="50" t="s">
        <v>4055</v>
      </c>
      <c r="R21" s="50" t="str">
        <f>VLOOKUP(A21,[1]komplet!$1:$1048576,18,0)</f>
        <v>ANO</v>
      </c>
    </row>
    <row r="22" spans="1:18" s="50" customFormat="1" x14ac:dyDescent="0.25">
      <c r="A22" s="71">
        <v>600004708</v>
      </c>
      <c r="B22" s="56">
        <f t="shared" si="0"/>
        <v>600004708</v>
      </c>
      <c r="C22" s="57" t="s">
        <v>159</v>
      </c>
      <c r="D22" s="50">
        <v>1</v>
      </c>
      <c r="E22" s="72">
        <f t="shared" si="1"/>
        <v>70872503</v>
      </c>
      <c r="F22" s="51" t="s">
        <v>5710</v>
      </c>
      <c r="G22" s="51" t="s">
        <v>5711</v>
      </c>
      <c r="H22" s="51">
        <v>1700</v>
      </c>
      <c r="I22" s="51" t="s">
        <v>14443</v>
      </c>
      <c r="J22" s="51">
        <v>16.690000000000001</v>
      </c>
      <c r="K22" s="68">
        <v>28373.000000000004</v>
      </c>
      <c r="L22" s="63" t="s">
        <v>14444</v>
      </c>
      <c r="M22" s="50" t="s">
        <v>2115</v>
      </c>
      <c r="N22" s="50" t="s">
        <v>4069</v>
      </c>
      <c r="O22" s="50">
        <v>614</v>
      </c>
      <c r="P22" s="50">
        <v>22</v>
      </c>
      <c r="Q22" s="50" t="s">
        <v>4055</v>
      </c>
      <c r="R22" s="50" t="str">
        <f>VLOOKUP(A22,[1]komplet!$1:$1048576,18,0)</f>
        <v>ANO</v>
      </c>
    </row>
    <row r="23" spans="1:18" s="50" customFormat="1" x14ac:dyDescent="0.25">
      <c r="A23" s="71">
        <v>600001083</v>
      </c>
      <c r="B23" s="56">
        <f t="shared" si="0"/>
        <v>600001083</v>
      </c>
      <c r="C23" s="57" t="s">
        <v>160</v>
      </c>
      <c r="D23" s="50">
        <v>1</v>
      </c>
      <c r="E23" s="72">
        <f t="shared" si="1"/>
        <v>45246751</v>
      </c>
      <c r="F23" s="51" t="s">
        <v>5710</v>
      </c>
      <c r="G23" s="51" t="s">
        <v>5711</v>
      </c>
      <c r="H23" s="51">
        <v>1900</v>
      </c>
      <c r="I23" s="51" t="s">
        <v>14443</v>
      </c>
      <c r="J23" s="51">
        <v>16.690000000000001</v>
      </c>
      <c r="K23" s="68">
        <v>31711.000000000004</v>
      </c>
      <c r="L23" s="63" t="s">
        <v>14444</v>
      </c>
      <c r="M23" s="50" t="s">
        <v>2116</v>
      </c>
      <c r="N23" s="50" t="s">
        <v>4070</v>
      </c>
      <c r="O23" s="50">
        <v>2070</v>
      </c>
      <c r="P23" s="50">
        <v>9</v>
      </c>
      <c r="Q23" s="50" t="s">
        <v>4055</v>
      </c>
      <c r="R23" s="50" t="str">
        <f>VLOOKUP(A23,[1]komplet!$1:$1048576,18,0)</f>
        <v>NE</v>
      </c>
    </row>
    <row r="24" spans="1:18" s="50" customFormat="1" x14ac:dyDescent="0.25">
      <c r="A24" s="71">
        <v>600001091</v>
      </c>
      <c r="B24" s="56">
        <f t="shared" si="0"/>
        <v>600001091</v>
      </c>
      <c r="C24" s="57" t="s">
        <v>161</v>
      </c>
      <c r="D24" s="50">
        <v>1</v>
      </c>
      <c r="E24" s="72">
        <f t="shared" si="1"/>
        <v>45246726</v>
      </c>
      <c r="F24" s="51" t="s">
        <v>5710</v>
      </c>
      <c r="G24" s="51" t="s">
        <v>5711</v>
      </c>
      <c r="H24" s="51">
        <v>575</v>
      </c>
      <c r="I24" s="51" t="s">
        <v>14443</v>
      </c>
      <c r="J24" s="51">
        <v>16.690000000000001</v>
      </c>
      <c r="K24" s="68">
        <v>9596.75</v>
      </c>
      <c r="L24" s="63" t="s">
        <v>14444</v>
      </c>
      <c r="M24" s="50" t="s">
        <v>2117</v>
      </c>
      <c r="N24" s="50" t="s">
        <v>4071</v>
      </c>
      <c r="O24" s="50">
        <v>1088</v>
      </c>
      <c r="P24" s="50">
        <v>10</v>
      </c>
      <c r="Q24" s="50" t="s">
        <v>4055</v>
      </c>
      <c r="R24" s="50" t="str">
        <f>VLOOKUP(A24,[1]komplet!$1:$1048576,18,0)</f>
        <v>NE</v>
      </c>
    </row>
    <row r="25" spans="1:18" s="50" customFormat="1" x14ac:dyDescent="0.25">
      <c r="A25" s="71">
        <v>600035263</v>
      </c>
      <c r="B25" s="56">
        <f t="shared" si="0"/>
        <v>600035263</v>
      </c>
      <c r="C25" s="57" t="s">
        <v>162</v>
      </c>
      <c r="D25" s="50">
        <v>1</v>
      </c>
      <c r="E25" s="72">
        <f t="shared" si="1"/>
        <v>60436140</v>
      </c>
      <c r="F25" s="51" t="s">
        <v>5710</v>
      </c>
      <c r="G25" s="51" t="s">
        <v>5711</v>
      </c>
      <c r="H25" s="51">
        <v>1600</v>
      </c>
      <c r="I25" s="51" t="s">
        <v>14443</v>
      </c>
      <c r="J25" s="51">
        <v>16.690000000000001</v>
      </c>
      <c r="K25" s="68">
        <v>26704.000000000004</v>
      </c>
      <c r="L25" s="63" t="s">
        <v>14444</v>
      </c>
      <c r="M25" s="50" t="s">
        <v>2118</v>
      </c>
      <c r="N25" s="50" t="s">
        <v>4072</v>
      </c>
      <c r="O25" s="50">
        <v>683</v>
      </c>
      <c r="P25" s="50">
        <v>22</v>
      </c>
      <c r="Q25" s="50" t="s">
        <v>4055</v>
      </c>
      <c r="R25" s="50" t="str">
        <f>VLOOKUP(A25,[1]komplet!$1:$1048576,18,0)</f>
        <v>ANO</v>
      </c>
    </row>
    <row r="26" spans="1:18" s="50" customFormat="1" x14ac:dyDescent="0.25">
      <c r="A26" s="71">
        <v>600035239</v>
      </c>
      <c r="B26" s="56">
        <f t="shared" si="0"/>
        <v>600035239</v>
      </c>
      <c r="C26" s="57" t="s">
        <v>163</v>
      </c>
      <c r="D26" s="50">
        <v>1</v>
      </c>
      <c r="E26" s="72">
        <f t="shared" si="1"/>
        <v>60436093</v>
      </c>
      <c r="F26" s="51" t="s">
        <v>5710</v>
      </c>
      <c r="G26" s="51" t="s">
        <v>5711</v>
      </c>
      <c r="H26" s="51">
        <v>1575</v>
      </c>
      <c r="I26" s="51" t="s">
        <v>14443</v>
      </c>
      <c r="J26" s="51">
        <v>16.690000000000001</v>
      </c>
      <c r="K26" s="68">
        <v>26286.750000000004</v>
      </c>
      <c r="L26" s="63" t="s">
        <v>14444</v>
      </c>
      <c r="M26" s="50" t="s">
        <v>2119</v>
      </c>
      <c r="N26" s="50" t="s">
        <v>4059</v>
      </c>
      <c r="O26" s="50">
        <v>626</v>
      </c>
      <c r="P26" s="50">
        <v>5</v>
      </c>
      <c r="Q26" s="50" t="s">
        <v>4055</v>
      </c>
      <c r="R26" s="50" t="str">
        <f>VLOOKUP(A26,[1]komplet!$1:$1048576,18,0)</f>
        <v>ANO</v>
      </c>
    </row>
    <row r="27" spans="1:18" s="50" customFormat="1" x14ac:dyDescent="0.25">
      <c r="A27" s="71">
        <v>600035247</v>
      </c>
      <c r="B27" s="56">
        <f t="shared" si="0"/>
        <v>600035247</v>
      </c>
      <c r="C27" s="57" t="s">
        <v>164</v>
      </c>
      <c r="D27" s="50">
        <v>1</v>
      </c>
      <c r="E27" s="72">
        <f t="shared" si="1"/>
        <v>60436115</v>
      </c>
      <c r="F27" s="51" t="s">
        <v>5710</v>
      </c>
      <c r="G27" s="51" t="s">
        <v>5711</v>
      </c>
      <c r="H27" s="51">
        <v>2300</v>
      </c>
      <c r="I27" s="51" t="s">
        <v>14443</v>
      </c>
      <c r="J27" s="51">
        <v>16.690000000000001</v>
      </c>
      <c r="K27" s="68">
        <v>38387</v>
      </c>
      <c r="L27" s="63" t="s">
        <v>14444</v>
      </c>
      <c r="M27" s="50" t="s">
        <v>2120</v>
      </c>
      <c r="N27" s="50" t="s">
        <v>4073</v>
      </c>
      <c r="O27" s="50">
        <v>886</v>
      </c>
      <c r="P27" s="50">
        <v>2</v>
      </c>
      <c r="Q27" s="50" t="s">
        <v>4055</v>
      </c>
      <c r="R27" s="50" t="str">
        <f>VLOOKUP(A27,[1]komplet!$1:$1048576,18,0)</f>
        <v>ANO</v>
      </c>
    </row>
    <row r="28" spans="1:18" s="50" customFormat="1" x14ac:dyDescent="0.25">
      <c r="A28" s="71">
        <v>600035255</v>
      </c>
      <c r="B28" s="56">
        <f t="shared" si="0"/>
        <v>600035255</v>
      </c>
      <c r="C28" s="57" t="s">
        <v>165</v>
      </c>
      <c r="D28" s="50">
        <v>1</v>
      </c>
      <c r="E28" s="72">
        <f t="shared" si="1"/>
        <v>60436123</v>
      </c>
      <c r="F28" s="51" t="s">
        <v>5710</v>
      </c>
      <c r="G28" s="51" t="s">
        <v>5711</v>
      </c>
      <c r="H28" s="51">
        <v>0</v>
      </c>
      <c r="I28" s="51" t="s">
        <v>14443</v>
      </c>
      <c r="J28" s="51">
        <v>16.690000000000001</v>
      </c>
      <c r="K28" s="68">
        <v>0</v>
      </c>
      <c r="L28" s="63">
        <v>44536</v>
      </c>
      <c r="M28" s="50" t="s">
        <v>2121</v>
      </c>
      <c r="N28" s="50" t="s">
        <v>4074</v>
      </c>
      <c r="O28" s="50">
        <v>425</v>
      </c>
      <c r="P28" s="50">
        <v>4</v>
      </c>
      <c r="Q28" s="50" t="s">
        <v>4055</v>
      </c>
      <c r="R28" s="50" t="str">
        <f>VLOOKUP(A28,[1]komplet!$1:$1048576,18,0)</f>
        <v>ANO</v>
      </c>
    </row>
    <row r="29" spans="1:18" s="50" customFormat="1" x14ac:dyDescent="0.25">
      <c r="A29" s="71">
        <v>600035271</v>
      </c>
      <c r="B29" s="56">
        <f t="shared" si="0"/>
        <v>600035271</v>
      </c>
      <c r="C29" s="57" t="s">
        <v>166</v>
      </c>
      <c r="D29" s="50">
        <v>1</v>
      </c>
      <c r="E29" s="72">
        <f t="shared" si="1"/>
        <v>60436166</v>
      </c>
      <c r="F29" s="51" t="s">
        <v>5710</v>
      </c>
      <c r="G29" s="51" t="s">
        <v>5711</v>
      </c>
      <c r="H29" s="51">
        <v>1650</v>
      </c>
      <c r="I29" s="51" t="s">
        <v>14443</v>
      </c>
      <c r="J29" s="51">
        <v>16.690000000000001</v>
      </c>
      <c r="K29" s="68">
        <v>27538.500000000004</v>
      </c>
      <c r="L29" s="63" t="s">
        <v>14444</v>
      </c>
      <c r="M29" s="50" t="s">
        <v>2122</v>
      </c>
      <c r="N29" s="50" t="s">
        <v>4060</v>
      </c>
      <c r="O29" s="50">
        <v>1120</v>
      </c>
      <c r="P29" s="50">
        <v>22</v>
      </c>
      <c r="Q29" s="50" t="s">
        <v>4055</v>
      </c>
      <c r="R29" s="50" t="str">
        <f>VLOOKUP(A29,[1]komplet!$1:$1048576,18,0)</f>
        <v>ANO</v>
      </c>
    </row>
    <row r="30" spans="1:18" s="50" customFormat="1" x14ac:dyDescent="0.25">
      <c r="A30" s="71">
        <v>651028922</v>
      </c>
      <c r="B30" s="56">
        <f t="shared" si="0"/>
        <v>651028922</v>
      </c>
      <c r="C30" s="57" t="s">
        <v>167</v>
      </c>
      <c r="D30" s="50">
        <v>1</v>
      </c>
      <c r="E30" s="72">
        <f t="shared" si="1"/>
        <v>71340769</v>
      </c>
      <c r="F30" s="51" t="s">
        <v>5710</v>
      </c>
      <c r="G30" s="51" t="s">
        <v>5711</v>
      </c>
      <c r="H30" s="51">
        <v>875</v>
      </c>
      <c r="I30" s="51" t="s">
        <v>14443</v>
      </c>
      <c r="J30" s="51">
        <v>16.690000000000001</v>
      </c>
      <c r="K30" s="68">
        <v>14603.750000000002</v>
      </c>
      <c r="L30" s="63" t="s">
        <v>14444</v>
      </c>
      <c r="M30" s="50" t="s">
        <v>2123</v>
      </c>
      <c r="N30" s="50" t="s">
        <v>4066</v>
      </c>
      <c r="O30" s="50">
        <v>700</v>
      </c>
      <c r="P30" s="50">
        <v>13</v>
      </c>
      <c r="Q30" s="50" t="s">
        <v>4055</v>
      </c>
      <c r="R30" s="50" t="str">
        <f>VLOOKUP(A30,[1]komplet!$1:$1048576,18,0)</f>
        <v>NE</v>
      </c>
    </row>
    <row r="31" spans="1:18" s="50" customFormat="1" x14ac:dyDescent="0.25">
      <c r="A31" s="71">
        <v>651037026</v>
      </c>
      <c r="B31" s="56">
        <f t="shared" si="0"/>
        <v>651037026</v>
      </c>
      <c r="C31" s="57" t="s">
        <v>168</v>
      </c>
      <c r="D31" s="50">
        <v>1</v>
      </c>
      <c r="E31" s="72">
        <f t="shared" si="1"/>
        <v>28228235</v>
      </c>
      <c r="F31" s="51" t="s">
        <v>5710</v>
      </c>
      <c r="G31" s="51" t="s">
        <v>5711</v>
      </c>
      <c r="H31" s="51">
        <v>1175</v>
      </c>
      <c r="I31" s="51" t="s">
        <v>14443</v>
      </c>
      <c r="J31" s="51">
        <v>16.690000000000001</v>
      </c>
      <c r="K31" s="68">
        <v>19610.75</v>
      </c>
      <c r="L31" s="63" t="s">
        <v>14444</v>
      </c>
      <c r="M31" s="50" t="s">
        <v>2124</v>
      </c>
      <c r="N31" s="50" t="s">
        <v>4075</v>
      </c>
      <c r="O31" s="50">
        <v>406</v>
      </c>
      <c r="P31" s="50">
        <v>10</v>
      </c>
      <c r="Q31" s="50" t="s">
        <v>4055</v>
      </c>
      <c r="R31" s="50" t="str">
        <f>VLOOKUP(A31,[1]komplet!$1:$1048576,18,0)</f>
        <v>NE</v>
      </c>
    </row>
    <row r="32" spans="1:18" s="50" customFormat="1" x14ac:dyDescent="0.25">
      <c r="A32" s="71">
        <v>691000549</v>
      </c>
      <c r="B32" s="56">
        <f t="shared" si="0"/>
        <v>691000549</v>
      </c>
      <c r="C32" s="57" t="s">
        <v>169</v>
      </c>
      <c r="D32" s="50">
        <v>1</v>
      </c>
      <c r="E32" s="72">
        <f t="shared" si="1"/>
        <v>71341048</v>
      </c>
      <c r="F32" s="51" t="s">
        <v>5710</v>
      </c>
      <c r="G32" s="51" t="s">
        <v>5711</v>
      </c>
      <c r="H32" s="51">
        <v>475</v>
      </c>
      <c r="I32" s="51" t="s">
        <v>14443</v>
      </c>
      <c r="J32" s="51">
        <v>16.690000000000001</v>
      </c>
      <c r="K32" s="68">
        <v>7927.7500000000009</v>
      </c>
      <c r="L32" s="63" t="s">
        <v>14444</v>
      </c>
      <c r="M32" s="50" t="s">
        <v>2125</v>
      </c>
      <c r="N32" s="50" t="s">
        <v>4076</v>
      </c>
      <c r="O32" s="50">
        <v>1659</v>
      </c>
      <c r="P32" s="50">
        <v>4</v>
      </c>
      <c r="Q32" s="50" t="s">
        <v>4055</v>
      </c>
      <c r="R32" s="50" t="str">
        <f>VLOOKUP(A32,[1]komplet!$1:$1048576,18,0)</f>
        <v>NE</v>
      </c>
    </row>
    <row r="33" spans="1:18" s="50" customFormat="1" x14ac:dyDescent="0.25">
      <c r="A33" s="71">
        <v>691006962</v>
      </c>
      <c r="B33" s="56">
        <f t="shared" si="0"/>
        <v>691006962</v>
      </c>
      <c r="C33" s="57" t="s">
        <v>170</v>
      </c>
      <c r="D33" s="50">
        <v>1</v>
      </c>
      <c r="E33" s="72">
        <f t="shared" si="1"/>
        <v>27233464</v>
      </c>
      <c r="F33" s="51" t="s">
        <v>5710</v>
      </c>
      <c r="G33" s="51" t="s">
        <v>5711</v>
      </c>
      <c r="H33" s="51">
        <v>175</v>
      </c>
      <c r="I33" s="51" t="s">
        <v>14443</v>
      </c>
      <c r="J33" s="51">
        <v>16.690000000000001</v>
      </c>
      <c r="K33" s="68">
        <v>2920.75</v>
      </c>
      <c r="L33" s="63" t="s">
        <v>14444</v>
      </c>
      <c r="M33" s="50" t="s">
        <v>2126</v>
      </c>
      <c r="N33" s="50" t="s">
        <v>4077</v>
      </c>
      <c r="O33" s="50">
        <v>1013</v>
      </c>
      <c r="P33" s="50">
        <v>59</v>
      </c>
      <c r="Q33" s="50" t="s">
        <v>4055</v>
      </c>
      <c r="R33" s="50" t="str">
        <f>VLOOKUP(A33,[1]komplet!$1:$1048576,18,0)</f>
        <v>NE</v>
      </c>
    </row>
    <row r="34" spans="1:18" s="50" customFormat="1" x14ac:dyDescent="0.25">
      <c r="A34" s="71">
        <v>600020746</v>
      </c>
      <c r="B34" s="56">
        <f t="shared" si="0"/>
        <v>600020746</v>
      </c>
      <c r="C34" s="57" t="s">
        <v>171</v>
      </c>
      <c r="D34" s="50">
        <v>1</v>
      </c>
      <c r="E34" s="72">
        <f t="shared" si="1"/>
        <v>48134546</v>
      </c>
      <c r="F34" s="51" t="s">
        <v>5710</v>
      </c>
      <c r="G34" s="51" t="s">
        <v>5711</v>
      </c>
      <c r="H34" s="51">
        <v>275</v>
      </c>
      <c r="I34" s="51" t="s">
        <v>14443</v>
      </c>
      <c r="J34" s="51">
        <v>16.690000000000001</v>
      </c>
      <c r="K34" s="68">
        <v>4589.75</v>
      </c>
      <c r="L34" s="63" t="s">
        <v>14444</v>
      </c>
      <c r="M34" s="50" t="s">
        <v>2127</v>
      </c>
      <c r="N34" s="50" t="s">
        <v>4078</v>
      </c>
      <c r="O34" s="50">
        <v>104</v>
      </c>
      <c r="P34" s="50">
        <v>19</v>
      </c>
      <c r="Q34" s="50" t="s">
        <v>4055</v>
      </c>
      <c r="R34" s="50" t="str">
        <f>VLOOKUP(A34,[1]komplet!$1:$1048576,18,0)</f>
        <v>ANO</v>
      </c>
    </row>
    <row r="35" spans="1:18" s="50" customFormat="1" x14ac:dyDescent="0.25">
      <c r="A35" s="71">
        <v>600020738</v>
      </c>
      <c r="B35" s="56">
        <f t="shared" si="0"/>
        <v>600020738</v>
      </c>
      <c r="C35" s="57" t="s">
        <v>172</v>
      </c>
      <c r="D35" s="50">
        <v>1</v>
      </c>
      <c r="E35" s="72">
        <f t="shared" si="1"/>
        <v>61387339</v>
      </c>
      <c r="F35" s="51" t="s">
        <v>5710</v>
      </c>
      <c r="G35" s="51" t="s">
        <v>5711</v>
      </c>
      <c r="H35" s="51">
        <v>475</v>
      </c>
      <c r="I35" s="51" t="s">
        <v>14443</v>
      </c>
      <c r="J35" s="51">
        <v>16.690000000000001</v>
      </c>
      <c r="K35" s="68">
        <v>7927.7500000000009</v>
      </c>
      <c r="L35" s="63" t="s">
        <v>14444</v>
      </c>
      <c r="M35" s="50" t="s">
        <v>2128</v>
      </c>
      <c r="N35" s="50" t="s">
        <v>4079</v>
      </c>
      <c r="O35" s="50">
        <v>476</v>
      </c>
      <c r="P35" s="50">
        <v>14</v>
      </c>
      <c r="Q35" s="50" t="s">
        <v>4055</v>
      </c>
      <c r="R35" s="50" t="str">
        <f>VLOOKUP(A35,[1]komplet!$1:$1048576,18,0)</f>
        <v>ANO</v>
      </c>
    </row>
    <row r="36" spans="1:18" s="50" customFormat="1" x14ac:dyDescent="0.25">
      <c r="A36" s="71">
        <v>691014604</v>
      </c>
      <c r="B36" s="56">
        <f t="shared" si="0"/>
        <v>691014604</v>
      </c>
      <c r="C36" s="57" t="s">
        <v>173</v>
      </c>
      <c r="D36" s="50">
        <v>1</v>
      </c>
      <c r="E36" s="72">
        <f t="shared" si="1"/>
        <v>9552073</v>
      </c>
      <c r="F36" s="51" t="s">
        <v>5710</v>
      </c>
      <c r="G36" s="51" t="s">
        <v>4055</v>
      </c>
      <c r="H36" s="51">
        <v>125</v>
      </c>
      <c r="I36" s="51" t="s">
        <v>14443</v>
      </c>
      <c r="J36" s="60">
        <v>16.690000000000001</v>
      </c>
      <c r="K36" s="68">
        <v>2086.25</v>
      </c>
      <c r="L36" s="63" t="s">
        <v>14444</v>
      </c>
      <c r="M36" s="50" t="s">
        <v>2129</v>
      </c>
      <c r="N36" s="50" t="s">
        <v>4069</v>
      </c>
      <c r="O36" s="50" t="s">
        <v>4080</v>
      </c>
      <c r="P36" s="50" t="s">
        <v>4081</v>
      </c>
      <c r="Q36" s="50" t="s">
        <v>4055</v>
      </c>
      <c r="R36" s="50" t="str">
        <f>VLOOKUP(A36,[1]komplet!$1:$1048576,18,0)</f>
        <v>NE</v>
      </c>
    </row>
    <row r="37" spans="1:18" s="50" customFormat="1" x14ac:dyDescent="0.25">
      <c r="A37" s="71">
        <v>600004686</v>
      </c>
      <c r="B37" s="56">
        <f t="shared" si="0"/>
        <v>600004686</v>
      </c>
      <c r="C37" s="57" t="s">
        <v>174</v>
      </c>
      <c r="D37" s="50">
        <v>1</v>
      </c>
      <c r="E37" s="72">
        <f t="shared" si="1"/>
        <v>70872589</v>
      </c>
      <c r="F37" s="51" t="s">
        <v>5710</v>
      </c>
      <c r="G37" s="51" t="s">
        <v>4055</v>
      </c>
      <c r="H37" s="51">
        <v>1700</v>
      </c>
      <c r="I37" s="51" t="s">
        <v>14443</v>
      </c>
      <c r="J37" s="51">
        <v>16.690000000000001</v>
      </c>
      <c r="K37" s="68">
        <v>28373.000000000004</v>
      </c>
      <c r="L37" s="63" t="s">
        <v>14444</v>
      </c>
      <c r="M37" s="50" t="s">
        <v>2130</v>
      </c>
      <c r="N37" s="50" t="s">
        <v>4082</v>
      </c>
      <c r="O37" s="50">
        <v>287</v>
      </c>
      <c r="P37" s="50">
        <v>4</v>
      </c>
      <c r="Q37" s="50" t="s">
        <v>4055</v>
      </c>
      <c r="R37" s="50" t="str">
        <f>VLOOKUP(A37,[1]komplet!$1:$1048576,18,0)</f>
        <v>ANO</v>
      </c>
    </row>
    <row r="38" spans="1:18" s="50" customFormat="1" x14ac:dyDescent="0.25">
      <c r="A38" s="71">
        <v>600006476</v>
      </c>
      <c r="B38" s="56">
        <f t="shared" si="0"/>
        <v>600006476</v>
      </c>
      <c r="C38" s="57" t="s">
        <v>175</v>
      </c>
      <c r="D38" s="50">
        <v>1</v>
      </c>
      <c r="E38" s="72">
        <f t="shared" si="1"/>
        <v>60162961</v>
      </c>
      <c r="F38" s="51" t="s">
        <v>5710</v>
      </c>
      <c r="G38" s="51" t="s">
        <v>5712</v>
      </c>
      <c r="H38" s="51">
        <v>1875</v>
      </c>
      <c r="I38" s="51" t="s">
        <v>14443</v>
      </c>
      <c r="J38" s="51">
        <v>16.690000000000001</v>
      </c>
      <c r="K38" s="68">
        <v>31293.750000000004</v>
      </c>
      <c r="L38" s="63" t="s">
        <v>14444</v>
      </c>
      <c r="M38" s="50" t="s">
        <v>2131</v>
      </c>
      <c r="N38" s="50" t="s">
        <v>4083</v>
      </c>
      <c r="O38" s="50">
        <v>1000</v>
      </c>
      <c r="P38" s="50">
        <v>1</v>
      </c>
      <c r="Q38" s="50" t="s">
        <v>4084</v>
      </c>
      <c r="R38" s="50" t="str">
        <f>VLOOKUP(A38,[1]komplet!$1:$1048576,18,0)</f>
        <v>NE</v>
      </c>
    </row>
    <row r="39" spans="1:18" s="50" customFormat="1" x14ac:dyDescent="0.25">
      <c r="A39" s="71">
        <v>600021301</v>
      </c>
      <c r="B39" s="56">
        <f t="shared" si="0"/>
        <v>600021301</v>
      </c>
      <c r="C39" s="57" t="s">
        <v>176</v>
      </c>
      <c r="D39" s="50">
        <v>1</v>
      </c>
      <c r="E39" s="72">
        <f t="shared" si="1"/>
        <v>70835632</v>
      </c>
      <c r="F39" s="51" t="s">
        <v>5710</v>
      </c>
      <c r="G39" s="51" t="s">
        <v>5712</v>
      </c>
      <c r="H39" s="51">
        <v>375</v>
      </c>
      <c r="I39" s="51" t="s">
        <v>14443</v>
      </c>
      <c r="J39" s="51">
        <v>16.690000000000001</v>
      </c>
      <c r="K39" s="68">
        <v>6258.7500000000009</v>
      </c>
      <c r="L39" s="63" t="s">
        <v>14444</v>
      </c>
      <c r="M39" s="50" t="s">
        <v>2132</v>
      </c>
      <c r="N39" s="50" t="s">
        <v>4085</v>
      </c>
      <c r="O39" s="50">
        <v>159</v>
      </c>
      <c r="P39" s="50">
        <v>37</v>
      </c>
      <c r="Q39" s="50" t="s">
        <v>4084</v>
      </c>
      <c r="R39" s="50" t="str">
        <f>VLOOKUP(A39,[1]komplet!$1:$1048576,18,0)</f>
        <v>ANO</v>
      </c>
    </row>
    <row r="40" spans="1:18" s="50" customFormat="1" x14ac:dyDescent="0.25">
      <c r="A40" s="71">
        <v>600021360</v>
      </c>
      <c r="B40" s="56">
        <f t="shared" si="0"/>
        <v>600021360</v>
      </c>
      <c r="C40" s="57" t="s">
        <v>177</v>
      </c>
      <c r="D40" s="50">
        <v>1</v>
      </c>
      <c r="E40" s="72">
        <f t="shared" si="1"/>
        <v>70835578</v>
      </c>
      <c r="F40" s="51" t="s">
        <v>5710</v>
      </c>
      <c r="G40" s="51" t="s">
        <v>5712</v>
      </c>
      <c r="H40" s="51">
        <v>275</v>
      </c>
      <c r="I40" s="51" t="s">
        <v>14443</v>
      </c>
      <c r="J40" s="51">
        <v>16.690000000000001</v>
      </c>
      <c r="K40" s="68">
        <v>4589.75</v>
      </c>
      <c r="L40" s="63" t="s">
        <v>14444</v>
      </c>
      <c r="M40" s="50" t="s">
        <v>2133</v>
      </c>
      <c r="N40" s="50" t="s">
        <v>4086</v>
      </c>
      <c r="O40" s="50">
        <v>476</v>
      </c>
      <c r="P40" s="50">
        <v>1</v>
      </c>
      <c r="Q40" s="50" t="s">
        <v>4084</v>
      </c>
      <c r="R40" s="50" t="str">
        <f>VLOOKUP(A40,[1]komplet!$1:$1048576,18,0)</f>
        <v>ANO</v>
      </c>
    </row>
    <row r="41" spans="1:18" s="50" customFormat="1" x14ac:dyDescent="0.25">
      <c r="A41" s="71">
        <v>600021386</v>
      </c>
      <c r="B41" s="56">
        <f t="shared" si="0"/>
        <v>600021386</v>
      </c>
      <c r="C41" s="57" t="s">
        <v>178</v>
      </c>
      <c r="D41" s="50">
        <v>1</v>
      </c>
      <c r="E41" s="72">
        <f t="shared" si="1"/>
        <v>65401646</v>
      </c>
      <c r="F41" s="51" t="s">
        <v>5710</v>
      </c>
      <c r="G41" s="51" t="s">
        <v>5712</v>
      </c>
      <c r="H41" s="51">
        <v>175</v>
      </c>
      <c r="I41" s="51" t="s">
        <v>14443</v>
      </c>
      <c r="J41" s="51">
        <v>16.690000000000001</v>
      </c>
      <c r="K41" s="68">
        <v>2920.75</v>
      </c>
      <c r="L41" s="63" t="s">
        <v>14444</v>
      </c>
      <c r="M41" s="50" t="s">
        <v>2134</v>
      </c>
      <c r="N41" s="50" t="s">
        <v>4087</v>
      </c>
      <c r="O41" s="50">
        <v>120</v>
      </c>
      <c r="P41" s="50">
        <v>45</v>
      </c>
      <c r="Q41" s="50" t="s">
        <v>4084</v>
      </c>
      <c r="R41" s="50" t="str">
        <f>VLOOKUP(A41,[1]komplet!$1:$1048576,18,0)</f>
        <v>ANO</v>
      </c>
    </row>
    <row r="42" spans="1:18" s="50" customFormat="1" x14ac:dyDescent="0.25">
      <c r="A42" s="71">
        <v>600019471</v>
      </c>
      <c r="B42" s="56">
        <f t="shared" si="0"/>
        <v>600019471</v>
      </c>
      <c r="C42" s="57" t="s">
        <v>179</v>
      </c>
      <c r="D42" s="50">
        <v>1</v>
      </c>
      <c r="E42" s="72">
        <f t="shared" si="1"/>
        <v>638765</v>
      </c>
      <c r="F42" s="51" t="s">
        <v>5710</v>
      </c>
      <c r="G42" s="51" t="s">
        <v>5712</v>
      </c>
      <c r="H42" s="51">
        <v>2650</v>
      </c>
      <c r="I42" s="51" t="s">
        <v>14443</v>
      </c>
      <c r="J42" s="51">
        <v>16.690000000000001</v>
      </c>
      <c r="K42" s="68">
        <v>44228.5</v>
      </c>
      <c r="L42" s="63" t="s">
        <v>14444</v>
      </c>
      <c r="M42" s="50" t="s">
        <v>2135</v>
      </c>
      <c r="N42" s="50" t="s">
        <v>4088</v>
      </c>
      <c r="O42" s="50">
        <v>2200</v>
      </c>
      <c r="P42" s="50">
        <v>91</v>
      </c>
      <c r="Q42" s="50" t="s">
        <v>4084</v>
      </c>
      <c r="R42" s="50" t="str">
        <f>VLOOKUP(A42,[1]komplet!$1:$1048576,18,0)</f>
        <v>ANO</v>
      </c>
    </row>
    <row r="43" spans="1:18" s="50" customFormat="1" x14ac:dyDescent="0.25">
      <c r="A43" s="71">
        <v>600006514</v>
      </c>
      <c r="B43" s="56">
        <f t="shared" si="0"/>
        <v>600006514</v>
      </c>
      <c r="C43" s="57" t="s">
        <v>180</v>
      </c>
      <c r="D43" s="50">
        <v>1</v>
      </c>
      <c r="E43" s="72">
        <f t="shared" si="1"/>
        <v>61385409</v>
      </c>
      <c r="F43" s="51" t="s">
        <v>5710</v>
      </c>
      <c r="G43" s="51" t="s">
        <v>5712</v>
      </c>
      <c r="H43" s="51">
        <v>1975</v>
      </c>
      <c r="I43" s="51" t="s">
        <v>14443</v>
      </c>
      <c r="J43" s="51">
        <v>16.690000000000001</v>
      </c>
      <c r="K43" s="68">
        <v>32962.75</v>
      </c>
      <c r="L43" s="63" t="s">
        <v>14444</v>
      </c>
      <c r="M43" s="50" t="s">
        <v>2136</v>
      </c>
      <c r="N43" s="50" t="s">
        <v>4089</v>
      </c>
      <c r="O43" s="50">
        <v>320</v>
      </c>
      <c r="P43" s="50">
        <v>23</v>
      </c>
      <c r="Q43" s="50" t="s">
        <v>4084</v>
      </c>
      <c r="R43" s="50" t="str">
        <f>VLOOKUP(A43,[1]komplet!$1:$1048576,18,0)</f>
        <v>ANO</v>
      </c>
    </row>
    <row r="44" spans="1:18" s="50" customFormat="1" x14ac:dyDescent="0.25">
      <c r="A44" s="71">
        <v>600006531</v>
      </c>
      <c r="B44" s="56">
        <f t="shared" si="0"/>
        <v>600006531</v>
      </c>
      <c r="C44" s="57" t="s">
        <v>181</v>
      </c>
      <c r="D44" s="50">
        <v>1</v>
      </c>
      <c r="E44" s="72">
        <f t="shared" si="1"/>
        <v>25100289</v>
      </c>
      <c r="F44" s="51" t="s">
        <v>5710</v>
      </c>
      <c r="G44" s="51" t="s">
        <v>5712</v>
      </c>
      <c r="H44" s="51">
        <v>1125</v>
      </c>
      <c r="I44" s="51" t="s">
        <v>14443</v>
      </c>
      <c r="J44" s="51">
        <v>16.690000000000001</v>
      </c>
      <c r="K44" s="68">
        <v>18776.25</v>
      </c>
      <c r="L44" s="63" t="s">
        <v>14444</v>
      </c>
      <c r="M44" s="50" t="s">
        <v>2137</v>
      </c>
      <c r="N44" s="50" t="s">
        <v>4090</v>
      </c>
      <c r="O44" s="50">
        <v>129</v>
      </c>
      <c r="P44" s="50">
        <v>8</v>
      </c>
      <c r="Q44" s="50" t="s">
        <v>4084</v>
      </c>
      <c r="R44" s="50" t="str">
        <f>VLOOKUP(A44,[1]komplet!$1:$1048576,18,0)</f>
        <v>NE</v>
      </c>
    </row>
    <row r="45" spans="1:18" s="50" customFormat="1" x14ac:dyDescent="0.25">
      <c r="A45" s="71">
        <v>600006565</v>
      </c>
      <c r="B45" s="56">
        <f t="shared" si="0"/>
        <v>600006565</v>
      </c>
      <c r="C45" s="57" t="s">
        <v>182</v>
      </c>
      <c r="D45" s="50">
        <v>1</v>
      </c>
      <c r="E45" s="72">
        <f t="shared" si="1"/>
        <v>61385417</v>
      </c>
      <c r="F45" s="51" t="s">
        <v>5710</v>
      </c>
      <c r="G45" s="51" t="s">
        <v>5712</v>
      </c>
      <c r="H45" s="51">
        <v>1900</v>
      </c>
      <c r="I45" s="51" t="s">
        <v>14443</v>
      </c>
      <c r="J45" s="51">
        <v>16.690000000000001</v>
      </c>
      <c r="K45" s="68">
        <v>31711.000000000004</v>
      </c>
      <c r="L45" s="63" t="s">
        <v>14444</v>
      </c>
      <c r="M45" s="50" t="s">
        <v>2138</v>
      </c>
      <c r="N45" s="50" t="s">
        <v>4091</v>
      </c>
      <c r="O45" s="50">
        <v>2299</v>
      </c>
      <c r="P45" s="50">
        <v>69</v>
      </c>
      <c r="Q45" s="50" t="s">
        <v>4084</v>
      </c>
      <c r="R45" s="50" t="str">
        <f>VLOOKUP(A45,[1]komplet!$1:$1048576,18,0)</f>
        <v>ANO</v>
      </c>
    </row>
    <row r="46" spans="1:18" s="50" customFormat="1" x14ac:dyDescent="0.25">
      <c r="A46" s="71">
        <v>600006573</v>
      </c>
      <c r="B46" s="56">
        <f t="shared" si="0"/>
        <v>600006573</v>
      </c>
      <c r="C46" s="57" t="s">
        <v>183</v>
      </c>
      <c r="D46" s="50">
        <v>1</v>
      </c>
      <c r="E46" s="72">
        <f t="shared" si="1"/>
        <v>61385387</v>
      </c>
      <c r="F46" s="51" t="s">
        <v>5710</v>
      </c>
      <c r="G46" s="51" t="s">
        <v>5712</v>
      </c>
      <c r="H46" s="51">
        <v>1900</v>
      </c>
      <c r="I46" s="51" t="s">
        <v>14443</v>
      </c>
      <c r="J46" s="51">
        <v>16.690000000000001</v>
      </c>
      <c r="K46" s="68">
        <v>31711.000000000004</v>
      </c>
      <c r="L46" s="63" t="s">
        <v>14444</v>
      </c>
      <c r="M46" s="50" t="s">
        <v>2139</v>
      </c>
      <c r="N46" s="50" t="s">
        <v>4092</v>
      </c>
      <c r="O46" s="50">
        <v>362</v>
      </c>
      <c r="P46" s="50">
        <v>1</v>
      </c>
      <c r="Q46" s="50" t="s">
        <v>4084</v>
      </c>
      <c r="R46" s="50" t="str">
        <f>VLOOKUP(A46,[1]komplet!$1:$1048576,18,0)</f>
        <v>ANO</v>
      </c>
    </row>
    <row r="47" spans="1:18" s="50" customFormat="1" x14ac:dyDescent="0.25">
      <c r="A47" s="71">
        <v>600006581</v>
      </c>
      <c r="B47" s="56">
        <f t="shared" si="0"/>
        <v>600006581</v>
      </c>
      <c r="C47" s="57" t="s">
        <v>184</v>
      </c>
      <c r="D47" s="50">
        <v>1</v>
      </c>
      <c r="E47" s="72">
        <f t="shared" si="1"/>
        <v>41190726</v>
      </c>
      <c r="F47" s="51" t="s">
        <v>5710</v>
      </c>
      <c r="G47" s="51" t="s">
        <v>5712</v>
      </c>
      <c r="H47" s="51">
        <v>2575</v>
      </c>
      <c r="I47" s="51" t="s">
        <v>14443</v>
      </c>
      <c r="J47" s="51">
        <v>16.690000000000001</v>
      </c>
      <c r="K47" s="68">
        <v>42976.75</v>
      </c>
      <c r="L47" s="63" t="s">
        <v>14444</v>
      </c>
      <c r="M47" s="50" t="s">
        <v>2140</v>
      </c>
      <c r="N47" s="50" t="s">
        <v>4093</v>
      </c>
      <c r="O47" s="50">
        <v>521</v>
      </c>
      <c r="P47" s="50">
        <v>45</v>
      </c>
      <c r="Q47" s="50" t="s">
        <v>4084</v>
      </c>
      <c r="R47" s="50" t="str">
        <f>VLOOKUP(A47,[1]komplet!$1:$1048576,18,0)</f>
        <v>ANO</v>
      </c>
    </row>
    <row r="48" spans="1:18" s="50" customFormat="1" x14ac:dyDescent="0.25">
      <c r="A48" s="71">
        <v>600006603</v>
      </c>
      <c r="B48" s="56">
        <f t="shared" si="0"/>
        <v>600006603</v>
      </c>
      <c r="C48" s="57" t="s">
        <v>185</v>
      </c>
      <c r="D48" s="50">
        <v>1</v>
      </c>
      <c r="E48" s="72">
        <f t="shared" si="1"/>
        <v>61385361</v>
      </c>
      <c r="F48" s="51" t="s">
        <v>5710</v>
      </c>
      <c r="G48" s="51" t="s">
        <v>5712</v>
      </c>
      <c r="H48" s="51">
        <v>2700</v>
      </c>
      <c r="I48" s="51" t="s">
        <v>14443</v>
      </c>
      <c r="J48" s="51">
        <v>16.690000000000001</v>
      </c>
      <c r="K48" s="68">
        <v>45063</v>
      </c>
      <c r="L48" s="63" t="s">
        <v>14444</v>
      </c>
      <c r="M48" s="50" t="s">
        <v>2141</v>
      </c>
      <c r="N48" s="50" t="s">
        <v>4094</v>
      </c>
      <c r="O48" s="50">
        <v>900</v>
      </c>
      <c r="P48" s="50">
        <v>2</v>
      </c>
      <c r="Q48" s="50" t="s">
        <v>4084</v>
      </c>
      <c r="R48" s="50" t="str">
        <f>VLOOKUP(A48,[1]komplet!$1:$1048576,18,0)</f>
        <v>ANO</v>
      </c>
    </row>
    <row r="49" spans="1:18" s="50" customFormat="1" x14ac:dyDescent="0.25">
      <c r="A49" s="71">
        <v>600006638</v>
      </c>
      <c r="B49" s="56">
        <f t="shared" si="0"/>
        <v>600006638</v>
      </c>
      <c r="C49" s="57" t="s">
        <v>186</v>
      </c>
      <c r="D49" s="50">
        <v>1</v>
      </c>
      <c r="E49" s="72">
        <f t="shared" si="1"/>
        <v>639133</v>
      </c>
      <c r="F49" s="51" t="s">
        <v>5710</v>
      </c>
      <c r="G49" s="51" t="s">
        <v>5712</v>
      </c>
      <c r="H49" s="51">
        <v>2325</v>
      </c>
      <c r="I49" s="51" t="s">
        <v>14443</v>
      </c>
      <c r="J49" s="51">
        <v>16.690000000000001</v>
      </c>
      <c r="K49" s="68">
        <v>38804.25</v>
      </c>
      <c r="L49" s="63" t="s">
        <v>14444</v>
      </c>
      <c r="M49" s="50" t="s">
        <v>2142</v>
      </c>
      <c r="N49" s="50" t="s">
        <v>4095</v>
      </c>
      <c r="O49" s="50">
        <v>3067</v>
      </c>
      <c r="P49" s="50">
        <v>1</v>
      </c>
      <c r="Q49" s="50" t="s">
        <v>4084</v>
      </c>
      <c r="R49" s="50" t="str">
        <f>VLOOKUP(A49,[1]komplet!$1:$1048576,18,0)</f>
        <v>ANO</v>
      </c>
    </row>
    <row r="50" spans="1:18" s="50" customFormat="1" x14ac:dyDescent="0.25">
      <c r="A50" s="71">
        <v>600006646</v>
      </c>
      <c r="B50" s="56">
        <f t="shared" si="0"/>
        <v>600006646</v>
      </c>
      <c r="C50" s="57" t="s">
        <v>187</v>
      </c>
      <c r="D50" s="50">
        <v>1</v>
      </c>
      <c r="E50" s="72">
        <f t="shared" si="1"/>
        <v>63109026</v>
      </c>
      <c r="F50" s="51" t="s">
        <v>5710</v>
      </c>
      <c r="G50" s="51" t="s">
        <v>5712</v>
      </c>
      <c r="H50" s="51">
        <v>2425</v>
      </c>
      <c r="I50" s="51" t="s">
        <v>14443</v>
      </c>
      <c r="J50" s="51">
        <v>16.690000000000001</v>
      </c>
      <c r="K50" s="68">
        <v>40473.25</v>
      </c>
      <c r="L50" s="63" t="s">
        <v>14444</v>
      </c>
      <c r="M50" s="50" t="s">
        <v>2143</v>
      </c>
      <c r="N50" s="50" t="s">
        <v>4096</v>
      </c>
      <c r="O50" s="50">
        <v>1300</v>
      </c>
      <c r="P50" s="50">
        <v>4</v>
      </c>
      <c r="Q50" s="50" t="s">
        <v>4084</v>
      </c>
      <c r="R50" s="50" t="str">
        <f>VLOOKUP(A50,[1]komplet!$1:$1048576,18,0)</f>
        <v>ANO</v>
      </c>
    </row>
    <row r="51" spans="1:18" s="50" customFormat="1" x14ac:dyDescent="0.25">
      <c r="A51" s="71">
        <v>600006662</v>
      </c>
      <c r="B51" s="56">
        <f t="shared" si="0"/>
        <v>600006662</v>
      </c>
      <c r="C51" s="57" t="s">
        <v>188</v>
      </c>
      <c r="D51" s="50">
        <v>1</v>
      </c>
      <c r="E51" s="72">
        <f t="shared" si="1"/>
        <v>25142771</v>
      </c>
      <c r="F51" s="51" t="s">
        <v>5710</v>
      </c>
      <c r="G51" s="51" t="s">
        <v>5712</v>
      </c>
      <c r="H51" s="51">
        <v>950</v>
      </c>
      <c r="I51" s="51" t="s">
        <v>14443</v>
      </c>
      <c r="J51" s="51">
        <v>16.690000000000001</v>
      </c>
      <c r="K51" s="68">
        <v>15855.500000000002</v>
      </c>
      <c r="L51" s="63" t="s">
        <v>14444</v>
      </c>
      <c r="M51" s="50" t="s">
        <v>2144</v>
      </c>
      <c r="N51" s="50" t="s">
        <v>4097</v>
      </c>
      <c r="O51" s="50">
        <v>873</v>
      </c>
      <c r="Q51" s="50" t="s">
        <v>4084</v>
      </c>
      <c r="R51" s="50" t="str">
        <f>VLOOKUP(A51,[1]komplet!$1:$1048576,18,0)</f>
        <v>NE</v>
      </c>
    </row>
    <row r="52" spans="1:18" s="50" customFormat="1" x14ac:dyDescent="0.25">
      <c r="A52" s="71">
        <v>600004741</v>
      </c>
      <c r="B52" s="56">
        <f t="shared" si="0"/>
        <v>600004741</v>
      </c>
      <c r="C52" s="57" t="s">
        <v>189</v>
      </c>
      <c r="D52" s="50">
        <v>1</v>
      </c>
      <c r="E52" s="72">
        <f t="shared" si="1"/>
        <v>60461713</v>
      </c>
      <c r="F52" s="51" t="s">
        <v>5710</v>
      </c>
      <c r="G52" s="51" t="s">
        <v>5712</v>
      </c>
      <c r="H52" s="51">
        <v>2125</v>
      </c>
      <c r="I52" s="51" t="s">
        <v>14443</v>
      </c>
      <c r="J52" s="51">
        <v>16.690000000000001</v>
      </c>
      <c r="K52" s="68">
        <v>35466.25</v>
      </c>
      <c r="L52" s="63" t="s">
        <v>14444</v>
      </c>
      <c r="M52" s="50" t="s">
        <v>2145</v>
      </c>
      <c r="N52" s="50" t="s">
        <v>4098</v>
      </c>
      <c r="O52" s="50">
        <v>564</v>
      </c>
      <c r="P52" s="50">
        <v>43</v>
      </c>
      <c r="Q52" s="50" t="s">
        <v>4084</v>
      </c>
      <c r="R52" s="50" t="str">
        <f>VLOOKUP(A52,[1]komplet!$1:$1048576,18,0)</f>
        <v>ANO</v>
      </c>
    </row>
    <row r="53" spans="1:18" s="50" customFormat="1" x14ac:dyDescent="0.25">
      <c r="A53" s="71">
        <v>600005160</v>
      </c>
      <c r="B53" s="56">
        <f t="shared" si="0"/>
        <v>600005160</v>
      </c>
      <c r="C53" s="57" t="s">
        <v>190</v>
      </c>
      <c r="D53" s="50">
        <v>1</v>
      </c>
      <c r="E53" s="72">
        <f t="shared" si="1"/>
        <v>63672197</v>
      </c>
      <c r="F53" s="51" t="s">
        <v>5710</v>
      </c>
      <c r="G53" s="51" t="s">
        <v>5712</v>
      </c>
      <c r="H53" s="51">
        <v>700</v>
      </c>
      <c r="I53" s="51" t="s">
        <v>14443</v>
      </c>
      <c r="J53" s="51">
        <v>16.690000000000001</v>
      </c>
      <c r="K53" s="68">
        <v>11683</v>
      </c>
      <c r="L53" s="63" t="s">
        <v>14444</v>
      </c>
      <c r="M53" s="50" t="s">
        <v>2146</v>
      </c>
      <c r="N53" s="50" t="s">
        <v>4099</v>
      </c>
      <c r="O53" s="50">
        <v>351</v>
      </c>
      <c r="Q53" s="50" t="s">
        <v>4084</v>
      </c>
      <c r="R53" s="50" t="str">
        <f>VLOOKUP(A53,[1]komplet!$1:$1048576,18,0)</f>
        <v>NE</v>
      </c>
    </row>
    <row r="54" spans="1:18" s="50" customFormat="1" x14ac:dyDescent="0.25">
      <c r="A54" s="71">
        <v>600041212</v>
      </c>
      <c r="B54" s="56">
        <f t="shared" si="0"/>
        <v>600041212</v>
      </c>
      <c r="C54" s="57" t="s">
        <v>191</v>
      </c>
      <c r="D54" s="50">
        <v>1</v>
      </c>
      <c r="E54" s="72">
        <f t="shared" si="1"/>
        <v>47611880</v>
      </c>
      <c r="F54" s="51" t="s">
        <v>5710</v>
      </c>
      <c r="G54" s="51" t="s">
        <v>5712</v>
      </c>
      <c r="H54" s="51">
        <v>2425</v>
      </c>
      <c r="I54" s="51" t="s">
        <v>14443</v>
      </c>
      <c r="J54" s="51">
        <v>16.690000000000001</v>
      </c>
      <c r="K54" s="68">
        <v>40473.25</v>
      </c>
      <c r="L54" s="63" t="s">
        <v>14444</v>
      </c>
      <c r="M54" s="50" t="s">
        <v>2147</v>
      </c>
      <c r="N54" s="50" t="s">
        <v>4100</v>
      </c>
      <c r="O54" s="50">
        <v>1987</v>
      </c>
      <c r="P54" s="50">
        <v>39</v>
      </c>
      <c r="Q54" s="50" t="s">
        <v>4084</v>
      </c>
      <c r="R54" s="50" t="str">
        <f>VLOOKUP(A54,[1]komplet!$1:$1048576,18,0)</f>
        <v>ANO</v>
      </c>
    </row>
    <row r="55" spans="1:18" s="50" customFormat="1" x14ac:dyDescent="0.25">
      <c r="A55" s="71">
        <v>600041077</v>
      </c>
      <c r="B55" s="56">
        <f t="shared" si="0"/>
        <v>600041077</v>
      </c>
      <c r="C55" s="57" t="s">
        <v>192</v>
      </c>
      <c r="D55" s="50">
        <v>1</v>
      </c>
      <c r="E55" s="72">
        <f t="shared" si="1"/>
        <v>47611898</v>
      </c>
      <c r="F55" s="51" t="s">
        <v>5710</v>
      </c>
      <c r="G55" s="51" t="s">
        <v>5712</v>
      </c>
      <c r="H55" s="51">
        <v>2075</v>
      </c>
      <c r="I55" s="51" t="s">
        <v>14443</v>
      </c>
      <c r="J55" s="51">
        <v>16.690000000000001</v>
      </c>
      <c r="K55" s="68">
        <v>34631.75</v>
      </c>
      <c r="L55" s="63" t="s">
        <v>14444</v>
      </c>
      <c r="M55" s="50" t="s">
        <v>2148</v>
      </c>
      <c r="N55" s="50" t="s">
        <v>4101</v>
      </c>
      <c r="O55" s="50">
        <v>510</v>
      </c>
      <c r="P55" s="50">
        <v>14</v>
      </c>
      <c r="Q55" s="50" t="s">
        <v>4084</v>
      </c>
      <c r="R55" s="50" t="str">
        <f>VLOOKUP(A55,[1]komplet!$1:$1048576,18,0)</f>
        <v>ANO</v>
      </c>
    </row>
    <row r="56" spans="1:18" s="50" customFormat="1" x14ac:dyDescent="0.25">
      <c r="A56" s="71">
        <v>600041085</v>
      </c>
      <c r="B56" s="56">
        <f t="shared" si="0"/>
        <v>600041085</v>
      </c>
      <c r="C56" s="57" t="s">
        <v>193</v>
      </c>
      <c r="D56" s="50">
        <v>1</v>
      </c>
      <c r="E56" s="72">
        <f t="shared" si="1"/>
        <v>47611073</v>
      </c>
      <c r="F56" s="51" t="s">
        <v>5710</v>
      </c>
      <c r="G56" s="51" t="s">
        <v>5712</v>
      </c>
      <c r="H56" s="51">
        <v>2075</v>
      </c>
      <c r="I56" s="51" t="s">
        <v>14443</v>
      </c>
      <c r="J56" s="51">
        <v>16.690000000000001</v>
      </c>
      <c r="K56" s="68">
        <v>34631.75</v>
      </c>
      <c r="L56" s="63" t="s">
        <v>14444</v>
      </c>
      <c r="M56" s="50" t="s">
        <v>2149</v>
      </c>
      <c r="N56" s="50" t="s">
        <v>4102</v>
      </c>
      <c r="O56" s="50">
        <v>2222</v>
      </c>
      <c r="P56" s="50">
        <v>18</v>
      </c>
      <c r="Q56" s="50" t="s">
        <v>4084</v>
      </c>
      <c r="R56" s="50" t="str">
        <f>VLOOKUP(A56,[1]komplet!$1:$1048576,18,0)</f>
        <v>ANO</v>
      </c>
    </row>
    <row r="57" spans="1:18" s="50" customFormat="1" x14ac:dyDescent="0.25">
      <c r="A57" s="71">
        <v>600041093</v>
      </c>
      <c r="B57" s="56">
        <f t="shared" si="0"/>
        <v>600041093</v>
      </c>
      <c r="C57" s="57" t="s">
        <v>194</v>
      </c>
      <c r="D57" s="50">
        <v>1</v>
      </c>
      <c r="E57" s="72">
        <f t="shared" si="1"/>
        <v>47611057</v>
      </c>
      <c r="F57" s="51" t="s">
        <v>5710</v>
      </c>
      <c r="G57" s="51" t="s">
        <v>5712</v>
      </c>
      <c r="H57" s="51">
        <v>2250</v>
      </c>
      <c r="I57" s="51" t="s">
        <v>14443</v>
      </c>
      <c r="J57" s="51">
        <v>16.690000000000001</v>
      </c>
      <c r="K57" s="68">
        <v>37552.5</v>
      </c>
      <c r="L57" s="63" t="s">
        <v>14444</v>
      </c>
      <c r="M57" s="50" t="s">
        <v>2150</v>
      </c>
      <c r="N57" s="50" t="s">
        <v>4103</v>
      </c>
      <c r="O57" s="50">
        <v>658</v>
      </c>
      <c r="P57" s="50">
        <v>16</v>
      </c>
      <c r="Q57" s="50" t="s">
        <v>4084</v>
      </c>
      <c r="R57" s="50" t="str">
        <f>VLOOKUP(A57,[1]komplet!$1:$1048576,18,0)</f>
        <v>ANO</v>
      </c>
    </row>
    <row r="58" spans="1:18" s="50" customFormat="1" x14ac:dyDescent="0.25">
      <c r="A58" s="71">
        <v>600041107</v>
      </c>
      <c r="B58" s="56">
        <f t="shared" si="0"/>
        <v>600041107</v>
      </c>
      <c r="C58" s="57" t="s">
        <v>195</v>
      </c>
      <c r="D58" s="50">
        <v>1</v>
      </c>
      <c r="E58" s="72">
        <f t="shared" si="1"/>
        <v>47611171</v>
      </c>
      <c r="F58" s="51" t="s">
        <v>5710</v>
      </c>
      <c r="G58" s="51" t="s">
        <v>5712</v>
      </c>
      <c r="H58" s="51">
        <v>2375</v>
      </c>
      <c r="I58" s="51" t="s">
        <v>14443</v>
      </c>
      <c r="J58" s="51">
        <v>16.690000000000001</v>
      </c>
      <c r="K58" s="68">
        <v>39638.75</v>
      </c>
      <c r="L58" s="63" t="s">
        <v>14444</v>
      </c>
      <c r="M58" s="50" t="s">
        <v>2151</v>
      </c>
      <c r="N58" s="50" t="s">
        <v>4104</v>
      </c>
      <c r="O58" s="50">
        <v>2100</v>
      </c>
      <c r="P58" s="50">
        <v>2</v>
      </c>
      <c r="Q58" s="50" t="s">
        <v>4084</v>
      </c>
      <c r="R58" s="50" t="str">
        <f>VLOOKUP(A58,[1]komplet!$1:$1048576,18,0)</f>
        <v>ANO</v>
      </c>
    </row>
    <row r="59" spans="1:18" s="50" customFormat="1" x14ac:dyDescent="0.25">
      <c r="A59" s="71">
        <v>600041115</v>
      </c>
      <c r="B59" s="56">
        <f t="shared" si="0"/>
        <v>600041115</v>
      </c>
      <c r="C59" s="57" t="s">
        <v>196</v>
      </c>
      <c r="D59" s="50">
        <v>1</v>
      </c>
      <c r="E59" s="72">
        <f t="shared" si="1"/>
        <v>48132012</v>
      </c>
      <c r="F59" s="51" t="s">
        <v>5710</v>
      </c>
      <c r="G59" s="51" t="s">
        <v>5712</v>
      </c>
      <c r="H59" s="51">
        <v>2450</v>
      </c>
      <c r="I59" s="51" t="s">
        <v>14443</v>
      </c>
      <c r="J59" s="51">
        <v>16.690000000000001</v>
      </c>
      <c r="K59" s="68">
        <v>40890.5</v>
      </c>
      <c r="L59" s="63" t="s">
        <v>14444</v>
      </c>
      <c r="M59" s="50" t="s">
        <v>2152</v>
      </c>
      <c r="N59" s="50" t="s">
        <v>4105</v>
      </c>
      <c r="O59" s="50">
        <v>1980</v>
      </c>
      <c r="P59" s="50">
        <v>31</v>
      </c>
      <c r="Q59" s="50" t="s">
        <v>4084</v>
      </c>
      <c r="R59" s="50" t="str">
        <f>VLOOKUP(A59,[1]komplet!$1:$1048576,18,0)</f>
        <v>ANO</v>
      </c>
    </row>
    <row r="60" spans="1:18" s="50" customFormat="1" x14ac:dyDescent="0.25">
      <c r="A60" s="71">
        <v>600041123</v>
      </c>
      <c r="B60" s="56">
        <f t="shared" si="0"/>
        <v>600041123</v>
      </c>
      <c r="C60" s="57" t="s">
        <v>197</v>
      </c>
      <c r="D60" s="50">
        <v>1</v>
      </c>
      <c r="E60" s="72">
        <f t="shared" si="1"/>
        <v>65993276</v>
      </c>
      <c r="F60" s="51" t="s">
        <v>5710</v>
      </c>
      <c r="G60" s="51" t="s">
        <v>5712</v>
      </c>
      <c r="H60" s="51">
        <v>2175</v>
      </c>
      <c r="I60" s="51" t="s">
        <v>14443</v>
      </c>
      <c r="J60" s="51">
        <v>16.690000000000001</v>
      </c>
      <c r="K60" s="68">
        <v>36300.75</v>
      </c>
      <c r="L60" s="63" t="s">
        <v>14444</v>
      </c>
      <c r="M60" s="50" t="s">
        <v>2153</v>
      </c>
      <c r="N60" s="50" t="s">
        <v>4106</v>
      </c>
      <c r="O60" s="50">
        <v>2900</v>
      </c>
      <c r="P60" s="50">
        <v>12</v>
      </c>
      <c r="Q60" s="50" t="s">
        <v>4084</v>
      </c>
      <c r="R60" s="50" t="str">
        <f>VLOOKUP(A60,[1]komplet!$1:$1048576,18,0)</f>
        <v>ANO</v>
      </c>
    </row>
    <row r="61" spans="1:18" s="50" customFormat="1" x14ac:dyDescent="0.25">
      <c r="A61" s="71">
        <v>600041140</v>
      </c>
      <c r="B61" s="56">
        <f t="shared" si="0"/>
        <v>600041140</v>
      </c>
      <c r="C61" s="57" t="s">
        <v>198</v>
      </c>
      <c r="D61" s="50">
        <v>1</v>
      </c>
      <c r="E61" s="72">
        <f t="shared" si="1"/>
        <v>65993250</v>
      </c>
      <c r="F61" s="51" t="s">
        <v>5710</v>
      </c>
      <c r="G61" s="51" t="s">
        <v>5712</v>
      </c>
      <c r="H61" s="51">
        <v>2100</v>
      </c>
      <c r="I61" s="51" t="s">
        <v>14443</v>
      </c>
      <c r="J61" s="51">
        <v>16.690000000000001</v>
      </c>
      <c r="K61" s="68">
        <v>35049</v>
      </c>
      <c r="L61" s="63" t="s">
        <v>14444</v>
      </c>
      <c r="M61" s="50" t="s">
        <v>2154</v>
      </c>
      <c r="N61" s="50" t="s">
        <v>4107</v>
      </c>
      <c r="O61" s="50">
        <v>1210</v>
      </c>
      <c r="P61" s="50">
        <v>2</v>
      </c>
      <c r="Q61" s="50" t="s">
        <v>4084</v>
      </c>
      <c r="R61" s="50" t="str">
        <f>VLOOKUP(A61,[1]komplet!$1:$1048576,18,0)</f>
        <v>ANO</v>
      </c>
    </row>
    <row r="62" spans="1:18" s="50" customFormat="1" x14ac:dyDescent="0.25">
      <c r="A62" s="71">
        <v>600041158</v>
      </c>
      <c r="B62" s="56">
        <f t="shared" si="0"/>
        <v>600041158</v>
      </c>
      <c r="C62" s="57" t="s">
        <v>199</v>
      </c>
      <c r="D62" s="50">
        <v>1</v>
      </c>
      <c r="E62" s="72">
        <f t="shared" si="1"/>
        <v>65993497</v>
      </c>
      <c r="F62" s="51" t="s">
        <v>5710</v>
      </c>
      <c r="G62" s="51" t="s">
        <v>5712</v>
      </c>
      <c r="H62" s="51">
        <v>2400</v>
      </c>
      <c r="I62" s="51" t="s">
        <v>14443</v>
      </c>
      <c r="J62" s="51">
        <v>16.690000000000001</v>
      </c>
      <c r="K62" s="68">
        <v>40056</v>
      </c>
      <c r="L62" s="63" t="s">
        <v>14444</v>
      </c>
      <c r="M62" s="50" t="s">
        <v>2155</v>
      </c>
      <c r="N62" s="50" t="s">
        <v>4108</v>
      </c>
      <c r="O62" s="50">
        <v>1035</v>
      </c>
      <c r="P62" s="50">
        <v>6</v>
      </c>
      <c r="Q62" s="50" t="s">
        <v>4084</v>
      </c>
      <c r="R62" s="50" t="str">
        <f>VLOOKUP(A62,[1]komplet!$1:$1048576,18,0)</f>
        <v>ANO</v>
      </c>
    </row>
    <row r="63" spans="1:18" s="50" customFormat="1" x14ac:dyDescent="0.25">
      <c r="A63" s="71">
        <v>600041166</v>
      </c>
      <c r="B63" s="56">
        <f t="shared" si="0"/>
        <v>600041166</v>
      </c>
      <c r="C63" s="57" t="s">
        <v>200</v>
      </c>
      <c r="D63" s="50">
        <v>1</v>
      </c>
      <c r="E63" s="72">
        <f t="shared" si="1"/>
        <v>65993225</v>
      </c>
      <c r="F63" s="51" t="s">
        <v>5710</v>
      </c>
      <c r="G63" s="51" t="s">
        <v>5712</v>
      </c>
      <c r="H63" s="51">
        <v>1975</v>
      </c>
      <c r="I63" s="51" t="s">
        <v>14443</v>
      </c>
      <c r="J63" s="51">
        <v>16.690000000000001</v>
      </c>
      <c r="K63" s="68">
        <v>32962.75</v>
      </c>
      <c r="L63" s="63" t="s">
        <v>14444</v>
      </c>
      <c r="M63" s="50" t="s">
        <v>2156</v>
      </c>
      <c r="N63" s="50" t="s">
        <v>4109</v>
      </c>
      <c r="O63" s="50">
        <v>1381</v>
      </c>
      <c r="P63" s="50">
        <v>19</v>
      </c>
      <c r="Q63" s="50" t="s">
        <v>4084</v>
      </c>
      <c r="R63" s="50" t="str">
        <f>VLOOKUP(A63,[1]komplet!$1:$1048576,18,0)</f>
        <v>ANO</v>
      </c>
    </row>
    <row r="64" spans="1:18" s="50" customFormat="1" x14ac:dyDescent="0.25">
      <c r="A64" s="71">
        <v>600041182</v>
      </c>
      <c r="B64" s="56">
        <f t="shared" si="0"/>
        <v>600041182</v>
      </c>
      <c r="C64" s="57" t="s">
        <v>201</v>
      </c>
      <c r="D64" s="50">
        <v>1</v>
      </c>
      <c r="E64" s="72">
        <f t="shared" si="1"/>
        <v>65993284</v>
      </c>
      <c r="F64" s="51" t="s">
        <v>5710</v>
      </c>
      <c r="G64" s="51" t="s">
        <v>5712</v>
      </c>
      <c r="H64" s="51">
        <v>1400</v>
      </c>
      <c r="I64" s="51" t="s">
        <v>14443</v>
      </c>
      <c r="J64" s="51">
        <v>16.690000000000001</v>
      </c>
      <c r="K64" s="68">
        <v>23366</v>
      </c>
      <c r="L64" s="63" t="s">
        <v>14444</v>
      </c>
      <c r="M64" s="50" t="s">
        <v>2157</v>
      </c>
      <c r="N64" s="50" t="s">
        <v>4110</v>
      </c>
      <c r="O64" s="50">
        <v>950</v>
      </c>
      <c r="P64" s="50">
        <v>1</v>
      </c>
      <c r="Q64" s="50" t="s">
        <v>4084</v>
      </c>
      <c r="R64" s="50" t="str">
        <f>VLOOKUP(A64,[1]komplet!$1:$1048576,18,0)</f>
        <v>ANO</v>
      </c>
    </row>
    <row r="65" spans="1:18" s="50" customFormat="1" x14ac:dyDescent="0.25">
      <c r="A65" s="71">
        <v>600041191</v>
      </c>
      <c r="B65" s="56">
        <f t="shared" si="0"/>
        <v>600041191</v>
      </c>
      <c r="C65" s="57" t="s">
        <v>202</v>
      </c>
      <c r="D65" s="50">
        <v>1</v>
      </c>
      <c r="E65" s="72">
        <f t="shared" si="1"/>
        <v>47611014</v>
      </c>
      <c r="F65" s="51" t="s">
        <v>5710</v>
      </c>
      <c r="G65" s="51" t="s">
        <v>5712</v>
      </c>
      <c r="H65" s="51">
        <v>2275</v>
      </c>
      <c r="I65" s="51" t="s">
        <v>14443</v>
      </c>
      <c r="J65" s="51">
        <v>16.690000000000001</v>
      </c>
      <c r="K65" s="68">
        <v>37969.75</v>
      </c>
      <c r="L65" s="63" t="s">
        <v>14444</v>
      </c>
      <c r="M65" s="50" t="s">
        <v>2158</v>
      </c>
      <c r="N65" s="50" t="s">
        <v>4111</v>
      </c>
      <c r="O65" s="50">
        <v>460</v>
      </c>
      <c r="P65" s="50">
        <v>81</v>
      </c>
      <c r="Q65" s="50" t="s">
        <v>4084</v>
      </c>
      <c r="R65" s="50" t="str">
        <f>VLOOKUP(A65,[1]komplet!$1:$1048576,18,0)</f>
        <v>ANO</v>
      </c>
    </row>
    <row r="66" spans="1:18" s="50" customFormat="1" x14ac:dyDescent="0.25">
      <c r="A66" s="71">
        <v>600041204</v>
      </c>
      <c r="B66" s="56">
        <f t="shared" si="0"/>
        <v>600041204</v>
      </c>
      <c r="C66" s="57" t="s">
        <v>203</v>
      </c>
      <c r="D66" s="50">
        <v>1</v>
      </c>
      <c r="E66" s="72">
        <f t="shared" si="1"/>
        <v>47611871</v>
      </c>
      <c r="F66" s="51" t="s">
        <v>5710</v>
      </c>
      <c r="G66" s="51" t="s">
        <v>5712</v>
      </c>
      <c r="H66" s="51">
        <v>2275</v>
      </c>
      <c r="I66" s="51" t="s">
        <v>14443</v>
      </c>
      <c r="J66" s="51">
        <v>16.690000000000001</v>
      </c>
      <c r="K66" s="68">
        <v>37969.75</v>
      </c>
      <c r="L66" s="63" t="s">
        <v>14444</v>
      </c>
      <c r="M66" s="50" t="s">
        <v>2159</v>
      </c>
      <c r="N66" s="50" t="s">
        <v>4112</v>
      </c>
      <c r="O66" s="50">
        <v>2919</v>
      </c>
      <c r="P66" s="50">
        <v>6</v>
      </c>
      <c r="Q66" s="50" t="s">
        <v>4084</v>
      </c>
      <c r="R66" s="50" t="str">
        <f>VLOOKUP(A66,[1]komplet!$1:$1048576,18,0)</f>
        <v>ANO</v>
      </c>
    </row>
    <row r="67" spans="1:18" s="50" customFormat="1" x14ac:dyDescent="0.25">
      <c r="A67" s="71">
        <v>600171710</v>
      </c>
      <c r="B67" s="56">
        <f t="shared" si="0"/>
        <v>600171710</v>
      </c>
      <c r="C67" s="57" t="s">
        <v>204</v>
      </c>
      <c r="D67" s="50">
        <v>1</v>
      </c>
      <c r="E67" s="72">
        <f t="shared" si="1"/>
        <v>61385379</v>
      </c>
      <c r="F67" s="51" t="s">
        <v>5710</v>
      </c>
      <c r="G67" s="51" t="s">
        <v>5712</v>
      </c>
      <c r="H67" s="51">
        <v>1875</v>
      </c>
      <c r="I67" s="51" t="s">
        <v>14443</v>
      </c>
      <c r="J67" s="51">
        <v>16.690000000000001</v>
      </c>
      <c r="K67" s="68">
        <v>31293.750000000004</v>
      </c>
      <c r="L67" s="63" t="s">
        <v>14444</v>
      </c>
      <c r="M67" s="50" t="s">
        <v>2160</v>
      </c>
      <c r="N67" s="50" t="s">
        <v>4113</v>
      </c>
      <c r="O67" s="50">
        <v>1337</v>
      </c>
      <c r="P67" s="50" t="s">
        <v>10</v>
      </c>
      <c r="Q67" s="50" t="s">
        <v>4084</v>
      </c>
      <c r="R67" s="50" t="str">
        <f>VLOOKUP(A67,[1]komplet!$1:$1048576,18,0)</f>
        <v>ANO</v>
      </c>
    </row>
    <row r="68" spans="1:18" s="50" customFormat="1" x14ac:dyDescent="0.25">
      <c r="A68" s="71">
        <v>600171442</v>
      </c>
      <c r="B68" s="56">
        <f t="shared" si="0"/>
        <v>600171442</v>
      </c>
      <c r="C68" s="57" t="s">
        <v>205</v>
      </c>
      <c r="D68" s="50">
        <v>1</v>
      </c>
      <c r="E68" s="72">
        <f t="shared" si="1"/>
        <v>61385425</v>
      </c>
      <c r="F68" s="51" t="s">
        <v>5710</v>
      </c>
      <c r="G68" s="51" t="s">
        <v>5712</v>
      </c>
      <c r="H68" s="51">
        <v>325</v>
      </c>
      <c r="I68" s="51" t="s">
        <v>14443</v>
      </c>
      <c r="J68" s="51">
        <v>16.690000000000001</v>
      </c>
      <c r="K68" s="68">
        <v>5424.25</v>
      </c>
      <c r="L68" s="63" t="s">
        <v>14444</v>
      </c>
      <c r="M68" s="50" t="s">
        <v>2161</v>
      </c>
      <c r="N68" s="50" t="s">
        <v>4114</v>
      </c>
      <c r="O68" s="50">
        <v>408</v>
      </c>
      <c r="P68" s="50">
        <v>29</v>
      </c>
      <c r="Q68" s="50" t="s">
        <v>4084</v>
      </c>
      <c r="R68" s="50" t="str">
        <f>VLOOKUP(A68,[1]komplet!$1:$1048576,18,0)</f>
        <v>ANO</v>
      </c>
    </row>
    <row r="69" spans="1:18" s="50" customFormat="1" x14ac:dyDescent="0.25">
      <c r="A69" s="71">
        <v>651040370</v>
      </c>
      <c r="B69" s="56">
        <f t="shared" ref="B69:B132" si="2">A69*1</f>
        <v>651040370</v>
      </c>
      <c r="C69" s="57" t="s">
        <v>206</v>
      </c>
      <c r="D69" s="50">
        <v>1</v>
      </c>
      <c r="E69" s="72">
        <f t="shared" ref="E69:E132" si="3">C69*1</f>
        <v>27441253</v>
      </c>
      <c r="F69" s="51" t="s">
        <v>5710</v>
      </c>
      <c r="G69" s="51" t="s">
        <v>5712</v>
      </c>
      <c r="H69" s="51">
        <v>525</v>
      </c>
      <c r="I69" s="51" t="s">
        <v>14443</v>
      </c>
      <c r="J69" s="51">
        <v>16.690000000000001</v>
      </c>
      <c r="K69" s="68">
        <v>8762.25</v>
      </c>
      <c r="L69" s="63" t="s">
        <v>14444</v>
      </c>
      <c r="M69" s="50" t="s">
        <v>2162</v>
      </c>
      <c r="N69" s="50" t="s">
        <v>4115</v>
      </c>
      <c r="O69" s="50">
        <v>352</v>
      </c>
      <c r="Q69" s="50" t="s">
        <v>4084</v>
      </c>
      <c r="R69" s="50" t="str">
        <f>VLOOKUP(A69,[1]komplet!$1:$1048576,18,0)</f>
        <v>NE</v>
      </c>
    </row>
    <row r="70" spans="1:18" s="50" customFormat="1" x14ac:dyDescent="0.25">
      <c r="A70" s="71">
        <v>691000557</v>
      </c>
      <c r="B70" s="56">
        <f t="shared" si="2"/>
        <v>691000557</v>
      </c>
      <c r="C70" s="57" t="s">
        <v>207</v>
      </c>
      <c r="D70" s="50">
        <v>1</v>
      </c>
      <c r="E70" s="72">
        <f t="shared" si="3"/>
        <v>71341021</v>
      </c>
      <c r="F70" s="51" t="s">
        <v>5710</v>
      </c>
      <c r="G70" s="51" t="s">
        <v>5712</v>
      </c>
      <c r="H70" s="51">
        <v>375</v>
      </c>
      <c r="I70" s="51" t="s">
        <v>14443</v>
      </c>
      <c r="J70" s="51">
        <v>16.690000000000001</v>
      </c>
      <c r="K70" s="68">
        <v>6258.7500000000009</v>
      </c>
      <c r="L70" s="63" t="s">
        <v>14444</v>
      </c>
      <c r="M70" s="50" t="s">
        <v>2163</v>
      </c>
      <c r="N70" s="50" t="s">
        <v>4103</v>
      </c>
      <c r="O70" s="50">
        <v>54</v>
      </c>
      <c r="P70" s="50">
        <v>10</v>
      </c>
      <c r="Q70" s="50" t="s">
        <v>4084</v>
      </c>
      <c r="R70" s="50" t="str">
        <f>VLOOKUP(A70,[1]komplet!$1:$1048576,18,0)</f>
        <v>NE</v>
      </c>
    </row>
    <row r="71" spans="1:18" s="50" customFormat="1" x14ac:dyDescent="0.25">
      <c r="A71" s="71">
        <v>691002711</v>
      </c>
      <c r="B71" s="56">
        <f t="shared" si="2"/>
        <v>691002711</v>
      </c>
      <c r="C71" s="57" t="s">
        <v>208</v>
      </c>
      <c r="D71" s="50">
        <v>1</v>
      </c>
      <c r="E71" s="72">
        <f t="shared" si="3"/>
        <v>24802328</v>
      </c>
      <c r="F71" s="51" t="s">
        <v>5710</v>
      </c>
      <c r="G71" s="51" t="s">
        <v>5712</v>
      </c>
      <c r="H71" s="51">
        <v>400</v>
      </c>
      <c r="I71" s="51" t="s">
        <v>14443</v>
      </c>
      <c r="J71" s="51">
        <v>16.690000000000001</v>
      </c>
      <c r="K71" s="68">
        <v>6676.0000000000009</v>
      </c>
      <c r="L71" s="63" t="s">
        <v>14444</v>
      </c>
      <c r="M71" s="50" t="s">
        <v>2164</v>
      </c>
      <c r="N71" s="50" t="s">
        <v>4116</v>
      </c>
      <c r="O71" s="50">
        <v>1651</v>
      </c>
      <c r="P71" s="50">
        <v>9</v>
      </c>
      <c r="Q71" s="50" t="s">
        <v>4084</v>
      </c>
      <c r="R71" s="50" t="str">
        <f>VLOOKUP(A71,[1]komplet!$1:$1048576,18,0)</f>
        <v>NE</v>
      </c>
    </row>
    <row r="72" spans="1:18" s="50" customFormat="1" x14ac:dyDescent="0.25">
      <c r="A72" s="71">
        <v>691009619</v>
      </c>
      <c r="B72" s="56">
        <f t="shared" si="2"/>
        <v>691009619</v>
      </c>
      <c r="C72" s="57" t="s">
        <v>209</v>
      </c>
      <c r="D72" s="50">
        <v>1</v>
      </c>
      <c r="E72" s="72">
        <f t="shared" si="3"/>
        <v>4235380</v>
      </c>
      <c r="F72" s="51" t="s">
        <v>5710</v>
      </c>
      <c r="G72" s="51" t="s">
        <v>5712</v>
      </c>
      <c r="H72" s="51">
        <v>700</v>
      </c>
      <c r="I72" s="51" t="s">
        <v>14443</v>
      </c>
      <c r="J72" s="51">
        <v>16.690000000000001</v>
      </c>
      <c r="K72" s="68">
        <v>11683</v>
      </c>
      <c r="L72" s="63" t="s">
        <v>14444</v>
      </c>
      <c r="M72" s="50" t="s">
        <v>2165</v>
      </c>
      <c r="N72" s="50" t="s">
        <v>4103</v>
      </c>
      <c r="O72" s="50">
        <v>54</v>
      </c>
      <c r="P72" s="50">
        <v>10</v>
      </c>
      <c r="Q72" s="50" t="s">
        <v>4084</v>
      </c>
      <c r="R72" s="50" t="str">
        <f>VLOOKUP(A72,[1]komplet!$1:$1048576,18,0)</f>
        <v>NE</v>
      </c>
    </row>
    <row r="73" spans="1:18" s="50" customFormat="1" x14ac:dyDescent="0.25">
      <c r="A73" s="71">
        <v>691011273</v>
      </c>
      <c r="B73" s="56">
        <f t="shared" si="2"/>
        <v>691011273</v>
      </c>
      <c r="C73" s="57" t="s">
        <v>210</v>
      </c>
      <c r="D73" s="50">
        <v>1</v>
      </c>
      <c r="E73" s="72">
        <f t="shared" si="3"/>
        <v>1899635</v>
      </c>
      <c r="F73" s="51" t="s">
        <v>5710</v>
      </c>
      <c r="G73" s="51" t="s">
        <v>5712</v>
      </c>
      <c r="H73" s="51">
        <v>500</v>
      </c>
      <c r="I73" s="51" t="s">
        <v>14443</v>
      </c>
      <c r="J73" s="51">
        <v>16.690000000000001</v>
      </c>
      <c r="K73" s="68">
        <v>8345</v>
      </c>
      <c r="L73" s="63" t="s">
        <v>14444</v>
      </c>
      <c r="M73" s="50" t="s">
        <v>2166</v>
      </c>
      <c r="N73" s="50" t="s">
        <v>4117</v>
      </c>
      <c r="O73" s="50">
        <v>3419</v>
      </c>
      <c r="P73" s="50" t="s">
        <v>4118</v>
      </c>
      <c r="Q73" s="50" t="s">
        <v>4084</v>
      </c>
      <c r="R73" s="50" t="str">
        <f>VLOOKUP(A73,[1]komplet!$1:$1048576,18,0)</f>
        <v>NE</v>
      </c>
    </row>
    <row r="74" spans="1:18" s="50" customFormat="1" x14ac:dyDescent="0.25">
      <c r="A74" s="71">
        <v>691013543</v>
      </c>
      <c r="B74" s="56">
        <f t="shared" si="2"/>
        <v>691013543</v>
      </c>
      <c r="C74" s="57" t="s">
        <v>211</v>
      </c>
      <c r="D74" s="50">
        <v>1</v>
      </c>
      <c r="E74" s="72">
        <f t="shared" si="3"/>
        <v>7341415</v>
      </c>
      <c r="F74" s="51" t="s">
        <v>5710</v>
      </c>
      <c r="G74" s="51" t="s">
        <v>5712</v>
      </c>
      <c r="H74" s="51">
        <v>475</v>
      </c>
      <c r="I74" s="51" t="s">
        <v>14443</v>
      </c>
      <c r="J74" s="51">
        <v>16.690000000000001</v>
      </c>
      <c r="K74" s="68">
        <v>7927.7500000000009</v>
      </c>
      <c r="L74" s="63" t="s">
        <v>14444</v>
      </c>
      <c r="M74" s="50" t="s">
        <v>2167</v>
      </c>
      <c r="N74" s="50" t="s">
        <v>4119</v>
      </c>
      <c r="O74" s="50">
        <v>1658</v>
      </c>
      <c r="P74" s="50">
        <v>48</v>
      </c>
      <c r="Q74" s="50" t="s">
        <v>4084</v>
      </c>
      <c r="R74" s="50" t="str">
        <f>VLOOKUP(A74,[1]komplet!$1:$1048576,18,0)</f>
        <v>NE</v>
      </c>
    </row>
    <row r="75" spans="1:18" s="50" customFormat="1" x14ac:dyDescent="0.25">
      <c r="A75" s="71">
        <v>691013560</v>
      </c>
      <c r="B75" s="56">
        <f t="shared" si="2"/>
        <v>691013560</v>
      </c>
      <c r="C75" s="57" t="s">
        <v>212</v>
      </c>
      <c r="D75" s="50">
        <v>1</v>
      </c>
      <c r="E75" s="72">
        <f t="shared" si="3"/>
        <v>7844468</v>
      </c>
      <c r="F75" s="51" t="s">
        <v>5710</v>
      </c>
      <c r="G75" s="51" t="s">
        <v>5712</v>
      </c>
      <c r="H75" s="51">
        <v>150</v>
      </c>
      <c r="I75" s="51" t="s">
        <v>14443</v>
      </c>
      <c r="J75" s="51">
        <v>16.690000000000001</v>
      </c>
      <c r="K75" s="68">
        <v>2503.5</v>
      </c>
      <c r="L75" s="63" t="s">
        <v>14444</v>
      </c>
      <c r="M75" s="50" t="s">
        <v>2168</v>
      </c>
      <c r="N75" s="50" t="s">
        <v>4119</v>
      </c>
      <c r="O75" s="50">
        <v>1658</v>
      </c>
      <c r="P75" s="50">
        <v>48</v>
      </c>
      <c r="Q75" s="50" t="s">
        <v>4084</v>
      </c>
      <c r="R75" s="50" t="str">
        <f>VLOOKUP(A75,[1]komplet!$1:$1048576,18,0)</f>
        <v>NE</v>
      </c>
    </row>
    <row r="76" spans="1:18" s="50" customFormat="1" x14ac:dyDescent="0.25">
      <c r="A76" s="71">
        <v>691015040</v>
      </c>
      <c r="B76" s="56">
        <f t="shared" si="2"/>
        <v>691015040</v>
      </c>
      <c r="C76" s="57" t="s">
        <v>213</v>
      </c>
      <c r="D76" s="50">
        <v>1</v>
      </c>
      <c r="E76" s="72">
        <f t="shared" si="3"/>
        <v>9442065</v>
      </c>
      <c r="F76" s="51" t="s">
        <v>5710</v>
      </c>
      <c r="G76" s="51" t="s">
        <v>4084</v>
      </c>
      <c r="H76" s="51">
        <v>250</v>
      </c>
      <c r="I76" s="51" t="s">
        <v>14443</v>
      </c>
      <c r="J76" s="60">
        <v>16.690000000000001</v>
      </c>
      <c r="K76" s="68">
        <v>4172.5</v>
      </c>
      <c r="L76" s="63" t="s">
        <v>14444</v>
      </c>
      <c r="M76" s="50" t="s">
        <v>2169</v>
      </c>
      <c r="N76" s="50" t="s">
        <v>4120</v>
      </c>
      <c r="O76" s="50" t="s">
        <v>4121</v>
      </c>
      <c r="P76" s="50" t="s">
        <v>4122</v>
      </c>
      <c r="Q76" s="50" t="s">
        <v>4084</v>
      </c>
      <c r="R76" s="50" t="str">
        <f>VLOOKUP(A76,[1]komplet!$1:$1048576,18,0)</f>
        <v>NE</v>
      </c>
    </row>
    <row r="77" spans="1:18" s="50" customFormat="1" x14ac:dyDescent="0.25">
      <c r="A77" s="71">
        <v>600021327</v>
      </c>
      <c r="B77" s="56">
        <f t="shared" si="2"/>
        <v>600021327</v>
      </c>
      <c r="C77" s="57" t="s">
        <v>214</v>
      </c>
      <c r="D77" s="50">
        <v>1</v>
      </c>
      <c r="E77" s="72">
        <f t="shared" si="3"/>
        <v>70922306</v>
      </c>
      <c r="F77" s="51" t="s">
        <v>5710</v>
      </c>
      <c r="G77" s="51" t="s">
        <v>5713</v>
      </c>
      <c r="H77" s="51">
        <v>500</v>
      </c>
      <c r="I77" s="51" t="s">
        <v>14443</v>
      </c>
      <c r="J77" s="51">
        <v>16.690000000000001</v>
      </c>
      <c r="K77" s="68">
        <v>8345</v>
      </c>
      <c r="L77" s="63" t="s">
        <v>14444</v>
      </c>
      <c r="M77" s="50" t="s">
        <v>2170</v>
      </c>
      <c r="N77" s="50" t="s">
        <v>4123</v>
      </c>
      <c r="O77" s="50">
        <v>1501</v>
      </c>
      <c r="P77" s="50">
        <v>12</v>
      </c>
      <c r="Q77" s="50" t="s">
        <v>4124</v>
      </c>
      <c r="R77" s="50" t="str">
        <f>VLOOKUP(A77,[1]komplet!$1:$1048576,18,0)</f>
        <v>ANO</v>
      </c>
    </row>
    <row r="78" spans="1:18" s="50" customFormat="1" x14ac:dyDescent="0.25">
      <c r="A78" s="71">
        <v>600020916</v>
      </c>
      <c r="B78" s="56">
        <f t="shared" si="2"/>
        <v>600020916</v>
      </c>
      <c r="C78" s="57" t="s">
        <v>215</v>
      </c>
      <c r="D78" s="50">
        <v>1</v>
      </c>
      <c r="E78" s="72">
        <f t="shared" si="3"/>
        <v>48135411</v>
      </c>
      <c r="F78" s="51" t="s">
        <v>5710</v>
      </c>
      <c r="G78" s="51" t="s">
        <v>5713</v>
      </c>
      <c r="H78" s="51">
        <v>1125</v>
      </c>
      <c r="I78" s="51" t="s">
        <v>14443</v>
      </c>
      <c r="J78" s="51">
        <v>16.690000000000001</v>
      </c>
      <c r="K78" s="68">
        <v>18776.25</v>
      </c>
      <c r="L78" s="63" t="s">
        <v>14444</v>
      </c>
      <c r="M78" s="50" t="s">
        <v>2171</v>
      </c>
      <c r="N78" s="50" t="s">
        <v>4125</v>
      </c>
      <c r="O78" s="50">
        <v>576</v>
      </c>
      <c r="P78" s="50">
        <v>17</v>
      </c>
      <c r="Q78" s="50" t="s">
        <v>4124</v>
      </c>
      <c r="R78" s="50" t="str">
        <f>VLOOKUP(A78,[1]komplet!$1:$1048576,18,0)</f>
        <v>ANO</v>
      </c>
    </row>
    <row r="79" spans="1:18" s="50" customFormat="1" x14ac:dyDescent="0.25">
      <c r="A79" s="71">
        <v>600005208</v>
      </c>
      <c r="B79" s="56">
        <f t="shared" si="2"/>
        <v>600005208</v>
      </c>
      <c r="C79" s="57" t="s">
        <v>216</v>
      </c>
      <c r="D79" s="50">
        <v>1</v>
      </c>
      <c r="E79" s="72">
        <f t="shared" si="3"/>
        <v>49366629</v>
      </c>
      <c r="F79" s="51" t="s">
        <v>5710</v>
      </c>
      <c r="G79" s="51" t="s">
        <v>5713</v>
      </c>
      <c r="H79" s="51">
        <v>2475</v>
      </c>
      <c r="I79" s="51" t="s">
        <v>14443</v>
      </c>
      <c r="J79" s="51">
        <v>16.690000000000001</v>
      </c>
      <c r="K79" s="68">
        <v>41307.75</v>
      </c>
      <c r="L79" s="63" t="s">
        <v>14444</v>
      </c>
      <c r="M79" s="50" t="s">
        <v>2172</v>
      </c>
      <c r="N79" s="50" t="s">
        <v>4126</v>
      </c>
      <c r="O79" s="50">
        <v>1500</v>
      </c>
      <c r="P79" s="50">
        <v>50</v>
      </c>
      <c r="Q79" s="50" t="s">
        <v>4124</v>
      </c>
      <c r="R79" s="50" t="str">
        <f>VLOOKUP(A79,[1]komplet!$1:$1048576,18,0)</f>
        <v>ANO</v>
      </c>
    </row>
    <row r="80" spans="1:18" s="50" customFormat="1" x14ac:dyDescent="0.25">
      <c r="A80" s="71">
        <v>600005275</v>
      </c>
      <c r="B80" s="56">
        <f t="shared" si="2"/>
        <v>600005275</v>
      </c>
      <c r="C80" s="57" t="s">
        <v>217</v>
      </c>
      <c r="D80" s="50">
        <v>1</v>
      </c>
      <c r="E80" s="72">
        <f t="shared" si="3"/>
        <v>25140493</v>
      </c>
      <c r="F80" s="51" t="s">
        <v>5710</v>
      </c>
      <c r="G80" s="51" t="s">
        <v>5713</v>
      </c>
      <c r="H80" s="51">
        <v>1675</v>
      </c>
      <c r="I80" s="51" t="s">
        <v>14443</v>
      </c>
      <c r="J80" s="51">
        <v>16.690000000000001</v>
      </c>
      <c r="K80" s="68">
        <v>27955.750000000004</v>
      </c>
      <c r="L80" s="63" t="s">
        <v>14444</v>
      </c>
      <c r="M80" s="50" t="s">
        <v>2173</v>
      </c>
      <c r="N80" s="50" t="s">
        <v>4127</v>
      </c>
      <c r="O80" s="50">
        <v>814</v>
      </c>
      <c r="P80" s="50">
        <v>2</v>
      </c>
      <c r="Q80" s="50" t="s">
        <v>4124</v>
      </c>
      <c r="R80" s="50" t="str">
        <f>VLOOKUP(A80,[1]komplet!$1:$1048576,18,0)</f>
        <v>NE</v>
      </c>
    </row>
    <row r="81" spans="1:18" s="50" customFormat="1" x14ac:dyDescent="0.25">
      <c r="A81" s="71">
        <v>600005305</v>
      </c>
      <c r="B81" s="56">
        <f t="shared" si="2"/>
        <v>600005305</v>
      </c>
      <c r="C81" s="57" t="s">
        <v>218</v>
      </c>
      <c r="D81" s="50">
        <v>1</v>
      </c>
      <c r="E81" s="72">
        <f t="shared" si="3"/>
        <v>25147846</v>
      </c>
      <c r="F81" s="51" t="s">
        <v>5710</v>
      </c>
      <c r="G81" s="51" t="s">
        <v>5713</v>
      </c>
      <c r="H81" s="51">
        <v>2300</v>
      </c>
      <c r="I81" s="51" t="s">
        <v>14443</v>
      </c>
      <c r="J81" s="51">
        <v>16.690000000000001</v>
      </c>
      <c r="K81" s="68">
        <v>38387</v>
      </c>
      <c r="L81" s="63" t="s">
        <v>14444</v>
      </c>
      <c r="M81" s="50" t="s">
        <v>2174</v>
      </c>
      <c r="N81" s="50" t="s">
        <v>4128</v>
      </c>
      <c r="O81" s="50">
        <v>1860</v>
      </c>
      <c r="P81" s="50">
        <v>1</v>
      </c>
      <c r="Q81" s="50" t="s">
        <v>4124</v>
      </c>
      <c r="R81" s="50" t="str">
        <f>VLOOKUP(A81,[1]komplet!$1:$1048576,18,0)</f>
        <v>NE</v>
      </c>
    </row>
    <row r="82" spans="1:18" s="50" customFormat="1" x14ac:dyDescent="0.25">
      <c r="A82" s="71">
        <v>600005356</v>
      </c>
      <c r="B82" s="56">
        <f t="shared" si="2"/>
        <v>600005356</v>
      </c>
      <c r="C82" s="57" t="s">
        <v>219</v>
      </c>
      <c r="D82" s="50">
        <v>1</v>
      </c>
      <c r="E82" s="72">
        <f t="shared" si="3"/>
        <v>25604325</v>
      </c>
      <c r="F82" s="51" t="s">
        <v>5710</v>
      </c>
      <c r="G82" s="51" t="s">
        <v>5713</v>
      </c>
      <c r="H82" s="51">
        <v>625</v>
      </c>
      <c r="I82" s="51" t="s">
        <v>14443</v>
      </c>
      <c r="J82" s="51">
        <v>16.690000000000001</v>
      </c>
      <c r="K82" s="68">
        <v>10431.25</v>
      </c>
      <c r="L82" s="63" t="s">
        <v>14444</v>
      </c>
      <c r="M82" s="50" t="s">
        <v>2175</v>
      </c>
      <c r="N82" s="50" t="s">
        <v>4129</v>
      </c>
      <c r="O82" s="50">
        <v>674</v>
      </c>
      <c r="P82" s="50">
        <v>2</v>
      </c>
      <c r="Q82" s="50" t="s">
        <v>4124</v>
      </c>
      <c r="R82" s="50" t="str">
        <f>VLOOKUP(A82,[1]komplet!$1:$1048576,18,0)</f>
        <v>NE</v>
      </c>
    </row>
    <row r="83" spans="1:18" s="50" customFormat="1" x14ac:dyDescent="0.25">
      <c r="A83" s="71">
        <v>600005364</v>
      </c>
      <c r="B83" s="56">
        <f t="shared" si="2"/>
        <v>600005364</v>
      </c>
      <c r="C83" s="57" t="s">
        <v>220</v>
      </c>
      <c r="D83" s="50">
        <v>1</v>
      </c>
      <c r="E83" s="72">
        <f t="shared" si="3"/>
        <v>25607375</v>
      </c>
      <c r="F83" s="51" t="s">
        <v>5710</v>
      </c>
      <c r="G83" s="51" t="s">
        <v>5713</v>
      </c>
      <c r="H83" s="51">
        <v>1925</v>
      </c>
      <c r="I83" s="51" t="s">
        <v>14443</v>
      </c>
      <c r="J83" s="51">
        <v>16.690000000000001</v>
      </c>
      <c r="K83" s="68">
        <v>32128.250000000004</v>
      </c>
      <c r="L83" s="63" t="s">
        <v>14444</v>
      </c>
      <c r="M83" s="50" t="s">
        <v>2176</v>
      </c>
      <c r="N83" s="50" t="s">
        <v>4130</v>
      </c>
      <c r="O83" s="50">
        <v>1646</v>
      </c>
      <c r="P83" s="50">
        <v>1</v>
      </c>
      <c r="Q83" s="50" t="s">
        <v>4124</v>
      </c>
      <c r="R83" s="50" t="str">
        <f>VLOOKUP(A83,[1]komplet!$1:$1048576,18,0)</f>
        <v>NE</v>
      </c>
    </row>
    <row r="84" spans="1:18" s="50" customFormat="1" x14ac:dyDescent="0.25">
      <c r="A84" s="71">
        <v>600001121</v>
      </c>
      <c r="B84" s="56">
        <f t="shared" si="2"/>
        <v>600001121</v>
      </c>
      <c r="C84" s="57" t="s">
        <v>221</v>
      </c>
      <c r="D84" s="50">
        <v>1</v>
      </c>
      <c r="E84" s="72">
        <f t="shared" si="3"/>
        <v>25612778</v>
      </c>
      <c r="F84" s="51" t="s">
        <v>5710</v>
      </c>
      <c r="G84" s="51" t="s">
        <v>5713</v>
      </c>
      <c r="H84" s="51">
        <v>625</v>
      </c>
      <c r="I84" s="51" t="s">
        <v>14443</v>
      </c>
      <c r="J84" s="51">
        <v>16.690000000000001</v>
      </c>
      <c r="K84" s="68">
        <v>10431.25</v>
      </c>
      <c r="L84" s="63" t="s">
        <v>14444</v>
      </c>
      <c r="M84" s="50" t="s">
        <v>2177</v>
      </c>
      <c r="N84" s="50" t="s">
        <v>4131</v>
      </c>
      <c r="O84" s="50">
        <v>1863</v>
      </c>
      <c r="P84" s="50">
        <v>44</v>
      </c>
      <c r="Q84" s="50" t="s">
        <v>4124</v>
      </c>
      <c r="R84" s="50" t="str">
        <f>VLOOKUP(A84,[1]komplet!$1:$1048576,18,0)</f>
        <v>NE</v>
      </c>
    </row>
    <row r="85" spans="1:18" s="50" customFormat="1" x14ac:dyDescent="0.25">
      <c r="A85" s="71">
        <v>600037371</v>
      </c>
      <c r="B85" s="56">
        <f t="shared" si="2"/>
        <v>600037371</v>
      </c>
      <c r="C85" s="57" t="s">
        <v>222</v>
      </c>
      <c r="D85" s="50">
        <v>1</v>
      </c>
      <c r="E85" s="72">
        <f t="shared" si="3"/>
        <v>60447354</v>
      </c>
      <c r="F85" s="51" t="s">
        <v>5710</v>
      </c>
      <c r="G85" s="51" t="s">
        <v>5713</v>
      </c>
      <c r="H85" s="51">
        <v>525</v>
      </c>
      <c r="I85" s="51" t="s">
        <v>14443</v>
      </c>
      <c r="J85" s="51">
        <v>16.690000000000001</v>
      </c>
      <c r="K85" s="68">
        <v>8762.25</v>
      </c>
      <c r="L85" s="63" t="s">
        <v>14444</v>
      </c>
      <c r="M85" s="50" t="s">
        <v>2178</v>
      </c>
      <c r="N85" s="50" t="s">
        <v>4132</v>
      </c>
      <c r="O85" s="50">
        <v>6</v>
      </c>
      <c r="Q85" s="50" t="s">
        <v>4124</v>
      </c>
      <c r="R85" s="50" t="str">
        <f>VLOOKUP(A85,[1]komplet!$1:$1048576,18,0)</f>
        <v>ANO</v>
      </c>
    </row>
    <row r="86" spans="1:18" s="50" customFormat="1" x14ac:dyDescent="0.25">
      <c r="A86" s="71">
        <v>600037185</v>
      </c>
      <c r="B86" s="56">
        <f t="shared" si="2"/>
        <v>600037185</v>
      </c>
      <c r="C86" s="57" t="s">
        <v>223</v>
      </c>
      <c r="D86" s="50">
        <v>1</v>
      </c>
      <c r="E86" s="72">
        <f t="shared" si="3"/>
        <v>61388343</v>
      </c>
      <c r="F86" s="51" t="s">
        <v>5710</v>
      </c>
      <c r="G86" s="51" t="s">
        <v>5713</v>
      </c>
      <c r="H86" s="51">
        <v>2000</v>
      </c>
      <c r="I86" s="51" t="s">
        <v>14443</v>
      </c>
      <c r="J86" s="51">
        <v>16.690000000000001</v>
      </c>
      <c r="K86" s="68">
        <v>33380</v>
      </c>
      <c r="L86" s="63" t="s">
        <v>14444</v>
      </c>
      <c r="M86" s="50" t="s">
        <v>2179</v>
      </c>
      <c r="N86" s="50" t="s">
        <v>4133</v>
      </c>
      <c r="O86" s="50">
        <v>57</v>
      </c>
      <c r="P86" s="50">
        <v>17</v>
      </c>
      <c r="Q86" s="50" t="s">
        <v>4124</v>
      </c>
      <c r="R86" s="50" t="str">
        <f>VLOOKUP(A86,[1]komplet!$1:$1048576,18,0)</f>
        <v>ANO</v>
      </c>
    </row>
    <row r="87" spans="1:18" s="50" customFormat="1" x14ac:dyDescent="0.25">
      <c r="A87" s="71">
        <v>600037231</v>
      </c>
      <c r="B87" s="56">
        <f t="shared" si="2"/>
        <v>600037231</v>
      </c>
      <c r="C87" s="57" t="s">
        <v>224</v>
      </c>
      <c r="D87" s="50">
        <v>1</v>
      </c>
      <c r="E87" s="72">
        <f t="shared" si="3"/>
        <v>61388424</v>
      </c>
      <c r="F87" s="51" t="s">
        <v>5710</v>
      </c>
      <c r="G87" s="51" t="s">
        <v>5713</v>
      </c>
      <c r="H87" s="51">
        <v>4200</v>
      </c>
      <c r="I87" s="51" t="s">
        <v>14443</v>
      </c>
      <c r="J87" s="51">
        <v>16.690000000000001</v>
      </c>
      <c r="K87" s="68">
        <v>70098</v>
      </c>
      <c r="L87" s="63" t="s">
        <v>14444</v>
      </c>
      <c r="M87" s="50" t="s">
        <v>2180</v>
      </c>
      <c r="N87" s="50" t="s">
        <v>4129</v>
      </c>
      <c r="O87" s="50">
        <v>674</v>
      </c>
      <c r="P87" s="50">
        <v>2</v>
      </c>
      <c r="Q87" s="50" t="s">
        <v>4124</v>
      </c>
      <c r="R87" s="50" t="str">
        <f>VLOOKUP(A87,[1]komplet!$1:$1048576,18,0)</f>
        <v>ANO</v>
      </c>
    </row>
    <row r="88" spans="1:18" s="50" customFormat="1" x14ac:dyDescent="0.25">
      <c r="A88" s="71">
        <v>600037274</v>
      </c>
      <c r="B88" s="56">
        <f t="shared" si="2"/>
        <v>600037274</v>
      </c>
      <c r="C88" s="57" t="s">
        <v>225</v>
      </c>
      <c r="D88" s="50">
        <v>1</v>
      </c>
      <c r="E88" s="72">
        <f t="shared" si="3"/>
        <v>61388408</v>
      </c>
      <c r="F88" s="51" t="s">
        <v>5710</v>
      </c>
      <c r="G88" s="51" t="s">
        <v>5713</v>
      </c>
      <c r="H88" s="51">
        <v>3050</v>
      </c>
      <c r="I88" s="51" t="s">
        <v>14443</v>
      </c>
      <c r="J88" s="51">
        <v>16.690000000000001</v>
      </c>
      <c r="K88" s="68">
        <v>50904.500000000007</v>
      </c>
      <c r="L88" s="63" t="s">
        <v>14444</v>
      </c>
      <c r="M88" s="50" t="s">
        <v>2181</v>
      </c>
      <c r="N88" s="50" t="s">
        <v>4131</v>
      </c>
      <c r="O88" s="50">
        <v>1684</v>
      </c>
      <c r="P88" s="50">
        <v>40</v>
      </c>
      <c r="Q88" s="50" t="s">
        <v>4124</v>
      </c>
      <c r="R88" s="50" t="str">
        <f>VLOOKUP(A88,[1]komplet!$1:$1048576,18,0)</f>
        <v>ANO</v>
      </c>
    </row>
    <row r="89" spans="1:18" s="50" customFormat="1" x14ac:dyDescent="0.25">
      <c r="A89" s="71">
        <v>600037282</v>
      </c>
      <c r="B89" s="56">
        <f t="shared" si="2"/>
        <v>600037282</v>
      </c>
      <c r="C89" s="57" t="s">
        <v>226</v>
      </c>
      <c r="D89" s="50">
        <v>1</v>
      </c>
      <c r="E89" s="72">
        <f t="shared" si="3"/>
        <v>61388459</v>
      </c>
      <c r="F89" s="51" t="s">
        <v>5710</v>
      </c>
      <c r="G89" s="51" t="s">
        <v>5713</v>
      </c>
      <c r="H89" s="51">
        <v>2625</v>
      </c>
      <c r="I89" s="51" t="s">
        <v>14443</v>
      </c>
      <c r="J89" s="51">
        <v>16.690000000000001</v>
      </c>
      <c r="K89" s="68">
        <v>43811.25</v>
      </c>
      <c r="L89" s="63" t="s">
        <v>14444</v>
      </c>
      <c r="M89" s="50" t="s">
        <v>2182</v>
      </c>
      <c r="N89" s="50" t="s">
        <v>4134</v>
      </c>
      <c r="O89" s="50">
        <v>1594</v>
      </c>
      <c r="P89" s="50">
        <v>4</v>
      </c>
      <c r="Q89" s="50" t="s">
        <v>4124</v>
      </c>
      <c r="R89" s="50" t="str">
        <f>VLOOKUP(A89,[1]komplet!$1:$1048576,18,0)</f>
        <v>ANO</v>
      </c>
    </row>
    <row r="90" spans="1:18" s="50" customFormat="1" x14ac:dyDescent="0.25">
      <c r="A90" s="71">
        <v>600037291</v>
      </c>
      <c r="B90" s="56">
        <f t="shared" si="2"/>
        <v>600037291</v>
      </c>
      <c r="C90" s="57" t="s">
        <v>227</v>
      </c>
      <c r="D90" s="50">
        <v>1</v>
      </c>
      <c r="E90" s="72">
        <f t="shared" si="3"/>
        <v>47611863</v>
      </c>
      <c r="F90" s="51" t="s">
        <v>5710</v>
      </c>
      <c r="G90" s="51" t="s">
        <v>5713</v>
      </c>
      <c r="H90" s="51">
        <v>3875</v>
      </c>
      <c r="I90" s="51" t="s">
        <v>14443</v>
      </c>
      <c r="J90" s="51">
        <v>16.690000000000001</v>
      </c>
      <c r="K90" s="68">
        <v>64673.750000000007</v>
      </c>
      <c r="L90" s="63" t="s">
        <v>14444</v>
      </c>
      <c r="M90" s="50" t="s">
        <v>2183</v>
      </c>
      <c r="N90" s="50" t="s">
        <v>4133</v>
      </c>
      <c r="O90" s="50">
        <v>1554</v>
      </c>
      <c r="P90" s="50">
        <v>54</v>
      </c>
      <c r="Q90" s="50" t="s">
        <v>4124</v>
      </c>
      <c r="R90" s="50" t="str">
        <f>VLOOKUP(A90,[1]komplet!$1:$1048576,18,0)</f>
        <v>ANO</v>
      </c>
    </row>
    <row r="91" spans="1:18" s="50" customFormat="1" x14ac:dyDescent="0.25">
      <c r="A91" s="71">
        <v>600037401</v>
      </c>
      <c r="B91" s="56">
        <f t="shared" si="2"/>
        <v>600037401</v>
      </c>
      <c r="C91" s="57" t="s">
        <v>228</v>
      </c>
      <c r="D91" s="50">
        <v>1</v>
      </c>
      <c r="E91" s="72">
        <f t="shared" si="3"/>
        <v>61388432</v>
      </c>
      <c r="F91" s="51" t="s">
        <v>5710</v>
      </c>
      <c r="G91" s="51" t="s">
        <v>5713</v>
      </c>
      <c r="H91" s="51">
        <v>2125</v>
      </c>
      <c r="I91" s="51" t="s">
        <v>14443</v>
      </c>
      <c r="J91" s="51">
        <v>16.690000000000001</v>
      </c>
      <c r="K91" s="68">
        <v>35466.25</v>
      </c>
      <c r="L91" s="63" t="s">
        <v>14444</v>
      </c>
      <c r="M91" s="50" t="s">
        <v>2184</v>
      </c>
      <c r="N91" s="50" t="s">
        <v>4135</v>
      </c>
      <c r="O91" s="50">
        <v>2022</v>
      </c>
      <c r="P91" s="50">
        <v>2</v>
      </c>
      <c r="Q91" s="50" t="s">
        <v>4124</v>
      </c>
      <c r="R91" s="50" t="str">
        <f>VLOOKUP(A91,[1]komplet!$1:$1048576,18,0)</f>
        <v>ANO</v>
      </c>
    </row>
    <row r="92" spans="1:18" s="50" customFormat="1" x14ac:dyDescent="0.25">
      <c r="A92" s="71">
        <v>600037452</v>
      </c>
      <c r="B92" s="56">
        <f t="shared" si="2"/>
        <v>600037452</v>
      </c>
      <c r="C92" s="57" t="s">
        <v>229</v>
      </c>
      <c r="D92" s="50">
        <v>1</v>
      </c>
      <c r="E92" s="72">
        <f t="shared" si="3"/>
        <v>48132306</v>
      </c>
      <c r="F92" s="51" t="s">
        <v>5710</v>
      </c>
      <c r="G92" s="51" t="s">
        <v>5713</v>
      </c>
      <c r="H92" s="51">
        <v>4275</v>
      </c>
      <c r="I92" s="51" t="s">
        <v>14443</v>
      </c>
      <c r="J92" s="51">
        <v>16.690000000000001</v>
      </c>
      <c r="K92" s="68">
        <v>71349.75</v>
      </c>
      <c r="L92" s="63" t="s">
        <v>14444</v>
      </c>
      <c r="M92" s="50" t="s">
        <v>2185</v>
      </c>
      <c r="N92" s="50" t="s">
        <v>4136</v>
      </c>
      <c r="O92" s="50">
        <v>1782</v>
      </c>
      <c r="P92" s="50">
        <v>1</v>
      </c>
      <c r="Q92" s="50" t="s">
        <v>4124</v>
      </c>
      <c r="R92" s="50" t="str">
        <f>VLOOKUP(A92,[1]komplet!$1:$1048576,18,0)</f>
        <v>ANO</v>
      </c>
    </row>
    <row r="93" spans="1:18" s="50" customFormat="1" x14ac:dyDescent="0.25">
      <c r="A93" s="71">
        <v>600037487</v>
      </c>
      <c r="B93" s="56">
        <f t="shared" si="2"/>
        <v>600037487</v>
      </c>
      <c r="C93" s="57" t="s">
        <v>230</v>
      </c>
      <c r="D93" s="50">
        <v>1</v>
      </c>
      <c r="E93" s="72">
        <f t="shared" si="3"/>
        <v>61388483</v>
      </c>
      <c r="F93" s="51" t="s">
        <v>5710</v>
      </c>
      <c r="G93" s="51" t="s">
        <v>5713</v>
      </c>
      <c r="H93" s="51">
        <v>3275</v>
      </c>
      <c r="I93" s="51" t="s">
        <v>14443</v>
      </c>
      <c r="J93" s="51">
        <v>16.690000000000001</v>
      </c>
      <c r="K93" s="68">
        <v>54659.750000000007</v>
      </c>
      <c r="L93" s="63" t="s">
        <v>14444</v>
      </c>
      <c r="M93" s="50" t="s">
        <v>2186</v>
      </c>
      <c r="N93" s="50" t="s">
        <v>4137</v>
      </c>
      <c r="O93" s="50">
        <v>1400</v>
      </c>
      <c r="P93" s="50">
        <v>2</v>
      </c>
      <c r="Q93" s="50" t="s">
        <v>4124</v>
      </c>
      <c r="R93" s="50" t="str">
        <f>VLOOKUP(A93,[1]komplet!$1:$1048576,18,0)</f>
        <v>ANO</v>
      </c>
    </row>
    <row r="94" spans="1:18" s="50" customFormat="1" x14ac:dyDescent="0.25">
      <c r="A94" s="71">
        <v>600037509</v>
      </c>
      <c r="B94" s="56">
        <f t="shared" si="2"/>
        <v>600037509</v>
      </c>
      <c r="C94" s="57" t="s">
        <v>231</v>
      </c>
      <c r="D94" s="50">
        <v>1</v>
      </c>
      <c r="E94" s="72">
        <f t="shared" si="3"/>
        <v>61388530</v>
      </c>
      <c r="F94" s="51" t="s">
        <v>5710</v>
      </c>
      <c r="G94" s="51" t="s">
        <v>5713</v>
      </c>
      <c r="H94" s="51">
        <v>2850</v>
      </c>
      <c r="I94" s="51" t="s">
        <v>14443</v>
      </c>
      <c r="J94" s="51">
        <v>16.690000000000001</v>
      </c>
      <c r="K94" s="68">
        <v>47566.500000000007</v>
      </c>
      <c r="L94" s="63" t="s">
        <v>14444</v>
      </c>
      <c r="M94" s="50" t="s">
        <v>2187</v>
      </c>
      <c r="N94" s="50" t="s">
        <v>4138</v>
      </c>
      <c r="O94" s="50">
        <v>550</v>
      </c>
      <c r="P94" s="50">
        <v>2</v>
      </c>
      <c r="Q94" s="50" t="s">
        <v>4124</v>
      </c>
      <c r="R94" s="50" t="str">
        <f>VLOOKUP(A94,[1]komplet!$1:$1048576,18,0)</f>
        <v>ANO</v>
      </c>
    </row>
    <row r="95" spans="1:18" s="50" customFormat="1" x14ac:dyDescent="0.25">
      <c r="A95" s="71">
        <v>691003785</v>
      </c>
      <c r="B95" s="56">
        <f t="shared" si="2"/>
        <v>691003785</v>
      </c>
      <c r="C95" s="57" t="s">
        <v>232</v>
      </c>
      <c r="D95" s="50">
        <v>1</v>
      </c>
      <c r="E95" s="72">
        <f t="shared" si="3"/>
        <v>24736490</v>
      </c>
      <c r="F95" s="51" t="s">
        <v>5710</v>
      </c>
      <c r="G95" s="51" t="s">
        <v>5713</v>
      </c>
      <c r="H95" s="51">
        <v>700</v>
      </c>
      <c r="I95" s="51" t="s">
        <v>14443</v>
      </c>
      <c r="J95" s="51">
        <v>16.690000000000001</v>
      </c>
      <c r="K95" s="68">
        <v>11683</v>
      </c>
      <c r="L95" s="63" t="s">
        <v>14444</v>
      </c>
      <c r="M95" s="50" t="s">
        <v>2188</v>
      </c>
      <c r="N95" s="50" t="s">
        <v>4139</v>
      </c>
      <c r="O95" s="50">
        <v>1443</v>
      </c>
      <c r="P95" s="50">
        <v>4</v>
      </c>
      <c r="Q95" s="50" t="s">
        <v>4124</v>
      </c>
      <c r="R95" s="50" t="str">
        <f>VLOOKUP(A95,[1]komplet!$1:$1048576,18,0)</f>
        <v>NE</v>
      </c>
    </row>
    <row r="96" spans="1:18" s="50" customFormat="1" x14ac:dyDescent="0.25">
      <c r="A96" s="71">
        <v>691006482</v>
      </c>
      <c r="B96" s="56">
        <f t="shared" si="2"/>
        <v>691006482</v>
      </c>
      <c r="C96" s="57" t="s">
        <v>233</v>
      </c>
      <c r="D96" s="50">
        <v>1</v>
      </c>
      <c r="E96" s="72">
        <f t="shared" si="3"/>
        <v>28895410</v>
      </c>
      <c r="F96" s="51" t="s">
        <v>5710</v>
      </c>
      <c r="G96" s="51" t="s">
        <v>5713</v>
      </c>
      <c r="H96" s="51">
        <v>0</v>
      </c>
      <c r="I96" s="51" t="s">
        <v>14443</v>
      </c>
      <c r="J96" s="51">
        <v>16.690000000000001</v>
      </c>
      <c r="K96" s="68">
        <v>0</v>
      </c>
      <c r="L96" s="63">
        <v>44543</v>
      </c>
      <c r="M96" s="50" t="s">
        <v>2189</v>
      </c>
      <c r="N96" s="50" t="s">
        <v>18</v>
      </c>
      <c r="O96" s="50">
        <v>880</v>
      </c>
      <c r="Q96" s="50" t="s">
        <v>4124</v>
      </c>
      <c r="R96" s="50" t="str">
        <f>VLOOKUP(A96,[1]komplet!$1:$1048576,18,0)</f>
        <v>NE</v>
      </c>
    </row>
    <row r="97" spans="1:18" s="50" customFormat="1" x14ac:dyDescent="0.25">
      <c r="A97" s="71">
        <v>691007713</v>
      </c>
      <c r="B97" s="56">
        <f t="shared" si="2"/>
        <v>691007713</v>
      </c>
      <c r="C97" s="57" t="s">
        <v>234</v>
      </c>
      <c r="D97" s="50">
        <v>1</v>
      </c>
      <c r="E97" s="72">
        <f t="shared" si="3"/>
        <v>3739937</v>
      </c>
      <c r="F97" s="51" t="s">
        <v>5710</v>
      </c>
      <c r="G97" s="51" t="s">
        <v>5713</v>
      </c>
      <c r="H97" s="51">
        <v>0</v>
      </c>
      <c r="I97" s="51" t="s">
        <v>14443</v>
      </c>
      <c r="J97" s="51">
        <v>16.690000000000001</v>
      </c>
      <c r="K97" s="68">
        <v>0</v>
      </c>
      <c r="L97" s="63" t="s">
        <v>14444</v>
      </c>
      <c r="M97" s="50" t="s">
        <v>2190</v>
      </c>
      <c r="N97" s="50" t="s">
        <v>4135</v>
      </c>
      <c r="O97" s="50">
        <v>2022</v>
      </c>
      <c r="P97" s="50">
        <v>2</v>
      </c>
      <c r="Q97" s="50" t="s">
        <v>4124</v>
      </c>
      <c r="R97" s="50" t="str">
        <f>VLOOKUP(A97,[1]komplet!$1:$1048576,18,0)</f>
        <v>NE</v>
      </c>
    </row>
    <row r="98" spans="1:18" s="50" customFormat="1" x14ac:dyDescent="0.25">
      <c r="A98" s="71">
        <v>691011745</v>
      </c>
      <c r="B98" s="56">
        <f t="shared" si="2"/>
        <v>691011745</v>
      </c>
      <c r="C98" s="57" t="s">
        <v>235</v>
      </c>
      <c r="D98" s="50">
        <v>1</v>
      </c>
      <c r="E98" s="72">
        <f t="shared" si="3"/>
        <v>6090664</v>
      </c>
      <c r="F98" s="51" t="s">
        <v>5710</v>
      </c>
      <c r="G98" s="51" t="s">
        <v>5713</v>
      </c>
      <c r="H98" s="51">
        <v>300</v>
      </c>
      <c r="I98" s="51" t="s">
        <v>14443</v>
      </c>
      <c r="J98" s="51">
        <v>16.690000000000001</v>
      </c>
      <c r="K98" s="68">
        <v>5007</v>
      </c>
      <c r="L98" s="63" t="s">
        <v>14444</v>
      </c>
      <c r="M98" s="50" t="s">
        <v>2191</v>
      </c>
      <c r="N98" s="50" t="s">
        <v>4140</v>
      </c>
      <c r="O98" s="50">
        <v>188</v>
      </c>
      <c r="Q98" s="50" t="s">
        <v>4124</v>
      </c>
      <c r="R98" s="50" t="str">
        <f>VLOOKUP(A98,[1]komplet!$1:$1048576,18,0)</f>
        <v>ANO</v>
      </c>
    </row>
    <row r="99" spans="1:18" s="50" customFormat="1" x14ac:dyDescent="0.25">
      <c r="A99" s="71">
        <v>600020932</v>
      </c>
      <c r="B99" s="56">
        <f t="shared" si="2"/>
        <v>600020932</v>
      </c>
      <c r="C99" s="57" t="s">
        <v>236</v>
      </c>
      <c r="D99" s="50">
        <v>1</v>
      </c>
      <c r="E99" s="72">
        <f t="shared" si="3"/>
        <v>25108093</v>
      </c>
      <c r="F99" s="51" t="s">
        <v>5710</v>
      </c>
      <c r="G99" s="51" t="s">
        <v>5713</v>
      </c>
      <c r="H99" s="51">
        <v>500</v>
      </c>
      <c r="I99" s="51" t="s">
        <v>14443</v>
      </c>
      <c r="J99" s="51">
        <v>16.690000000000001</v>
      </c>
      <c r="K99" s="68">
        <v>8345</v>
      </c>
      <c r="L99" s="63" t="s">
        <v>14444</v>
      </c>
      <c r="M99" s="50" t="s">
        <v>2192</v>
      </c>
      <c r="N99" s="50" t="s">
        <v>4141</v>
      </c>
      <c r="O99" s="50">
        <v>558</v>
      </c>
      <c r="P99" s="50">
        <v>2</v>
      </c>
      <c r="Q99" s="50" t="s">
        <v>4124</v>
      </c>
      <c r="R99" s="50" t="str">
        <f>VLOOKUP(A99,[1]komplet!$1:$1048576,18,0)</f>
        <v>NE</v>
      </c>
    </row>
    <row r="100" spans="1:18" s="50" customFormat="1" x14ac:dyDescent="0.25">
      <c r="A100" s="71">
        <v>600005046</v>
      </c>
      <c r="B100" s="56">
        <f t="shared" si="2"/>
        <v>600005046</v>
      </c>
      <c r="C100" s="57" t="s">
        <v>237</v>
      </c>
      <c r="D100" s="50">
        <v>1</v>
      </c>
      <c r="E100" s="72">
        <f t="shared" si="3"/>
        <v>60444916</v>
      </c>
      <c r="F100" s="51" t="s">
        <v>5710</v>
      </c>
      <c r="G100" s="51" t="s">
        <v>5713</v>
      </c>
      <c r="H100" s="51">
        <v>1400</v>
      </c>
      <c r="I100" s="51" t="s">
        <v>14443</v>
      </c>
      <c r="J100" s="51">
        <v>16.690000000000001</v>
      </c>
      <c r="K100" s="68">
        <v>23366</v>
      </c>
      <c r="L100" s="63" t="s">
        <v>14444</v>
      </c>
      <c r="M100" s="50" t="s">
        <v>2193</v>
      </c>
      <c r="N100" s="50" t="s">
        <v>4142</v>
      </c>
      <c r="O100" s="50">
        <v>760</v>
      </c>
      <c r="P100" s="50">
        <v>11</v>
      </c>
      <c r="Q100" s="50" t="s">
        <v>4124</v>
      </c>
      <c r="R100" s="50" t="str">
        <f>VLOOKUP(A100,[1]komplet!$1:$1048576,18,0)</f>
        <v>ANO</v>
      </c>
    </row>
    <row r="101" spans="1:18" s="50" customFormat="1" x14ac:dyDescent="0.25">
      <c r="A101" s="71">
        <v>600005267</v>
      </c>
      <c r="B101" s="56">
        <f t="shared" si="2"/>
        <v>600005267</v>
      </c>
      <c r="C101" s="57" t="s">
        <v>238</v>
      </c>
      <c r="D101" s="50">
        <v>1</v>
      </c>
      <c r="E101" s="72">
        <f t="shared" si="3"/>
        <v>61054682</v>
      </c>
      <c r="F101" s="51" t="s">
        <v>5710</v>
      </c>
      <c r="G101" s="51" t="s">
        <v>5713</v>
      </c>
      <c r="H101" s="51">
        <v>1950</v>
      </c>
      <c r="I101" s="51" t="s">
        <v>14443</v>
      </c>
      <c r="J101" s="51">
        <v>16.690000000000001</v>
      </c>
      <c r="K101" s="68">
        <v>32545.500000000004</v>
      </c>
      <c r="L101" s="63" t="s">
        <v>14444</v>
      </c>
      <c r="M101" s="50" t="s">
        <v>2194</v>
      </c>
      <c r="N101" s="50" t="s">
        <v>4143</v>
      </c>
      <c r="O101" s="50">
        <v>3136</v>
      </c>
      <c r="P101" s="50">
        <v>1</v>
      </c>
      <c r="Q101" s="50" t="s">
        <v>4124</v>
      </c>
      <c r="R101" s="50" t="str">
        <f>VLOOKUP(A101,[1]komplet!$1:$1048576,18,0)</f>
        <v>NE</v>
      </c>
    </row>
    <row r="102" spans="1:18" s="50" customFormat="1" x14ac:dyDescent="0.25">
      <c r="A102" s="71">
        <v>600000231</v>
      </c>
      <c r="B102" s="56">
        <f t="shared" si="2"/>
        <v>600000231</v>
      </c>
      <c r="C102" s="57" t="s">
        <v>239</v>
      </c>
      <c r="D102" s="50">
        <v>1</v>
      </c>
      <c r="E102" s="72">
        <f t="shared" si="3"/>
        <v>25765710</v>
      </c>
      <c r="F102" s="51" t="s">
        <v>5710</v>
      </c>
      <c r="G102" s="51" t="s">
        <v>5713</v>
      </c>
      <c r="H102" s="51">
        <v>75</v>
      </c>
      <c r="I102" s="51" t="s">
        <v>14443</v>
      </c>
      <c r="J102" s="51">
        <v>16.690000000000001</v>
      </c>
      <c r="K102" s="68">
        <v>1251.75</v>
      </c>
      <c r="L102" s="63" t="s">
        <v>14444</v>
      </c>
      <c r="M102" s="50" t="s">
        <v>2195</v>
      </c>
      <c r="N102" s="50" t="s">
        <v>4144</v>
      </c>
      <c r="O102" s="50">
        <v>567</v>
      </c>
      <c r="P102" s="50">
        <v>2</v>
      </c>
      <c r="Q102" s="50" t="s">
        <v>4124</v>
      </c>
      <c r="R102" s="50" t="str">
        <f>VLOOKUP(A102,[1]komplet!$1:$1048576,18,0)</f>
        <v>NE</v>
      </c>
    </row>
    <row r="103" spans="1:18" s="50" customFormat="1" x14ac:dyDescent="0.25">
      <c r="A103" s="71">
        <v>600037134</v>
      </c>
      <c r="B103" s="56">
        <f t="shared" si="2"/>
        <v>600037134</v>
      </c>
      <c r="C103" s="57" t="s">
        <v>240</v>
      </c>
      <c r="D103" s="50">
        <v>1</v>
      </c>
      <c r="E103" s="72">
        <f t="shared" si="3"/>
        <v>60437910</v>
      </c>
      <c r="F103" s="51" t="s">
        <v>5710</v>
      </c>
      <c r="G103" s="51" t="s">
        <v>5713</v>
      </c>
      <c r="H103" s="51">
        <v>2650</v>
      </c>
      <c r="I103" s="51" t="s">
        <v>14443</v>
      </c>
      <c r="J103" s="51">
        <v>16.690000000000001</v>
      </c>
      <c r="K103" s="68">
        <v>44228.5</v>
      </c>
      <c r="L103" s="63" t="s">
        <v>14444</v>
      </c>
      <c r="M103" s="50" t="s">
        <v>2196</v>
      </c>
      <c r="N103" s="50" t="s">
        <v>4145</v>
      </c>
      <c r="O103" s="50">
        <v>181</v>
      </c>
      <c r="P103" s="50">
        <v>2</v>
      </c>
      <c r="Q103" s="50" t="s">
        <v>4124</v>
      </c>
      <c r="R103" s="50" t="str">
        <f>VLOOKUP(A103,[1]komplet!$1:$1048576,18,0)</f>
        <v>ANO</v>
      </c>
    </row>
    <row r="104" spans="1:18" s="50" customFormat="1" x14ac:dyDescent="0.25">
      <c r="A104" s="71">
        <v>600037444</v>
      </c>
      <c r="B104" s="56">
        <f t="shared" si="2"/>
        <v>600037444</v>
      </c>
      <c r="C104" s="57" t="s">
        <v>241</v>
      </c>
      <c r="D104" s="50">
        <v>1</v>
      </c>
      <c r="E104" s="72">
        <f t="shared" si="3"/>
        <v>60437197</v>
      </c>
      <c r="F104" s="51" t="s">
        <v>5710</v>
      </c>
      <c r="G104" s="51" t="s">
        <v>5713</v>
      </c>
      <c r="H104" s="51">
        <v>1325</v>
      </c>
      <c r="I104" s="51" t="s">
        <v>14443</v>
      </c>
      <c r="J104" s="51">
        <v>16.690000000000001</v>
      </c>
      <c r="K104" s="68">
        <v>22114.25</v>
      </c>
      <c r="L104" s="63" t="s">
        <v>14444</v>
      </c>
      <c r="M104" s="50" t="s">
        <v>2197</v>
      </c>
      <c r="N104" s="50" t="s">
        <v>4146</v>
      </c>
      <c r="O104" s="50">
        <v>977</v>
      </c>
      <c r="P104" s="50">
        <v>17</v>
      </c>
      <c r="Q104" s="50" t="s">
        <v>4124</v>
      </c>
      <c r="R104" s="50" t="str">
        <f>VLOOKUP(A104,[1]komplet!$1:$1048576,18,0)</f>
        <v>ANO</v>
      </c>
    </row>
    <row r="105" spans="1:18" s="50" customFormat="1" x14ac:dyDescent="0.25">
      <c r="A105" s="71">
        <v>600037045</v>
      </c>
      <c r="B105" s="56">
        <f t="shared" si="2"/>
        <v>600037045</v>
      </c>
      <c r="C105" s="57" t="s">
        <v>242</v>
      </c>
      <c r="D105" s="50">
        <v>1</v>
      </c>
      <c r="E105" s="72">
        <f t="shared" si="3"/>
        <v>49367463</v>
      </c>
      <c r="F105" s="51" t="s">
        <v>5710</v>
      </c>
      <c r="G105" s="51" t="s">
        <v>5713</v>
      </c>
      <c r="H105" s="51">
        <v>3875</v>
      </c>
      <c r="I105" s="51" t="s">
        <v>14443</v>
      </c>
      <c r="J105" s="51">
        <v>16.690000000000001</v>
      </c>
      <c r="K105" s="68">
        <v>64673.750000000007</v>
      </c>
      <c r="L105" s="63" t="s">
        <v>14444</v>
      </c>
      <c r="M105" s="50" t="s">
        <v>2198</v>
      </c>
      <c r="N105" s="50" t="s">
        <v>4147</v>
      </c>
      <c r="O105" s="50">
        <v>3183</v>
      </c>
      <c r="P105" s="50">
        <v>15</v>
      </c>
      <c r="Q105" s="50" t="s">
        <v>4124</v>
      </c>
      <c r="R105" s="50" t="str">
        <f>VLOOKUP(A105,[1]komplet!$1:$1048576,18,0)</f>
        <v>ANO</v>
      </c>
    </row>
    <row r="106" spans="1:18" s="50" customFormat="1" x14ac:dyDescent="0.25">
      <c r="A106" s="71">
        <v>600037118</v>
      </c>
      <c r="B106" s="56">
        <f t="shared" si="2"/>
        <v>600037118</v>
      </c>
      <c r="C106" s="57" t="s">
        <v>243</v>
      </c>
      <c r="D106" s="50">
        <v>1</v>
      </c>
      <c r="E106" s="72">
        <f t="shared" si="3"/>
        <v>49367609</v>
      </c>
      <c r="F106" s="51" t="s">
        <v>5710</v>
      </c>
      <c r="G106" s="51" t="s">
        <v>5713</v>
      </c>
      <c r="H106" s="51">
        <v>1750</v>
      </c>
      <c r="I106" s="51" t="s">
        <v>14443</v>
      </c>
      <c r="J106" s="51">
        <v>16.690000000000001</v>
      </c>
      <c r="K106" s="68">
        <v>29207.500000000004</v>
      </c>
      <c r="L106" s="63" t="s">
        <v>14444</v>
      </c>
      <c r="M106" s="50" t="s">
        <v>2199</v>
      </c>
      <c r="N106" s="50" t="s">
        <v>4148</v>
      </c>
      <c r="O106" s="50">
        <v>1375</v>
      </c>
      <c r="P106" s="50" t="s">
        <v>20</v>
      </c>
      <c r="Q106" s="50" t="s">
        <v>4124</v>
      </c>
      <c r="R106" s="50" t="str">
        <f>VLOOKUP(A106,[1]komplet!$1:$1048576,18,0)</f>
        <v>ANO</v>
      </c>
    </row>
    <row r="107" spans="1:18" s="50" customFormat="1" x14ac:dyDescent="0.25">
      <c r="A107" s="71">
        <v>600037126</v>
      </c>
      <c r="B107" s="56">
        <f t="shared" si="2"/>
        <v>600037126</v>
      </c>
      <c r="C107" s="57" t="s">
        <v>244</v>
      </c>
      <c r="D107" s="50">
        <v>1</v>
      </c>
      <c r="E107" s="72">
        <f t="shared" si="3"/>
        <v>60437073</v>
      </c>
      <c r="F107" s="51" t="s">
        <v>5710</v>
      </c>
      <c r="G107" s="51" t="s">
        <v>5713</v>
      </c>
      <c r="H107" s="51">
        <v>1300</v>
      </c>
      <c r="I107" s="51" t="s">
        <v>14443</v>
      </c>
      <c r="J107" s="51">
        <v>16.690000000000001</v>
      </c>
      <c r="K107" s="68">
        <v>21697</v>
      </c>
      <c r="L107" s="63" t="s">
        <v>14444</v>
      </c>
      <c r="M107" s="50" t="s">
        <v>2200</v>
      </c>
      <c r="N107" s="50" t="s">
        <v>4149</v>
      </c>
      <c r="O107" s="50">
        <v>29</v>
      </c>
      <c r="P107" s="50">
        <v>2</v>
      </c>
      <c r="Q107" s="50" t="s">
        <v>4124</v>
      </c>
      <c r="R107" s="50" t="str">
        <f>VLOOKUP(A107,[1]komplet!$1:$1048576,18,0)</f>
        <v>ANO</v>
      </c>
    </row>
    <row r="108" spans="1:18" s="50" customFormat="1" x14ac:dyDescent="0.25">
      <c r="A108" s="71">
        <v>600037258</v>
      </c>
      <c r="B108" s="56">
        <f t="shared" si="2"/>
        <v>600037258</v>
      </c>
      <c r="C108" s="57" t="s">
        <v>245</v>
      </c>
      <c r="D108" s="50">
        <v>1</v>
      </c>
      <c r="E108" s="72">
        <f t="shared" si="3"/>
        <v>60437936</v>
      </c>
      <c r="F108" s="51" t="s">
        <v>5710</v>
      </c>
      <c r="G108" s="51" t="s">
        <v>5713</v>
      </c>
      <c r="H108" s="51">
        <v>550</v>
      </c>
      <c r="I108" s="51" t="s">
        <v>14443</v>
      </c>
      <c r="J108" s="51">
        <v>16.690000000000001</v>
      </c>
      <c r="K108" s="68">
        <v>9179.5</v>
      </c>
      <c r="L108" s="63" t="s">
        <v>14444</v>
      </c>
      <c r="M108" s="50" t="s">
        <v>2201</v>
      </c>
      <c r="N108" s="50" t="s">
        <v>4150</v>
      </c>
      <c r="O108" s="50">
        <v>40</v>
      </c>
      <c r="P108" s="50">
        <v>3</v>
      </c>
      <c r="Q108" s="50" t="s">
        <v>4124</v>
      </c>
      <c r="R108" s="50" t="str">
        <f>VLOOKUP(A108,[1]komplet!$1:$1048576,18,0)</f>
        <v>ANO</v>
      </c>
    </row>
    <row r="109" spans="1:18" s="50" customFormat="1" x14ac:dyDescent="0.25">
      <c r="A109" s="71">
        <v>600037380</v>
      </c>
      <c r="B109" s="56">
        <f t="shared" si="2"/>
        <v>600037380</v>
      </c>
      <c r="C109" s="57" t="s">
        <v>246</v>
      </c>
      <c r="D109" s="50">
        <v>1</v>
      </c>
      <c r="E109" s="72">
        <f t="shared" si="3"/>
        <v>61386685</v>
      </c>
      <c r="F109" s="51" t="s">
        <v>5710</v>
      </c>
      <c r="G109" s="51" t="s">
        <v>5713</v>
      </c>
      <c r="H109" s="51">
        <v>3625</v>
      </c>
      <c r="I109" s="51" t="s">
        <v>14443</v>
      </c>
      <c r="J109" s="51">
        <v>16.690000000000001</v>
      </c>
      <c r="K109" s="68">
        <v>60501.250000000007</v>
      </c>
      <c r="L109" s="63" t="s">
        <v>14444</v>
      </c>
      <c r="M109" s="50" t="s">
        <v>2202</v>
      </c>
      <c r="N109" s="50" t="s">
        <v>4151</v>
      </c>
      <c r="O109" s="50">
        <v>3373</v>
      </c>
      <c r="P109" s="50">
        <v>51</v>
      </c>
      <c r="Q109" s="50" t="s">
        <v>4124</v>
      </c>
      <c r="R109" s="50" t="str">
        <f>VLOOKUP(A109,[1]komplet!$1:$1048576,18,0)</f>
        <v>ANO</v>
      </c>
    </row>
    <row r="110" spans="1:18" s="50" customFormat="1" x14ac:dyDescent="0.25">
      <c r="A110" s="71">
        <v>600037410</v>
      </c>
      <c r="B110" s="56">
        <f t="shared" si="2"/>
        <v>600037410</v>
      </c>
      <c r="C110" s="57" t="s">
        <v>247</v>
      </c>
      <c r="D110" s="50">
        <v>1</v>
      </c>
      <c r="E110" s="72">
        <f t="shared" si="3"/>
        <v>60437189</v>
      </c>
      <c r="F110" s="51" t="s">
        <v>5710</v>
      </c>
      <c r="G110" s="51" t="s">
        <v>5713</v>
      </c>
      <c r="H110" s="51">
        <v>1525</v>
      </c>
      <c r="I110" s="51" t="s">
        <v>14443</v>
      </c>
      <c r="J110" s="51">
        <v>16.690000000000001</v>
      </c>
      <c r="K110" s="68">
        <v>25452.250000000004</v>
      </c>
      <c r="L110" s="63" t="s">
        <v>14444</v>
      </c>
      <c r="M110" s="50" t="s">
        <v>2203</v>
      </c>
      <c r="N110" s="50" t="s">
        <v>4144</v>
      </c>
      <c r="O110" s="50">
        <v>565</v>
      </c>
      <c r="Q110" s="50" t="s">
        <v>4124</v>
      </c>
      <c r="R110" s="50" t="str">
        <f>VLOOKUP(A110,[1]komplet!$1:$1048576,18,0)</f>
        <v>ANO</v>
      </c>
    </row>
    <row r="111" spans="1:18" s="50" customFormat="1" x14ac:dyDescent="0.25">
      <c r="A111" s="71">
        <v>600037436</v>
      </c>
      <c r="B111" s="56">
        <f t="shared" si="2"/>
        <v>600037436</v>
      </c>
      <c r="C111" s="57" t="s">
        <v>248</v>
      </c>
      <c r="D111" s="50">
        <v>1</v>
      </c>
      <c r="E111" s="72">
        <f t="shared" si="3"/>
        <v>61388254</v>
      </c>
      <c r="F111" s="51" t="s">
        <v>5710</v>
      </c>
      <c r="G111" s="51" t="s">
        <v>5713</v>
      </c>
      <c r="H111" s="51">
        <v>1800</v>
      </c>
      <c r="I111" s="51" t="s">
        <v>14443</v>
      </c>
      <c r="J111" s="51">
        <v>16.690000000000001</v>
      </c>
      <c r="K111" s="68">
        <v>30042.000000000004</v>
      </c>
      <c r="L111" s="63" t="s">
        <v>14444</v>
      </c>
      <c r="M111" s="50" t="s">
        <v>2204</v>
      </c>
      <c r="N111" s="50" t="s">
        <v>4142</v>
      </c>
      <c r="O111" s="50">
        <v>760</v>
      </c>
      <c r="P111" s="50">
        <v>11</v>
      </c>
      <c r="Q111" s="50" t="s">
        <v>4124</v>
      </c>
      <c r="R111" s="50" t="str">
        <f>VLOOKUP(A111,[1]komplet!$1:$1048576,18,0)</f>
        <v>ANO</v>
      </c>
    </row>
    <row r="112" spans="1:18" s="50" customFormat="1" x14ac:dyDescent="0.25">
      <c r="A112" s="71">
        <v>600037517</v>
      </c>
      <c r="B112" s="56">
        <f t="shared" si="2"/>
        <v>600037517</v>
      </c>
      <c r="C112" s="57" t="s">
        <v>249</v>
      </c>
      <c r="D112" s="50">
        <v>1</v>
      </c>
      <c r="E112" s="72">
        <f t="shared" si="3"/>
        <v>61387363</v>
      </c>
      <c r="F112" s="51" t="s">
        <v>5710</v>
      </c>
      <c r="G112" s="51" t="s">
        <v>5713</v>
      </c>
      <c r="H112" s="51">
        <v>2925</v>
      </c>
      <c r="I112" s="51" t="s">
        <v>14443</v>
      </c>
      <c r="J112" s="51">
        <v>16.690000000000001</v>
      </c>
      <c r="K112" s="68">
        <v>48818.250000000007</v>
      </c>
      <c r="L112" s="63" t="s">
        <v>14444</v>
      </c>
      <c r="M112" s="50" t="s">
        <v>2205</v>
      </c>
      <c r="N112" s="50" t="s">
        <v>4152</v>
      </c>
      <c r="O112" s="50">
        <v>3090</v>
      </c>
      <c r="P112" s="50">
        <v>2</v>
      </c>
      <c r="Q112" s="50" t="s">
        <v>4124</v>
      </c>
      <c r="R112" s="50" t="str">
        <f>VLOOKUP(A112,[1]komplet!$1:$1048576,18,0)</f>
        <v>ANO</v>
      </c>
    </row>
    <row r="113" spans="1:18" s="50" customFormat="1" x14ac:dyDescent="0.25">
      <c r="A113" s="71">
        <v>600037525</v>
      </c>
      <c r="B113" s="56">
        <f t="shared" si="2"/>
        <v>600037525</v>
      </c>
      <c r="C113" s="57" t="s">
        <v>250</v>
      </c>
      <c r="D113" s="50">
        <v>1</v>
      </c>
      <c r="E113" s="72">
        <f t="shared" si="3"/>
        <v>61386782</v>
      </c>
      <c r="F113" s="51" t="s">
        <v>5710</v>
      </c>
      <c r="G113" s="51" t="s">
        <v>5713</v>
      </c>
      <c r="H113" s="51">
        <v>2225</v>
      </c>
      <c r="I113" s="51" t="s">
        <v>14443</v>
      </c>
      <c r="J113" s="51">
        <v>16.690000000000001</v>
      </c>
      <c r="K113" s="68">
        <v>37135.25</v>
      </c>
      <c r="L113" s="63" t="s">
        <v>14444</v>
      </c>
      <c r="M113" s="50" t="s">
        <v>2206</v>
      </c>
      <c r="N113" s="50" t="s">
        <v>4143</v>
      </c>
      <c r="O113" s="50">
        <v>3136</v>
      </c>
      <c r="P113" s="50">
        <v>1</v>
      </c>
      <c r="Q113" s="50" t="s">
        <v>4124</v>
      </c>
      <c r="R113" s="50" t="str">
        <f>VLOOKUP(A113,[1]komplet!$1:$1048576,18,0)</f>
        <v>ANO</v>
      </c>
    </row>
    <row r="114" spans="1:18" s="50" customFormat="1" x14ac:dyDescent="0.25">
      <c r="A114" s="71">
        <v>691009341</v>
      </c>
      <c r="B114" s="56">
        <f t="shared" si="2"/>
        <v>691009341</v>
      </c>
      <c r="C114" s="57" t="s">
        <v>251</v>
      </c>
      <c r="D114" s="50">
        <v>1</v>
      </c>
      <c r="E114" s="72">
        <f t="shared" si="3"/>
        <v>4101383</v>
      </c>
      <c r="F114" s="51" t="s">
        <v>5710</v>
      </c>
      <c r="G114" s="51" t="s">
        <v>5713</v>
      </c>
      <c r="H114" s="51">
        <v>0</v>
      </c>
      <c r="I114" s="51" t="s">
        <v>14443</v>
      </c>
      <c r="J114" s="51">
        <v>16.690000000000001</v>
      </c>
      <c r="K114" s="68">
        <v>0</v>
      </c>
      <c r="L114" s="63">
        <v>44564</v>
      </c>
      <c r="M114" s="50" t="s">
        <v>2207</v>
      </c>
      <c r="N114" s="50" t="s">
        <v>4153</v>
      </c>
      <c r="O114" s="50">
        <v>2135</v>
      </c>
      <c r="P114" s="50">
        <v>6</v>
      </c>
      <c r="Q114" s="50" t="s">
        <v>4124</v>
      </c>
      <c r="R114" s="50" t="str">
        <f>VLOOKUP(A114,[1]komplet!$1:$1048576,18,0)</f>
        <v>NE</v>
      </c>
    </row>
    <row r="115" spans="1:18" s="50" customFormat="1" x14ac:dyDescent="0.25">
      <c r="A115" s="71">
        <v>600021009</v>
      </c>
      <c r="B115" s="56">
        <f t="shared" si="2"/>
        <v>600021009</v>
      </c>
      <c r="C115" s="57" t="s">
        <v>252</v>
      </c>
      <c r="D115" s="50">
        <v>1</v>
      </c>
      <c r="E115" s="72">
        <f t="shared" si="3"/>
        <v>70107084</v>
      </c>
      <c r="F115" s="51" t="s">
        <v>5710</v>
      </c>
      <c r="G115" s="51" t="s">
        <v>5714</v>
      </c>
      <c r="H115" s="51">
        <v>575</v>
      </c>
      <c r="I115" s="51" t="s">
        <v>14443</v>
      </c>
      <c r="J115" s="51">
        <v>16.690000000000001</v>
      </c>
      <c r="K115" s="68">
        <v>9596.75</v>
      </c>
      <c r="L115" s="63" t="s">
        <v>14444</v>
      </c>
      <c r="M115" s="50" t="s">
        <v>2208</v>
      </c>
      <c r="N115" s="50" t="s">
        <v>4154</v>
      </c>
      <c r="O115" s="50">
        <v>1743</v>
      </c>
      <c r="P115" s="50">
        <v>2</v>
      </c>
      <c r="Q115" s="50" t="s">
        <v>4155</v>
      </c>
      <c r="R115" s="50" t="str">
        <f>VLOOKUP(A115,[1]komplet!$1:$1048576,18,0)</f>
        <v>ANO</v>
      </c>
    </row>
    <row r="116" spans="1:18" s="50" customFormat="1" x14ac:dyDescent="0.25">
      <c r="A116" s="71">
        <v>600005534</v>
      </c>
      <c r="B116" s="56">
        <f t="shared" si="2"/>
        <v>600005534</v>
      </c>
      <c r="C116" s="57" t="s">
        <v>253</v>
      </c>
      <c r="D116" s="50">
        <v>1</v>
      </c>
      <c r="E116" s="72">
        <f t="shared" si="3"/>
        <v>60446234</v>
      </c>
      <c r="F116" s="51" t="s">
        <v>5710</v>
      </c>
      <c r="G116" s="51" t="s">
        <v>5714</v>
      </c>
      <c r="H116" s="51">
        <v>2600</v>
      </c>
      <c r="I116" s="51" t="s">
        <v>14443</v>
      </c>
      <c r="J116" s="51">
        <v>16.690000000000001</v>
      </c>
      <c r="K116" s="68">
        <v>43394</v>
      </c>
      <c r="L116" s="63" t="s">
        <v>14444</v>
      </c>
      <c r="M116" s="50" t="s">
        <v>2209</v>
      </c>
      <c r="N116" s="50" t="s">
        <v>4156</v>
      </c>
      <c r="O116" s="50">
        <v>2475</v>
      </c>
      <c r="P116" s="50">
        <v>29</v>
      </c>
      <c r="Q116" s="50" t="s">
        <v>4155</v>
      </c>
      <c r="R116" s="50" t="str">
        <f>VLOOKUP(A116,[1]komplet!$1:$1048576,18,0)</f>
        <v>ANO</v>
      </c>
    </row>
    <row r="117" spans="1:18" s="50" customFormat="1" x14ac:dyDescent="0.25">
      <c r="A117" s="71">
        <v>600038165</v>
      </c>
      <c r="B117" s="56">
        <f t="shared" si="2"/>
        <v>600038165</v>
      </c>
      <c r="C117" s="57" t="s">
        <v>254</v>
      </c>
      <c r="D117" s="50">
        <v>1</v>
      </c>
      <c r="E117" s="72">
        <f t="shared" si="3"/>
        <v>62934368</v>
      </c>
      <c r="F117" s="51" t="s">
        <v>5710</v>
      </c>
      <c r="G117" s="51" t="s">
        <v>5714</v>
      </c>
      <c r="H117" s="51">
        <v>2450</v>
      </c>
      <c r="I117" s="51" t="s">
        <v>14443</v>
      </c>
      <c r="J117" s="51">
        <v>16.690000000000001</v>
      </c>
      <c r="K117" s="68">
        <v>40890.5</v>
      </c>
      <c r="L117" s="63" t="s">
        <v>14444</v>
      </c>
      <c r="M117" s="50" t="s">
        <v>2210</v>
      </c>
      <c r="N117" s="50" t="s">
        <v>4157</v>
      </c>
      <c r="O117" s="50">
        <v>2027</v>
      </c>
      <c r="P117" s="50">
        <v>35</v>
      </c>
      <c r="Q117" s="50" t="s">
        <v>4155</v>
      </c>
      <c r="R117" s="50" t="str">
        <f>VLOOKUP(A117,[1]komplet!$1:$1048576,18,0)</f>
        <v>ANO</v>
      </c>
    </row>
    <row r="118" spans="1:18" s="50" customFormat="1" x14ac:dyDescent="0.25">
      <c r="A118" s="71">
        <v>600038173</v>
      </c>
      <c r="B118" s="56">
        <f t="shared" si="2"/>
        <v>600038173</v>
      </c>
      <c r="C118" s="57" t="s">
        <v>255</v>
      </c>
      <c r="D118" s="50">
        <v>1</v>
      </c>
      <c r="E118" s="72">
        <f t="shared" si="3"/>
        <v>67799612</v>
      </c>
      <c r="F118" s="51" t="s">
        <v>5710</v>
      </c>
      <c r="G118" s="51" t="s">
        <v>5714</v>
      </c>
      <c r="H118" s="51">
        <v>2950</v>
      </c>
      <c r="I118" s="51" t="s">
        <v>14443</v>
      </c>
      <c r="J118" s="51">
        <v>16.690000000000001</v>
      </c>
      <c r="K118" s="68">
        <v>49235.500000000007</v>
      </c>
      <c r="L118" s="63" t="s">
        <v>14444</v>
      </c>
      <c r="M118" s="50" t="s">
        <v>2211</v>
      </c>
      <c r="N118" s="50" t="s">
        <v>4158</v>
      </c>
      <c r="O118" s="50">
        <v>1878</v>
      </c>
      <c r="P118" s="50">
        <v>2</v>
      </c>
      <c r="Q118" s="50" t="s">
        <v>4155</v>
      </c>
      <c r="R118" s="50" t="str">
        <f>VLOOKUP(A118,[1]komplet!$1:$1048576,18,0)</f>
        <v>ANO</v>
      </c>
    </row>
    <row r="119" spans="1:18" s="50" customFormat="1" x14ac:dyDescent="0.25">
      <c r="A119" s="71">
        <v>600038181</v>
      </c>
      <c r="B119" s="56">
        <f t="shared" si="2"/>
        <v>600038181</v>
      </c>
      <c r="C119" s="57" t="s">
        <v>256</v>
      </c>
      <c r="D119" s="50">
        <v>1</v>
      </c>
      <c r="E119" s="72">
        <f t="shared" si="3"/>
        <v>68407904</v>
      </c>
      <c r="F119" s="51" t="s">
        <v>5710</v>
      </c>
      <c r="G119" s="51" t="s">
        <v>5714</v>
      </c>
      <c r="H119" s="51">
        <v>2450</v>
      </c>
      <c r="I119" s="51" t="s">
        <v>14443</v>
      </c>
      <c r="J119" s="51">
        <v>16.690000000000001</v>
      </c>
      <c r="K119" s="68">
        <v>40890.5</v>
      </c>
      <c r="L119" s="63" t="s">
        <v>14444</v>
      </c>
      <c r="M119" s="50" t="s">
        <v>2212</v>
      </c>
      <c r="N119" s="50" t="s">
        <v>4154</v>
      </c>
      <c r="O119" s="50">
        <v>1744</v>
      </c>
      <c r="P119" s="50">
        <v>4</v>
      </c>
      <c r="Q119" s="50" t="s">
        <v>4155</v>
      </c>
      <c r="R119" s="50" t="str">
        <f>VLOOKUP(A119,[1]komplet!$1:$1048576,18,0)</f>
        <v>ANO</v>
      </c>
    </row>
    <row r="120" spans="1:18" s="50" customFormat="1" x14ac:dyDescent="0.25">
      <c r="A120" s="71">
        <v>600038220</v>
      </c>
      <c r="B120" s="56">
        <f t="shared" si="2"/>
        <v>600038220</v>
      </c>
      <c r="C120" s="57" t="s">
        <v>257</v>
      </c>
      <c r="D120" s="50">
        <v>1</v>
      </c>
      <c r="E120" s="72">
        <f t="shared" si="3"/>
        <v>61385611</v>
      </c>
      <c r="F120" s="51" t="s">
        <v>5710</v>
      </c>
      <c r="G120" s="51" t="s">
        <v>5714</v>
      </c>
      <c r="H120" s="51">
        <v>1025</v>
      </c>
      <c r="I120" s="51" t="s">
        <v>14443</v>
      </c>
      <c r="J120" s="51">
        <v>16.690000000000001</v>
      </c>
      <c r="K120" s="68">
        <v>17107.25</v>
      </c>
      <c r="L120" s="63" t="s">
        <v>14444</v>
      </c>
      <c r="M120" s="50" t="s">
        <v>2213</v>
      </c>
      <c r="N120" s="50" t="s">
        <v>4159</v>
      </c>
      <c r="O120" s="50">
        <v>1963</v>
      </c>
      <c r="P120" s="50">
        <v>2</v>
      </c>
      <c r="Q120" s="50" t="s">
        <v>4155</v>
      </c>
      <c r="R120" s="50" t="str">
        <f>VLOOKUP(A120,[1]komplet!$1:$1048576,18,0)</f>
        <v>ANO</v>
      </c>
    </row>
    <row r="121" spans="1:18" s="50" customFormat="1" x14ac:dyDescent="0.25">
      <c r="A121" s="71">
        <v>600038254</v>
      </c>
      <c r="B121" s="56">
        <f t="shared" si="2"/>
        <v>600038254</v>
      </c>
      <c r="C121" s="57" t="s">
        <v>258</v>
      </c>
      <c r="D121" s="50">
        <v>1</v>
      </c>
      <c r="E121" s="72">
        <f t="shared" si="3"/>
        <v>47611219</v>
      </c>
      <c r="F121" s="51" t="s">
        <v>5710</v>
      </c>
      <c r="G121" s="51" t="s">
        <v>5714</v>
      </c>
      <c r="H121" s="51">
        <v>1650</v>
      </c>
      <c r="I121" s="51" t="s">
        <v>14443</v>
      </c>
      <c r="J121" s="51">
        <v>16.690000000000001</v>
      </c>
      <c r="K121" s="68">
        <v>27538.500000000004</v>
      </c>
      <c r="L121" s="63" t="s">
        <v>14444</v>
      </c>
      <c r="M121" s="50" t="s">
        <v>2214</v>
      </c>
      <c r="N121" s="50" t="s">
        <v>4160</v>
      </c>
      <c r="O121" s="50">
        <v>596</v>
      </c>
      <c r="P121" s="50">
        <v>5</v>
      </c>
      <c r="Q121" s="50" t="s">
        <v>4155</v>
      </c>
      <c r="R121" s="50" t="str">
        <f>VLOOKUP(A121,[1]komplet!$1:$1048576,18,0)</f>
        <v>ANO</v>
      </c>
    </row>
    <row r="122" spans="1:18" s="50" customFormat="1" x14ac:dyDescent="0.25">
      <c r="A122" s="71">
        <v>600038262</v>
      </c>
      <c r="B122" s="56">
        <f t="shared" si="2"/>
        <v>600038262</v>
      </c>
      <c r="C122" s="57" t="s">
        <v>259</v>
      </c>
      <c r="D122" s="50">
        <v>1</v>
      </c>
      <c r="E122" s="72">
        <f t="shared" si="3"/>
        <v>62934309</v>
      </c>
      <c r="F122" s="51" t="s">
        <v>5710</v>
      </c>
      <c r="G122" s="51" t="s">
        <v>5714</v>
      </c>
      <c r="H122" s="51">
        <v>1225</v>
      </c>
      <c r="I122" s="51" t="s">
        <v>14443</v>
      </c>
      <c r="J122" s="51">
        <v>16.690000000000001</v>
      </c>
      <c r="K122" s="68">
        <v>20445.25</v>
      </c>
      <c r="L122" s="63" t="s">
        <v>14444</v>
      </c>
      <c r="M122" s="50" t="s">
        <v>2215</v>
      </c>
      <c r="N122" s="50" t="s">
        <v>4161</v>
      </c>
      <c r="O122" s="50">
        <v>2189</v>
      </c>
      <c r="P122" s="50">
        <v>18</v>
      </c>
      <c r="Q122" s="50" t="s">
        <v>4155</v>
      </c>
      <c r="R122" s="50" t="str">
        <f>VLOOKUP(A122,[1]komplet!$1:$1048576,18,0)</f>
        <v>ANO</v>
      </c>
    </row>
    <row r="123" spans="1:18" s="50" customFormat="1" x14ac:dyDescent="0.25">
      <c r="A123" s="71">
        <v>600038271</v>
      </c>
      <c r="B123" s="56">
        <f t="shared" si="2"/>
        <v>600038271</v>
      </c>
      <c r="C123" s="57" t="s">
        <v>260</v>
      </c>
      <c r="D123" s="50">
        <v>1</v>
      </c>
      <c r="E123" s="72">
        <f t="shared" si="3"/>
        <v>61385531</v>
      </c>
      <c r="F123" s="51" t="s">
        <v>5710</v>
      </c>
      <c r="G123" s="51" t="s">
        <v>5714</v>
      </c>
      <c r="H123" s="51">
        <v>3000</v>
      </c>
      <c r="I123" s="51" t="s">
        <v>14443</v>
      </c>
      <c r="J123" s="51">
        <v>16.690000000000001</v>
      </c>
      <c r="K123" s="68">
        <v>50070.000000000007</v>
      </c>
      <c r="L123" s="63" t="s">
        <v>14444</v>
      </c>
      <c r="M123" s="50" t="s">
        <v>2216</v>
      </c>
      <c r="N123" s="50" t="s">
        <v>4162</v>
      </c>
      <c r="O123" s="50">
        <v>2322</v>
      </c>
      <c r="P123" s="50">
        <v>1</v>
      </c>
      <c r="Q123" s="50" t="s">
        <v>4155</v>
      </c>
      <c r="R123" s="50" t="str">
        <f>VLOOKUP(A123,[1]komplet!$1:$1048576,18,0)</f>
        <v>ANO</v>
      </c>
    </row>
    <row r="124" spans="1:18" s="50" customFormat="1" x14ac:dyDescent="0.25">
      <c r="A124" s="71">
        <v>600038408</v>
      </c>
      <c r="B124" s="56">
        <f t="shared" si="2"/>
        <v>600038408</v>
      </c>
      <c r="C124" s="57" t="s">
        <v>261</v>
      </c>
      <c r="D124" s="50">
        <v>1</v>
      </c>
      <c r="E124" s="72">
        <f t="shared" si="3"/>
        <v>67365213</v>
      </c>
      <c r="F124" s="51" t="s">
        <v>5710</v>
      </c>
      <c r="G124" s="51" t="s">
        <v>5714</v>
      </c>
      <c r="H124" s="51">
        <v>3300</v>
      </c>
      <c r="I124" s="51" t="s">
        <v>14443</v>
      </c>
      <c r="J124" s="51">
        <v>16.690000000000001</v>
      </c>
      <c r="K124" s="68">
        <v>55077.000000000007</v>
      </c>
      <c r="L124" s="63" t="s">
        <v>14444</v>
      </c>
      <c r="M124" s="50" t="s">
        <v>2217</v>
      </c>
      <c r="N124" s="50" t="s">
        <v>4163</v>
      </c>
      <c r="O124" s="50">
        <v>1580</v>
      </c>
      <c r="P124" s="50">
        <v>1</v>
      </c>
      <c r="Q124" s="50" t="s">
        <v>4155</v>
      </c>
      <c r="R124" s="50" t="str">
        <f>VLOOKUP(A124,[1]komplet!$1:$1048576,18,0)</f>
        <v>ANO</v>
      </c>
    </row>
    <row r="125" spans="1:18" s="50" customFormat="1" x14ac:dyDescent="0.25">
      <c r="A125" s="71">
        <v>600038483</v>
      </c>
      <c r="B125" s="56">
        <f t="shared" si="2"/>
        <v>600038483</v>
      </c>
      <c r="C125" s="57" t="s">
        <v>262</v>
      </c>
      <c r="D125" s="50">
        <v>1</v>
      </c>
      <c r="E125" s="72">
        <f t="shared" si="3"/>
        <v>70101078</v>
      </c>
      <c r="F125" s="51" t="s">
        <v>5710</v>
      </c>
      <c r="G125" s="51" t="s">
        <v>5714</v>
      </c>
      <c r="H125" s="51">
        <v>2175</v>
      </c>
      <c r="I125" s="51" t="s">
        <v>14443</v>
      </c>
      <c r="J125" s="51">
        <v>16.690000000000001</v>
      </c>
      <c r="K125" s="68">
        <v>36300.75</v>
      </c>
      <c r="L125" s="63" t="s">
        <v>14444</v>
      </c>
      <c r="M125" s="50" t="s">
        <v>2218</v>
      </c>
      <c r="N125" s="50" t="s">
        <v>22</v>
      </c>
      <c r="O125" s="50">
        <v>135</v>
      </c>
      <c r="P125" s="50">
        <v>4</v>
      </c>
      <c r="Q125" s="50" t="s">
        <v>4155</v>
      </c>
      <c r="R125" s="50" t="str">
        <f>VLOOKUP(A125,[1]komplet!$1:$1048576,18,0)</f>
        <v>ANO</v>
      </c>
    </row>
    <row r="126" spans="1:18" s="50" customFormat="1" x14ac:dyDescent="0.25">
      <c r="A126" s="71">
        <v>600038513</v>
      </c>
      <c r="B126" s="56">
        <f t="shared" si="2"/>
        <v>600038513</v>
      </c>
      <c r="C126" s="57" t="s">
        <v>263</v>
      </c>
      <c r="D126" s="50">
        <v>1</v>
      </c>
      <c r="E126" s="72">
        <f t="shared" si="3"/>
        <v>61385620</v>
      </c>
      <c r="F126" s="51" t="s">
        <v>5710</v>
      </c>
      <c r="G126" s="51" t="s">
        <v>5714</v>
      </c>
      <c r="H126" s="51">
        <v>3275</v>
      </c>
      <c r="I126" s="51" t="s">
        <v>14443</v>
      </c>
      <c r="J126" s="51">
        <v>16.690000000000001</v>
      </c>
      <c r="K126" s="68">
        <v>54659.750000000007</v>
      </c>
      <c r="L126" s="63" t="s">
        <v>14444</v>
      </c>
      <c r="M126" s="50" t="s">
        <v>2219</v>
      </c>
      <c r="N126" s="50" t="s">
        <v>4164</v>
      </c>
      <c r="O126" s="50">
        <v>2186</v>
      </c>
      <c r="P126" s="50">
        <v>17</v>
      </c>
      <c r="Q126" s="50" t="s">
        <v>4155</v>
      </c>
      <c r="R126" s="50" t="str">
        <f>VLOOKUP(A126,[1]komplet!$1:$1048576,18,0)</f>
        <v>ANO</v>
      </c>
    </row>
    <row r="127" spans="1:18" s="50" customFormat="1" x14ac:dyDescent="0.25">
      <c r="A127" s="71">
        <v>600038521</v>
      </c>
      <c r="B127" s="56">
        <f t="shared" si="2"/>
        <v>600038521</v>
      </c>
      <c r="C127" s="57" t="s">
        <v>264</v>
      </c>
      <c r="D127" s="50">
        <v>1</v>
      </c>
      <c r="E127" s="72">
        <f t="shared" si="3"/>
        <v>67365744</v>
      </c>
      <c r="F127" s="51" t="s">
        <v>5710</v>
      </c>
      <c r="G127" s="51" t="s">
        <v>5714</v>
      </c>
      <c r="H127" s="51">
        <v>1875</v>
      </c>
      <c r="I127" s="51" t="s">
        <v>14443</v>
      </c>
      <c r="J127" s="51">
        <v>16.690000000000001</v>
      </c>
      <c r="K127" s="68">
        <v>31293.750000000004</v>
      </c>
      <c r="L127" s="63" t="s">
        <v>14444</v>
      </c>
      <c r="M127" s="50" t="s">
        <v>2220</v>
      </c>
      <c r="N127" s="50" t="s">
        <v>4165</v>
      </c>
      <c r="O127" s="50">
        <v>2450</v>
      </c>
      <c r="P127" s="50">
        <v>2</v>
      </c>
      <c r="Q127" s="50" t="s">
        <v>4155</v>
      </c>
      <c r="R127" s="50" t="str">
        <f>VLOOKUP(A127,[1]komplet!$1:$1048576,18,0)</f>
        <v>ANO</v>
      </c>
    </row>
    <row r="128" spans="1:18" s="50" customFormat="1" x14ac:dyDescent="0.25">
      <c r="A128" s="71">
        <v>691000212</v>
      </c>
      <c r="B128" s="56">
        <f t="shared" si="2"/>
        <v>691000212</v>
      </c>
      <c r="C128" s="57" t="s">
        <v>265</v>
      </c>
      <c r="D128" s="50">
        <v>1</v>
      </c>
      <c r="E128" s="72">
        <f t="shared" si="3"/>
        <v>28197682</v>
      </c>
      <c r="F128" s="51" t="s">
        <v>5710</v>
      </c>
      <c r="G128" s="51" t="s">
        <v>5714</v>
      </c>
      <c r="H128" s="51">
        <v>1750</v>
      </c>
      <c r="I128" s="51" t="s">
        <v>14443</v>
      </c>
      <c r="J128" s="51">
        <v>16.690000000000001</v>
      </c>
      <c r="K128" s="68">
        <v>29207.500000000004</v>
      </c>
      <c r="L128" s="63" t="s">
        <v>14444</v>
      </c>
      <c r="M128" s="50" t="s">
        <v>2221</v>
      </c>
      <c r="N128" s="50" t="s">
        <v>4163</v>
      </c>
      <c r="O128" s="50">
        <v>1580</v>
      </c>
      <c r="P128" s="50">
        <v>1</v>
      </c>
      <c r="Q128" s="50" t="s">
        <v>4155</v>
      </c>
      <c r="R128" s="50" t="str">
        <f>VLOOKUP(A128,[1]komplet!$1:$1048576,18,0)</f>
        <v>NE</v>
      </c>
    </row>
    <row r="129" spans="1:18" s="50" customFormat="1" x14ac:dyDescent="0.25">
      <c r="A129" s="71">
        <v>691008345</v>
      </c>
      <c r="B129" s="56">
        <f t="shared" si="2"/>
        <v>691008345</v>
      </c>
      <c r="C129" s="57" t="s">
        <v>266</v>
      </c>
      <c r="D129" s="50">
        <v>1</v>
      </c>
      <c r="E129" s="72">
        <f t="shared" si="3"/>
        <v>4303881</v>
      </c>
      <c r="F129" s="51" t="s">
        <v>5710</v>
      </c>
      <c r="G129" s="51" t="s">
        <v>5714</v>
      </c>
      <c r="H129" s="51">
        <v>150</v>
      </c>
      <c r="I129" s="51" t="s">
        <v>14443</v>
      </c>
      <c r="J129" s="51">
        <v>16.690000000000001</v>
      </c>
      <c r="K129" s="68">
        <v>2503.5</v>
      </c>
      <c r="L129" s="63" t="s">
        <v>14444</v>
      </c>
      <c r="M129" s="50" t="s">
        <v>2222</v>
      </c>
      <c r="N129" s="50" t="s">
        <v>4161</v>
      </c>
      <c r="O129" s="50">
        <v>2189</v>
      </c>
      <c r="P129" s="50">
        <v>18</v>
      </c>
      <c r="Q129" s="50" t="s">
        <v>4155</v>
      </c>
      <c r="R129" s="50" t="str">
        <f>VLOOKUP(A129,[1]komplet!$1:$1048576,18,0)</f>
        <v>NE</v>
      </c>
    </row>
    <row r="130" spans="1:18" s="50" customFormat="1" x14ac:dyDescent="0.25">
      <c r="A130" s="71">
        <v>691012245</v>
      </c>
      <c r="B130" s="56">
        <f t="shared" si="2"/>
        <v>691012245</v>
      </c>
      <c r="C130" s="57" t="s">
        <v>267</v>
      </c>
      <c r="D130" s="50">
        <v>1</v>
      </c>
      <c r="E130" s="72">
        <f t="shared" si="3"/>
        <v>7116331</v>
      </c>
      <c r="F130" s="51" t="s">
        <v>5710</v>
      </c>
      <c r="G130" s="51" t="s">
        <v>5714</v>
      </c>
      <c r="H130" s="51">
        <v>0</v>
      </c>
      <c r="I130" s="51" t="s">
        <v>14443</v>
      </c>
      <c r="J130" s="51">
        <v>16.690000000000001</v>
      </c>
      <c r="K130" s="68">
        <v>0</v>
      </c>
      <c r="L130" s="63">
        <v>44536</v>
      </c>
      <c r="M130" s="50" t="s">
        <v>2223</v>
      </c>
      <c r="N130" s="50" t="s">
        <v>4166</v>
      </c>
      <c r="O130" s="50">
        <v>2577</v>
      </c>
      <c r="P130" s="50">
        <v>16</v>
      </c>
      <c r="Q130" s="50" t="s">
        <v>4155</v>
      </c>
      <c r="R130" s="50" t="str">
        <f>VLOOKUP(A130,[1]komplet!$1:$1048576,18,0)</f>
        <v>NE</v>
      </c>
    </row>
    <row r="131" spans="1:18" s="50" customFormat="1" x14ac:dyDescent="0.25">
      <c r="A131" s="71">
        <v>600006301</v>
      </c>
      <c r="B131" s="56">
        <f t="shared" si="2"/>
        <v>600006301</v>
      </c>
      <c r="C131" s="57" t="s">
        <v>268</v>
      </c>
      <c r="D131" s="50">
        <v>1</v>
      </c>
      <c r="E131" s="72">
        <f t="shared" si="3"/>
        <v>63672359</v>
      </c>
      <c r="F131" s="51" t="s">
        <v>5710</v>
      </c>
      <c r="G131" s="51" t="s">
        <v>5715</v>
      </c>
      <c r="H131" s="51">
        <v>425</v>
      </c>
      <c r="I131" s="51" t="s">
        <v>14443</v>
      </c>
      <c r="J131" s="51">
        <v>16.690000000000001</v>
      </c>
      <c r="K131" s="68">
        <v>7093.2500000000009</v>
      </c>
      <c r="L131" s="63" t="s">
        <v>14444</v>
      </c>
      <c r="M131" s="50" t="s">
        <v>2224</v>
      </c>
      <c r="N131" s="50" t="s">
        <v>4167</v>
      </c>
      <c r="O131" s="50">
        <v>1006</v>
      </c>
      <c r="P131" s="50">
        <v>21</v>
      </c>
      <c r="Q131" s="50" t="s">
        <v>4168</v>
      </c>
      <c r="R131" s="50" t="str">
        <f>VLOOKUP(A131,[1]komplet!$1:$1048576,18,0)</f>
        <v>NE</v>
      </c>
    </row>
    <row r="132" spans="1:18" s="50" customFormat="1" x14ac:dyDescent="0.25">
      <c r="A132" s="71">
        <v>600006387</v>
      </c>
      <c r="B132" s="56">
        <f t="shared" si="2"/>
        <v>600006387</v>
      </c>
      <c r="C132" s="57" t="s">
        <v>269</v>
      </c>
      <c r="D132" s="50">
        <v>1</v>
      </c>
      <c r="E132" s="72">
        <f t="shared" si="3"/>
        <v>49629077</v>
      </c>
      <c r="F132" s="51" t="s">
        <v>5710</v>
      </c>
      <c r="G132" s="51" t="s">
        <v>5715</v>
      </c>
      <c r="H132" s="51">
        <v>3300</v>
      </c>
      <c r="I132" s="51" t="s">
        <v>14443</v>
      </c>
      <c r="J132" s="51">
        <v>16.690000000000001</v>
      </c>
      <c r="K132" s="68">
        <v>55077.000000000007</v>
      </c>
      <c r="L132" s="63" t="s">
        <v>14444</v>
      </c>
      <c r="M132" s="50" t="s">
        <v>2225</v>
      </c>
      <c r="N132" s="50" t="s">
        <v>4169</v>
      </c>
      <c r="O132" s="50">
        <v>362</v>
      </c>
      <c r="P132" s="50">
        <v>3</v>
      </c>
      <c r="Q132" s="50" t="s">
        <v>4168</v>
      </c>
      <c r="R132" s="50" t="str">
        <f>VLOOKUP(A132,[1]komplet!$1:$1048576,18,0)</f>
        <v>ANO</v>
      </c>
    </row>
    <row r="133" spans="1:18" s="50" customFormat="1" x14ac:dyDescent="0.25">
      <c r="A133" s="71">
        <v>600006441</v>
      </c>
      <c r="B133" s="56">
        <f t="shared" ref="B133:B196" si="4">A133*1</f>
        <v>600006441</v>
      </c>
      <c r="C133" s="57" t="s">
        <v>270</v>
      </c>
      <c r="D133" s="50">
        <v>1</v>
      </c>
      <c r="E133" s="72">
        <f t="shared" ref="E133:E196" si="5">C133*1</f>
        <v>25618440</v>
      </c>
      <c r="F133" s="51" t="s">
        <v>5710</v>
      </c>
      <c r="G133" s="51" t="s">
        <v>5715</v>
      </c>
      <c r="H133" s="51">
        <v>1100</v>
      </c>
      <c r="I133" s="51" t="s">
        <v>14443</v>
      </c>
      <c r="J133" s="51">
        <v>16.690000000000001</v>
      </c>
      <c r="K133" s="68">
        <v>18359</v>
      </c>
      <c r="L133" s="63" t="s">
        <v>14444</v>
      </c>
      <c r="M133" s="50" t="s">
        <v>2226</v>
      </c>
      <c r="N133" s="50" t="s">
        <v>4170</v>
      </c>
      <c r="O133" s="50">
        <v>1140</v>
      </c>
      <c r="P133" s="50">
        <v>1</v>
      </c>
      <c r="Q133" s="50" t="s">
        <v>4168</v>
      </c>
      <c r="R133" s="50" t="str">
        <f>VLOOKUP(A133,[1]komplet!$1:$1048576,18,0)</f>
        <v>NE</v>
      </c>
    </row>
    <row r="134" spans="1:18" s="50" customFormat="1" x14ac:dyDescent="0.25">
      <c r="A134" s="71">
        <v>600006450</v>
      </c>
      <c r="B134" s="56">
        <f t="shared" si="4"/>
        <v>600006450</v>
      </c>
      <c r="C134" s="57" t="s">
        <v>271</v>
      </c>
      <c r="D134" s="50">
        <v>1</v>
      </c>
      <c r="E134" s="72">
        <f t="shared" si="5"/>
        <v>25614851</v>
      </c>
      <c r="F134" s="51" t="s">
        <v>5710</v>
      </c>
      <c r="G134" s="51" t="s">
        <v>5715</v>
      </c>
      <c r="H134" s="51">
        <v>800</v>
      </c>
      <c r="I134" s="51" t="s">
        <v>14443</v>
      </c>
      <c r="J134" s="51">
        <v>16.690000000000001</v>
      </c>
      <c r="K134" s="68">
        <v>13352.000000000002</v>
      </c>
      <c r="L134" s="63" t="s">
        <v>14444</v>
      </c>
      <c r="M134" s="50" t="s">
        <v>2227</v>
      </c>
      <c r="N134" s="50" t="s">
        <v>4171</v>
      </c>
      <c r="O134" s="50">
        <v>691</v>
      </c>
      <c r="Q134" s="50" t="s">
        <v>4168</v>
      </c>
      <c r="R134" s="50" t="str">
        <f>VLOOKUP(A134,[1]komplet!$1:$1048576,18,0)</f>
        <v>NE</v>
      </c>
    </row>
    <row r="135" spans="1:18" s="50" customFormat="1" x14ac:dyDescent="0.25">
      <c r="A135" s="71">
        <v>600040356</v>
      </c>
      <c r="B135" s="56">
        <f t="shared" si="4"/>
        <v>600040356</v>
      </c>
      <c r="C135" s="57" t="s">
        <v>272</v>
      </c>
      <c r="D135" s="50">
        <v>1</v>
      </c>
      <c r="E135" s="72">
        <f t="shared" si="5"/>
        <v>49625128</v>
      </c>
      <c r="F135" s="51" t="s">
        <v>5710</v>
      </c>
      <c r="G135" s="51" t="s">
        <v>5715</v>
      </c>
      <c r="H135" s="51">
        <v>1775</v>
      </c>
      <c r="I135" s="51" t="s">
        <v>14443</v>
      </c>
      <c r="J135" s="51">
        <v>16.690000000000001</v>
      </c>
      <c r="K135" s="68">
        <v>29624.750000000004</v>
      </c>
      <c r="L135" s="63" t="s">
        <v>14444</v>
      </c>
      <c r="M135" s="50" t="s">
        <v>2228</v>
      </c>
      <c r="N135" s="50" t="s">
        <v>4172</v>
      </c>
      <c r="O135" s="50">
        <v>700</v>
      </c>
      <c r="P135" s="50">
        <v>24</v>
      </c>
      <c r="Q135" s="50" t="s">
        <v>4168</v>
      </c>
      <c r="R135" s="50" t="str">
        <f>VLOOKUP(A135,[1]komplet!$1:$1048576,18,0)</f>
        <v>ANO</v>
      </c>
    </row>
    <row r="136" spans="1:18" s="50" customFormat="1" x14ac:dyDescent="0.25">
      <c r="A136" s="71">
        <v>600040364</v>
      </c>
      <c r="B136" s="56">
        <f t="shared" si="4"/>
        <v>600040364</v>
      </c>
      <c r="C136" s="57" t="s">
        <v>273</v>
      </c>
      <c r="D136" s="50">
        <v>1</v>
      </c>
      <c r="E136" s="72">
        <f t="shared" si="5"/>
        <v>70885168</v>
      </c>
      <c r="F136" s="51" t="s">
        <v>5710</v>
      </c>
      <c r="G136" s="51" t="s">
        <v>5715</v>
      </c>
      <c r="H136" s="51">
        <v>1675</v>
      </c>
      <c r="I136" s="51" t="s">
        <v>14443</v>
      </c>
      <c r="J136" s="51">
        <v>16.690000000000001</v>
      </c>
      <c r="K136" s="68">
        <v>27955.750000000004</v>
      </c>
      <c r="L136" s="63" t="s">
        <v>14444</v>
      </c>
      <c r="M136" s="50" t="s">
        <v>2229</v>
      </c>
      <c r="N136" s="50" t="s">
        <v>4173</v>
      </c>
      <c r="O136" s="50">
        <v>16</v>
      </c>
      <c r="Q136" s="50" t="s">
        <v>4168</v>
      </c>
      <c r="R136" s="50" t="str">
        <f>VLOOKUP(A136,[1]komplet!$1:$1048576,18,0)</f>
        <v>ANO</v>
      </c>
    </row>
    <row r="137" spans="1:18" s="50" customFormat="1" x14ac:dyDescent="0.25">
      <c r="A137" s="71">
        <v>600040381</v>
      </c>
      <c r="B137" s="56">
        <f t="shared" si="4"/>
        <v>600040381</v>
      </c>
      <c r="C137" s="57" t="s">
        <v>274</v>
      </c>
      <c r="D137" s="50">
        <v>1</v>
      </c>
      <c r="E137" s="72">
        <f t="shared" si="5"/>
        <v>61386618</v>
      </c>
      <c r="F137" s="51" t="s">
        <v>5710</v>
      </c>
      <c r="G137" s="51" t="s">
        <v>5715</v>
      </c>
      <c r="H137" s="51">
        <v>2725</v>
      </c>
      <c r="I137" s="51" t="s">
        <v>14443</v>
      </c>
      <c r="J137" s="51">
        <v>16.690000000000001</v>
      </c>
      <c r="K137" s="68">
        <v>45480.25</v>
      </c>
      <c r="L137" s="63" t="s">
        <v>14444</v>
      </c>
      <c r="M137" s="50" t="s">
        <v>2230</v>
      </c>
      <c r="N137" s="50" t="s">
        <v>4174</v>
      </c>
      <c r="O137" s="50">
        <v>964</v>
      </c>
      <c r="P137" s="50">
        <v>8</v>
      </c>
      <c r="Q137" s="50" t="s">
        <v>4168</v>
      </c>
      <c r="R137" s="50" t="str">
        <f>VLOOKUP(A137,[1]komplet!$1:$1048576,18,0)</f>
        <v>ANO</v>
      </c>
    </row>
    <row r="138" spans="1:18" s="50" customFormat="1" x14ac:dyDescent="0.25">
      <c r="A138" s="71">
        <v>600040461</v>
      </c>
      <c r="B138" s="56">
        <f t="shared" si="4"/>
        <v>600040461</v>
      </c>
      <c r="C138" s="57" t="s">
        <v>275</v>
      </c>
      <c r="D138" s="50">
        <v>1</v>
      </c>
      <c r="E138" s="72">
        <f t="shared" si="5"/>
        <v>45246025</v>
      </c>
      <c r="F138" s="51" t="s">
        <v>5710</v>
      </c>
      <c r="G138" s="51" t="s">
        <v>5715</v>
      </c>
      <c r="H138" s="51">
        <v>1400</v>
      </c>
      <c r="I138" s="51" t="s">
        <v>14443</v>
      </c>
      <c r="J138" s="51">
        <v>16.690000000000001</v>
      </c>
      <c r="K138" s="68">
        <v>23366</v>
      </c>
      <c r="L138" s="63" t="s">
        <v>14444</v>
      </c>
      <c r="M138" s="50" t="s">
        <v>2231</v>
      </c>
      <c r="N138" s="50" t="s">
        <v>4175</v>
      </c>
      <c r="O138" s="50">
        <v>70</v>
      </c>
      <c r="Q138" s="50" t="s">
        <v>4168</v>
      </c>
      <c r="R138" s="50" t="str">
        <f>VLOOKUP(A138,[1]komplet!$1:$1048576,18,0)</f>
        <v>ANO</v>
      </c>
    </row>
    <row r="139" spans="1:18" s="50" customFormat="1" x14ac:dyDescent="0.25">
      <c r="A139" s="71">
        <v>600040496</v>
      </c>
      <c r="B139" s="56">
        <f t="shared" si="4"/>
        <v>600040496</v>
      </c>
      <c r="C139" s="57" t="s">
        <v>276</v>
      </c>
      <c r="D139" s="50">
        <v>1</v>
      </c>
      <c r="E139" s="72">
        <f t="shared" si="5"/>
        <v>63832836</v>
      </c>
      <c r="F139" s="51" t="s">
        <v>5710</v>
      </c>
      <c r="G139" s="51" t="s">
        <v>5715</v>
      </c>
      <c r="H139" s="51">
        <v>2125</v>
      </c>
      <c r="I139" s="51" t="s">
        <v>14443</v>
      </c>
      <c r="J139" s="51">
        <v>16.690000000000001</v>
      </c>
      <c r="K139" s="68">
        <v>35466.25</v>
      </c>
      <c r="L139" s="63" t="s">
        <v>14444</v>
      </c>
      <c r="M139" s="50" t="s">
        <v>2232</v>
      </c>
      <c r="N139" s="50" t="s">
        <v>4170</v>
      </c>
      <c r="O139" s="50">
        <v>1140</v>
      </c>
      <c r="P139" s="50">
        <v>1</v>
      </c>
      <c r="Q139" s="50" t="s">
        <v>4168</v>
      </c>
      <c r="R139" s="50" t="str">
        <f>VLOOKUP(A139,[1]komplet!$1:$1048576,18,0)</f>
        <v>ANO</v>
      </c>
    </row>
    <row r="140" spans="1:18" s="50" customFormat="1" x14ac:dyDescent="0.25">
      <c r="A140" s="71">
        <v>600040577</v>
      </c>
      <c r="B140" s="56">
        <f t="shared" si="4"/>
        <v>600040577</v>
      </c>
      <c r="C140" s="57" t="s">
        <v>277</v>
      </c>
      <c r="D140" s="50">
        <v>1</v>
      </c>
      <c r="E140" s="72">
        <f t="shared" si="5"/>
        <v>61386898</v>
      </c>
      <c r="F140" s="51" t="s">
        <v>5710</v>
      </c>
      <c r="G140" s="51" t="s">
        <v>5715</v>
      </c>
      <c r="H140" s="51">
        <v>2300</v>
      </c>
      <c r="I140" s="51" t="s">
        <v>14443</v>
      </c>
      <c r="J140" s="51">
        <v>16.690000000000001</v>
      </c>
      <c r="K140" s="68">
        <v>38387</v>
      </c>
      <c r="L140" s="63" t="s">
        <v>14444</v>
      </c>
      <c r="M140" s="50" t="s">
        <v>2233</v>
      </c>
      <c r="N140" s="50" t="s">
        <v>4176</v>
      </c>
      <c r="P140" s="50">
        <v>21</v>
      </c>
      <c r="Q140" s="50" t="s">
        <v>4168</v>
      </c>
      <c r="R140" s="50" t="str">
        <f>VLOOKUP(A140,[1]komplet!$1:$1048576,18,0)</f>
        <v>ANO</v>
      </c>
    </row>
    <row r="141" spans="1:18" s="50" customFormat="1" x14ac:dyDescent="0.25">
      <c r="A141" s="71">
        <v>600040585</v>
      </c>
      <c r="B141" s="56">
        <f t="shared" si="4"/>
        <v>600040585</v>
      </c>
      <c r="C141" s="57" t="s">
        <v>278</v>
      </c>
      <c r="D141" s="50">
        <v>1</v>
      </c>
      <c r="E141" s="72">
        <f t="shared" si="5"/>
        <v>61381233</v>
      </c>
      <c r="F141" s="51" t="s">
        <v>5710</v>
      </c>
      <c r="G141" s="51" t="s">
        <v>5715</v>
      </c>
      <c r="H141" s="51">
        <v>3225</v>
      </c>
      <c r="I141" s="51" t="s">
        <v>14443</v>
      </c>
      <c r="J141" s="51">
        <v>16.690000000000001</v>
      </c>
      <c r="K141" s="68">
        <v>53825.250000000007</v>
      </c>
      <c r="L141" s="63" t="s">
        <v>14444</v>
      </c>
      <c r="M141" s="50" t="s">
        <v>2234</v>
      </c>
      <c r="N141" s="50" t="s">
        <v>4177</v>
      </c>
      <c r="O141" s="50">
        <v>918</v>
      </c>
      <c r="P141" s="50">
        <v>3</v>
      </c>
      <c r="Q141" s="50" t="s">
        <v>4168</v>
      </c>
      <c r="R141" s="50" t="str">
        <f>VLOOKUP(A141,[1]komplet!$1:$1048576,18,0)</f>
        <v>ANO</v>
      </c>
    </row>
    <row r="142" spans="1:18" s="50" customFormat="1" x14ac:dyDescent="0.25">
      <c r="A142" s="71">
        <v>600171434</v>
      </c>
      <c r="B142" s="56">
        <f t="shared" si="4"/>
        <v>600171434</v>
      </c>
      <c r="C142" s="57" t="s">
        <v>279</v>
      </c>
      <c r="D142" s="50">
        <v>1</v>
      </c>
      <c r="E142" s="72">
        <f t="shared" si="5"/>
        <v>70831025</v>
      </c>
      <c r="F142" s="51" t="s">
        <v>5710</v>
      </c>
      <c r="G142" s="51" t="s">
        <v>5715</v>
      </c>
      <c r="H142" s="51">
        <v>675</v>
      </c>
      <c r="I142" s="51" t="s">
        <v>14443</v>
      </c>
      <c r="J142" s="51">
        <v>16.690000000000001</v>
      </c>
      <c r="K142" s="68">
        <v>11265.75</v>
      </c>
      <c r="L142" s="63" t="s">
        <v>14444</v>
      </c>
      <c r="M142" s="50" t="s">
        <v>2235</v>
      </c>
      <c r="N142" s="50" t="s">
        <v>4178</v>
      </c>
      <c r="O142" s="50">
        <v>570</v>
      </c>
      <c r="P142" s="50">
        <v>41</v>
      </c>
      <c r="Q142" s="50" t="s">
        <v>4168</v>
      </c>
      <c r="R142" s="50" t="str">
        <f>VLOOKUP(A142,[1]komplet!$1:$1048576,18,0)</f>
        <v>ANO</v>
      </c>
    </row>
    <row r="143" spans="1:18" s="50" customFormat="1" x14ac:dyDescent="0.25">
      <c r="A143" s="71">
        <v>691010331</v>
      </c>
      <c r="B143" s="56">
        <f t="shared" si="4"/>
        <v>691010331</v>
      </c>
      <c r="C143" s="57" t="s">
        <v>280</v>
      </c>
      <c r="D143" s="50">
        <v>1</v>
      </c>
      <c r="E143" s="72">
        <f t="shared" si="5"/>
        <v>5431697</v>
      </c>
      <c r="F143" s="51" t="s">
        <v>5710</v>
      </c>
      <c r="G143" s="51" t="s">
        <v>5715</v>
      </c>
      <c r="H143" s="51">
        <v>275</v>
      </c>
      <c r="I143" s="51" t="s">
        <v>14443</v>
      </c>
      <c r="J143" s="51">
        <v>16.690000000000001</v>
      </c>
      <c r="K143" s="68">
        <v>4589.75</v>
      </c>
      <c r="L143" s="63" t="s">
        <v>14444</v>
      </c>
      <c r="M143" s="50" t="s">
        <v>2236</v>
      </c>
      <c r="N143" s="50" t="s">
        <v>4175</v>
      </c>
      <c r="O143" s="50">
        <v>81</v>
      </c>
      <c r="Q143" s="50" t="s">
        <v>4168</v>
      </c>
      <c r="R143" s="50" t="str">
        <f>VLOOKUP(A143,[1]komplet!$1:$1048576,18,0)</f>
        <v>NE</v>
      </c>
    </row>
    <row r="144" spans="1:18" s="50" customFormat="1" x14ac:dyDescent="0.25">
      <c r="A144" s="71">
        <v>691013098</v>
      </c>
      <c r="B144" s="56">
        <f t="shared" si="4"/>
        <v>691013098</v>
      </c>
      <c r="C144" s="57" t="s">
        <v>281</v>
      </c>
      <c r="D144" s="50">
        <v>1</v>
      </c>
      <c r="E144" s="72">
        <f t="shared" si="5"/>
        <v>1907450</v>
      </c>
      <c r="F144" s="51" t="s">
        <v>5710</v>
      </c>
      <c r="G144" s="51" t="s">
        <v>5715</v>
      </c>
      <c r="H144" s="51">
        <v>0</v>
      </c>
      <c r="I144" s="51" t="s">
        <v>14443</v>
      </c>
      <c r="J144" s="51">
        <v>16.690000000000001</v>
      </c>
      <c r="K144" s="68">
        <v>0</v>
      </c>
      <c r="L144" s="63">
        <v>44564</v>
      </c>
      <c r="M144" s="50" t="s">
        <v>2237</v>
      </c>
      <c r="N144" s="50" t="s">
        <v>4179</v>
      </c>
      <c r="O144" s="50">
        <v>489</v>
      </c>
      <c r="P144" s="50">
        <v>116</v>
      </c>
      <c r="Q144" s="50" t="s">
        <v>4168</v>
      </c>
      <c r="R144" s="50" t="str">
        <f>VLOOKUP(A144,[1]komplet!$1:$1048576,18,0)</f>
        <v>NE</v>
      </c>
    </row>
    <row r="145" spans="1:18" s="50" customFormat="1" x14ac:dyDescent="0.25">
      <c r="A145" s="71">
        <v>691011966</v>
      </c>
      <c r="B145" s="56">
        <f t="shared" si="4"/>
        <v>691011966</v>
      </c>
      <c r="C145" s="57" t="s">
        <v>282</v>
      </c>
      <c r="D145" s="50">
        <v>1</v>
      </c>
      <c r="E145" s="72">
        <f t="shared" si="5"/>
        <v>6356664</v>
      </c>
      <c r="F145" s="51" t="s">
        <v>5710</v>
      </c>
      <c r="G145" s="51" t="s">
        <v>5715</v>
      </c>
      <c r="H145" s="51">
        <v>400</v>
      </c>
      <c r="I145" s="51" t="s">
        <v>14443</v>
      </c>
      <c r="J145" s="51">
        <v>16.690000000000001</v>
      </c>
      <c r="K145" s="68">
        <v>6676.0000000000009</v>
      </c>
      <c r="L145" s="63" t="s">
        <v>14444</v>
      </c>
      <c r="M145" s="50" t="s">
        <v>2238</v>
      </c>
      <c r="N145" s="50" t="s">
        <v>4180</v>
      </c>
      <c r="O145" s="50">
        <v>1029</v>
      </c>
      <c r="P145" s="50">
        <v>21</v>
      </c>
      <c r="Q145" s="50" t="s">
        <v>4168</v>
      </c>
      <c r="R145" s="50" t="str">
        <f>VLOOKUP(A145,[1]komplet!$1:$1048576,18,0)</f>
        <v>NE</v>
      </c>
    </row>
    <row r="146" spans="1:18" s="50" customFormat="1" x14ac:dyDescent="0.25">
      <c r="A146" s="71">
        <v>691013489</v>
      </c>
      <c r="B146" s="56">
        <f t="shared" si="4"/>
        <v>691013489</v>
      </c>
      <c r="C146" s="57" t="s">
        <v>283</v>
      </c>
      <c r="D146" s="50">
        <v>1</v>
      </c>
      <c r="E146" s="72">
        <f t="shared" si="5"/>
        <v>6913491</v>
      </c>
      <c r="F146" s="51" t="s">
        <v>5710</v>
      </c>
      <c r="G146" s="51" t="s">
        <v>5715</v>
      </c>
      <c r="H146" s="51">
        <v>300</v>
      </c>
      <c r="I146" s="51" t="s">
        <v>14443</v>
      </c>
      <c r="J146" s="51">
        <v>16.690000000000001</v>
      </c>
      <c r="K146" s="68">
        <v>5007</v>
      </c>
      <c r="L146" s="63" t="s">
        <v>14444</v>
      </c>
      <c r="M146" s="50" t="s">
        <v>2239</v>
      </c>
      <c r="N146" s="50" t="s">
        <v>4181</v>
      </c>
      <c r="O146" s="50">
        <v>129</v>
      </c>
      <c r="Q146" s="50" t="s">
        <v>4168</v>
      </c>
      <c r="R146" s="50" t="str">
        <f>VLOOKUP(A146,[1]komplet!$1:$1048576,18,0)</f>
        <v>NE</v>
      </c>
    </row>
    <row r="147" spans="1:18" s="50" customFormat="1" x14ac:dyDescent="0.25">
      <c r="A147" s="71">
        <v>600041221</v>
      </c>
      <c r="B147" s="56">
        <f t="shared" si="4"/>
        <v>600041221</v>
      </c>
      <c r="C147" s="57" t="s">
        <v>284</v>
      </c>
      <c r="D147" s="50">
        <v>1</v>
      </c>
      <c r="E147" s="72">
        <f t="shared" si="5"/>
        <v>71008314</v>
      </c>
      <c r="F147" s="51" t="s">
        <v>5710</v>
      </c>
      <c r="G147" s="51" t="s">
        <v>5712</v>
      </c>
      <c r="H147" s="51">
        <v>2075</v>
      </c>
      <c r="I147" s="51" t="s">
        <v>14443</v>
      </c>
      <c r="J147" s="51">
        <v>16.690000000000001</v>
      </c>
      <c r="K147" s="68">
        <v>34631.75</v>
      </c>
      <c r="L147" s="63" t="s">
        <v>14444</v>
      </c>
      <c r="M147" s="50" t="s">
        <v>2240</v>
      </c>
      <c r="N147" s="50" t="s">
        <v>4099</v>
      </c>
      <c r="O147" s="50">
        <v>351</v>
      </c>
      <c r="Q147" s="50" t="s">
        <v>4084</v>
      </c>
      <c r="R147" s="50" t="str">
        <f>VLOOKUP(A147,[1]komplet!$1:$1048576,18,0)</f>
        <v>ANO</v>
      </c>
    </row>
    <row r="148" spans="1:18" s="50" customFormat="1" x14ac:dyDescent="0.25">
      <c r="A148" s="71">
        <v>600041247</v>
      </c>
      <c r="B148" s="56">
        <f t="shared" si="4"/>
        <v>600041247</v>
      </c>
      <c r="C148" s="57" t="s">
        <v>285</v>
      </c>
      <c r="D148" s="50">
        <v>1</v>
      </c>
      <c r="E148" s="72">
        <f t="shared" si="5"/>
        <v>63831589</v>
      </c>
      <c r="F148" s="51" t="s">
        <v>5710</v>
      </c>
      <c r="G148" s="51" t="s">
        <v>5712</v>
      </c>
      <c r="H148" s="51">
        <v>2025</v>
      </c>
      <c r="I148" s="51" t="s">
        <v>14443</v>
      </c>
      <c r="J148" s="51">
        <v>16.690000000000001</v>
      </c>
      <c r="K148" s="68">
        <v>33797.25</v>
      </c>
      <c r="L148" s="63" t="s">
        <v>14444</v>
      </c>
      <c r="M148" s="50" t="s">
        <v>2241</v>
      </c>
      <c r="N148" s="50" t="s">
        <v>4182</v>
      </c>
      <c r="O148" s="50">
        <v>314</v>
      </c>
      <c r="Q148" s="50" t="s">
        <v>4084</v>
      </c>
      <c r="R148" s="50" t="str">
        <f>VLOOKUP(A148,[1]komplet!$1:$1048576,18,0)</f>
        <v>ANO</v>
      </c>
    </row>
    <row r="149" spans="1:18" s="50" customFormat="1" x14ac:dyDescent="0.25">
      <c r="A149" s="71">
        <v>600041255</v>
      </c>
      <c r="B149" s="56">
        <f t="shared" si="4"/>
        <v>600041255</v>
      </c>
      <c r="C149" s="57" t="s">
        <v>286</v>
      </c>
      <c r="D149" s="50">
        <v>1</v>
      </c>
      <c r="E149" s="72">
        <f t="shared" si="5"/>
        <v>63831678</v>
      </c>
      <c r="F149" s="51" t="s">
        <v>5710</v>
      </c>
      <c r="G149" s="51" t="s">
        <v>5712</v>
      </c>
      <c r="H149" s="51">
        <v>2575</v>
      </c>
      <c r="I149" s="51" t="s">
        <v>14443</v>
      </c>
      <c r="J149" s="51">
        <v>16.690000000000001</v>
      </c>
      <c r="K149" s="68">
        <v>42976.75</v>
      </c>
      <c r="L149" s="63" t="s">
        <v>14444</v>
      </c>
      <c r="M149" s="50" t="s">
        <v>2242</v>
      </c>
      <c r="N149" s="50" t="s">
        <v>4183</v>
      </c>
      <c r="O149" s="50">
        <v>391</v>
      </c>
      <c r="Q149" s="50" t="s">
        <v>4084</v>
      </c>
      <c r="R149" s="50" t="str">
        <f>VLOOKUP(A149,[1]komplet!$1:$1048576,18,0)</f>
        <v>ANO</v>
      </c>
    </row>
    <row r="150" spans="1:18" s="50" customFormat="1" x14ac:dyDescent="0.25">
      <c r="A150" s="71">
        <v>600041263</v>
      </c>
      <c r="B150" s="56">
        <f t="shared" si="4"/>
        <v>600041263</v>
      </c>
      <c r="C150" s="57" t="s">
        <v>287</v>
      </c>
      <c r="D150" s="50">
        <v>1</v>
      </c>
      <c r="E150" s="72">
        <f t="shared" si="5"/>
        <v>63831686</v>
      </c>
      <c r="F150" s="51" t="s">
        <v>5710</v>
      </c>
      <c r="G150" s="51" t="s">
        <v>5712</v>
      </c>
      <c r="H150" s="51">
        <v>1750</v>
      </c>
      <c r="I150" s="51" t="s">
        <v>14443</v>
      </c>
      <c r="J150" s="51">
        <v>16.690000000000001</v>
      </c>
      <c r="K150" s="68">
        <v>29207.500000000004</v>
      </c>
      <c r="L150" s="63" t="s">
        <v>14444</v>
      </c>
      <c r="M150" s="50" t="s">
        <v>2243</v>
      </c>
      <c r="N150" s="50" t="s">
        <v>4184</v>
      </c>
      <c r="O150" s="50">
        <v>469</v>
      </c>
      <c r="Q150" s="50" t="s">
        <v>4084</v>
      </c>
      <c r="R150" s="50" t="str">
        <f>VLOOKUP(A150,[1]komplet!$1:$1048576,18,0)</f>
        <v>ANO</v>
      </c>
    </row>
    <row r="151" spans="1:18" s="50" customFormat="1" x14ac:dyDescent="0.25">
      <c r="A151" s="71">
        <v>600041271</v>
      </c>
      <c r="B151" s="56">
        <f t="shared" si="4"/>
        <v>600041271</v>
      </c>
      <c r="C151" s="57" t="s">
        <v>288</v>
      </c>
      <c r="D151" s="50">
        <v>1</v>
      </c>
      <c r="E151" s="72">
        <f t="shared" si="5"/>
        <v>47611332</v>
      </c>
      <c r="F151" s="51" t="s">
        <v>5710</v>
      </c>
      <c r="G151" s="51" t="s">
        <v>5712</v>
      </c>
      <c r="H151" s="51">
        <v>2475</v>
      </c>
      <c r="I151" s="51" t="s">
        <v>14443</v>
      </c>
      <c r="J151" s="51">
        <v>16.690000000000001</v>
      </c>
      <c r="K151" s="68">
        <v>41307.75</v>
      </c>
      <c r="L151" s="63" t="s">
        <v>14444</v>
      </c>
      <c r="M151" s="50" t="s">
        <v>2244</v>
      </c>
      <c r="N151" s="50" t="s">
        <v>4083</v>
      </c>
      <c r="O151" s="50">
        <v>1000</v>
      </c>
      <c r="P151" s="50">
        <v>1</v>
      </c>
      <c r="Q151" s="50" t="s">
        <v>4084</v>
      </c>
      <c r="R151" s="50" t="str">
        <f>VLOOKUP(A151,[1]komplet!$1:$1048576,18,0)</f>
        <v>ANO</v>
      </c>
    </row>
    <row r="152" spans="1:18" s="50" customFormat="1" x14ac:dyDescent="0.25">
      <c r="A152" s="71">
        <v>600041298</v>
      </c>
      <c r="B152" s="56">
        <f t="shared" si="4"/>
        <v>600041298</v>
      </c>
      <c r="C152" s="57" t="s">
        <v>289</v>
      </c>
      <c r="D152" s="50">
        <v>1</v>
      </c>
      <c r="E152" s="72">
        <f t="shared" si="5"/>
        <v>62930729</v>
      </c>
      <c r="F152" s="51" t="s">
        <v>5710</v>
      </c>
      <c r="G152" s="51" t="s">
        <v>5712</v>
      </c>
      <c r="H152" s="51">
        <v>2125</v>
      </c>
      <c r="I152" s="51" t="s">
        <v>14443</v>
      </c>
      <c r="J152" s="51">
        <v>16.690000000000001</v>
      </c>
      <c r="K152" s="68">
        <v>35466.25</v>
      </c>
      <c r="L152" s="63" t="s">
        <v>14444</v>
      </c>
      <c r="M152" s="50" t="s">
        <v>2245</v>
      </c>
      <c r="N152" s="50" t="s">
        <v>4097</v>
      </c>
      <c r="O152" s="50">
        <v>873</v>
      </c>
      <c r="Q152" s="50" t="s">
        <v>4084</v>
      </c>
      <c r="R152" s="50" t="str">
        <f>VLOOKUP(A152,[1]komplet!$1:$1048576,18,0)</f>
        <v>ANO</v>
      </c>
    </row>
    <row r="153" spans="1:18" s="50" customFormat="1" x14ac:dyDescent="0.25">
      <c r="A153" s="71">
        <v>600041336</v>
      </c>
      <c r="B153" s="56">
        <f t="shared" si="4"/>
        <v>600041336</v>
      </c>
      <c r="C153" s="57" t="s">
        <v>290</v>
      </c>
      <c r="D153" s="50">
        <v>1</v>
      </c>
      <c r="E153" s="72">
        <f t="shared" si="5"/>
        <v>70926280</v>
      </c>
      <c r="F153" s="51" t="s">
        <v>5710</v>
      </c>
      <c r="G153" s="51" t="s">
        <v>5712</v>
      </c>
      <c r="H153" s="51">
        <v>750</v>
      </c>
      <c r="I153" s="51" t="s">
        <v>14443</v>
      </c>
      <c r="J153" s="51">
        <v>16.690000000000001</v>
      </c>
      <c r="K153" s="68">
        <v>12517.500000000002</v>
      </c>
      <c r="L153" s="63" t="s">
        <v>14444</v>
      </c>
      <c r="M153" s="50" t="s">
        <v>2246</v>
      </c>
      <c r="N153" s="50" t="s">
        <v>4185</v>
      </c>
      <c r="O153" s="50">
        <v>36</v>
      </c>
      <c r="P153" s="50">
        <v>58</v>
      </c>
      <c r="Q153" s="50" t="s">
        <v>4084</v>
      </c>
      <c r="R153" s="50" t="str">
        <f>VLOOKUP(A153,[1]komplet!$1:$1048576,18,0)</f>
        <v>ANO</v>
      </c>
    </row>
    <row r="154" spans="1:18" s="50" customFormat="1" x14ac:dyDescent="0.25">
      <c r="A154" s="71">
        <v>600041352</v>
      </c>
      <c r="B154" s="56">
        <f t="shared" si="4"/>
        <v>600041352</v>
      </c>
      <c r="C154" s="57" t="s">
        <v>291</v>
      </c>
      <c r="D154" s="50">
        <v>1</v>
      </c>
      <c r="E154" s="72">
        <f t="shared" si="5"/>
        <v>70885451</v>
      </c>
      <c r="F154" s="51" t="s">
        <v>5710</v>
      </c>
      <c r="G154" s="51" t="s">
        <v>5712</v>
      </c>
      <c r="H154" s="51">
        <v>600</v>
      </c>
      <c r="I154" s="51" t="s">
        <v>14443</v>
      </c>
      <c r="J154" s="51">
        <v>16.690000000000001</v>
      </c>
      <c r="K154" s="68">
        <v>10014</v>
      </c>
      <c r="L154" s="63" t="s">
        <v>14444</v>
      </c>
      <c r="M154" s="50" t="s">
        <v>2247</v>
      </c>
      <c r="N154" s="50" t="s">
        <v>11</v>
      </c>
      <c r="O154" s="50">
        <v>285</v>
      </c>
      <c r="Q154" s="50" t="s">
        <v>4084</v>
      </c>
      <c r="R154" s="50" t="str">
        <f>VLOOKUP(A154,[1]komplet!$1:$1048576,18,0)</f>
        <v>ANO</v>
      </c>
    </row>
    <row r="155" spans="1:18" s="50" customFormat="1" x14ac:dyDescent="0.25">
      <c r="A155" s="71">
        <v>600041361</v>
      </c>
      <c r="B155" s="56">
        <f t="shared" si="4"/>
        <v>600041361</v>
      </c>
      <c r="C155" s="57" t="s">
        <v>292</v>
      </c>
      <c r="D155" s="50">
        <v>1</v>
      </c>
      <c r="E155" s="72">
        <f t="shared" si="5"/>
        <v>70888825</v>
      </c>
      <c r="F155" s="51" t="s">
        <v>5710</v>
      </c>
      <c r="G155" s="51" t="s">
        <v>5712</v>
      </c>
      <c r="H155" s="51">
        <v>2050</v>
      </c>
      <c r="I155" s="51" t="s">
        <v>14443</v>
      </c>
      <c r="J155" s="51">
        <v>16.690000000000001</v>
      </c>
      <c r="K155" s="68">
        <v>34214.5</v>
      </c>
      <c r="L155" s="63" t="s">
        <v>14444</v>
      </c>
      <c r="M155" s="50" t="s">
        <v>2248</v>
      </c>
      <c r="N155" s="50" t="s">
        <v>4186</v>
      </c>
      <c r="O155" s="50">
        <v>413</v>
      </c>
      <c r="P155" s="50">
        <v>14</v>
      </c>
      <c r="Q155" s="50" t="s">
        <v>4084</v>
      </c>
      <c r="R155" s="50" t="str">
        <f>VLOOKUP(A155,[1]komplet!$1:$1048576,18,0)</f>
        <v>ANO</v>
      </c>
    </row>
    <row r="156" spans="1:18" s="50" customFormat="1" x14ac:dyDescent="0.25">
      <c r="A156" s="71">
        <v>650069595</v>
      </c>
      <c r="B156" s="56">
        <f t="shared" si="4"/>
        <v>650069595</v>
      </c>
      <c r="C156" s="57" t="s">
        <v>293</v>
      </c>
      <c r="D156" s="50">
        <v>1</v>
      </c>
      <c r="E156" s="72">
        <f t="shared" si="5"/>
        <v>27091619</v>
      </c>
      <c r="F156" s="51" t="s">
        <v>5710</v>
      </c>
      <c r="G156" s="51" t="s">
        <v>5712</v>
      </c>
      <c r="H156" s="51">
        <v>675</v>
      </c>
      <c r="I156" s="51" t="s">
        <v>14443</v>
      </c>
      <c r="J156" s="51">
        <v>16.690000000000001</v>
      </c>
      <c r="K156" s="68">
        <v>11265.75</v>
      </c>
      <c r="L156" s="63" t="s">
        <v>14444</v>
      </c>
      <c r="M156" s="50" t="s">
        <v>2249</v>
      </c>
      <c r="N156" s="50" t="s">
        <v>4115</v>
      </c>
      <c r="O156" s="50">
        <v>352</v>
      </c>
      <c r="Q156" s="50" t="s">
        <v>4084</v>
      </c>
      <c r="R156" s="50" t="str">
        <f>VLOOKUP(A156,[1]komplet!$1:$1048576,18,0)</f>
        <v>NE</v>
      </c>
    </row>
    <row r="157" spans="1:18" s="50" customFormat="1" x14ac:dyDescent="0.25">
      <c r="A157" s="71">
        <v>600170080</v>
      </c>
      <c r="B157" s="56">
        <f t="shared" si="4"/>
        <v>600170080</v>
      </c>
      <c r="C157" s="57" t="s">
        <v>294</v>
      </c>
      <c r="D157" s="50">
        <v>1</v>
      </c>
      <c r="E157" s="72">
        <f t="shared" si="5"/>
        <v>497070</v>
      </c>
      <c r="F157" s="51" t="s">
        <v>5710</v>
      </c>
      <c r="G157" s="51" t="s">
        <v>4084</v>
      </c>
      <c r="H157" s="51">
        <v>3525</v>
      </c>
      <c r="I157" s="51" t="s">
        <v>14443</v>
      </c>
      <c r="J157" s="51">
        <v>16.690000000000001</v>
      </c>
      <c r="K157" s="68">
        <v>58832.250000000007</v>
      </c>
      <c r="L157" s="63" t="s">
        <v>14444</v>
      </c>
      <c r="M157" s="50" t="s">
        <v>2250</v>
      </c>
      <c r="N157" s="50" t="s">
        <v>4187</v>
      </c>
      <c r="O157" s="50">
        <v>1270</v>
      </c>
      <c r="P157" s="50">
        <v>4</v>
      </c>
      <c r="Q157" s="50" t="s">
        <v>4084</v>
      </c>
      <c r="R157" s="50" t="str">
        <f>VLOOKUP(A157,[1]komplet!$1:$1048576,18,0)</f>
        <v>ANO</v>
      </c>
    </row>
    <row r="158" spans="1:18" s="50" customFormat="1" x14ac:dyDescent="0.25">
      <c r="A158" s="71">
        <v>600005500</v>
      </c>
      <c r="B158" s="56">
        <f t="shared" si="4"/>
        <v>600005500</v>
      </c>
      <c r="C158" s="57" t="s">
        <v>295</v>
      </c>
      <c r="D158" s="50">
        <v>1</v>
      </c>
      <c r="E158" s="72">
        <f t="shared" si="5"/>
        <v>61384992</v>
      </c>
      <c r="F158" s="51" t="s">
        <v>5710</v>
      </c>
      <c r="G158" s="51" t="s">
        <v>5714</v>
      </c>
      <c r="H158" s="51">
        <v>1175</v>
      </c>
      <c r="I158" s="51" t="s">
        <v>14443</v>
      </c>
      <c r="J158" s="51">
        <v>16.690000000000001</v>
      </c>
      <c r="K158" s="68">
        <v>19610.75</v>
      </c>
      <c r="L158" s="63" t="s">
        <v>14444</v>
      </c>
      <c r="M158" s="50" t="s">
        <v>2251</v>
      </c>
      <c r="N158" s="50" t="s">
        <v>4188</v>
      </c>
      <c r="O158" s="50">
        <v>520</v>
      </c>
      <c r="P158" s="50">
        <v>1</v>
      </c>
      <c r="Q158" s="50" t="s">
        <v>4155</v>
      </c>
      <c r="R158" s="50" t="str">
        <f>VLOOKUP(A158,[1]komplet!$1:$1048576,18,0)</f>
        <v>ANO</v>
      </c>
    </row>
    <row r="159" spans="1:18" s="50" customFormat="1" x14ac:dyDescent="0.25">
      <c r="A159" s="71">
        <v>600005569</v>
      </c>
      <c r="B159" s="56">
        <f t="shared" si="4"/>
        <v>600005569</v>
      </c>
      <c r="C159" s="57" t="s">
        <v>296</v>
      </c>
      <c r="D159" s="50">
        <v>1</v>
      </c>
      <c r="E159" s="72">
        <f t="shared" si="5"/>
        <v>69621</v>
      </c>
      <c r="F159" s="51" t="s">
        <v>5710</v>
      </c>
      <c r="G159" s="51" t="s">
        <v>5714</v>
      </c>
      <c r="H159" s="51">
        <v>775</v>
      </c>
      <c r="I159" s="51" t="s">
        <v>14443</v>
      </c>
      <c r="J159" s="51">
        <v>16.690000000000001</v>
      </c>
      <c r="K159" s="68">
        <v>12934.750000000002</v>
      </c>
      <c r="L159" s="63" t="s">
        <v>14444</v>
      </c>
      <c r="M159" s="50" t="s">
        <v>2252</v>
      </c>
      <c r="N159" s="50" t="s">
        <v>4189</v>
      </c>
      <c r="O159" s="50">
        <v>325</v>
      </c>
      <c r="P159" s="50">
        <v>1</v>
      </c>
      <c r="Q159" s="50" t="s">
        <v>4155</v>
      </c>
      <c r="R159" s="50" t="str">
        <f>VLOOKUP(A159,[1]komplet!$1:$1048576,18,0)</f>
        <v>ANO</v>
      </c>
    </row>
    <row r="160" spans="1:18" s="50" customFormat="1" x14ac:dyDescent="0.25">
      <c r="A160" s="71">
        <v>600005585</v>
      </c>
      <c r="B160" s="56">
        <f t="shared" si="4"/>
        <v>600005585</v>
      </c>
      <c r="C160" s="57" t="s">
        <v>297</v>
      </c>
      <c r="D160" s="50">
        <v>1</v>
      </c>
      <c r="E160" s="72">
        <f t="shared" si="5"/>
        <v>638846</v>
      </c>
      <c r="F160" s="51" t="s">
        <v>5710</v>
      </c>
      <c r="G160" s="51" t="s">
        <v>5714</v>
      </c>
      <c r="H160" s="51">
        <v>900</v>
      </c>
      <c r="I160" s="51" t="s">
        <v>14443</v>
      </c>
      <c r="J160" s="51">
        <v>16.690000000000001</v>
      </c>
      <c r="K160" s="68">
        <v>15021.000000000002</v>
      </c>
      <c r="L160" s="63" t="s">
        <v>14444</v>
      </c>
      <c r="M160" s="50" t="s">
        <v>2253</v>
      </c>
      <c r="N160" s="50" t="s">
        <v>4190</v>
      </c>
      <c r="O160" s="50">
        <v>11</v>
      </c>
      <c r="P160" s="50">
        <v>15</v>
      </c>
      <c r="Q160" s="50" t="s">
        <v>4155</v>
      </c>
      <c r="R160" s="50" t="str">
        <f>VLOOKUP(A160,[1]komplet!$1:$1048576,18,0)</f>
        <v>ANO</v>
      </c>
    </row>
    <row r="161" spans="1:18" s="50" customFormat="1" x14ac:dyDescent="0.25">
      <c r="A161" s="71">
        <v>600038335</v>
      </c>
      <c r="B161" s="56">
        <f t="shared" si="4"/>
        <v>600038335</v>
      </c>
      <c r="C161" s="57" t="s">
        <v>298</v>
      </c>
      <c r="D161" s="50">
        <v>1</v>
      </c>
      <c r="E161" s="72">
        <f t="shared" si="5"/>
        <v>70108145</v>
      </c>
      <c r="F161" s="51" t="s">
        <v>5710</v>
      </c>
      <c r="G161" s="51" t="s">
        <v>5714</v>
      </c>
      <c r="H161" s="51">
        <v>1250</v>
      </c>
      <c r="I161" s="51" t="s">
        <v>14443</v>
      </c>
      <c r="J161" s="51">
        <v>16.690000000000001</v>
      </c>
      <c r="K161" s="68">
        <v>20862.5</v>
      </c>
      <c r="L161" s="63" t="s">
        <v>14444</v>
      </c>
      <c r="M161" s="50" t="s">
        <v>2254</v>
      </c>
      <c r="N161" s="50" t="s">
        <v>4191</v>
      </c>
      <c r="O161" s="50">
        <v>168</v>
      </c>
      <c r="Q161" s="50" t="s">
        <v>4155</v>
      </c>
      <c r="R161" s="50" t="str">
        <f>VLOOKUP(A161,[1]komplet!$1:$1048576,18,0)</f>
        <v>ANO</v>
      </c>
    </row>
    <row r="162" spans="1:18" s="50" customFormat="1" x14ac:dyDescent="0.25">
      <c r="A162" s="71">
        <v>600038203</v>
      </c>
      <c r="B162" s="56">
        <f t="shared" si="4"/>
        <v>600038203</v>
      </c>
      <c r="C162" s="57" t="s">
        <v>299</v>
      </c>
      <c r="D162" s="50">
        <v>1</v>
      </c>
      <c r="E162" s="72">
        <f t="shared" si="5"/>
        <v>70874263</v>
      </c>
      <c r="F162" s="51" t="s">
        <v>5710</v>
      </c>
      <c r="G162" s="51" t="s">
        <v>5714</v>
      </c>
      <c r="H162" s="51">
        <v>3375</v>
      </c>
      <c r="I162" s="51" t="s">
        <v>14443</v>
      </c>
      <c r="J162" s="51">
        <v>16.690000000000001</v>
      </c>
      <c r="K162" s="68">
        <v>56328.750000000007</v>
      </c>
      <c r="L162" s="63" t="s">
        <v>14444</v>
      </c>
      <c r="M162" s="50" t="s">
        <v>2255</v>
      </c>
      <c r="N162" s="50" t="s">
        <v>4188</v>
      </c>
      <c r="O162" s="50">
        <v>1112</v>
      </c>
      <c r="P162" s="50">
        <v>3</v>
      </c>
      <c r="Q162" s="50" t="s">
        <v>4155</v>
      </c>
      <c r="R162" s="50" t="str">
        <f>VLOOKUP(A162,[1]komplet!$1:$1048576,18,0)</f>
        <v>ANO</v>
      </c>
    </row>
    <row r="163" spans="1:18" s="50" customFormat="1" x14ac:dyDescent="0.25">
      <c r="A163" s="71">
        <v>600038394</v>
      </c>
      <c r="B163" s="56">
        <f t="shared" si="4"/>
        <v>600038394</v>
      </c>
      <c r="C163" s="57" t="s">
        <v>300</v>
      </c>
      <c r="D163" s="50">
        <v>1</v>
      </c>
      <c r="E163" s="72">
        <f t="shared" si="5"/>
        <v>61386961</v>
      </c>
      <c r="F163" s="51" t="s">
        <v>5710</v>
      </c>
      <c r="G163" s="51" t="s">
        <v>5714</v>
      </c>
      <c r="H163" s="51">
        <v>3550</v>
      </c>
      <c r="I163" s="51" t="s">
        <v>14443</v>
      </c>
      <c r="J163" s="51">
        <v>16.690000000000001</v>
      </c>
      <c r="K163" s="68">
        <v>59249.500000000007</v>
      </c>
      <c r="L163" s="63" t="s">
        <v>14444</v>
      </c>
      <c r="M163" s="50" t="s">
        <v>2256</v>
      </c>
      <c r="N163" s="50" t="s">
        <v>4192</v>
      </c>
      <c r="O163" s="50">
        <v>591</v>
      </c>
      <c r="Q163" s="50" t="s">
        <v>4155</v>
      </c>
      <c r="R163" s="50" t="str">
        <f>VLOOKUP(A163,[1]komplet!$1:$1048576,18,0)</f>
        <v>ANO</v>
      </c>
    </row>
    <row r="164" spans="1:18" s="50" customFormat="1" x14ac:dyDescent="0.25">
      <c r="A164" s="71">
        <v>600038432</v>
      </c>
      <c r="B164" s="56">
        <f t="shared" si="4"/>
        <v>600038432</v>
      </c>
      <c r="C164" s="57" t="s">
        <v>301</v>
      </c>
      <c r="D164" s="50">
        <v>1</v>
      </c>
      <c r="E164" s="72">
        <f t="shared" si="5"/>
        <v>70107521</v>
      </c>
      <c r="F164" s="51" t="s">
        <v>5710</v>
      </c>
      <c r="G164" s="51" t="s">
        <v>5714</v>
      </c>
      <c r="H164" s="51">
        <v>1425</v>
      </c>
      <c r="I164" s="51" t="s">
        <v>14443</v>
      </c>
      <c r="J164" s="51">
        <v>16.690000000000001</v>
      </c>
      <c r="K164" s="68">
        <v>23783.250000000004</v>
      </c>
      <c r="L164" s="63" t="s">
        <v>14444</v>
      </c>
      <c r="M164" s="50" t="s">
        <v>2257</v>
      </c>
      <c r="N164" s="50" t="s">
        <v>4193</v>
      </c>
      <c r="O164" s="50">
        <v>240</v>
      </c>
      <c r="P164" s="50">
        <v>38</v>
      </c>
      <c r="Q164" s="50" t="s">
        <v>4155</v>
      </c>
      <c r="R164" s="50" t="str">
        <f>VLOOKUP(A164,[1]komplet!$1:$1048576,18,0)</f>
        <v>ANO</v>
      </c>
    </row>
    <row r="165" spans="1:18" s="50" customFormat="1" x14ac:dyDescent="0.25">
      <c r="A165" s="71">
        <v>661102513</v>
      </c>
      <c r="B165" s="56">
        <f t="shared" si="4"/>
        <v>661102513</v>
      </c>
      <c r="C165" s="57" t="s">
        <v>302</v>
      </c>
      <c r="D165" s="50">
        <v>1</v>
      </c>
      <c r="E165" s="72">
        <f t="shared" si="5"/>
        <v>71340858</v>
      </c>
      <c r="F165" s="51" t="s">
        <v>5710</v>
      </c>
      <c r="G165" s="51" t="s">
        <v>5714</v>
      </c>
      <c r="H165" s="51">
        <v>125</v>
      </c>
      <c r="I165" s="51" t="s">
        <v>14443</v>
      </c>
      <c r="J165" s="51">
        <v>16.690000000000001</v>
      </c>
      <c r="K165" s="68">
        <v>2086.25</v>
      </c>
      <c r="L165" s="63" t="s">
        <v>14444</v>
      </c>
      <c r="M165" s="50" t="s">
        <v>2258</v>
      </c>
      <c r="N165" s="50" t="s">
        <v>4194</v>
      </c>
      <c r="O165" s="50">
        <v>1368</v>
      </c>
      <c r="P165" s="50">
        <v>27</v>
      </c>
      <c r="Q165" s="50" t="s">
        <v>4155</v>
      </c>
      <c r="R165" s="50" t="str">
        <f>VLOOKUP(A165,[1]komplet!$1:$1048576,18,0)</f>
        <v>NE</v>
      </c>
    </row>
    <row r="166" spans="1:18" s="50" customFormat="1" x14ac:dyDescent="0.25">
      <c r="A166" s="71">
        <v>600021114</v>
      </c>
      <c r="B166" s="56">
        <f t="shared" si="4"/>
        <v>600021114</v>
      </c>
      <c r="C166" s="57" t="s">
        <v>303</v>
      </c>
      <c r="D166" s="50">
        <v>1</v>
      </c>
      <c r="E166" s="72">
        <f t="shared" si="5"/>
        <v>68379919</v>
      </c>
      <c r="F166" s="51" t="s">
        <v>5710</v>
      </c>
      <c r="G166" s="51" t="s">
        <v>5716</v>
      </c>
      <c r="H166" s="51">
        <v>575</v>
      </c>
      <c r="I166" s="51" t="s">
        <v>14443</v>
      </c>
      <c r="J166" s="51">
        <v>16.690000000000001</v>
      </c>
      <c r="K166" s="68">
        <v>9596.75</v>
      </c>
      <c r="L166" s="63" t="s">
        <v>14444</v>
      </c>
      <c r="M166" s="50" t="s">
        <v>2259</v>
      </c>
      <c r="N166" s="50" t="s">
        <v>4195</v>
      </c>
      <c r="O166" s="50">
        <v>649</v>
      </c>
      <c r="P166" s="50">
        <v>3</v>
      </c>
      <c r="Q166" s="50" t="s">
        <v>4196</v>
      </c>
      <c r="R166" s="50" t="str">
        <f>VLOOKUP(A166,[1]komplet!$1:$1048576,18,0)</f>
        <v>ANO</v>
      </c>
    </row>
    <row r="167" spans="1:18" s="50" customFormat="1" x14ac:dyDescent="0.25">
      <c r="A167" s="71">
        <v>600005593</v>
      </c>
      <c r="B167" s="56">
        <f t="shared" si="4"/>
        <v>600005593</v>
      </c>
      <c r="C167" s="57" t="s">
        <v>304</v>
      </c>
      <c r="D167" s="50">
        <v>1</v>
      </c>
      <c r="E167" s="72">
        <f t="shared" si="5"/>
        <v>25058843</v>
      </c>
      <c r="F167" s="51" t="s">
        <v>5710</v>
      </c>
      <c r="G167" s="51" t="s">
        <v>5716</v>
      </c>
      <c r="H167" s="51">
        <v>800</v>
      </c>
      <c r="I167" s="51" t="s">
        <v>14443</v>
      </c>
      <c r="J167" s="51">
        <v>16.690000000000001</v>
      </c>
      <c r="K167" s="68">
        <v>13352.000000000002</v>
      </c>
      <c r="L167" s="63" t="s">
        <v>14444</v>
      </c>
      <c r="M167" s="50" t="s">
        <v>2260</v>
      </c>
      <c r="N167" s="50" t="s">
        <v>25</v>
      </c>
      <c r="O167" s="50">
        <v>1111</v>
      </c>
      <c r="P167" s="50">
        <v>19</v>
      </c>
      <c r="Q167" s="50" t="s">
        <v>4196</v>
      </c>
      <c r="R167" s="50" t="str">
        <f>VLOOKUP(A167,[1]komplet!$1:$1048576,18,0)</f>
        <v>NE</v>
      </c>
    </row>
    <row r="168" spans="1:18" s="50" customFormat="1" x14ac:dyDescent="0.25">
      <c r="A168" s="71">
        <v>600006158</v>
      </c>
      <c r="B168" s="56">
        <f t="shared" si="4"/>
        <v>600006158</v>
      </c>
      <c r="C168" s="57" t="s">
        <v>305</v>
      </c>
      <c r="D168" s="50">
        <v>1</v>
      </c>
      <c r="E168" s="72">
        <f t="shared" si="5"/>
        <v>48589373</v>
      </c>
      <c r="F168" s="51" t="s">
        <v>5710</v>
      </c>
      <c r="G168" s="51" t="s">
        <v>5716</v>
      </c>
      <c r="H168" s="51">
        <v>400</v>
      </c>
      <c r="I168" s="51" t="s">
        <v>14443</v>
      </c>
      <c r="J168" s="51">
        <v>16.690000000000001</v>
      </c>
      <c r="K168" s="68">
        <v>6676.0000000000009</v>
      </c>
      <c r="L168" s="63" t="s">
        <v>14444</v>
      </c>
      <c r="M168" s="50" t="s">
        <v>2261</v>
      </c>
      <c r="N168" s="50" t="s">
        <v>4197</v>
      </c>
      <c r="O168" s="50">
        <v>68</v>
      </c>
      <c r="P168" s="50">
        <v>54</v>
      </c>
      <c r="Q168" s="50" t="s">
        <v>4196</v>
      </c>
      <c r="R168" s="50" t="str">
        <f>VLOOKUP(A168,[1]komplet!$1:$1048576,18,0)</f>
        <v>NE</v>
      </c>
    </row>
    <row r="169" spans="1:18" s="50" customFormat="1" x14ac:dyDescent="0.25">
      <c r="A169" s="71">
        <v>600038530</v>
      </c>
      <c r="B169" s="56">
        <f t="shared" si="4"/>
        <v>600038530</v>
      </c>
      <c r="C169" s="57" t="s">
        <v>306</v>
      </c>
      <c r="D169" s="50">
        <v>1</v>
      </c>
      <c r="E169" s="72">
        <f t="shared" si="5"/>
        <v>70845905</v>
      </c>
      <c r="F169" s="51" t="s">
        <v>5710</v>
      </c>
      <c r="G169" s="51" t="s">
        <v>5714</v>
      </c>
      <c r="H169" s="51">
        <v>1800</v>
      </c>
      <c r="I169" s="51" t="s">
        <v>14443</v>
      </c>
      <c r="J169" s="51">
        <v>16.690000000000001</v>
      </c>
      <c r="K169" s="68">
        <v>30042.000000000004</v>
      </c>
      <c r="L169" s="63" t="s">
        <v>14444</v>
      </c>
      <c r="M169" s="50" t="s">
        <v>2262</v>
      </c>
      <c r="N169" s="50" t="s">
        <v>4198</v>
      </c>
      <c r="O169" s="50">
        <v>328</v>
      </c>
      <c r="P169" s="50">
        <v>35</v>
      </c>
      <c r="Q169" s="50" t="s">
        <v>4155</v>
      </c>
      <c r="R169" s="50" t="str">
        <f>VLOOKUP(A169,[1]komplet!$1:$1048576,18,0)</f>
        <v>ANO</v>
      </c>
    </row>
    <row r="170" spans="1:18" s="50" customFormat="1" x14ac:dyDescent="0.25">
      <c r="A170" s="71">
        <v>600039021</v>
      </c>
      <c r="B170" s="56">
        <f t="shared" si="4"/>
        <v>600039021</v>
      </c>
      <c r="C170" s="57" t="s">
        <v>307</v>
      </c>
      <c r="D170" s="50">
        <v>1</v>
      </c>
      <c r="E170" s="72">
        <f t="shared" si="5"/>
        <v>48133876</v>
      </c>
      <c r="F170" s="51" t="s">
        <v>5710</v>
      </c>
      <c r="G170" s="51" t="s">
        <v>5716</v>
      </c>
      <c r="H170" s="51">
        <v>5450</v>
      </c>
      <c r="I170" s="51" t="s">
        <v>14443</v>
      </c>
      <c r="J170" s="51">
        <v>16.690000000000001</v>
      </c>
      <c r="K170" s="68">
        <v>90960.5</v>
      </c>
      <c r="L170" s="63" t="s">
        <v>14444</v>
      </c>
      <c r="M170" s="50" t="s">
        <v>2263</v>
      </c>
      <c r="N170" s="50" t="s">
        <v>4199</v>
      </c>
      <c r="O170" s="50">
        <v>1139</v>
      </c>
      <c r="P170" s="50">
        <v>19</v>
      </c>
      <c r="Q170" s="50" t="s">
        <v>4196</v>
      </c>
      <c r="R170" s="50" t="str">
        <f>VLOOKUP(A170,[1]komplet!$1:$1048576,18,0)</f>
        <v>ANO</v>
      </c>
    </row>
    <row r="171" spans="1:18" s="50" customFormat="1" x14ac:dyDescent="0.25">
      <c r="A171" s="71">
        <v>600039234</v>
      </c>
      <c r="B171" s="56">
        <f t="shared" si="4"/>
        <v>600039234</v>
      </c>
      <c r="C171" s="57" t="s">
        <v>308</v>
      </c>
      <c r="D171" s="50">
        <v>1</v>
      </c>
      <c r="E171" s="72">
        <f t="shared" si="5"/>
        <v>48133884</v>
      </c>
      <c r="F171" s="51" t="s">
        <v>5710</v>
      </c>
      <c r="G171" s="51" t="s">
        <v>5716</v>
      </c>
      <c r="H171" s="51">
        <v>2750</v>
      </c>
      <c r="I171" s="51" t="s">
        <v>14443</v>
      </c>
      <c r="J171" s="51">
        <v>16.690000000000001</v>
      </c>
      <c r="K171" s="68">
        <v>45897.5</v>
      </c>
      <c r="L171" s="63" t="s">
        <v>14444</v>
      </c>
      <c r="M171" s="50" t="s">
        <v>2264</v>
      </c>
      <c r="N171" s="50" t="s">
        <v>25</v>
      </c>
      <c r="O171" s="50">
        <v>1111</v>
      </c>
      <c r="P171" s="50">
        <v>19</v>
      </c>
      <c r="Q171" s="50" t="s">
        <v>4196</v>
      </c>
      <c r="R171" s="50" t="str">
        <f>VLOOKUP(A171,[1]komplet!$1:$1048576,18,0)</f>
        <v>ANO</v>
      </c>
    </row>
    <row r="172" spans="1:18" s="50" customFormat="1" x14ac:dyDescent="0.25">
      <c r="A172" s="71">
        <v>600006433</v>
      </c>
      <c r="B172" s="56">
        <f t="shared" si="4"/>
        <v>600006433</v>
      </c>
      <c r="C172" s="57" t="s">
        <v>309</v>
      </c>
      <c r="D172" s="50">
        <v>1</v>
      </c>
      <c r="E172" s="72">
        <f t="shared" si="5"/>
        <v>638871</v>
      </c>
      <c r="F172" s="51" t="s">
        <v>5710</v>
      </c>
      <c r="G172" s="51" t="s">
        <v>5715</v>
      </c>
      <c r="H172" s="51">
        <v>1925</v>
      </c>
      <c r="I172" s="51" t="s">
        <v>14443</v>
      </c>
      <c r="J172" s="51">
        <v>16.690000000000001</v>
      </c>
      <c r="K172" s="68">
        <v>32128.250000000004</v>
      </c>
      <c r="L172" s="63" t="s">
        <v>14444</v>
      </c>
      <c r="M172" s="50" t="s">
        <v>2265</v>
      </c>
      <c r="N172" s="50" t="s">
        <v>4200</v>
      </c>
      <c r="O172" s="50">
        <v>623</v>
      </c>
      <c r="P172" s="50">
        <v>9</v>
      </c>
      <c r="Q172" s="50" t="s">
        <v>4168</v>
      </c>
      <c r="R172" s="50" t="str">
        <f>VLOOKUP(A172,[1]komplet!$1:$1048576,18,0)</f>
        <v>ANO</v>
      </c>
    </row>
    <row r="173" spans="1:18" s="50" customFormat="1" x14ac:dyDescent="0.25">
      <c r="A173" s="71">
        <v>600006654</v>
      </c>
      <c r="B173" s="56">
        <f t="shared" si="4"/>
        <v>600006654</v>
      </c>
      <c r="C173" s="57" t="s">
        <v>310</v>
      </c>
      <c r="D173" s="50">
        <v>1</v>
      </c>
      <c r="E173" s="72">
        <f t="shared" si="5"/>
        <v>25687344</v>
      </c>
      <c r="F173" s="51" t="s">
        <v>5710</v>
      </c>
      <c r="G173" s="51" t="s">
        <v>5715</v>
      </c>
      <c r="H173" s="51">
        <v>1525</v>
      </c>
      <c r="I173" s="51" t="s">
        <v>14443</v>
      </c>
      <c r="J173" s="51">
        <v>16.690000000000001</v>
      </c>
      <c r="K173" s="68">
        <v>25452.250000000004</v>
      </c>
      <c r="L173" s="63" t="s">
        <v>14444</v>
      </c>
      <c r="M173" s="50" t="s">
        <v>2266</v>
      </c>
      <c r="N173" s="50" t="s">
        <v>4201</v>
      </c>
      <c r="O173" s="50">
        <v>695</v>
      </c>
      <c r="Q173" s="50" t="s">
        <v>4168</v>
      </c>
      <c r="R173" s="50" t="str">
        <f>VLOOKUP(A173,[1]komplet!$1:$1048576,18,0)</f>
        <v>NE</v>
      </c>
    </row>
    <row r="174" spans="1:18" s="50" customFormat="1" x14ac:dyDescent="0.25">
      <c r="A174" s="71">
        <v>600006131</v>
      </c>
      <c r="B174" s="56">
        <f t="shared" si="4"/>
        <v>600006131</v>
      </c>
      <c r="C174" s="57" t="s">
        <v>311</v>
      </c>
      <c r="D174" s="50">
        <v>1</v>
      </c>
      <c r="E174" s="72">
        <f t="shared" si="5"/>
        <v>61387835</v>
      </c>
      <c r="F174" s="51" t="s">
        <v>5710</v>
      </c>
      <c r="G174" s="51" t="s">
        <v>5715</v>
      </c>
      <c r="H174" s="51">
        <v>1150</v>
      </c>
      <c r="I174" s="51" t="s">
        <v>14443</v>
      </c>
      <c r="J174" s="51">
        <v>16.690000000000001</v>
      </c>
      <c r="K174" s="68">
        <v>19193.5</v>
      </c>
      <c r="L174" s="63" t="s">
        <v>14444</v>
      </c>
      <c r="M174" s="50" t="s">
        <v>2267</v>
      </c>
      <c r="N174" s="50" t="s">
        <v>4202</v>
      </c>
      <c r="O174" s="50">
        <v>100</v>
      </c>
      <c r="P174" s="50">
        <v>2</v>
      </c>
      <c r="Q174" s="50" t="s">
        <v>4168</v>
      </c>
      <c r="R174" s="50" t="str">
        <f>VLOOKUP(A174,[1]komplet!$1:$1048576,18,0)</f>
        <v>ANO</v>
      </c>
    </row>
    <row r="175" spans="1:18" s="50" customFormat="1" x14ac:dyDescent="0.25">
      <c r="A175" s="71">
        <v>600040453</v>
      </c>
      <c r="B175" s="56">
        <f t="shared" si="4"/>
        <v>600040453</v>
      </c>
      <c r="C175" s="57" t="s">
        <v>312</v>
      </c>
      <c r="D175" s="50">
        <v>1</v>
      </c>
      <c r="E175" s="72">
        <f t="shared" si="5"/>
        <v>63832151</v>
      </c>
      <c r="F175" s="51" t="s">
        <v>5710</v>
      </c>
      <c r="G175" s="51" t="s">
        <v>5715</v>
      </c>
      <c r="H175" s="51">
        <v>2950</v>
      </c>
      <c r="I175" s="51" t="s">
        <v>14443</v>
      </c>
      <c r="J175" s="51">
        <v>16.690000000000001</v>
      </c>
      <c r="K175" s="68">
        <v>49235.500000000007</v>
      </c>
      <c r="L175" s="63" t="s">
        <v>14444</v>
      </c>
      <c r="M175" s="50" t="s">
        <v>2268</v>
      </c>
      <c r="N175" s="50" t="s">
        <v>4203</v>
      </c>
      <c r="O175" s="50">
        <v>462</v>
      </c>
      <c r="Q175" s="50" t="s">
        <v>4168</v>
      </c>
      <c r="R175" s="50" t="str">
        <f>VLOOKUP(A175,[1]komplet!$1:$1048576,18,0)</f>
        <v>ANO</v>
      </c>
    </row>
    <row r="176" spans="1:18" s="50" customFormat="1" x14ac:dyDescent="0.25">
      <c r="A176" s="71">
        <v>600040399</v>
      </c>
      <c r="B176" s="56">
        <f t="shared" si="4"/>
        <v>600040399</v>
      </c>
      <c r="C176" s="57" t="s">
        <v>313</v>
      </c>
      <c r="D176" s="50">
        <v>1</v>
      </c>
      <c r="E176" s="72">
        <f t="shared" si="5"/>
        <v>60445939</v>
      </c>
      <c r="F176" s="51" t="s">
        <v>5710</v>
      </c>
      <c r="G176" s="51" t="s">
        <v>5715</v>
      </c>
      <c r="H176" s="51">
        <v>2650</v>
      </c>
      <c r="I176" s="51" t="s">
        <v>14443</v>
      </c>
      <c r="J176" s="51">
        <v>16.690000000000001</v>
      </c>
      <c r="K176" s="68">
        <v>44228.5</v>
      </c>
      <c r="L176" s="63" t="s">
        <v>14444</v>
      </c>
      <c r="M176" s="50" t="s">
        <v>2269</v>
      </c>
      <c r="N176" s="50" t="s">
        <v>4204</v>
      </c>
      <c r="O176" s="50">
        <v>525</v>
      </c>
      <c r="Q176" s="50" t="s">
        <v>4168</v>
      </c>
      <c r="R176" s="50" t="str">
        <f>VLOOKUP(A176,[1]komplet!$1:$1048576,18,0)</f>
        <v>ANO</v>
      </c>
    </row>
    <row r="177" spans="1:18" s="50" customFormat="1" x14ac:dyDescent="0.25">
      <c r="A177" s="71">
        <v>600040500</v>
      </c>
      <c r="B177" s="56">
        <f t="shared" si="4"/>
        <v>600040500</v>
      </c>
      <c r="C177" s="57" t="s">
        <v>314</v>
      </c>
      <c r="D177" s="50">
        <v>1</v>
      </c>
      <c r="E177" s="72">
        <f t="shared" si="5"/>
        <v>70918805</v>
      </c>
      <c r="F177" s="51" t="s">
        <v>5710</v>
      </c>
      <c r="G177" s="51" t="s">
        <v>5715</v>
      </c>
      <c r="H177" s="51">
        <v>5475</v>
      </c>
      <c r="I177" s="51" t="s">
        <v>14443</v>
      </c>
      <c r="J177" s="51">
        <v>16.690000000000001</v>
      </c>
      <c r="K177" s="68">
        <v>91377.75</v>
      </c>
      <c r="L177" s="63" t="s">
        <v>14444</v>
      </c>
      <c r="M177" s="50" t="s">
        <v>2270</v>
      </c>
      <c r="N177" s="50" t="s">
        <v>4205</v>
      </c>
      <c r="O177" s="50">
        <v>500</v>
      </c>
      <c r="P177" s="50">
        <v>1</v>
      </c>
      <c r="Q177" s="50" t="s">
        <v>4168</v>
      </c>
      <c r="R177" s="50" t="str">
        <f>VLOOKUP(A177,[1]komplet!$1:$1048576,18,0)</f>
        <v>ANO</v>
      </c>
    </row>
    <row r="178" spans="1:18" s="50" customFormat="1" x14ac:dyDescent="0.25">
      <c r="A178" s="71">
        <v>600040623</v>
      </c>
      <c r="B178" s="56">
        <f t="shared" si="4"/>
        <v>600040623</v>
      </c>
      <c r="C178" s="57" t="s">
        <v>315</v>
      </c>
      <c r="D178" s="50">
        <v>1</v>
      </c>
      <c r="E178" s="72">
        <f t="shared" si="5"/>
        <v>60446005</v>
      </c>
      <c r="F178" s="51" t="s">
        <v>5710</v>
      </c>
      <c r="G178" s="51" t="s">
        <v>5715</v>
      </c>
      <c r="H178" s="51">
        <v>2525</v>
      </c>
      <c r="I178" s="51" t="s">
        <v>14443</v>
      </c>
      <c r="J178" s="51">
        <v>16.690000000000001</v>
      </c>
      <c r="K178" s="68">
        <v>42142.25</v>
      </c>
      <c r="L178" s="63" t="s">
        <v>14444</v>
      </c>
      <c r="M178" s="50" t="s">
        <v>2271</v>
      </c>
      <c r="N178" s="50" t="s">
        <v>4206</v>
      </c>
      <c r="O178" s="50">
        <v>350</v>
      </c>
      <c r="Q178" s="50" t="s">
        <v>4168</v>
      </c>
      <c r="R178" s="50" t="str">
        <f>VLOOKUP(A178,[1]komplet!$1:$1048576,18,0)</f>
        <v>ANO</v>
      </c>
    </row>
    <row r="179" spans="1:18" s="50" customFormat="1" x14ac:dyDescent="0.25">
      <c r="A179" s="71">
        <v>691005095</v>
      </c>
      <c r="B179" s="56">
        <f t="shared" si="4"/>
        <v>691005095</v>
      </c>
      <c r="C179" s="57" t="s">
        <v>316</v>
      </c>
      <c r="D179" s="50">
        <v>1</v>
      </c>
      <c r="E179" s="72">
        <f t="shared" si="5"/>
        <v>24215627</v>
      </c>
      <c r="F179" s="51" t="s">
        <v>5710</v>
      </c>
      <c r="G179" s="51" t="s">
        <v>5715</v>
      </c>
      <c r="H179" s="51">
        <v>50</v>
      </c>
      <c r="I179" s="51" t="s">
        <v>14443</v>
      </c>
      <c r="J179" s="51">
        <v>16.690000000000001</v>
      </c>
      <c r="K179" s="68">
        <v>834.50000000000011</v>
      </c>
      <c r="L179" s="63" t="s">
        <v>14444</v>
      </c>
      <c r="M179" s="50" t="s">
        <v>2272</v>
      </c>
      <c r="N179" s="50" t="s">
        <v>4207</v>
      </c>
      <c r="O179" s="50">
        <v>476</v>
      </c>
      <c r="Q179" s="50" t="s">
        <v>4168</v>
      </c>
      <c r="R179" s="50" t="str">
        <f>VLOOKUP(A179,[1]komplet!$1:$1048576,18,0)</f>
        <v>NE</v>
      </c>
    </row>
    <row r="180" spans="1:18" s="50" customFormat="1" x14ac:dyDescent="0.25">
      <c r="A180" s="71">
        <v>691007039</v>
      </c>
      <c r="B180" s="56">
        <f t="shared" si="4"/>
        <v>691007039</v>
      </c>
      <c r="C180" s="57" t="s">
        <v>317</v>
      </c>
      <c r="D180" s="50">
        <v>1</v>
      </c>
      <c r="E180" s="72">
        <f t="shared" si="5"/>
        <v>3012557</v>
      </c>
      <c r="F180" s="51" t="s">
        <v>5710</v>
      </c>
      <c r="G180" s="51" t="s">
        <v>5715</v>
      </c>
      <c r="H180" s="51">
        <v>500</v>
      </c>
      <c r="I180" s="51" t="s">
        <v>14443</v>
      </c>
      <c r="J180" s="51">
        <v>16.690000000000001</v>
      </c>
      <c r="K180" s="68">
        <v>8345</v>
      </c>
      <c r="L180" s="63" t="s">
        <v>14444</v>
      </c>
      <c r="M180" s="50" t="s">
        <v>2273</v>
      </c>
      <c r="N180" s="50" t="s">
        <v>4208</v>
      </c>
      <c r="O180" s="50">
        <v>998</v>
      </c>
      <c r="P180" s="50">
        <v>2</v>
      </c>
      <c r="Q180" s="50" t="s">
        <v>4168</v>
      </c>
      <c r="R180" s="50" t="str">
        <f>VLOOKUP(A180,[1]komplet!$1:$1048576,18,0)</f>
        <v>NE</v>
      </c>
    </row>
    <row r="181" spans="1:18" s="50" customFormat="1" x14ac:dyDescent="0.25">
      <c r="A181" s="71">
        <v>600005836</v>
      </c>
      <c r="B181" s="56">
        <f t="shared" si="4"/>
        <v>600005836</v>
      </c>
      <c r="C181" s="57" t="s">
        <v>318</v>
      </c>
      <c r="D181" s="50">
        <v>1</v>
      </c>
      <c r="E181" s="72">
        <f t="shared" si="5"/>
        <v>25603698</v>
      </c>
      <c r="F181" s="51" t="s">
        <v>5710</v>
      </c>
      <c r="G181" s="51" t="s">
        <v>5715</v>
      </c>
      <c r="H181" s="51">
        <v>850</v>
      </c>
      <c r="I181" s="51" t="s">
        <v>14443</v>
      </c>
      <c r="J181" s="51">
        <v>16.690000000000001</v>
      </c>
      <c r="K181" s="68">
        <v>14186.500000000002</v>
      </c>
      <c r="L181" s="63" t="s">
        <v>14444</v>
      </c>
      <c r="M181" s="50" t="s">
        <v>2274</v>
      </c>
      <c r="N181" s="50" t="s">
        <v>4209</v>
      </c>
      <c r="O181" s="50">
        <v>163</v>
      </c>
      <c r="P181" s="50">
        <v>17</v>
      </c>
      <c r="Q181" s="50" t="s">
        <v>4168</v>
      </c>
      <c r="R181" s="50" t="str">
        <f>VLOOKUP(A181,[1]komplet!$1:$1048576,18,0)</f>
        <v>NE</v>
      </c>
    </row>
    <row r="182" spans="1:18" s="50" customFormat="1" x14ac:dyDescent="0.25">
      <c r="A182" s="71">
        <v>600040402</v>
      </c>
      <c r="B182" s="56">
        <f t="shared" si="4"/>
        <v>600040402</v>
      </c>
      <c r="C182" s="57" t="s">
        <v>319</v>
      </c>
      <c r="D182" s="50">
        <v>1</v>
      </c>
      <c r="E182" s="72">
        <f t="shared" si="5"/>
        <v>60460865</v>
      </c>
      <c r="F182" s="51" t="s">
        <v>5710</v>
      </c>
      <c r="G182" s="51" t="s">
        <v>5715</v>
      </c>
      <c r="H182" s="51">
        <v>2600</v>
      </c>
      <c r="I182" s="51" t="s">
        <v>14443</v>
      </c>
      <c r="J182" s="51">
        <v>16.690000000000001</v>
      </c>
      <c r="K182" s="68">
        <v>43394</v>
      </c>
      <c r="L182" s="63" t="s">
        <v>14444</v>
      </c>
      <c r="M182" s="50" t="s">
        <v>2275</v>
      </c>
      <c r="N182" s="50" t="s">
        <v>4210</v>
      </c>
      <c r="O182" s="50">
        <v>340</v>
      </c>
      <c r="Q182" s="50" t="s">
        <v>4168</v>
      </c>
      <c r="R182" s="50" t="str">
        <f>VLOOKUP(A182,[1]komplet!$1:$1048576,18,0)</f>
        <v>ANO</v>
      </c>
    </row>
    <row r="183" spans="1:18" s="50" customFormat="1" x14ac:dyDescent="0.25">
      <c r="A183" s="71">
        <v>600040445</v>
      </c>
      <c r="B183" s="56">
        <f t="shared" si="4"/>
        <v>600040445</v>
      </c>
      <c r="C183" s="57" t="s">
        <v>320</v>
      </c>
      <c r="D183" s="50">
        <v>1</v>
      </c>
      <c r="E183" s="72">
        <f t="shared" si="5"/>
        <v>61384780</v>
      </c>
      <c r="F183" s="51" t="s">
        <v>5710</v>
      </c>
      <c r="G183" s="51" t="s">
        <v>5715</v>
      </c>
      <c r="H183" s="51">
        <v>3525</v>
      </c>
      <c r="I183" s="51" t="s">
        <v>14443</v>
      </c>
      <c r="J183" s="51">
        <v>16.690000000000001</v>
      </c>
      <c r="K183" s="68">
        <v>58832.250000000007</v>
      </c>
      <c r="L183" s="63" t="s">
        <v>14444</v>
      </c>
      <c r="M183" s="50" t="s">
        <v>2276</v>
      </c>
      <c r="N183" s="50" t="s">
        <v>4211</v>
      </c>
      <c r="O183" s="50">
        <v>732</v>
      </c>
      <c r="P183" s="50">
        <v>1</v>
      </c>
      <c r="Q183" s="50" t="s">
        <v>4168</v>
      </c>
      <c r="R183" s="50" t="str">
        <f>VLOOKUP(A183,[1]komplet!$1:$1048576,18,0)</f>
        <v>ANO</v>
      </c>
    </row>
    <row r="184" spans="1:18" s="50" customFormat="1" x14ac:dyDescent="0.25">
      <c r="A184" s="71">
        <v>600040615</v>
      </c>
      <c r="B184" s="56">
        <f t="shared" si="4"/>
        <v>600040615</v>
      </c>
      <c r="C184" s="57" t="s">
        <v>321</v>
      </c>
      <c r="D184" s="50">
        <v>1</v>
      </c>
      <c r="E184" s="72">
        <f t="shared" si="5"/>
        <v>65992911</v>
      </c>
      <c r="F184" s="51" t="s">
        <v>5710</v>
      </c>
      <c r="G184" s="51" t="s">
        <v>5715</v>
      </c>
      <c r="H184" s="51">
        <v>1700</v>
      </c>
      <c r="I184" s="51" t="s">
        <v>14443</v>
      </c>
      <c r="J184" s="51">
        <v>16.690000000000001</v>
      </c>
      <c r="K184" s="68">
        <v>28373.000000000004</v>
      </c>
      <c r="L184" s="63" t="s">
        <v>14444</v>
      </c>
      <c r="M184" s="50" t="s">
        <v>2277</v>
      </c>
      <c r="N184" s="50" t="s">
        <v>4212</v>
      </c>
      <c r="O184" s="50">
        <v>137</v>
      </c>
      <c r="P184" s="50">
        <v>8</v>
      </c>
      <c r="Q184" s="50" t="s">
        <v>4168</v>
      </c>
      <c r="R184" s="50" t="str">
        <f>VLOOKUP(A184,[1]komplet!$1:$1048576,18,0)</f>
        <v>ANO</v>
      </c>
    </row>
    <row r="185" spans="1:18" s="50" customFormat="1" x14ac:dyDescent="0.25">
      <c r="A185" s="71">
        <v>600005445</v>
      </c>
      <c r="B185" s="56">
        <f t="shared" si="4"/>
        <v>600005445</v>
      </c>
      <c r="C185" s="57" t="s">
        <v>322</v>
      </c>
      <c r="D185" s="50">
        <v>1</v>
      </c>
      <c r="E185" s="72">
        <f t="shared" si="5"/>
        <v>61456217</v>
      </c>
      <c r="F185" s="51" t="s">
        <v>5710</v>
      </c>
      <c r="G185" s="51" t="s">
        <v>5717</v>
      </c>
      <c r="H185" s="51">
        <v>225</v>
      </c>
      <c r="I185" s="51" t="s">
        <v>14443</v>
      </c>
      <c r="J185" s="51">
        <v>16.690000000000001</v>
      </c>
      <c r="K185" s="68">
        <v>3755.2500000000005</v>
      </c>
      <c r="L185" s="63" t="s">
        <v>14444</v>
      </c>
      <c r="M185" s="50" t="s">
        <v>2278</v>
      </c>
      <c r="N185" s="50" t="s">
        <v>4213</v>
      </c>
      <c r="O185" s="50">
        <v>1410</v>
      </c>
      <c r="Q185" s="50" t="s">
        <v>4168</v>
      </c>
      <c r="R185" s="50" t="str">
        <f>VLOOKUP(A185,[1]komplet!$1:$1048576,18,0)</f>
        <v>NE</v>
      </c>
    </row>
    <row r="186" spans="1:18" s="50" customFormat="1" x14ac:dyDescent="0.25">
      <c r="A186" s="71">
        <v>600019454</v>
      </c>
      <c r="B186" s="56">
        <f t="shared" si="4"/>
        <v>600019454</v>
      </c>
      <c r="C186" s="57" t="s">
        <v>323</v>
      </c>
      <c r="D186" s="50">
        <v>1</v>
      </c>
      <c r="E186" s="72">
        <f t="shared" si="5"/>
        <v>638714</v>
      </c>
      <c r="F186" s="51" t="s">
        <v>5710</v>
      </c>
      <c r="G186" s="51" t="s">
        <v>5717</v>
      </c>
      <c r="H186" s="51">
        <v>800</v>
      </c>
      <c r="I186" s="51" t="s">
        <v>14443</v>
      </c>
      <c r="J186" s="51">
        <v>16.690000000000001</v>
      </c>
      <c r="K186" s="68">
        <v>13352.000000000002</v>
      </c>
      <c r="L186" s="63" t="s">
        <v>14444</v>
      </c>
      <c r="M186" s="50" t="s">
        <v>2279</v>
      </c>
      <c r="N186" s="50" t="s">
        <v>4214</v>
      </c>
      <c r="O186" s="50">
        <v>527</v>
      </c>
      <c r="P186" s="50">
        <v>33</v>
      </c>
      <c r="Q186" s="50" t="s">
        <v>4215</v>
      </c>
      <c r="R186" s="50" t="str">
        <f>VLOOKUP(A186,[1]komplet!$1:$1048576,18,0)</f>
        <v>NE</v>
      </c>
    </row>
    <row r="187" spans="1:18" s="50" customFormat="1" x14ac:dyDescent="0.25">
      <c r="A187" s="71">
        <v>600020789</v>
      </c>
      <c r="B187" s="56">
        <f t="shared" si="4"/>
        <v>600020789</v>
      </c>
      <c r="C187" s="57" t="s">
        <v>324</v>
      </c>
      <c r="D187" s="50">
        <v>1</v>
      </c>
      <c r="E187" s="72">
        <f t="shared" si="5"/>
        <v>61389447</v>
      </c>
      <c r="F187" s="51" t="s">
        <v>5710</v>
      </c>
      <c r="G187" s="51" t="s">
        <v>5717</v>
      </c>
      <c r="H187" s="51">
        <v>450</v>
      </c>
      <c r="I187" s="51" t="s">
        <v>14443</v>
      </c>
      <c r="J187" s="51">
        <v>16.690000000000001</v>
      </c>
      <c r="K187" s="68">
        <v>7510.5000000000009</v>
      </c>
      <c r="L187" s="63" t="s">
        <v>14444</v>
      </c>
      <c r="M187" s="50" t="s">
        <v>2280</v>
      </c>
      <c r="N187" s="50" t="s">
        <v>4216</v>
      </c>
      <c r="O187" s="50">
        <v>920</v>
      </c>
      <c r="P187" s="50">
        <v>54</v>
      </c>
      <c r="Q187" s="50" t="s">
        <v>4215</v>
      </c>
      <c r="R187" s="50" t="str">
        <f>VLOOKUP(A187,[1]komplet!$1:$1048576,18,0)</f>
        <v>ANO</v>
      </c>
    </row>
    <row r="188" spans="1:18" s="50" customFormat="1" x14ac:dyDescent="0.25">
      <c r="A188" s="71">
        <v>600020797</v>
      </c>
      <c r="B188" s="56">
        <f t="shared" si="4"/>
        <v>600020797</v>
      </c>
      <c r="C188" s="57" t="s">
        <v>325</v>
      </c>
      <c r="D188" s="50">
        <v>1</v>
      </c>
      <c r="E188" s="72">
        <f t="shared" si="5"/>
        <v>61388149</v>
      </c>
      <c r="F188" s="51" t="s">
        <v>5710</v>
      </c>
      <c r="G188" s="51" t="s">
        <v>5717</v>
      </c>
      <c r="H188" s="51">
        <v>875</v>
      </c>
      <c r="I188" s="51" t="s">
        <v>14443</v>
      </c>
      <c r="J188" s="51">
        <v>16.690000000000001</v>
      </c>
      <c r="K188" s="68">
        <v>14603.750000000002</v>
      </c>
      <c r="L188" s="63" t="s">
        <v>14444</v>
      </c>
      <c r="M188" s="50" t="s">
        <v>2281</v>
      </c>
      <c r="N188" s="50" t="s">
        <v>4214</v>
      </c>
      <c r="O188" s="50">
        <v>530</v>
      </c>
      <c r="P188" s="50">
        <v>27</v>
      </c>
      <c r="Q188" s="50" t="s">
        <v>4215</v>
      </c>
      <c r="R188" s="50" t="str">
        <f>VLOOKUP(A188,[1]komplet!$1:$1048576,18,0)</f>
        <v>ANO</v>
      </c>
    </row>
    <row r="189" spans="1:18" s="50" customFormat="1" x14ac:dyDescent="0.25">
      <c r="A189" s="71">
        <v>600020801</v>
      </c>
      <c r="B189" s="56">
        <f t="shared" si="4"/>
        <v>600020801</v>
      </c>
      <c r="C189" s="57" t="s">
        <v>326</v>
      </c>
      <c r="D189" s="50">
        <v>1</v>
      </c>
      <c r="E189" s="72">
        <f t="shared" si="5"/>
        <v>48133035</v>
      </c>
      <c r="F189" s="51" t="s">
        <v>5710</v>
      </c>
      <c r="G189" s="51" t="s">
        <v>5717</v>
      </c>
      <c r="H189" s="51">
        <v>500</v>
      </c>
      <c r="I189" s="51" t="s">
        <v>14443</v>
      </c>
      <c r="J189" s="51">
        <v>16.690000000000001</v>
      </c>
      <c r="K189" s="68">
        <v>8345</v>
      </c>
      <c r="L189" s="63" t="s">
        <v>14444</v>
      </c>
      <c r="M189" s="50" t="s">
        <v>2282</v>
      </c>
      <c r="N189" s="50" t="s">
        <v>13</v>
      </c>
      <c r="O189" s="50">
        <v>601</v>
      </c>
      <c r="P189" s="50">
        <v>19</v>
      </c>
      <c r="Q189" s="50" t="s">
        <v>4215</v>
      </c>
      <c r="R189" s="50" t="str">
        <f>VLOOKUP(A189,[1]komplet!$1:$1048576,18,0)</f>
        <v>ANO</v>
      </c>
    </row>
    <row r="190" spans="1:18" s="50" customFormat="1" x14ac:dyDescent="0.25">
      <c r="A190" s="71">
        <v>600020827</v>
      </c>
      <c r="B190" s="56">
        <f t="shared" si="4"/>
        <v>600020827</v>
      </c>
      <c r="C190" s="57" t="s">
        <v>327</v>
      </c>
      <c r="D190" s="50">
        <v>1</v>
      </c>
      <c r="E190" s="72">
        <f t="shared" si="5"/>
        <v>60436735</v>
      </c>
      <c r="F190" s="51" t="s">
        <v>5710</v>
      </c>
      <c r="G190" s="51" t="s">
        <v>5717</v>
      </c>
      <c r="H190" s="51">
        <v>1050</v>
      </c>
      <c r="I190" s="51" t="s">
        <v>14443</v>
      </c>
      <c r="J190" s="51">
        <v>16.690000000000001</v>
      </c>
      <c r="K190" s="68">
        <v>17524.5</v>
      </c>
      <c r="L190" s="63" t="s">
        <v>14444</v>
      </c>
      <c r="M190" s="50" t="s">
        <v>2283</v>
      </c>
      <c r="N190" s="50" t="s">
        <v>4217</v>
      </c>
      <c r="O190" s="50">
        <v>31</v>
      </c>
      <c r="P190" s="50">
        <v>6</v>
      </c>
      <c r="Q190" s="50" t="s">
        <v>4215</v>
      </c>
      <c r="R190" s="50" t="str">
        <f>VLOOKUP(A190,[1]komplet!$1:$1048576,18,0)</f>
        <v>ANO</v>
      </c>
    </row>
    <row r="191" spans="1:18" s="50" customFormat="1" x14ac:dyDescent="0.25">
      <c r="A191" s="71">
        <v>600020835</v>
      </c>
      <c r="B191" s="56">
        <f t="shared" si="4"/>
        <v>600020835</v>
      </c>
      <c r="C191" s="57" t="s">
        <v>328</v>
      </c>
      <c r="D191" s="50">
        <v>1</v>
      </c>
      <c r="E191" s="72">
        <f t="shared" si="5"/>
        <v>25602578</v>
      </c>
      <c r="F191" s="51" t="s">
        <v>5710</v>
      </c>
      <c r="G191" s="51" t="s">
        <v>5717</v>
      </c>
      <c r="H191" s="51">
        <v>400</v>
      </c>
      <c r="I191" s="51" t="s">
        <v>14443</v>
      </c>
      <c r="J191" s="51">
        <v>16.690000000000001</v>
      </c>
      <c r="K191" s="68">
        <v>6676.0000000000009</v>
      </c>
      <c r="L191" s="63" t="s">
        <v>14444</v>
      </c>
      <c r="M191" s="50" t="s">
        <v>2284</v>
      </c>
      <c r="N191" s="50" t="s">
        <v>4218</v>
      </c>
      <c r="O191" s="50">
        <v>360</v>
      </c>
      <c r="P191" s="50">
        <v>25</v>
      </c>
      <c r="Q191" s="50" t="s">
        <v>4215</v>
      </c>
      <c r="R191" s="50" t="str">
        <f>VLOOKUP(A191,[1]komplet!$1:$1048576,18,0)</f>
        <v>NE</v>
      </c>
    </row>
    <row r="192" spans="1:18" s="50" customFormat="1" x14ac:dyDescent="0.25">
      <c r="A192" s="71">
        <v>600004724</v>
      </c>
      <c r="B192" s="56">
        <f t="shared" si="4"/>
        <v>600004724</v>
      </c>
      <c r="C192" s="57" t="s">
        <v>329</v>
      </c>
      <c r="D192" s="50">
        <v>1</v>
      </c>
      <c r="E192" s="72">
        <f t="shared" si="5"/>
        <v>61388106</v>
      </c>
      <c r="F192" s="51" t="s">
        <v>5710</v>
      </c>
      <c r="G192" s="51" t="s">
        <v>5717</v>
      </c>
      <c r="H192" s="51">
        <v>1625</v>
      </c>
      <c r="I192" s="51" t="s">
        <v>14443</v>
      </c>
      <c r="J192" s="51">
        <v>16.690000000000001</v>
      </c>
      <c r="K192" s="68">
        <v>27121.250000000004</v>
      </c>
      <c r="L192" s="63" t="s">
        <v>14444</v>
      </c>
      <c r="M192" s="50" t="s">
        <v>2285</v>
      </c>
      <c r="N192" s="50" t="s">
        <v>4219</v>
      </c>
      <c r="O192" s="50">
        <v>424</v>
      </c>
      <c r="P192" s="50">
        <v>1</v>
      </c>
      <c r="Q192" s="50" t="s">
        <v>4215</v>
      </c>
      <c r="R192" s="50" t="str">
        <f>VLOOKUP(A192,[1]komplet!$1:$1048576,18,0)</f>
        <v>ANO</v>
      </c>
    </row>
    <row r="193" spans="1:18" s="50" customFormat="1" x14ac:dyDescent="0.25">
      <c r="A193" s="71">
        <v>600004759</v>
      </c>
      <c r="B193" s="56">
        <f t="shared" si="4"/>
        <v>600004759</v>
      </c>
      <c r="C193" s="57" t="s">
        <v>330</v>
      </c>
      <c r="D193" s="50">
        <v>1</v>
      </c>
      <c r="E193" s="72">
        <f t="shared" si="5"/>
        <v>638463</v>
      </c>
      <c r="F193" s="51" t="s">
        <v>5710</v>
      </c>
      <c r="G193" s="51" t="s">
        <v>5717</v>
      </c>
      <c r="H193" s="51">
        <v>2825</v>
      </c>
      <c r="I193" s="51" t="s">
        <v>14443</v>
      </c>
      <c r="J193" s="51">
        <v>16.690000000000001</v>
      </c>
      <c r="K193" s="68">
        <v>47149.25</v>
      </c>
      <c r="L193" s="63" t="s">
        <v>14444</v>
      </c>
      <c r="M193" s="50" t="s">
        <v>2286</v>
      </c>
      <c r="N193" s="50" t="s">
        <v>15</v>
      </c>
      <c r="O193" s="50">
        <v>1780</v>
      </c>
      <c r="P193" s="50">
        <v>8</v>
      </c>
      <c r="Q193" s="50" t="s">
        <v>4215</v>
      </c>
      <c r="R193" s="50" t="str">
        <f>VLOOKUP(A193,[1]komplet!$1:$1048576,18,0)</f>
        <v>ANO</v>
      </c>
    </row>
    <row r="194" spans="1:18" s="50" customFormat="1" x14ac:dyDescent="0.25">
      <c r="A194" s="71">
        <v>600004775</v>
      </c>
      <c r="B194" s="56">
        <f t="shared" si="4"/>
        <v>600004775</v>
      </c>
      <c r="C194" s="57" t="s">
        <v>331</v>
      </c>
      <c r="D194" s="50">
        <v>1</v>
      </c>
      <c r="E194" s="72">
        <f t="shared" si="5"/>
        <v>61386774</v>
      </c>
      <c r="F194" s="51" t="s">
        <v>5710</v>
      </c>
      <c r="G194" s="51" t="s">
        <v>5717</v>
      </c>
      <c r="H194" s="51">
        <v>2050</v>
      </c>
      <c r="I194" s="51" t="s">
        <v>14443</v>
      </c>
      <c r="J194" s="51">
        <v>16.690000000000001</v>
      </c>
      <c r="K194" s="68">
        <v>34214.5</v>
      </c>
      <c r="L194" s="63" t="s">
        <v>14444</v>
      </c>
      <c r="M194" s="50" t="s">
        <v>2287</v>
      </c>
      <c r="N194" s="50" t="s">
        <v>4216</v>
      </c>
      <c r="O194" s="50">
        <v>1971</v>
      </c>
      <c r="P194" s="50">
        <v>38</v>
      </c>
      <c r="Q194" s="50" t="s">
        <v>4215</v>
      </c>
      <c r="R194" s="50" t="str">
        <f>VLOOKUP(A194,[1]komplet!$1:$1048576,18,0)</f>
        <v>ANO</v>
      </c>
    </row>
    <row r="195" spans="1:18" s="50" customFormat="1" x14ac:dyDescent="0.25">
      <c r="A195" s="71">
        <v>600004783</v>
      </c>
      <c r="B195" s="56">
        <f t="shared" si="4"/>
        <v>600004783</v>
      </c>
      <c r="C195" s="57" t="s">
        <v>332</v>
      </c>
      <c r="D195" s="50">
        <v>1</v>
      </c>
      <c r="E195" s="72">
        <f t="shared" si="5"/>
        <v>61385301</v>
      </c>
      <c r="F195" s="51" t="s">
        <v>5710</v>
      </c>
      <c r="G195" s="51" t="s">
        <v>5717</v>
      </c>
      <c r="H195" s="51">
        <v>2525</v>
      </c>
      <c r="I195" s="51" t="s">
        <v>14443</v>
      </c>
      <c r="J195" s="51">
        <v>16.690000000000001</v>
      </c>
      <c r="K195" s="68">
        <v>42142.25</v>
      </c>
      <c r="L195" s="63" t="s">
        <v>14444</v>
      </c>
      <c r="M195" s="50" t="s">
        <v>2288</v>
      </c>
      <c r="N195" s="50" t="s">
        <v>4214</v>
      </c>
      <c r="O195" s="50">
        <v>517</v>
      </c>
      <c r="P195" s="50">
        <v>30</v>
      </c>
      <c r="Q195" s="50" t="s">
        <v>4215</v>
      </c>
      <c r="R195" s="50" t="str">
        <f>VLOOKUP(A195,[1]komplet!$1:$1048576,18,0)</f>
        <v>ANO</v>
      </c>
    </row>
    <row r="196" spans="1:18" s="50" customFormat="1" x14ac:dyDescent="0.25">
      <c r="A196" s="71">
        <v>600004791</v>
      </c>
      <c r="B196" s="56">
        <f t="shared" si="4"/>
        <v>600004791</v>
      </c>
      <c r="C196" s="57" t="s">
        <v>333</v>
      </c>
      <c r="D196" s="50">
        <v>1</v>
      </c>
      <c r="E196" s="72">
        <f t="shared" si="5"/>
        <v>44846738</v>
      </c>
      <c r="F196" s="51" t="s">
        <v>5710</v>
      </c>
      <c r="G196" s="51" t="s">
        <v>5717</v>
      </c>
      <c r="H196" s="51">
        <v>2125</v>
      </c>
      <c r="I196" s="51" t="s">
        <v>14443</v>
      </c>
      <c r="J196" s="51">
        <v>16.690000000000001</v>
      </c>
      <c r="K196" s="68">
        <v>35466.25</v>
      </c>
      <c r="L196" s="63" t="s">
        <v>14444</v>
      </c>
      <c r="M196" s="50" t="s">
        <v>2289</v>
      </c>
      <c r="N196" s="50" t="s">
        <v>4220</v>
      </c>
      <c r="O196" s="50">
        <v>586</v>
      </c>
      <c r="P196" s="50">
        <v>2</v>
      </c>
      <c r="Q196" s="50" t="s">
        <v>4215</v>
      </c>
      <c r="R196" s="50" t="str">
        <f>VLOOKUP(A196,[1]komplet!$1:$1048576,18,0)</f>
        <v>NE</v>
      </c>
    </row>
    <row r="197" spans="1:18" s="50" customFormat="1" x14ac:dyDescent="0.25">
      <c r="A197" s="71">
        <v>600004830</v>
      </c>
      <c r="B197" s="56">
        <f t="shared" ref="B197:B260" si="6">A197*1</f>
        <v>600004830</v>
      </c>
      <c r="C197" s="57" t="s">
        <v>334</v>
      </c>
      <c r="D197" s="50">
        <v>1</v>
      </c>
      <c r="E197" s="72">
        <f t="shared" ref="E197:E260" si="7">C197*1</f>
        <v>61386138</v>
      </c>
      <c r="F197" s="51" t="s">
        <v>5710</v>
      </c>
      <c r="G197" s="51" t="s">
        <v>5717</v>
      </c>
      <c r="H197" s="51">
        <v>1725</v>
      </c>
      <c r="I197" s="51" t="s">
        <v>14443</v>
      </c>
      <c r="J197" s="51">
        <v>16.690000000000001</v>
      </c>
      <c r="K197" s="68">
        <v>28790.250000000004</v>
      </c>
      <c r="L197" s="63" t="s">
        <v>14444</v>
      </c>
      <c r="M197" s="50" t="s">
        <v>2290</v>
      </c>
      <c r="N197" s="50" t="s">
        <v>15</v>
      </c>
      <c r="O197" s="50">
        <v>1940</v>
      </c>
      <c r="P197" s="50">
        <v>5</v>
      </c>
      <c r="Q197" s="50" t="s">
        <v>4215</v>
      </c>
      <c r="R197" s="50" t="str">
        <f>VLOOKUP(A197,[1]komplet!$1:$1048576,18,0)</f>
        <v>ANO</v>
      </c>
    </row>
    <row r="198" spans="1:18" s="50" customFormat="1" x14ac:dyDescent="0.25">
      <c r="A198" s="71">
        <v>600004848</v>
      </c>
      <c r="B198" s="56">
        <f t="shared" si="6"/>
        <v>600004848</v>
      </c>
      <c r="C198" s="57" t="s">
        <v>335</v>
      </c>
      <c r="D198" s="50">
        <v>1</v>
      </c>
      <c r="E198" s="72">
        <f t="shared" si="7"/>
        <v>25127098</v>
      </c>
      <c r="F198" s="51" t="s">
        <v>5710</v>
      </c>
      <c r="G198" s="51" t="s">
        <v>5717</v>
      </c>
      <c r="H198" s="51">
        <v>625</v>
      </c>
      <c r="I198" s="51" t="s">
        <v>14443</v>
      </c>
      <c r="J198" s="51">
        <v>16.690000000000001</v>
      </c>
      <c r="K198" s="68">
        <v>10431.25</v>
      </c>
      <c r="L198" s="63" t="s">
        <v>14444</v>
      </c>
      <c r="M198" s="50" t="s">
        <v>2291</v>
      </c>
      <c r="N198" s="50" t="s">
        <v>4216</v>
      </c>
      <c r="O198" s="50">
        <v>1971</v>
      </c>
      <c r="P198" s="50">
        <v>38</v>
      </c>
      <c r="Q198" s="50" t="s">
        <v>4215</v>
      </c>
      <c r="R198" s="50" t="str">
        <f>VLOOKUP(A198,[1]komplet!$1:$1048576,18,0)</f>
        <v>NE</v>
      </c>
    </row>
    <row r="199" spans="1:18" s="50" customFormat="1" x14ac:dyDescent="0.25">
      <c r="A199" s="71">
        <v>600004856</v>
      </c>
      <c r="B199" s="56">
        <f t="shared" si="6"/>
        <v>600004856</v>
      </c>
      <c r="C199" s="57" t="s">
        <v>336</v>
      </c>
      <c r="D199" s="50">
        <v>1</v>
      </c>
      <c r="E199" s="72">
        <f t="shared" si="7"/>
        <v>61385930</v>
      </c>
      <c r="F199" s="51" t="s">
        <v>5710</v>
      </c>
      <c r="G199" s="51" t="s">
        <v>5717</v>
      </c>
      <c r="H199" s="51">
        <v>2350</v>
      </c>
      <c r="I199" s="51" t="s">
        <v>14443</v>
      </c>
      <c r="J199" s="51">
        <v>16.690000000000001</v>
      </c>
      <c r="K199" s="68">
        <v>39221.5</v>
      </c>
      <c r="L199" s="63" t="s">
        <v>14444</v>
      </c>
      <c r="M199" s="50" t="s">
        <v>2292</v>
      </c>
      <c r="N199" s="50" t="s">
        <v>4221</v>
      </c>
      <c r="O199" s="50">
        <v>365</v>
      </c>
      <c r="P199" s="50">
        <v>10</v>
      </c>
      <c r="Q199" s="50" t="s">
        <v>4215</v>
      </c>
      <c r="R199" s="50" t="str">
        <f>VLOOKUP(A199,[1]komplet!$1:$1048576,18,0)</f>
        <v>ANO</v>
      </c>
    </row>
    <row r="200" spans="1:18" s="50" customFormat="1" x14ac:dyDescent="0.25">
      <c r="A200" s="71">
        <v>600004864</v>
      </c>
      <c r="B200" s="56">
        <f t="shared" si="6"/>
        <v>600004864</v>
      </c>
      <c r="C200" s="57" t="s">
        <v>337</v>
      </c>
      <c r="D200" s="50">
        <v>1</v>
      </c>
      <c r="E200" s="72">
        <f t="shared" si="7"/>
        <v>549185</v>
      </c>
      <c r="F200" s="51" t="s">
        <v>5710</v>
      </c>
      <c r="G200" s="51" t="s">
        <v>5717</v>
      </c>
      <c r="H200" s="51">
        <v>2125</v>
      </c>
      <c r="I200" s="51" t="s">
        <v>14443</v>
      </c>
      <c r="J200" s="51">
        <v>16.690000000000001</v>
      </c>
      <c r="K200" s="68">
        <v>35466.25</v>
      </c>
      <c r="L200" s="63" t="s">
        <v>14444</v>
      </c>
      <c r="M200" s="50" t="s">
        <v>2293</v>
      </c>
      <c r="N200" s="50" t="s">
        <v>4222</v>
      </c>
      <c r="O200" s="50">
        <v>250</v>
      </c>
      <c r="P200" s="50">
        <v>29</v>
      </c>
      <c r="Q200" s="50" t="s">
        <v>4215</v>
      </c>
      <c r="R200" s="50" t="str">
        <f>VLOOKUP(A200,[1]komplet!$1:$1048576,18,0)</f>
        <v>ANO</v>
      </c>
    </row>
    <row r="201" spans="1:18" s="50" customFormat="1" x14ac:dyDescent="0.25">
      <c r="A201" s="71">
        <v>600004902</v>
      </c>
      <c r="B201" s="56">
        <f t="shared" si="6"/>
        <v>600004902</v>
      </c>
      <c r="C201" s="57" t="s">
        <v>338</v>
      </c>
      <c r="D201" s="50">
        <v>1</v>
      </c>
      <c r="E201" s="72">
        <f t="shared" si="7"/>
        <v>45768561</v>
      </c>
      <c r="F201" s="51" t="s">
        <v>5710</v>
      </c>
      <c r="G201" s="51" t="s">
        <v>5717</v>
      </c>
      <c r="H201" s="51">
        <v>800</v>
      </c>
      <c r="I201" s="51" t="s">
        <v>14443</v>
      </c>
      <c r="J201" s="51">
        <v>16.690000000000001</v>
      </c>
      <c r="K201" s="68">
        <v>13352.000000000002</v>
      </c>
      <c r="L201" s="63" t="s">
        <v>14444</v>
      </c>
      <c r="M201" s="50" t="s">
        <v>2294</v>
      </c>
      <c r="N201" s="50" t="s">
        <v>4214</v>
      </c>
      <c r="O201" s="50">
        <v>527</v>
      </c>
      <c r="P201" s="50">
        <v>33</v>
      </c>
      <c r="Q201" s="50" t="s">
        <v>4215</v>
      </c>
      <c r="R201" s="50" t="str">
        <f>VLOOKUP(A201,[1]komplet!$1:$1048576,18,0)</f>
        <v>NE</v>
      </c>
    </row>
    <row r="202" spans="1:18" s="50" customFormat="1" x14ac:dyDescent="0.25">
      <c r="A202" s="71">
        <v>600005178</v>
      </c>
      <c r="B202" s="56">
        <f t="shared" si="6"/>
        <v>600005178</v>
      </c>
      <c r="C202" s="57" t="s">
        <v>339</v>
      </c>
      <c r="D202" s="50">
        <v>1</v>
      </c>
      <c r="E202" s="72">
        <f t="shared" si="7"/>
        <v>48109355</v>
      </c>
      <c r="F202" s="51" t="s">
        <v>5710</v>
      </c>
      <c r="G202" s="51" t="s">
        <v>5717</v>
      </c>
      <c r="H202" s="51">
        <v>2625</v>
      </c>
      <c r="I202" s="51" t="s">
        <v>14443</v>
      </c>
      <c r="J202" s="51">
        <v>16.690000000000001</v>
      </c>
      <c r="K202" s="68">
        <v>43811.25</v>
      </c>
      <c r="L202" s="63" t="s">
        <v>14444</v>
      </c>
      <c r="M202" s="50" t="s">
        <v>2295</v>
      </c>
      <c r="N202" s="50" t="s">
        <v>4223</v>
      </c>
      <c r="O202" s="50">
        <v>830</v>
      </c>
      <c r="P202" s="50">
        <v>5</v>
      </c>
      <c r="Q202" s="50" t="s">
        <v>4215</v>
      </c>
      <c r="R202" s="50" t="str">
        <f>VLOOKUP(A202,[1]komplet!$1:$1048576,18,0)</f>
        <v>NE</v>
      </c>
    </row>
    <row r="203" spans="1:18" s="50" customFormat="1" x14ac:dyDescent="0.25">
      <c r="A203" s="71">
        <v>600027341</v>
      </c>
      <c r="B203" s="56">
        <f t="shared" si="6"/>
        <v>600027341</v>
      </c>
      <c r="C203" s="57" t="s">
        <v>340</v>
      </c>
      <c r="D203" s="50">
        <v>1</v>
      </c>
      <c r="E203" s="72">
        <f t="shared" si="7"/>
        <v>70873160</v>
      </c>
      <c r="F203" s="51" t="s">
        <v>5710</v>
      </c>
      <c r="G203" s="51" t="s">
        <v>5717</v>
      </c>
      <c r="H203" s="51">
        <v>725</v>
      </c>
      <c r="I203" s="51" t="s">
        <v>14443</v>
      </c>
      <c r="J203" s="51">
        <v>16.690000000000001</v>
      </c>
      <c r="K203" s="68">
        <v>12100.250000000002</v>
      </c>
      <c r="L203" s="63" t="s">
        <v>14444</v>
      </c>
      <c r="M203" s="50" t="s">
        <v>2296</v>
      </c>
      <c r="N203" s="50" t="s">
        <v>4224</v>
      </c>
      <c r="O203" s="50">
        <v>13</v>
      </c>
      <c r="P203" s="50">
        <v>4</v>
      </c>
      <c r="Q203" s="50" t="s">
        <v>4215</v>
      </c>
      <c r="R203" s="50" t="str">
        <f>VLOOKUP(A203,[1]komplet!$1:$1048576,18,0)</f>
        <v>ANO</v>
      </c>
    </row>
    <row r="204" spans="1:18" s="50" customFormat="1" x14ac:dyDescent="0.25">
      <c r="A204" s="71">
        <v>600035573</v>
      </c>
      <c r="B204" s="56">
        <f t="shared" si="6"/>
        <v>600035573</v>
      </c>
      <c r="C204" s="57" t="s">
        <v>341</v>
      </c>
      <c r="D204" s="50">
        <v>1</v>
      </c>
      <c r="E204" s="72">
        <f t="shared" si="7"/>
        <v>47609842</v>
      </c>
      <c r="F204" s="51" t="s">
        <v>5710</v>
      </c>
      <c r="G204" s="51" t="s">
        <v>5717</v>
      </c>
      <c r="H204" s="51">
        <v>1825</v>
      </c>
      <c r="I204" s="51" t="s">
        <v>14443</v>
      </c>
      <c r="J204" s="51">
        <v>16.690000000000001</v>
      </c>
      <c r="K204" s="68">
        <v>30459.250000000004</v>
      </c>
      <c r="L204" s="63" t="s">
        <v>14444</v>
      </c>
      <c r="M204" s="50" t="s">
        <v>2297</v>
      </c>
      <c r="N204" s="50" t="s">
        <v>14</v>
      </c>
      <c r="O204" s="50">
        <v>1726</v>
      </c>
      <c r="P204" s="50">
        <v>27</v>
      </c>
      <c r="Q204" s="50" t="s">
        <v>4215</v>
      </c>
      <c r="R204" s="50" t="str">
        <f>VLOOKUP(A204,[1]komplet!$1:$1048576,18,0)</f>
        <v>ANO</v>
      </c>
    </row>
    <row r="205" spans="1:18" s="50" customFormat="1" x14ac:dyDescent="0.25">
      <c r="A205" s="71">
        <v>600035581</v>
      </c>
      <c r="B205" s="56">
        <f t="shared" si="6"/>
        <v>600035581</v>
      </c>
      <c r="C205" s="57" t="s">
        <v>342</v>
      </c>
      <c r="D205" s="50">
        <v>1</v>
      </c>
      <c r="E205" s="72">
        <f t="shared" si="7"/>
        <v>47610859</v>
      </c>
      <c r="F205" s="51" t="s">
        <v>5710</v>
      </c>
      <c r="G205" s="51" t="s">
        <v>5717</v>
      </c>
      <c r="H205" s="51">
        <v>1025</v>
      </c>
      <c r="I205" s="51" t="s">
        <v>14443</v>
      </c>
      <c r="J205" s="51">
        <v>16.690000000000001</v>
      </c>
      <c r="K205" s="68">
        <v>17107.25</v>
      </c>
      <c r="L205" s="63" t="s">
        <v>14444</v>
      </c>
      <c r="M205" s="50" t="s">
        <v>2298</v>
      </c>
      <c r="N205" s="50" t="s">
        <v>4218</v>
      </c>
      <c r="O205" s="50">
        <v>400</v>
      </c>
      <c r="P205" s="50">
        <v>21</v>
      </c>
      <c r="Q205" s="50" t="s">
        <v>4215</v>
      </c>
      <c r="R205" s="50" t="str">
        <f>VLOOKUP(A205,[1]komplet!$1:$1048576,18,0)</f>
        <v>ANO</v>
      </c>
    </row>
    <row r="206" spans="1:18" s="50" customFormat="1" x14ac:dyDescent="0.25">
      <c r="A206" s="71">
        <v>600035590</v>
      </c>
      <c r="B206" s="56">
        <f t="shared" si="6"/>
        <v>600035590</v>
      </c>
      <c r="C206" s="57" t="s">
        <v>343</v>
      </c>
      <c r="D206" s="50">
        <v>1</v>
      </c>
      <c r="E206" s="72">
        <f t="shared" si="7"/>
        <v>47611928</v>
      </c>
      <c r="F206" s="51" t="s">
        <v>5710</v>
      </c>
      <c r="G206" s="51" t="s">
        <v>5717</v>
      </c>
      <c r="H206" s="51">
        <v>1550</v>
      </c>
      <c r="I206" s="51" t="s">
        <v>14443</v>
      </c>
      <c r="J206" s="51">
        <v>16.690000000000001</v>
      </c>
      <c r="K206" s="68">
        <v>25869.500000000004</v>
      </c>
      <c r="L206" s="63" t="s">
        <v>14444</v>
      </c>
      <c r="M206" s="50" t="s">
        <v>2299</v>
      </c>
      <c r="N206" s="50" t="s">
        <v>4225</v>
      </c>
      <c r="O206" s="50">
        <v>505</v>
      </c>
      <c r="P206" s="50">
        <v>1</v>
      </c>
      <c r="Q206" s="50" t="s">
        <v>4215</v>
      </c>
      <c r="R206" s="50" t="str">
        <f>VLOOKUP(A206,[1]komplet!$1:$1048576,18,0)</f>
        <v>ANO</v>
      </c>
    </row>
    <row r="207" spans="1:18" s="50" customFormat="1" x14ac:dyDescent="0.25">
      <c r="A207" s="71">
        <v>600035611</v>
      </c>
      <c r="B207" s="56">
        <f t="shared" si="6"/>
        <v>600035611</v>
      </c>
      <c r="C207" s="57" t="s">
        <v>344</v>
      </c>
      <c r="D207" s="50">
        <v>1</v>
      </c>
      <c r="E207" s="72">
        <f t="shared" si="7"/>
        <v>48132926</v>
      </c>
      <c r="F207" s="51" t="s">
        <v>5710</v>
      </c>
      <c r="G207" s="51" t="s">
        <v>5717</v>
      </c>
      <c r="H207" s="51">
        <v>1875</v>
      </c>
      <c r="I207" s="51" t="s">
        <v>14443</v>
      </c>
      <c r="J207" s="51">
        <v>16.690000000000001</v>
      </c>
      <c r="K207" s="68">
        <v>31293.750000000004</v>
      </c>
      <c r="L207" s="63" t="s">
        <v>14444</v>
      </c>
      <c r="M207" s="50" t="s">
        <v>2300</v>
      </c>
      <c r="N207" s="50" t="s">
        <v>4223</v>
      </c>
      <c r="O207" s="50">
        <v>830</v>
      </c>
      <c r="P207" s="50">
        <v>5</v>
      </c>
      <c r="Q207" s="50" t="s">
        <v>4215</v>
      </c>
      <c r="R207" s="50" t="str">
        <f>VLOOKUP(A207,[1]komplet!$1:$1048576,18,0)</f>
        <v>ANO</v>
      </c>
    </row>
    <row r="208" spans="1:18" s="50" customFormat="1" x14ac:dyDescent="0.25">
      <c r="A208" s="71">
        <v>600035620</v>
      </c>
      <c r="B208" s="56">
        <f t="shared" si="6"/>
        <v>600035620</v>
      </c>
      <c r="C208" s="57" t="s">
        <v>345</v>
      </c>
      <c r="D208" s="50">
        <v>1</v>
      </c>
      <c r="E208" s="72">
        <f t="shared" si="7"/>
        <v>48134201</v>
      </c>
      <c r="F208" s="51" t="s">
        <v>5710</v>
      </c>
      <c r="G208" s="51" t="s">
        <v>5717</v>
      </c>
      <c r="H208" s="51">
        <v>1075</v>
      </c>
      <c r="I208" s="51" t="s">
        <v>14443</v>
      </c>
      <c r="J208" s="51">
        <v>16.690000000000001</v>
      </c>
      <c r="K208" s="68">
        <v>17941.75</v>
      </c>
      <c r="L208" s="63" t="s">
        <v>14444</v>
      </c>
      <c r="M208" s="50" t="s">
        <v>2301</v>
      </c>
      <c r="N208" s="50" t="s">
        <v>4219</v>
      </c>
      <c r="O208" s="50">
        <v>130</v>
      </c>
      <c r="P208" s="50">
        <v>8</v>
      </c>
      <c r="Q208" s="50" t="s">
        <v>4215</v>
      </c>
      <c r="R208" s="50" t="str">
        <f>VLOOKUP(A208,[1]komplet!$1:$1048576,18,0)</f>
        <v>ANO</v>
      </c>
    </row>
    <row r="209" spans="1:18" s="50" customFormat="1" x14ac:dyDescent="0.25">
      <c r="A209" s="71">
        <v>600035638</v>
      </c>
      <c r="B209" s="56">
        <f t="shared" si="6"/>
        <v>600035638</v>
      </c>
      <c r="C209" s="57" t="s">
        <v>346</v>
      </c>
      <c r="D209" s="50">
        <v>1</v>
      </c>
      <c r="E209" s="72">
        <f t="shared" si="7"/>
        <v>49624911</v>
      </c>
      <c r="F209" s="51" t="s">
        <v>5710</v>
      </c>
      <c r="G209" s="51" t="s">
        <v>5717</v>
      </c>
      <c r="H209" s="51">
        <v>1800</v>
      </c>
      <c r="I209" s="51" t="s">
        <v>14443</v>
      </c>
      <c r="J209" s="51">
        <v>16.690000000000001</v>
      </c>
      <c r="K209" s="68">
        <v>30042.000000000004</v>
      </c>
      <c r="L209" s="63" t="s">
        <v>14444</v>
      </c>
      <c r="M209" s="50" t="s">
        <v>2302</v>
      </c>
      <c r="N209" s="50" t="s">
        <v>4226</v>
      </c>
      <c r="O209" s="50">
        <v>1201</v>
      </c>
      <c r="P209" s="50">
        <v>1</v>
      </c>
      <c r="Q209" s="50" t="s">
        <v>4215</v>
      </c>
      <c r="R209" s="50" t="str">
        <f>VLOOKUP(A209,[1]komplet!$1:$1048576,18,0)</f>
        <v>ANO</v>
      </c>
    </row>
    <row r="210" spans="1:18" s="50" customFormat="1" x14ac:dyDescent="0.25">
      <c r="A210" s="71">
        <v>600035646</v>
      </c>
      <c r="B210" s="56">
        <f t="shared" si="6"/>
        <v>600035646</v>
      </c>
      <c r="C210" s="57" t="s">
        <v>347</v>
      </c>
      <c r="D210" s="50">
        <v>1</v>
      </c>
      <c r="E210" s="72">
        <f t="shared" si="7"/>
        <v>60460318</v>
      </c>
      <c r="F210" s="51" t="s">
        <v>5710</v>
      </c>
      <c r="G210" s="51" t="s">
        <v>5717</v>
      </c>
      <c r="H210" s="51">
        <v>1075</v>
      </c>
      <c r="I210" s="51" t="s">
        <v>14443</v>
      </c>
      <c r="J210" s="51">
        <v>16.690000000000001</v>
      </c>
      <c r="K210" s="68">
        <v>17941.75</v>
      </c>
      <c r="L210" s="63" t="s">
        <v>14444</v>
      </c>
      <c r="M210" s="50" t="s">
        <v>2303</v>
      </c>
      <c r="N210" s="50" t="s">
        <v>15</v>
      </c>
      <c r="O210" s="50">
        <v>308</v>
      </c>
      <c r="P210" s="50">
        <v>10</v>
      </c>
      <c r="Q210" s="50" t="s">
        <v>4215</v>
      </c>
      <c r="R210" s="50" t="str">
        <f>VLOOKUP(A210,[1]komplet!$1:$1048576,18,0)</f>
        <v>ANO</v>
      </c>
    </row>
    <row r="211" spans="1:18" s="50" customFormat="1" x14ac:dyDescent="0.25">
      <c r="A211" s="71">
        <v>600035662</v>
      </c>
      <c r="B211" s="56">
        <f t="shared" si="6"/>
        <v>600035662</v>
      </c>
      <c r="C211" s="57" t="s">
        <v>348</v>
      </c>
      <c r="D211" s="50">
        <v>1</v>
      </c>
      <c r="E211" s="72">
        <f t="shared" si="7"/>
        <v>47609737</v>
      </c>
      <c r="F211" s="51" t="s">
        <v>5710</v>
      </c>
      <c r="G211" s="51" t="s">
        <v>5717</v>
      </c>
      <c r="H211" s="51">
        <v>2200</v>
      </c>
      <c r="I211" s="51" t="s">
        <v>14443</v>
      </c>
      <c r="J211" s="51">
        <v>16.690000000000001</v>
      </c>
      <c r="K211" s="68">
        <v>36718</v>
      </c>
      <c r="L211" s="63" t="s">
        <v>14444</v>
      </c>
      <c r="M211" s="50" t="s">
        <v>2304</v>
      </c>
      <c r="N211" s="50" t="s">
        <v>4227</v>
      </c>
      <c r="O211" s="50">
        <v>782</v>
      </c>
      <c r="P211" s="50">
        <v>34</v>
      </c>
      <c r="Q211" s="50" t="s">
        <v>4215</v>
      </c>
      <c r="R211" s="50" t="str">
        <f>VLOOKUP(A211,[1]komplet!$1:$1048576,18,0)</f>
        <v>ANO</v>
      </c>
    </row>
    <row r="212" spans="1:18" s="50" customFormat="1" x14ac:dyDescent="0.25">
      <c r="A212" s="71">
        <v>600035671</v>
      </c>
      <c r="B212" s="56">
        <f t="shared" si="6"/>
        <v>600035671</v>
      </c>
      <c r="C212" s="57" t="s">
        <v>349</v>
      </c>
      <c r="D212" s="50">
        <v>1</v>
      </c>
      <c r="E212" s="72">
        <f t="shared" si="7"/>
        <v>47610361</v>
      </c>
      <c r="F212" s="51" t="s">
        <v>5710</v>
      </c>
      <c r="G212" s="51" t="s">
        <v>5717</v>
      </c>
      <c r="H212" s="51">
        <v>1450</v>
      </c>
      <c r="I212" s="51" t="s">
        <v>14443</v>
      </c>
      <c r="J212" s="51">
        <v>16.690000000000001</v>
      </c>
      <c r="K212" s="68">
        <v>24200.500000000004</v>
      </c>
      <c r="L212" s="63" t="s">
        <v>14444</v>
      </c>
      <c r="M212" s="50" t="s">
        <v>2305</v>
      </c>
      <c r="N212" s="50" t="s">
        <v>4069</v>
      </c>
      <c r="O212" s="50">
        <v>1286</v>
      </c>
      <c r="P212" s="50">
        <v>8</v>
      </c>
      <c r="Q212" s="50" t="s">
        <v>4215</v>
      </c>
      <c r="R212" s="50" t="str">
        <f>VLOOKUP(A212,[1]komplet!$1:$1048576,18,0)</f>
        <v>ANO</v>
      </c>
    </row>
    <row r="213" spans="1:18" s="50" customFormat="1" x14ac:dyDescent="0.25">
      <c r="A213" s="71">
        <v>600035689</v>
      </c>
      <c r="B213" s="56">
        <f t="shared" si="6"/>
        <v>600035689</v>
      </c>
      <c r="C213" s="57" t="s">
        <v>350</v>
      </c>
      <c r="D213" s="50">
        <v>1</v>
      </c>
      <c r="E213" s="72">
        <f t="shared" si="7"/>
        <v>47610425</v>
      </c>
      <c r="F213" s="51" t="s">
        <v>5710</v>
      </c>
      <c r="G213" s="51" t="s">
        <v>5717</v>
      </c>
      <c r="H213" s="51">
        <v>1300</v>
      </c>
      <c r="I213" s="51" t="s">
        <v>14443</v>
      </c>
      <c r="J213" s="51">
        <v>16.690000000000001</v>
      </c>
      <c r="K213" s="68">
        <v>21697</v>
      </c>
      <c r="L213" s="63" t="s">
        <v>14444</v>
      </c>
      <c r="M213" s="50" t="s">
        <v>2306</v>
      </c>
      <c r="N213" s="50" t="s">
        <v>4217</v>
      </c>
      <c r="O213" s="50">
        <v>64</v>
      </c>
      <c r="P213" s="50">
        <v>13</v>
      </c>
      <c r="Q213" s="50" t="s">
        <v>4215</v>
      </c>
      <c r="R213" s="50" t="str">
        <f>VLOOKUP(A213,[1]komplet!$1:$1048576,18,0)</f>
        <v>ANO</v>
      </c>
    </row>
    <row r="214" spans="1:18" s="50" customFormat="1" x14ac:dyDescent="0.25">
      <c r="A214" s="71">
        <v>610380061</v>
      </c>
      <c r="B214" s="56">
        <f t="shared" si="6"/>
        <v>610380061</v>
      </c>
      <c r="C214" s="57" t="s">
        <v>351</v>
      </c>
      <c r="D214" s="50">
        <v>1</v>
      </c>
      <c r="E214" s="72">
        <f t="shared" si="7"/>
        <v>69780111</v>
      </c>
      <c r="F214" s="51" t="s">
        <v>5710</v>
      </c>
      <c r="G214" s="51" t="s">
        <v>5717</v>
      </c>
      <c r="H214" s="51">
        <v>1375</v>
      </c>
      <c r="I214" s="51" t="s">
        <v>14443</v>
      </c>
      <c r="J214" s="51">
        <v>16.690000000000001</v>
      </c>
      <c r="K214" s="68">
        <v>22948.75</v>
      </c>
      <c r="L214" s="63" t="s">
        <v>14444</v>
      </c>
      <c r="M214" s="50" t="s">
        <v>2307</v>
      </c>
      <c r="N214" s="50" t="s">
        <v>4222</v>
      </c>
      <c r="O214" s="50">
        <v>67</v>
      </c>
      <c r="P214" s="50">
        <v>25</v>
      </c>
      <c r="Q214" s="50" t="s">
        <v>4215</v>
      </c>
      <c r="R214" s="50" t="str">
        <f>VLOOKUP(A214,[1]komplet!$1:$1048576,18,0)</f>
        <v>NE</v>
      </c>
    </row>
    <row r="215" spans="1:18" s="50" customFormat="1" x14ac:dyDescent="0.25">
      <c r="A215" s="71">
        <v>691006806</v>
      </c>
      <c r="B215" s="56">
        <f t="shared" si="6"/>
        <v>691006806</v>
      </c>
      <c r="C215" s="57" t="s">
        <v>352</v>
      </c>
      <c r="D215" s="50">
        <v>1</v>
      </c>
      <c r="E215" s="72">
        <f t="shared" si="7"/>
        <v>25771159</v>
      </c>
      <c r="F215" s="51" t="s">
        <v>5710</v>
      </c>
      <c r="G215" s="51" t="s">
        <v>5717</v>
      </c>
      <c r="H215" s="51">
        <v>200</v>
      </c>
      <c r="I215" s="51" t="s">
        <v>14443</v>
      </c>
      <c r="J215" s="51">
        <v>16.690000000000001</v>
      </c>
      <c r="K215" s="68">
        <v>3338.0000000000005</v>
      </c>
      <c r="L215" s="63" t="s">
        <v>14444</v>
      </c>
      <c r="M215" s="50" t="s">
        <v>2308</v>
      </c>
      <c r="N215" s="50" t="s">
        <v>4228</v>
      </c>
      <c r="O215" s="50">
        <v>1878</v>
      </c>
      <c r="P215" s="50">
        <v>5</v>
      </c>
      <c r="Q215" s="50" t="s">
        <v>4215</v>
      </c>
      <c r="R215" s="50" t="str">
        <f>VLOOKUP(A215,[1]komplet!$1:$1048576,18,0)</f>
        <v>NE</v>
      </c>
    </row>
    <row r="216" spans="1:18" s="50" customFormat="1" x14ac:dyDescent="0.25">
      <c r="A216" s="71">
        <v>600021271</v>
      </c>
      <c r="B216" s="56">
        <f t="shared" si="6"/>
        <v>600021271</v>
      </c>
      <c r="C216" s="57" t="s">
        <v>353</v>
      </c>
      <c r="D216" s="50">
        <v>1</v>
      </c>
      <c r="E216" s="72">
        <f t="shared" si="7"/>
        <v>70848572</v>
      </c>
      <c r="F216" s="51" t="s">
        <v>5710</v>
      </c>
      <c r="G216" s="51" t="s">
        <v>5715</v>
      </c>
      <c r="H216" s="51">
        <v>375</v>
      </c>
      <c r="I216" s="51" t="s">
        <v>14443</v>
      </c>
      <c r="J216" s="51">
        <v>16.690000000000001</v>
      </c>
      <c r="K216" s="68">
        <v>6258.7500000000009</v>
      </c>
      <c r="L216" s="63" t="s">
        <v>14444</v>
      </c>
      <c r="M216" s="50" t="s">
        <v>2309</v>
      </c>
      <c r="N216" s="50" t="s">
        <v>4229</v>
      </c>
      <c r="O216" s="50">
        <v>83</v>
      </c>
      <c r="P216" s="50">
        <v>1</v>
      </c>
      <c r="Q216" s="50" t="s">
        <v>4168</v>
      </c>
      <c r="R216" s="50" t="str">
        <f>VLOOKUP(A216,[1]komplet!$1:$1048576,18,0)</f>
        <v>ANO</v>
      </c>
    </row>
    <row r="217" spans="1:18" s="50" customFormat="1" x14ac:dyDescent="0.25">
      <c r="A217" s="71">
        <v>600006166</v>
      </c>
      <c r="B217" s="56">
        <f t="shared" si="6"/>
        <v>600006166</v>
      </c>
      <c r="C217" s="57" t="s">
        <v>354</v>
      </c>
      <c r="D217" s="50">
        <v>1</v>
      </c>
      <c r="E217" s="72">
        <f t="shared" si="7"/>
        <v>49371185</v>
      </c>
      <c r="F217" s="51" t="s">
        <v>5710</v>
      </c>
      <c r="G217" s="51" t="s">
        <v>5715</v>
      </c>
      <c r="H217" s="51">
        <v>1800</v>
      </c>
      <c r="I217" s="51" t="s">
        <v>14443</v>
      </c>
      <c r="J217" s="51">
        <v>16.690000000000001</v>
      </c>
      <c r="K217" s="68">
        <v>30042.000000000004</v>
      </c>
      <c r="L217" s="63" t="s">
        <v>14444</v>
      </c>
      <c r="M217" s="50" t="s">
        <v>2310</v>
      </c>
      <c r="N217" s="50" t="s">
        <v>4230</v>
      </c>
      <c r="O217" s="50">
        <v>2250</v>
      </c>
      <c r="P217" s="50">
        <v>36</v>
      </c>
      <c r="Q217" s="50" t="s">
        <v>4168</v>
      </c>
      <c r="R217" s="50" t="str">
        <f>VLOOKUP(A217,[1]komplet!$1:$1048576,18,0)</f>
        <v>ANO</v>
      </c>
    </row>
    <row r="218" spans="1:18" s="50" customFormat="1" x14ac:dyDescent="0.25">
      <c r="A218" s="71">
        <v>600040411</v>
      </c>
      <c r="B218" s="56">
        <f t="shared" si="6"/>
        <v>600040411</v>
      </c>
      <c r="C218" s="57" t="s">
        <v>355</v>
      </c>
      <c r="D218" s="50">
        <v>1</v>
      </c>
      <c r="E218" s="72">
        <f t="shared" si="7"/>
        <v>63830817</v>
      </c>
      <c r="F218" s="51" t="s">
        <v>5710</v>
      </c>
      <c r="G218" s="51" t="s">
        <v>5715</v>
      </c>
      <c r="H218" s="51">
        <v>475</v>
      </c>
      <c r="I218" s="51" t="s">
        <v>14443</v>
      </c>
      <c r="J218" s="51">
        <v>16.690000000000001</v>
      </c>
      <c r="K218" s="68">
        <v>7927.7500000000009</v>
      </c>
      <c r="L218" s="63" t="s">
        <v>14444</v>
      </c>
      <c r="M218" s="50" t="s">
        <v>2311</v>
      </c>
      <c r="N218" s="50" t="s">
        <v>4231</v>
      </c>
      <c r="O218" s="50">
        <v>1408</v>
      </c>
      <c r="P218" s="50">
        <v>63</v>
      </c>
      <c r="Q218" s="50" t="s">
        <v>4168</v>
      </c>
      <c r="R218" s="50" t="str">
        <f>VLOOKUP(A218,[1]komplet!$1:$1048576,18,0)</f>
        <v>ANO</v>
      </c>
    </row>
    <row r="219" spans="1:18" s="50" customFormat="1" x14ac:dyDescent="0.25">
      <c r="A219" s="71">
        <v>600040429</v>
      </c>
      <c r="B219" s="56">
        <f t="shared" si="6"/>
        <v>600040429</v>
      </c>
      <c r="C219" s="57" t="s">
        <v>356</v>
      </c>
      <c r="D219" s="50">
        <v>1</v>
      </c>
      <c r="E219" s="72">
        <f t="shared" si="7"/>
        <v>49625195</v>
      </c>
      <c r="F219" s="51" t="s">
        <v>5710</v>
      </c>
      <c r="G219" s="51" t="s">
        <v>5715</v>
      </c>
      <c r="H219" s="51">
        <v>2100</v>
      </c>
      <c r="I219" s="51" t="s">
        <v>14443</v>
      </c>
      <c r="J219" s="51">
        <v>16.690000000000001</v>
      </c>
      <c r="K219" s="68">
        <v>35049</v>
      </c>
      <c r="L219" s="63" t="s">
        <v>14444</v>
      </c>
      <c r="M219" s="50" t="s">
        <v>2312</v>
      </c>
      <c r="N219" s="50" t="s">
        <v>4230</v>
      </c>
      <c r="O219" s="50">
        <v>2250</v>
      </c>
      <c r="P219" s="50">
        <v>36</v>
      </c>
      <c r="Q219" s="50" t="s">
        <v>4168</v>
      </c>
      <c r="R219" s="50" t="str">
        <f>VLOOKUP(A219,[1]komplet!$1:$1048576,18,0)</f>
        <v>ANO</v>
      </c>
    </row>
    <row r="220" spans="1:18" s="50" customFormat="1" x14ac:dyDescent="0.25">
      <c r="A220" s="71">
        <v>600040437</v>
      </c>
      <c r="B220" s="56">
        <f t="shared" si="6"/>
        <v>600040437</v>
      </c>
      <c r="C220" s="57" t="s">
        <v>357</v>
      </c>
      <c r="D220" s="50">
        <v>1</v>
      </c>
      <c r="E220" s="72">
        <f t="shared" si="7"/>
        <v>63830809</v>
      </c>
      <c r="F220" s="51" t="s">
        <v>5710</v>
      </c>
      <c r="G220" s="51" t="s">
        <v>5715</v>
      </c>
      <c r="H220" s="51">
        <v>1850</v>
      </c>
      <c r="I220" s="51" t="s">
        <v>14443</v>
      </c>
      <c r="J220" s="51">
        <v>16.690000000000001</v>
      </c>
      <c r="K220" s="68">
        <v>30876.500000000004</v>
      </c>
      <c r="L220" s="63" t="s">
        <v>14444</v>
      </c>
      <c r="M220" s="50" t="s">
        <v>2313</v>
      </c>
      <c r="N220" s="50" t="s">
        <v>4232</v>
      </c>
      <c r="O220" s="50">
        <v>823</v>
      </c>
      <c r="P220" s="50">
        <v>16</v>
      </c>
      <c r="Q220" s="50" t="s">
        <v>4168</v>
      </c>
      <c r="R220" s="50" t="str">
        <f>VLOOKUP(A220,[1]komplet!$1:$1048576,18,0)</f>
        <v>ANO</v>
      </c>
    </row>
    <row r="221" spans="1:18" s="50" customFormat="1" x14ac:dyDescent="0.25">
      <c r="A221" s="71">
        <v>600040607</v>
      </c>
      <c r="B221" s="56">
        <f t="shared" si="6"/>
        <v>600040607</v>
      </c>
      <c r="C221" s="57" t="s">
        <v>358</v>
      </c>
      <c r="D221" s="50">
        <v>1</v>
      </c>
      <c r="E221" s="72">
        <f t="shared" si="7"/>
        <v>63830825</v>
      </c>
      <c r="F221" s="51" t="s">
        <v>5710</v>
      </c>
      <c r="G221" s="51" t="s">
        <v>5715</v>
      </c>
      <c r="H221" s="51">
        <v>2275</v>
      </c>
      <c r="I221" s="51" t="s">
        <v>14443</v>
      </c>
      <c r="J221" s="51">
        <v>16.690000000000001</v>
      </c>
      <c r="K221" s="68">
        <v>37969.75</v>
      </c>
      <c r="L221" s="63" t="s">
        <v>14444</v>
      </c>
      <c r="M221" s="50" t="s">
        <v>2314</v>
      </c>
      <c r="N221" s="50" t="s">
        <v>4233</v>
      </c>
      <c r="O221" s="50">
        <v>1700</v>
      </c>
      <c r="P221" s="50">
        <v>28</v>
      </c>
      <c r="Q221" s="50" t="s">
        <v>4168</v>
      </c>
      <c r="R221" s="50" t="str">
        <f>VLOOKUP(A221,[1]komplet!$1:$1048576,18,0)</f>
        <v>ANO</v>
      </c>
    </row>
    <row r="222" spans="1:18" s="50" customFormat="1" x14ac:dyDescent="0.25">
      <c r="A222" s="71">
        <v>600170047</v>
      </c>
      <c r="B222" s="56">
        <f t="shared" si="6"/>
        <v>600170047</v>
      </c>
      <c r="C222" s="57" t="s">
        <v>359</v>
      </c>
      <c r="D222" s="50">
        <v>1</v>
      </c>
      <c r="E222" s="72">
        <f t="shared" si="7"/>
        <v>14891247</v>
      </c>
      <c r="F222" s="51" t="s">
        <v>5710</v>
      </c>
      <c r="G222" s="51" t="s">
        <v>5715</v>
      </c>
      <c r="H222" s="51">
        <v>3525</v>
      </c>
      <c r="I222" s="51" t="s">
        <v>14443</v>
      </c>
      <c r="J222" s="51">
        <v>16.690000000000001</v>
      </c>
      <c r="K222" s="68">
        <v>58832.250000000007</v>
      </c>
      <c r="L222" s="63" t="s">
        <v>14444</v>
      </c>
      <c r="M222" s="50" t="s">
        <v>2315</v>
      </c>
      <c r="N222" s="50" t="s">
        <v>4234</v>
      </c>
      <c r="O222" s="50">
        <v>1911</v>
      </c>
      <c r="P222" s="50">
        <v>22</v>
      </c>
      <c r="Q222" s="50" t="s">
        <v>4168</v>
      </c>
      <c r="R222" s="50" t="str">
        <f>VLOOKUP(A222,[1]komplet!$1:$1048576,18,0)</f>
        <v>ANO</v>
      </c>
    </row>
    <row r="223" spans="1:18" s="50" customFormat="1" x14ac:dyDescent="0.25">
      <c r="A223" s="71">
        <v>600006298</v>
      </c>
      <c r="B223" s="56">
        <f t="shared" si="6"/>
        <v>600006298</v>
      </c>
      <c r="C223" s="57" t="s">
        <v>360</v>
      </c>
      <c r="D223" s="50">
        <v>1</v>
      </c>
      <c r="E223" s="72">
        <f t="shared" si="7"/>
        <v>49615378</v>
      </c>
      <c r="F223" s="51" t="s">
        <v>5710</v>
      </c>
      <c r="G223" s="51" t="s">
        <v>5715</v>
      </c>
      <c r="H223" s="51">
        <v>1125</v>
      </c>
      <c r="I223" s="51" t="s">
        <v>14443</v>
      </c>
      <c r="J223" s="51">
        <v>16.690000000000001</v>
      </c>
      <c r="K223" s="68">
        <v>18776.25</v>
      </c>
      <c r="L223" s="63" t="s">
        <v>14444</v>
      </c>
      <c r="M223" s="50" t="s">
        <v>2316</v>
      </c>
      <c r="N223" s="50" t="s">
        <v>4235</v>
      </c>
      <c r="O223" s="50">
        <v>82</v>
      </c>
      <c r="Q223" s="50" t="s">
        <v>4168</v>
      </c>
      <c r="R223" s="50" t="str">
        <f>VLOOKUP(A223,[1]komplet!$1:$1048576,18,0)</f>
        <v>NE</v>
      </c>
    </row>
    <row r="224" spans="1:18" s="50" customFormat="1" x14ac:dyDescent="0.25">
      <c r="A224" s="71">
        <v>600040470</v>
      </c>
      <c r="B224" s="56">
        <f t="shared" si="6"/>
        <v>600040470</v>
      </c>
      <c r="C224" s="57" t="s">
        <v>361</v>
      </c>
      <c r="D224" s="50">
        <v>1</v>
      </c>
      <c r="E224" s="72">
        <f t="shared" si="7"/>
        <v>70902461</v>
      </c>
      <c r="F224" s="51" t="s">
        <v>5710</v>
      </c>
      <c r="G224" s="51" t="s">
        <v>5715</v>
      </c>
      <c r="H224" s="51">
        <v>1325</v>
      </c>
      <c r="I224" s="51" t="s">
        <v>14443</v>
      </c>
      <c r="J224" s="51">
        <v>16.690000000000001</v>
      </c>
      <c r="K224" s="68">
        <v>22114.25</v>
      </c>
      <c r="L224" s="63" t="s">
        <v>14444</v>
      </c>
      <c r="M224" s="50" t="s">
        <v>2317</v>
      </c>
      <c r="N224" s="50" t="s">
        <v>4236</v>
      </c>
      <c r="O224" s="50">
        <v>73</v>
      </c>
      <c r="Q224" s="50" t="s">
        <v>4168</v>
      </c>
      <c r="R224" s="50" t="str">
        <f>VLOOKUP(A224,[1]komplet!$1:$1048576,18,0)</f>
        <v>ANO</v>
      </c>
    </row>
    <row r="225" spans="1:18" s="50" customFormat="1" x14ac:dyDescent="0.25">
      <c r="A225" s="71">
        <v>600040488</v>
      </c>
      <c r="B225" s="56">
        <f t="shared" si="6"/>
        <v>600040488</v>
      </c>
      <c r="C225" s="57" t="s">
        <v>362</v>
      </c>
      <c r="D225" s="50">
        <v>1</v>
      </c>
      <c r="E225" s="72">
        <f t="shared" si="7"/>
        <v>63833956</v>
      </c>
      <c r="F225" s="51" t="s">
        <v>5710</v>
      </c>
      <c r="G225" s="51" t="s">
        <v>5715</v>
      </c>
      <c r="H225" s="51">
        <v>2550</v>
      </c>
      <c r="I225" s="51" t="s">
        <v>14443</v>
      </c>
      <c r="J225" s="51">
        <v>16.690000000000001</v>
      </c>
      <c r="K225" s="68">
        <v>42559.5</v>
      </c>
      <c r="L225" s="63" t="s">
        <v>14444</v>
      </c>
      <c r="M225" s="50" t="s">
        <v>2318</v>
      </c>
      <c r="N225" s="50" t="s">
        <v>4235</v>
      </c>
      <c r="O225" s="50">
        <v>200</v>
      </c>
      <c r="Q225" s="50" t="s">
        <v>4168</v>
      </c>
      <c r="R225" s="50" t="str">
        <f>VLOOKUP(A225,[1]komplet!$1:$1048576,18,0)</f>
        <v>ANO</v>
      </c>
    </row>
    <row r="226" spans="1:18" s="50" customFormat="1" x14ac:dyDescent="0.25">
      <c r="A226" s="71">
        <v>600040518</v>
      </c>
      <c r="B226" s="56">
        <f t="shared" si="6"/>
        <v>600040518</v>
      </c>
      <c r="C226" s="57" t="s">
        <v>363</v>
      </c>
      <c r="D226" s="50">
        <v>1</v>
      </c>
      <c r="E226" s="72">
        <f t="shared" si="7"/>
        <v>70908133</v>
      </c>
      <c r="F226" s="51" t="s">
        <v>5710</v>
      </c>
      <c r="G226" s="51" t="s">
        <v>5715</v>
      </c>
      <c r="H226" s="51">
        <v>475</v>
      </c>
      <c r="I226" s="51" t="s">
        <v>14443</v>
      </c>
      <c r="J226" s="51">
        <v>16.690000000000001</v>
      </c>
      <c r="K226" s="68">
        <v>7927.7500000000009</v>
      </c>
      <c r="L226" s="63" t="s">
        <v>14444</v>
      </c>
      <c r="M226" s="50" t="s">
        <v>2319</v>
      </c>
      <c r="N226" s="50" t="s">
        <v>4237</v>
      </c>
      <c r="O226" s="50">
        <v>20</v>
      </c>
      <c r="P226" s="50">
        <v>6</v>
      </c>
      <c r="Q226" s="50" t="s">
        <v>4168</v>
      </c>
      <c r="R226" s="50" t="str">
        <f>VLOOKUP(A226,[1]komplet!$1:$1048576,18,0)</f>
        <v>ANO</v>
      </c>
    </row>
    <row r="227" spans="1:18" s="50" customFormat="1" x14ac:dyDescent="0.25">
      <c r="A227" s="71">
        <v>600040593</v>
      </c>
      <c r="B227" s="56">
        <f t="shared" si="6"/>
        <v>600040593</v>
      </c>
      <c r="C227" s="57" t="s">
        <v>364</v>
      </c>
      <c r="D227" s="50">
        <v>1</v>
      </c>
      <c r="E227" s="72">
        <f t="shared" si="7"/>
        <v>47608579</v>
      </c>
      <c r="F227" s="51" t="s">
        <v>5710</v>
      </c>
      <c r="G227" s="51" t="s">
        <v>5715</v>
      </c>
      <c r="H227" s="51">
        <v>4425</v>
      </c>
      <c r="I227" s="51" t="s">
        <v>14443</v>
      </c>
      <c r="J227" s="51">
        <v>16.690000000000001</v>
      </c>
      <c r="K227" s="68">
        <v>73853.25</v>
      </c>
      <c r="L227" s="63" t="s">
        <v>14444</v>
      </c>
      <c r="M227" s="50" t="s">
        <v>2320</v>
      </c>
      <c r="N227" s="50" t="s">
        <v>4238</v>
      </c>
      <c r="O227" s="50">
        <v>1690</v>
      </c>
      <c r="Q227" s="50" t="s">
        <v>4168</v>
      </c>
      <c r="R227" s="50" t="str">
        <f>VLOOKUP(A227,[1]komplet!$1:$1048576,18,0)</f>
        <v>ANO</v>
      </c>
    </row>
    <row r="228" spans="1:18" s="50" customFormat="1" x14ac:dyDescent="0.25">
      <c r="A228" s="71">
        <v>691005826</v>
      </c>
      <c r="B228" s="56">
        <f t="shared" si="6"/>
        <v>691005826</v>
      </c>
      <c r="C228" s="57" t="s">
        <v>365</v>
      </c>
      <c r="D228" s="50">
        <v>1</v>
      </c>
      <c r="E228" s="72">
        <f t="shared" si="7"/>
        <v>28431634</v>
      </c>
      <c r="F228" s="51" t="s">
        <v>5710</v>
      </c>
      <c r="G228" s="51" t="s">
        <v>5715</v>
      </c>
      <c r="H228" s="51">
        <v>625</v>
      </c>
      <c r="I228" s="51" t="s">
        <v>14443</v>
      </c>
      <c r="J228" s="51">
        <v>16.690000000000001</v>
      </c>
      <c r="K228" s="68">
        <v>10431.25</v>
      </c>
      <c r="L228" s="63" t="s">
        <v>14444</v>
      </c>
      <c r="M228" s="50" t="s">
        <v>2321</v>
      </c>
      <c r="N228" s="50" t="s">
        <v>4239</v>
      </c>
      <c r="O228" s="50">
        <v>2339</v>
      </c>
      <c r="Q228" s="50" t="s">
        <v>4168</v>
      </c>
      <c r="R228" s="50" t="str">
        <f>VLOOKUP(A228,[1]komplet!$1:$1048576,18,0)</f>
        <v>NE</v>
      </c>
    </row>
    <row r="229" spans="1:18" s="50" customFormat="1" x14ac:dyDescent="0.25">
      <c r="A229" s="71">
        <v>600021378</v>
      </c>
      <c r="B229" s="56">
        <f t="shared" si="6"/>
        <v>600021378</v>
      </c>
      <c r="C229" s="57" t="s">
        <v>366</v>
      </c>
      <c r="D229" s="50">
        <v>1</v>
      </c>
      <c r="E229" s="72">
        <f t="shared" si="7"/>
        <v>61385450</v>
      </c>
      <c r="F229" s="51" t="s">
        <v>5710</v>
      </c>
      <c r="G229" s="51" t="s">
        <v>5712</v>
      </c>
      <c r="H229" s="51">
        <v>325</v>
      </c>
      <c r="I229" s="51" t="s">
        <v>14443</v>
      </c>
      <c r="J229" s="51">
        <v>16.690000000000001</v>
      </c>
      <c r="K229" s="68">
        <v>5424.25</v>
      </c>
      <c r="L229" s="63" t="s">
        <v>14444</v>
      </c>
      <c r="M229" s="50" t="s">
        <v>2322</v>
      </c>
      <c r="N229" s="50" t="s">
        <v>4240</v>
      </c>
      <c r="O229" s="50">
        <v>941</v>
      </c>
      <c r="P229" s="50">
        <v>13</v>
      </c>
      <c r="Q229" s="50" t="s">
        <v>4084</v>
      </c>
      <c r="R229" s="50" t="str">
        <f>VLOOKUP(A229,[1]komplet!$1:$1048576,18,0)</f>
        <v>ANO</v>
      </c>
    </row>
    <row r="230" spans="1:18" s="50" customFormat="1" x14ac:dyDescent="0.25">
      <c r="A230" s="71">
        <v>600041301</v>
      </c>
      <c r="B230" s="56">
        <f t="shared" si="6"/>
        <v>600041301</v>
      </c>
      <c r="C230" s="57" t="s">
        <v>367</v>
      </c>
      <c r="D230" s="50">
        <v>1</v>
      </c>
      <c r="E230" s="72">
        <f t="shared" si="7"/>
        <v>62933671</v>
      </c>
      <c r="F230" s="51" t="s">
        <v>5710</v>
      </c>
      <c r="G230" s="51" t="s">
        <v>5712</v>
      </c>
      <c r="H230" s="51">
        <v>3000</v>
      </c>
      <c r="I230" s="51" t="s">
        <v>14443</v>
      </c>
      <c r="J230" s="51">
        <v>16.690000000000001</v>
      </c>
      <c r="K230" s="68">
        <v>50070.000000000007</v>
      </c>
      <c r="L230" s="63" t="s">
        <v>14444</v>
      </c>
      <c r="M230" s="50" t="s">
        <v>2323</v>
      </c>
      <c r="N230" s="50" t="s">
        <v>4240</v>
      </c>
      <c r="O230" s="50">
        <v>630</v>
      </c>
      <c r="P230" s="50">
        <v>15</v>
      </c>
      <c r="Q230" s="50" t="s">
        <v>4084</v>
      </c>
      <c r="R230" s="50" t="str">
        <f>VLOOKUP(A230,[1]komplet!$1:$1048576,18,0)</f>
        <v>ANO</v>
      </c>
    </row>
    <row r="231" spans="1:18" s="50" customFormat="1" x14ac:dyDescent="0.25">
      <c r="A231" s="71">
        <v>600041328</v>
      </c>
      <c r="B231" s="56">
        <f t="shared" si="6"/>
        <v>600041328</v>
      </c>
      <c r="C231" s="57" t="s">
        <v>368</v>
      </c>
      <c r="D231" s="50">
        <v>1</v>
      </c>
      <c r="E231" s="72">
        <f t="shared" si="7"/>
        <v>62933540</v>
      </c>
      <c r="F231" s="51" t="s">
        <v>5710</v>
      </c>
      <c r="G231" s="51" t="s">
        <v>5712</v>
      </c>
      <c r="H231" s="51">
        <v>3050</v>
      </c>
      <c r="I231" s="51" t="s">
        <v>14443</v>
      </c>
      <c r="J231" s="51">
        <v>16.690000000000001</v>
      </c>
      <c r="K231" s="68">
        <v>50904.500000000007</v>
      </c>
      <c r="L231" s="63" t="s">
        <v>14444</v>
      </c>
      <c r="M231" s="50" t="s">
        <v>2324</v>
      </c>
      <c r="N231" s="50" t="s">
        <v>4241</v>
      </c>
      <c r="O231" s="50">
        <v>2</v>
      </c>
      <c r="P231" s="50">
        <v>38</v>
      </c>
      <c r="Q231" s="50" t="s">
        <v>4084</v>
      </c>
      <c r="R231" s="50" t="str">
        <f>VLOOKUP(A231,[1]komplet!$1:$1048576,18,0)</f>
        <v>ANO</v>
      </c>
    </row>
    <row r="232" spans="1:18" s="50" customFormat="1" x14ac:dyDescent="0.25">
      <c r="A232" s="71">
        <v>600041344</v>
      </c>
      <c r="B232" s="56">
        <f t="shared" si="6"/>
        <v>600041344</v>
      </c>
      <c r="C232" s="57" t="s">
        <v>369</v>
      </c>
      <c r="D232" s="50">
        <v>1</v>
      </c>
      <c r="E232" s="72">
        <f t="shared" si="7"/>
        <v>70926921</v>
      </c>
      <c r="F232" s="51" t="s">
        <v>5710</v>
      </c>
      <c r="G232" s="51" t="s">
        <v>5712</v>
      </c>
      <c r="H232" s="51">
        <v>1475</v>
      </c>
      <c r="I232" s="51" t="s">
        <v>14443</v>
      </c>
      <c r="J232" s="51">
        <v>16.690000000000001</v>
      </c>
      <c r="K232" s="68">
        <v>24617.750000000004</v>
      </c>
      <c r="L232" s="63" t="s">
        <v>14444</v>
      </c>
      <c r="M232" s="50" t="s">
        <v>2325</v>
      </c>
      <c r="N232" s="50" t="s">
        <v>12</v>
      </c>
      <c r="O232" s="50">
        <v>57</v>
      </c>
      <c r="P232" s="50">
        <v>47</v>
      </c>
      <c r="Q232" s="50" t="s">
        <v>4084</v>
      </c>
      <c r="R232" s="50" t="str">
        <f>VLOOKUP(A232,[1]komplet!$1:$1048576,18,0)</f>
        <v>ANO</v>
      </c>
    </row>
    <row r="233" spans="1:18" s="50" customFormat="1" x14ac:dyDescent="0.25">
      <c r="A233" s="71">
        <v>600020851</v>
      </c>
      <c r="B233" s="56">
        <f t="shared" si="6"/>
        <v>600020851</v>
      </c>
      <c r="C233" s="57" t="s">
        <v>370</v>
      </c>
      <c r="D233" s="50">
        <v>1</v>
      </c>
      <c r="E233" s="72">
        <f t="shared" si="7"/>
        <v>70845883</v>
      </c>
      <c r="F233" s="51" t="s">
        <v>5710</v>
      </c>
      <c r="G233" s="51" t="s">
        <v>5718</v>
      </c>
      <c r="H233" s="51">
        <v>150</v>
      </c>
      <c r="I233" s="51" t="s">
        <v>14443</v>
      </c>
      <c r="J233" s="51">
        <v>16.690000000000001</v>
      </c>
      <c r="K233" s="68">
        <v>2503.5</v>
      </c>
      <c r="L233" s="63" t="s">
        <v>14444</v>
      </c>
      <c r="M233" s="50" t="s">
        <v>2326</v>
      </c>
      <c r="N233" s="50" t="s">
        <v>4242</v>
      </c>
      <c r="O233" s="50">
        <v>2445</v>
      </c>
      <c r="P233" s="50">
        <v>8</v>
      </c>
      <c r="Q233" s="50" t="s">
        <v>4243</v>
      </c>
      <c r="R233" s="50" t="str">
        <f>VLOOKUP(A233,[1]komplet!$1:$1048576,18,0)</f>
        <v>ANO</v>
      </c>
    </row>
    <row r="234" spans="1:18" s="50" customFormat="1" x14ac:dyDescent="0.25">
      <c r="A234" s="71">
        <v>600020819</v>
      </c>
      <c r="B234" s="56">
        <f t="shared" si="6"/>
        <v>600020819</v>
      </c>
      <c r="C234" s="57" t="s">
        <v>371</v>
      </c>
      <c r="D234" s="50">
        <v>1</v>
      </c>
      <c r="E234" s="72">
        <f t="shared" si="7"/>
        <v>25106970</v>
      </c>
      <c r="F234" s="51" t="s">
        <v>5710</v>
      </c>
      <c r="G234" s="51" t="s">
        <v>5718</v>
      </c>
      <c r="H234" s="51">
        <v>300</v>
      </c>
      <c r="I234" s="51" t="s">
        <v>14443</v>
      </c>
      <c r="J234" s="51">
        <v>16.690000000000001</v>
      </c>
      <c r="K234" s="68">
        <v>5007</v>
      </c>
      <c r="L234" s="63" t="s">
        <v>14444</v>
      </c>
      <c r="M234" s="50" t="s">
        <v>2327</v>
      </c>
      <c r="N234" s="50" t="s">
        <v>4244</v>
      </c>
      <c r="O234" s="50">
        <v>911</v>
      </c>
      <c r="P234" s="50">
        <v>2</v>
      </c>
      <c r="Q234" s="50" t="s">
        <v>4243</v>
      </c>
      <c r="R234" s="50" t="str">
        <f>VLOOKUP(A234,[1]komplet!$1:$1048576,18,0)</f>
        <v>NE</v>
      </c>
    </row>
    <row r="235" spans="1:18" s="50" customFormat="1" x14ac:dyDescent="0.25">
      <c r="A235" s="71">
        <v>691012342</v>
      </c>
      <c r="B235" s="56">
        <f t="shared" si="6"/>
        <v>691012342</v>
      </c>
      <c r="C235" s="57" t="s">
        <v>372</v>
      </c>
      <c r="D235" s="50">
        <v>1</v>
      </c>
      <c r="E235" s="72">
        <f t="shared" si="7"/>
        <v>7116349</v>
      </c>
      <c r="F235" s="51" t="s">
        <v>5710</v>
      </c>
      <c r="G235" s="51" t="s">
        <v>5718</v>
      </c>
      <c r="H235" s="51">
        <v>0</v>
      </c>
      <c r="I235" s="51" t="s">
        <v>14443</v>
      </c>
      <c r="J235" s="51">
        <v>16.690000000000001</v>
      </c>
      <c r="K235" s="68">
        <v>0</v>
      </c>
      <c r="L235" s="63">
        <v>44543</v>
      </c>
      <c r="M235" s="50" t="s">
        <v>2328</v>
      </c>
      <c r="N235" s="50" t="s">
        <v>4245</v>
      </c>
      <c r="O235" s="50">
        <v>100</v>
      </c>
      <c r="P235" s="50">
        <v>16</v>
      </c>
      <c r="Q235" s="50" t="s">
        <v>4243</v>
      </c>
      <c r="R235" s="50" t="str">
        <f>VLOOKUP(A235,[1]komplet!$1:$1048576,18,0)</f>
        <v>NE</v>
      </c>
    </row>
    <row r="236" spans="1:18" s="50" customFormat="1" x14ac:dyDescent="0.25">
      <c r="A236" s="71">
        <v>600006425</v>
      </c>
      <c r="B236" s="56">
        <f t="shared" si="6"/>
        <v>600006425</v>
      </c>
      <c r="C236" s="57" t="s">
        <v>373</v>
      </c>
      <c r="D236" s="50">
        <v>1</v>
      </c>
      <c r="E236" s="72">
        <f t="shared" si="7"/>
        <v>25657046</v>
      </c>
      <c r="F236" s="51" t="s">
        <v>5710</v>
      </c>
      <c r="G236" s="51" t="s">
        <v>5718</v>
      </c>
      <c r="H236" s="51">
        <v>625</v>
      </c>
      <c r="I236" s="51" t="s">
        <v>14443</v>
      </c>
      <c r="J236" s="51">
        <v>16.690000000000001</v>
      </c>
      <c r="K236" s="68">
        <v>10431.25</v>
      </c>
      <c r="L236" s="63" t="s">
        <v>14444</v>
      </c>
      <c r="M236" s="50" t="s">
        <v>2329</v>
      </c>
      <c r="N236" s="50" t="s">
        <v>4246</v>
      </c>
      <c r="O236" s="50">
        <v>1100</v>
      </c>
      <c r="P236" s="50">
        <v>36</v>
      </c>
      <c r="Q236" s="50" t="s">
        <v>4243</v>
      </c>
      <c r="R236" s="50" t="str">
        <f>VLOOKUP(A236,[1]komplet!$1:$1048576,18,0)</f>
        <v>NE</v>
      </c>
    </row>
    <row r="237" spans="1:18" s="50" customFormat="1" x14ac:dyDescent="0.25">
      <c r="A237" s="71">
        <v>600004911</v>
      </c>
      <c r="B237" s="56">
        <f t="shared" si="6"/>
        <v>600004911</v>
      </c>
      <c r="C237" s="57" t="s">
        <v>374</v>
      </c>
      <c r="D237" s="50">
        <v>1</v>
      </c>
      <c r="E237" s="72">
        <f t="shared" si="7"/>
        <v>61385131</v>
      </c>
      <c r="F237" s="51" t="s">
        <v>5710</v>
      </c>
      <c r="G237" s="51" t="s">
        <v>5718</v>
      </c>
      <c r="H237" s="51">
        <v>2000</v>
      </c>
      <c r="I237" s="51" t="s">
        <v>14443</v>
      </c>
      <c r="J237" s="51">
        <v>16.690000000000001</v>
      </c>
      <c r="K237" s="68">
        <v>33380</v>
      </c>
      <c r="L237" s="63" t="s">
        <v>14444</v>
      </c>
      <c r="M237" s="50" t="s">
        <v>2330</v>
      </c>
      <c r="N237" s="50" t="s">
        <v>4247</v>
      </c>
      <c r="O237" s="50">
        <v>900</v>
      </c>
      <c r="P237" s="50">
        <v>8</v>
      </c>
      <c r="Q237" s="50" t="s">
        <v>4243</v>
      </c>
      <c r="R237" s="50" t="str">
        <f>VLOOKUP(A237,[1]komplet!$1:$1048576,18,0)</f>
        <v>ANO</v>
      </c>
    </row>
    <row r="238" spans="1:18" s="50" customFormat="1" x14ac:dyDescent="0.25">
      <c r="A238" s="71">
        <v>600004929</v>
      </c>
      <c r="B238" s="56">
        <f t="shared" si="6"/>
        <v>600004929</v>
      </c>
      <c r="C238" s="57" t="s">
        <v>375</v>
      </c>
      <c r="D238" s="50">
        <v>1</v>
      </c>
      <c r="E238" s="72">
        <f t="shared" si="7"/>
        <v>70107050</v>
      </c>
      <c r="F238" s="51" t="s">
        <v>5710</v>
      </c>
      <c r="G238" s="51" t="s">
        <v>5718</v>
      </c>
      <c r="H238" s="51">
        <v>1925</v>
      </c>
      <c r="I238" s="51" t="s">
        <v>14443</v>
      </c>
      <c r="J238" s="51">
        <v>16.690000000000001</v>
      </c>
      <c r="K238" s="68">
        <v>32128.250000000004</v>
      </c>
      <c r="L238" s="63" t="s">
        <v>14444</v>
      </c>
      <c r="M238" s="50" t="s">
        <v>2331</v>
      </c>
      <c r="N238" s="50" t="s">
        <v>4248</v>
      </c>
      <c r="O238" s="50">
        <v>1221</v>
      </c>
      <c r="P238" s="50">
        <v>37</v>
      </c>
      <c r="Q238" s="50" t="s">
        <v>4243</v>
      </c>
      <c r="R238" s="50" t="str">
        <f>VLOOKUP(A238,[1]komplet!$1:$1048576,18,0)</f>
        <v>ANO</v>
      </c>
    </row>
    <row r="239" spans="1:18" s="50" customFormat="1" x14ac:dyDescent="0.25">
      <c r="A239" s="71">
        <v>600004945</v>
      </c>
      <c r="B239" s="56">
        <f t="shared" si="6"/>
        <v>600004945</v>
      </c>
      <c r="C239" s="57" t="s">
        <v>376</v>
      </c>
      <c r="D239" s="50">
        <v>1</v>
      </c>
      <c r="E239" s="72">
        <f t="shared" si="7"/>
        <v>61388025</v>
      </c>
      <c r="F239" s="51" t="s">
        <v>5710</v>
      </c>
      <c r="G239" s="51" t="s">
        <v>5718</v>
      </c>
      <c r="H239" s="51">
        <v>1400</v>
      </c>
      <c r="I239" s="51" t="s">
        <v>14443</v>
      </c>
      <c r="J239" s="51">
        <v>16.690000000000001</v>
      </c>
      <c r="K239" s="68">
        <v>23366</v>
      </c>
      <c r="L239" s="63" t="s">
        <v>14444</v>
      </c>
      <c r="M239" s="50" t="s">
        <v>2332</v>
      </c>
      <c r="N239" s="50" t="s">
        <v>4249</v>
      </c>
      <c r="O239" s="50">
        <v>1300</v>
      </c>
      <c r="P239" s="50">
        <v>1</v>
      </c>
      <c r="Q239" s="50" t="s">
        <v>4243</v>
      </c>
      <c r="R239" s="50" t="str">
        <f>VLOOKUP(A239,[1]komplet!$1:$1048576,18,0)</f>
        <v>ANO</v>
      </c>
    </row>
    <row r="240" spans="1:18" s="50" customFormat="1" x14ac:dyDescent="0.25">
      <c r="A240" s="71">
        <v>600004961</v>
      </c>
      <c r="B240" s="56">
        <f t="shared" si="6"/>
        <v>600004961</v>
      </c>
      <c r="C240" s="57" t="s">
        <v>377</v>
      </c>
      <c r="D240" s="50">
        <v>1</v>
      </c>
      <c r="E240" s="72">
        <f t="shared" si="7"/>
        <v>60461675</v>
      </c>
      <c r="F240" s="51" t="s">
        <v>5710</v>
      </c>
      <c r="G240" s="51" t="s">
        <v>5718</v>
      </c>
      <c r="H240" s="51">
        <v>2175</v>
      </c>
      <c r="I240" s="51" t="s">
        <v>14443</v>
      </c>
      <c r="J240" s="51">
        <v>16.690000000000001</v>
      </c>
      <c r="K240" s="68">
        <v>36300.75</v>
      </c>
      <c r="L240" s="63" t="s">
        <v>14444</v>
      </c>
      <c r="M240" s="50" t="s">
        <v>2333</v>
      </c>
      <c r="N240" s="50" t="s">
        <v>4250</v>
      </c>
      <c r="O240" s="50">
        <v>2825</v>
      </c>
      <c r="P240" s="50">
        <v>23</v>
      </c>
      <c r="Q240" s="50" t="s">
        <v>4243</v>
      </c>
      <c r="R240" s="50" t="str">
        <f>VLOOKUP(A240,[1]komplet!$1:$1048576,18,0)</f>
        <v>ANO</v>
      </c>
    </row>
    <row r="241" spans="1:18" s="50" customFormat="1" x14ac:dyDescent="0.25">
      <c r="A241" s="71">
        <v>600004970</v>
      </c>
      <c r="B241" s="56">
        <f t="shared" si="6"/>
        <v>600004970</v>
      </c>
      <c r="C241" s="57" t="s">
        <v>378</v>
      </c>
      <c r="D241" s="50">
        <v>1</v>
      </c>
      <c r="E241" s="72">
        <f t="shared" si="7"/>
        <v>61386871</v>
      </c>
      <c r="F241" s="51" t="s">
        <v>5710</v>
      </c>
      <c r="G241" s="51" t="s">
        <v>5718</v>
      </c>
      <c r="H241" s="51">
        <v>550</v>
      </c>
      <c r="I241" s="51" t="s">
        <v>14443</v>
      </c>
      <c r="J241" s="51">
        <v>16.690000000000001</v>
      </c>
      <c r="K241" s="68">
        <v>9179.5</v>
      </c>
      <c r="L241" s="63" t="s">
        <v>14444</v>
      </c>
      <c r="M241" s="50" t="s">
        <v>2334</v>
      </c>
      <c r="N241" s="50" t="s">
        <v>4251</v>
      </c>
      <c r="O241" s="50">
        <v>2275</v>
      </c>
      <c r="P241" s="50">
        <v>2</v>
      </c>
      <c r="Q241" s="50" t="s">
        <v>4243</v>
      </c>
      <c r="R241" s="50" t="str">
        <f>VLOOKUP(A241,[1]komplet!$1:$1048576,18,0)</f>
        <v>ANO</v>
      </c>
    </row>
    <row r="242" spans="1:18" s="50" customFormat="1" x14ac:dyDescent="0.25">
      <c r="A242" s="71">
        <v>600005941</v>
      </c>
      <c r="B242" s="56">
        <f t="shared" si="6"/>
        <v>600005941</v>
      </c>
      <c r="C242" s="57" t="s">
        <v>379</v>
      </c>
      <c r="D242" s="50">
        <v>1</v>
      </c>
      <c r="E242" s="72">
        <f t="shared" si="7"/>
        <v>61388017</v>
      </c>
      <c r="F242" s="51" t="s">
        <v>5710</v>
      </c>
      <c r="G242" s="51" t="s">
        <v>5718</v>
      </c>
      <c r="H242" s="51">
        <v>2225</v>
      </c>
      <c r="I242" s="51" t="s">
        <v>14443</v>
      </c>
      <c r="J242" s="51">
        <v>16.690000000000001</v>
      </c>
      <c r="K242" s="68">
        <v>37135.25</v>
      </c>
      <c r="L242" s="63" t="s">
        <v>14444</v>
      </c>
      <c r="M242" s="50" t="s">
        <v>2335</v>
      </c>
      <c r="N242" s="50" t="s">
        <v>4252</v>
      </c>
      <c r="O242" s="50">
        <v>2471</v>
      </c>
      <c r="P242" s="50">
        <v>3</v>
      </c>
      <c r="Q242" s="50" t="s">
        <v>4243</v>
      </c>
      <c r="R242" s="50" t="str">
        <f>VLOOKUP(A242,[1]komplet!$1:$1048576,18,0)</f>
        <v>ANO</v>
      </c>
    </row>
    <row r="243" spans="1:18" s="50" customFormat="1" x14ac:dyDescent="0.25">
      <c r="A243" s="71">
        <v>600001873</v>
      </c>
      <c r="B243" s="56">
        <f t="shared" si="6"/>
        <v>600001873</v>
      </c>
      <c r="C243" s="57" t="s">
        <v>380</v>
      </c>
      <c r="D243" s="50">
        <v>1</v>
      </c>
      <c r="E243" s="72">
        <f t="shared" si="7"/>
        <v>70874204</v>
      </c>
      <c r="F243" s="51" t="s">
        <v>5710</v>
      </c>
      <c r="G243" s="51" t="s">
        <v>5718</v>
      </c>
      <c r="H243" s="51">
        <v>0</v>
      </c>
      <c r="I243" s="51" t="s">
        <v>14443</v>
      </c>
      <c r="J243" s="51">
        <v>16.690000000000001</v>
      </c>
      <c r="K243" s="68">
        <v>0</v>
      </c>
      <c r="L243" s="63" t="s">
        <v>14444</v>
      </c>
      <c r="M243" s="50" t="s">
        <v>2336</v>
      </c>
      <c r="N243" s="50" t="s">
        <v>4253</v>
      </c>
      <c r="O243" s="50">
        <v>400</v>
      </c>
      <c r="P243" s="50">
        <v>9</v>
      </c>
      <c r="Q243" s="50" t="s">
        <v>4243</v>
      </c>
      <c r="R243" s="50" t="str">
        <f>VLOOKUP(A243,[1]komplet!$1:$1048576,18,0)</f>
        <v>ANO</v>
      </c>
    </row>
    <row r="244" spans="1:18" s="50" customFormat="1" x14ac:dyDescent="0.25">
      <c r="A244" s="71">
        <v>600036111</v>
      </c>
      <c r="B244" s="56">
        <f t="shared" si="6"/>
        <v>600036111</v>
      </c>
      <c r="C244" s="57" t="s">
        <v>381</v>
      </c>
      <c r="D244" s="50">
        <v>1</v>
      </c>
      <c r="E244" s="72">
        <f t="shared" si="7"/>
        <v>63831406</v>
      </c>
      <c r="F244" s="51" t="s">
        <v>5710</v>
      </c>
      <c r="G244" s="51" t="s">
        <v>5718</v>
      </c>
      <c r="H244" s="51">
        <v>2450</v>
      </c>
      <c r="I244" s="51" t="s">
        <v>14443</v>
      </c>
      <c r="J244" s="51">
        <v>16.690000000000001</v>
      </c>
      <c r="K244" s="68">
        <v>40890.5</v>
      </c>
      <c r="L244" s="63" t="s">
        <v>14444</v>
      </c>
      <c r="M244" s="50" t="s">
        <v>2337</v>
      </c>
      <c r="N244" s="50" t="s">
        <v>4254</v>
      </c>
      <c r="O244" s="50">
        <v>121</v>
      </c>
      <c r="P244" s="50">
        <v>22</v>
      </c>
      <c r="Q244" s="50" t="s">
        <v>4243</v>
      </c>
      <c r="R244" s="50" t="str">
        <f>VLOOKUP(A244,[1]komplet!$1:$1048576,18,0)</f>
        <v>ANO</v>
      </c>
    </row>
    <row r="245" spans="1:18" s="50" customFormat="1" x14ac:dyDescent="0.25">
      <c r="A245" s="71">
        <v>600036120</v>
      </c>
      <c r="B245" s="56">
        <f t="shared" si="6"/>
        <v>600036120</v>
      </c>
      <c r="C245" s="57" t="s">
        <v>382</v>
      </c>
      <c r="D245" s="50">
        <v>1</v>
      </c>
      <c r="E245" s="72">
        <f t="shared" si="7"/>
        <v>63831368</v>
      </c>
      <c r="F245" s="51" t="s">
        <v>5710</v>
      </c>
      <c r="G245" s="51" t="s">
        <v>5718</v>
      </c>
      <c r="H245" s="51">
        <v>2600</v>
      </c>
      <c r="I245" s="51" t="s">
        <v>14443</v>
      </c>
      <c r="J245" s="51">
        <v>16.690000000000001</v>
      </c>
      <c r="K245" s="68">
        <v>43394</v>
      </c>
      <c r="L245" s="63" t="s">
        <v>14444</v>
      </c>
      <c r="M245" s="50" t="s">
        <v>2338</v>
      </c>
      <c r="N245" s="50" t="s">
        <v>4255</v>
      </c>
      <c r="O245" s="50">
        <v>1200</v>
      </c>
      <c r="P245" s="50">
        <v>1</v>
      </c>
      <c r="Q245" s="50" t="s">
        <v>4243</v>
      </c>
      <c r="R245" s="50" t="str">
        <f>VLOOKUP(A245,[1]komplet!$1:$1048576,18,0)</f>
        <v>ANO</v>
      </c>
    </row>
    <row r="246" spans="1:18" s="50" customFormat="1" x14ac:dyDescent="0.25">
      <c r="A246" s="71">
        <v>600036138</v>
      </c>
      <c r="B246" s="56">
        <f t="shared" si="6"/>
        <v>600036138</v>
      </c>
      <c r="C246" s="57" t="s">
        <v>383</v>
      </c>
      <c r="D246" s="50">
        <v>1</v>
      </c>
      <c r="E246" s="72">
        <f t="shared" si="7"/>
        <v>63831392</v>
      </c>
      <c r="F246" s="51" t="s">
        <v>5710</v>
      </c>
      <c r="G246" s="51" t="s">
        <v>5718</v>
      </c>
      <c r="H246" s="51">
        <v>1925</v>
      </c>
      <c r="I246" s="51" t="s">
        <v>14443</v>
      </c>
      <c r="J246" s="51">
        <v>16.690000000000001</v>
      </c>
      <c r="K246" s="68">
        <v>32128.250000000004</v>
      </c>
      <c r="L246" s="63" t="s">
        <v>14444</v>
      </c>
      <c r="M246" s="50" t="s">
        <v>2339</v>
      </c>
      <c r="N246" s="50" t="s">
        <v>17</v>
      </c>
      <c r="O246" s="50">
        <v>1685</v>
      </c>
      <c r="P246" s="50">
        <v>7</v>
      </c>
      <c r="Q246" s="50" t="s">
        <v>4243</v>
      </c>
      <c r="R246" s="50" t="str">
        <f>VLOOKUP(A246,[1]komplet!$1:$1048576,18,0)</f>
        <v>ANO</v>
      </c>
    </row>
    <row r="247" spans="1:18" s="50" customFormat="1" x14ac:dyDescent="0.25">
      <c r="A247" s="71">
        <v>600036146</v>
      </c>
      <c r="B247" s="56">
        <f t="shared" si="6"/>
        <v>600036146</v>
      </c>
      <c r="C247" s="57" t="s">
        <v>384</v>
      </c>
      <c r="D247" s="50">
        <v>1</v>
      </c>
      <c r="E247" s="72">
        <f t="shared" si="7"/>
        <v>63831325</v>
      </c>
      <c r="F247" s="51" t="s">
        <v>5710</v>
      </c>
      <c r="G247" s="51" t="s">
        <v>5718</v>
      </c>
      <c r="H247" s="51">
        <v>975</v>
      </c>
      <c r="I247" s="51" t="s">
        <v>14443</v>
      </c>
      <c r="J247" s="51">
        <v>16.690000000000001</v>
      </c>
      <c r="K247" s="68">
        <v>16272.750000000002</v>
      </c>
      <c r="L247" s="63" t="s">
        <v>14444</v>
      </c>
      <c r="M247" s="50" t="s">
        <v>2340</v>
      </c>
      <c r="N247" s="50" t="s">
        <v>4256</v>
      </c>
      <c r="O247" s="50">
        <v>600</v>
      </c>
      <c r="P247" s="50">
        <v>18</v>
      </c>
      <c r="Q247" s="50" t="s">
        <v>4243</v>
      </c>
      <c r="R247" s="50" t="str">
        <f>VLOOKUP(A247,[1]komplet!$1:$1048576,18,0)</f>
        <v>ANO</v>
      </c>
    </row>
    <row r="248" spans="1:18" s="50" customFormat="1" x14ac:dyDescent="0.25">
      <c r="A248" s="71">
        <v>600036162</v>
      </c>
      <c r="B248" s="56">
        <f t="shared" si="6"/>
        <v>600036162</v>
      </c>
      <c r="C248" s="57" t="s">
        <v>385</v>
      </c>
      <c r="D248" s="50">
        <v>1</v>
      </c>
      <c r="E248" s="72">
        <f t="shared" si="7"/>
        <v>63831333</v>
      </c>
      <c r="F248" s="51" t="s">
        <v>5710</v>
      </c>
      <c r="G248" s="51" t="s">
        <v>5718</v>
      </c>
      <c r="H248" s="51">
        <v>2675</v>
      </c>
      <c r="I248" s="51" t="s">
        <v>14443</v>
      </c>
      <c r="J248" s="51">
        <v>16.690000000000001</v>
      </c>
      <c r="K248" s="68">
        <v>44645.75</v>
      </c>
      <c r="L248" s="63" t="s">
        <v>14444</v>
      </c>
      <c r="M248" s="50" t="s">
        <v>2341</v>
      </c>
      <c r="N248" s="50" t="s">
        <v>4244</v>
      </c>
      <c r="O248" s="50">
        <v>2614</v>
      </c>
      <c r="P248" s="50">
        <v>43</v>
      </c>
      <c r="Q248" s="50" t="s">
        <v>4243</v>
      </c>
      <c r="R248" s="50" t="str">
        <f>VLOOKUP(A248,[1]komplet!$1:$1048576,18,0)</f>
        <v>ANO</v>
      </c>
    </row>
    <row r="249" spans="1:18" s="50" customFormat="1" x14ac:dyDescent="0.25">
      <c r="A249" s="71">
        <v>600036171</v>
      </c>
      <c r="B249" s="56">
        <f t="shared" si="6"/>
        <v>600036171</v>
      </c>
      <c r="C249" s="57" t="s">
        <v>386</v>
      </c>
      <c r="D249" s="50">
        <v>1</v>
      </c>
      <c r="E249" s="72">
        <f t="shared" si="7"/>
        <v>63831350</v>
      </c>
      <c r="F249" s="51" t="s">
        <v>5710</v>
      </c>
      <c r="G249" s="51" t="s">
        <v>5718</v>
      </c>
      <c r="H249" s="51">
        <v>2625</v>
      </c>
      <c r="I249" s="51" t="s">
        <v>14443</v>
      </c>
      <c r="J249" s="51">
        <v>16.690000000000001</v>
      </c>
      <c r="K249" s="68">
        <v>43811.25</v>
      </c>
      <c r="L249" s="63" t="s">
        <v>14444</v>
      </c>
      <c r="M249" s="50" t="s">
        <v>2342</v>
      </c>
      <c r="N249" s="50" t="s">
        <v>4257</v>
      </c>
      <c r="O249" s="50">
        <v>2500</v>
      </c>
      <c r="P249" s="50">
        <v>18</v>
      </c>
      <c r="Q249" s="50" t="s">
        <v>4243</v>
      </c>
      <c r="R249" s="50" t="str">
        <f>VLOOKUP(A249,[1]komplet!$1:$1048576,18,0)</f>
        <v>ANO</v>
      </c>
    </row>
    <row r="250" spans="1:18" s="50" customFormat="1" x14ac:dyDescent="0.25">
      <c r="A250" s="71">
        <v>600036197</v>
      </c>
      <c r="B250" s="56">
        <f t="shared" si="6"/>
        <v>600036197</v>
      </c>
      <c r="C250" s="57" t="s">
        <v>387</v>
      </c>
      <c r="D250" s="50">
        <v>1</v>
      </c>
      <c r="E250" s="72">
        <f t="shared" si="7"/>
        <v>63831449</v>
      </c>
      <c r="F250" s="51" t="s">
        <v>5710</v>
      </c>
      <c r="G250" s="51" t="s">
        <v>5718</v>
      </c>
      <c r="H250" s="51">
        <v>1125</v>
      </c>
      <c r="I250" s="51" t="s">
        <v>14443</v>
      </c>
      <c r="J250" s="51">
        <v>16.690000000000001</v>
      </c>
      <c r="K250" s="68">
        <v>18776.25</v>
      </c>
      <c r="L250" s="63" t="s">
        <v>14444</v>
      </c>
      <c r="M250" s="50" t="s">
        <v>2343</v>
      </c>
      <c r="N250" s="50" t="s">
        <v>4258</v>
      </c>
      <c r="O250" s="50">
        <v>1966</v>
      </c>
      <c r="P250" s="50">
        <v>48</v>
      </c>
      <c r="Q250" s="50" t="s">
        <v>4243</v>
      </c>
      <c r="R250" s="50" t="str">
        <f>VLOOKUP(A250,[1]komplet!$1:$1048576,18,0)</f>
        <v>ANO</v>
      </c>
    </row>
    <row r="251" spans="1:18" s="50" customFormat="1" x14ac:dyDescent="0.25">
      <c r="A251" s="71">
        <v>600036201</v>
      </c>
      <c r="B251" s="56">
        <f t="shared" si="6"/>
        <v>600036201</v>
      </c>
      <c r="C251" s="57" t="s">
        <v>388</v>
      </c>
      <c r="D251" s="50">
        <v>1</v>
      </c>
      <c r="E251" s="72">
        <f t="shared" si="7"/>
        <v>63831341</v>
      </c>
      <c r="F251" s="51" t="s">
        <v>5710</v>
      </c>
      <c r="G251" s="51" t="s">
        <v>5718</v>
      </c>
      <c r="H251" s="51">
        <v>2325</v>
      </c>
      <c r="I251" s="51" t="s">
        <v>14443</v>
      </c>
      <c r="J251" s="51">
        <v>16.690000000000001</v>
      </c>
      <c r="K251" s="68">
        <v>38804.25</v>
      </c>
      <c r="L251" s="63" t="s">
        <v>14444</v>
      </c>
      <c r="M251" s="50" t="s">
        <v>2344</v>
      </c>
      <c r="N251" s="50" t="s">
        <v>4259</v>
      </c>
      <c r="O251" s="50">
        <v>2400</v>
      </c>
      <c r="P251" s="50">
        <v>96</v>
      </c>
      <c r="Q251" s="50" t="s">
        <v>4243</v>
      </c>
      <c r="R251" s="50" t="str">
        <f>VLOOKUP(A251,[1]komplet!$1:$1048576,18,0)</f>
        <v>ANO</v>
      </c>
    </row>
    <row r="252" spans="1:18" s="50" customFormat="1" x14ac:dyDescent="0.25">
      <c r="A252" s="71">
        <v>600036219</v>
      </c>
      <c r="B252" s="56">
        <f t="shared" si="6"/>
        <v>600036219</v>
      </c>
      <c r="C252" s="57" t="s">
        <v>389</v>
      </c>
      <c r="D252" s="50">
        <v>1</v>
      </c>
      <c r="E252" s="72">
        <f t="shared" si="7"/>
        <v>63831431</v>
      </c>
      <c r="F252" s="51" t="s">
        <v>5710</v>
      </c>
      <c r="G252" s="51" t="s">
        <v>5718</v>
      </c>
      <c r="H252" s="51">
        <v>800</v>
      </c>
      <c r="I252" s="51" t="s">
        <v>14443</v>
      </c>
      <c r="J252" s="51">
        <v>16.690000000000001</v>
      </c>
      <c r="K252" s="68">
        <v>13352.000000000002</v>
      </c>
      <c r="L252" s="63" t="s">
        <v>14444</v>
      </c>
      <c r="M252" s="50" t="s">
        <v>2345</v>
      </c>
      <c r="N252" s="50" t="s">
        <v>4260</v>
      </c>
      <c r="O252" s="50">
        <v>800</v>
      </c>
      <c r="P252" s="50">
        <v>31</v>
      </c>
      <c r="Q252" s="50" t="s">
        <v>4243</v>
      </c>
      <c r="R252" s="50" t="str">
        <f>VLOOKUP(A252,[1]komplet!$1:$1048576,18,0)</f>
        <v>ANO</v>
      </c>
    </row>
    <row r="253" spans="1:18" s="50" customFormat="1" x14ac:dyDescent="0.25">
      <c r="A253" s="71">
        <v>600036227</v>
      </c>
      <c r="B253" s="56">
        <f t="shared" si="6"/>
        <v>600036227</v>
      </c>
      <c r="C253" s="57" t="s">
        <v>390</v>
      </c>
      <c r="D253" s="50">
        <v>1</v>
      </c>
      <c r="E253" s="72">
        <f t="shared" si="7"/>
        <v>63831376</v>
      </c>
      <c r="F253" s="51" t="s">
        <v>5710</v>
      </c>
      <c r="G253" s="51" t="s">
        <v>5718</v>
      </c>
      <c r="H253" s="51">
        <v>1575</v>
      </c>
      <c r="I253" s="51" t="s">
        <v>14443</v>
      </c>
      <c r="J253" s="51">
        <v>16.690000000000001</v>
      </c>
      <c r="K253" s="68">
        <v>26286.750000000004</v>
      </c>
      <c r="L253" s="63" t="s">
        <v>14444</v>
      </c>
      <c r="M253" s="50" t="s">
        <v>2346</v>
      </c>
      <c r="N253" s="50" t="s">
        <v>4250</v>
      </c>
      <c r="O253" s="50">
        <v>1700</v>
      </c>
      <c r="P253" s="50">
        <v>25</v>
      </c>
      <c r="Q253" s="50" t="s">
        <v>4243</v>
      </c>
      <c r="R253" s="50" t="str">
        <f>VLOOKUP(A253,[1]komplet!$1:$1048576,18,0)</f>
        <v>ANO</v>
      </c>
    </row>
    <row r="254" spans="1:18" s="50" customFormat="1" x14ac:dyDescent="0.25">
      <c r="A254" s="71">
        <v>651038880</v>
      </c>
      <c r="B254" s="56">
        <f t="shared" si="6"/>
        <v>651038880</v>
      </c>
      <c r="C254" s="57" t="s">
        <v>391</v>
      </c>
      <c r="D254" s="50">
        <v>1</v>
      </c>
      <c r="E254" s="72">
        <f t="shared" si="7"/>
        <v>28178840</v>
      </c>
      <c r="F254" s="51" t="s">
        <v>5710</v>
      </c>
      <c r="G254" s="51" t="s">
        <v>5718</v>
      </c>
      <c r="H254" s="51">
        <v>1300</v>
      </c>
      <c r="I254" s="51" t="s">
        <v>14443</v>
      </c>
      <c r="J254" s="51">
        <v>16.690000000000001</v>
      </c>
      <c r="K254" s="68">
        <v>21697</v>
      </c>
      <c r="L254" s="63" t="s">
        <v>14444</v>
      </c>
      <c r="M254" s="50" t="s">
        <v>2347</v>
      </c>
      <c r="N254" s="50" t="s">
        <v>4261</v>
      </c>
      <c r="O254" s="50">
        <v>55</v>
      </c>
      <c r="P254" s="50">
        <v>5</v>
      </c>
      <c r="Q254" s="50" t="s">
        <v>4243</v>
      </c>
      <c r="R254" s="50" t="str">
        <f>VLOOKUP(A254,[1]komplet!$1:$1048576,18,0)</f>
        <v>NE</v>
      </c>
    </row>
    <row r="255" spans="1:18" s="50" customFormat="1" x14ac:dyDescent="0.25">
      <c r="A255" s="71">
        <v>691014914</v>
      </c>
      <c r="B255" s="56">
        <f t="shared" si="6"/>
        <v>691014914</v>
      </c>
      <c r="C255" s="71">
        <v>11689293</v>
      </c>
      <c r="D255" s="50">
        <v>1</v>
      </c>
      <c r="E255" s="72">
        <f t="shared" si="7"/>
        <v>11689293</v>
      </c>
      <c r="F255" s="51" t="s">
        <v>5710</v>
      </c>
      <c r="G255" s="51" t="s">
        <v>4243</v>
      </c>
      <c r="H255" s="51">
        <v>125</v>
      </c>
      <c r="I255" s="51" t="s">
        <v>14443</v>
      </c>
      <c r="J255" s="51">
        <v>16.690000000000001</v>
      </c>
      <c r="K255" s="68">
        <v>2086.25</v>
      </c>
      <c r="L255" s="63" t="s">
        <v>14444</v>
      </c>
      <c r="M255" s="50" t="s">
        <v>2348</v>
      </c>
      <c r="N255" s="50" t="s">
        <v>4262</v>
      </c>
      <c r="O255" s="50" t="s">
        <v>4263</v>
      </c>
      <c r="P255" s="50" t="s">
        <v>4264</v>
      </c>
      <c r="Q255" s="50" t="s">
        <v>4084</v>
      </c>
      <c r="R255" s="50" t="str">
        <f>VLOOKUP(A255,[1]komplet!$1:$1048576,18,0)</f>
        <v>NE</v>
      </c>
    </row>
    <row r="256" spans="1:18" s="50" customFormat="1" x14ac:dyDescent="0.25">
      <c r="A256" s="71">
        <v>600037363</v>
      </c>
      <c r="B256" s="56">
        <f t="shared" si="6"/>
        <v>600037363</v>
      </c>
      <c r="C256" s="57" t="s">
        <v>392</v>
      </c>
      <c r="D256" s="50">
        <v>1</v>
      </c>
      <c r="E256" s="72">
        <f t="shared" si="7"/>
        <v>60435500</v>
      </c>
      <c r="F256" s="51" t="s">
        <v>5710</v>
      </c>
      <c r="G256" s="51" t="s">
        <v>5713</v>
      </c>
      <c r="H256" s="51">
        <v>1775</v>
      </c>
      <c r="I256" s="51" t="s">
        <v>14443</v>
      </c>
      <c r="J256" s="51">
        <v>16.690000000000001</v>
      </c>
      <c r="K256" s="68">
        <v>29624.750000000004</v>
      </c>
      <c r="L256" s="63" t="s">
        <v>14444</v>
      </c>
      <c r="M256" s="50" t="s">
        <v>2349</v>
      </c>
      <c r="N256" s="50" t="s">
        <v>19</v>
      </c>
      <c r="O256" s="50">
        <v>700</v>
      </c>
      <c r="P256" s="50">
        <v>5</v>
      </c>
      <c r="Q256" s="50" t="s">
        <v>4124</v>
      </c>
      <c r="R256" s="50" t="str">
        <f>VLOOKUP(A256,[1]komplet!$1:$1048576,18,0)</f>
        <v>ANO</v>
      </c>
    </row>
    <row r="257" spans="1:18" s="50" customFormat="1" x14ac:dyDescent="0.25">
      <c r="A257" s="71">
        <v>600019462</v>
      </c>
      <c r="B257" s="56">
        <f t="shared" si="6"/>
        <v>600019462</v>
      </c>
      <c r="C257" s="57" t="s">
        <v>393</v>
      </c>
      <c r="D257" s="50">
        <v>1</v>
      </c>
      <c r="E257" s="72">
        <f t="shared" si="7"/>
        <v>638722</v>
      </c>
      <c r="F257" s="51" t="s">
        <v>5710</v>
      </c>
      <c r="G257" s="51" t="s">
        <v>5713</v>
      </c>
      <c r="H257" s="51">
        <v>3225</v>
      </c>
      <c r="I257" s="51" t="s">
        <v>14443</v>
      </c>
      <c r="J257" s="51">
        <v>16.690000000000001</v>
      </c>
      <c r="K257" s="68">
        <v>53825.250000000007</v>
      </c>
      <c r="L257" s="63" t="s">
        <v>14444</v>
      </c>
      <c r="M257" s="50" t="s">
        <v>2350</v>
      </c>
      <c r="N257" s="50" t="s">
        <v>4265</v>
      </c>
      <c r="O257" s="50">
        <v>200</v>
      </c>
      <c r="P257" s="50">
        <v>51</v>
      </c>
      <c r="Q257" s="50" t="s">
        <v>4124</v>
      </c>
      <c r="R257" s="50" t="str">
        <f>VLOOKUP(A257,[1]komplet!$1:$1048576,18,0)</f>
        <v>ANO</v>
      </c>
    </row>
    <row r="258" spans="1:18" s="50" customFormat="1" x14ac:dyDescent="0.25">
      <c r="A258" s="71">
        <v>600020860</v>
      </c>
      <c r="B258" s="56">
        <f t="shared" si="6"/>
        <v>600020860</v>
      </c>
      <c r="C258" s="57" t="s">
        <v>394</v>
      </c>
      <c r="D258" s="50">
        <v>1</v>
      </c>
      <c r="E258" s="72">
        <f t="shared" si="7"/>
        <v>71197630</v>
      </c>
      <c r="F258" s="51" t="s">
        <v>5710</v>
      </c>
      <c r="G258" s="51" t="s">
        <v>5713</v>
      </c>
      <c r="H258" s="51">
        <v>375</v>
      </c>
      <c r="I258" s="51" t="s">
        <v>14443</v>
      </c>
      <c r="J258" s="51">
        <v>16.690000000000001</v>
      </c>
      <c r="K258" s="68">
        <v>6258.7500000000009</v>
      </c>
      <c r="L258" s="63" t="s">
        <v>14444</v>
      </c>
      <c r="M258" s="50" t="s">
        <v>2351</v>
      </c>
      <c r="N258" s="50" t="s">
        <v>4266</v>
      </c>
      <c r="O258" s="50">
        <v>1250</v>
      </c>
      <c r="P258" s="50">
        <v>21</v>
      </c>
      <c r="Q258" s="50" t="s">
        <v>4124</v>
      </c>
      <c r="R258" s="50" t="str">
        <f>VLOOKUP(A258,[1]komplet!$1:$1048576,18,0)</f>
        <v>NE</v>
      </c>
    </row>
    <row r="259" spans="1:18" s="50" customFormat="1" x14ac:dyDescent="0.25">
      <c r="A259" s="71">
        <v>600020886</v>
      </c>
      <c r="B259" s="56">
        <f t="shared" si="6"/>
        <v>600020886</v>
      </c>
      <c r="C259" s="57" t="s">
        <v>395</v>
      </c>
      <c r="D259" s="50">
        <v>1</v>
      </c>
      <c r="E259" s="72">
        <f t="shared" si="7"/>
        <v>60446161</v>
      </c>
      <c r="F259" s="51" t="s">
        <v>5710</v>
      </c>
      <c r="G259" s="51" t="s">
        <v>5713</v>
      </c>
      <c r="H259" s="51">
        <v>600</v>
      </c>
      <c r="I259" s="51" t="s">
        <v>14443</v>
      </c>
      <c r="J259" s="51">
        <v>16.690000000000001</v>
      </c>
      <c r="K259" s="68">
        <v>10014</v>
      </c>
      <c r="L259" s="63" t="s">
        <v>14444</v>
      </c>
      <c r="M259" s="50" t="s">
        <v>2352</v>
      </c>
      <c r="N259" s="50" t="s">
        <v>4267</v>
      </c>
      <c r="O259" s="50">
        <v>2017</v>
      </c>
      <c r="P259" s="50">
        <v>20</v>
      </c>
      <c r="Q259" s="50" t="s">
        <v>4124</v>
      </c>
      <c r="R259" s="50" t="str">
        <f>VLOOKUP(A259,[1]komplet!$1:$1048576,18,0)</f>
        <v>ANO</v>
      </c>
    </row>
    <row r="260" spans="1:18" s="50" customFormat="1" x14ac:dyDescent="0.25">
      <c r="A260" s="71">
        <v>600020959</v>
      </c>
      <c r="B260" s="56">
        <f t="shared" si="6"/>
        <v>600020959</v>
      </c>
      <c r="C260" s="57" t="s">
        <v>396</v>
      </c>
      <c r="D260" s="50">
        <v>1</v>
      </c>
      <c r="E260" s="72">
        <f t="shared" si="7"/>
        <v>638625</v>
      </c>
      <c r="F260" s="51" t="s">
        <v>5710</v>
      </c>
      <c r="G260" s="51" t="s">
        <v>5713</v>
      </c>
      <c r="H260" s="51">
        <v>825</v>
      </c>
      <c r="I260" s="51" t="s">
        <v>14443</v>
      </c>
      <c r="J260" s="51">
        <v>16.690000000000001</v>
      </c>
      <c r="K260" s="68">
        <v>13769.250000000002</v>
      </c>
      <c r="L260" s="63" t="s">
        <v>14444</v>
      </c>
      <c r="M260" s="50" t="s">
        <v>2353</v>
      </c>
      <c r="N260" s="50" t="s">
        <v>4268</v>
      </c>
      <c r="O260" s="50">
        <v>756</v>
      </c>
      <c r="P260" s="50">
        <v>28</v>
      </c>
      <c r="Q260" s="50" t="s">
        <v>4124</v>
      </c>
      <c r="R260" s="50" t="str">
        <f>VLOOKUP(A260,[1]komplet!$1:$1048576,18,0)</f>
        <v>ANO</v>
      </c>
    </row>
    <row r="261" spans="1:18" s="50" customFormat="1" x14ac:dyDescent="0.25">
      <c r="A261" s="71">
        <v>600006549</v>
      </c>
      <c r="B261" s="56">
        <f t="shared" ref="B261:B324" si="8">A261*1</f>
        <v>600006549</v>
      </c>
      <c r="C261" s="57" t="s">
        <v>397</v>
      </c>
      <c r="D261" s="50">
        <v>1</v>
      </c>
      <c r="E261" s="72">
        <f t="shared" ref="E261:E324" si="9">C261*1</f>
        <v>25088246</v>
      </c>
      <c r="F261" s="51" t="s">
        <v>5710</v>
      </c>
      <c r="G261" s="51" t="s">
        <v>5713</v>
      </c>
      <c r="H261" s="51">
        <v>1150</v>
      </c>
      <c r="I261" s="51" t="s">
        <v>14443</v>
      </c>
      <c r="J261" s="51">
        <v>16.690000000000001</v>
      </c>
      <c r="K261" s="68">
        <v>19193.5</v>
      </c>
      <c r="L261" s="63" t="s">
        <v>14444</v>
      </c>
      <c r="M261" s="50" t="s">
        <v>2354</v>
      </c>
      <c r="N261" s="50" t="s">
        <v>4269</v>
      </c>
      <c r="O261" s="50">
        <v>333</v>
      </c>
      <c r="P261" s="50">
        <v>4</v>
      </c>
      <c r="Q261" s="50" t="s">
        <v>4124</v>
      </c>
      <c r="R261" s="50" t="str">
        <f>VLOOKUP(A261,[1]komplet!$1:$1048576,18,0)</f>
        <v>NE</v>
      </c>
    </row>
    <row r="262" spans="1:18" s="50" customFormat="1" x14ac:dyDescent="0.25">
      <c r="A262" s="71">
        <v>600005054</v>
      </c>
      <c r="B262" s="56">
        <f t="shared" si="8"/>
        <v>600005054</v>
      </c>
      <c r="C262" s="57" t="s">
        <v>398</v>
      </c>
      <c r="D262" s="50">
        <v>1</v>
      </c>
      <c r="E262" s="72">
        <f t="shared" si="9"/>
        <v>335533</v>
      </c>
      <c r="F262" s="51" t="s">
        <v>5710</v>
      </c>
      <c r="G262" s="51" t="s">
        <v>5713</v>
      </c>
      <c r="H262" s="51">
        <v>1700</v>
      </c>
      <c r="I262" s="51" t="s">
        <v>14443</v>
      </c>
      <c r="J262" s="51">
        <v>16.690000000000001</v>
      </c>
      <c r="K262" s="68">
        <v>28373.000000000004</v>
      </c>
      <c r="L262" s="63" t="s">
        <v>14444</v>
      </c>
      <c r="M262" s="50" t="s">
        <v>2355</v>
      </c>
      <c r="N262" s="50" t="s">
        <v>4270</v>
      </c>
      <c r="O262" s="50">
        <v>111</v>
      </c>
      <c r="P262" s="50">
        <v>55</v>
      </c>
      <c r="Q262" s="50" t="s">
        <v>4124</v>
      </c>
      <c r="R262" s="50" t="str">
        <f>VLOOKUP(A262,[1]komplet!$1:$1048576,18,0)</f>
        <v>ANO</v>
      </c>
    </row>
    <row r="263" spans="1:18" s="50" customFormat="1" x14ac:dyDescent="0.25">
      <c r="A263" s="71">
        <v>600005062</v>
      </c>
      <c r="B263" s="56">
        <f t="shared" si="8"/>
        <v>600005062</v>
      </c>
      <c r="C263" s="57" t="s">
        <v>399</v>
      </c>
      <c r="D263" s="50">
        <v>1</v>
      </c>
      <c r="E263" s="72">
        <f t="shared" si="9"/>
        <v>49626655</v>
      </c>
      <c r="F263" s="51" t="s">
        <v>5710</v>
      </c>
      <c r="G263" s="51" t="s">
        <v>5713</v>
      </c>
      <c r="H263" s="51">
        <v>400</v>
      </c>
      <c r="I263" s="51" t="s">
        <v>14443</v>
      </c>
      <c r="J263" s="51">
        <v>16.690000000000001</v>
      </c>
      <c r="K263" s="68">
        <v>6676.0000000000009</v>
      </c>
      <c r="L263" s="63" t="s">
        <v>14444</v>
      </c>
      <c r="M263" s="50" t="s">
        <v>2356</v>
      </c>
      <c r="N263" s="50" t="s">
        <v>4271</v>
      </c>
      <c r="O263" s="50">
        <v>145</v>
      </c>
      <c r="P263" s="50">
        <v>41</v>
      </c>
      <c r="Q263" s="50" t="s">
        <v>4124</v>
      </c>
      <c r="R263" s="50" t="str">
        <f>VLOOKUP(A263,[1]komplet!$1:$1048576,18,0)</f>
        <v>ANO</v>
      </c>
    </row>
    <row r="264" spans="1:18" s="50" customFormat="1" x14ac:dyDescent="0.25">
      <c r="A264" s="71">
        <v>600005071</v>
      </c>
      <c r="B264" s="56">
        <f t="shared" si="8"/>
        <v>600005071</v>
      </c>
      <c r="C264" s="57" t="s">
        <v>400</v>
      </c>
      <c r="D264" s="50">
        <v>1</v>
      </c>
      <c r="E264" s="72">
        <f t="shared" si="9"/>
        <v>49624059</v>
      </c>
      <c r="F264" s="51" t="s">
        <v>5710</v>
      </c>
      <c r="G264" s="51" t="s">
        <v>5713</v>
      </c>
      <c r="H264" s="51">
        <v>2800</v>
      </c>
      <c r="I264" s="51" t="s">
        <v>14443</v>
      </c>
      <c r="J264" s="51">
        <v>16.690000000000001</v>
      </c>
      <c r="K264" s="68">
        <v>46732</v>
      </c>
      <c r="L264" s="63" t="s">
        <v>14444</v>
      </c>
      <c r="M264" s="50" t="s">
        <v>2357</v>
      </c>
      <c r="N264" s="50" t="s">
        <v>4272</v>
      </c>
      <c r="O264" s="50">
        <v>1659</v>
      </c>
      <c r="P264" s="50">
        <v>3</v>
      </c>
      <c r="Q264" s="50" t="s">
        <v>4124</v>
      </c>
      <c r="R264" s="50" t="str">
        <f>VLOOKUP(A264,[1]komplet!$1:$1048576,18,0)</f>
        <v>ANO</v>
      </c>
    </row>
    <row r="265" spans="1:18" s="50" customFormat="1" x14ac:dyDescent="0.25">
      <c r="A265" s="71">
        <v>600005089</v>
      </c>
      <c r="B265" s="56">
        <f t="shared" si="8"/>
        <v>600005089</v>
      </c>
      <c r="C265" s="57" t="s">
        <v>401</v>
      </c>
      <c r="D265" s="50">
        <v>1</v>
      </c>
      <c r="E265" s="72">
        <f t="shared" si="9"/>
        <v>60459085</v>
      </c>
      <c r="F265" s="51" t="s">
        <v>5710</v>
      </c>
      <c r="G265" s="51" t="s">
        <v>5713</v>
      </c>
      <c r="H265" s="51">
        <v>2300</v>
      </c>
      <c r="I265" s="51" t="s">
        <v>14443</v>
      </c>
      <c r="J265" s="51">
        <v>16.690000000000001</v>
      </c>
      <c r="K265" s="68">
        <v>38387</v>
      </c>
      <c r="L265" s="63" t="s">
        <v>14444</v>
      </c>
      <c r="M265" s="50" t="s">
        <v>2358</v>
      </c>
      <c r="N265" s="50" t="s">
        <v>4273</v>
      </c>
      <c r="O265" s="50">
        <v>3150</v>
      </c>
      <c r="P265" s="50">
        <v>4</v>
      </c>
      <c r="Q265" s="50" t="s">
        <v>4124</v>
      </c>
      <c r="R265" s="50" t="str">
        <f>VLOOKUP(A265,[1]komplet!$1:$1048576,18,0)</f>
        <v>ANO</v>
      </c>
    </row>
    <row r="266" spans="1:18" s="50" customFormat="1" x14ac:dyDescent="0.25">
      <c r="A266" s="71">
        <v>600005143</v>
      </c>
      <c r="B266" s="56">
        <f t="shared" si="8"/>
        <v>600005143</v>
      </c>
      <c r="C266" s="57" t="s">
        <v>402</v>
      </c>
      <c r="D266" s="50">
        <v>1</v>
      </c>
      <c r="E266" s="72">
        <f t="shared" si="9"/>
        <v>335487</v>
      </c>
      <c r="F266" s="51" t="s">
        <v>5710</v>
      </c>
      <c r="G266" s="51" t="s">
        <v>5713</v>
      </c>
      <c r="H266" s="51">
        <v>2675</v>
      </c>
      <c r="I266" s="51" t="s">
        <v>14443</v>
      </c>
      <c r="J266" s="51">
        <v>16.690000000000001</v>
      </c>
      <c r="K266" s="68">
        <v>44645.75</v>
      </c>
      <c r="L266" s="63" t="s">
        <v>14444</v>
      </c>
      <c r="M266" s="50" t="s">
        <v>2359</v>
      </c>
      <c r="N266" s="50" t="s">
        <v>4274</v>
      </c>
      <c r="O266" s="50">
        <v>1160</v>
      </c>
      <c r="P266" s="50">
        <v>1</v>
      </c>
      <c r="Q266" s="50" t="s">
        <v>4124</v>
      </c>
      <c r="R266" s="50" t="str">
        <f>VLOOKUP(A266,[1]komplet!$1:$1048576,18,0)</f>
        <v>ANO</v>
      </c>
    </row>
    <row r="267" spans="1:18" s="50" customFormat="1" x14ac:dyDescent="0.25">
      <c r="A267" s="71">
        <v>600005216</v>
      </c>
      <c r="B267" s="56">
        <f t="shared" si="8"/>
        <v>600005216</v>
      </c>
      <c r="C267" s="57" t="s">
        <v>403</v>
      </c>
      <c r="D267" s="50">
        <v>1</v>
      </c>
      <c r="E267" s="72">
        <f t="shared" si="9"/>
        <v>25097547</v>
      </c>
      <c r="F267" s="51" t="s">
        <v>5710</v>
      </c>
      <c r="G267" s="51" t="s">
        <v>5713</v>
      </c>
      <c r="H267" s="51">
        <v>3450</v>
      </c>
      <c r="I267" s="51" t="s">
        <v>14443</v>
      </c>
      <c r="J267" s="51">
        <v>16.690000000000001</v>
      </c>
      <c r="K267" s="68">
        <v>57580.500000000007</v>
      </c>
      <c r="L267" s="63" t="s">
        <v>14444</v>
      </c>
      <c r="M267" s="50" t="s">
        <v>2360</v>
      </c>
      <c r="N267" s="50" t="s">
        <v>4275</v>
      </c>
      <c r="O267" s="50">
        <v>1233</v>
      </c>
      <c r="P267" s="50">
        <v>34</v>
      </c>
      <c r="Q267" s="50" t="s">
        <v>4124</v>
      </c>
      <c r="R267" s="50" t="str">
        <f>VLOOKUP(A267,[1]komplet!$1:$1048576,18,0)</f>
        <v>NE</v>
      </c>
    </row>
    <row r="268" spans="1:18" s="50" customFormat="1" x14ac:dyDescent="0.25">
      <c r="A268" s="71">
        <v>600005259</v>
      </c>
      <c r="B268" s="56">
        <f t="shared" si="8"/>
        <v>600005259</v>
      </c>
      <c r="C268" s="57" t="s">
        <v>404</v>
      </c>
      <c r="D268" s="50">
        <v>1</v>
      </c>
      <c r="E268" s="72">
        <f t="shared" si="9"/>
        <v>14891531</v>
      </c>
      <c r="F268" s="51" t="s">
        <v>5710</v>
      </c>
      <c r="G268" s="51" t="s">
        <v>5713</v>
      </c>
      <c r="H268" s="51">
        <v>1150</v>
      </c>
      <c r="I268" s="51" t="s">
        <v>14443</v>
      </c>
      <c r="J268" s="51">
        <v>16.690000000000001</v>
      </c>
      <c r="K268" s="68">
        <v>19193.5</v>
      </c>
      <c r="L268" s="63" t="s">
        <v>14444</v>
      </c>
      <c r="M268" s="50" t="s">
        <v>2361</v>
      </c>
      <c r="N268" s="50" t="s">
        <v>4270</v>
      </c>
      <c r="O268" s="50">
        <v>126</v>
      </c>
      <c r="P268" s="50">
        <v>57</v>
      </c>
      <c r="Q268" s="50" t="s">
        <v>4124</v>
      </c>
      <c r="R268" s="50" t="str">
        <f>VLOOKUP(A268,[1]komplet!$1:$1048576,18,0)</f>
        <v>ANO</v>
      </c>
    </row>
    <row r="269" spans="1:18" s="50" customFormat="1" x14ac:dyDescent="0.25">
      <c r="A269" s="71">
        <v>600005321</v>
      </c>
      <c r="B269" s="56">
        <f t="shared" si="8"/>
        <v>600005321</v>
      </c>
      <c r="C269" s="57" t="s">
        <v>405</v>
      </c>
      <c r="D269" s="50">
        <v>1</v>
      </c>
      <c r="E269" s="72">
        <f t="shared" si="9"/>
        <v>25638530</v>
      </c>
      <c r="F269" s="51" t="s">
        <v>5710</v>
      </c>
      <c r="G269" s="51" t="s">
        <v>5713</v>
      </c>
      <c r="H269" s="51">
        <v>1625</v>
      </c>
      <c r="I269" s="51" t="s">
        <v>14443</v>
      </c>
      <c r="J269" s="51">
        <v>16.690000000000001</v>
      </c>
      <c r="K269" s="68">
        <v>27121.250000000004</v>
      </c>
      <c r="L269" s="63" t="s">
        <v>14444</v>
      </c>
      <c r="M269" s="50" t="s">
        <v>2362</v>
      </c>
      <c r="N269" s="50" t="s">
        <v>4276</v>
      </c>
      <c r="O269" s="50">
        <v>350</v>
      </c>
      <c r="P269" s="50">
        <v>32</v>
      </c>
      <c r="Q269" s="50" t="s">
        <v>4124</v>
      </c>
      <c r="R269" s="50" t="str">
        <f>VLOOKUP(A269,[1]komplet!$1:$1048576,18,0)</f>
        <v>NE</v>
      </c>
    </row>
    <row r="270" spans="1:18" s="50" customFormat="1" x14ac:dyDescent="0.25">
      <c r="A270" s="71">
        <v>600005348</v>
      </c>
      <c r="B270" s="56">
        <f t="shared" si="8"/>
        <v>600005348</v>
      </c>
      <c r="C270" s="57" t="s">
        <v>406</v>
      </c>
      <c r="D270" s="50">
        <v>1</v>
      </c>
      <c r="E270" s="72">
        <f t="shared" si="9"/>
        <v>335479</v>
      </c>
      <c r="F270" s="51" t="s">
        <v>5710</v>
      </c>
      <c r="G270" s="51" t="s">
        <v>5713</v>
      </c>
      <c r="H270" s="51">
        <v>2600</v>
      </c>
      <c r="I270" s="51" t="s">
        <v>14443</v>
      </c>
      <c r="J270" s="51">
        <v>16.690000000000001</v>
      </c>
      <c r="K270" s="68">
        <v>43394</v>
      </c>
      <c r="L270" s="63" t="s">
        <v>14444</v>
      </c>
      <c r="M270" s="50" t="s">
        <v>2363</v>
      </c>
      <c r="N270" s="50" t="s">
        <v>4277</v>
      </c>
      <c r="O270" s="50">
        <v>680</v>
      </c>
      <c r="P270" s="50">
        <v>17</v>
      </c>
      <c r="Q270" s="50" t="s">
        <v>4124</v>
      </c>
      <c r="R270" s="50" t="str">
        <f>VLOOKUP(A270,[1]komplet!$1:$1048576,18,0)</f>
        <v>ANO</v>
      </c>
    </row>
    <row r="271" spans="1:18" s="50" customFormat="1" x14ac:dyDescent="0.25">
      <c r="A271" s="71">
        <v>600005381</v>
      </c>
      <c r="B271" s="56">
        <f t="shared" si="8"/>
        <v>600005381</v>
      </c>
      <c r="C271" s="57" t="s">
        <v>407</v>
      </c>
      <c r="D271" s="50">
        <v>1</v>
      </c>
      <c r="E271" s="72">
        <f t="shared" si="9"/>
        <v>14891522</v>
      </c>
      <c r="F271" s="51" t="s">
        <v>5710</v>
      </c>
      <c r="G271" s="51" t="s">
        <v>5713</v>
      </c>
      <c r="H271" s="51">
        <v>2925</v>
      </c>
      <c r="I271" s="51" t="s">
        <v>14443</v>
      </c>
      <c r="J271" s="51">
        <v>16.690000000000001</v>
      </c>
      <c r="K271" s="68">
        <v>48818.250000000007</v>
      </c>
      <c r="L271" s="63" t="s">
        <v>14444</v>
      </c>
      <c r="M271" s="50" t="s">
        <v>2364</v>
      </c>
      <c r="N271" s="50" t="s">
        <v>4278</v>
      </c>
      <c r="O271" s="50">
        <v>1294</v>
      </c>
      <c r="P271" s="50">
        <v>52</v>
      </c>
      <c r="Q271" s="50" t="s">
        <v>4124</v>
      </c>
      <c r="R271" s="50" t="str">
        <f>VLOOKUP(A271,[1]komplet!$1:$1048576,18,0)</f>
        <v>ANO</v>
      </c>
    </row>
    <row r="272" spans="1:18" s="50" customFormat="1" x14ac:dyDescent="0.25">
      <c r="A272" s="71">
        <v>600005399</v>
      </c>
      <c r="B272" s="56">
        <f t="shared" si="8"/>
        <v>600005399</v>
      </c>
      <c r="C272" s="57" t="s">
        <v>408</v>
      </c>
      <c r="D272" s="50">
        <v>1</v>
      </c>
      <c r="E272" s="72">
        <f t="shared" si="9"/>
        <v>48134023</v>
      </c>
      <c r="F272" s="51" t="s">
        <v>5710</v>
      </c>
      <c r="G272" s="51" t="s">
        <v>5713</v>
      </c>
      <c r="H272" s="51">
        <v>2575</v>
      </c>
      <c r="I272" s="51" t="s">
        <v>14443</v>
      </c>
      <c r="J272" s="51">
        <v>16.690000000000001</v>
      </c>
      <c r="K272" s="68">
        <v>42976.75</v>
      </c>
      <c r="L272" s="63" t="s">
        <v>14444</v>
      </c>
      <c r="M272" s="50" t="s">
        <v>2365</v>
      </c>
      <c r="N272" s="50" t="s">
        <v>4279</v>
      </c>
      <c r="O272" s="50">
        <v>840</v>
      </c>
      <c r="P272" s="50">
        <v>2</v>
      </c>
      <c r="Q272" s="50" t="s">
        <v>4124</v>
      </c>
      <c r="R272" s="50" t="str">
        <f>VLOOKUP(A272,[1]komplet!$1:$1048576,18,0)</f>
        <v>ANO</v>
      </c>
    </row>
    <row r="273" spans="1:18" s="50" customFormat="1" x14ac:dyDescent="0.25">
      <c r="A273" s="71">
        <v>600005402</v>
      </c>
      <c r="B273" s="56">
        <f t="shared" si="8"/>
        <v>600005402</v>
      </c>
      <c r="C273" s="57" t="s">
        <v>409</v>
      </c>
      <c r="D273" s="50">
        <v>1</v>
      </c>
      <c r="E273" s="72">
        <f t="shared" si="9"/>
        <v>25133241</v>
      </c>
      <c r="F273" s="51" t="s">
        <v>5710</v>
      </c>
      <c r="G273" s="51" t="s">
        <v>5713</v>
      </c>
      <c r="H273" s="51">
        <v>1250</v>
      </c>
      <c r="I273" s="51" t="s">
        <v>14443</v>
      </c>
      <c r="J273" s="51">
        <v>16.690000000000001</v>
      </c>
      <c r="K273" s="68">
        <v>20862.5</v>
      </c>
      <c r="L273" s="63" t="s">
        <v>14444</v>
      </c>
      <c r="M273" s="50" t="s">
        <v>2366</v>
      </c>
      <c r="N273" s="50" t="s">
        <v>4280</v>
      </c>
      <c r="O273" s="50">
        <v>22</v>
      </c>
      <c r="P273" s="50">
        <v>12</v>
      </c>
      <c r="Q273" s="50" t="s">
        <v>4124</v>
      </c>
      <c r="R273" s="50" t="str">
        <f>VLOOKUP(A273,[1]komplet!$1:$1048576,18,0)</f>
        <v>NE</v>
      </c>
    </row>
    <row r="274" spans="1:18" s="50" customFormat="1" x14ac:dyDescent="0.25">
      <c r="A274" s="71">
        <v>600005429</v>
      </c>
      <c r="B274" s="56">
        <f t="shared" si="8"/>
        <v>600005429</v>
      </c>
      <c r="C274" s="57" t="s">
        <v>410</v>
      </c>
      <c r="D274" s="50">
        <v>1</v>
      </c>
      <c r="E274" s="72">
        <f t="shared" si="9"/>
        <v>45247226</v>
      </c>
      <c r="F274" s="51" t="s">
        <v>5710</v>
      </c>
      <c r="G274" s="51" t="s">
        <v>5713</v>
      </c>
      <c r="H274" s="51">
        <v>600</v>
      </c>
      <c r="I274" s="51" t="s">
        <v>14443</v>
      </c>
      <c r="J274" s="51">
        <v>16.690000000000001</v>
      </c>
      <c r="K274" s="68">
        <v>10014</v>
      </c>
      <c r="L274" s="63" t="s">
        <v>14444</v>
      </c>
      <c r="M274" s="50" t="s">
        <v>2367</v>
      </c>
      <c r="N274" s="50" t="s">
        <v>4281</v>
      </c>
      <c r="O274" s="50">
        <v>2537</v>
      </c>
      <c r="P274" s="50">
        <v>7</v>
      </c>
      <c r="Q274" s="50" t="s">
        <v>4124</v>
      </c>
      <c r="R274" s="50" t="str">
        <f>VLOOKUP(A274,[1]komplet!$1:$1048576,18,0)</f>
        <v>NE</v>
      </c>
    </row>
    <row r="275" spans="1:18" s="50" customFormat="1" x14ac:dyDescent="0.25">
      <c r="A275" s="71">
        <v>600005551</v>
      </c>
      <c r="B275" s="56">
        <f t="shared" si="8"/>
        <v>600005551</v>
      </c>
      <c r="C275" s="57" t="s">
        <v>411</v>
      </c>
      <c r="D275" s="50">
        <v>1</v>
      </c>
      <c r="E275" s="72">
        <f t="shared" si="9"/>
        <v>26155281</v>
      </c>
      <c r="F275" s="51" t="s">
        <v>5710</v>
      </c>
      <c r="G275" s="51" t="s">
        <v>5713</v>
      </c>
      <c r="H275" s="51">
        <v>0</v>
      </c>
      <c r="I275" s="51" t="s">
        <v>14443</v>
      </c>
      <c r="J275" s="51">
        <v>16.690000000000001</v>
      </c>
      <c r="K275" s="68">
        <v>0</v>
      </c>
      <c r="L275" s="63">
        <v>44543</v>
      </c>
      <c r="M275" s="50" t="s">
        <v>2368</v>
      </c>
      <c r="N275" s="50" t="s">
        <v>4282</v>
      </c>
      <c r="O275" s="50">
        <v>2166</v>
      </c>
      <c r="P275" s="50" t="s">
        <v>4283</v>
      </c>
      <c r="Q275" s="50" t="s">
        <v>4124</v>
      </c>
      <c r="R275" s="50" t="str">
        <f>VLOOKUP(A275,[1]komplet!$1:$1048576,18,0)</f>
        <v>NE</v>
      </c>
    </row>
    <row r="276" spans="1:18" s="50" customFormat="1" x14ac:dyDescent="0.25">
      <c r="A276" s="71">
        <v>600037100</v>
      </c>
      <c r="B276" s="56">
        <f t="shared" si="8"/>
        <v>600037100</v>
      </c>
      <c r="C276" s="57" t="s">
        <v>412</v>
      </c>
      <c r="D276" s="50">
        <v>1</v>
      </c>
      <c r="E276" s="72">
        <f t="shared" si="9"/>
        <v>48132900</v>
      </c>
      <c r="F276" s="51" t="s">
        <v>5710</v>
      </c>
      <c r="G276" s="51" t="s">
        <v>5713</v>
      </c>
      <c r="H276" s="51">
        <v>1775</v>
      </c>
      <c r="I276" s="51" t="s">
        <v>14443</v>
      </c>
      <c r="J276" s="51">
        <v>16.690000000000001</v>
      </c>
      <c r="K276" s="68">
        <v>29624.750000000004</v>
      </c>
      <c r="L276" s="63" t="s">
        <v>14444</v>
      </c>
      <c r="M276" s="50" t="s">
        <v>2369</v>
      </c>
      <c r="N276" s="50" t="s">
        <v>4284</v>
      </c>
      <c r="O276" s="50">
        <v>936</v>
      </c>
      <c r="P276" s="50">
        <v>16</v>
      </c>
      <c r="Q276" s="50" t="s">
        <v>4124</v>
      </c>
      <c r="R276" s="50" t="str">
        <f>VLOOKUP(A276,[1]komplet!$1:$1048576,18,0)</f>
        <v>ANO</v>
      </c>
    </row>
    <row r="277" spans="1:18" s="50" customFormat="1" x14ac:dyDescent="0.25">
      <c r="A277" s="71">
        <v>600037339</v>
      </c>
      <c r="B277" s="56">
        <f t="shared" si="8"/>
        <v>600037339</v>
      </c>
      <c r="C277" s="57" t="s">
        <v>413</v>
      </c>
      <c r="D277" s="50">
        <v>1</v>
      </c>
      <c r="E277" s="72">
        <f t="shared" si="9"/>
        <v>61384755</v>
      </c>
      <c r="F277" s="51" t="s">
        <v>5710</v>
      </c>
      <c r="G277" s="51" t="s">
        <v>5713</v>
      </c>
      <c r="H277" s="51">
        <v>1400</v>
      </c>
      <c r="I277" s="51" t="s">
        <v>14443</v>
      </c>
      <c r="J277" s="51">
        <v>16.690000000000001</v>
      </c>
      <c r="K277" s="68">
        <v>23366</v>
      </c>
      <c r="L277" s="63" t="s">
        <v>14444</v>
      </c>
      <c r="M277" s="50" t="s">
        <v>2370</v>
      </c>
      <c r="N277" s="50" t="s">
        <v>4285</v>
      </c>
      <c r="O277" s="50">
        <v>1067</v>
      </c>
      <c r="P277" s="50">
        <v>3</v>
      </c>
      <c r="Q277" s="50" t="s">
        <v>4124</v>
      </c>
      <c r="R277" s="50" t="str">
        <f>VLOOKUP(A277,[1]komplet!$1:$1048576,18,0)</f>
        <v>ANO</v>
      </c>
    </row>
    <row r="278" spans="1:18" s="50" customFormat="1" x14ac:dyDescent="0.25">
      <c r="A278" s="71">
        <v>600037037</v>
      </c>
      <c r="B278" s="56">
        <f t="shared" si="8"/>
        <v>600037037</v>
      </c>
      <c r="C278" s="57" t="s">
        <v>414</v>
      </c>
      <c r="D278" s="50">
        <v>1</v>
      </c>
      <c r="E278" s="72">
        <f t="shared" si="9"/>
        <v>47611413</v>
      </c>
      <c r="F278" s="51" t="s">
        <v>5710</v>
      </c>
      <c r="G278" s="51" t="s">
        <v>5713</v>
      </c>
      <c r="H278" s="51">
        <v>1600</v>
      </c>
      <c r="I278" s="51" t="s">
        <v>14443</v>
      </c>
      <c r="J278" s="51">
        <v>16.690000000000001</v>
      </c>
      <c r="K278" s="68">
        <v>26704.000000000004</v>
      </c>
      <c r="L278" s="63" t="s">
        <v>14444</v>
      </c>
      <c r="M278" s="50" t="s">
        <v>2371</v>
      </c>
      <c r="N278" s="50" t="s">
        <v>21</v>
      </c>
      <c r="O278" s="50">
        <v>1003</v>
      </c>
      <c r="P278" s="50" t="s">
        <v>4286</v>
      </c>
      <c r="Q278" s="50" t="s">
        <v>4124</v>
      </c>
      <c r="R278" s="50" t="str">
        <f>VLOOKUP(A278,[1]komplet!$1:$1048576,18,0)</f>
        <v>ANO</v>
      </c>
    </row>
    <row r="279" spans="1:18" s="50" customFormat="1" x14ac:dyDescent="0.25">
      <c r="A279" s="71">
        <v>600037053</v>
      </c>
      <c r="B279" s="56">
        <f t="shared" si="8"/>
        <v>600037053</v>
      </c>
      <c r="C279" s="57" t="s">
        <v>415</v>
      </c>
      <c r="D279" s="50">
        <v>1</v>
      </c>
      <c r="E279" s="72">
        <f t="shared" si="9"/>
        <v>45242810</v>
      </c>
      <c r="F279" s="51" t="s">
        <v>5710</v>
      </c>
      <c r="G279" s="51" t="s">
        <v>5713</v>
      </c>
      <c r="H279" s="51">
        <v>2100</v>
      </c>
      <c r="I279" s="51" t="s">
        <v>14443</v>
      </c>
      <c r="J279" s="51">
        <v>16.690000000000001</v>
      </c>
      <c r="K279" s="68">
        <v>35049</v>
      </c>
      <c r="L279" s="63" t="s">
        <v>14444</v>
      </c>
      <c r="M279" s="50" t="s">
        <v>2372</v>
      </c>
      <c r="N279" s="50" t="s">
        <v>4287</v>
      </c>
      <c r="O279" s="50">
        <v>1246</v>
      </c>
      <c r="P279" s="50">
        <v>1</v>
      </c>
      <c r="Q279" s="50" t="s">
        <v>4124</v>
      </c>
      <c r="R279" s="50" t="str">
        <f>VLOOKUP(A279,[1]komplet!$1:$1048576,18,0)</f>
        <v>ANO</v>
      </c>
    </row>
    <row r="280" spans="1:18" s="50" customFormat="1" x14ac:dyDescent="0.25">
      <c r="A280" s="71">
        <v>600037061</v>
      </c>
      <c r="B280" s="56">
        <f t="shared" si="8"/>
        <v>600037061</v>
      </c>
      <c r="C280" s="57" t="s">
        <v>416</v>
      </c>
      <c r="D280" s="50">
        <v>1</v>
      </c>
      <c r="E280" s="72">
        <f t="shared" si="9"/>
        <v>61384216</v>
      </c>
      <c r="F280" s="51" t="s">
        <v>5710</v>
      </c>
      <c r="G280" s="51" t="s">
        <v>5713</v>
      </c>
      <c r="H280" s="51">
        <v>2850</v>
      </c>
      <c r="I280" s="51" t="s">
        <v>14443</v>
      </c>
      <c r="J280" s="51">
        <v>16.690000000000001</v>
      </c>
      <c r="K280" s="68">
        <v>47566.500000000007</v>
      </c>
      <c r="L280" s="63" t="s">
        <v>14444</v>
      </c>
      <c r="M280" s="50" t="s">
        <v>2373</v>
      </c>
      <c r="N280" s="50" t="s">
        <v>4288</v>
      </c>
      <c r="O280" s="50">
        <v>1100</v>
      </c>
      <c r="P280" s="50">
        <v>16</v>
      </c>
      <c r="Q280" s="50" t="s">
        <v>4124</v>
      </c>
      <c r="R280" s="50" t="str">
        <f>VLOOKUP(A280,[1]komplet!$1:$1048576,18,0)</f>
        <v>ANO</v>
      </c>
    </row>
    <row r="281" spans="1:18" s="50" customFormat="1" x14ac:dyDescent="0.25">
      <c r="A281" s="71">
        <v>600037096</v>
      </c>
      <c r="B281" s="56">
        <f t="shared" si="8"/>
        <v>600037096</v>
      </c>
      <c r="C281" s="57" t="s">
        <v>417</v>
      </c>
      <c r="D281" s="50">
        <v>1</v>
      </c>
      <c r="E281" s="72">
        <f t="shared" si="9"/>
        <v>47611642</v>
      </c>
      <c r="F281" s="51" t="s">
        <v>5710</v>
      </c>
      <c r="G281" s="51" t="s">
        <v>5713</v>
      </c>
      <c r="H281" s="51">
        <v>2525</v>
      </c>
      <c r="I281" s="51" t="s">
        <v>14443</v>
      </c>
      <c r="J281" s="51">
        <v>16.690000000000001</v>
      </c>
      <c r="K281" s="68">
        <v>42142.25</v>
      </c>
      <c r="L281" s="63" t="s">
        <v>14444</v>
      </c>
      <c r="M281" s="50" t="s">
        <v>2374</v>
      </c>
      <c r="N281" s="50" t="s">
        <v>4289</v>
      </c>
      <c r="O281" s="50">
        <v>1320</v>
      </c>
      <c r="P281" s="50">
        <v>2</v>
      </c>
      <c r="Q281" s="50" t="s">
        <v>4124</v>
      </c>
      <c r="R281" s="50" t="str">
        <f>VLOOKUP(A281,[1]komplet!$1:$1048576,18,0)</f>
        <v>ANO</v>
      </c>
    </row>
    <row r="282" spans="1:18" s="50" customFormat="1" x14ac:dyDescent="0.25">
      <c r="A282" s="71">
        <v>600037142</v>
      </c>
      <c r="B282" s="56">
        <f t="shared" si="8"/>
        <v>600037142</v>
      </c>
      <c r="C282" s="57" t="s">
        <v>418</v>
      </c>
      <c r="D282" s="50">
        <v>1</v>
      </c>
      <c r="E282" s="72">
        <f t="shared" si="9"/>
        <v>60435917</v>
      </c>
      <c r="F282" s="51" t="s">
        <v>5710</v>
      </c>
      <c r="G282" s="51" t="s">
        <v>5713</v>
      </c>
      <c r="H282" s="51">
        <v>2125</v>
      </c>
      <c r="I282" s="51" t="s">
        <v>14443</v>
      </c>
      <c r="J282" s="51">
        <v>16.690000000000001</v>
      </c>
      <c r="K282" s="68">
        <v>35466.25</v>
      </c>
      <c r="L282" s="63" t="s">
        <v>14444</v>
      </c>
      <c r="M282" s="50" t="s">
        <v>2375</v>
      </c>
      <c r="N282" s="50" t="s">
        <v>4290</v>
      </c>
      <c r="O282" s="50">
        <v>1166</v>
      </c>
      <c r="P282" s="50">
        <v>3</v>
      </c>
      <c r="Q282" s="50" t="s">
        <v>4124</v>
      </c>
      <c r="R282" s="50" t="str">
        <f>VLOOKUP(A282,[1]komplet!$1:$1048576,18,0)</f>
        <v>ANO</v>
      </c>
    </row>
    <row r="283" spans="1:18" s="50" customFormat="1" x14ac:dyDescent="0.25">
      <c r="A283" s="71">
        <v>600037151</v>
      </c>
      <c r="B283" s="56">
        <f t="shared" si="8"/>
        <v>600037151</v>
      </c>
      <c r="C283" s="57" t="s">
        <v>419</v>
      </c>
      <c r="D283" s="50">
        <v>1</v>
      </c>
      <c r="E283" s="72">
        <f t="shared" si="9"/>
        <v>60436221</v>
      </c>
      <c r="F283" s="51" t="s">
        <v>5710</v>
      </c>
      <c r="G283" s="51" t="s">
        <v>5713</v>
      </c>
      <c r="H283" s="51">
        <v>2575</v>
      </c>
      <c r="I283" s="51" t="s">
        <v>14443</v>
      </c>
      <c r="J283" s="51">
        <v>16.690000000000001</v>
      </c>
      <c r="K283" s="68">
        <v>42976.75</v>
      </c>
      <c r="L283" s="63" t="s">
        <v>14444</v>
      </c>
      <c r="M283" s="50" t="s">
        <v>2376</v>
      </c>
      <c r="N283" s="50" t="s">
        <v>4291</v>
      </c>
      <c r="O283" s="50">
        <v>1100</v>
      </c>
      <c r="P283" s="50">
        <v>14</v>
      </c>
      <c r="Q283" s="50" t="s">
        <v>4124</v>
      </c>
      <c r="R283" s="50" t="str">
        <f>VLOOKUP(A283,[1]komplet!$1:$1048576,18,0)</f>
        <v>ANO</v>
      </c>
    </row>
    <row r="284" spans="1:18" s="50" customFormat="1" x14ac:dyDescent="0.25">
      <c r="A284" s="71">
        <v>600037169</v>
      </c>
      <c r="B284" s="56">
        <f t="shared" si="8"/>
        <v>600037169</v>
      </c>
      <c r="C284" s="57" t="s">
        <v>420</v>
      </c>
      <c r="D284" s="50">
        <v>1</v>
      </c>
      <c r="E284" s="72">
        <f t="shared" si="9"/>
        <v>61384704</v>
      </c>
      <c r="F284" s="51" t="s">
        <v>5710</v>
      </c>
      <c r="G284" s="51" t="s">
        <v>5713</v>
      </c>
      <c r="H284" s="51">
        <v>1800</v>
      </c>
      <c r="I284" s="51" t="s">
        <v>14443</v>
      </c>
      <c r="J284" s="51">
        <v>16.690000000000001</v>
      </c>
      <c r="K284" s="68">
        <v>30042.000000000004</v>
      </c>
      <c r="L284" s="63" t="s">
        <v>14444</v>
      </c>
      <c r="M284" s="50" t="s">
        <v>2377</v>
      </c>
      <c r="N284" s="50" t="s">
        <v>4292</v>
      </c>
      <c r="O284" s="50">
        <v>2700</v>
      </c>
      <c r="P284" s="50">
        <v>54</v>
      </c>
      <c r="Q284" s="50" t="s">
        <v>4124</v>
      </c>
      <c r="R284" s="50" t="str">
        <f>VLOOKUP(A284,[1]komplet!$1:$1048576,18,0)</f>
        <v>ANO</v>
      </c>
    </row>
    <row r="285" spans="1:18" s="50" customFormat="1" x14ac:dyDescent="0.25">
      <c r="A285" s="71">
        <v>600037177</v>
      </c>
      <c r="B285" s="56">
        <f t="shared" si="8"/>
        <v>600037177</v>
      </c>
      <c r="C285" s="57" t="s">
        <v>421</v>
      </c>
      <c r="D285" s="50">
        <v>1</v>
      </c>
      <c r="E285" s="72">
        <f t="shared" si="9"/>
        <v>61386201</v>
      </c>
      <c r="F285" s="51" t="s">
        <v>5710</v>
      </c>
      <c r="G285" s="51" t="s">
        <v>5713</v>
      </c>
      <c r="H285" s="51">
        <v>1150</v>
      </c>
      <c r="I285" s="51" t="s">
        <v>14443</v>
      </c>
      <c r="J285" s="51">
        <v>16.690000000000001</v>
      </c>
      <c r="K285" s="68">
        <v>19193.5</v>
      </c>
      <c r="L285" s="63" t="s">
        <v>14444</v>
      </c>
      <c r="M285" s="50" t="s">
        <v>2378</v>
      </c>
      <c r="N285" s="50" t="s">
        <v>4293</v>
      </c>
      <c r="O285" s="50">
        <v>724</v>
      </c>
      <c r="P285" s="50">
        <v>2</v>
      </c>
      <c r="Q285" s="50" t="s">
        <v>4124</v>
      </c>
      <c r="R285" s="50" t="str">
        <f>VLOOKUP(A285,[1]komplet!$1:$1048576,18,0)</f>
        <v>ANO</v>
      </c>
    </row>
    <row r="286" spans="1:18" s="50" customFormat="1" x14ac:dyDescent="0.25">
      <c r="A286" s="71">
        <v>600037193</v>
      </c>
      <c r="B286" s="56">
        <f t="shared" si="8"/>
        <v>600037193</v>
      </c>
      <c r="C286" s="57" t="s">
        <v>422</v>
      </c>
      <c r="D286" s="50">
        <v>1</v>
      </c>
      <c r="E286" s="72">
        <f t="shared" si="9"/>
        <v>60435348</v>
      </c>
      <c r="F286" s="51" t="s">
        <v>5710</v>
      </c>
      <c r="G286" s="51" t="s">
        <v>5713</v>
      </c>
      <c r="H286" s="51">
        <v>0</v>
      </c>
      <c r="I286" s="51" t="s">
        <v>14443</v>
      </c>
      <c r="J286" s="51">
        <v>16.690000000000001</v>
      </c>
      <c r="K286" s="68">
        <v>0</v>
      </c>
      <c r="L286" s="63">
        <v>44536</v>
      </c>
      <c r="M286" s="50" t="s">
        <v>2379</v>
      </c>
      <c r="N286" s="50" t="s">
        <v>4294</v>
      </c>
      <c r="O286" s="50">
        <v>1000</v>
      </c>
      <c r="P286" s="50">
        <v>2</v>
      </c>
      <c r="Q286" s="50" t="s">
        <v>4124</v>
      </c>
      <c r="R286" s="50" t="str">
        <f>VLOOKUP(A286,[1]komplet!$1:$1048576,18,0)</f>
        <v>ANO</v>
      </c>
    </row>
    <row r="287" spans="1:18" s="50" customFormat="1" x14ac:dyDescent="0.25">
      <c r="A287" s="71">
        <v>600037207</v>
      </c>
      <c r="B287" s="56">
        <f t="shared" si="8"/>
        <v>600037207</v>
      </c>
      <c r="C287" s="57" t="s">
        <v>423</v>
      </c>
      <c r="D287" s="50">
        <v>1</v>
      </c>
      <c r="E287" s="72">
        <f t="shared" si="9"/>
        <v>60435909</v>
      </c>
      <c r="F287" s="51" t="s">
        <v>5710</v>
      </c>
      <c r="G287" s="51" t="s">
        <v>5713</v>
      </c>
      <c r="H287" s="51">
        <v>1225</v>
      </c>
      <c r="I287" s="51" t="s">
        <v>14443</v>
      </c>
      <c r="J287" s="51">
        <v>16.690000000000001</v>
      </c>
      <c r="K287" s="68">
        <v>20445.25</v>
      </c>
      <c r="L287" s="63" t="s">
        <v>14444</v>
      </c>
      <c r="M287" s="50" t="s">
        <v>2380</v>
      </c>
      <c r="N287" s="50" t="s">
        <v>4295</v>
      </c>
      <c r="O287" s="50">
        <v>1393</v>
      </c>
      <c r="P287" s="50">
        <v>13</v>
      </c>
      <c r="Q287" s="50" t="s">
        <v>4124</v>
      </c>
      <c r="R287" s="50" t="str">
        <f>VLOOKUP(A287,[1]komplet!$1:$1048576,18,0)</f>
        <v>ANO</v>
      </c>
    </row>
    <row r="288" spans="1:18" s="50" customFormat="1" x14ac:dyDescent="0.25">
      <c r="A288" s="71">
        <v>600037215</v>
      </c>
      <c r="B288" s="56">
        <f t="shared" si="8"/>
        <v>600037215</v>
      </c>
      <c r="C288" s="57" t="s">
        <v>424</v>
      </c>
      <c r="D288" s="50">
        <v>1</v>
      </c>
      <c r="E288" s="72">
        <f t="shared" si="9"/>
        <v>61384828</v>
      </c>
      <c r="F288" s="51" t="s">
        <v>5710</v>
      </c>
      <c r="G288" s="51" t="s">
        <v>5713</v>
      </c>
      <c r="H288" s="51">
        <v>3075</v>
      </c>
      <c r="I288" s="51" t="s">
        <v>14443</v>
      </c>
      <c r="J288" s="51">
        <v>16.690000000000001</v>
      </c>
      <c r="K288" s="68">
        <v>51321.750000000007</v>
      </c>
      <c r="L288" s="63" t="s">
        <v>14444</v>
      </c>
      <c r="M288" s="50" t="s">
        <v>2381</v>
      </c>
      <c r="N288" s="50" t="s">
        <v>4296</v>
      </c>
      <c r="O288" s="50">
        <v>1750</v>
      </c>
      <c r="P288" s="50">
        <v>10</v>
      </c>
      <c r="Q288" s="50" t="s">
        <v>4124</v>
      </c>
      <c r="R288" s="50" t="str">
        <f>VLOOKUP(A288,[1]komplet!$1:$1048576,18,0)</f>
        <v>ANO</v>
      </c>
    </row>
    <row r="289" spans="1:18" s="50" customFormat="1" x14ac:dyDescent="0.25">
      <c r="A289" s="71">
        <v>600037266</v>
      </c>
      <c r="B289" s="56">
        <f t="shared" si="8"/>
        <v>600037266</v>
      </c>
      <c r="C289" s="57" t="s">
        <v>425</v>
      </c>
      <c r="D289" s="50">
        <v>1</v>
      </c>
      <c r="E289" s="72">
        <f t="shared" si="9"/>
        <v>60435674</v>
      </c>
      <c r="F289" s="51" t="s">
        <v>5710</v>
      </c>
      <c r="G289" s="51" t="s">
        <v>5713</v>
      </c>
      <c r="H289" s="51">
        <v>2325</v>
      </c>
      <c r="I289" s="51" t="s">
        <v>14443</v>
      </c>
      <c r="J289" s="51">
        <v>16.690000000000001</v>
      </c>
      <c r="K289" s="68">
        <v>38804.25</v>
      </c>
      <c r="L289" s="63" t="s">
        <v>14444</v>
      </c>
      <c r="M289" s="50" t="s">
        <v>2382</v>
      </c>
      <c r="N289" s="50" t="s">
        <v>4270</v>
      </c>
      <c r="O289" s="50">
        <v>1366</v>
      </c>
      <c r="P289" s="50">
        <v>49</v>
      </c>
      <c r="Q289" s="50" t="s">
        <v>4124</v>
      </c>
      <c r="R289" s="50" t="str">
        <f>VLOOKUP(A289,[1]komplet!$1:$1048576,18,0)</f>
        <v>ANO</v>
      </c>
    </row>
    <row r="290" spans="1:18" s="50" customFormat="1" x14ac:dyDescent="0.25">
      <c r="A290" s="71">
        <v>600037321</v>
      </c>
      <c r="B290" s="56">
        <f t="shared" si="8"/>
        <v>600037321</v>
      </c>
      <c r="C290" s="57" t="s">
        <v>426</v>
      </c>
      <c r="D290" s="50">
        <v>1</v>
      </c>
      <c r="E290" s="72">
        <f t="shared" si="9"/>
        <v>47611456</v>
      </c>
      <c r="F290" s="51" t="s">
        <v>5710</v>
      </c>
      <c r="G290" s="51" t="s">
        <v>5713</v>
      </c>
      <c r="H290" s="51">
        <v>1975</v>
      </c>
      <c r="I290" s="51" t="s">
        <v>14443</v>
      </c>
      <c r="J290" s="51">
        <v>16.690000000000001</v>
      </c>
      <c r="K290" s="68">
        <v>32962.75</v>
      </c>
      <c r="L290" s="63" t="s">
        <v>14444</v>
      </c>
      <c r="M290" s="50" t="s">
        <v>2383</v>
      </c>
      <c r="N290" s="50" t="s">
        <v>4276</v>
      </c>
      <c r="O290" s="50">
        <v>421</v>
      </c>
      <c r="P290" s="50">
        <v>45</v>
      </c>
      <c r="Q290" s="50" t="s">
        <v>4124</v>
      </c>
      <c r="R290" s="50" t="str">
        <f>VLOOKUP(A290,[1]komplet!$1:$1048576,18,0)</f>
        <v>ANO</v>
      </c>
    </row>
    <row r="291" spans="1:18" s="50" customFormat="1" x14ac:dyDescent="0.25">
      <c r="A291" s="71">
        <v>600037347</v>
      </c>
      <c r="B291" s="56">
        <f t="shared" si="8"/>
        <v>600037347</v>
      </c>
      <c r="C291" s="57" t="s">
        <v>427</v>
      </c>
      <c r="D291" s="50">
        <v>1</v>
      </c>
      <c r="E291" s="72">
        <f t="shared" si="9"/>
        <v>61384518</v>
      </c>
      <c r="F291" s="51" t="s">
        <v>5710</v>
      </c>
      <c r="G291" s="51" t="s">
        <v>5713</v>
      </c>
      <c r="H291" s="51">
        <v>1625</v>
      </c>
      <c r="I291" s="51" t="s">
        <v>14443</v>
      </c>
      <c r="J291" s="51">
        <v>16.690000000000001</v>
      </c>
      <c r="K291" s="68">
        <v>27121.250000000004</v>
      </c>
      <c r="L291" s="63" t="s">
        <v>14444</v>
      </c>
      <c r="M291" s="50" t="s">
        <v>2384</v>
      </c>
      <c r="N291" s="50" t="s">
        <v>4297</v>
      </c>
      <c r="O291" s="50">
        <v>1080</v>
      </c>
      <c r="P291" s="50" t="s">
        <v>4298</v>
      </c>
      <c r="Q291" s="50" t="s">
        <v>4124</v>
      </c>
      <c r="R291" s="50" t="str">
        <f>VLOOKUP(A291,[1]komplet!$1:$1048576,18,0)</f>
        <v>ANO</v>
      </c>
    </row>
    <row r="292" spans="1:18" s="50" customFormat="1" x14ac:dyDescent="0.25">
      <c r="A292" s="71">
        <v>600037355</v>
      </c>
      <c r="B292" s="56">
        <f t="shared" si="8"/>
        <v>600037355</v>
      </c>
      <c r="C292" s="57" t="s">
        <v>428</v>
      </c>
      <c r="D292" s="50">
        <v>1</v>
      </c>
      <c r="E292" s="72">
        <f t="shared" si="9"/>
        <v>60435640</v>
      </c>
      <c r="F292" s="51" t="s">
        <v>5710</v>
      </c>
      <c r="G292" s="51" t="s">
        <v>5713</v>
      </c>
      <c r="H292" s="51">
        <v>900</v>
      </c>
      <c r="I292" s="51" t="s">
        <v>14443</v>
      </c>
      <c r="J292" s="51">
        <v>16.690000000000001</v>
      </c>
      <c r="K292" s="68">
        <v>15021.000000000002</v>
      </c>
      <c r="L292" s="63" t="s">
        <v>14444</v>
      </c>
      <c r="M292" s="50" t="s">
        <v>2385</v>
      </c>
      <c r="N292" s="50" t="s">
        <v>4299</v>
      </c>
      <c r="O292" s="50">
        <v>1593</v>
      </c>
      <c r="P292" s="50">
        <v>2</v>
      </c>
      <c r="Q292" s="50" t="s">
        <v>4124</v>
      </c>
      <c r="R292" s="50" t="str">
        <f>VLOOKUP(A292,[1]komplet!$1:$1048576,18,0)</f>
        <v>ANO</v>
      </c>
    </row>
    <row r="293" spans="1:18" s="50" customFormat="1" x14ac:dyDescent="0.25">
      <c r="A293" s="71">
        <v>600037461</v>
      </c>
      <c r="B293" s="56">
        <f t="shared" si="8"/>
        <v>600037461</v>
      </c>
      <c r="C293" s="57" t="s">
        <v>429</v>
      </c>
      <c r="D293" s="50">
        <v>1</v>
      </c>
      <c r="E293" s="72">
        <f t="shared" si="9"/>
        <v>62931377</v>
      </c>
      <c r="F293" s="51" t="s">
        <v>5710</v>
      </c>
      <c r="G293" s="51" t="s">
        <v>5713</v>
      </c>
      <c r="H293" s="51">
        <v>3100</v>
      </c>
      <c r="I293" s="51" t="s">
        <v>14443</v>
      </c>
      <c r="J293" s="51">
        <v>16.690000000000001</v>
      </c>
      <c r="K293" s="68">
        <v>51739.000000000007</v>
      </c>
      <c r="L293" s="63" t="s">
        <v>14444</v>
      </c>
      <c r="M293" s="50" t="s">
        <v>2386</v>
      </c>
      <c r="N293" s="50" t="s">
        <v>4300</v>
      </c>
      <c r="O293" s="50">
        <v>420</v>
      </c>
      <c r="P293" s="50">
        <v>5</v>
      </c>
      <c r="Q293" s="50" t="s">
        <v>4124</v>
      </c>
      <c r="R293" s="50" t="str">
        <f>VLOOKUP(A293,[1]komplet!$1:$1048576,18,0)</f>
        <v>ANO</v>
      </c>
    </row>
    <row r="294" spans="1:18" s="50" customFormat="1" x14ac:dyDescent="0.25">
      <c r="A294" s="71">
        <v>600037479</v>
      </c>
      <c r="B294" s="56">
        <f t="shared" si="8"/>
        <v>600037479</v>
      </c>
      <c r="C294" s="57" t="s">
        <v>430</v>
      </c>
      <c r="D294" s="50">
        <v>1</v>
      </c>
      <c r="E294" s="72">
        <f t="shared" si="9"/>
        <v>61384224</v>
      </c>
      <c r="F294" s="51" t="s">
        <v>5710</v>
      </c>
      <c r="G294" s="51" t="s">
        <v>5713</v>
      </c>
      <c r="H294" s="51">
        <v>1425</v>
      </c>
      <c r="I294" s="51" t="s">
        <v>14443</v>
      </c>
      <c r="J294" s="51">
        <v>16.690000000000001</v>
      </c>
      <c r="K294" s="68">
        <v>23783.250000000004</v>
      </c>
      <c r="L294" s="63" t="s">
        <v>14444</v>
      </c>
      <c r="M294" s="50" t="s">
        <v>2387</v>
      </c>
      <c r="N294" s="50" t="s">
        <v>4301</v>
      </c>
      <c r="O294" s="50">
        <v>140</v>
      </c>
      <c r="P294" s="50">
        <v>13</v>
      </c>
      <c r="Q294" s="50" t="s">
        <v>4124</v>
      </c>
      <c r="R294" s="50" t="str">
        <f>VLOOKUP(A294,[1]komplet!$1:$1048576,18,0)</f>
        <v>ANO</v>
      </c>
    </row>
    <row r="295" spans="1:18" s="50" customFormat="1" x14ac:dyDescent="0.25">
      <c r="A295" s="71">
        <v>600175782</v>
      </c>
      <c r="B295" s="56">
        <f t="shared" si="8"/>
        <v>600175782</v>
      </c>
      <c r="C295" s="57" t="s">
        <v>431</v>
      </c>
      <c r="D295" s="50">
        <v>1</v>
      </c>
      <c r="E295" s="72">
        <f t="shared" si="9"/>
        <v>60446170</v>
      </c>
      <c r="F295" s="51" t="s">
        <v>5710</v>
      </c>
      <c r="G295" s="51" t="s">
        <v>5713</v>
      </c>
      <c r="H295" s="51">
        <v>225</v>
      </c>
      <c r="I295" s="51" t="s">
        <v>14443</v>
      </c>
      <c r="J295" s="51">
        <v>16.690000000000001</v>
      </c>
      <c r="K295" s="68">
        <v>3755.2500000000005</v>
      </c>
      <c r="L295" s="63" t="s">
        <v>14444</v>
      </c>
      <c r="M295" s="50" t="s">
        <v>2388</v>
      </c>
      <c r="N295" s="50" t="s">
        <v>4302</v>
      </c>
      <c r="O295" s="50">
        <v>250</v>
      </c>
      <c r="P295" s="50">
        <v>1</v>
      </c>
      <c r="Q295" s="50" t="s">
        <v>4124</v>
      </c>
      <c r="R295" s="50" t="str">
        <f>VLOOKUP(A295,[1]komplet!$1:$1048576,18,0)</f>
        <v>ANO</v>
      </c>
    </row>
    <row r="296" spans="1:18" s="50" customFormat="1" x14ac:dyDescent="0.25">
      <c r="A296" s="71">
        <v>691012237</v>
      </c>
      <c r="B296" s="56">
        <f t="shared" si="8"/>
        <v>691012237</v>
      </c>
      <c r="C296" s="57" t="s">
        <v>432</v>
      </c>
      <c r="D296" s="50">
        <v>1</v>
      </c>
      <c r="E296" s="72">
        <f t="shared" si="9"/>
        <v>24318582</v>
      </c>
      <c r="F296" s="51" t="s">
        <v>5710</v>
      </c>
      <c r="G296" s="51" t="s">
        <v>5713</v>
      </c>
      <c r="H296" s="51">
        <v>550</v>
      </c>
      <c r="I296" s="51" t="s">
        <v>14443</v>
      </c>
      <c r="J296" s="51">
        <v>16.690000000000001</v>
      </c>
      <c r="K296" s="68">
        <v>9179.5</v>
      </c>
      <c r="L296" s="63" t="s">
        <v>14444</v>
      </c>
      <c r="M296" s="50" t="s">
        <v>2389</v>
      </c>
      <c r="N296" s="50" t="s">
        <v>4269</v>
      </c>
      <c r="O296" s="50">
        <v>333</v>
      </c>
      <c r="P296" s="50">
        <v>6</v>
      </c>
      <c r="Q296" s="50" t="s">
        <v>4124</v>
      </c>
      <c r="R296" s="50" t="str">
        <f>VLOOKUP(A296,[1]komplet!$1:$1048576,18,0)</f>
        <v>NE</v>
      </c>
    </row>
    <row r="297" spans="1:18" s="50" customFormat="1" x14ac:dyDescent="0.25">
      <c r="A297" s="71">
        <v>650075684</v>
      </c>
      <c r="B297" s="56">
        <f t="shared" si="8"/>
        <v>650075684</v>
      </c>
      <c r="C297" s="57" t="s">
        <v>433</v>
      </c>
      <c r="D297" s="50">
        <v>1</v>
      </c>
      <c r="E297" s="72">
        <f t="shared" si="9"/>
        <v>71219293</v>
      </c>
      <c r="F297" s="51" t="s">
        <v>5710</v>
      </c>
      <c r="G297" s="51" t="s">
        <v>5713</v>
      </c>
      <c r="H297" s="51">
        <v>525</v>
      </c>
      <c r="I297" s="51" t="s">
        <v>14443</v>
      </c>
      <c r="J297" s="51">
        <v>16.690000000000001</v>
      </c>
      <c r="K297" s="68">
        <v>8762.25</v>
      </c>
      <c r="L297" s="63" t="s">
        <v>14444</v>
      </c>
      <c r="M297" s="50" t="s">
        <v>2390</v>
      </c>
      <c r="N297" s="50" t="s">
        <v>4123</v>
      </c>
      <c r="O297" s="50">
        <v>1501</v>
      </c>
      <c r="P297" s="50">
        <v>12</v>
      </c>
      <c r="Q297" s="50" t="s">
        <v>4124</v>
      </c>
      <c r="R297" s="50" t="str">
        <f>VLOOKUP(A297,[1]komplet!$1:$1048576,18,0)</f>
        <v>ANO</v>
      </c>
    </row>
    <row r="298" spans="1:18" s="50" customFormat="1" x14ac:dyDescent="0.25">
      <c r="A298" s="71">
        <v>651015995</v>
      </c>
      <c r="B298" s="56">
        <f t="shared" si="8"/>
        <v>651015995</v>
      </c>
      <c r="C298" s="57" t="s">
        <v>434</v>
      </c>
      <c r="D298" s="50">
        <v>1</v>
      </c>
      <c r="E298" s="72">
        <f t="shared" si="9"/>
        <v>27185753</v>
      </c>
      <c r="F298" s="51" t="s">
        <v>5710</v>
      </c>
      <c r="G298" s="51" t="s">
        <v>5713</v>
      </c>
      <c r="H298" s="51">
        <v>1525</v>
      </c>
      <c r="I298" s="51" t="s">
        <v>14443</v>
      </c>
      <c r="J298" s="51">
        <v>16.690000000000001</v>
      </c>
      <c r="K298" s="68">
        <v>25452.250000000004</v>
      </c>
      <c r="L298" s="63" t="s">
        <v>14444</v>
      </c>
      <c r="M298" s="50" t="s">
        <v>2391</v>
      </c>
      <c r="N298" s="50" t="s">
        <v>4303</v>
      </c>
      <c r="O298" s="50">
        <v>2139</v>
      </c>
      <c r="P298" s="50">
        <v>1</v>
      </c>
      <c r="Q298" s="50" t="s">
        <v>4124</v>
      </c>
      <c r="R298" s="50" t="str">
        <f>VLOOKUP(A298,[1]komplet!$1:$1048576,18,0)</f>
        <v>NE</v>
      </c>
    </row>
    <row r="299" spans="1:18" s="50" customFormat="1" x14ac:dyDescent="0.25">
      <c r="A299" s="71">
        <v>651040001</v>
      </c>
      <c r="B299" s="56">
        <f t="shared" si="8"/>
        <v>651040001</v>
      </c>
      <c r="C299" s="57" t="s">
        <v>435</v>
      </c>
      <c r="D299" s="50">
        <v>1</v>
      </c>
      <c r="E299" s="72">
        <f t="shared" si="9"/>
        <v>71340904</v>
      </c>
      <c r="F299" s="51" t="s">
        <v>5710</v>
      </c>
      <c r="G299" s="51" t="s">
        <v>5713</v>
      </c>
      <c r="H299" s="51">
        <v>825</v>
      </c>
      <c r="I299" s="51" t="s">
        <v>14443</v>
      </c>
      <c r="J299" s="51">
        <v>16.690000000000001</v>
      </c>
      <c r="K299" s="68">
        <v>13769.250000000002</v>
      </c>
      <c r="L299" s="63" t="s">
        <v>14444</v>
      </c>
      <c r="M299" s="50" t="s">
        <v>2392</v>
      </c>
      <c r="N299" s="50" t="s">
        <v>4304</v>
      </c>
      <c r="O299" s="50">
        <v>360</v>
      </c>
      <c r="P299" s="50">
        <v>24</v>
      </c>
      <c r="Q299" s="50" t="s">
        <v>4124</v>
      </c>
      <c r="R299" s="50" t="str">
        <f>VLOOKUP(A299,[1]komplet!$1:$1048576,18,0)</f>
        <v>NE</v>
      </c>
    </row>
    <row r="300" spans="1:18" s="50" customFormat="1" x14ac:dyDescent="0.25">
      <c r="A300" s="71">
        <v>651040744</v>
      </c>
      <c r="B300" s="56">
        <f t="shared" si="8"/>
        <v>651040744</v>
      </c>
      <c r="C300" s="57" t="s">
        <v>436</v>
      </c>
      <c r="D300" s="50">
        <v>1</v>
      </c>
      <c r="E300" s="72">
        <f t="shared" si="9"/>
        <v>27907538</v>
      </c>
      <c r="F300" s="51" t="s">
        <v>5710</v>
      </c>
      <c r="G300" s="51" t="s">
        <v>5713</v>
      </c>
      <c r="H300" s="51">
        <v>375</v>
      </c>
      <c r="I300" s="51" t="s">
        <v>14443</v>
      </c>
      <c r="J300" s="51">
        <v>16.690000000000001</v>
      </c>
      <c r="K300" s="68">
        <v>6258.7500000000009</v>
      </c>
      <c r="L300" s="63" t="s">
        <v>14444</v>
      </c>
      <c r="M300" s="50" t="s">
        <v>2393</v>
      </c>
      <c r="N300" s="50" t="s">
        <v>4145</v>
      </c>
      <c r="O300" s="50">
        <v>181</v>
      </c>
      <c r="P300" s="50">
        <v>2</v>
      </c>
      <c r="Q300" s="50" t="s">
        <v>4124</v>
      </c>
      <c r="R300" s="50" t="str">
        <f>VLOOKUP(A300,[1]komplet!$1:$1048576,18,0)</f>
        <v>NE</v>
      </c>
    </row>
    <row r="301" spans="1:18" s="50" customFormat="1" x14ac:dyDescent="0.25">
      <c r="A301" s="71">
        <v>691000468</v>
      </c>
      <c r="B301" s="56">
        <f t="shared" si="8"/>
        <v>691000468</v>
      </c>
      <c r="C301" s="57" t="s">
        <v>437</v>
      </c>
      <c r="D301" s="50">
        <v>1</v>
      </c>
      <c r="E301" s="72">
        <f t="shared" si="9"/>
        <v>75151073</v>
      </c>
      <c r="F301" s="51" t="s">
        <v>5710</v>
      </c>
      <c r="G301" s="51" t="s">
        <v>5713</v>
      </c>
      <c r="H301" s="51">
        <v>925</v>
      </c>
      <c r="I301" s="51" t="s">
        <v>14443</v>
      </c>
      <c r="J301" s="51">
        <v>16.690000000000001</v>
      </c>
      <c r="K301" s="68">
        <v>15438.250000000002</v>
      </c>
      <c r="L301" s="63" t="s">
        <v>14444</v>
      </c>
      <c r="M301" s="50" t="s">
        <v>2394</v>
      </c>
      <c r="N301" s="50" t="s">
        <v>4295</v>
      </c>
      <c r="O301" s="50">
        <v>1393</v>
      </c>
      <c r="P301" s="50">
        <v>13</v>
      </c>
      <c r="Q301" s="50" t="s">
        <v>4124</v>
      </c>
      <c r="R301" s="50" t="str">
        <f>VLOOKUP(A301,[1]komplet!$1:$1048576,18,0)</f>
        <v>ANO</v>
      </c>
    </row>
    <row r="302" spans="1:18" s="50" customFormat="1" x14ac:dyDescent="0.25">
      <c r="A302" s="71">
        <v>691002177</v>
      </c>
      <c r="B302" s="56">
        <f t="shared" si="8"/>
        <v>691002177</v>
      </c>
      <c r="C302" s="57" t="s">
        <v>438</v>
      </c>
      <c r="D302" s="50">
        <v>1</v>
      </c>
      <c r="E302" s="72">
        <f t="shared" si="9"/>
        <v>28999657</v>
      </c>
      <c r="F302" s="51" t="s">
        <v>5710</v>
      </c>
      <c r="G302" s="51" t="s">
        <v>5713</v>
      </c>
      <c r="H302" s="51">
        <v>250</v>
      </c>
      <c r="I302" s="51" t="s">
        <v>14443</v>
      </c>
      <c r="J302" s="51">
        <v>16.690000000000001</v>
      </c>
      <c r="K302" s="68">
        <v>4172.5</v>
      </c>
      <c r="L302" s="63" t="s">
        <v>14444</v>
      </c>
      <c r="M302" s="50" t="s">
        <v>2395</v>
      </c>
      <c r="N302" s="50" t="s">
        <v>4305</v>
      </c>
      <c r="O302" s="50">
        <v>445</v>
      </c>
      <c r="P302" s="50">
        <v>36</v>
      </c>
      <c r="Q302" s="50" t="s">
        <v>4124</v>
      </c>
      <c r="R302" s="50" t="str">
        <f>VLOOKUP(A302,[1]komplet!$1:$1048576,18,0)</f>
        <v>NE</v>
      </c>
    </row>
    <row r="303" spans="1:18" s="50" customFormat="1" x14ac:dyDescent="0.25">
      <c r="A303" s="71">
        <v>691003050</v>
      </c>
      <c r="B303" s="56">
        <f t="shared" si="8"/>
        <v>691003050</v>
      </c>
      <c r="C303" s="57" t="s">
        <v>439</v>
      </c>
      <c r="D303" s="50">
        <v>1</v>
      </c>
      <c r="E303" s="72">
        <f t="shared" si="9"/>
        <v>71341340</v>
      </c>
      <c r="F303" s="51" t="s">
        <v>5710</v>
      </c>
      <c r="G303" s="51" t="s">
        <v>5713</v>
      </c>
      <c r="H303" s="51">
        <v>1025</v>
      </c>
      <c r="I303" s="51" t="s">
        <v>14443</v>
      </c>
      <c r="J303" s="51">
        <v>16.690000000000001</v>
      </c>
      <c r="K303" s="68">
        <v>17107.25</v>
      </c>
      <c r="L303" s="63" t="s">
        <v>14444</v>
      </c>
      <c r="M303" s="50" t="s">
        <v>2396</v>
      </c>
      <c r="N303" s="50" t="s">
        <v>4306</v>
      </c>
      <c r="O303" s="50">
        <v>709</v>
      </c>
      <c r="P303" s="50">
        <v>3</v>
      </c>
      <c r="Q303" s="50" t="s">
        <v>4124</v>
      </c>
      <c r="R303" s="50" t="str">
        <f>VLOOKUP(A303,[1]komplet!$1:$1048576,18,0)</f>
        <v>NE</v>
      </c>
    </row>
    <row r="304" spans="1:18" s="50" customFormat="1" x14ac:dyDescent="0.25">
      <c r="A304" s="71">
        <v>691006512</v>
      </c>
      <c r="B304" s="56">
        <f t="shared" si="8"/>
        <v>691006512</v>
      </c>
      <c r="C304" s="57" t="s">
        <v>440</v>
      </c>
      <c r="D304" s="50">
        <v>1</v>
      </c>
      <c r="E304" s="72">
        <f t="shared" si="9"/>
        <v>2046504</v>
      </c>
      <c r="F304" s="51" t="s">
        <v>5710</v>
      </c>
      <c r="G304" s="51" t="s">
        <v>5713</v>
      </c>
      <c r="H304" s="51">
        <v>0</v>
      </c>
      <c r="I304" s="51" t="s">
        <v>14443</v>
      </c>
      <c r="J304" s="51">
        <v>16.690000000000001</v>
      </c>
      <c r="K304" s="68">
        <v>0</v>
      </c>
      <c r="L304" s="63">
        <v>44536</v>
      </c>
      <c r="M304" s="50" t="s">
        <v>2397</v>
      </c>
      <c r="N304" s="50" t="s">
        <v>4307</v>
      </c>
      <c r="O304" s="50">
        <v>178</v>
      </c>
      <c r="P304" s="50">
        <v>38</v>
      </c>
      <c r="Q304" s="50" t="s">
        <v>4124</v>
      </c>
      <c r="R304" s="50" t="str">
        <f>VLOOKUP(A304,[1]komplet!$1:$1048576,18,0)</f>
        <v>NE</v>
      </c>
    </row>
    <row r="305" spans="1:18" s="50" customFormat="1" x14ac:dyDescent="0.25">
      <c r="A305" s="71">
        <v>691012385</v>
      </c>
      <c r="B305" s="56">
        <f t="shared" si="8"/>
        <v>691012385</v>
      </c>
      <c r="C305" s="57" t="s">
        <v>441</v>
      </c>
      <c r="D305" s="50">
        <v>1</v>
      </c>
      <c r="E305" s="72">
        <f t="shared" si="9"/>
        <v>22756281</v>
      </c>
      <c r="F305" s="51" t="s">
        <v>5710</v>
      </c>
      <c r="G305" s="51" t="s">
        <v>5713</v>
      </c>
      <c r="H305" s="51">
        <v>575</v>
      </c>
      <c r="I305" s="51" t="s">
        <v>14443</v>
      </c>
      <c r="J305" s="51">
        <v>16.690000000000001</v>
      </c>
      <c r="K305" s="68">
        <v>9596.75</v>
      </c>
      <c r="L305" s="63" t="s">
        <v>14444</v>
      </c>
      <c r="M305" s="50" t="s">
        <v>2398</v>
      </c>
      <c r="N305" s="50" t="s">
        <v>4308</v>
      </c>
      <c r="O305" s="50">
        <v>1032</v>
      </c>
      <c r="P305" s="50">
        <v>3</v>
      </c>
      <c r="Q305" s="50" t="s">
        <v>4124</v>
      </c>
      <c r="R305" s="50" t="str">
        <f>VLOOKUP(A305,[1]komplet!$1:$1048576,18,0)</f>
        <v>NE</v>
      </c>
    </row>
    <row r="306" spans="1:18" s="50" customFormat="1" x14ac:dyDescent="0.25">
      <c r="A306" s="71">
        <v>691012423</v>
      </c>
      <c r="B306" s="56">
        <f t="shared" si="8"/>
        <v>691012423</v>
      </c>
      <c r="C306" s="57" t="s">
        <v>442</v>
      </c>
      <c r="D306" s="50">
        <v>1</v>
      </c>
      <c r="E306" s="72">
        <f t="shared" si="9"/>
        <v>7231881</v>
      </c>
      <c r="F306" s="51" t="s">
        <v>5710</v>
      </c>
      <c r="G306" s="51" t="s">
        <v>5713</v>
      </c>
      <c r="H306" s="51">
        <v>575</v>
      </c>
      <c r="I306" s="51" t="s">
        <v>14443</v>
      </c>
      <c r="J306" s="51">
        <v>16.690000000000001</v>
      </c>
      <c r="K306" s="68">
        <v>9596.75</v>
      </c>
      <c r="L306" s="63" t="s">
        <v>14444</v>
      </c>
      <c r="M306" s="50" t="s">
        <v>2399</v>
      </c>
      <c r="N306" s="50" t="s">
        <v>4302</v>
      </c>
      <c r="O306" s="50">
        <v>250</v>
      </c>
      <c r="P306" s="50">
        <v>1</v>
      </c>
      <c r="Q306" s="50" t="s">
        <v>4124</v>
      </c>
      <c r="R306" s="50" t="str">
        <f>VLOOKUP(A306,[1]komplet!$1:$1048576,18,0)</f>
        <v>NE</v>
      </c>
    </row>
    <row r="307" spans="1:18" s="50" customFormat="1" x14ac:dyDescent="0.25">
      <c r="A307" s="71">
        <v>691012636</v>
      </c>
      <c r="B307" s="56">
        <f t="shared" si="8"/>
        <v>691012636</v>
      </c>
      <c r="C307" s="57" t="s">
        <v>443</v>
      </c>
      <c r="D307" s="50">
        <v>1</v>
      </c>
      <c r="E307" s="72">
        <f t="shared" si="9"/>
        <v>6548733</v>
      </c>
      <c r="F307" s="51" t="s">
        <v>5710</v>
      </c>
      <c r="G307" s="51" t="s">
        <v>5713</v>
      </c>
      <c r="H307" s="51">
        <v>2025</v>
      </c>
      <c r="I307" s="51" t="s">
        <v>14443</v>
      </c>
      <c r="J307" s="51">
        <v>16.690000000000001</v>
      </c>
      <c r="K307" s="68">
        <v>33797.25</v>
      </c>
      <c r="L307" s="63" t="s">
        <v>14444</v>
      </c>
      <c r="M307" s="50" t="s">
        <v>2400</v>
      </c>
      <c r="N307" s="50" t="s">
        <v>4309</v>
      </c>
      <c r="O307" s="50">
        <v>185</v>
      </c>
      <c r="P307" s="50">
        <v>6</v>
      </c>
      <c r="Q307" s="50" t="s">
        <v>4124</v>
      </c>
      <c r="R307" s="50" t="str">
        <f>VLOOKUP(A307,[1]komplet!$1:$1048576,18,0)</f>
        <v>ANO</v>
      </c>
    </row>
    <row r="308" spans="1:18" s="50" customFormat="1" x14ac:dyDescent="0.25">
      <c r="A308" s="71">
        <v>600004660</v>
      </c>
      <c r="B308" s="56">
        <f t="shared" si="8"/>
        <v>600004660</v>
      </c>
      <c r="C308" s="57" t="s">
        <v>444</v>
      </c>
      <c r="D308" s="50">
        <v>1</v>
      </c>
      <c r="E308" s="72">
        <f t="shared" si="9"/>
        <v>63834286</v>
      </c>
      <c r="F308" s="51" t="s">
        <v>5710</v>
      </c>
      <c r="G308" s="51" t="s">
        <v>4124</v>
      </c>
      <c r="H308" s="51">
        <v>1250</v>
      </c>
      <c r="I308" s="51" t="s">
        <v>14443</v>
      </c>
      <c r="J308" s="51">
        <v>16.690000000000001</v>
      </c>
      <c r="K308" s="68">
        <v>20862.5</v>
      </c>
      <c r="L308" s="63" t="s">
        <v>14444</v>
      </c>
      <c r="M308" s="50" t="s">
        <v>2401</v>
      </c>
      <c r="N308" s="50" t="s">
        <v>4310</v>
      </c>
      <c r="O308" s="50">
        <v>1692</v>
      </c>
      <c r="P308" s="50">
        <v>4</v>
      </c>
      <c r="Q308" s="50" t="s">
        <v>4124</v>
      </c>
      <c r="R308" s="50" t="str">
        <f>VLOOKUP(A308,[1]komplet!$1:$1048576,18,0)</f>
        <v>ANO</v>
      </c>
    </row>
    <row r="309" spans="1:18" s="50" customFormat="1" x14ac:dyDescent="0.25">
      <c r="A309" s="71">
        <v>600020983</v>
      </c>
      <c r="B309" s="56">
        <f t="shared" si="8"/>
        <v>600020983</v>
      </c>
      <c r="C309" s="57" t="s">
        <v>445</v>
      </c>
      <c r="D309" s="50">
        <v>1</v>
      </c>
      <c r="E309" s="72">
        <f t="shared" si="9"/>
        <v>70845964</v>
      </c>
      <c r="F309" s="51" t="s">
        <v>5710</v>
      </c>
      <c r="G309" s="51" t="s">
        <v>5714</v>
      </c>
      <c r="H309" s="51">
        <v>350</v>
      </c>
      <c r="I309" s="51" t="s">
        <v>14443</v>
      </c>
      <c r="J309" s="51">
        <v>16.690000000000001</v>
      </c>
      <c r="K309" s="68">
        <v>5841.5</v>
      </c>
      <c r="L309" s="63" t="s">
        <v>14444</v>
      </c>
      <c r="M309" s="50" t="s">
        <v>2402</v>
      </c>
      <c r="N309" s="50" t="s">
        <v>4311</v>
      </c>
      <c r="O309" s="50">
        <v>315</v>
      </c>
      <c r="P309" s="50">
        <v>5</v>
      </c>
      <c r="Q309" s="50" t="s">
        <v>4155</v>
      </c>
      <c r="R309" s="50" t="str">
        <f>VLOOKUP(A309,[1]komplet!$1:$1048576,18,0)</f>
        <v>ANO</v>
      </c>
    </row>
    <row r="310" spans="1:18" s="50" customFormat="1" x14ac:dyDescent="0.25">
      <c r="A310" s="71">
        <v>600021050</v>
      </c>
      <c r="B310" s="56">
        <f t="shared" si="8"/>
        <v>600021050</v>
      </c>
      <c r="C310" s="57" t="s">
        <v>446</v>
      </c>
      <c r="D310" s="50">
        <v>1</v>
      </c>
      <c r="E310" s="72">
        <f t="shared" si="9"/>
        <v>48134058</v>
      </c>
      <c r="F310" s="51" t="s">
        <v>5710</v>
      </c>
      <c r="G310" s="51" t="s">
        <v>5714</v>
      </c>
      <c r="H310" s="51">
        <v>425</v>
      </c>
      <c r="I310" s="51" t="s">
        <v>14443</v>
      </c>
      <c r="J310" s="51">
        <v>16.690000000000001</v>
      </c>
      <c r="K310" s="68">
        <v>7093.2500000000009</v>
      </c>
      <c r="L310" s="63" t="s">
        <v>14444</v>
      </c>
      <c r="M310" s="50" t="s">
        <v>2403</v>
      </c>
      <c r="N310" s="50" t="s">
        <v>4312</v>
      </c>
      <c r="O310" s="50">
        <v>169</v>
      </c>
      <c r="P310" s="50">
        <v>2</v>
      </c>
      <c r="Q310" s="50" t="s">
        <v>4155</v>
      </c>
      <c r="R310" s="50" t="str">
        <f>VLOOKUP(A310,[1]komplet!$1:$1048576,18,0)</f>
        <v>ANO</v>
      </c>
    </row>
    <row r="311" spans="1:18" s="50" customFormat="1" x14ac:dyDescent="0.25">
      <c r="A311" s="71">
        <v>600021076</v>
      </c>
      <c r="B311" s="56">
        <f t="shared" si="8"/>
        <v>600021076</v>
      </c>
      <c r="C311" s="57" t="s">
        <v>447</v>
      </c>
      <c r="D311" s="50">
        <v>1</v>
      </c>
      <c r="E311" s="72">
        <f t="shared" si="9"/>
        <v>67774172</v>
      </c>
      <c r="F311" s="51" t="s">
        <v>5710</v>
      </c>
      <c r="G311" s="51" t="s">
        <v>5714</v>
      </c>
      <c r="H311" s="51">
        <v>600</v>
      </c>
      <c r="I311" s="51" t="s">
        <v>14443</v>
      </c>
      <c r="J311" s="51">
        <v>16.690000000000001</v>
      </c>
      <c r="K311" s="68">
        <v>10014</v>
      </c>
      <c r="L311" s="63" t="s">
        <v>14444</v>
      </c>
      <c r="M311" s="50" t="s">
        <v>2404</v>
      </c>
      <c r="N311" s="50" t="s">
        <v>4313</v>
      </c>
      <c r="O311" s="50">
        <v>254</v>
      </c>
      <c r="P311" s="50">
        <v>19</v>
      </c>
      <c r="Q311" s="50" t="s">
        <v>4155</v>
      </c>
      <c r="R311" s="50" t="str">
        <f>VLOOKUP(A311,[1]komplet!$1:$1048576,18,0)</f>
        <v>ANO</v>
      </c>
    </row>
    <row r="312" spans="1:18" s="50" customFormat="1" x14ac:dyDescent="0.25">
      <c r="A312" s="71">
        <v>600005496</v>
      </c>
      <c r="B312" s="56">
        <f t="shared" si="8"/>
        <v>600005496</v>
      </c>
      <c r="C312" s="57" t="s">
        <v>448</v>
      </c>
      <c r="D312" s="50">
        <v>1</v>
      </c>
      <c r="E312" s="72">
        <f t="shared" si="9"/>
        <v>61385271</v>
      </c>
      <c r="F312" s="51" t="s">
        <v>5710</v>
      </c>
      <c r="G312" s="51" t="s">
        <v>5714</v>
      </c>
      <c r="H312" s="51">
        <v>2000</v>
      </c>
      <c r="I312" s="51" t="s">
        <v>14443</v>
      </c>
      <c r="J312" s="51">
        <v>16.690000000000001</v>
      </c>
      <c r="K312" s="68">
        <v>33380</v>
      </c>
      <c r="L312" s="63" t="s">
        <v>14444</v>
      </c>
      <c r="M312" s="50" t="s">
        <v>2405</v>
      </c>
      <c r="N312" s="50" t="s">
        <v>4314</v>
      </c>
      <c r="O312" s="50">
        <v>1330</v>
      </c>
      <c r="P312" s="50">
        <v>11</v>
      </c>
      <c r="Q312" s="50" t="s">
        <v>4155</v>
      </c>
      <c r="R312" s="50" t="str">
        <f>VLOOKUP(A312,[1]komplet!$1:$1048576,18,0)</f>
        <v>ANO</v>
      </c>
    </row>
    <row r="313" spans="1:18" s="50" customFormat="1" x14ac:dyDescent="0.25">
      <c r="A313" s="71">
        <v>600005518</v>
      </c>
      <c r="B313" s="56">
        <f t="shared" si="8"/>
        <v>600005518</v>
      </c>
      <c r="C313" s="57" t="s">
        <v>449</v>
      </c>
      <c r="D313" s="50">
        <v>1</v>
      </c>
      <c r="E313" s="72">
        <f t="shared" si="9"/>
        <v>61385701</v>
      </c>
      <c r="F313" s="51" t="s">
        <v>5710</v>
      </c>
      <c r="G313" s="51" t="s">
        <v>5714</v>
      </c>
      <c r="H313" s="51">
        <v>2225</v>
      </c>
      <c r="I313" s="51" t="s">
        <v>14443</v>
      </c>
      <c r="J313" s="51">
        <v>16.690000000000001</v>
      </c>
      <c r="K313" s="68">
        <v>37135.25</v>
      </c>
      <c r="L313" s="63" t="s">
        <v>14444</v>
      </c>
      <c r="M313" s="50" t="s">
        <v>2406</v>
      </c>
      <c r="N313" s="50" t="s">
        <v>61</v>
      </c>
      <c r="O313" s="50">
        <v>621</v>
      </c>
      <c r="P313" s="50">
        <v>45</v>
      </c>
      <c r="Q313" s="50" t="s">
        <v>4155</v>
      </c>
      <c r="R313" s="50" t="str">
        <f>VLOOKUP(A313,[1]komplet!$1:$1048576,18,0)</f>
        <v>ANO</v>
      </c>
    </row>
    <row r="314" spans="1:18" s="50" customFormat="1" x14ac:dyDescent="0.25">
      <c r="A314" s="71">
        <v>600005542</v>
      </c>
      <c r="B314" s="56">
        <f t="shared" si="8"/>
        <v>600005542</v>
      </c>
      <c r="C314" s="57" t="s">
        <v>450</v>
      </c>
      <c r="D314" s="50">
        <v>1</v>
      </c>
      <c r="E314" s="72">
        <f t="shared" si="9"/>
        <v>61386855</v>
      </c>
      <c r="F314" s="51" t="s">
        <v>5710</v>
      </c>
      <c r="G314" s="51" t="s">
        <v>5714</v>
      </c>
      <c r="H314" s="51">
        <v>2600</v>
      </c>
      <c r="I314" s="51" t="s">
        <v>14443</v>
      </c>
      <c r="J314" s="51">
        <v>16.690000000000001</v>
      </c>
      <c r="K314" s="68">
        <v>43394</v>
      </c>
      <c r="L314" s="63" t="s">
        <v>14444</v>
      </c>
      <c r="M314" s="50" t="s">
        <v>2407</v>
      </c>
      <c r="N314" s="50" t="s">
        <v>4315</v>
      </c>
      <c r="O314" s="50">
        <v>72</v>
      </c>
      <c r="P314" s="50">
        <v>25</v>
      </c>
      <c r="Q314" s="50" t="s">
        <v>4155</v>
      </c>
      <c r="R314" s="50" t="str">
        <f>VLOOKUP(A314,[1]komplet!$1:$1048576,18,0)</f>
        <v>ANO</v>
      </c>
    </row>
    <row r="315" spans="1:18" s="50" customFormat="1" x14ac:dyDescent="0.25">
      <c r="A315" s="71">
        <v>600005623</v>
      </c>
      <c r="B315" s="56">
        <f t="shared" si="8"/>
        <v>600005623</v>
      </c>
      <c r="C315" s="57" t="s">
        <v>451</v>
      </c>
      <c r="D315" s="50">
        <v>1</v>
      </c>
      <c r="E315" s="72">
        <f t="shared" si="9"/>
        <v>61385298</v>
      </c>
      <c r="F315" s="51" t="s">
        <v>5710</v>
      </c>
      <c r="G315" s="51" t="s">
        <v>5714</v>
      </c>
      <c r="H315" s="51">
        <v>2050</v>
      </c>
      <c r="I315" s="51" t="s">
        <v>14443</v>
      </c>
      <c r="J315" s="51">
        <v>16.690000000000001</v>
      </c>
      <c r="K315" s="68">
        <v>34214.5</v>
      </c>
      <c r="L315" s="63" t="s">
        <v>14444</v>
      </c>
      <c r="M315" s="50" t="s">
        <v>2408</v>
      </c>
      <c r="N315" s="50" t="s">
        <v>4316</v>
      </c>
      <c r="O315" s="50">
        <v>100</v>
      </c>
      <c r="P315" s="50">
        <v>1</v>
      </c>
      <c r="Q315" s="50" t="s">
        <v>4155</v>
      </c>
      <c r="R315" s="50" t="str">
        <f>VLOOKUP(A315,[1]komplet!$1:$1048576,18,0)</f>
        <v>ANO</v>
      </c>
    </row>
    <row r="316" spans="1:18" s="50" customFormat="1" x14ac:dyDescent="0.25">
      <c r="A316" s="71">
        <v>600005631</v>
      </c>
      <c r="B316" s="56">
        <f t="shared" si="8"/>
        <v>600005631</v>
      </c>
      <c r="C316" s="57" t="s">
        <v>452</v>
      </c>
      <c r="D316" s="50">
        <v>1</v>
      </c>
      <c r="E316" s="72">
        <f t="shared" si="9"/>
        <v>60446242</v>
      </c>
      <c r="F316" s="51" t="s">
        <v>5710</v>
      </c>
      <c r="G316" s="51" t="s">
        <v>5714</v>
      </c>
      <c r="H316" s="51">
        <v>0</v>
      </c>
      <c r="I316" s="51" t="s">
        <v>14443</v>
      </c>
      <c r="J316" s="51">
        <v>16.690000000000001</v>
      </c>
      <c r="K316" s="68">
        <v>0</v>
      </c>
      <c r="L316" s="63">
        <v>44536</v>
      </c>
      <c r="M316" s="50" t="s">
        <v>2409</v>
      </c>
      <c r="N316" s="50" t="s">
        <v>4317</v>
      </c>
      <c r="O316" s="50">
        <v>591</v>
      </c>
      <c r="P316" s="50">
        <v>115</v>
      </c>
      <c r="Q316" s="50" t="s">
        <v>4155</v>
      </c>
      <c r="R316" s="50" t="str">
        <f>VLOOKUP(A316,[1]komplet!$1:$1048576,18,0)</f>
        <v>ANO</v>
      </c>
    </row>
    <row r="317" spans="1:18" s="50" customFormat="1" x14ac:dyDescent="0.25">
      <c r="A317" s="71">
        <v>600005640</v>
      </c>
      <c r="B317" s="56">
        <f t="shared" si="8"/>
        <v>600005640</v>
      </c>
      <c r="C317" s="57" t="s">
        <v>453</v>
      </c>
      <c r="D317" s="50">
        <v>1</v>
      </c>
      <c r="E317" s="72">
        <f t="shared" si="9"/>
        <v>14891263</v>
      </c>
      <c r="F317" s="51" t="s">
        <v>5710</v>
      </c>
      <c r="G317" s="51" t="s">
        <v>5714</v>
      </c>
      <c r="H317" s="51">
        <v>1950</v>
      </c>
      <c r="I317" s="51" t="s">
        <v>14443</v>
      </c>
      <c r="J317" s="51">
        <v>16.690000000000001</v>
      </c>
      <c r="K317" s="68">
        <v>32545.500000000004</v>
      </c>
      <c r="L317" s="63" t="s">
        <v>14444</v>
      </c>
      <c r="M317" s="50" t="s">
        <v>2410</v>
      </c>
      <c r="N317" s="50" t="s">
        <v>4318</v>
      </c>
      <c r="O317" s="50">
        <v>1063</v>
      </c>
      <c r="P317" s="50">
        <v>1</v>
      </c>
      <c r="Q317" s="50" t="s">
        <v>4155</v>
      </c>
      <c r="R317" s="50" t="str">
        <f>VLOOKUP(A317,[1]komplet!$1:$1048576,18,0)</f>
        <v>ANO</v>
      </c>
    </row>
    <row r="318" spans="1:18" s="50" customFormat="1" x14ac:dyDescent="0.25">
      <c r="A318" s="71">
        <v>600005658</v>
      </c>
      <c r="B318" s="56">
        <f t="shared" si="8"/>
        <v>600005658</v>
      </c>
      <c r="C318" s="57" t="s">
        <v>454</v>
      </c>
      <c r="D318" s="50">
        <v>1</v>
      </c>
      <c r="E318" s="72">
        <f t="shared" si="9"/>
        <v>25632141</v>
      </c>
      <c r="F318" s="51" t="s">
        <v>5710</v>
      </c>
      <c r="G318" s="51" t="s">
        <v>5714</v>
      </c>
      <c r="H318" s="51">
        <v>4150</v>
      </c>
      <c r="I318" s="51" t="s">
        <v>14443</v>
      </c>
      <c r="J318" s="51">
        <v>16.690000000000001</v>
      </c>
      <c r="K318" s="68">
        <v>69263.5</v>
      </c>
      <c r="L318" s="63" t="s">
        <v>14444</v>
      </c>
      <c r="M318" s="50" t="s">
        <v>2411</v>
      </c>
      <c r="N318" s="50" t="s">
        <v>4319</v>
      </c>
      <c r="O318" s="50">
        <v>298</v>
      </c>
      <c r="P318" s="50" t="s">
        <v>4320</v>
      </c>
      <c r="Q318" s="50" t="s">
        <v>4155</v>
      </c>
      <c r="R318" s="50" t="str">
        <f>VLOOKUP(A318,[1]komplet!$1:$1048576,18,0)</f>
        <v>NE</v>
      </c>
    </row>
    <row r="319" spans="1:18" s="50" customFormat="1" x14ac:dyDescent="0.25">
      <c r="A319" s="71">
        <v>600005674</v>
      </c>
      <c r="B319" s="56">
        <f t="shared" si="8"/>
        <v>600005674</v>
      </c>
      <c r="C319" s="57" t="s">
        <v>455</v>
      </c>
      <c r="D319" s="50">
        <v>1</v>
      </c>
      <c r="E319" s="72">
        <f t="shared" si="9"/>
        <v>45248001</v>
      </c>
      <c r="F319" s="51" t="s">
        <v>5710</v>
      </c>
      <c r="G319" s="51" t="s">
        <v>5714</v>
      </c>
      <c r="H319" s="51">
        <v>1900</v>
      </c>
      <c r="I319" s="51" t="s">
        <v>14443</v>
      </c>
      <c r="J319" s="51">
        <v>16.690000000000001</v>
      </c>
      <c r="K319" s="68">
        <v>31711.000000000004</v>
      </c>
      <c r="L319" s="63" t="s">
        <v>14444</v>
      </c>
      <c r="M319" s="50" t="s">
        <v>2412</v>
      </c>
      <c r="N319" s="50" t="s">
        <v>4321</v>
      </c>
      <c r="O319" s="50">
        <v>498</v>
      </c>
      <c r="P319" s="50">
        <v>3</v>
      </c>
      <c r="Q319" s="50" t="s">
        <v>4155</v>
      </c>
      <c r="R319" s="50" t="str">
        <f>VLOOKUP(A319,[1]komplet!$1:$1048576,18,0)</f>
        <v>ANO</v>
      </c>
    </row>
    <row r="320" spans="1:18" s="50" customFormat="1" x14ac:dyDescent="0.25">
      <c r="A320" s="71">
        <v>600005780</v>
      </c>
      <c r="B320" s="56">
        <f t="shared" si="8"/>
        <v>600005780</v>
      </c>
      <c r="C320" s="57" t="s">
        <v>456</v>
      </c>
      <c r="D320" s="50">
        <v>1</v>
      </c>
      <c r="E320" s="72">
        <f t="shared" si="9"/>
        <v>25106121</v>
      </c>
      <c r="F320" s="51" t="s">
        <v>5710</v>
      </c>
      <c r="G320" s="51" t="s">
        <v>5714</v>
      </c>
      <c r="H320" s="51">
        <v>600</v>
      </c>
      <c r="I320" s="51" t="s">
        <v>14443</v>
      </c>
      <c r="J320" s="51">
        <v>16.690000000000001</v>
      </c>
      <c r="K320" s="68">
        <v>10014</v>
      </c>
      <c r="L320" s="63" t="s">
        <v>14444</v>
      </c>
      <c r="M320" s="50" t="s">
        <v>2413</v>
      </c>
      <c r="N320" s="50" t="s">
        <v>4322</v>
      </c>
      <c r="O320" s="50">
        <v>463</v>
      </c>
      <c r="P320" s="50" t="s">
        <v>4323</v>
      </c>
      <c r="Q320" s="50" t="s">
        <v>4155</v>
      </c>
      <c r="R320" s="50" t="str">
        <f>VLOOKUP(A320,[1]komplet!$1:$1048576,18,0)</f>
        <v>NE</v>
      </c>
    </row>
    <row r="321" spans="1:18" s="50" customFormat="1" x14ac:dyDescent="0.25">
      <c r="A321" s="71">
        <v>600038211</v>
      </c>
      <c r="B321" s="56">
        <f t="shared" si="8"/>
        <v>600038211</v>
      </c>
      <c r="C321" s="57" t="s">
        <v>457</v>
      </c>
      <c r="D321" s="50">
        <v>1</v>
      </c>
      <c r="E321" s="72">
        <f t="shared" si="9"/>
        <v>69781869</v>
      </c>
      <c r="F321" s="51" t="s">
        <v>5710</v>
      </c>
      <c r="G321" s="51" t="s">
        <v>5714</v>
      </c>
      <c r="H321" s="51">
        <v>2550</v>
      </c>
      <c r="I321" s="51" t="s">
        <v>14443</v>
      </c>
      <c r="J321" s="51">
        <v>16.690000000000001</v>
      </c>
      <c r="K321" s="68">
        <v>42559.5</v>
      </c>
      <c r="L321" s="63" t="s">
        <v>14444</v>
      </c>
      <c r="M321" s="50" t="s">
        <v>2414</v>
      </c>
      <c r="N321" s="50" t="s">
        <v>4321</v>
      </c>
      <c r="O321" s="50">
        <v>1861</v>
      </c>
      <c r="P321" s="50">
        <v>1</v>
      </c>
      <c r="Q321" s="50" t="s">
        <v>4155</v>
      </c>
      <c r="R321" s="50" t="str">
        <f>VLOOKUP(A321,[1]komplet!$1:$1048576,18,0)</f>
        <v>ANO</v>
      </c>
    </row>
    <row r="322" spans="1:18" s="50" customFormat="1" x14ac:dyDescent="0.25">
      <c r="A322" s="71">
        <v>600038238</v>
      </c>
      <c r="B322" s="56">
        <f t="shared" si="8"/>
        <v>600038238</v>
      </c>
      <c r="C322" s="57" t="s">
        <v>458</v>
      </c>
      <c r="D322" s="50">
        <v>1</v>
      </c>
      <c r="E322" s="72">
        <f t="shared" si="9"/>
        <v>69781745</v>
      </c>
      <c r="F322" s="51" t="s">
        <v>5710</v>
      </c>
      <c r="G322" s="51" t="s">
        <v>5714</v>
      </c>
      <c r="H322" s="51">
        <v>3600</v>
      </c>
      <c r="I322" s="51" t="s">
        <v>14443</v>
      </c>
      <c r="J322" s="51">
        <v>16.690000000000001</v>
      </c>
      <c r="K322" s="68">
        <v>60084.000000000007</v>
      </c>
      <c r="L322" s="63" t="s">
        <v>14444</v>
      </c>
      <c r="M322" s="50" t="s">
        <v>2415</v>
      </c>
      <c r="N322" s="50" t="s">
        <v>4324</v>
      </c>
      <c r="O322" s="50">
        <v>919</v>
      </c>
      <c r="P322" s="50">
        <v>7</v>
      </c>
      <c r="Q322" s="50" t="s">
        <v>4155</v>
      </c>
      <c r="R322" s="50" t="str">
        <f>VLOOKUP(A322,[1]komplet!$1:$1048576,18,0)</f>
        <v>ANO</v>
      </c>
    </row>
    <row r="323" spans="1:18" s="50" customFormat="1" x14ac:dyDescent="0.25">
      <c r="A323" s="71">
        <v>600038246</v>
      </c>
      <c r="B323" s="56">
        <f t="shared" si="8"/>
        <v>600038246</v>
      </c>
      <c r="C323" s="57" t="s">
        <v>459</v>
      </c>
      <c r="D323" s="50">
        <v>1</v>
      </c>
      <c r="E323" s="72">
        <f t="shared" si="9"/>
        <v>44851987</v>
      </c>
      <c r="F323" s="51" t="s">
        <v>5710</v>
      </c>
      <c r="G323" s="51" t="s">
        <v>5714</v>
      </c>
      <c r="H323" s="51">
        <v>750</v>
      </c>
      <c r="I323" s="51" t="s">
        <v>14443</v>
      </c>
      <c r="J323" s="51">
        <v>16.690000000000001</v>
      </c>
      <c r="K323" s="68">
        <v>12517.500000000002</v>
      </c>
      <c r="L323" s="63" t="s">
        <v>14444</v>
      </c>
      <c r="M323" s="50" t="s">
        <v>2416</v>
      </c>
      <c r="N323" s="50" t="s">
        <v>4325</v>
      </c>
      <c r="O323" s="50">
        <v>1060</v>
      </c>
      <c r="P323" s="50">
        <v>13</v>
      </c>
      <c r="Q323" s="50" t="s">
        <v>4155</v>
      </c>
      <c r="R323" s="50" t="str">
        <f>VLOOKUP(A323,[1]komplet!$1:$1048576,18,0)</f>
        <v>ANO</v>
      </c>
    </row>
    <row r="324" spans="1:18" s="50" customFormat="1" x14ac:dyDescent="0.25">
      <c r="A324" s="71">
        <v>600038289</v>
      </c>
      <c r="B324" s="56">
        <f t="shared" si="8"/>
        <v>600038289</v>
      </c>
      <c r="C324" s="57" t="s">
        <v>460</v>
      </c>
      <c r="D324" s="50">
        <v>1</v>
      </c>
      <c r="E324" s="72">
        <f t="shared" si="9"/>
        <v>65990722</v>
      </c>
      <c r="F324" s="51" t="s">
        <v>5710</v>
      </c>
      <c r="G324" s="51" t="s">
        <v>5714</v>
      </c>
      <c r="H324" s="51">
        <v>925</v>
      </c>
      <c r="I324" s="51" t="s">
        <v>14443</v>
      </c>
      <c r="J324" s="51">
        <v>16.690000000000001</v>
      </c>
      <c r="K324" s="68">
        <v>15438.250000000002</v>
      </c>
      <c r="L324" s="63" t="s">
        <v>14444</v>
      </c>
      <c r="M324" s="50" t="s">
        <v>2417</v>
      </c>
      <c r="N324" s="50" t="s">
        <v>4326</v>
      </c>
      <c r="O324" s="50">
        <v>228</v>
      </c>
      <c r="P324" s="50">
        <v>9</v>
      </c>
      <c r="Q324" s="50" t="s">
        <v>4155</v>
      </c>
      <c r="R324" s="50" t="str">
        <f>VLOOKUP(A324,[1]komplet!$1:$1048576,18,0)</f>
        <v>ANO</v>
      </c>
    </row>
    <row r="325" spans="1:18" s="50" customFormat="1" x14ac:dyDescent="0.25">
      <c r="A325" s="71">
        <v>600038297</v>
      </c>
      <c r="B325" s="56">
        <f t="shared" ref="B325:B388" si="10">A325*1</f>
        <v>600038297</v>
      </c>
      <c r="C325" s="57" t="s">
        <v>461</v>
      </c>
      <c r="D325" s="50">
        <v>1</v>
      </c>
      <c r="E325" s="72">
        <f t="shared" ref="E325:E388" si="11">C325*1</f>
        <v>69781877</v>
      </c>
      <c r="F325" s="51" t="s">
        <v>5710</v>
      </c>
      <c r="G325" s="51" t="s">
        <v>5714</v>
      </c>
      <c r="H325" s="51">
        <v>2575</v>
      </c>
      <c r="I325" s="51" t="s">
        <v>14443</v>
      </c>
      <c r="J325" s="51">
        <v>16.690000000000001</v>
      </c>
      <c r="K325" s="68">
        <v>42976.75</v>
      </c>
      <c r="L325" s="63" t="s">
        <v>14444</v>
      </c>
      <c r="M325" s="50" t="s">
        <v>2418</v>
      </c>
      <c r="N325" s="50" t="s">
        <v>4327</v>
      </c>
      <c r="O325" s="50">
        <v>1090</v>
      </c>
      <c r="P325" s="50">
        <v>1</v>
      </c>
      <c r="Q325" s="50" t="s">
        <v>4155</v>
      </c>
      <c r="R325" s="50" t="str">
        <f>VLOOKUP(A325,[1]komplet!$1:$1048576,18,0)</f>
        <v>ANO</v>
      </c>
    </row>
    <row r="326" spans="1:18" s="50" customFormat="1" x14ac:dyDescent="0.25">
      <c r="A326" s="71">
        <v>600038301</v>
      </c>
      <c r="B326" s="56">
        <f t="shared" si="10"/>
        <v>600038301</v>
      </c>
      <c r="C326" s="57" t="s">
        <v>462</v>
      </c>
      <c r="D326" s="50">
        <v>1</v>
      </c>
      <c r="E326" s="72">
        <f t="shared" si="11"/>
        <v>70107416</v>
      </c>
      <c r="F326" s="51" t="s">
        <v>5710</v>
      </c>
      <c r="G326" s="51" t="s">
        <v>5714</v>
      </c>
      <c r="H326" s="51">
        <v>1200</v>
      </c>
      <c r="I326" s="51" t="s">
        <v>14443</v>
      </c>
      <c r="J326" s="51">
        <v>16.690000000000001</v>
      </c>
      <c r="K326" s="68">
        <v>20028</v>
      </c>
      <c r="L326" s="63" t="s">
        <v>14444</v>
      </c>
      <c r="M326" s="50" t="s">
        <v>2419</v>
      </c>
      <c r="N326" s="50" t="s">
        <v>4328</v>
      </c>
      <c r="O326" s="50">
        <v>760</v>
      </c>
      <c r="P326" s="50">
        <v>10</v>
      </c>
      <c r="Q326" s="50" t="s">
        <v>4155</v>
      </c>
      <c r="R326" s="50" t="str">
        <f>VLOOKUP(A326,[1]komplet!$1:$1048576,18,0)</f>
        <v>ANO</v>
      </c>
    </row>
    <row r="327" spans="1:18" s="50" customFormat="1" x14ac:dyDescent="0.25">
      <c r="A327" s="71">
        <v>600038327</v>
      </c>
      <c r="B327" s="56">
        <f t="shared" si="10"/>
        <v>600038327</v>
      </c>
      <c r="C327" s="57" t="s">
        <v>463</v>
      </c>
      <c r="D327" s="50">
        <v>1</v>
      </c>
      <c r="E327" s="72">
        <f t="shared" si="11"/>
        <v>70108391</v>
      </c>
      <c r="F327" s="51" t="s">
        <v>5710</v>
      </c>
      <c r="G327" s="51" t="s">
        <v>5714</v>
      </c>
      <c r="H327" s="51">
        <v>1575</v>
      </c>
      <c r="I327" s="51" t="s">
        <v>14443</v>
      </c>
      <c r="J327" s="51">
        <v>16.690000000000001</v>
      </c>
      <c r="K327" s="68">
        <v>26286.750000000004</v>
      </c>
      <c r="L327" s="63" t="s">
        <v>14444</v>
      </c>
      <c r="M327" s="50" t="s">
        <v>2420</v>
      </c>
      <c r="N327" s="50" t="s">
        <v>4329</v>
      </c>
      <c r="O327" s="50">
        <v>16</v>
      </c>
      <c r="P327" s="50">
        <v>140</v>
      </c>
      <c r="Q327" s="50" t="s">
        <v>4155</v>
      </c>
      <c r="R327" s="50" t="str">
        <f>VLOOKUP(A327,[1]komplet!$1:$1048576,18,0)</f>
        <v>ANO</v>
      </c>
    </row>
    <row r="328" spans="1:18" s="50" customFormat="1" x14ac:dyDescent="0.25">
      <c r="A328" s="71">
        <v>600038343</v>
      </c>
      <c r="B328" s="56">
        <f t="shared" si="10"/>
        <v>600038343</v>
      </c>
      <c r="C328" s="57" t="s">
        <v>464</v>
      </c>
      <c r="D328" s="50">
        <v>1</v>
      </c>
      <c r="E328" s="72">
        <f t="shared" si="11"/>
        <v>69781885</v>
      </c>
      <c r="F328" s="51" t="s">
        <v>5710</v>
      </c>
      <c r="G328" s="51" t="s">
        <v>5714</v>
      </c>
      <c r="H328" s="51">
        <v>900</v>
      </c>
      <c r="I328" s="51" t="s">
        <v>14443</v>
      </c>
      <c r="J328" s="51">
        <v>16.690000000000001</v>
      </c>
      <c r="K328" s="68">
        <v>15021.000000000002</v>
      </c>
      <c r="L328" s="63" t="s">
        <v>14444</v>
      </c>
      <c r="M328" s="50" t="s">
        <v>2421</v>
      </c>
      <c r="N328" s="50" t="s">
        <v>4330</v>
      </c>
      <c r="O328" s="50">
        <v>720</v>
      </c>
      <c r="P328" s="50">
        <v>26</v>
      </c>
      <c r="Q328" s="50" t="s">
        <v>4155</v>
      </c>
      <c r="R328" s="50" t="str">
        <f>VLOOKUP(A328,[1]komplet!$1:$1048576,18,0)</f>
        <v>ANO</v>
      </c>
    </row>
    <row r="329" spans="1:18" s="50" customFormat="1" x14ac:dyDescent="0.25">
      <c r="A329" s="71">
        <v>600038360</v>
      </c>
      <c r="B329" s="56">
        <f t="shared" si="10"/>
        <v>600038360</v>
      </c>
      <c r="C329" s="57" t="s">
        <v>465</v>
      </c>
      <c r="D329" s="50">
        <v>1</v>
      </c>
      <c r="E329" s="72">
        <f t="shared" si="11"/>
        <v>69781931</v>
      </c>
      <c r="F329" s="51" t="s">
        <v>5710</v>
      </c>
      <c r="G329" s="51" t="s">
        <v>5714</v>
      </c>
      <c r="H329" s="51">
        <v>1225</v>
      </c>
      <c r="I329" s="51" t="s">
        <v>14443</v>
      </c>
      <c r="J329" s="51">
        <v>16.690000000000001</v>
      </c>
      <c r="K329" s="68">
        <v>20445.25</v>
      </c>
      <c r="L329" s="63" t="s">
        <v>14444</v>
      </c>
      <c r="M329" s="50" t="s">
        <v>2422</v>
      </c>
      <c r="N329" s="50" t="s">
        <v>4317</v>
      </c>
      <c r="O329" s="50">
        <v>115</v>
      </c>
      <c r="P329" s="50">
        <v>140</v>
      </c>
      <c r="Q329" s="50" t="s">
        <v>4155</v>
      </c>
      <c r="R329" s="50" t="str">
        <f>VLOOKUP(A329,[1]komplet!$1:$1048576,18,0)</f>
        <v>ANO</v>
      </c>
    </row>
    <row r="330" spans="1:18" s="50" customFormat="1" x14ac:dyDescent="0.25">
      <c r="A330" s="71">
        <v>600038424</v>
      </c>
      <c r="B330" s="56">
        <f t="shared" si="10"/>
        <v>600038424</v>
      </c>
      <c r="C330" s="57" t="s">
        <v>466</v>
      </c>
      <c r="D330" s="50">
        <v>1</v>
      </c>
      <c r="E330" s="72">
        <f t="shared" si="11"/>
        <v>69781907</v>
      </c>
      <c r="F330" s="51" t="s">
        <v>5710</v>
      </c>
      <c r="G330" s="51" t="s">
        <v>5714</v>
      </c>
      <c r="H330" s="51">
        <v>1925</v>
      </c>
      <c r="I330" s="51" t="s">
        <v>14443</v>
      </c>
      <c r="J330" s="51">
        <v>16.690000000000001</v>
      </c>
      <c r="K330" s="68">
        <v>32128.250000000004</v>
      </c>
      <c r="L330" s="63" t="s">
        <v>14444</v>
      </c>
      <c r="M330" s="50" t="s">
        <v>2423</v>
      </c>
      <c r="N330" s="50" t="s">
        <v>4331</v>
      </c>
      <c r="O330" s="50">
        <v>1007</v>
      </c>
      <c r="P330" s="50">
        <v>1</v>
      </c>
      <c r="Q330" s="50" t="s">
        <v>4155</v>
      </c>
      <c r="R330" s="50" t="str">
        <f>VLOOKUP(A330,[1]komplet!$1:$1048576,18,0)</f>
        <v>ANO</v>
      </c>
    </row>
    <row r="331" spans="1:18" s="50" customFormat="1" x14ac:dyDescent="0.25">
      <c r="A331" s="71">
        <v>600038441</v>
      </c>
      <c r="B331" s="56">
        <f t="shared" si="10"/>
        <v>600038441</v>
      </c>
      <c r="C331" s="57" t="s">
        <v>467</v>
      </c>
      <c r="D331" s="50">
        <v>1</v>
      </c>
      <c r="E331" s="72">
        <f t="shared" si="11"/>
        <v>69781761</v>
      </c>
      <c r="F331" s="51" t="s">
        <v>5710</v>
      </c>
      <c r="G331" s="51" t="s">
        <v>5714</v>
      </c>
      <c r="H331" s="51">
        <v>2325</v>
      </c>
      <c r="I331" s="51" t="s">
        <v>14443</v>
      </c>
      <c r="J331" s="51">
        <v>16.690000000000001</v>
      </c>
      <c r="K331" s="68">
        <v>38804.25</v>
      </c>
      <c r="L331" s="63" t="s">
        <v>14444</v>
      </c>
      <c r="M331" s="50" t="s">
        <v>2424</v>
      </c>
      <c r="N331" s="50" t="s">
        <v>4332</v>
      </c>
      <c r="O331" s="50">
        <v>139</v>
      </c>
      <c r="P331" s="50">
        <v>1</v>
      </c>
      <c r="Q331" s="50" t="s">
        <v>4155</v>
      </c>
      <c r="R331" s="50" t="str">
        <f>VLOOKUP(A331,[1]komplet!$1:$1048576,18,0)</f>
        <v>ANO</v>
      </c>
    </row>
    <row r="332" spans="1:18" s="50" customFormat="1" x14ac:dyDescent="0.25">
      <c r="A332" s="71">
        <v>600038467</v>
      </c>
      <c r="B332" s="56">
        <f t="shared" si="10"/>
        <v>600038467</v>
      </c>
      <c r="C332" s="57" t="s">
        <v>468</v>
      </c>
      <c r="D332" s="50">
        <v>1</v>
      </c>
      <c r="E332" s="72">
        <f t="shared" si="11"/>
        <v>70107661</v>
      </c>
      <c r="F332" s="51" t="s">
        <v>5710</v>
      </c>
      <c r="G332" s="51" t="s">
        <v>5714</v>
      </c>
      <c r="H332" s="51">
        <v>1575</v>
      </c>
      <c r="I332" s="51" t="s">
        <v>14443</v>
      </c>
      <c r="J332" s="51">
        <v>16.690000000000001</v>
      </c>
      <c r="K332" s="68">
        <v>26286.750000000004</v>
      </c>
      <c r="L332" s="63" t="s">
        <v>14444</v>
      </c>
      <c r="M332" s="50" t="s">
        <v>2425</v>
      </c>
      <c r="N332" s="50" t="s">
        <v>4333</v>
      </c>
      <c r="O332" s="50">
        <v>430</v>
      </c>
      <c r="P332" s="50">
        <v>1</v>
      </c>
      <c r="Q332" s="50" t="s">
        <v>4155</v>
      </c>
      <c r="R332" s="50" t="str">
        <f>VLOOKUP(A332,[1]komplet!$1:$1048576,18,0)</f>
        <v>ANO</v>
      </c>
    </row>
    <row r="333" spans="1:18" s="50" customFormat="1" x14ac:dyDescent="0.25">
      <c r="A333" s="71">
        <v>600038475</v>
      </c>
      <c r="B333" s="56">
        <f t="shared" si="10"/>
        <v>600038475</v>
      </c>
      <c r="C333" s="57" t="s">
        <v>469</v>
      </c>
      <c r="D333" s="50">
        <v>1</v>
      </c>
      <c r="E333" s="72">
        <f t="shared" si="11"/>
        <v>65993527</v>
      </c>
      <c r="F333" s="51" t="s">
        <v>5710</v>
      </c>
      <c r="G333" s="51" t="s">
        <v>5714</v>
      </c>
      <c r="H333" s="51">
        <v>2650</v>
      </c>
      <c r="I333" s="51" t="s">
        <v>14443</v>
      </c>
      <c r="J333" s="51">
        <v>16.690000000000001</v>
      </c>
      <c r="K333" s="68">
        <v>44228.5</v>
      </c>
      <c r="L333" s="63" t="s">
        <v>14444</v>
      </c>
      <c r="M333" s="50" t="s">
        <v>2426</v>
      </c>
      <c r="N333" s="50" t="s">
        <v>4334</v>
      </c>
      <c r="O333" s="50">
        <v>615</v>
      </c>
      <c r="P333" s="50">
        <v>1</v>
      </c>
      <c r="Q333" s="50" t="s">
        <v>4155</v>
      </c>
      <c r="R333" s="50" t="str">
        <f>VLOOKUP(A333,[1]komplet!$1:$1048576,18,0)</f>
        <v>ANO</v>
      </c>
    </row>
    <row r="334" spans="1:18" s="50" customFormat="1" x14ac:dyDescent="0.25">
      <c r="A334" s="71">
        <v>600171418</v>
      </c>
      <c r="B334" s="56">
        <f t="shared" si="10"/>
        <v>600171418</v>
      </c>
      <c r="C334" s="57" t="s">
        <v>470</v>
      </c>
      <c r="D334" s="50">
        <v>1</v>
      </c>
      <c r="E334" s="72">
        <f t="shared" si="11"/>
        <v>61386901</v>
      </c>
      <c r="F334" s="51" t="s">
        <v>5710</v>
      </c>
      <c r="G334" s="51" t="s">
        <v>5714</v>
      </c>
      <c r="H334" s="51">
        <v>425</v>
      </c>
      <c r="I334" s="51" t="s">
        <v>14443</v>
      </c>
      <c r="J334" s="51">
        <v>16.690000000000001</v>
      </c>
      <c r="K334" s="68">
        <v>7093.2500000000009</v>
      </c>
      <c r="L334" s="63" t="s">
        <v>14444</v>
      </c>
      <c r="M334" s="50" t="s">
        <v>2427</v>
      </c>
      <c r="N334" s="50" t="s">
        <v>4317</v>
      </c>
      <c r="O334" s="50">
        <v>591</v>
      </c>
      <c r="P334" s="50">
        <v>115</v>
      </c>
      <c r="Q334" s="50" t="s">
        <v>4155</v>
      </c>
      <c r="R334" s="50" t="str">
        <f>VLOOKUP(A334,[1]komplet!$1:$1048576,18,0)</f>
        <v>ANO</v>
      </c>
    </row>
    <row r="335" spans="1:18" s="50" customFormat="1" x14ac:dyDescent="0.25">
      <c r="A335" s="71">
        <v>650004639</v>
      </c>
      <c r="B335" s="56">
        <f t="shared" si="10"/>
        <v>650004639</v>
      </c>
      <c r="C335" s="57" t="s">
        <v>471</v>
      </c>
      <c r="D335" s="50">
        <v>1</v>
      </c>
      <c r="E335" s="72">
        <f t="shared" si="11"/>
        <v>25136241</v>
      </c>
      <c r="F335" s="51" t="s">
        <v>5710</v>
      </c>
      <c r="G335" s="51" t="s">
        <v>5714</v>
      </c>
      <c r="H335" s="51">
        <v>775</v>
      </c>
      <c r="I335" s="51" t="s">
        <v>14443</v>
      </c>
      <c r="J335" s="51">
        <v>16.690000000000001</v>
      </c>
      <c r="K335" s="68">
        <v>12934.750000000002</v>
      </c>
      <c r="L335" s="63" t="s">
        <v>14444</v>
      </c>
      <c r="M335" s="50" t="s">
        <v>2428</v>
      </c>
      <c r="N335" s="50" t="s">
        <v>4335</v>
      </c>
      <c r="O335" s="50">
        <v>700</v>
      </c>
      <c r="P335" s="50">
        <v>1</v>
      </c>
      <c r="Q335" s="50" t="s">
        <v>4155</v>
      </c>
      <c r="R335" s="50" t="str">
        <f>VLOOKUP(A335,[1]komplet!$1:$1048576,18,0)</f>
        <v>NE</v>
      </c>
    </row>
    <row r="336" spans="1:18" s="50" customFormat="1" x14ac:dyDescent="0.25">
      <c r="A336" s="71">
        <v>691004935</v>
      </c>
      <c r="B336" s="56">
        <f t="shared" si="10"/>
        <v>691004935</v>
      </c>
      <c r="C336" s="57" t="s">
        <v>472</v>
      </c>
      <c r="D336" s="50">
        <v>1</v>
      </c>
      <c r="E336" s="72">
        <f t="shared" si="11"/>
        <v>28414756</v>
      </c>
      <c r="F336" s="51" t="s">
        <v>5710</v>
      </c>
      <c r="G336" s="51" t="s">
        <v>5714</v>
      </c>
      <c r="H336" s="51">
        <v>0</v>
      </c>
      <c r="I336" s="51" t="s">
        <v>14443</v>
      </c>
      <c r="J336" s="51">
        <v>16.690000000000001</v>
      </c>
      <c r="K336" s="68">
        <v>0</v>
      </c>
      <c r="L336" s="63">
        <v>44543</v>
      </c>
      <c r="M336" s="50" t="s">
        <v>2429</v>
      </c>
      <c r="N336" s="50" t="s">
        <v>4336</v>
      </c>
      <c r="O336" s="50">
        <v>152</v>
      </c>
      <c r="P336" s="50">
        <v>3</v>
      </c>
      <c r="Q336" s="50" t="s">
        <v>4155</v>
      </c>
      <c r="R336" s="50" t="str">
        <f>VLOOKUP(A336,[1]komplet!$1:$1048576,18,0)</f>
        <v>NE</v>
      </c>
    </row>
    <row r="337" spans="1:18" s="50" customFormat="1" x14ac:dyDescent="0.25">
      <c r="A337" s="71">
        <v>691013063</v>
      </c>
      <c r="B337" s="56">
        <f t="shared" si="10"/>
        <v>691013063</v>
      </c>
      <c r="C337" s="57" t="s">
        <v>473</v>
      </c>
      <c r="D337" s="50">
        <v>1</v>
      </c>
      <c r="E337" s="72">
        <f t="shared" si="11"/>
        <v>6919448</v>
      </c>
      <c r="F337" s="51" t="s">
        <v>5710</v>
      </c>
      <c r="G337" s="51" t="s">
        <v>5714</v>
      </c>
      <c r="H337" s="51">
        <v>1050</v>
      </c>
      <c r="I337" s="51" t="s">
        <v>14443</v>
      </c>
      <c r="J337" s="51">
        <v>16.690000000000001</v>
      </c>
      <c r="K337" s="68">
        <v>17524.5</v>
      </c>
      <c r="L337" s="63" t="s">
        <v>14444</v>
      </c>
      <c r="M337" s="50" t="s">
        <v>2430</v>
      </c>
      <c r="N337" s="50" t="s">
        <v>4322</v>
      </c>
      <c r="O337" s="50">
        <v>463</v>
      </c>
      <c r="P337" s="50" t="s">
        <v>4323</v>
      </c>
      <c r="Q337" s="50" t="s">
        <v>4155</v>
      </c>
      <c r="R337" s="50" t="str">
        <f>VLOOKUP(A337,[1]komplet!$1:$1048576,18,0)</f>
        <v>ANO</v>
      </c>
    </row>
    <row r="338" spans="1:18" s="50" customFormat="1" x14ac:dyDescent="0.25">
      <c r="A338" s="71">
        <v>600171426</v>
      </c>
      <c r="B338" s="56">
        <f t="shared" si="10"/>
        <v>600171426</v>
      </c>
      <c r="C338" s="57" t="s">
        <v>474</v>
      </c>
      <c r="D338" s="50">
        <v>1</v>
      </c>
      <c r="E338" s="72">
        <f t="shared" si="11"/>
        <v>48134368</v>
      </c>
      <c r="F338" s="51" t="s">
        <v>5710</v>
      </c>
      <c r="G338" s="51" t="s">
        <v>5714</v>
      </c>
      <c r="H338" s="51">
        <v>975</v>
      </c>
      <c r="I338" s="51" t="s">
        <v>14443</v>
      </c>
      <c r="J338" s="51">
        <v>16.690000000000001</v>
      </c>
      <c r="K338" s="68">
        <v>16272.750000000002</v>
      </c>
      <c r="L338" s="63" t="s">
        <v>14444</v>
      </c>
      <c r="M338" s="50" t="s">
        <v>2431</v>
      </c>
      <c r="N338" s="50" t="s">
        <v>4337</v>
      </c>
      <c r="O338" s="50">
        <v>104</v>
      </c>
      <c r="P338" s="50">
        <v>4</v>
      </c>
      <c r="Q338" s="50" t="s">
        <v>4155</v>
      </c>
      <c r="R338" s="50" t="str">
        <f>VLOOKUP(A338,[1]komplet!$1:$1048576,18,0)</f>
        <v>ANO</v>
      </c>
    </row>
    <row r="339" spans="1:18" s="50" customFormat="1" x14ac:dyDescent="0.25">
      <c r="A339" s="71">
        <v>691015341</v>
      </c>
      <c r="B339" s="56">
        <f t="shared" si="10"/>
        <v>691015341</v>
      </c>
      <c r="C339" s="57" t="s">
        <v>475</v>
      </c>
      <c r="D339" s="50">
        <v>1</v>
      </c>
      <c r="E339" s="72">
        <f t="shared" si="11"/>
        <v>11709171</v>
      </c>
      <c r="F339" s="51" t="s">
        <v>5710</v>
      </c>
      <c r="G339" s="51" t="s">
        <v>4196</v>
      </c>
      <c r="H339" s="51">
        <v>475</v>
      </c>
      <c r="I339" s="51" t="s">
        <v>14443</v>
      </c>
      <c r="J339" s="51">
        <v>16.690000000000001</v>
      </c>
      <c r="K339" s="68">
        <v>7927.7500000000009</v>
      </c>
      <c r="L339" s="63" t="s">
        <v>14444</v>
      </c>
      <c r="M339" s="50" t="s">
        <v>2432</v>
      </c>
      <c r="N339" s="50" t="s">
        <v>61</v>
      </c>
      <c r="O339" s="50">
        <v>814</v>
      </c>
      <c r="P339" s="50">
        <v>19</v>
      </c>
      <c r="Q339" s="50" t="s">
        <v>4155</v>
      </c>
      <c r="R339" s="50" t="str">
        <f>VLOOKUP(A339,[1]komplet!$1:$1048576,18,0)</f>
        <v>NE</v>
      </c>
    </row>
    <row r="340" spans="1:18" s="50" customFormat="1" x14ac:dyDescent="0.25">
      <c r="A340" s="71">
        <v>600005691</v>
      </c>
      <c r="B340" s="56">
        <f t="shared" si="10"/>
        <v>600005691</v>
      </c>
      <c r="C340" s="57" t="s">
        <v>476</v>
      </c>
      <c r="D340" s="50">
        <v>1</v>
      </c>
      <c r="E340" s="72">
        <f t="shared" si="11"/>
        <v>61388246</v>
      </c>
      <c r="F340" s="51" t="s">
        <v>5710</v>
      </c>
      <c r="G340" s="51" t="s">
        <v>5716</v>
      </c>
      <c r="H340" s="51">
        <v>2375</v>
      </c>
      <c r="I340" s="51" t="s">
        <v>14443</v>
      </c>
      <c r="J340" s="51">
        <v>16.690000000000001</v>
      </c>
      <c r="K340" s="68">
        <v>39638.75</v>
      </c>
      <c r="L340" s="63" t="s">
        <v>14444</v>
      </c>
      <c r="M340" s="50" t="s">
        <v>2433</v>
      </c>
      <c r="N340" s="50" t="s">
        <v>4338</v>
      </c>
      <c r="O340" s="50">
        <v>118</v>
      </c>
      <c r="P340" s="50">
        <v>2</v>
      </c>
      <c r="Q340" s="50" t="s">
        <v>4196</v>
      </c>
      <c r="R340" s="50" t="str">
        <f>VLOOKUP(A340,[1]komplet!$1:$1048576,18,0)</f>
        <v>ANO</v>
      </c>
    </row>
    <row r="341" spans="1:18" s="50" customFormat="1" x14ac:dyDescent="0.25">
      <c r="A341" s="71">
        <v>600021092</v>
      </c>
      <c r="B341" s="56">
        <f t="shared" si="10"/>
        <v>600021092</v>
      </c>
      <c r="C341" s="57" t="s">
        <v>477</v>
      </c>
      <c r="D341" s="50">
        <v>1</v>
      </c>
      <c r="E341" s="72">
        <f t="shared" si="11"/>
        <v>60461969</v>
      </c>
      <c r="F341" s="51" t="s">
        <v>5710</v>
      </c>
      <c r="G341" s="51" t="s">
        <v>5716</v>
      </c>
      <c r="H341" s="51">
        <v>575</v>
      </c>
      <c r="I341" s="51" t="s">
        <v>14443</v>
      </c>
      <c r="J341" s="51">
        <v>16.690000000000001</v>
      </c>
      <c r="K341" s="68">
        <v>9596.75</v>
      </c>
      <c r="L341" s="63" t="s">
        <v>14444</v>
      </c>
      <c r="M341" s="50" t="s">
        <v>2434</v>
      </c>
      <c r="N341" s="50" t="s">
        <v>4339</v>
      </c>
      <c r="O341" s="50">
        <v>32</v>
      </c>
      <c r="P341" s="50">
        <v>3</v>
      </c>
      <c r="Q341" s="50" t="s">
        <v>4196</v>
      </c>
      <c r="R341" s="50" t="str">
        <f>VLOOKUP(A341,[1]komplet!$1:$1048576,18,0)</f>
        <v>ANO</v>
      </c>
    </row>
    <row r="342" spans="1:18" s="50" customFormat="1" x14ac:dyDescent="0.25">
      <c r="A342" s="71">
        <v>600021106</v>
      </c>
      <c r="B342" s="56">
        <f t="shared" si="10"/>
        <v>600021106</v>
      </c>
      <c r="C342" s="57" t="s">
        <v>478</v>
      </c>
      <c r="D342" s="50">
        <v>1</v>
      </c>
      <c r="E342" s="72">
        <f t="shared" si="11"/>
        <v>68407157</v>
      </c>
      <c r="F342" s="51" t="s">
        <v>5710</v>
      </c>
      <c r="G342" s="51" t="s">
        <v>5716</v>
      </c>
      <c r="H342" s="51">
        <v>350</v>
      </c>
      <c r="I342" s="51" t="s">
        <v>14443</v>
      </c>
      <c r="J342" s="51">
        <v>16.690000000000001</v>
      </c>
      <c r="K342" s="68">
        <v>5841.5</v>
      </c>
      <c r="L342" s="63" t="s">
        <v>14444</v>
      </c>
      <c r="M342" s="50" t="s">
        <v>2435</v>
      </c>
      <c r="N342" s="50" t="s">
        <v>4340</v>
      </c>
      <c r="O342" s="50">
        <v>169</v>
      </c>
      <c r="P342" s="50">
        <v>8</v>
      </c>
      <c r="Q342" s="50" t="s">
        <v>4196</v>
      </c>
      <c r="R342" s="50" t="str">
        <f>VLOOKUP(A342,[1]komplet!$1:$1048576,18,0)</f>
        <v>ANO</v>
      </c>
    </row>
    <row r="343" spans="1:18" s="50" customFormat="1" x14ac:dyDescent="0.25">
      <c r="A343" s="71">
        <v>600005666</v>
      </c>
      <c r="B343" s="56">
        <f t="shared" si="10"/>
        <v>600005666</v>
      </c>
      <c r="C343" s="57" t="s">
        <v>479</v>
      </c>
      <c r="D343" s="50">
        <v>1</v>
      </c>
      <c r="E343" s="72">
        <f t="shared" si="11"/>
        <v>25122690</v>
      </c>
      <c r="F343" s="51" t="s">
        <v>5710</v>
      </c>
      <c r="G343" s="51" t="s">
        <v>5716</v>
      </c>
      <c r="H343" s="51">
        <v>975</v>
      </c>
      <c r="I343" s="51" t="s">
        <v>14443</v>
      </c>
      <c r="J343" s="51">
        <v>16.690000000000001</v>
      </c>
      <c r="K343" s="68">
        <v>16272.750000000002</v>
      </c>
      <c r="L343" s="63" t="s">
        <v>14444</v>
      </c>
      <c r="M343" s="50" t="s">
        <v>2436</v>
      </c>
      <c r="N343" s="50" t="s">
        <v>4341</v>
      </c>
      <c r="O343" s="50">
        <v>1024</v>
      </c>
      <c r="P343" s="50">
        <v>10</v>
      </c>
      <c r="Q343" s="50" t="s">
        <v>4196</v>
      </c>
      <c r="R343" s="50" t="str">
        <f>VLOOKUP(A343,[1]komplet!$1:$1048576,18,0)</f>
        <v>NE</v>
      </c>
    </row>
    <row r="344" spans="1:18" s="50" customFormat="1" x14ac:dyDescent="0.25">
      <c r="A344" s="71">
        <v>600005682</v>
      </c>
      <c r="B344" s="56">
        <f t="shared" si="10"/>
        <v>600005682</v>
      </c>
      <c r="C344" s="57" t="s">
        <v>480</v>
      </c>
      <c r="D344" s="50">
        <v>1</v>
      </c>
      <c r="E344" s="72">
        <f t="shared" si="11"/>
        <v>61386022</v>
      </c>
      <c r="F344" s="51" t="s">
        <v>5710</v>
      </c>
      <c r="G344" s="51" t="s">
        <v>5716</v>
      </c>
      <c r="H344" s="51">
        <v>2425</v>
      </c>
      <c r="I344" s="51" t="s">
        <v>14443</v>
      </c>
      <c r="J344" s="51">
        <v>16.690000000000001</v>
      </c>
      <c r="K344" s="68">
        <v>40473.25</v>
      </c>
      <c r="L344" s="63" t="s">
        <v>14444</v>
      </c>
      <c r="M344" s="50" t="s">
        <v>2437</v>
      </c>
      <c r="N344" s="50" t="s">
        <v>4342</v>
      </c>
      <c r="O344" s="50">
        <v>682</v>
      </c>
      <c r="P344" s="50">
        <v>14</v>
      </c>
      <c r="Q344" s="50" t="s">
        <v>4196</v>
      </c>
      <c r="R344" s="50" t="str">
        <f>VLOOKUP(A344,[1]komplet!$1:$1048576,18,0)</f>
        <v>ANO</v>
      </c>
    </row>
    <row r="345" spans="1:18" s="50" customFormat="1" x14ac:dyDescent="0.25">
      <c r="A345" s="71">
        <v>600005771</v>
      </c>
      <c r="B345" s="56">
        <f t="shared" si="10"/>
        <v>600005771</v>
      </c>
      <c r="C345" s="57" t="s">
        <v>481</v>
      </c>
      <c r="D345" s="50">
        <v>1</v>
      </c>
      <c r="E345" s="72">
        <f t="shared" si="11"/>
        <v>49625446</v>
      </c>
      <c r="F345" s="51" t="s">
        <v>5710</v>
      </c>
      <c r="G345" s="51" t="s">
        <v>5716</v>
      </c>
      <c r="H345" s="51">
        <v>2375</v>
      </c>
      <c r="I345" s="51" t="s">
        <v>14443</v>
      </c>
      <c r="J345" s="51">
        <v>16.690000000000001</v>
      </c>
      <c r="K345" s="68">
        <v>39638.75</v>
      </c>
      <c r="L345" s="63" t="s">
        <v>14444</v>
      </c>
      <c r="M345" s="50" t="s">
        <v>2438</v>
      </c>
      <c r="N345" s="50" t="s">
        <v>4343</v>
      </c>
      <c r="O345" s="50">
        <v>1952</v>
      </c>
      <c r="P345" s="50">
        <v>5</v>
      </c>
      <c r="Q345" s="50" t="s">
        <v>4196</v>
      </c>
      <c r="R345" s="50" t="str">
        <f>VLOOKUP(A345,[1]komplet!$1:$1048576,18,0)</f>
        <v>ANO</v>
      </c>
    </row>
    <row r="346" spans="1:18" s="50" customFormat="1" x14ac:dyDescent="0.25">
      <c r="A346" s="71">
        <v>600005721</v>
      </c>
      <c r="B346" s="56">
        <f t="shared" si="10"/>
        <v>600005721</v>
      </c>
      <c r="C346" s="57" t="s">
        <v>482</v>
      </c>
      <c r="D346" s="50">
        <v>1</v>
      </c>
      <c r="E346" s="72">
        <f t="shared" si="11"/>
        <v>61384534</v>
      </c>
      <c r="F346" s="51" t="s">
        <v>5710</v>
      </c>
      <c r="G346" s="51" t="s">
        <v>5716</v>
      </c>
      <c r="H346" s="51">
        <v>1800</v>
      </c>
      <c r="I346" s="51" t="s">
        <v>14443</v>
      </c>
      <c r="J346" s="51">
        <v>16.690000000000001</v>
      </c>
      <c r="K346" s="68">
        <v>30042.000000000004</v>
      </c>
      <c r="L346" s="63" t="s">
        <v>14444</v>
      </c>
      <c r="M346" s="50" t="s">
        <v>2439</v>
      </c>
      <c r="N346" s="50" t="s">
        <v>4344</v>
      </c>
      <c r="O346" s="50">
        <v>26</v>
      </c>
      <c r="P346" s="50">
        <v>4</v>
      </c>
      <c r="Q346" s="50" t="s">
        <v>4196</v>
      </c>
      <c r="R346" s="50" t="str">
        <f>VLOOKUP(A346,[1]komplet!$1:$1048576,18,0)</f>
        <v>ANO</v>
      </c>
    </row>
    <row r="347" spans="1:18" s="50" customFormat="1" x14ac:dyDescent="0.25">
      <c r="A347" s="71">
        <v>600005810</v>
      </c>
      <c r="B347" s="56">
        <f t="shared" si="10"/>
        <v>600005810</v>
      </c>
      <c r="C347" s="57" t="s">
        <v>483</v>
      </c>
      <c r="D347" s="50">
        <v>1</v>
      </c>
      <c r="E347" s="72">
        <f t="shared" si="11"/>
        <v>639494</v>
      </c>
      <c r="F347" s="51" t="s">
        <v>5710</v>
      </c>
      <c r="G347" s="51" t="s">
        <v>5716</v>
      </c>
      <c r="H347" s="51">
        <v>1525</v>
      </c>
      <c r="I347" s="51" t="s">
        <v>14443</v>
      </c>
      <c r="J347" s="51">
        <v>16.690000000000001</v>
      </c>
      <c r="K347" s="68">
        <v>25452.250000000004</v>
      </c>
      <c r="L347" s="63" t="s">
        <v>14444</v>
      </c>
      <c r="M347" s="50" t="s">
        <v>2440</v>
      </c>
      <c r="N347" s="50" t="s">
        <v>4345</v>
      </c>
      <c r="O347" s="50">
        <v>278</v>
      </c>
      <c r="P347" s="50" t="s">
        <v>23</v>
      </c>
      <c r="Q347" s="50" t="s">
        <v>4196</v>
      </c>
      <c r="R347" s="50" t="str">
        <f>VLOOKUP(A347,[1]komplet!$1:$1048576,18,0)</f>
        <v>ANO</v>
      </c>
    </row>
    <row r="348" spans="1:18" s="50" customFormat="1" x14ac:dyDescent="0.25">
      <c r="A348" s="71">
        <v>600005844</v>
      </c>
      <c r="B348" s="56">
        <f t="shared" si="10"/>
        <v>600005844</v>
      </c>
      <c r="C348" s="57" t="s">
        <v>484</v>
      </c>
      <c r="D348" s="50">
        <v>1</v>
      </c>
      <c r="E348" s="72">
        <f t="shared" si="11"/>
        <v>61388068</v>
      </c>
      <c r="F348" s="51" t="s">
        <v>5710</v>
      </c>
      <c r="G348" s="51" t="s">
        <v>5716</v>
      </c>
      <c r="H348" s="51">
        <v>2175</v>
      </c>
      <c r="I348" s="51" t="s">
        <v>14443</v>
      </c>
      <c r="J348" s="51">
        <v>16.690000000000001</v>
      </c>
      <c r="K348" s="68">
        <v>36300.75</v>
      </c>
      <c r="L348" s="63" t="s">
        <v>14444</v>
      </c>
      <c r="M348" s="50" t="s">
        <v>2441</v>
      </c>
      <c r="N348" s="50" t="s">
        <v>4346</v>
      </c>
      <c r="O348" s="50">
        <v>330</v>
      </c>
      <c r="P348" s="50">
        <v>33</v>
      </c>
      <c r="Q348" s="50" t="s">
        <v>4196</v>
      </c>
      <c r="R348" s="50" t="str">
        <f>VLOOKUP(A348,[1]komplet!$1:$1048576,18,0)</f>
        <v>ANO</v>
      </c>
    </row>
    <row r="349" spans="1:18" s="50" customFormat="1" x14ac:dyDescent="0.25">
      <c r="A349" s="71">
        <v>600001130</v>
      </c>
      <c r="B349" s="56">
        <f t="shared" si="10"/>
        <v>600001130</v>
      </c>
      <c r="C349" s="57" t="s">
        <v>485</v>
      </c>
      <c r="D349" s="50">
        <v>1</v>
      </c>
      <c r="E349" s="72">
        <f t="shared" si="11"/>
        <v>25625845</v>
      </c>
      <c r="F349" s="51" t="s">
        <v>5710</v>
      </c>
      <c r="G349" s="51" t="s">
        <v>5716</v>
      </c>
      <c r="H349" s="51">
        <v>875</v>
      </c>
      <c r="I349" s="51" t="s">
        <v>14443</v>
      </c>
      <c r="J349" s="51">
        <v>16.690000000000001</v>
      </c>
      <c r="K349" s="68">
        <v>14603.750000000002</v>
      </c>
      <c r="L349" s="63" t="s">
        <v>14444</v>
      </c>
      <c r="M349" s="50" t="s">
        <v>2442</v>
      </c>
      <c r="N349" s="50" t="s">
        <v>4347</v>
      </c>
      <c r="O349" s="50">
        <v>134</v>
      </c>
      <c r="P349" s="50">
        <v>9</v>
      </c>
      <c r="Q349" s="50" t="s">
        <v>4196</v>
      </c>
      <c r="R349" s="50" t="str">
        <f>VLOOKUP(A349,[1]komplet!$1:$1048576,18,0)</f>
        <v>NE</v>
      </c>
    </row>
    <row r="350" spans="1:18" s="50" customFormat="1" x14ac:dyDescent="0.25">
      <c r="A350" s="71">
        <v>600039005</v>
      </c>
      <c r="B350" s="56">
        <f t="shared" si="10"/>
        <v>600039005</v>
      </c>
      <c r="C350" s="57" t="s">
        <v>486</v>
      </c>
      <c r="D350" s="50">
        <v>1</v>
      </c>
      <c r="E350" s="72">
        <f t="shared" si="11"/>
        <v>70106576</v>
      </c>
      <c r="F350" s="51" t="s">
        <v>5710</v>
      </c>
      <c r="G350" s="51" t="s">
        <v>5716</v>
      </c>
      <c r="H350" s="51">
        <v>900</v>
      </c>
      <c r="I350" s="51" t="s">
        <v>14443</v>
      </c>
      <c r="J350" s="51">
        <v>16.690000000000001</v>
      </c>
      <c r="K350" s="68">
        <v>15021.000000000002</v>
      </c>
      <c r="L350" s="63" t="s">
        <v>14444</v>
      </c>
      <c r="M350" s="50" t="s">
        <v>2443</v>
      </c>
      <c r="N350" s="50" t="s">
        <v>26</v>
      </c>
      <c r="O350" s="50">
        <v>164</v>
      </c>
      <c r="P350" s="50">
        <v>3</v>
      </c>
      <c r="Q350" s="50" t="s">
        <v>4196</v>
      </c>
      <c r="R350" s="50" t="str">
        <f>VLOOKUP(A350,[1]komplet!$1:$1048576,18,0)</f>
        <v>ANO</v>
      </c>
    </row>
    <row r="351" spans="1:18" s="50" customFormat="1" x14ac:dyDescent="0.25">
      <c r="A351" s="71">
        <v>600039030</v>
      </c>
      <c r="B351" s="56">
        <f t="shared" si="10"/>
        <v>600039030</v>
      </c>
      <c r="C351" s="57" t="s">
        <v>487</v>
      </c>
      <c r="D351" s="50">
        <v>1</v>
      </c>
      <c r="E351" s="72">
        <f t="shared" si="11"/>
        <v>60434651</v>
      </c>
      <c r="F351" s="51" t="s">
        <v>5710</v>
      </c>
      <c r="G351" s="51" t="s">
        <v>5716</v>
      </c>
      <c r="H351" s="51">
        <v>2600</v>
      </c>
      <c r="I351" s="51" t="s">
        <v>14443</v>
      </c>
      <c r="J351" s="51">
        <v>16.690000000000001</v>
      </c>
      <c r="K351" s="68">
        <v>43394</v>
      </c>
      <c r="L351" s="63" t="s">
        <v>14444</v>
      </c>
      <c r="M351" s="50" t="s">
        <v>2444</v>
      </c>
      <c r="N351" s="50" t="s">
        <v>4348</v>
      </c>
      <c r="O351" s="50">
        <v>360</v>
      </c>
      <c r="P351" s="50">
        <v>61</v>
      </c>
      <c r="Q351" s="50" t="s">
        <v>4196</v>
      </c>
      <c r="R351" s="50" t="str">
        <f>VLOOKUP(A351,[1]komplet!$1:$1048576,18,0)</f>
        <v>ANO</v>
      </c>
    </row>
    <row r="352" spans="1:18" s="50" customFormat="1" x14ac:dyDescent="0.25">
      <c r="A352" s="71">
        <v>600039048</v>
      </c>
      <c r="B352" s="56">
        <f t="shared" si="10"/>
        <v>600039048</v>
      </c>
      <c r="C352" s="57" t="s">
        <v>488</v>
      </c>
      <c r="D352" s="50">
        <v>1</v>
      </c>
      <c r="E352" s="72">
        <f t="shared" si="11"/>
        <v>48133809</v>
      </c>
      <c r="F352" s="51" t="s">
        <v>5710</v>
      </c>
      <c r="G352" s="51" t="s">
        <v>5716</v>
      </c>
      <c r="H352" s="51">
        <v>3100</v>
      </c>
      <c r="I352" s="51" t="s">
        <v>14443</v>
      </c>
      <c r="J352" s="51">
        <v>16.690000000000001</v>
      </c>
      <c r="K352" s="68">
        <v>51739.000000000007</v>
      </c>
      <c r="L352" s="63" t="s">
        <v>14444</v>
      </c>
      <c r="M352" s="50" t="s">
        <v>2445</v>
      </c>
      <c r="N352" s="50" t="s">
        <v>4349</v>
      </c>
      <c r="O352" s="50">
        <v>680</v>
      </c>
      <c r="P352" s="50">
        <v>26</v>
      </c>
      <c r="Q352" s="50" t="s">
        <v>4196</v>
      </c>
      <c r="R352" s="50" t="str">
        <f>VLOOKUP(A352,[1]komplet!$1:$1048576,18,0)</f>
        <v>ANO</v>
      </c>
    </row>
    <row r="353" spans="1:18" s="50" customFormat="1" x14ac:dyDescent="0.25">
      <c r="A353" s="71">
        <v>600039064</v>
      </c>
      <c r="B353" s="56">
        <f t="shared" si="10"/>
        <v>600039064</v>
      </c>
      <c r="C353" s="57" t="s">
        <v>489</v>
      </c>
      <c r="D353" s="50">
        <v>1</v>
      </c>
      <c r="E353" s="72">
        <f t="shared" si="11"/>
        <v>48133833</v>
      </c>
      <c r="F353" s="51" t="s">
        <v>5710</v>
      </c>
      <c r="G353" s="51" t="s">
        <v>5716</v>
      </c>
      <c r="H353" s="51">
        <v>2625</v>
      </c>
      <c r="I353" s="51" t="s">
        <v>14443</v>
      </c>
      <c r="J353" s="51">
        <v>16.690000000000001</v>
      </c>
      <c r="K353" s="68">
        <v>43811.25</v>
      </c>
      <c r="L353" s="63" t="s">
        <v>14444</v>
      </c>
      <c r="M353" s="50" t="s">
        <v>2446</v>
      </c>
      <c r="N353" s="50" t="s">
        <v>4350</v>
      </c>
      <c r="O353" s="50">
        <v>1784</v>
      </c>
      <c r="P353" s="50">
        <v>1</v>
      </c>
      <c r="Q353" s="50" t="s">
        <v>4196</v>
      </c>
      <c r="R353" s="50" t="str">
        <f>VLOOKUP(A353,[1]komplet!$1:$1048576,18,0)</f>
        <v>ANO</v>
      </c>
    </row>
    <row r="354" spans="1:18" s="50" customFormat="1" x14ac:dyDescent="0.25">
      <c r="A354" s="71">
        <v>600039072</v>
      </c>
      <c r="B354" s="56">
        <f t="shared" si="10"/>
        <v>600039072</v>
      </c>
      <c r="C354" s="57" t="s">
        <v>490</v>
      </c>
      <c r="D354" s="50">
        <v>1</v>
      </c>
      <c r="E354" s="72">
        <f t="shared" si="11"/>
        <v>68407122</v>
      </c>
      <c r="F354" s="51" t="s">
        <v>5710</v>
      </c>
      <c r="G354" s="51" t="s">
        <v>5716</v>
      </c>
      <c r="H354" s="51">
        <v>0</v>
      </c>
      <c r="I354" s="51" t="s">
        <v>14443</v>
      </c>
      <c r="J354" s="51">
        <v>16.690000000000001</v>
      </c>
      <c r="K354" s="68">
        <v>0</v>
      </c>
      <c r="L354" s="63">
        <v>44536</v>
      </c>
      <c r="M354" s="50" t="s">
        <v>2447</v>
      </c>
      <c r="N354" s="50" t="s">
        <v>4351</v>
      </c>
      <c r="O354" s="50">
        <v>555</v>
      </c>
      <c r="P354" s="50">
        <v>43</v>
      </c>
      <c r="Q354" s="50" t="s">
        <v>4196</v>
      </c>
      <c r="R354" s="50" t="str">
        <f>VLOOKUP(A354,[1]komplet!$1:$1048576,18,0)</f>
        <v>ANO</v>
      </c>
    </row>
    <row r="355" spans="1:18" s="50" customFormat="1" x14ac:dyDescent="0.25">
      <c r="A355" s="71">
        <v>600039081</v>
      </c>
      <c r="B355" s="56">
        <f t="shared" si="10"/>
        <v>600039081</v>
      </c>
      <c r="C355" s="57" t="s">
        <v>491</v>
      </c>
      <c r="D355" s="50">
        <v>1</v>
      </c>
      <c r="E355" s="72">
        <f t="shared" si="11"/>
        <v>48133795</v>
      </c>
      <c r="F355" s="51" t="s">
        <v>5710</v>
      </c>
      <c r="G355" s="51" t="s">
        <v>5716</v>
      </c>
      <c r="H355" s="51">
        <v>2575</v>
      </c>
      <c r="I355" s="51" t="s">
        <v>14443</v>
      </c>
      <c r="J355" s="51">
        <v>16.690000000000001</v>
      </c>
      <c r="K355" s="68">
        <v>42976.75</v>
      </c>
      <c r="L355" s="63" t="s">
        <v>14444</v>
      </c>
      <c r="M355" s="50" t="s">
        <v>2448</v>
      </c>
      <c r="N355" s="50" t="s">
        <v>4352</v>
      </c>
      <c r="O355" s="50">
        <v>305</v>
      </c>
      <c r="P355" s="50">
        <v>43</v>
      </c>
      <c r="Q355" s="50" t="s">
        <v>4196</v>
      </c>
      <c r="R355" s="50" t="str">
        <f>VLOOKUP(A355,[1]komplet!$1:$1048576,18,0)</f>
        <v>ANO</v>
      </c>
    </row>
    <row r="356" spans="1:18" s="50" customFormat="1" x14ac:dyDescent="0.25">
      <c r="A356" s="71">
        <v>600039099</v>
      </c>
      <c r="B356" s="56">
        <f t="shared" si="10"/>
        <v>600039099</v>
      </c>
      <c r="C356" s="57" t="s">
        <v>492</v>
      </c>
      <c r="D356" s="50">
        <v>1</v>
      </c>
      <c r="E356" s="72">
        <f t="shared" si="11"/>
        <v>49624521</v>
      </c>
      <c r="F356" s="51" t="s">
        <v>5710</v>
      </c>
      <c r="G356" s="51" t="s">
        <v>5716</v>
      </c>
      <c r="H356" s="51">
        <v>1550</v>
      </c>
      <c r="I356" s="51" t="s">
        <v>14443</v>
      </c>
      <c r="J356" s="51">
        <v>16.690000000000001</v>
      </c>
      <c r="K356" s="68">
        <v>25869.500000000004</v>
      </c>
      <c r="L356" s="63" t="s">
        <v>14444</v>
      </c>
      <c r="M356" s="50" t="s">
        <v>2449</v>
      </c>
      <c r="N356" s="50" t="s">
        <v>4353</v>
      </c>
      <c r="O356" s="50">
        <v>511</v>
      </c>
      <c r="P356" s="50">
        <v>6</v>
      </c>
      <c r="Q356" s="50" t="s">
        <v>4196</v>
      </c>
      <c r="R356" s="50" t="str">
        <f>VLOOKUP(A356,[1]komplet!$1:$1048576,18,0)</f>
        <v>ANO</v>
      </c>
    </row>
    <row r="357" spans="1:18" s="50" customFormat="1" x14ac:dyDescent="0.25">
      <c r="A357" s="71">
        <v>600039102</v>
      </c>
      <c r="B357" s="56">
        <f t="shared" si="10"/>
        <v>600039102</v>
      </c>
      <c r="C357" s="57" t="s">
        <v>493</v>
      </c>
      <c r="D357" s="50">
        <v>1</v>
      </c>
      <c r="E357" s="72">
        <f t="shared" si="11"/>
        <v>48133850</v>
      </c>
      <c r="F357" s="51" t="s">
        <v>5710</v>
      </c>
      <c r="G357" s="51" t="s">
        <v>5716</v>
      </c>
      <c r="H357" s="51">
        <v>2750</v>
      </c>
      <c r="I357" s="51" t="s">
        <v>14443</v>
      </c>
      <c r="J357" s="51">
        <v>16.690000000000001</v>
      </c>
      <c r="K357" s="68">
        <v>45897.5</v>
      </c>
      <c r="L357" s="63" t="s">
        <v>14444</v>
      </c>
      <c r="M357" s="50" t="s">
        <v>2450</v>
      </c>
      <c r="N357" s="50" t="s">
        <v>4354</v>
      </c>
      <c r="O357" s="50">
        <v>1022</v>
      </c>
      <c r="P357" s="50">
        <v>6</v>
      </c>
      <c r="Q357" s="50" t="s">
        <v>4196</v>
      </c>
      <c r="R357" s="50" t="str">
        <f>VLOOKUP(A357,[1]komplet!$1:$1048576,18,0)</f>
        <v>ANO</v>
      </c>
    </row>
    <row r="358" spans="1:18" s="50" customFormat="1" x14ac:dyDescent="0.25">
      <c r="A358" s="71">
        <v>600039111</v>
      </c>
      <c r="B358" s="56">
        <f t="shared" si="10"/>
        <v>600039111</v>
      </c>
      <c r="C358" s="57" t="s">
        <v>494</v>
      </c>
      <c r="D358" s="50">
        <v>1</v>
      </c>
      <c r="E358" s="72">
        <f t="shared" si="11"/>
        <v>48133892</v>
      </c>
      <c r="F358" s="51" t="s">
        <v>5710</v>
      </c>
      <c r="G358" s="51" t="s">
        <v>5716</v>
      </c>
      <c r="H358" s="51">
        <v>3125</v>
      </c>
      <c r="I358" s="51" t="s">
        <v>14443</v>
      </c>
      <c r="J358" s="51">
        <v>16.690000000000001</v>
      </c>
      <c r="K358" s="68">
        <v>52156.250000000007</v>
      </c>
      <c r="L358" s="63" t="s">
        <v>14444</v>
      </c>
      <c r="M358" s="50" t="s">
        <v>2451</v>
      </c>
      <c r="N358" s="50" t="s">
        <v>4355</v>
      </c>
      <c r="O358" s="50">
        <v>930</v>
      </c>
      <c r="P358" s="50">
        <v>3</v>
      </c>
      <c r="Q358" s="50" t="s">
        <v>4196</v>
      </c>
      <c r="R358" s="50" t="str">
        <f>VLOOKUP(A358,[1]komplet!$1:$1048576,18,0)</f>
        <v>ANO</v>
      </c>
    </row>
    <row r="359" spans="1:18" s="50" customFormat="1" x14ac:dyDescent="0.25">
      <c r="A359" s="71">
        <v>600039129</v>
      </c>
      <c r="B359" s="56">
        <f t="shared" si="10"/>
        <v>600039129</v>
      </c>
      <c r="C359" s="57" t="s">
        <v>495</v>
      </c>
      <c r="D359" s="50">
        <v>1</v>
      </c>
      <c r="E359" s="72">
        <f t="shared" si="11"/>
        <v>67798543</v>
      </c>
      <c r="F359" s="51" t="s">
        <v>5710</v>
      </c>
      <c r="G359" s="51" t="s">
        <v>5716</v>
      </c>
      <c r="H359" s="51">
        <v>2250</v>
      </c>
      <c r="I359" s="51" t="s">
        <v>14443</v>
      </c>
      <c r="J359" s="51">
        <v>16.690000000000001</v>
      </c>
      <c r="K359" s="68">
        <v>37552.5</v>
      </c>
      <c r="L359" s="63" t="s">
        <v>14444</v>
      </c>
      <c r="M359" s="50" t="s">
        <v>2452</v>
      </c>
      <c r="N359" s="50" t="s">
        <v>4355</v>
      </c>
      <c r="O359" s="50">
        <v>930</v>
      </c>
      <c r="P359" s="50">
        <v>2</v>
      </c>
      <c r="Q359" s="50" t="s">
        <v>4196</v>
      </c>
      <c r="R359" s="50" t="str">
        <f>VLOOKUP(A359,[1]komplet!$1:$1048576,18,0)</f>
        <v>ANO</v>
      </c>
    </row>
    <row r="360" spans="1:18" s="50" customFormat="1" x14ac:dyDescent="0.25">
      <c r="A360" s="71">
        <v>600039137</v>
      </c>
      <c r="B360" s="56">
        <f t="shared" si="10"/>
        <v>600039137</v>
      </c>
      <c r="C360" s="57" t="s">
        <v>496</v>
      </c>
      <c r="D360" s="50">
        <v>1</v>
      </c>
      <c r="E360" s="72">
        <f t="shared" si="11"/>
        <v>48133906</v>
      </c>
      <c r="F360" s="51" t="s">
        <v>5710</v>
      </c>
      <c r="G360" s="51" t="s">
        <v>5716</v>
      </c>
      <c r="H360" s="51">
        <v>1500</v>
      </c>
      <c r="I360" s="51" t="s">
        <v>14443</v>
      </c>
      <c r="J360" s="51">
        <v>16.690000000000001</v>
      </c>
      <c r="K360" s="68">
        <v>25035.000000000004</v>
      </c>
      <c r="L360" s="63" t="s">
        <v>14444</v>
      </c>
      <c r="M360" s="50" t="s">
        <v>2453</v>
      </c>
      <c r="N360" s="50" t="s">
        <v>4356</v>
      </c>
      <c r="O360" s="50">
        <v>126</v>
      </c>
      <c r="P360" s="50">
        <v>1</v>
      </c>
      <c r="Q360" s="50" t="s">
        <v>4196</v>
      </c>
      <c r="R360" s="50" t="str">
        <f>VLOOKUP(A360,[1]komplet!$1:$1048576,18,0)</f>
        <v>ANO</v>
      </c>
    </row>
    <row r="361" spans="1:18" s="50" customFormat="1" x14ac:dyDescent="0.25">
      <c r="A361" s="71">
        <v>600039145</v>
      </c>
      <c r="B361" s="56">
        <f t="shared" si="10"/>
        <v>600039145</v>
      </c>
      <c r="C361" s="57" t="s">
        <v>497</v>
      </c>
      <c r="D361" s="50">
        <v>1</v>
      </c>
      <c r="E361" s="72">
        <f t="shared" si="11"/>
        <v>48133761</v>
      </c>
      <c r="F361" s="51" t="s">
        <v>5710</v>
      </c>
      <c r="G361" s="51" t="s">
        <v>5716</v>
      </c>
      <c r="H361" s="51">
        <v>2625</v>
      </c>
      <c r="I361" s="51" t="s">
        <v>14443</v>
      </c>
      <c r="J361" s="51">
        <v>16.690000000000001</v>
      </c>
      <c r="K361" s="68">
        <v>43811.25</v>
      </c>
      <c r="L361" s="63" t="s">
        <v>14444</v>
      </c>
      <c r="M361" s="50" t="s">
        <v>2454</v>
      </c>
      <c r="N361" s="50" t="s">
        <v>4357</v>
      </c>
      <c r="O361" s="50">
        <v>1900</v>
      </c>
      <c r="P361" s="50">
        <v>2</v>
      </c>
      <c r="Q361" s="50" t="s">
        <v>4196</v>
      </c>
      <c r="R361" s="50" t="str">
        <f>VLOOKUP(A361,[1]komplet!$1:$1048576,18,0)</f>
        <v>ANO</v>
      </c>
    </row>
    <row r="362" spans="1:18" s="50" customFormat="1" x14ac:dyDescent="0.25">
      <c r="A362" s="71">
        <v>600039153</v>
      </c>
      <c r="B362" s="56">
        <f t="shared" si="10"/>
        <v>600039153</v>
      </c>
      <c r="C362" s="57" t="s">
        <v>498</v>
      </c>
      <c r="D362" s="50">
        <v>1</v>
      </c>
      <c r="E362" s="72">
        <f t="shared" si="11"/>
        <v>48133787</v>
      </c>
      <c r="F362" s="51" t="s">
        <v>5710</v>
      </c>
      <c r="G362" s="51" t="s">
        <v>5716</v>
      </c>
      <c r="H362" s="51">
        <v>0</v>
      </c>
      <c r="I362" s="51" t="s">
        <v>14443</v>
      </c>
      <c r="J362" s="51">
        <v>16.690000000000001</v>
      </c>
      <c r="K362" s="68">
        <v>0</v>
      </c>
      <c r="L362" s="63">
        <v>44536</v>
      </c>
      <c r="M362" s="50" t="s">
        <v>2455</v>
      </c>
      <c r="N362" s="50" t="s">
        <v>4358</v>
      </c>
      <c r="O362" s="50">
        <v>1000</v>
      </c>
      <c r="P362" s="50">
        <v>29</v>
      </c>
      <c r="Q362" s="50" t="s">
        <v>4196</v>
      </c>
      <c r="R362" s="50" t="str">
        <f>VLOOKUP(A362,[1]komplet!$1:$1048576,18,0)</f>
        <v>ANO</v>
      </c>
    </row>
    <row r="363" spans="1:18" s="50" customFormat="1" x14ac:dyDescent="0.25">
      <c r="A363" s="71">
        <v>600039161</v>
      </c>
      <c r="B363" s="56">
        <f t="shared" si="10"/>
        <v>600039161</v>
      </c>
      <c r="C363" s="57" t="s">
        <v>499</v>
      </c>
      <c r="D363" s="50">
        <v>1</v>
      </c>
      <c r="E363" s="72">
        <f t="shared" si="11"/>
        <v>48133779</v>
      </c>
      <c r="F363" s="51" t="s">
        <v>5710</v>
      </c>
      <c r="G363" s="51" t="s">
        <v>5716</v>
      </c>
      <c r="H363" s="51">
        <v>2675</v>
      </c>
      <c r="I363" s="51" t="s">
        <v>14443</v>
      </c>
      <c r="J363" s="51">
        <v>16.690000000000001</v>
      </c>
      <c r="K363" s="68">
        <v>44645.75</v>
      </c>
      <c r="L363" s="63" t="s">
        <v>14444</v>
      </c>
      <c r="M363" s="50" t="s">
        <v>2456</v>
      </c>
      <c r="N363" s="50" t="s">
        <v>4359</v>
      </c>
      <c r="O363" s="50">
        <v>1800</v>
      </c>
      <c r="P363" s="50">
        <v>2</v>
      </c>
      <c r="Q363" s="50" t="s">
        <v>4196</v>
      </c>
      <c r="R363" s="50" t="str">
        <f>VLOOKUP(A363,[1]komplet!$1:$1048576,18,0)</f>
        <v>ANO</v>
      </c>
    </row>
    <row r="364" spans="1:18" s="50" customFormat="1" x14ac:dyDescent="0.25">
      <c r="A364" s="71">
        <v>600039170</v>
      </c>
      <c r="B364" s="56">
        <f t="shared" si="10"/>
        <v>600039170</v>
      </c>
      <c r="C364" s="57" t="s">
        <v>500</v>
      </c>
      <c r="D364" s="50">
        <v>1</v>
      </c>
      <c r="E364" s="72">
        <f t="shared" si="11"/>
        <v>48133817</v>
      </c>
      <c r="F364" s="51" t="s">
        <v>5710</v>
      </c>
      <c r="G364" s="51" t="s">
        <v>5716</v>
      </c>
      <c r="H364" s="51">
        <v>1400</v>
      </c>
      <c r="I364" s="51" t="s">
        <v>14443</v>
      </c>
      <c r="J364" s="51">
        <v>16.690000000000001</v>
      </c>
      <c r="K364" s="68">
        <v>23366</v>
      </c>
      <c r="L364" s="63" t="s">
        <v>14444</v>
      </c>
      <c r="M364" s="50" t="s">
        <v>2457</v>
      </c>
      <c r="N364" s="50" t="s">
        <v>4360</v>
      </c>
      <c r="O364" s="50">
        <v>1100</v>
      </c>
      <c r="P364" s="50">
        <v>1</v>
      </c>
      <c r="Q364" s="50" t="s">
        <v>4196</v>
      </c>
      <c r="R364" s="50" t="str">
        <f>VLOOKUP(A364,[1]komplet!$1:$1048576,18,0)</f>
        <v>ANO</v>
      </c>
    </row>
    <row r="365" spans="1:18" s="50" customFormat="1" x14ac:dyDescent="0.25">
      <c r="A365" s="71">
        <v>600039196</v>
      </c>
      <c r="B365" s="56">
        <f t="shared" si="10"/>
        <v>600039196</v>
      </c>
      <c r="C365" s="57" t="s">
        <v>501</v>
      </c>
      <c r="D365" s="50">
        <v>1</v>
      </c>
      <c r="E365" s="72">
        <f t="shared" si="11"/>
        <v>48133914</v>
      </c>
      <c r="F365" s="51" t="s">
        <v>5710</v>
      </c>
      <c r="G365" s="51" t="s">
        <v>5716</v>
      </c>
      <c r="H365" s="51">
        <v>2900</v>
      </c>
      <c r="I365" s="51" t="s">
        <v>14443</v>
      </c>
      <c r="J365" s="51">
        <v>16.690000000000001</v>
      </c>
      <c r="K365" s="68">
        <v>48401.000000000007</v>
      </c>
      <c r="L365" s="63" t="s">
        <v>14444</v>
      </c>
      <c r="M365" s="50" t="s">
        <v>2458</v>
      </c>
      <c r="N365" s="50" t="s">
        <v>4361</v>
      </c>
      <c r="O365" s="50">
        <v>580</v>
      </c>
      <c r="P365" s="50">
        <v>6</v>
      </c>
      <c r="Q365" s="50" t="s">
        <v>4196</v>
      </c>
      <c r="R365" s="50" t="str">
        <f>VLOOKUP(A365,[1]komplet!$1:$1048576,18,0)</f>
        <v>ANO</v>
      </c>
    </row>
    <row r="366" spans="1:18" s="50" customFormat="1" x14ac:dyDescent="0.25">
      <c r="A366" s="71">
        <v>600039200</v>
      </c>
      <c r="B366" s="56">
        <f t="shared" si="10"/>
        <v>600039200</v>
      </c>
      <c r="C366" s="57" t="s">
        <v>502</v>
      </c>
      <c r="D366" s="50">
        <v>1</v>
      </c>
      <c r="E366" s="72">
        <f t="shared" si="11"/>
        <v>49624539</v>
      </c>
      <c r="F366" s="51" t="s">
        <v>5710</v>
      </c>
      <c r="G366" s="51" t="s">
        <v>5716</v>
      </c>
      <c r="H366" s="51">
        <v>0</v>
      </c>
      <c r="I366" s="51" t="s">
        <v>14443</v>
      </c>
      <c r="J366" s="51">
        <v>16.690000000000001</v>
      </c>
      <c r="K366" s="68">
        <v>0</v>
      </c>
      <c r="L366" s="63">
        <v>44536</v>
      </c>
      <c r="M366" s="50" t="s">
        <v>2459</v>
      </c>
      <c r="N366" s="50" t="s">
        <v>4362</v>
      </c>
      <c r="O366" s="50">
        <v>369</v>
      </c>
      <c r="Q366" s="50" t="s">
        <v>4196</v>
      </c>
      <c r="R366" s="50" t="str">
        <f>VLOOKUP(A366,[1]komplet!$1:$1048576,18,0)</f>
        <v>ANO</v>
      </c>
    </row>
    <row r="367" spans="1:18" s="50" customFormat="1" x14ac:dyDescent="0.25">
      <c r="A367" s="71">
        <v>600039218</v>
      </c>
      <c r="B367" s="56">
        <f t="shared" si="10"/>
        <v>600039218</v>
      </c>
      <c r="C367" s="57" t="s">
        <v>503</v>
      </c>
      <c r="D367" s="50">
        <v>1</v>
      </c>
      <c r="E367" s="72">
        <f t="shared" si="11"/>
        <v>63834341</v>
      </c>
      <c r="F367" s="51" t="s">
        <v>5710</v>
      </c>
      <c r="G367" s="51" t="s">
        <v>5716</v>
      </c>
      <c r="H367" s="51">
        <v>0</v>
      </c>
      <c r="I367" s="51" t="s">
        <v>14443</v>
      </c>
      <c r="J367" s="51">
        <v>16.690000000000001</v>
      </c>
      <c r="K367" s="68">
        <v>0</v>
      </c>
      <c r="L367" s="63">
        <v>44536</v>
      </c>
      <c r="M367" s="50" t="s">
        <v>2460</v>
      </c>
      <c r="N367" s="50" t="s">
        <v>4363</v>
      </c>
      <c r="O367" s="50">
        <v>417</v>
      </c>
      <c r="P367" s="50">
        <v>52</v>
      </c>
      <c r="Q367" s="50" t="s">
        <v>4196</v>
      </c>
      <c r="R367" s="50" t="str">
        <f>VLOOKUP(A367,[1]komplet!$1:$1048576,18,0)</f>
        <v>ANO</v>
      </c>
    </row>
    <row r="368" spans="1:18" s="50" customFormat="1" x14ac:dyDescent="0.25">
      <c r="A368" s="71">
        <v>651034221</v>
      </c>
      <c r="B368" s="56">
        <f t="shared" si="10"/>
        <v>651034221</v>
      </c>
      <c r="C368" s="57" t="s">
        <v>504</v>
      </c>
      <c r="D368" s="50">
        <v>1</v>
      </c>
      <c r="E368" s="72">
        <f t="shared" si="11"/>
        <v>27141284</v>
      </c>
      <c r="F368" s="51" t="s">
        <v>5710</v>
      </c>
      <c r="G368" s="51" t="s">
        <v>5716</v>
      </c>
      <c r="H368" s="51">
        <v>450</v>
      </c>
      <c r="I368" s="51" t="s">
        <v>14443</v>
      </c>
      <c r="J368" s="51">
        <v>16.690000000000001</v>
      </c>
      <c r="K368" s="68">
        <v>7510.5000000000009</v>
      </c>
      <c r="L368" s="63" t="s">
        <v>14444</v>
      </c>
      <c r="M368" s="50" t="s">
        <v>2461</v>
      </c>
      <c r="N368" s="50" t="s">
        <v>4364</v>
      </c>
      <c r="O368" s="50">
        <v>1544</v>
      </c>
      <c r="P368" s="50">
        <v>11</v>
      </c>
      <c r="Q368" s="50" t="s">
        <v>4196</v>
      </c>
      <c r="R368" s="50" t="str">
        <f>VLOOKUP(A368,[1]komplet!$1:$1048576,18,0)</f>
        <v>NE</v>
      </c>
    </row>
    <row r="369" spans="1:18" s="50" customFormat="1" x14ac:dyDescent="0.25">
      <c r="A369" s="71">
        <v>691001111</v>
      </c>
      <c r="B369" s="56">
        <f t="shared" si="10"/>
        <v>691001111</v>
      </c>
      <c r="C369" s="57" t="s">
        <v>505</v>
      </c>
      <c r="D369" s="50">
        <v>1</v>
      </c>
      <c r="E369" s="72">
        <f t="shared" si="11"/>
        <v>25735624</v>
      </c>
      <c r="F369" s="51" t="s">
        <v>5710</v>
      </c>
      <c r="G369" s="51" t="s">
        <v>5716</v>
      </c>
      <c r="H369" s="51">
        <v>1225</v>
      </c>
      <c r="I369" s="51" t="s">
        <v>14443</v>
      </c>
      <c r="J369" s="51">
        <v>16.690000000000001</v>
      </c>
      <c r="K369" s="68">
        <v>20445.25</v>
      </c>
      <c r="L369" s="63" t="s">
        <v>14444</v>
      </c>
      <c r="M369" s="50" t="s">
        <v>2462</v>
      </c>
      <c r="N369" s="50" t="s">
        <v>4363</v>
      </c>
      <c r="O369" s="50">
        <v>182</v>
      </c>
      <c r="P369" s="50">
        <v>171</v>
      </c>
      <c r="Q369" s="50" t="s">
        <v>4196</v>
      </c>
      <c r="R369" s="50" t="str">
        <f>VLOOKUP(A369,[1]komplet!$1:$1048576,18,0)</f>
        <v>NE</v>
      </c>
    </row>
    <row r="370" spans="1:18" s="50" customFormat="1" x14ac:dyDescent="0.25">
      <c r="A370" s="71">
        <v>691002860</v>
      </c>
      <c r="B370" s="56">
        <f t="shared" si="10"/>
        <v>691002860</v>
      </c>
      <c r="C370" s="57" t="s">
        <v>506</v>
      </c>
      <c r="D370" s="50">
        <v>1</v>
      </c>
      <c r="E370" s="72">
        <f t="shared" si="11"/>
        <v>71341315</v>
      </c>
      <c r="F370" s="51" t="s">
        <v>5710</v>
      </c>
      <c r="G370" s="51" t="s">
        <v>5716</v>
      </c>
      <c r="H370" s="51">
        <v>250</v>
      </c>
      <c r="I370" s="51" t="s">
        <v>14443</v>
      </c>
      <c r="J370" s="51">
        <v>16.690000000000001</v>
      </c>
      <c r="K370" s="68">
        <v>4172.5</v>
      </c>
      <c r="L370" s="63" t="s">
        <v>14444</v>
      </c>
      <c r="M370" s="50" t="s">
        <v>2463</v>
      </c>
      <c r="N370" s="50" t="s">
        <v>4365</v>
      </c>
      <c r="O370" s="50">
        <v>550</v>
      </c>
      <c r="P370" s="50">
        <v>1</v>
      </c>
      <c r="Q370" s="50" t="s">
        <v>4196</v>
      </c>
      <c r="R370" s="50" t="str">
        <f>VLOOKUP(A370,[1]komplet!$1:$1048576,18,0)</f>
        <v>NE</v>
      </c>
    </row>
    <row r="371" spans="1:18" s="50" customFormat="1" x14ac:dyDescent="0.25">
      <c r="A371" s="71">
        <v>691006989</v>
      </c>
      <c r="B371" s="56">
        <f t="shared" si="10"/>
        <v>691006989</v>
      </c>
      <c r="C371" s="57" t="s">
        <v>507</v>
      </c>
      <c r="D371" s="50">
        <v>1</v>
      </c>
      <c r="E371" s="72">
        <f t="shared" si="11"/>
        <v>3036600</v>
      </c>
      <c r="F371" s="51" t="s">
        <v>5710</v>
      </c>
      <c r="G371" s="51" t="s">
        <v>5716</v>
      </c>
      <c r="H371" s="51">
        <v>650</v>
      </c>
      <c r="I371" s="51" t="s">
        <v>14443</v>
      </c>
      <c r="J371" s="51">
        <v>16.690000000000001</v>
      </c>
      <c r="K371" s="68">
        <v>10848.5</v>
      </c>
      <c r="L371" s="63" t="s">
        <v>14444</v>
      </c>
      <c r="M371" s="50" t="s">
        <v>2464</v>
      </c>
      <c r="N371" s="50" t="s">
        <v>4366</v>
      </c>
      <c r="O371" s="50">
        <v>282</v>
      </c>
      <c r="P371" s="50">
        <v>45</v>
      </c>
      <c r="Q371" s="50" t="s">
        <v>4196</v>
      </c>
      <c r="R371" s="50" t="str">
        <f>VLOOKUP(A371,[1]komplet!$1:$1048576,18,0)</f>
        <v>NE</v>
      </c>
    </row>
    <row r="372" spans="1:18" s="50" customFormat="1" x14ac:dyDescent="0.25">
      <c r="A372" s="71">
        <v>691007080</v>
      </c>
      <c r="B372" s="56">
        <f t="shared" si="10"/>
        <v>691007080</v>
      </c>
      <c r="C372" s="57" t="s">
        <v>508</v>
      </c>
      <c r="D372" s="50">
        <v>1</v>
      </c>
      <c r="E372" s="72">
        <f t="shared" si="11"/>
        <v>2556031</v>
      </c>
      <c r="F372" s="51" t="s">
        <v>5710</v>
      </c>
      <c r="G372" s="51" t="s">
        <v>5716</v>
      </c>
      <c r="H372" s="51">
        <v>125</v>
      </c>
      <c r="I372" s="51" t="s">
        <v>14443</v>
      </c>
      <c r="J372" s="51">
        <v>16.690000000000001</v>
      </c>
      <c r="K372" s="68">
        <v>2086.25</v>
      </c>
      <c r="L372" s="63" t="s">
        <v>14444</v>
      </c>
      <c r="M372" s="50" t="s">
        <v>2465</v>
      </c>
      <c r="N372" s="50" t="s">
        <v>4341</v>
      </c>
      <c r="O372" s="50">
        <v>1024</v>
      </c>
      <c r="P372" s="50">
        <v>10</v>
      </c>
      <c r="Q372" s="50" t="s">
        <v>4196</v>
      </c>
      <c r="R372" s="50" t="str">
        <f>VLOOKUP(A372,[1]komplet!$1:$1048576,18,0)</f>
        <v>NE</v>
      </c>
    </row>
    <row r="373" spans="1:18" s="50" customFormat="1" x14ac:dyDescent="0.25">
      <c r="A373" s="71">
        <v>691010323</v>
      </c>
      <c r="B373" s="56">
        <f t="shared" si="10"/>
        <v>691010323</v>
      </c>
      <c r="C373" s="57" t="s">
        <v>509</v>
      </c>
      <c r="D373" s="50">
        <v>1</v>
      </c>
      <c r="E373" s="72">
        <f t="shared" si="11"/>
        <v>5317266</v>
      </c>
      <c r="F373" s="51" t="s">
        <v>5710</v>
      </c>
      <c r="G373" s="51" t="s">
        <v>5716</v>
      </c>
      <c r="H373" s="51">
        <v>225</v>
      </c>
      <c r="I373" s="51" t="s">
        <v>14443</v>
      </c>
      <c r="J373" s="51">
        <v>16.690000000000001</v>
      </c>
      <c r="K373" s="68">
        <v>3755.2500000000005</v>
      </c>
      <c r="L373" s="63" t="s">
        <v>14444</v>
      </c>
      <c r="M373" s="50" t="s">
        <v>2466</v>
      </c>
      <c r="N373" s="50" t="s">
        <v>4367</v>
      </c>
      <c r="O373" s="50">
        <v>40</v>
      </c>
      <c r="P373" s="50">
        <v>29</v>
      </c>
      <c r="Q373" s="50" t="s">
        <v>4196</v>
      </c>
      <c r="R373" s="50" t="str">
        <f>VLOOKUP(A373,[1]komplet!$1:$1048576,18,0)</f>
        <v>NE</v>
      </c>
    </row>
    <row r="374" spans="1:18" s="50" customFormat="1" x14ac:dyDescent="0.25">
      <c r="A374" s="71">
        <v>691011117</v>
      </c>
      <c r="B374" s="56">
        <f t="shared" si="10"/>
        <v>691011117</v>
      </c>
      <c r="C374" s="57" t="s">
        <v>510</v>
      </c>
      <c r="D374" s="50">
        <v>1</v>
      </c>
      <c r="E374" s="72">
        <f t="shared" si="11"/>
        <v>4775031</v>
      </c>
      <c r="F374" s="51" t="s">
        <v>5710</v>
      </c>
      <c r="G374" s="51" t="s">
        <v>5716</v>
      </c>
      <c r="H374" s="51">
        <v>0</v>
      </c>
      <c r="I374" s="51" t="s">
        <v>14443</v>
      </c>
      <c r="J374" s="51">
        <v>16.690000000000001</v>
      </c>
      <c r="K374" s="68">
        <v>0</v>
      </c>
      <c r="L374" s="63">
        <v>44536</v>
      </c>
      <c r="M374" s="50" t="s">
        <v>2467</v>
      </c>
      <c r="N374" s="50" t="s">
        <v>4368</v>
      </c>
      <c r="O374" s="50">
        <v>2440</v>
      </c>
      <c r="P374" s="50">
        <v>5</v>
      </c>
      <c r="Q374" s="50" t="s">
        <v>4196</v>
      </c>
      <c r="R374" s="50" t="str">
        <f>VLOOKUP(A374,[1]komplet!$1:$1048576,18,0)</f>
        <v>NE</v>
      </c>
    </row>
    <row r="375" spans="1:18" s="50" customFormat="1" x14ac:dyDescent="0.25">
      <c r="A375" s="71">
        <v>691014817</v>
      </c>
      <c r="B375" s="56">
        <f t="shared" si="10"/>
        <v>691014817</v>
      </c>
      <c r="C375" s="57" t="s">
        <v>511</v>
      </c>
      <c r="D375" s="50">
        <v>1</v>
      </c>
      <c r="E375" s="72">
        <f t="shared" si="11"/>
        <v>9499768</v>
      </c>
      <c r="F375" s="51" t="s">
        <v>5710</v>
      </c>
      <c r="G375" s="51" t="s">
        <v>4196</v>
      </c>
      <c r="H375" s="51">
        <v>75</v>
      </c>
      <c r="I375" s="51" t="s">
        <v>14443</v>
      </c>
      <c r="J375" s="51">
        <v>16.690000000000001</v>
      </c>
      <c r="K375" s="68">
        <v>1251.75</v>
      </c>
      <c r="L375" s="63" t="s">
        <v>14444</v>
      </c>
      <c r="M375" s="50" t="s">
        <v>2468</v>
      </c>
      <c r="N375" s="50" t="s">
        <v>4348</v>
      </c>
      <c r="O375" s="50" t="s">
        <v>4369</v>
      </c>
      <c r="P375" s="50" t="s">
        <v>4370</v>
      </c>
      <c r="Q375" s="50" t="s">
        <v>4196</v>
      </c>
      <c r="R375" s="50" t="str">
        <f>VLOOKUP(A375,[1]komplet!$1:$1048576,18,0)</f>
        <v>NE</v>
      </c>
    </row>
    <row r="376" spans="1:18" s="50" customFormat="1" x14ac:dyDescent="0.25">
      <c r="A376" s="71">
        <v>600005984</v>
      </c>
      <c r="B376" s="56">
        <f t="shared" si="10"/>
        <v>600005984</v>
      </c>
      <c r="C376" s="57" t="s">
        <v>512</v>
      </c>
      <c r="D376" s="50">
        <v>1</v>
      </c>
      <c r="E376" s="72">
        <f t="shared" si="11"/>
        <v>25107500</v>
      </c>
      <c r="F376" s="51" t="s">
        <v>5710</v>
      </c>
      <c r="G376" s="51" t="s">
        <v>5719</v>
      </c>
      <c r="H376" s="51">
        <v>400</v>
      </c>
      <c r="I376" s="51" t="s">
        <v>14443</v>
      </c>
      <c r="J376" s="51">
        <v>16.690000000000001</v>
      </c>
      <c r="K376" s="68">
        <v>6676.0000000000009</v>
      </c>
      <c r="L376" s="63" t="s">
        <v>14444</v>
      </c>
      <c r="M376" s="50" t="s">
        <v>2469</v>
      </c>
      <c r="N376" s="50" t="s">
        <v>4371</v>
      </c>
      <c r="O376" s="50">
        <v>370</v>
      </c>
      <c r="P376" s="50">
        <v>1</v>
      </c>
      <c r="Q376" s="50" t="s">
        <v>4372</v>
      </c>
      <c r="R376" s="50" t="str">
        <f>VLOOKUP(A376,[1]komplet!$1:$1048576,18,0)</f>
        <v>NE</v>
      </c>
    </row>
    <row r="377" spans="1:18" s="50" customFormat="1" x14ac:dyDescent="0.25">
      <c r="A377" s="71">
        <v>600039447</v>
      </c>
      <c r="B377" s="56">
        <f t="shared" si="10"/>
        <v>600039447</v>
      </c>
      <c r="C377" s="57" t="s">
        <v>513</v>
      </c>
      <c r="D377" s="50">
        <v>1</v>
      </c>
      <c r="E377" s="72">
        <f t="shared" si="11"/>
        <v>70997365</v>
      </c>
      <c r="F377" s="51" t="s">
        <v>5710</v>
      </c>
      <c r="G377" s="51" t="s">
        <v>5719</v>
      </c>
      <c r="H377" s="51">
        <v>600</v>
      </c>
      <c r="I377" s="51" t="s">
        <v>14443</v>
      </c>
      <c r="J377" s="51">
        <v>16.690000000000001</v>
      </c>
      <c r="K377" s="68">
        <v>10014</v>
      </c>
      <c r="L377" s="63" t="s">
        <v>14444</v>
      </c>
      <c r="M377" s="50" t="s">
        <v>2470</v>
      </c>
      <c r="N377" s="50" t="s">
        <v>4373</v>
      </c>
      <c r="O377" s="50">
        <v>211</v>
      </c>
      <c r="P377" s="50">
        <v>110</v>
      </c>
      <c r="Q377" s="50" t="s">
        <v>4372</v>
      </c>
      <c r="R377" s="50" t="str">
        <f>VLOOKUP(A377,[1]komplet!$1:$1048576,18,0)</f>
        <v>ANO</v>
      </c>
    </row>
    <row r="378" spans="1:18" s="50" customFormat="1" x14ac:dyDescent="0.25">
      <c r="A378" s="71">
        <v>600006409</v>
      </c>
      <c r="B378" s="56">
        <f t="shared" si="10"/>
        <v>600006409</v>
      </c>
      <c r="C378" s="57" t="s">
        <v>514</v>
      </c>
      <c r="D378" s="50">
        <v>1</v>
      </c>
      <c r="E378" s="72">
        <f t="shared" si="11"/>
        <v>25600397</v>
      </c>
      <c r="F378" s="51" t="s">
        <v>5710</v>
      </c>
      <c r="G378" s="51" t="s">
        <v>5719</v>
      </c>
      <c r="H378" s="51">
        <v>375</v>
      </c>
      <c r="I378" s="51" t="s">
        <v>14443</v>
      </c>
      <c r="J378" s="51">
        <v>16.690000000000001</v>
      </c>
      <c r="K378" s="68">
        <v>6258.7500000000009</v>
      </c>
      <c r="L378" s="63" t="s">
        <v>14444</v>
      </c>
      <c r="M378" s="50" t="s">
        <v>2471</v>
      </c>
      <c r="N378" s="50" t="s">
        <v>4373</v>
      </c>
      <c r="O378" s="50">
        <v>211</v>
      </c>
      <c r="P378" s="50">
        <v>110</v>
      </c>
      <c r="Q378" s="50" t="s">
        <v>4372</v>
      </c>
      <c r="R378" s="50" t="str">
        <f>VLOOKUP(A378,[1]komplet!$1:$1048576,18,0)</f>
        <v>NE</v>
      </c>
    </row>
    <row r="379" spans="1:18" s="50" customFormat="1" x14ac:dyDescent="0.25">
      <c r="A379" s="71">
        <v>600005895</v>
      </c>
      <c r="B379" s="56">
        <f t="shared" si="10"/>
        <v>600005895</v>
      </c>
      <c r="C379" s="57" t="s">
        <v>515</v>
      </c>
      <c r="D379" s="50">
        <v>1</v>
      </c>
      <c r="E379" s="72">
        <f t="shared" si="11"/>
        <v>25142101</v>
      </c>
      <c r="F379" s="51" t="s">
        <v>5710</v>
      </c>
      <c r="G379" s="51" t="s">
        <v>5719</v>
      </c>
      <c r="H379" s="51">
        <v>950</v>
      </c>
      <c r="I379" s="51" t="s">
        <v>14443</v>
      </c>
      <c r="J379" s="51">
        <v>16.690000000000001</v>
      </c>
      <c r="K379" s="68">
        <v>15855.500000000002</v>
      </c>
      <c r="L379" s="63" t="s">
        <v>14444</v>
      </c>
      <c r="M379" s="50" t="s">
        <v>2472</v>
      </c>
      <c r="N379" s="50" t="s">
        <v>4373</v>
      </c>
      <c r="O379" s="50">
        <v>211</v>
      </c>
      <c r="P379" s="50">
        <v>110</v>
      </c>
      <c r="Q379" s="50" t="s">
        <v>4372</v>
      </c>
      <c r="R379" s="50" t="str">
        <f>VLOOKUP(A379,[1]komplet!$1:$1048576,18,0)</f>
        <v>NE</v>
      </c>
    </row>
    <row r="380" spans="1:18" s="50" customFormat="1" x14ac:dyDescent="0.25">
      <c r="A380" s="71">
        <v>600004821</v>
      </c>
      <c r="B380" s="56">
        <f t="shared" si="10"/>
        <v>600004821</v>
      </c>
      <c r="C380" s="57" t="s">
        <v>516</v>
      </c>
      <c r="D380" s="50">
        <v>1</v>
      </c>
      <c r="E380" s="72">
        <f t="shared" si="11"/>
        <v>25107186</v>
      </c>
      <c r="F380" s="51" t="s">
        <v>5710</v>
      </c>
      <c r="G380" s="51" t="s">
        <v>5719</v>
      </c>
      <c r="H380" s="51">
        <v>1400</v>
      </c>
      <c r="I380" s="51" t="s">
        <v>14443</v>
      </c>
      <c r="J380" s="51">
        <v>16.690000000000001</v>
      </c>
      <c r="K380" s="68">
        <v>23366</v>
      </c>
      <c r="L380" s="63" t="s">
        <v>14444</v>
      </c>
      <c r="M380" s="50" t="s">
        <v>2473</v>
      </c>
      <c r="N380" s="50" t="s">
        <v>4374</v>
      </c>
      <c r="O380" s="50">
        <v>1275</v>
      </c>
      <c r="P380" s="50">
        <v>34</v>
      </c>
      <c r="Q380" s="50" t="s">
        <v>4372</v>
      </c>
      <c r="R380" s="50" t="str">
        <f>VLOOKUP(A380,[1]komplet!$1:$1048576,18,0)</f>
        <v>NE</v>
      </c>
    </row>
    <row r="381" spans="1:18" s="50" customFormat="1" x14ac:dyDescent="0.25">
      <c r="A381" s="71">
        <v>600005861</v>
      </c>
      <c r="B381" s="56">
        <f t="shared" si="10"/>
        <v>600005861</v>
      </c>
      <c r="C381" s="57" t="s">
        <v>517</v>
      </c>
      <c r="D381" s="50">
        <v>1</v>
      </c>
      <c r="E381" s="72">
        <f t="shared" si="11"/>
        <v>61385891</v>
      </c>
      <c r="F381" s="51" t="s">
        <v>5710</v>
      </c>
      <c r="G381" s="51" t="s">
        <v>5719</v>
      </c>
      <c r="H381" s="51">
        <v>1150</v>
      </c>
      <c r="I381" s="51" t="s">
        <v>14443</v>
      </c>
      <c r="J381" s="51">
        <v>16.690000000000001</v>
      </c>
      <c r="K381" s="68">
        <v>19193.5</v>
      </c>
      <c r="L381" s="63" t="s">
        <v>14444</v>
      </c>
      <c r="M381" s="50" t="s">
        <v>2474</v>
      </c>
      <c r="N381" s="50" t="s">
        <v>4375</v>
      </c>
      <c r="O381" s="50">
        <v>333</v>
      </c>
      <c r="P381" s="50">
        <v>3</v>
      </c>
      <c r="Q381" s="50" t="s">
        <v>4372</v>
      </c>
      <c r="R381" s="50" t="str">
        <f>VLOOKUP(A381,[1]komplet!$1:$1048576,18,0)</f>
        <v>ANO</v>
      </c>
    </row>
    <row r="382" spans="1:18" s="50" customFormat="1" x14ac:dyDescent="0.25">
      <c r="A382" s="71">
        <v>600001148</v>
      </c>
      <c r="B382" s="56">
        <f t="shared" si="10"/>
        <v>600001148</v>
      </c>
      <c r="C382" s="57" t="s">
        <v>518</v>
      </c>
      <c r="D382" s="50">
        <v>1</v>
      </c>
      <c r="E382" s="72">
        <f t="shared" si="11"/>
        <v>48546119</v>
      </c>
      <c r="F382" s="51" t="s">
        <v>5710</v>
      </c>
      <c r="G382" s="51" t="s">
        <v>5719</v>
      </c>
      <c r="H382" s="51">
        <v>550</v>
      </c>
      <c r="I382" s="51" t="s">
        <v>14443</v>
      </c>
      <c r="J382" s="51">
        <v>16.690000000000001</v>
      </c>
      <c r="K382" s="68">
        <v>9179.5</v>
      </c>
      <c r="L382" s="63" t="s">
        <v>14444</v>
      </c>
      <c r="M382" s="50" t="s">
        <v>2475</v>
      </c>
      <c r="N382" s="50" t="s">
        <v>4376</v>
      </c>
      <c r="O382" s="50">
        <v>300</v>
      </c>
      <c r="P382" s="50">
        <v>3</v>
      </c>
      <c r="Q382" s="50" t="s">
        <v>4372</v>
      </c>
      <c r="R382" s="50" t="str">
        <f>VLOOKUP(A382,[1]komplet!$1:$1048576,18,0)</f>
        <v>NE</v>
      </c>
    </row>
    <row r="383" spans="1:18" s="50" customFormat="1" x14ac:dyDescent="0.25">
      <c r="A383" s="71">
        <v>600039382</v>
      </c>
      <c r="B383" s="56">
        <f t="shared" si="10"/>
        <v>600039382</v>
      </c>
      <c r="C383" s="57" t="s">
        <v>519</v>
      </c>
      <c r="D383" s="50">
        <v>1</v>
      </c>
      <c r="E383" s="72">
        <f t="shared" si="11"/>
        <v>61389820</v>
      </c>
      <c r="F383" s="51" t="s">
        <v>5710</v>
      </c>
      <c r="G383" s="51" t="s">
        <v>5719</v>
      </c>
      <c r="H383" s="51">
        <v>2100</v>
      </c>
      <c r="I383" s="51" t="s">
        <v>14443</v>
      </c>
      <c r="J383" s="51">
        <v>16.690000000000001</v>
      </c>
      <c r="K383" s="68">
        <v>35049</v>
      </c>
      <c r="L383" s="63" t="s">
        <v>14444</v>
      </c>
      <c r="M383" s="50" t="s">
        <v>2476</v>
      </c>
      <c r="N383" s="50" t="s">
        <v>4377</v>
      </c>
      <c r="O383" s="50">
        <v>164</v>
      </c>
      <c r="P383" s="50">
        <v>8</v>
      </c>
      <c r="Q383" s="50" t="s">
        <v>4372</v>
      </c>
      <c r="R383" s="50" t="str">
        <f>VLOOKUP(A383,[1]komplet!$1:$1048576,18,0)</f>
        <v>ANO</v>
      </c>
    </row>
    <row r="384" spans="1:18" s="50" customFormat="1" x14ac:dyDescent="0.25">
      <c r="A384" s="71">
        <v>600039374</v>
      </c>
      <c r="B384" s="56">
        <f t="shared" si="10"/>
        <v>600039374</v>
      </c>
      <c r="C384" s="57" t="s">
        <v>520</v>
      </c>
      <c r="D384" s="50">
        <v>1</v>
      </c>
      <c r="E384" s="72">
        <f t="shared" si="11"/>
        <v>60435216</v>
      </c>
      <c r="F384" s="51" t="s">
        <v>5710</v>
      </c>
      <c r="G384" s="51" t="s">
        <v>5719</v>
      </c>
      <c r="H384" s="51">
        <v>2525</v>
      </c>
      <c r="I384" s="51" t="s">
        <v>14443</v>
      </c>
      <c r="J384" s="51">
        <v>16.690000000000001</v>
      </c>
      <c r="K384" s="68">
        <v>42142.25</v>
      </c>
      <c r="L384" s="63" t="s">
        <v>14444</v>
      </c>
      <c r="M384" s="50" t="s">
        <v>2477</v>
      </c>
      <c r="N384" s="50" t="s">
        <v>4378</v>
      </c>
      <c r="O384" s="50">
        <v>850</v>
      </c>
      <c r="P384" s="50">
        <v>8</v>
      </c>
      <c r="Q384" s="50" t="s">
        <v>4372</v>
      </c>
      <c r="R384" s="50" t="str">
        <f>VLOOKUP(A384,[1]komplet!$1:$1048576,18,0)</f>
        <v>ANO</v>
      </c>
    </row>
    <row r="385" spans="1:18" s="50" customFormat="1" x14ac:dyDescent="0.25">
      <c r="A385" s="71">
        <v>600039391</v>
      </c>
      <c r="B385" s="56">
        <f t="shared" si="10"/>
        <v>600039391</v>
      </c>
      <c r="C385" s="57" t="s">
        <v>521</v>
      </c>
      <c r="D385" s="50">
        <v>1</v>
      </c>
      <c r="E385" s="72">
        <f t="shared" si="11"/>
        <v>61389838</v>
      </c>
      <c r="F385" s="51" t="s">
        <v>5710</v>
      </c>
      <c r="G385" s="51" t="s">
        <v>5719</v>
      </c>
      <c r="H385" s="51">
        <v>0</v>
      </c>
      <c r="I385" s="51" t="s">
        <v>14443</v>
      </c>
      <c r="J385" s="51">
        <v>16.690000000000001</v>
      </c>
      <c r="K385" s="68">
        <v>0</v>
      </c>
      <c r="L385" s="63">
        <v>44536</v>
      </c>
      <c r="M385" s="50" t="s">
        <v>2478</v>
      </c>
      <c r="N385" s="50" t="s">
        <v>4379</v>
      </c>
      <c r="O385" s="50">
        <v>990</v>
      </c>
      <c r="P385" s="50">
        <v>4</v>
      </c>
      <c r="Q385" s="50" t="s">
        <v>4372</v>
      </c>
      <c r="R385" s="50" t="str">
        <f>VLOOKUP(A385,[1]komplet!$1:$1048576,18,0)</f>
        <v>ANO</v>
      </c>
    </row>
    <row r="386" spans="1:18" s="50" customFormat="1" x14ac:dyDescent="0.25">
      <c r="A386" s="71">
        <v>600039404</v>
      </c>
      <c r="B386" s="56">
        <f t="shared" si="10"/>
        <v>600039404</v>
      </c>
      <c r="C386" s="57" t="s">
        <v>522</v>
      </c>
      <c r="D386" s="50">
        <v>1</v>
      </c>
      <c r="E386" s="72">
        <f t="shared" si="11"/>
        <v>62930958</v>
      </c>
      <c r="F386" s="51" t="s">
        <v>5710</v>
      </c>
      <c r="G386" s="51" t="s">
        <v>5719</v>
      </c>
      <c r="H386" s="51">
        <v>0</v>
      </c>
      <c r="I386" s="51" t="s">
        <v>14443</v>
      </c>
      <c r="J386" s="51">
        <v>16.690000000000001</v>
      </c>
      <c r="K386" s="68">
        <v>0</v>
      </c>
      <c r="L386" s="63">
        <v>44536</v>
      </c>
      <c r="M386" s="50" t="s">
        <v>2479</v>
      </c>
      <c r="N386" s="50" t="s">
        <v>4380</v>
      </c>
      <c r="O386" s="50">
        <v>490</v>
      </c>
      <c r="P386" s="50">
        <v>2</v>
      </c>
      <c r="Q386" s="50" t="s">
        <v>4372</v>
      </c>
      <c r="R386" s="50" t="str">
        <f>VLOOKUP(A386,[1]komplet!$1:$1048576,18,0)</f>
        <v>ANO</v>
      </c>
    </row>
    <row r="387" spans="1:18" s="50" customFormat="1" x14ac:dyDescent="0.25">
      <c r="A387" s="71">
        <v>600039412</v>
      </c>
      <c r="B387" s="56">
        <f t="shared" si="10"/>
        <v>600039412</v>
      </c>
      <c r="C387" s="57" t="s">
        <v>523</v>
      </c>
      <c r="D387" s="50">
        <v>1</v>
      </c>
      <c r="E387" s="72">
        <f t="shared" si="11"/>
        <v>62930991</v>
      </c>
      <c r="F387" s="51" t="s">
        <v>5710</v>
      </c>
      <c r="G387" s="51" t="s">
        <v>5719</v>
      </c>
      <c r="H387" s="51">
        <v>2075</v>
      </c>
      <c r="I387" s="51" t="s">
        <v>14443</v>
      </c>
      <c r="J387" s="51">
        <v>16.690000000000001</v>
      </c>
      <c r="K387" s="68">
        <v>34631.75</v>
      </c>
      <c r="L387" s="63" t="s">
        <v>14444</v>
      </c>
      <c r="M387" s="50" t="s">
        <v>2480</v>
      </c>
      <c r="N387" s="50" t="s">
        <v>4381</v>
      </c>
      <c r="O387" s="50">
        <v>790</v>
      </c>
      <c r="P387" s="50">
        <v>21</v>
      </c>
      <c r="Q387" s="50" t="s">
        <v>4372</v>
      </c>
      <c r="R387" s="50" t="str">
        <f>VLOOKUP(A387,[1]komplet!$1:$1048576,18,0)</f>
        <v>ANO</v>
      </c>
    </row>
    <row r="388" spans="1:18" s="50" customFormat="1" x14ac:dyDescent="0.25">
      <c r="A388" s="71">
        <v>600039439</v>
      </c>
      <c r="B388" s="56">
        <f t="shared" si="10"/>
        <v>600039439</v>
      </c>
      <c r="C388" s="57" t="s">
        <v>524</v>
      </c>
      <c r="D388" s="50">
        <v>1</v>
      </c>
      <c r="E388" s="72">
        <f t="shared" si="11"/>
        <v>62931016</v>
      </c>
      <c r="F388" s="51" t="s">
        <v>5710</v>
      </c>
      <c r="G388" s="51" t="s">
        <v>5719</v>
      </c>
      <c r="H388" s="51">
        <v>0</v>
      </c>
      <c r="I388" s="51" t="s">
        <v>14443</v>
      </c>
      <c r="J388" s="51">
        <v>16.690000000000001</v>
      </c>
      <c r="K388" s="68">
        <v>0</v>
      </c>
      <c r="L388" s="63">
        <v>44536</v>
      </c>
      <c r="M388" s="50" t="s">
        <v>2481</v>
      </c>
      <c r="N388" s="50" t="s">
        <v>4374</v>
      </c>
      <c r="O388" s="50">
        <v>1275</v>
      </c>
      <c r="P388" s="50">
        <v>34</v>
      </c>
      <c r="Q388" s="50" t="s">
        <v>4372</v>
      </c>
      <c r="R388" s="50" t="str">
        <f>VLOOKUP(A388,[1]komplet!$1:$1048576,18,0)</f>
        <v>ANO</v>
      </c>
    </row>
    <row r="389" spans="1:18" s="50" customFormat="1" x14ac:dyDescent="0.25">
      <c r="A389" s="71">
        <v>600170012</v>
      </c>
      <c r="B389" s="56">
        <f t="shared" ref="B389:B452" si="12">A389*1</f>
        <v>600170012</v>
      </c>
      <c r="C389" s="57" t="s">
        <v>525</v>
      </c>
      <c r="D389" s="50">
        <v>1</v>
      </c>
      <c r="E389" s="72">
        <f t="shared" ref="E389:E452" si="13">C389*1</f>
        <v>61386626</v>
      </c>
      <c r="F389" s="51" t="s">
        <v>5710</v>
      </c>
      <c r="G389" s="51" t="s">
        <v>5719</v>
      </c>
      <c r="H389" s="51">
        <v>1900</v>
      </c>
      <c r="I389" s="51" t="s">
        <v>14443</v>
      </c>
      <c r="J389" s="51">
        <v>16.690000000000001</v>
      </c>
      <c r="K389" s="68">
        <v>31711.000000000004</v>
      </c>
      <c r="L389" s="63" t="s">
        <v>14444</v>
      </c>
      <c r="M389" s="50" t="s">
        <v>2482</v>
      </c>
      <c r="N389" s="50" t="s">
        <v>4375</v>
      </c>
      <c r="O389" s="50">
        <v>333</v>
      </c>
      <c r="P389" s="50">
        <v>3</v>
      </c>
      <c r="Q389" s="50" t="s">
        <v>4372</v>
      </c>
      <c r="R389" s="50" t="str">
        <f>VLOOKUP(A389,[1]komplet!$1:$1048576,18,0)</f>
        <v>ANO</v>
      </c>
    </row>
    <row r="390" spans="1:18" s="50" customFormat="1" x14ac:dyDescent="0.25">
      <c r="A390" s="71">
        <v>600171701</v>
      </c>
      <c r="B390" s="56">
        <f t="shared" si="12"/>
        <v>600171701</v>
      </c>
      <c r="C390" s="57" t="s">
        <v>526</v>
      </c>
      <c r="D390" s="50">
        <v>1</v>
      </c>
      <c r="E390" s="72">
        <f t="shared" si="13"/>
        <v>61385476</v>
      </c>
      <c r="F390" s="51" t="s">
        <v>5710</v>
      </c>
      <c r="G390" s="51" t="s">
        <v>5719</v>
      </c>
      <c r="H390" s="51">
        <v>3525</v>
      </c>
      <c r="I390" s="51" t="s">
        <v>14443</v>
      </c>
      <c r="J390" s="51">
        <v>16.690000000000001</v>
      </c>
      <c r="K390" s="68">
        <v>58832.250000000007</v>
      </c>
      <c r="L390" s="63" t="s">
        <v>14444</v>
      </c>
      <c r="M390" s="50" t="s">
        <v>2483</v>
      </c>
      <c r="N390" s="50" t="s">
        <v>4382</v>
      </c>
      <c r="O390" s="50">
        <v>1510</v>
      </c>
      <c r="P390" s="50">
        <v>1</v>
      </c>
      <c r="Q390" s="50" t="s">
        <v>4372</v>
      </c>
      <c r="R390" s="50" t="str">
        <f>VLOOKUP(A390,[1]komplet!$1:$1048576,18,0)</f>
        <v>ANO</v>
      </c>
    </row>
    <row r="391" spans="1:18" s="50" customFormat="1" x14ac:dyDescent="0.25">
      <c r="A391" s="71">
        <v>691013624</v>
      </c>
      <c r="B391" s="56">
        <f t="shared" si="12"/>
        <v>691013624</v>
      </c>
      <c r="C391" s="57" t="s">
        <v>527</v>
      </c>
      <c r="D391" s="50">
        <v>1</v>
      </c>
      <c r="E391" s="72">
        <f t="shared" si="13"/>
        <v>6458351</v>
      </c>
      <c r="F391" s="51" t="s">
        <v>5710</v>
      </c>
      <c r="G391" s="51" t="s">
        <v>5719</v>
      </c>
      <c r="H391" s="51">
        <v>300</v>
      </c>
      <c r="I391" s="51" t="s">
        <v>14443</v>
      </c>
      <c r="J391" s="51">
        <v>16.690000000000001</v>
      </c>
      <c r="K391" s="68">
        <v>5007</v>
      </c>
      <c r="L391" s="63" t="s">
        <v>14444</v>
      </c>
      <c r="M391" s="50" t="s">
        <v>2484</v>
      </c>
      <c r="N391" s="50" t="s">
        <v>4383</v>
      </c>
      <c r="O391" s="50">
        <v>459</v>
      </c>
      <c r="P391" s="50">
        <v>3</v>
      </c>
      <c r="Q391" s="50" t="s">
        <v>4372</v>
      </c>
      <c r="R391" s="50" t="str">
        <f>VLOOKUP(A391,[1]komplet!$1:$1048576,18,0)</f>
        <v>NE</v>
      </c>
    </row>
    <row r="392" spans="1:18" s="50" customFormat="1" x14ac:dyDescent="0.25">
      <c r="A392" s="71">
        <v>600021246</v>
      </c>
      <c r="B392" s="56">
        <f t="shared" si="12"/>
        <v>600021246</v>
      </c>
      <c r="C392" s="57" t="s">
        <v>528</v>
      </c>
      <c r="D392" s="50">
        <v>1</v>
      </c>
      <c r="E392" s="72">
        <f t="shared" si="13"/>
        <v>61387479</v>
      </c>
      <c r="F392" s="51" t="s">
        <v>5710</v>
      </c>
      <c r="G392" s="51" t="s">
        <v>5720</v>
      </c>
      <c r="H392" s="51">
        <v>800</v>
      </c>
      <c r="I392" s="51" t="s">
        <v>14443</v>
      </c>
      <c r="J392" s="51">
        <v>16.690000000000001</v>
      </c>
      <c r="K392" s="68">
        <v>13352.000000000002</v>
      </c>
      <c r="L392" s="63" t="s">
        <v>14444</v>
      </c>
      <c r="M392" s="50" t="s">
        <v>2485</v>
      </c>
      <c r="N392" s="50" t="s">
        <v>4384</v>
      </c>
      <c r="O392" s="50">
        <v>399</v>
      </c>
      <c r="P392" s="50">
        <v>8</v>
      </c>
      <c r="Q392" s="50" t="s">
        <v>4385</v>
      </c>
      <c r="R392" s="50" t="str">
        <f>VLOOKUP(A392,[1]komplet!$1:$1048576,18,0)</f>
        <v>ANO</v>
      </c>
    </row>
    <row r="393" spans="1:18" s="50" customFormat="1" x14ac:dyDescent="0.25">
      <c r="A393" s="71">
        <v>600021254</v>
      </c>
      <c r="B393" s="56">
        <f t="shared" si="12"/>
        <v>600021254</v>
      </c>
      <c r="C393" s="57" t="s">
        <v>529</v>
      </c>
      <c r="D393" s="50">
        <v>1</v>
      </c>
      <c r="E393" s="72">
        <f t="shared" si="13"/>
        <v>45770301</v>
      </c>
      <c r="F393" s="51" t="s">
        <v>5710</v>
      </c>
      <c r="G393" s="51" t="s">
        <v>5720</v>
      </c>
      <c r="H393" s="51">
        <v>600</v>
      </c>
      <c r="I393" s="51" t="s">
        <v>14443</v>
      </c>
      <c r="J393" s="51">
        <v>16.690000000000001</v>
      </c>
      <c r="K393" s="68">
        <v>10014</v>
      </c>
      <c r="L393" s="63" t="s">
        <v>14444</v>
      </c>
      <c r="M393" s="50" t="s">
        <v>2486</v>
      </c>
      <c r="N393" s="50" t="s">
        <v>4386</v>
      </c>
      <c r="O393" s="50">
        <v>555</v>
      </c>
      <c r="P393" s="50">
        <v>1</v>
      </c>
      <c r="Q393" s="50" t="s">
        <v>4385</v>
      </c>
      <c r="R393" s="50" t="str">
        <f>VLOOKUP(A393,[1]komplet!$1:$1048576,18,0)</f>
        <v>NE</v>
      </c>
    </row>
    <row r="394" spans="1:18" s="50" customFormat="1" x14ac:dyDescent="0.25">
      <c r="A394" s="71">
        <v>600021262</v>
      </c>
      <c r="B394" s="56">
        <f t="shared" si="12"/>
        <v>600021262</v>
      </c>
      <c r="C394" s="57" t="s">
        <v>530</v>
      </c>
      <c r="D394" s="50">
        <v>1</v>
      </c>
      <c r="E394" s="72">
        <f t="shared" si="13"/>
        <v>70828083</v>
      </c>
      <c r="F394" s="51" t="s">
        <v>5710</v>
      </c>
      <c r="G394" s="51" t="s">
        <v>5720</v>
      </c>
      <c r="H394" s="51">
        <v>175</v>
      </c>
      <c r="I394" s="51" t="s">
        <v>14443</v>
      </c>
      <c r="J394" s="51">
        <v>16.690000000000001</v>
      </c>
      <c r="K394" s="68">
        <v>2920.75</v>
      </c>
      <c r="L394" s="63" t="s">
        <v>14444</v>
      </c>
      <c r="M394" s="50" t="s">
        <v>2487</v>
      </c>
      <c r="N394" s="50" t="s">
        <v>4387</v>
      </c>
      <c r="O394" s="50">
        <v>91</v>
      </c>
      <c r="P394" s="50">
        <v>7</v>
      </c>
      <c r="Q394" s="50" t="s">
        <v>4385</v>
      </c>
      <c r="R394" s="50" t="str">
        <f>VLOOKUP(A394,[1]komplet!$1:$1048576,18,0)</f>
        <v>ANO</v>
      </c>
    </row>
    <row r="395" spans="1:18" s="50" customFormat="1" x14ac:dyDescent="0.25">
      <c r="A395" s="71">
        <v>600006310</v>
      </c>
      <c r="B395" s="56">
        <f t="shared" si="12"/>
        <v>600006310</v>
      </c>
      <c r="C395" s="57" t="s">
        <v>531</v>
      </c>
      <c r="D395" s="50">
        <v>1</v>
      </c>
      <c r="E395" s="72">
        <f t="shared" si="13"/>
        <v>25108476</v>
      </c>
      <c r="F395" s="51" t="s">
        <v>5710</v>
      </c>
      <c r="G395" s="51" t="s">
        <v>5720</v>
      </c>
      <c r="H395" s="51">
        <v>1925</v>
      </c>
      <c r="I395" s="51" t="s">
        <v>14443</v>
      </c>
      <c r="J395" s="51">
        <v>16.690000000000001</v>
      </c>
      <c r="K395" s="68">
        <v>32128.250000000004</v>
      </c>
      <c r="L395" s="63" t="s">
        <v>14444</v>
      </c>
      <c r="M395" s="50" t="s">
        <v>2488</v>
      </c>
      <c r="N395" s="50" t="s">
        <v>4388</v>
      </c>
      <c r="O395" s="50">
        <v>1125</v>
      </c>
      <c r="P395" s="50">
        <v>4</v>
      </c>
      <c r="Q395" s="50" t="s">
        <v>4385</v>
      </c>
      <c r="R395" s="50" t="str">
        <f>VLOOKUP(A395,[1]komplet!$1:$1048576,18,0)</f>
        <v>NE</v>
      </c>
    </row>
    <row r="396" spans="1:18" s="50" customFormat="1" x14ac:dyDescent="0.25">
      <c r="A396" s="71">
        <v>600005101</v>
      </c>
      <c r="B396" s="56">
        <f t="shared" si="12"/>
        <v>600005101</v>
      </c>
      <c r="C396" s="57" t="s">
        <v>532</v>
      </c>
      <c r="D396" s="50">
        <v>1</v>
      </c>
      <c r="E396" s="72">
        <f t="shared" si="13"/>
        <v>639028</v>
      </c>
      <c r="F396" s="51" t="s">
        <v>5710</v>
      </c>
      <c r="G396" s="51" t="s">
        <v>5720</v>
      </c>
      <c r="H396" s="51">
        <v>1325</v>
      </c>
      <c r="I396" s="51" t="s">
        <v>14443</v>
      </c>
      <c r="J396" s="51">
        <v>16.690000000000001</v>
      </c>
      <c r="K396" s="68">
        <v>22114.25</v>
      </c>
      <c r="L396" s="63" t="s">
        <v>14444</v>
      </c>
      <c r="M396" s="50" t="s">
        <v>2489</v>
      </c>
      <c r="N396" s="50" t="s">
        <v>4389</v>
      </c>
      <c r="O396" s="50">
        <v>225</v>
      </c>
      <c r="P396" s="50">
        <v>8</v>
      </c>
      <c r="Q396" s="50" t="s">
        <v>4385</v>
      </c>
      <c r="R396" s="50" t="str">
        <f>VLOOKUP(A396,[1]komplet!$1:$1048576,18,0)</f>
        <v>ANO</v>
      </c>
    </row>
    <row r="397" spans="1:18" s="50" customFormat="1" x14ac:dyDescent="0.25">
      <c r="A397" s="71">
        <v>600005933</v>
      </c>
      <c r="B397" s="56">
        <f t="shared" si="12"/>
        <v>600005933</v>
      </c>
      <c r="C397" s="57" t="s">
        <v>533</v>
      </c>
      <c r="D397" s="50">
        <v>1</v>
      </c>
      <c r="E397" s="72">
        <f t="shared" si="13"/>
        <v>61387509</v>
      </c>
      <c r="F397" s="51" t="s">
        <v>5710</v>
      </c>
      <c r="G397" s="51" t="s">
        <v>5720</v>
      </c>
      <c r="H397" s="51">
        <v>1875</v>
      </c>
      <c r="I397" s="51" t="s">
        <v>14443</v>
      </c>
      <c r="J397" s="51">
        <v>16.690000000000001</v>
      </c>
      <c r="K397" s="68">
        <v>31293.750000000004</v>
      </c>
      <c r="L397" s="63" t="s">
        <v>14444</v>
      </c>
      <c r="M397" s="50" t="s">
        <v>2490</v>
      </c>
      <c r="N397" s="50" t="s">
        <v>4390</v>
      </c>
      <c r="O397" s="50">
        <v>1</v>
      </c>
      <c r="P397" s="50">
        <v>2</v>
      </c>
      <c r="Q397" s="50" t="s">
        <v>4385</v>
      </c>
      <c r="R397" s="50" t="str">
        <f>VLOOKUP(A397,[1]komplet!$1:$1048576,18,0)</f>
        <v>ANO</v>
      </c>
    </row>
    <row r="398" spans="1:18" s="50" customFormat="1" x14ac:dyDescent="0.25">
      <c r="A398" s="71">
        <v>600005968</v>
      </c>
      <c r="B398" s="56">
        <f t="shared" si="12"/>
        <v>600005968</v>
      </c>
      <c r="C398" s="57" t="s">
        <v>534</v>
      </c>
      <c r="D398" s="50">
        <v>1</v>
      </c>
      <c r="E398" s="72">
        <f t="shared" si="13"/>
        <v>61389064</v>
      </c>
      <c r="F398" s="51" t="s">
        <v>5710</v>
      </c>
      <c r="G398" s="51" t="s">
        <v>5720</v>
      </c>
      <c r="H398" s="51">
        <v>1075</v>
      </c>
      <c r="I398" s="51" t="s">
        <v>14443</v>
      </c>
      <c r="J398" s="51">
        <v>16.690000000000001</v>
      </c>
      <c r="K398" s="68">
        <v>17941.75</v>
      </c>
      <c r="L398" s="63" t="s">
        <v>14444</v>
      </c>
      <c r="M398" s="50" t="s">
        <v>2491</v>
      </c>
      <c r="N398" s="50" t="s">
        <v>4391</v>
      </c>
      <c r="O398" s="50">
        <v>273</v>
      </c>
      <c r="P398" s="50">
        <v>25</v>
      </c>
      <c r="Q398" s="50" t="s">
        <v>4385</v>
      </c>
      <c r="R398" s="50" t="str">
        <f>VLOOKUP(A398,[1]komplet!$1:$1048576,18,0)</f>
        <v>ANO</v>
      </c>
    </row>
    <row r="399" spans="1:18" s="50" customFormat="1" x14ac:dyDescent="0.25">
      <c r="A399" s="71">
        <v>600005992</v>
      </c>
      <c r="B399" s="56">
        <f t="shared" si="12"/>
        <v>600005992</v>
      </c>
      <c r="C399" s="57" t="s">
        <v>535</v>
      </c>
      <c r="D399" s="50">
        <v>1</v>
      </c>
      <c r="E399" s="72">
        <f t="shared" si="13"/>
        <v>60460784</v>
      </c>
      <c r="F399" s="51" t="s">
        <v>5710</v>
      </c>
      <c r="G399" s="51" t="s">
        <v>5720</v>
      </c>
      <c r="H399" s="51">
        <v>2600</v>
      </c>
      <c r="I399" s="51" t="s">
        <v>14443</v>
      </c>
      <c r="J399" s="51">
        <v>16.690000000000001</v>
      </c>
      <c r="K399" s="68">
        <v>43394</v>
      </c>
      <c r="L399" s="63" t="s">
        <v>14444</v>
      </c>
      <c r="M399" s="50" t="s">
        <v>2492</v>
      </c>
      <c r="N399" s="50" t="s">
        <v>4387</v>
      </c>
      <c r="O399" s="50">
        <v>400</v>
      </c>
      <c r="P399" s="50">
        <v>12</v>
      </c>
      <c r="Q399" s="50" t="s">
        <v>4385</v>
      </c>
      <c r="R399" s="50" t="str">
        <f>VLOOKUP(A399,[1]komplet!$1:$1048576,18,0)</f>
        <v>ANO</v>
      </c>
    </row>
    <row r="400" spans="1:18" s="50" customFormat="1" x14ac:dyDescent="0.25">
      <c r="A400" s="71">
        <v>600006000</v>
      </c>
      <c r="B400" s="56">
        <f t="shared" si="12"/>
        <v>600006000</v>
      </c>
      <c r="C400" s="57" t="s">
        <v>536</v>
      </c>
      <c r="D400" s="50">
        <v>1</v>
      </c>
      <c r="E400" s="72">
        <f t="shared" si="13"/>
        <v>26190508</v>
      </c>
      <c r="F400" s="51" t="s">
        <v>5710</v>
      </c>
      <c r="G400" s="51" t="s">
        <v>5720</v>
      </c>
      <c r="H400" s="51">
        <v>100</v>
      </c>
      <c r="I400" s="51" t="s">
        <v>14443</v>
      </c>
      <c r="J400" s="51">
        <v>16.690000000000001</v>
      </c>
      <c r="K400" s="68">
        <v>1669.0000000000002</v>
      </c>
      <c r="L400" s="63" t="s">
        <v>14444</v>
      </c>
      <c r="M400" s="50" t="s">
        <v>2493</v>
      </c>
      <c r="N400" s="50" t="s">
        <v>4392</v>
      </c>
      <c r="O400" s="50">
        <v>345</v>
      </c>
      <c r="P400" s="50">
        <v>4</v>
      </c>
      <c r="Q400" s="50" t="s">
        <v>4385</v>
      </c>
      <c r="R400" s="50" t="str">
        <f>VLOOKUP(A400,[1]komplet!$1:$1048576,18,0)</f>
        <v>NE</v>
      </c>
    </row>
    <row r="401" spans="1:18" s="50" customFormat="1" x14ac:dyDescent="0.25">
      <c r="A401" s="71">
        <v>600006018</v>
      </c>
      <c r="B401" s="56">
        <f t="shared" si="12"/>
        <v>600006018</v>
      </c>
      <c r="C401" s="57" t="s">
        <v>537</v>
      </c>
      <c r="D401" s="50">
        <v>1</v>
      </c>
      <c r="E401" s="72">
        <f t="shared" si="13"/>
        <v>25698117</v>
      </c>
      <c r="F401" s="51" t="s">
        <v>5710</v>
      </c>
      <c r="G401" s="51" t="s">
        <v>5720</v>
      </c>
      <c r="H401" s="51">
        <v>0</v>
      </c>
      <c r="I401" s="51" t="s">
        <v>14443</v>
      </c>
      <c r="J401" s="51">
        <v>16.690000000000001</v>
      </c>
      <c r="K401" s="68">
        <v>0</v>
      </c>
      <c r="L401" s="63">
        <v>44564</v>
      </c>
      <c r="M401" s="50" t="s">
        <v>2494</v>
      </c>
      <c r="N401" s="50" t="s">
        <v>4393</v>
      </c>
      <c r="O401" s="50">
        <v>517</v>
      </c>
      <c r="P401" s="50">
        <v>3</v>
      </c>
      <c r="Q401" s="50" t="s">
        <v>4385</v>
      </c>
      <c r="R401" s="50" t="str">
        <f>VLOOKUP(A401,[1]komplet!$1:$1048576,18,0)</f>
        <v>NE</v>
      </c>
    </row>
    <row r="402" spans="1:18" s="50" customFormat="1" x14ac:dyDescent="0.25">
      <c r="A402" s="71">
        <v>600006034</v>
      </c>
      <c r="B402" s="56">
        <f t="shared" si="12"/>
        <v>600006034</v>
      </c>
      <c r="C402" s="57" t="s">
        <v>538</v>
      </c>
      <c r="D402" s="50">
        <v>1</v>
      </c>
      <c r="E402" s="72">
        <f t="shared" si="13"/>
        <v>25098250</v>
      </c>
      <c r="F402" s="51" t="s">
        <v>5710</v>
      </c>
      <c r="G402" s="51" t="s">
        <v>5720</v>
      </c>
      <c r="H402" s="51">
        <v>750</v>
      </c>
      <c r="I402" s="51" t="s">
        <v>14443</v>
      </c>
      <c r="J402" s="51">
        <v>16.690000000000001</v>
      </c>
      <c r="K402" s="68">
        <v>12517.500000000002</v>
      </c>
      <c r="L402" s="63" t="s">
        <v>14444</v>
      </c>
      <c r="M402" s="50" t="s">
        <v>2495</v>
      </c>
      <c r="N402" s="50" t="s">
        <v>4394</v>
      </c>
      <c r="O402" s="50">
        <v>599</v>
      </c>
      <c r="P402" s="50" t="s">
        <v>10</v>
      </c>
      <c r="Q402" s="50" t="s">
        <v>4385</v>
      </c>
      <c r="R402" s="50" t="str">
        <f>VLOOKUP(A402,[1]komplet!$1:$1048576,18,0)</f>
        <v>NE</v>
      </c>
    </row>
    <row r="403" spans="1:18" s="50" customFormat="1" x14ac:dyDescent="0.25">
      <c r="A403" s="71">
        <v>600006042</v>
      </c>
      <c r="B403" s="56">
        <f t="shared" si="12"/>
        <v>600006042</v>
      </c>
      <c r="C403" s="57" t="s">
        <v>539</v>
      </c>
      <c r="D403" s="50">
        <v>1</v>
      </c>
      <c r="E403" s="72">
        <f t="shared" si="13"/>
        <v>45796955</v>
      </c>
      <c r="F403" s="51" t="s">
        <v>5710</v>
      </c>
      <c r="G403" s="51" t="s">
        <v>5720</v>
      </c>
      <c r="H403" s="51">
        <v>1225</v>
      </c>
      <c r="I403" s="51" t="s">
        <v>14443</v>
      </c>
      <c r="J403" s="51">
        <v>16.690000000000001</v>
      </c>
      <c r="K403" s="68">
        <v>20445.25</v>
      </c>
      <c r="L403" s="63" t="s">
        <v>14444</v>
      </c>
      <c r="M403" s="50" t="s">
        <v>2496</v>
      </c>
      <c r="N403" s="50" t="s">
        <v>4395</v>
      </c>
      <c r="O403" s="50">
        <v>111</v>
      </c>
      <c r="P403" s="50">
        <v>7</v>
      </c>
      <c r="Q403" s="50" t="s">
        <v>4385</v>
      </c>
      <c r="R403" s="50" t="str">
        <f>VLOOKUP(A403,[1]komplet!$1:$1048576,18,0)</f>
        <v>NE</v>
      </c>
    </row>
    <row r="404" spans="1:18" s="50" customFormat="1" x14ac:dyDescent="0.25">
      <c r="A404" s="71">
        <v>600006051</v>
      </c>
      <c r="B404" s="56">
        <f t="shared" si="12"/>
        <v>600006051</v>
      </c>
      <c r="C404" s="57" t="s">
        <v>540</v>
      </c>
      <c r="D404" s="50">
        <v>1</v>
      </c>
      <c r="E404" s="72">
        <f t="shared" si="13"/>
        <v>25109138</v>
      </c>
      <c r="F404" s="51" t="s">
        <v>5710</v>
      </c>
      <c r="G404" s="51" t="s">
        <v>5720</v>
      </c>
      <c r="H404" s="51">
        <v>2425</v>
      </c>
      <c r="I404" s="51" t="s">
        <v>14443</v>
      </c>
      <c r="J404" s="51">
        <v>16.690000000000001</v>
      </c>
      <c r="K404" s="68">
        <v>40473.25</v>
      </c>
      <c r="L404" s="63" t="s">
        <v>14444</v>
      </c>
      <c r="M404" s="50" t="s">
        <v>2497</v>
      </c>
      <c r="N404" s="50" t="s">
        <v>4396</v>
      </c>
      <c r="O404" s="50">
        <v>1281</v>
      </c>
      <c r="P404" s="50">
        <v>11</v>
      </c>
      <c r="Q404" s="50" t="s">
        <v>4385</v>
      </c>
      <c r="R404" s="50" t="str">
        <f>VLOOKUP(A404,[1]komplet!$1:$1048576,18,0)</f>
        <v>NE</v>
      </c>
    </row>
    <row r="405" spans="1:18" s="50" customFormat="1" x14ac:dyDescent="0.25">
      <c r="A405" s="71">
        <v>600006077</v>
      </c>
      <c r="B405" s="56">
        <f t="shared" si="12"/>
        <v>600006077</v>
      </c>
      <c r="C405" s="57" t="s">
        <v>541</v>
      </c>
      <c r="D405" s="50">
        <v>1</v>
      </c>
      <c r="E405" s="72">
        <f t="shared" si="13"/>
        <v>48551694</v>
      </c>
      <c r="F405" s="51" t="s">
        <v>5710</v>
      </c>
      <c r="G405" s="51" t="s">
        <v>5720</v>
      </c>
      <c r="H405" s="51">
        <v>300</v>
      </c>
      <c r="I405" s="51" t="s">
        <v>14443</v>
      </c>
      <c r="J405" s="51">
        <v>16.690000000000001</v>
      </c>
      <c r="K405" s="68">
        <v>5007</v>
      </c>
      <c r="L405" s="63" t="s">
        <v>14444</v>
      </c>
      <c r="M405" s="50" t="s">
        <v>2498</v>
      </c>
      <c r="N405" s="50" t="s">
        <v>4397</v>
      </c>
      <c r="O405" s="50">
        <v>15</v>
      </c>
      <c r="P405" s="50">
        <v>12</v>
      </c>
      <c r="Q405" s="50" t="s">
        <v>4385</v>
      </c>
      <c r="R405" s="50" t="str">
        <f>VLOOKUP(A405,[1]komplet!$1:$1048576,18,0)</f>
        <v>NE</v>
      </c>
    </row>
    <row r="406" spans="1:18" s="50" customFormat="1" x14ac:dyDescent="0.25">
      <c r="A406" s="71">
        <v>600039790</v>
      </c>
      <c r="B406" s="56">
        <f t="shared" si="12"/>
        <v>600039790</v>
      </c>
      <c r="C406" s="57" t="s">
        <v>542</v>
      </c>
      <c r="D406" s="50">
        <v>1</v>
      </c>
      <c r="E406" s="72">
        <f t="shared" si="13"/>
        <v>60461811</v>
      </c>
      <c r="F406" s="51" t="s">
        <v>5710</v>
      </c>
      <c r="G406" s="51" t="s">
        <v>5720</v>
      </c>
      <c r="H406" s="51">
        <v>0</v>
      </c>
      <c r="I406" s="51" t="s">
        <v>14443</v>
      </c>
      <c r="J406" s="51">
        <v>16.690000000000001</v>
      </c>
      <c r="K406" s="68">
        <v>0</v>
      </c>
      <c r="L406" s="63">
        <v>44536</v>
      </c>
      <c r="M406" s="50" t="s">
        <v>2499</v>
      </c>
      <c r="N406" s="50" t="s">
        <v>4384</v>
      </c>
      <c r="O406" s="50">
        <v>658</v>
      </c>
      <c r="P406" s="50">
        <v>10</v>
      </c>
      <c r="Q406" s="50" t="s">
        <v>4385</v>
      </c>
      <c r="R406" s="50" t="str">
        <f>VLOOKUP(A406,[1]komplet!$1:$1048576,18,0)</f>
        <v>ANO</v>
      </c>
    </row>
    <row r="407" spans="1:18" s="50" customFormat="1" x14ac:dyDescent="0.25">
      <c r="A407" s="71">
        <v>600039749</v>
      </c>
      <c r="B407" s="56">
        <f t="shared" si="12"/>
        <v>600039749</v>
      </c>
      <c r="C407" s="57" t="s">
        <v>543</v>
      </c>
      <c r="D407" s="50">
        <v>1</v>
      </c>
      <c r="E407" s="72">
        <f t="shared" si="13"/>
        <v>60433345</v>
      </c>
      <c r="F407" s="51" t="s">
        <v>5710</v>
      </c>
      <c r="G407" s="51" t="s">
        <v>5720</v>
      </c>
      <c r="H407" s="51">
        <v>3300</v>
      </c>
      <c r="I407" s="51" t="s">
        <v>14443</v>
      </c>
      <c r="J407" s="51">
        <v>16.690000000000001</v>
      </c>
      <c r="K407" s="68">
        <v>55077.000000000007</v>
      </c>
      <c r="L407" s="63" t="s">
        <v>14444</v>
      </c>
      <c r="M407" s="50" t="s">
        <v>2500</v>
      </c>
      <c r="N407" s="50" t="s">
        <v>4398</v>
      </c>
      <c r="O407" s="50">
        <v>1130</v>
      </c>
      <c r="P407" s="50">
        <v>14</v>
      </c>
      <c r="Q407" s="50" t="s">
        <v>4385</v>
      </c>
      <c r="R407" s="50" t="str">
        <f>VLOOKUP(A407,[1]komplet!$1:$1048576,18,0)</f>
        <v>ANO</v>
      </c>
    </row>
    <row r="408" spans="1:18" s="50" customFormat="1" x14ac:dyDescent="0.25">
      <c r="A408" s="71">
        <v>600039757</v>
      </c>
      <c r="B408" s="56">
        <f t="shared" si="12"/>
        <v>600039757</v>
      </c>
      <c r="C408" s="57" t="s">
        <v>544</v>
      </c>
      <c r="D408" s="50">
        <v>1</v>
      </c>
      <c r="E408" s="72">
        <f t="shared" si="13"/>
        <v>60433281</v>
      </c>
      <c r="F408" s="51" t="s">
        <v>5710</v>
      </c>
      <c r="G408" s="51" t="s">
        <v>5720</v>
      </c>
      <c r="H408" s="51">
        <v>1575</v>
      </c>
      <c r="I408" s="51" t="s">
        <v>14443</v>
      </c>
      <c r="J408" s="51">
        <v>16.690000000000001</v>
      </c>
      <c r="K408" s="68">
        <v>26286.750000000004</v>
      </c>
      <c r="L408" s="63" t="s">
        <v>14444</v>
      </c>
      <c r="M408" s="50" t="s">
        <v>2501</v>
      </c>
      <c r="N408" s="50" t="s">
        <v>4386</v>
      </c>
      <c r="O408" s="50">
        <v>555</v>
      </c>
      <c r="P408" s="50">
        <v>1</v>
      </c>
      <c r="Q408" s="50" t="s">
        <v>4385</v>
      </c>
      <c r="R408" s="50" t="str">
        <f>VLOOKUP(A408,[1]komplet!$1:$1048576,18,0)</f>
        <v>ANO</v>
      </c>
    </row>
    <row r="409" spans="1:18" s="50" customFormat="1" x14ac:dyDescent="0.25">
      <c r="A409" s="71">
        <v>600039765</v>
      </c>
      <c r="B409" s="56">
        <f t="shared" si="12"/>
        <v>600039765</v>
      </c>
      <c r="C409" s="57" t="s">
        <v>545</v>
      </c>
      <c r="D409" s="50">
        <v>1</v>
      </c>
      <c r="E409" s="72">
        <f t="shared" si="13"/>
        <v>60433302</v>
      </c>
      <c r="F409" s="51" t="s">
        <v>5710</v>
      </c>
      <c r="G409" s="51" t="s">
        <v>5720</v>
      </c>
      <c r="H409" s="51">
        <v>3075</v>
      </c>
      <c r="I409" s="51" t="s">
        <v>14443</v>
      </c>
      <c r="J409" s="51">
        <v>16.690000000000001</v>
      </c>
      <c r="K409" s="68">
        <v>51321.750000000007</v>
      </c>
      <c r="L409" s="63" t="s">
        <v>14444</v>
      </c>
      <c r="M409" s="50" t="s">
        <v>2502</v>
      </c>
      <c r="N409" s="50" t="s">
        <v>4399</v>
      </c>
      <c r="O409" s="50">
        <v>555</v>
      </c>
      <c r="P409" s="50">
        <v>6</v>
      </c>
      <c r="Q409" s="50" t="s">
        <v>4385</v>
      </c>
      <c r="R409" s="50" t="str">
        <f>VLOOKUP(A409,[1]komplet!$1:$1048576,18,0)</f>
        <v>ANO</v>
      </c>
    </row>
    <row r="410" spans="1:18" s="50" customFormat="1" x14ac:dyDescent="0.25">
      <c r="A410" s="71">
        <v>600039773</v>
      </c>
      <c r="B410" s="56">
        <f t="shared" si="12"/>
        <v>600039773</v>
      </c>
      <c r="C410" s="57" t="s">
        <v>546</v>
      </c>
      <c r="D410" s="50">
        <v>1</v>
      </c>
      <c r="E410" s="72">
        <f t="shared" si="13"/>
        <v>60433337</v>
      </c>
      <c r="F410" s="51" t="s">
        <v>5710</v>
      </c>
      <c r="G410" s="51" t="s">
        <v>5720</v>
      </c>
      <c r="H410" s="51">
        <v>2225</v>
      </c>
      <c r="I410" s="51" t="s">
        <v>14443</v>
      </c>
      <c r="J410" s="51">
        <v>16.690000000000001</v>
      </c>
      <c r="K410" s="68">
        <v>37135.25</v>
      </c>
      <c r="L410" s="63" t="s">
        <v>14444</v>
      </c>
      <c r="M410" s="50" t="s">
        <v>2503</v>
      </c>
      <c r="N410" s="50" t="s">
        <v>4400</v>
      </c>
      <c r="O410" s="50">
        <v>400</v>
      </c>
      <c r="P410" s="50">
        <v>1</v>
      </c>
      <c r="Q410" s="50" t="s">
        <v>4385</v>
      </c>
      <c r="R410" s="50" t="str">
        <f>VLOOKUP(A410,[1]komplet!$1:$1048576,18,0)</f>
        <v>ANO</v>
      </c>
    </row>
    <row r="411" spans="1:18" s="50" customFormat="1" x14ac:dyDescent="0.25">
      <c r="A411" s="71">
        <v>600039803</v>
      </c>
      <c r="B411" s="56">
        <f t="shared" si="12"/>
        <v>600039803</v>
      </c>
      <c r="C411" s="57" t="s">
        <v>547</v>
      </c>
      <c r="D411" s="50">
        <v>1</v>
      </c>
      <c r="E411" s="72">
        <f t="shared" si="13"/>
        <v>60433230</v>
      </c>
      <c r="F411" s="51" t="s">
        <v>5710</v>
      </c>
      <c r="G411" s="51" t="s">
        <v>5720</v>
      </c>
      <c r="H411" s="51">
        <v>3200</v>
      </c>
      <c r="I411" s="51" t="s">
        <v>14443</v>
      </c>
      <c r="J411" s="51">
        <v>16.690000000000001</v>
      </c>
      <c r="K411" s="68">
        <v>53408.000000000007</v>
      </c>
      <c r="L411" s="63" t="s">
        <v>14444</v>
      </c>
      <c r="M411" s="50" t="s">
        <v>2504</v>
      </c>
      <c r="N411" s="50" t="s">
        <v>4401</v>
      </c>
      <c r="O411" s="50">
        <v>460</v>
      </c>
      <c r="P411" s="50">
        <v>6</v>
      </c>
      <c r="Q411" s="50" t="s">
        <v>4385</v>
      </c>
      <c r="R411" s="50" t="str">
        <f>VLOOKUP(A411,[1]komplet!$1:$1048576,18,0)</f>
        <v>ANO</v>
      </c>
    </row>
    <row r="412" spans="1:18" s="50" customFormat="1" x14ac:dyDescent="0.25">
      <c r="A412" s="71">
        <v>600039811</v>
      </c>
      <c r="B412" s="56">
        <f t="shared" si="12"/>
        <v>600039811</v>
      </c>
      <c r="C412" s="57" t="s">
        <v>548</v>
      </c>
      <c r="D412" s="50">
        <v>1</v>
      </c>
      <c r="E412" s="72">
        <f t="shared" si="13"/>
        <v>60461845</v>
      </c>
      <c r="F412" s="51" t="s">
        <v>5710</v>
      </c>
      <c r="G412" s="51" t="s">
        <v>5720</v>
      </c>
      <c r="H412" s="51">
        <v>2050</v>
      </c>
      <c r="I412" s="51" t="s">
        <v>14443</v>
      </c>
      <c r="J412" s="51">
        <v>16.690000000000001</v>
      </c>
      <c r="K412" s="68">
        <v>34214.5</v>
      </c>
      <c r="L412" s="63" t="s">
        <v>14444</v>
      </c>
      <c r="M412" s="50" t="s">
        <v>2505</v>
      </c>
      <c r="N412" s="50" t="s">
        <v>4402</v>
      </c>
      <c r="O412" s="50">
        <v>440</v>
      </c>
      <c r="P412" s="50">
        <v>28</v>
      </c>
      <c r="Q412" s="50" t="s">
        <v>4385</v>
      </c>
      <c r="R412" s="50" t="str">
        <f>VLOOKUP(A412,[1]komplet!$1:$1048576,18,0)</f>
        <v>ANO</v>
      </c>
    </row>
    <row r="413" spans="1:18" s="50" customFormat="1" x14ac:dyDescent="0.25">
      <c r="A413" s="71">
        <v>600039820</v>
      </c>
      <c r="B413" s="56">
        <f t="shared" si="12"/>
        <v>600039820</v>
      </c>
      <c r="C413" s="57" t="s">
        <v>549</v>
      </c>
      <c r="D413" s="50">
        <v>1</v>
      </c>
      <c r="E413" s="72">
        <f t="shared" si="13"/>
        <v>60433248</v>
      </c>
      <c r="F413" s="51" t="s">
        <v>5710</v>
      </c>
      <c r="G413" s="51" t="s">
        <v>5720</v>
      </c>
      <c r="H413" s="51">
        <v>1000</v>
      </c>
      <c r="I413" s="51" t="s">
        <v>14443</v>
      </c>
      <c r="J413" s="51">
        <v>16.690000000000001</v>
      </c>
      <c r="K413" s="68">
        <v>16690</v>
      </c>
      <c r="L413" s="63" t="s">
        <v>14444</v>
      </c>
      <c r="M413" s="50" t="s">
        <v>2506</v>
      </c>
      <c r="N413" s="50" t="s">
        <v>4403</v>
      </c>
      <c r="O413" s="50">
        <v>468</v>
      </c>
      <c r="P413" s="50">
        <v>8</v>
      </c>
      <c r="Q413" s="50" t="s">
        <v>4385</v>
      </c>
      <c r="R413" s="50" t="str">
        <f>VLOOKUP(A413,[1]komplet!$1:$1048576,18,0)</f>
        <v>ANO</v>
      </c>
    </row>
    <row r="414" spans="1:18" s="50" customFormat="1" x14ac:dyDescent="0.25">
      <c r="A414" s="71">
        <v>600039846</v>
      </c>
      <c r="B414" s="56">
        <f t="shared" si="12"/>
        <v>600039846</v>
      </c>
      <c r="C414" s="57" t="s">
        <v>550</v>
      </c>
      <c r="D414" s="50">
        <v>1</v>
      </c>
      <c r="E414" s="72">
        <f t="shared" si="13"/>
        <v>70970190</v>
      </c>
      <c r="F414" s="51" t="s">
        <v>5710</v>
      </c>
      <c r="G414" s="51" t="s">
        <v>5720</v>
      </c>
      <c r="H414" s="51">
        <v>1850</v>
      </c>
      <c r="I414" s="51" t="s">
        <v>14443</v>
      </c>
      <c r="J414" s="51">
        <v>16.690000000000001</v>
      </c>
      <c r="K414" s="68">
        <v>30876.500000000004</v>
      </c>
      <c r="L414" s="63" t="s">
        <v>14444</v>
      </c>
      <c r="M414" s="50" t="s">
        <v>2507</v>
      </c>
      <c r="N414" s="50" t="s">
        <v>4404</v>
      </c>
      <c r="O414" s="50">
        <v>400</v>
      </c>
      <c r="P414" s="50">
        <v>34</v>
      </c>
      <c r="Q414" s="50" t="s">
        <v>4385</v>
      </c>
      <c r="R414" s="50" t="str">
        <f>VLOOKUP(A414,[1]komplet!$1:$1048576,18,0)</f>
        <v>ANO</v>
      </c>
    </row>
    <row r="415" spans="1:18" s="50" customFormat="1" x14ac:dyDescent="0.25">
      <c r="A415" s="71">
        <v>600039854</v>
      </c>
      <c r="B415" s="56">
        <f t="shared" si="12"/>
        <v>600039854</v>
      </c>
      <c r="C415" s="57" t="s">
        <v>551</v>
      </c>
      <c r="D415" s="50">
        <v>1</v>
      </c>
      <c r="E415" s="72">
        <f t="shared" si="13"/>
        <v>60433329</v>
      </c>
      <c r="F415" s="51" t="s">
        <v>5710</v>
      </c>
      <c r="G415" s="51" t="s">
        <v>5720</v>
      </c>
      <c r="H415" s="51">
        <v>2000</v>
      </c>
      <c r="I415" s="51" t="s">
        <v>14443</v>
      </c>
      <c r="J415" s="51">
        <v>16.690000000000001</v>
      </c>
      <c r="K415" s="68">
        <v>33380</v>
      </c>
      <c r="L415" s="63" t="s">
        <v>14444</v>
      </c>
      <c r="M415" s="50" t="s">
        <v>2508</v>
      </c>
      <c r="N415" s="50" t="s">
        <v>4394</v>
      </c>
      <c r="O415" s="50">
        <v>599</v>
      </c>
      <c r="P415" s="50" t="s">
        <v>10</v>
      </c>
      <c r="Q415" s="50" t="s">
        <v>4385</v>
      </c>
      <c r="R415" s="50" t="str">
        <f>VLOOKUP(A415,[1]komplet!$1:$1048576,18,0)</f>
        <v>ANO</v>
      </c>
    </row>
    <row r="416" spans="1:18" s="50" customFormat="1" x14ac:dyDescent="0.25">
      <c r="A416" s="71">
        <v>600039862</v>
      </c>
      <c r="B416" s="56">
        <f t="shared" si="12"/>
        <v>600039862</v>
      </c>
      <c r="C416" s="57" t="s">
        <v>552</v>
      </c>
      <c r="D416" s="50">
        <v>1</v>
      </c>
      <c r="E416" s="72">
        <f t="shared" si="13"/>
        <v>70930716</v>
      </c>
      <c r="F416" s="51" t="s">
        <v>5710</v>
      </c>
      <c r="G416" s="51" t="s">
        <v>5720</v>
      </c>
      <c r="H416" s="51">
        <v>1825</v>
      </c>
      <c r="I416" s="51" t="s">
        <v>14443</v>
      </c>
      <c r="J416" s="51">
        <v>16.690000000000001</v>
      </c>
      <c r="K416" s="68">
        <v>30459.250000000004</v>
      </c>
      <c r="L416" s="63" t="s">
        <v>14444</v>
      </c>
      <c r="M416" s="50" t="s">
        <v>2509</v>
      </c>
      <c r="N416" s="50" t="s">
        <v>4405</v>
      </c>
      <c r="O416" s="50">
        <v>17</v>
      </c>
      <c r="P416" s="50">
        <v>11</v>
      </c>
      <c r="Q416" s="50" t="s">
        <v>4385</v>
      </c>
      <c r="R416" s="50" t="str">
        <f>VLOOKUP(A416,[1]komplet!$1:$1048576,18,0)</f>
        <v>ANO</v>
      </c>
    </row>
    <row r="417" spans="1:18" s="50" customFormat="1" x14ac:dyDescent="0.25">
      <c r="A417" s="71">
        <v>600039871</v>
      </c>
      <c r="B417" s="56">
        <f t="shared" si="12"/>
        <v>600039871</v>
      </c>
      <c r="C417" s="57" t="s">
        <v>553</v>
      </c>
      <c r="D417" s="50">
        <v>1</v>
      </c>
      <c r="E417" s="72">
        <f t="shared" si="13"/>
        <v>60461837</v>
      </c>
      <c r="F417" s="51" t="s">
        <v>5710</v>
      </c>
      <c r="G417" s="51" t="s">
        <v>5720</v>
      </c>
      <c r="H417" s="51">
        <v>1500</v>
      </c>
      <c r="I417" s="51" t="s">
        <v>14443</v>
      </c>
      <c r="J417" s="51">
        <v>16.690000000000001</v>
      </c>
      <c r="K417" s="68">
        <v>25035.000000000004</v>
      </c>
      <c r="L417" s="63" t="s">
        <v>14444</v>
      </c>
      <c r="M417" s="50" t="s">
        <v>2510</v>
      </c>
      <c r="N417" s="50" t="s">
        <v>4406</v>
      </c>
      <c r="O417" s="50">
        <v>1030</v>
      </c>
      <c r="P417" s="50">
        <v>4</v>
      </c>
      <c r="Q417" s="50" t="s">
        <v>4385</v>
      </c>
      <c r="R417" s="50" t="str">
        <f>VLOOKUP(A417,[1]komplet!$1:$1048576,18,0)</f>
        <v>ANO</v>
      </c>
    </row>
    <row r="418" spans="1:18" s="50" customFormat="1" x14ac:dyDescent="0.25">
      <c r="A418" s="71">
        <v>600039889</v>
      </c>
      <c r="B418" s="56">
        <f t="shared" si="12"/>
        <v>600039889</v>
      </c>
      <c r="C418" s="57" t="s">
        <v>554</v>
      </c>
      <c r="D418" s="50">
        <v>1</v>
      </c>
      <c r="E418" s="72">
        <f t="shared" si="13"/>
        <v>60461853</v>
      </c>
      <c r="F418" s="51" t="s">
        <v>5710</v>
      </c>
      <c r="G418" s="51" t="s">
        <v>5720</v>
      </c>
      <c r="H418" s="51">
        <v>1250</v>
      </c>
      <c r="I418" s="51" t="s">
        <v>14443</v>
      </c>
      <c r="J418" s="51">
        <v>16.690000000000001</v>
      </c>
      <c r="K418" s="68">
        <v>20862.5</v>
      </c>
      <c r="L418" s="63" t="s">
        <v>14444</v>
      </c>
      <c r="M418" s="50" t="s">
        <v>2511</v>
      </c>
      <c r="N418" s="50" t="s">
        <v>4407</v>
      </c>
      <c r="O418" s="50">
        <v>579</v>
      </c>
      <c r="P418" s="50">
        <v>3</v>
      </c>
      <c r="Q418" s="50" t="s">
        <v>4385</v>
      </c>
      <c r="R418" s="50" t="str">
        <f>VLOOKUP(A418,[1]komplet!$1:$1048576,18,0)</f>
        <v>ANO</v>
      </c>
    </row>
    <row r="419" spans="1:18" s="50" customFormat="1" x14ac:dyDescent="0.25">
      <c r="A419" s="71">
        <v>600039897</v>
      </c>
      <c r="B419" s="56">
        <f t="shared" si="12"/>
        <v>600039897</v>
      </c>
      <c r="C419" s="57" t="s">
        <v>555</v>
      </c>
      <c r="D419" s="50">
        <v>1</v>
      </c>
      <c r="E419" s="72">
        <f t="shared" si="13"/>
        <v>63113961</v>
      </c>
      <c r="F419" s="51" t="s">
        <v>5710</v>
      </c>
      <c r="G419" s="51" t="s">
        <v>5720</v>
      </c>
      <c r="H419" s="51">
        <v>3575</v>
      </c>
      <c r="I419" s="51" t="s">
        <v>14443</v>
      </c>
      <c r="J419" s="51">
        <v>16.690000000000001</v>
      </c>
      <c r="K419" s="68">
        <v>59666.750000000007</v>
      </c>
      <c r="L419" s="63" t="s">
        <v>14444</v>
      </c>
      <c r="M419" s="50" t="s">
        <v>2512</v>
      </c>
      <c r="N419" s="50" t="s">
        <v>4408</v>
      </c>
      <c r="O419" s="50">
        <v>26</v>
      </c>
      <c r="P419" s="50">
        <v>52</v>
      </c>
      <c r="Q419" s="50" t="s">
        <v>4385</v>
      </c>
      <c r="R419" s="50" t="str">
        <f>VLOOKUP(A419,[1]komplet!$1:$1048576,18,0)</f>
        <v>ANO</v>
      </c>
    </row>
    <row r="420" spans="1:18" s="50" customFormat="1" x14ac:dyDescent="0.25">
      <c r="A420" s="71">
        <v>600039901</v>
      </c>
      <c r="B420" s="56">
        <f t="shared" si="12"/>
        <v>600039901</v>
      </c>
      <c r="C420" s="57" t="s">
        <v>556</v>
      </c>
      <c r="D420" s="50">
        <v>1</v>
      </c>
      <c r="E420" s="72">
        <f t="shared" si="13"/>
        <v>60433272</v>
      </c>
      <c r="F420" s="51" t="s">
        <v>5710</v>
      </c>
      <c r="G420" s="51" t="s">
        <v>5720</v>
      </c>
      <c r="H420" s="51">
        <v>2675</v>
      </c>
      <c r="I420" s="51" t="s">
        <v>14443</v>
      </c>
      <c r="J420" s="51">
        <v>16.690000000000001</v>
      </c>
      <c r="K420" s="68">
        <v>44645.75</v>
      </c>
      <c r="L420" s="63" t="s">
        <v>14444</v>
      </c>
      <c r="M420" s="50" t="s">
        <v>2513</v>
      </c>
      <c r="N420" s="50" t="s">
        <v>4409</v>
      </c>
      <c r="O420" s="50">
        <v>1597</v>
      </c>
      <c r="P420" s="50">
        <v>3</v>
      </c>
      <c r="Q420" s="50" t="s">
        <v>4385</v>
      </c>
      <c r="R420" s="50" t="str">
        <f>VLOOKUP(A420,[1]komplet!$1:$1048576,18,0)</f>
        <v>ANO</v>
      </c>
    </row>
    <row r="421" spans="1:18" s="50" customFormat="1" x14ac:dyDescent="0.25">
      <c r="A421" s="71">
        <v>600039919</v>
      </c>
      <c r="B421" s="56">
        <f t="shared" si="12"/>
        <v>600039919</v>
      </c>
      <c r="C421" s="57" t="s">
        <v>557</v>
      </c>
      <c r="D421" s="50">
        <v>1</v>
      </c>
      <c r="E421" s="72">
        <f t="shared" si="13"/>
        <v>60433299</v>
      </c>
      <c r="F421" s="51" t="s">
        <v>5710</v>
      </c>
      <c r="G421" s="51" t="s">
        <v>5720</v>
      </c>
      <c r="H421" s="51">
        <v>1800</v>
      </c>
      <c r="I421" s="51" t="s">
        <v>14443</v>
      </c>
      <c r="J421" s="51">
        <v>16.690000000000001</v>
      </c>
      <c r="K421" s="68">
        <v>30042.000000000004</v>
      </c>
      <c r="L421" s="63" t="s">
        <v>14444</v>
      </c>
      <c r="M421" s="50" t="s">
        <v>2514</v>
      </c>
      <c r="N421" s="50" t="s">
        <v>4396</v>
      </c>
      <c r="O421" s="50">
        <v>1281</v>
      </c>
      <c r="P421" s="50">
        <v>11</v>
      </c>
      <c r="Q421" s="50" t="s">
        <v>4385</v>
      </c>
      <c r="R421" s="50" t="str">
        <f>VLOOKUP(A421,[1]komplet!$1:$1048576,18,0)</f>
        <v>ANO</v>
      </c>
    </row>
    <row r="422" spans="1:18" s="50" customFormat="1" x14ac:dyDescent="0.25">
      <c r="A422" s="71">
        <v>600039935</v>
      </c>
      <c r="B422" s="56">
        <f t="shared" si="12"/>
        <v>600039935</v>
      </c>
      <c r="C422" s="57" t="s">
        <v>558</v>
      </c>
      <c r="D422" s="50">
        <v>1</v>
      </c>
      <c r="E422" s="72">
        <f t="shared" si="13"/>
        <v>60433256</v>
      </c>
      <c r="F422" s="51" t="s">
        <v>5710</v>
      </c>
      <c r="G422" s="51" t="s">
        <v>5720</v>
      </c>
      <c r="H422" s="51">
        <v>2275</v>
      </c>
      <c r="I422" s="51" t="s">
        <v>14443</v>
      </c>
      <c r="J422" s="51">
        <v>16.690000000000001</v>
      </c>
      <c r="K422" s="68">
        <v>37969.75</v>
      </c>
      <c r="L422" s="63" t="s">
        <v>14444</v>
      </c>
      <c r="M422" s="50" t="s">
        <v>2515</v>
      </c>
      <c r="N422" s="50" t="s">
        <v>4410</v>
      </c>
      <c r="O422" s="50">
        <v>1960</v>
      </c>
      <c r="P422" s="50">
        <v>1</v>
      </c>
      <c r="Q422" s="50" t="s">
        <v>4385</v>
      </c>
      <c r="R422" s="50" t="str">
        <f>VLOOKUP(A422,[1]komplet!$1:$1048576,18,0)</f>
        <v>ANO</v>
      </c>
    </row>
    <row r="423" spans="1:18" s="50" customFormat="1" x14ac:dyDescent="0.25">
      <c r="A423" s="71">
        <v>600170021</v>
      </c>
      <c r="B423" s="56">
        <f t="shared" si="12"/>
        <v>600170021</v>
      </c>
      <c r="C423" s="57" t="s">
        <v>559</v>
      </c>
      <c r="D423" s="50">
        <v>1</v>
      </c>
      <c r="E423" s="72">
        <f t="shared" si="13"/>
        <v>61388262</v>
      </c>
      <c r="F423" s="51" t="s">
        <v>5710</v>
      </c>
      <c r="G423" s="51" t="s">
        <v>5720</v>
      </c>
      <c r="H423" s="51">
        <v>2175</v>
      </c>
      <c r="I423" s="51" t="s">
        <v>14443</v>
      </c>
      <c r="J423" s="51">
        <v>16.690000000000001</v>
      </c>
      <c r="K423" s="68">
        <v>36300.75</v>
      </c>
      <c r="L423" s="63" t="s">
        <v>14444</v>
      </c>
      <c r="M423" s="50" t="s">
        <v>2516</v>
      </c>
      <c r="N423" s="50" t="s">
        <v>4411</v>
      </c>
      <c r="O423" s="50">
        <v>525</v>
      </c>
      <c r="P423" s="50">
        <v>1</v>
      </c>
      <c r="Q423" s="50" t="s">
        <v>4385</v>
      </c>
      <c r="R423" s="50" t="str">
        <f>VLOOKUP(A423,[1]komplet!$1:$1048576,18,0)</f>
        <v>ANO</v>
      </c>
    </row>
    <row r="424" spans="1:18" s="50" customFormat="1" x14ac:dyDescent="0.25">
      <c r="A424" s="71">
        <v>610350803</v>
      </c>
      <c r="B424" s="56">
        <f t="shared" si="12"/>
        <v>610350803</v>
      </c>
      <c r="C424" s="57" t="s">
        <v>560</v>
      </c>
      <c r="D424" s="50">
        <v>1</v>
      </c>
      <c r="E424" s="72">
        <f t="shared" si="13"/>
        <v>70102431</v>
      </c>
      <c r="F424" s="51" t="s">
        <v>5710</v>
      </c>
      <c r="G424" s="51" t="s">
        <v>5720</v>
      </c>
      <c r="H424" s="51">
        <v>425</v>
      </c>
      <c r="I424" s="51" t="s">
        <v>14443</v>
      </c>
      <c r="J424" s="51">
        <v>16.690000000000001</v>
      </c>
      <c r="K424" s="68">
        <v>7093.2500000000009</v>
      </c>
      <c r="L424" s="63" t="s">
        <v>14444</v>
      </c>
      <c r="M424" s="50" t="s">
        <v>2517</v>
      </c>
      <c r="N424" s="50" t="s">
        <v>4407</v>
      </c>
      <c r="O424" s="50">
        <v>628</v>
      </c>
      <c r="P424" s="50">
        <v>1</v>
      </c>
      <c r="Q424" s="50" t="s">
        <v>4385</v>
      </c>
      <c r="R424" s="50" t="str">
        <f>VLOOKUP(A424,[1]komplet!$1:$1048576,18,0)</f>
        <v>ANO</v>
      </c>
    </row>
    <row r="425" spans="1:18" s="50" customFormat="1" x14ac:dyDescent="0.25">
      <c r="A425" s="71">
        <v>610380109</v>
      </c>
      <c r="B425" s="56">
        <f t="shared" si="12"/>
        <v>610380109</v>
      </c>
      <c r="C425" s="57" t="s">
        <v>561</v>
      </c>
      <c r="D425" s="50">
        <v>1</v>
      </c>
      <c r="E425" s="72">
        <f t="shared" si="13"/>
        <v>25741497</v>
      </c>
      <c r="F425" s="51" t="s">
        <v>5710</v>
      </c>
      <c r="G425" s="51" t="s">
        <v>5720</v>
      </c>
      <c r="H425" s="51">
        <v>1850</v>
      </c>
      <c r="I425" s="51" t="s">
        <v>14443</v>
      </c>
      <c r="J425" s="51">
        <v>16.690000000000001</v>
      </c>
      <c r="K425" s="68">
        <v>30876.500000000004</v>
      </c>
      <c r="L425" s="63" t="s">
        <v>14444</v>
      </c>
      <c r="M425" s="50" t="s">
        <v>2518</v>
      </c>
      <c r="N425" s="50" t="s">
        <v>4412</v>
      </c>
      <c r="O425" s="50">
        <v>32</v>
      </c>
      <c r="P425" s="50">
        <v>27</v>
      </c>
      <c r="Q425" s="50" t="s">
        <v>4385</v>
      </c>
      <c r="R425" s="50" t="str">
        <f>VLOOKUP(A425,[1]komplet!$1:$1048576,18,0)</f>
        <v>NE</v>
      </c>
    </row>
    <row r="426" spans="1:18" s="50" customFormat="1" x14ac:dyDescent="0.25">
      <c r="A426" s="71">
        <v>691002819</v>
      </c>
      <c r="B426" s="56">
        <f t="shared" si="12"/>
        <v>691002819</v>
      </c>
      <c r="C426" s="57" t="s">
        <v>562</v>
      </c>
      <c r="D426" s="50">
        <v>1</v>
      </c>
      <c r="E426" s="72">
        <f t="shared" si="13"/>
        <v>24746819</v>
      </c>
      <c r="F426" s="51" t="s">
        <v>5710</v>
      </c>
      <c r="G426" s="51" t="s">
        <v>5715</v>
      </c>
      <c r="H426" s="51">
        <v>250</v>
      </c>
      <c r="I426" s="51" t="s">
        <v>14443</v>
      </c>
      <c r="J426" s="51">
        <v>16.690000000000001</v>
      </c>
      <c r="K426" s="68">
        <v>4172.5</v>
      </c>
      <c r="L426" s="63" t="s">
        <v>14444</v>
      </c>
      <c r="M426" s="50" t="s">
        <v>2519</v>
      </c>
      <c r="N426" s="50" t="s">
        <v>4413</v>
      </c>
      <c r="O426" s="50">
        <v>645</v>
      </c>
      <c r="P426" s="50" t="s">
        <v>4298</v>
      </c>
      <c r="Q426" s="50" t="s">
        <v>4168</v>
      </c>
      <c r="R426" s="50" t="str">
        <f>VLOOKUP(A426,[1]komplet!$1:$1048576,18,0)</f>
        <v>NE</v>
      </c>
    </row>
    <row r="427" spans="1:18" s="50" customFormat="1" x14ac:dyDescent="0.25">
      <c r="A427" s="71">
        <v>691003955</v>
      </c>
      <c r="B427" s="56">
        <f t="shared" si="12"/>
        <v>691003955</v>
      </c>
      <c r="C427" s="57" t="s">
        <v>563</v>
      </c>
      <c r="D427" s="50">
        <v>1</v>
      </c>
      <c r="E427" s="72">
        <f t="shared" si="13"/>
        <v>24136786</v>
      </c>
      <c r="F427" s="51" t="s">
        <v>5710</v>
      </c>
      <c r="G427" s="51" t="s">
        <v>5720</v>
      </c>
      <c r="H427" s="51">
        <v>350</v>
      </c>
      <c r="I427" s="51" t="s">
        <v>14443</v>
      </c>
      <c r="J427" s="51">
        <v>16.690000000000001</v>
      </c>
      <c r="K427" s="68">
        <v>5841.5</v>
      </c>
      <c r="L427" s="63" t="s">
        <v>14444</v>
      </c>
      <c r="M427" s="50" t="s">
        <v>2520</v>
      </c>
      <c r="N427" s="50" t="s">
        <v>4414</v>
      </c>
      <c r="O427" s="50">
        <v>1199</v>
      </c>
      <c r="P427" s="50">
        <v>4</v>
      </c>
      <c r="Q427" s="50" t="s">
        <v>4385</v>
      </c>
      <c r="R427" s="50" t="str">
        <f>VLOOKUP(A427,[1]komplet!$1:$1048576,18,0)</f>
        <v>NE</v>
      </c>
    </row>
    <row r="428" spans="1:18" s="50" customFormat="1" x14ac:dyDescent="0.25">
      <c r="A428" s="71">
        <v>691008426</v>
      </c>
      <c r="B428" s="56">
        <f t="shared" si="12"/>
        <v>691008426</v>
      </c>
      <c r="C428" s="57" t="s">
        <v>564</v>
      </c>
      <c r="D428" s="50">
        <v>1</v>
      </c>
      <c r="E428" s="72">
        <f t="shared" si="13"/>
        <v>4288939</v>
      </c>
      <c r="F428" s="51" t="s">
        <v>5710</v>
      </c>
      <c r="G428" s="51" t="s">
        <v>5720</v>
      </c>
      <c r="H428" s="51">
        <v>400</v>
      </c>
      <c r="I428" s="51" t="s">
        <v>14443</v>
      </c>
      <c r="J428" s="51">
        <v>16.690000000000001</v>
      </c>
      <c r="K428" s="68">
        <v>6676.0000000000009</v>
      </c>
      <c r="L428" s="63" t="s">
        <v>14444</v>
      </c>
      <c r="M428" s="50" t="s">
        <v>2521</v>
      </c>
      <c r="N428" s="50" t="s">
        <v>4414</v>
      </c>
      <c r="O428" s="50">
        <v>1199</v>
      </c>
      <c r="P428" s="50">
        <v>4</v>
      </c>
      <c r="Q428" s="50" t="s">
        <v>4385</v>
      </c>
      <c r="R428" s="50" t="str">
        <f>VLOOKUP(A428,[1]komplet!$1:$1048576,18,0)</f>
        <v>NE</v>
      </c>
    </row>
    <row r="429" spans="1:18" s="50" customFormat="1" x14ac:dyDescent="0.25">
      <c r="A429" s="71">
        <v>691009031</v>
      </c>
      <c r="B429" s="56">
        <f t="shared" si="12"/>
        <v>691009031</v>
      </c>
      <c r="C429" s="57" t="s">
        <v>565</v>
      </c>
      <c r="D429" s="50">
        <v>1</v>
      </c>
      <c r="E429" s="72">
        <f t="shared" si="13"/>
        <v>4775112</v>
      </c>
      <c r="F429" s="51" t="s">
        <v>5710</v>
      </c>
      <c r="G429" s="51" t="s">
        <v>5720</v>
      </c>
      <c r="H429" s="51">
        <v>0</v>
      </c>
      <c r="I429" s="51" t="s">
        <v>14443</v>
      </c>
      <c r="J429" s="51">
        <v>16.690000000000001</v>
      </c>
      <c r="K429" s="68">
        <v>0</v>
      </c>
      <c r="L429" s="63">
        <v>44543</v>
      </c>
      <c r="M429" s="50" t="s">
        <v>2522</v>
      </c>
      <c r="N429" s="50" t="s">
        <v>4415</v>
      </c>
      <c r="O429" s="50">
        <v>658</v>
      </c>
      <c r="P429" s="50">
        <v>34</v>
      </c>
      <c r="Q429" s="50" t="s">
        <v>4385</v>
      </c>
      <c r="R429" s="50" t="str">
        <f>VLOOKUP(A429,[1]komplet!$1:$1048576,18,0)</f>
        <v>NE</v>
      </c>
    </row>
    <row r="430" spans="1:18" s="50" customFormat="1" x14ac:dyDescent="0.25">
      <c r="A430" s="71">
        <v>691014990</v>
      </c>
      <c r="B430" s="56">
        <f t="shared" si="12"/>
        <v>691014990</v>
      </c>
      <c r="C430" s="71">
        <v>10788069</v>
      </c>
      <c r="D430" s="50">
        <v>1</v>
      </c>
      <c r="E430" s="72">
        <f t="shared" si="13"/>
        <v>10788069</v>
      </c>
      <c r="F430" s="51" t="s">
        <v>5710</v>
      </c>
      <c r="G430" s="51" t="s">
        <v>4385</v>
      </c>
      <c r="H430" s="51">
        <v>75</v>
      </c>
      <c r="I430" s="51" t="s">
        <v>14443</v>
      </c>
      <c r="J430" s="51">
        <v>16.690000000000001</v>
      </c>
      <c r="K430" s="68">
        <v>1251.75</v>
      </c>
      <c r="L430" s="63" t="s">
        <v>14444</v>
      </c>
      <c r="M430" s="50" t="s">
        <v>2523</v>
      </c>
      <c r="N430" s="50" t="s">
        <v>4415</v>
      </c>
      <c r="O430" s="50" t="s">
        <v>4416</v>
      </c>
      <c r="P430" s="50" t="s">
        <v>4417</v>
      </c>
      <c r="Q430" s="50" t="s">
        <v>4385</v>
      </c>
      <c r="R430" s="50" t="str">
        <f>VLOOKUP(A430,[1]komplet!$1:$1048576,18,0)</f>
        <v>NE</v>
      </c>
    </row>
    <row r="431" spans="1:18" s="50" customFormat="1" x14ac:dyDescent="0.25">
      <c r="A431" s="71">
        <v>600005976</v>
      </c>
      <c r="B431" s="56">
        <f t="shared" si="12"/>
        <v>600005976</v>
      </c>
      <c r="C431" s="57" t="s">
        <v>566</v>
      </c>
      <c r="D431" s="50">
        <v>1</v>
      </c>
      <c r="E431" s="72">
        <f t="shared" si="13"/>
        <v>61388548</v>
      </c>
      <c r="F431" s="51" t="s">
        <v>5710</v>
      </c>
      <c r="G431" s="51" t="s">
        <v>4385</v>
      </c>
      <c r="H431" s="51">
        <v>1925</v>
      </c>
      <c r="I431" s="51" t="s">
        <v>14443</v>
      </c>
      <c r="J431" s="51">
        <v>16.690000000000001</v>
      </c>
      <c r="K431" s="68">
        <v>32128.250000000004</v>
      </c>
      <c r="L431" s="63" t="s">
        <v>14444</v>
      </c>
      <c r="M431" s="50" t="s">
        <v>2524</v>
      </c>
      <c r="N431" s="50" t="s">
        <v>28</v>
      </c>
      <c r="O431" s="50">
        <v>271</v>
      </c>
      <c r="P431" s="50">
        <v>5</v>
      </c>
      <c r="Q431" s="50" t="s">
        <v>4385</v>
      </c>
      <c r="R431" s="50" t="str">
        <f>VLOOKUP(A431,[1]komplet!$1:$1048576,18,0)</f>
        <v>ANO</v>
      </c>
    </row>
    <row r="432" spans="1:18" s="50" customFormat="1" x14ac:dyDescent="0.25">
      <c r="A432" s="71">
        <v>600006174</v>
      </c>
      <c r="B432" s="56">
        <f t="shared" si="12"/>
        <v>600006174</v>
      </c>
      <c r="C432" s="57" t="s">
        <v>567</v>
      </c>
      <c r="D432" s="50">
        <v>1</v>
      </c>
      <c r="E432" s="72">
        <f t="shared" si="13"/>
        <v>14891409</v>
      </c>
      <c r="F432" s="51" t="s">
        <v>5710</v>
      </c>
      <c r="G432" s="51" t="s">
        <v>5715</v>
      </c>
      <c r="H432" s="51">
        <v>2000</v>
      </c>
      <c r="I432" s="51" t="s">
        <v>14443</v>
      </c>
      <c r="J432" s="51">
        <v>16.690000000000001</v>
      </c>
      <c r="K432" s="68">
        <v>33380</v>
      </c>
      <c r="L432" s="63" t="s">
        <v>14444</v>
      </c>
      <c r="M432" s="50" t="s">
        <v>2525</v>
      </c>
      <c r="N432" s="50" t="s">
        <v>4418</v>
      </c>
      <c r="O432" s="50">
        <v>280</v>
      </c>
      <c r="P432" s="50">
        <v>48</v>
      </c>
      <c r="Q432" s="50" t="s">
        <v>4168</v>
      </c>
      <c r="R432" s="50" t="str">
        <f>VLOOKUP(A432,[1]komplet!$1:$1048576,18,0)</f>
        <v>ANO</v>
      </c>
    </row>
    <row r="433" spans="1:18" s="50" customFormat="1" x14ac:dyDescent="0.25">
      <c r="A433" s="71">
        <v>600006239</v>
      </c>
      <c r="B433" s="56">
        <f t="shared" si="12"/>
        <v>600006239</v>
      </c>
      <c r="C433" s="57" t="s">
        <v>568</v>
      </c>
      <c r="D433" s="50">
        <v>1</v>
      </c>
      <c r="E433" s="72">
        <f t="shared" si="13"/>
        <v>62913981</v>
      </c>
      <c r="F433" s="51" t="s">
        <v>5710</v>
      </c>
      <c r="G433" s="51" t="s">
        <v>5715</v>
      </c>
      <c r="H433" s="51">
        <v>1475</v>
      </c>
      <c r="I433" s="51" t="s">
        <v>14443</v>
      </c>
      <c r="J433" s="51">
        <v>16.690000000000001</v>
      </c>
      <c r="K433" s="68">
        <v>24617.750000000004</v>
      </c>
      <c r="L433" s="63" t="s">
        <v>14444</v>
      </c>
      <c r="M433" s="50" t="s">
        <v>2526</v>
      </c>
      <c r="N433" s="50" t="s">
        <v>4419</v>
      </c>
      <c r="O433" s="50">
        <v>600</v>
      </c>
      <c r="P433" s="50">
        <v>1</v>
      </c>
      <c r="Q433" s="50" t="s">
        <v>4168</v>
      </c>
      <c r="R433" s="50" t="str">
        <f>VLOOKUP(A433,[1]komplet!$1:$1048576,18,0)</f>
        <v>NE</v>
      </c>
    </row>
    <row r="434" spans="1:18" s="50" customFormat="1" x14ac:dyDescent="0.25">
      <c r="A434" s="71">
        <v>600006247</v>
      </c>
      <c r="B434" s="56">
        <f t="shared" si="12"/>
        <v>600006247</v>
      </c>
      <c r="C434" s="57" t="s">
        <v>569</v>
      </c>
      <c r="D434" s="50">
        <v>1</v>
      </c>
      <c r="E434" s="72">
        <f t="shared" si="13"/>
        <v>61387061</v>
      </c>
      <c r="F434" s="51" t="s">
        <v>5710</v>
      </c>
      <c r="G434" s="51" t="s">
        <v>5715</v>
      </c>
      <c r="H434" s="51">
        <v>2500</v>
      </c>
      <c r="I434" s="51" t="s">
        <v>14443</v>
      </c>
      <c r="J434" s="51">
        <v>16.690000000000001</v>
      </c>
      <c r="K434" s="68">
        <v>41725</v>
      </c>
      <c r="L434" s="63" t="s">
        <v>14444</v>
      </c>
      <c r="M434" s="50" t="s">
        <v>2527</v>
      </c>
      <c r="N434" s="50" t="s">
        <v>4420</v>
      </c>
      <c r="O434" s="50">
        <v>726</v>
      </c>
      <c r="P434" s="50">
        <v>17</v>
      </c>
      <c r="Q434" s="50" t="s">
        <v>4168</v>
      </c>
      <c r="R434" s="50" t="str">
        <f>VLOOKUP(A434,[1]komplet!$1:$1048576,18,0)</f>
        <v>ANO</v>
      </c>
    </row>
    <row r="435" spans="1:18" s="50" customFormat="1" x14ac:dyDescent="0.25">
      <c r="A435" s="71">
        <v>600006280</v>
      </c>
      <c r="B435" s="56">
        <f t="shared" si="12"/>
        <v>600006280</v>
      </c>
      <c r="C435" s="57" t="s">
        <v>570</v>
      </c>
      <c r="D435" s="50">
        <v>1</v>
      </c>
      <c r="E435" s="72">
        <f t="shared" si="13"/>
        <v>300268</v>
      </c>
      <c r="F435" s="51" t="s">
        <v>5710</v>
      </c>
      <c r="G435" s="51" t="s">
        <v>5715</v>
      </c>
      <c r="H435" s="51">
        <v>5650</v>
      </c>
      <c r="I435" s="51" t="s">
        <v>14443</v>
      </c>
      <c r="J435" s="51">
        <v>16.690000000000001</v>
      </c>
      <c r="K435" s="68">
        <v>94298.5</v>
      </c>
      <c r="L435" s="63" t="s">
        <v>14444</v>
      </c>
      <c r="M435" s="50" t="s">
        <v>2528</v>
      </c>
      <c r="N435" s="50" t="s">
        <v>4421</v>
      </c>
      <c r="O435" s="50">
        <v>100</v>
      </c>
      <c r="P435" s="50">
        <v>1</v>
      </c>
      <c r="Q435" s="50" t="s">
        <v>4168</v>
      </c>
      <c r="R435" s="50" t="str">
        <f>VLOOKUP(A435,[1]komplet!$1:$1048576,18,0)</f>
        <v>ANO</v>
      </c>
    </row>
    <row r="436" spans="1:18" s="50" customFormat="1" x14ac:dyDescent="0.25">
      <c r="A436" s="71">
        <v>600006328</v>
      </c>
      <c r="B436" s="56">
        <f t="shared" si="12"/>
        <v>600006328</v>
      </c>
      <c r="C436" s="57" t="s">
        <v>571</v>
      </c>
      <c r="D436" s="50">
        <v>1</v>
      </c>
      <c r="E436" s="72">
        <f t="shared" si="13"/>
        <v>25641034</v>
      </c>
      <c r="F436" s="51" t="s">
        <v>5710</v>
      </c>
      <c r="G436" s="51" t="s">
        <v>5715</v>
      </c>
      <c r="H436" s="51">
        <v>1050</v>
      </c>
      <c r="I436" s="51" t="s">
        <v>14443</v>
      </c>
      <c r="J436" s="51">
        <v>16.690000000000001</v>
      </c>
      <c r="K436" s="68">
        <v>17524.5</v>
      </c>
      <c r="L436" s="63" t="s">
        <v>14444</v>
      </c>
      <c r="M436" s="50" t="s">
        <v>2529</v>
      </c>
      <c r="N436" s="50" t="s">
        <v>4422</v>
      </c>
      <c r="O436" s="50">
        <v>362</v>
      </c>
      <c r="P436" s="50" t="s">
        <v>4423</v>
      </c>
      <c r="Q436" s="50" t="s">
        <v>4168</v>
      </c>
      <c r="R436" s="50" t="str">
        <f>VLOOKUP(A436,[1]komplet!$1:$1048576,18,0)</f>
        <v>NE</v>
      </c>
    </row>
    <row r="437" spans="1:18" s="50" customFormat="1" x14ac:dyDescent="0.25">
      <c r="A437" s="71">
        <v>600006352</v>
      </c>
      <c r="B437" s="56">
        <f t="shared" si="12"/>
        <v>600006352</v>
      </c>
      <c r="C437" s="57" t="s">
        <v>572</v>
      </c>
      <c r="D437" s="50">
        <v>1</v>
      </c>
      <c r="E437" s="72">
        <f t="shared" si="13"/>
        <v>63831562</v>
      </c>
      <c r="F437" s="51" t="s">
        <v>5710</v>
      </c>
      <c r="G437" s="51" t="s">
        <v>5715</v>
      </c>
      <c r="H437" s="51">
        <v>1525</v>
      </c>
      <c r="I437" s="51" t="s">
        <v>14443</v>
      </c>
      <c r="J437" s="51">
        <v>16.690000000000001</v>
      </c>
      <c r="K437" s="68">
        <v>25452.250000000004</v>
      </c>
      <c r="L437" s="63" t="s">
        <v>14444</v>
      </c>
      <c r="M437" s="50" t="s">
        <v>2530</v>
      </c>
      <c r="N437" s="50" t="s">
        <v>4424</v>
      </c>
      <c r="O437" s="50">
        <v>700</v>
      </c>
      <c r="P437" s="50">
        <v>2</v>
      </c>
      <c r="Q437" s="50" t="s">
        <v>4168</v>
      </c>
      <c r="R437" s="50" t="str">
        <f>VLOOKUP(A437,[1]komplet!$1:$1048576,18,0)</f>
        <v>ANO</v>
      </c>
    </row>
    <row r="438" spans="1:18" s="50" customFormat="1" x14ac:dyDescent="0.25">
      <c r="A438" s="71">
        <v>600006379</v>
      </c>
      <c r="B438" s="56">
        <f t="shared" si="12"/>
        <v>600006379</v>
      </c>
      <c r="C438" s="57" t="s">
        <v>573</v>
      </c>
      <c r="D438" s="50">
        <v>1</v>
      </c>
      <c r="E438" s="72">
        <f t="shared" si="13"/>
        <v>25641018</v>
      </c>
      <c r="F438" s="51" t="s">
        <v>5710</v>
      </c>
      <c r="G438" s="51" t="s">
        <v>5715</v>
      </c>
      <c r="H438" s="51">
        <v>1075</v>
      </c>
      <c r="I438" s="51" t="s">
        <v>14443</v>
      </c>
      <c r="J438" s="51">
        <v>16.690000000000001</v>
      </c>
      <c r="K438" s="68">
        <v>17941.75</v>
      </c>
      <c r="L438" s="63" t="s">
        <v>14444</v>
      </c>
      <c r="M438" s="50" t="s">
        <v>2531</v>
      </c>
      <c r="N438" s="50" t="s">
        <v>4425</v>
      </c>
      <c r="O438" s="50">
        <v>797</v>
      </c>
      <c r="P438" s="50">
        <v>4</v>
      </c>
      <c r="Q438" s="50" t="s">
        <v>4168</v>
      </c>
      <c r="R438" s="50" t="str">
        <f>VLOOKUP(A438,[1]komplet!$1:$1048576,18,0)</f>
        <v>NE</v>
      </c>
    </row>
    <row r="439" spans="1:18" s="50" customFormat="1" x14ac:dyDescent="0.25">
      <c r="A439" s="71">
        <v>600005798</v>
      </c>
      <c r="B439" s="56">
        <f t="shared" si="12"/>
        <v>600005798</v>
      </c>
      <c r="C439" s="57" t="s">
        <v>574</v>
      </c>
      <c r="D439" s="50">
        <v>1</v>
      </c>
      <c r="E439" s="72">
        <f t="shared" si="13"/>
        <v>25059491</v>
      </c>
      <c r="F439" s="51" t="s">
        <v>5710</v>
      </c>
      <c r="G439" s="51" t="s">
        <v>5715</v>
      </c>
      <c r="H439" s="51">
        <v>125</v>
      </c>
      <c r="I439" s="51" t="s">
        <v>14443</v>
      </c>
      <c r="J439" s="51">
        <v>16.690000000000001</v>
      </c>
      <c r="K439" s="68">
        <v>2086.25</v>
      </c>
      <c r="L439" s="63" t="s">
        <v>14444</v>
      </c>
      <c r="M439" s="50" t="s">
        <v>2532</v>
      </c>
      <c r="N439" s="50" t="s">
        <v>4422</v>
      </c>
      <c r="O439" s="50">
        <v>362</v>
      </c>
      <c r="P439" s="50" t="s">
        <v>4423</v>
      </c>
      <c r="Q439" s="50" t="s">
        <v>4168</v>
      </c>
      <c r="R439" s="50" t="str">
        <f>VLOOKUP(A439,[1]komplet!$1:$1048576,18,0)</f>
        <v>NE</v>
      </c>
    </row>
    <row r="440" spans="1:18" s="50" customFormat="1" x14ac:dyDescent="0.25">
      <c r="A440" s="71">
        <v>600006107</v>
      </c>
      <c r="B440" s="56">
        <f t="shared" si="12"/>
        <v>600006107</v>
      </c>
      <c r="C440" s="57" t="s">
        <v>575</v>
      </c>
      <c r="D440" s="50">
        <v>1</v>
      </c>
      <c r="E440" s="72">
        <f t="shared" si="13"/>
        <v>49626931</v>
      </c>
      <c r="F440" s="51" t="s">
        <v>5710</v>
      </c>
      <c r="G440" s="51" t="s">
        <v>5715</v>
      </c>
      <c r="H440" s="51">
        <v>975</v>
      </c>
      <c r="I440" s="51" t="s">
        <v>14443</v>
      </c>
      <c r="J440" s="51">
        <v>16.690000000000001</v>
      </c>
      <c r="K440" s="68">
        <v>16272.750000000002</v>
      </c>
      <c r="L440" s="63" t="s">
        <v>14444</v>
      </c>
      <c r="M440" s="50" t="s">
        <v>2533</v>
      </c>
      <c r="N440" s="50" t="s">
        <v>4426</v>
      </c>
      <c r="O440" s="50">
        <v>500</v>
      </c>
      <c r="Q440" s="50" t="s">
        <v>4168</v>
      </c>
      <c r="R440" s="50" t="str">
        <f>VLOOKUP(A440,[1]komplet!$1:$1048576,18,0)</f>
        <v>NE</v>
      </c>
    </row>
    <row r="441" spans="1:18" s="50" customFormat="1" x14ac:dyDescent="0.25">
      <c r="A441" s="71">
        <v>600006115</v>
      </c>
      <c r="B441" s="56">
        <f t="shared" si="12"/>
        <v>600006115</v>
      </c>
      <c r="C441" s="57" t="s">
        <v>576</v>
      </c>
      <c r="D441" s="50">
        <v>1</v>
      </c>
      <c r="E441" s="72">
        <f t="shared" si="13"/>
        <v>60445475</v>
      </c>
      <c r="F441" s="51" t="s">
        <v>5710</v>
      </c>
      <c r="G441" s="51" t="s">
        <v>5715</v>
      </c>
      <c r="H441" s="51">
        <v>2325</v>
      </c>
      <c r="I441" s="51" t="s">
        <v>14443</v>
      </c>
      <c r="J441" s="51">
        <v>16.690000000000001</v>
      </c>
      <c r="K441" s="68">
        <v>38804.25</v>
      </c>
      <c r="L441" s="63" t="s">
        <v>14444</v>
      </c>
      <c r="M441" s="50" t="s">
        <v>2534</v>
      </c>
      <c r="N441" s="50" t="s">
        <v>4427</v>
      </c>
      <c r="O441" s="50">
        <v>373</v>
      </c>
      <c r="P441" s="50">
        <v>27</v>
      </c>
      <c r="Q441" s="50" t="s">
        <v>4168</v>
      </c>
      <c r="R441" s="50" t="str">
        <f>VLOOKUP(A441,[1]komplet!$1:$1048576,18,0)</f>
        <v>ANO</v>
      </c>
    </row>
    <row r="442" spans="1:18" s="50" customFormat="1" x14ac:dyDescent="0.25">
      <c r="A442" s="71">
        <v>600006123</v>
      </c>
      <c r="B442" s="56">
        <f t="shared" si="12"/>
        <v>600006123</v>
      </c>
      <c r="C442" s="57" t="s">
        <v>577</v>
      </c>
      <c r="D442" s="50">
        <v>1</v>
      </c>
      <c r="E442" s="72">
        <f t="shared" si="13"/>
        <v>61386278</v>
      </c>
      <c r="F442" s="51" t="s">
        <v>5710</v>
      </c>
      <c r="G442" s="51" t="s">
        <v>5715</v>
      </c>
      <c r="H442" s="51">
        <v>800</v>
      </c>
      <c r="I442" s="51" t="s">
        <v>14443</v>
      </c>
      <c r="J442" s="51">
        <v>16.690000000000001</v>
      </c>
      <c r="K442" s="68">
        <v>13352.000000000002</v>
      </c>
      <c r="L442" s="63" t="s">
        <v>14444</v>
      </c>
      <c r="M442" s="50" t="s">
        <v>2535</v>
      </c>
      <c r="N442" s="50" t="s">
        <v>4428</v>
      </c>
      <c r="O442" s="50">
        <v>300</v>
      </c>
      <c r="P442" s="50">
        <v>7</v>
      </c>
      <c r="Q442" s="50" t="s">
        <v>4168</v>
      </c>
      <c r="R442" s="50" t="str">
        <f>VLOOKUP(A442,[1]komplet!$1:$1048576,18,0)</f>
        <v>ANO</v>
      </c>
    </row>
    <row r="443" spans="1:18" s="50" customFormat="1" x14ac:dyDescent="0.25">
      <c r="A443" s="71">
        <v>600006140</v>
      </c>
      <c r="B443" s="56">
        <f t="shared" si="12"/>
        <v>600006140</v>
      </c>
      <c r="C443" s="57" t="s">
        <v>578</v>
      </c>
      <c r="D443" s="50">
        <v>1</v>
      </c>
      <c r="E443" s="72">
        <f t="shared" si="13"/>
        <v>25719815</v>
      </c>
      <c r="F443" s="51" t="s">
        <v>5710</v>
      </c>
      <c r="G443" s="51" t="s">
        <v>5715</v>
      </c>
      <c r="H443" s="51">
        <v>1300</v>
      </c>
      <c r="I443" s="51" t="s">
        <v>14443</v>
      </c>
      <c r="J443" s="51">
        <v>16.690000000000001</v>
      </c>
      <c r="K443" s="68">
        <v>21697</v>
      </c>
      <c r="L443" s="63" t="s">
        <v>14444</v>
      </c>
      <c r="M443" s="50" t="s">
        <v>2536</v>
      </c>
      <c r="N443" s="50" t="s">
        <v>29</v>
      </c>
      <c r="O443" s="50">
        <v>139</v>
      </c>
      <c r="P443" s="50">
        <v>320</v>
      </c>
      <c r="Q443" s="50" t="s">
        <v>4168</v>
      </c>
      <c r="R443" s="50" t="str">
        <f>VLOOKUP(A443,[1]komplet!$1:$1048576,18,0)</f>
        <v>NE</v>
      </c>
    </row>
    <row r="444" spans="1:18" s="50" customFormat="1" x14ac:dyDescent="0.25">
      <c r="A444" s="71">
        <v>600001172</v>
      </c>
      <c r="B444" s="56">
        <f t="shared" si="12"/>
        <v>600001172</v>
      </c>
      <c r="C444" s="57" t="s">
        <v>579</v>
      </c>
      <c r="D444" s="50">
        <v>1</v>
      </c>
      <c r="E444" s="72">
        <f t="shared" si="13"/>
        <v>25132083</v>
      </c>
      <c r="F444" s="51" t="s">
        <v>5710</v>
      </c>
      <c r="G444" s="51" t="s">
        <v>5715</v>
      </c>
      <c r="H444" s="51">
        <v>750</v>
      </c>
      <c r="I444" s="51" t="s">
        <v>14443</v>
      </c>
      <c r="J444" s="51">
        <v>16.690000000000001</v>
      </c>
      <c r="K444" s="68">
        <v>12517.500000000002</v>
      </c>
      <c r="L444" s="63" t="s">
        <v>14444</v>
      </c>
      <c r="M444" s="50" t="s">
        <v>2537</v>
      </c>
      <c r="N444" s="50" t="s">
        <v>4427</v>
      </c>
      <c r="O444" s="50">
        <v>373</v>
      </c>
      <c r="P444" s="50">
        <v>27</v>
      </c>
      <c r="Q444" s="50" t="s">
        <v>4168</v>
      </c>
      <c r="R444" s="50" t="str">
        <f>VLOOKUP(A444,[1]komplet!$1:$1048576,18,0)</f>
        <v>NE</v>
      </c>
    </row>
    <row r="445" spans="1:18" s="50" customFormat="1" x14ac:dyDescent="0.25">
      <c r="A445" s="71">
        <v>600040526</v>
      </c>
      <c r="B445" s="56">
        <f t="shared" si="12"/>
        <v>600040526</v>
      </c>
      <c r="C445" s="57" t="s">
        <v>580</v>
      </c>
      <c r="D445" s="50">
        <v>1</v>
      </c>
      <c r="E445" s="72">
        <f t="shared" si="13"/>
        <v>61381276</v>
      </c>
      <c r="F445" s="51" t="s">
        <v>5710</v>
      </c>
      <c r="G445" s="51" t="s">
        <v>5715</v>
      </c>
      <c r="H445" s="51">
        <v>0</v>
      </c>
      <c r="I445" s="51" t="s">
        <v>14443</v>
      </c>
      <c r="J445" s="51">
        <v>16.690000000000001</v>
      </c>
      <c r="K445" s="68">
        <v>0</v>
      </c>
      <c r="L445" s="63">
        <v>44536</v>
      </c>
      <c r="M445" s="50" t="s">
        <v>2538</v>
      </c>
      <c r="N445" s="50" t="s">
        <v>4429</v>
      </c>
      <c r="O445" s="50">
        <v>371</v>
      </c>
      <c r="P445" s="50">
        <v>10</v>
      </c>
      <c r="Q445" s="50" t="s">
        <v>4168</v>
      </c>
      <c r="R445" s="50" t="str">
        <f>VLOOKUP(A445,[1]komplet!$1:$1048576,18,0)</f>
        <v>ANO</v>
      </c>
    </row>
    <row r="446" spans="1:18" s="50" customFormat="1" x14ac:dyDescent="0.25">
      <c r="A446" s="71">
        <v>600040534</v>
      </c>
      <c r="B446" s="56">
        <f t="shared" si="12"/>
        <v>600040534</v>
      </c>
      <c r="C446" s="57" t="s">
        <v>581</v>
      </c>
      <c r="D446" s="50">
        <v>1</v>
      </c>
      <c r="E446" s="72">
        <f t="shared" si="13"/>
        <v>61381861</v>
      </c>
      <c r="F446" s="51" t="s">
        <v>5710</v>
      </c>
      <c r="G446" s="51" t="s">
        <v>5715</v>
      </c>
      <c r="H446" s="51">
        <v>2525</v>
      </c>
      <c r="I446" s="51" t="s">
        <v>14443</v>
      </c>
      <c r="J446" s="51">
        <v>16.690000000000001</v>
      </c>
      <c r="K446" s="68">
        <v>42142.25</v>
      </c>
      <c r="L446" s="63" t="s">
        <v>14444</v>
      </c>
      <c r="M446" s="50" t="s">
        <v>2539</v>
      </c>
      <c r="N446" s="50" t="s">
        <v>4419</v>
      </c>
      <c r="O446" s="50">
        <v>500</v>
      </c>
      <c r="P446" s="50">
        <v>5</v>
      </c>
      <c r="Q446" s="50" t="s">
        <v>4168</v>
      </c>
      <c r="R446" s="50" t="str">
        <f>VLOOKUP(A446,[1]komplet!$1:$1048576,18,0)</f>
        <v>ANO</v>
      </c>
    </row>
    <row r="447" spans="1:18" s="50" customFormat="1" x14ac:dyDescent="0.25">
      <c r="A447" s="71">
        <v>600040542</v>
      </c>
      <c r="B447" s="56">
        <f t="shared" si="12"/>
        <v>600040542</v>
      </c>
      <c r="C447" s="57" t="s">
        <v>582</v>
      </c>
      <c r="D447" s="50">
        <v>1</v>
      </c>
      <c r="E447" s="72">
        <f t="shared" si="13"/>
        <v>61387568</v>
      </c>
      <c r="F447" s="51" t="s">
        <v>5710</v>
      </c>
      <c r="G447" s="51" t="s">
        <v>5715</v>
      </c>
      <c r="H447" s="51">
        <v>2525</v>
      </c>
      <c r="I447" s="51" t="s">
        <v>14443</v>
      </c>
      <c r="J447" s="51">
        <v>16.690000000000001</v>
      </c>
      <c r="K447" s="68">
        <v>42142.25</v>
      </c>
      <c r="L447" s="63" t="s">
        <v>14444</v>
      </c>
      <c r="M447" s="50" t="s">
        <v>2540</v>
      </c>
      <c r="N447" s="50" t="s">
        <v>4419</v>
      </c>
      <c r="O447" s="50">
        <v>600</v>
      </c>
      <c r="P447" s="50">
        <v>1</v>
      </c>
      <c r="Q447" s="50" t="s">
        <v>4168</v>
      </c>
      <c r="R447" s="50" t="str">
        <f>VLOOKUP(A447,[1]komplet!$1:$1048576,18,0)</f>
        <v>ANO</v>
      </c>
    </row>
    <row r="448" spans="1:18" s="50" customFormat="1" x14ac:dyDescent="0.25">
      <c r="A448" s="71">
        <v>600040551</v>
      </c>
      <c r="B448" s="56">
        <f t="shared" si="12"/>
        <v>600040551</v>
      </c>
      <c r="C448" s="57" t="s">
        <v>583</v>
      </c>
      <c r="D448" s="50">
        <v>1</v>
      </c>
      <c r="E448" s="72">
        <f t="shared" si="13"/>
        <v>61387525</v>
      </c>
      <c r="F448" s="51" t="s">
        <v>5710</v>
      </c>
      <c r="G448" s="51" t="s">
        <v>5715</v>
      </c>
      <c r="H448" s="51">
        <v>2975</v>
      </c>
      <c r="I448" s="51" t="s">
        <v>14443</v>
      </c>
      <c r="J448" s="51">
        <v>16.690000000000001</v>
      </c>
      <c r="K448" s="68">
        <v>49652.750000000007</v>
      </c>
      <c r="L448" s="63" t="s">
        <v>14444</v>
      </c>
      <c r="M448" s="50" t="s">
        <v>2541</v>
      </c>
      <c r="N448" s="50" t="s">
        <v>4430</v>
      </c>
      <c r="O448" s="50">
        <v>800</v>
      </c>
      <c r="P448" s="50">
        <v>7</v>
      </c>
      <c r="Q448" s="50" t="s">
        <v>4168</v>
      </c>
      <c r="R448" s="50" t="str">
        <f>VLOOKUP(A448,[1]komplet!$1:$1048576,18,0)</f>
        <v>ANO</v>
      </c>
    </row>
    <row r="449" spans="1:18" s="50" customFormat="1" x14ac:dyDescent="0.25">
      <c r="A449" s="71">
        <v>600040569</v>
      </c>
      <c r="B449" s="56">
        <f t="shared" si="12"/>
        <v>600040569</v>
      </c>
      <c r="C449" s="57" t="s">
        <v>584</v>
      </c>
      <c r="D449" s="50">
        <v>1</v>
      </c>
      <c r="E449" s="72">
        <f t="shared" si="13"/>
        <v>61382213</v>
      </c>
      <c r="F449" s="51" t="s">
        <v>5710</v>
      </c>
      <c r="G449" s="51" t="s">
        <v>5715</v>
      </c>
      <c r="H449" s="51">
        <v>2275</v>
      </c>
      <c r="I449" s="51" t="s">
        <v>14443</v>
      </c>
      <c r="J449" s="51">
        <v>16.690000000000001</v>
      </c>
      <c r="K449" s="68">
        <v>37969.75</v>
      </c>
      <c r="L449" s="63" t="s">
        <v>14444</v>
      </c>
      <c r="M449" s="50" t="s">
        <v>2542</v>
      </c>
      <c r="N449" s="50" t="s">
        <v>4424</v>
      </c>
      <c r="O449" s="50">
        <v>789</v>
      </c>
      <c r="P449" s="50">
        <v>4</v>
      </c>
      <c r="Q449" s="50" t="s">
        <v>4168</v>
      </c>
      <c r="R449" s="50" t="str">
        <f>VLOOKUP(A449,[1]komplet!$1:$1048576,18,0)</f>
        <v>ANO</v>
      </c>
    </row>
    <row r="450" spans="1:18" s="50" customFormat="1" x14ac:dyDescent="0.25">
      <c r="A450" s="71">
        <v>600170039</v>
      </c>
      <c r="B450" s="56">
        <f t="shared" si="12"/>
        <v>600170039</v>
      </c>
      <c r="C450" s="57" t="s">
        <v>585</v>
      </c>
      <c r="D450" s="50">
        <v>1</v>
      </c>
      <c r="E450" s="72">
        <f t="shared" si="13"/>
        <v>14891239</v>
      </c>
      <c r="F450" s="51" t="s">
        <v>5710</v>
      </c>
      <c r="G450" s="51" t="s">
        <v>5715</v>
      </c>
      <c r="H450" s="51">
        <v>2250</v>
      </c>
      <c r="I450" s="51" t="s">
        <v>14443</v>
      </c>
      <c r="J450" s="51">
        <v>16.690000000000001</v>
      </c>
      <c r="K450" s="68">
        <v>37552.5</v>
      </c>
      <c r="L450" s="63" t="s">
        <v>14444</v>
      </c>
      <c r="M450" s="50" t="s">
        <v>2543</v>
      </c>
      <c r="N450" s="50" t="s">
        <v>4429</v>
      </c>
      <c r="O450" s="50">
        <v>610</v>
      </c>
      <c r="P450" s="50">
        <v>2</v>
      </c>
      <c r="Q450" s="50" t="s">
        <v>4168</v>
      </c>
      <c r="R450" s="50" t="str">
        <f>VLOOKUP(A450,[1]komplet!$1:$1048576,18,0)</f>
        <v>ANO</v>
      </c>
    </row>
    <row r="451" spans="1:18" s="50" customFormat="1" x14ac:dyDescent="0.25">
      <c r="A451" s="71">
        <v>600170063</v>
      </c>
      <c r="B451" s="56">
        <f t="shared" si="12"/>
        <v>600170063</v>
      </c>
      <c r="C451" s="57" t="s">
        <v>586</v>
      </c>
      <c r="D451" s="50">
        <v>1</v>
      </c>
      <c r="E451" s="72">
        <f t="shared" si="13"/>
        <v>14891212</v>
      </c>
      <c r="F451" s="51" t="s">
        <v>5710</v>
      </c>
      <c r="G451" s="51" t="s">
        <v>5715</v>
      </c>
      <c r="H451" s="51">
        <v>5475</v>
      </c>
      <c r="I451" s="51" t="s">
        <v>14443</v>
      </c>
      <c r="J451" s="51">
        <v>16.690000000000001</v>
      </c>
      <c r="K451" s="68">
        <v>91377.75</v>
      </c>
      <c r="L451" s="63" t="s">
        <v>14444</v>
      </c>
      <c r="M451" s="50" t="s">
        <v>2544</v>
      </c>
      <c r="N451" s="50" t="s">
        <v>4179</v>
      </c>
      <c r="O451" s="50">
        <v>179</v>
      </c>
      <c r="P451" s="50">
        <v>1</v>
      </c>
      <c r="Q451" s="50" t="s">
        <v>4168</v>
      </c>
      <c r="R451" s="50" t="str">
        <f>VLOOKUP(A451,[1]komplet!$1:$1048576,18,0)</f>
        <v>ANO</v>
      </c>
    </row>
    <row r="452" spans="1:18" s="50" customFormat="1" x14ac:dyDescent="0.25">
      <c r="A452" s="71">
        <v>600170071</v>
      </c>
      <c r="B452" s="56">
        <f t="shared" si="12"/>
        <v>600170071</v>
      </c>
      <c r="C452" s="57" t="s">
        <v>587</v>
      </c>
      <c r="D452" s="50">
        <v>1</v>
      </c>
      <c r="E452" s="72">
        <f t="shared" si="13"/>
        <v>639516</v>
      </c>
      <c r="F452" s="51" t="s">
        <v>5710</v>
      </c>
      <c r="G452" s="51" t="s">
        <v>5715</v>
      </c>
      <c r="H452" s="51">
        <v>1150</v>
      </c>
      <c r="I452" s="51" t="s">
        <v>14443</v>
      </c>
      <c r="J452" s="51">
        <v>16.690000000000001</v>
      </c>
      <c r="K452" s="68">
        <v>19193.5</v>
      </c>
      <c r="L452" s="63" t="s">
        <v>14444</v>
      </c>
      <c r="M452" s="50" t="s">
        <v>2545</v>
      </c>
      <c r="N452" s="50" t="s">
        <v>4421</v>
      </c>
      <c r="O452" s="50">
        <v>100</v>
      </c>
      <c r="P452" s="50">
        <v>1</v>
      </c>
      <c r="Q452" s="50" t="s">
        <v>4168</v>
      </c>
      <c r="R452" s="50" t="str">
        <f>VLOOKUP(A452,[1]komplet!$1:$1048576,18,0)</f>
        <v>ANO</v>
      </c>
    </row>
    <row r="453" spans="1:18" s="50" customFormat="1" x14ac:dyDescent="0.25">
      <c r="A453" s="71">
        <v>651039983</v>
      </c>
      <c r="B453" s="56">
        <f t="shared" ref="B453:B516" si="14">A453*1</f>
        <v>651039983</v>
      </c>
      <c r="C453" s="57" t="s">
        <v>588</v>
      </c>
      <c r="D453" s="50">
        <v>1</v>
      </c>
      <c r="E453" s="72">
        <f t="shared" ref="E453:E516" si="15">C453*1</f>
        <v>28237692</v>
      </c>
      <c r="F453" s="51" t="s">
        <v>5710</v>
      </c>
      <c r="G453" s="51" t="s">
        <v>5715</v>
      </c>
      <c r="H453" s="51">
        <v>500</v>
      </c>
      <c r="I453" s="51" t="s">
        <v>14443</v>
      </c>
      <c r="J453" s="51">
        <v>16.690000000000001</v>
      </c>
      <c r="K453" s="68">
        <v>8345</v>
      </c>
      <c r="L453" s="63" t="s">
        <v>14444</v>
      </c>
      <c r="M453" s="50" t="s">
        <v>2546</v>
      </c>
      <c r="N453" s="50" t="s">
        <v>4431</v>
      </c>
      <c r="O453" s="50">
        <v>757</v>
      </c>
      <c r="P453" s="50">
        <v>17</v>
      </c>
      <c r="Q453" s="50" t="s">
        <v>4168</v>
      </c>
      <c r="R453" s="50" t="str">
        <f>VLOOKUP(A453,[1]komplet!$1:$1048576,18,0)</f>
        <v>NE</v>
      </c>
    </row>
    <row r="454" spans="1:18" s="50" customFormat="1" x14ac:dyDescent="0.25">
      <c r="A454" s="71">
        <v>680000011</v>
      </c>
      <c r="B454" s="56">
        <f t="shared" si="14"/>
        <v>680000011</v>
      </c>
      <c r="C454" s="57" t="s">
        <v>589</v>
      </c>
      <c r="D454" s="50">
        <v>1</v>
      </c>
      <c r="E454" s="72">
        <f t="shared" si="15"/>
        <v>48135453</v>
      </c>
      <c r="F454" s="51" t="s">
        <v>5710</v>
      </c>
      <c r="G454" s="51" t="s">
        <v>5715</v>
      </c>
      <c r="H454" s="51">
        <v>1975</v>
      </c>
      <c r="I454" s="51" t="s">
        <v>14443</v>
      </c>
      <c r="J454" s="51">
        <v>16.690000000000001</v>
      </c>
      <c r="K454" s="68">
        <v>32962.75</v>
      </c>
      <c r="L454" s="63" t="s">
        <v>14444</v>
      </c>
      <c r="M454" s="50" t="s">
        <v>2547</v>
      </c>
      <c r="N454" s="50" t="s">
        <v>4428</v>
      </c>
      <c r="O454" s="50">
        <v>102</v>
      </c>
      <c r="P454" s="50">
        <v>5</v>
      </c>
      <c r="Q454" s="50" t="s">
        <v>4168</v>
      </c>
      <c r="R454" s="50" t="str">
        <f>VLOOKUP(A454,[1]komplet!$1:$1048576,18,0)</f>
        <v>ANO</v>
      </c>
    </row>
    <row r="455" spans="1:18" s="50" customFormat="1" x14ac:dyDescent="0.25">
      <c r="A455" s="71">
        <v>691004862</v>
      </c>
      <c r="B455" s="56">
        <f t="shared" si="14"/>
        <v>691004862</v>
      </c>
      <c r="C455" s="57" t="s">
        <v>590</v>
      </c>
      <c r="D455" s="50">
        <v>1</v>
      </c>
      <c r="E455" s="72">
        <f t="shared" si="15"/>
        <v>24308404</v>
      </c>
      <c r="F455" s="51" t="s">
        <v>5710</v>
      </c>
      <c r="G455" s="51" t="s">
        <v>5715</v>
      </c>
      <c r="H455" s="51">
        <v>600</v>
      </c>
      <c r="I455" s="51" t="s">
        <v>14443</v>
      </c>
      <c r="J455" s="51">
        <v>16.690000000000001</v>
      </c>
      <c r="K455" s="68">
        <v>10014</v>
      </c>
      <c r="L455" s="63" t="s">
        <v>14444</v>
      </c>
      <c r="M455" s="50" t="s">
        <v>2548</v>
      </c>
      <c r="N455" s="50" t="s">
        <v>4432</v>
      </c>
      <c r="O455" s="50">
        <v>599</v>
      </c>
      <c r="P455" s="50">
        <v>2</v>
      </c>
      <c r="Q455" s="50" t="s">
        <v>4168</v>
      </c>
      <c r="R455" s="50" t="str">
        <f>VLOOKUP(A455,[1]komplet!$1:$1048576,18,0)</f>
        <v>NE</v>
      </c>
    </row>
    <row r="456" spans="1:18" s="50" customFormat="1" x14ac:dyDescent="0.25">
      <c r="A456" s="71">
        <v>600022587</v>
      </c>
      <c r="B456" s="56">
        <f t="shared" si="14"/>
        <v>600022587</v>
      </c>
      <c r="C456" s="57" t="s">
        <v>591</v>
      </c>
      <c r="D456" s="50">
        <v>1</v>
      </c>
      <c r="E456" s="72">
        <f t="shared" si="15"/>
        <v>70834814</v>
      </c>
      <c r="F456" s="51" t="s">
        <v>30</v>
      </c>
      <c r="G456" s="51" t="s">
        <v>5721</v>
      </c>
      <c r="H456" s="51">
        <v>125</v>
      </c>
      <c r="I456" s="51" t="s">
        <v>14443</v>
      </c>
      <c r="J456" s="51">
        <v>16.690000000000001</v>
      </c>
      <c r="K456" s="68">
        <v>2086.25</v>
      </c>
      <c r="L456" s="63" t="s">
        <v>14444</v>
      </c>
      <c r="M456" s="50" t="s">
        <v>2549</v>
      </c>
      <c r="N456" s="50" t="s">
        <v>4337</v>
      </c>
      <c r="O456" s="50">
        <v>1060</v>
      </c>
      <c r="Q456" s="50" t="s">
        <v>4433</v>
      </c>
      <c r="R456" s="50" t="str">
        <f>VLOOKUP(A456,[1]komplet!$1:$1048576,18,0)</f>
        <v>ANO</v>
      </c>
    </row>
    <row r="457" spans="1:18" s="50" customFormat="1" x14ac:dyDescent="0.25">
      <c r="A457" s="71">
        <v>600008703</v>
      </c>
      <c r="B457" s="56">
        <f t="shared" si="14"/>
        <v>600008703</v>
      </c>
      <c r="C457" s="57" t="s">
        <v>592</v>
      </c>
      <c r="D457" s="50">
        <v>1</v>
      </c>
      <c r="E457" s="72">
        <f t="shared" si="15"/>
        <v>60650486</v>
      </c>
      <c r="F457" s="51" t="s">
        <v>30</v>
      </c>
      <c r="G457" s="51" t="s">
        <v>5721</v>
      </c>
      <c r="H457" s="51">
        <v>775</v>
      </c>
      <c r="I457" s="51" t="s">
        <v>14443</v>
      </c>
      <c r="J457" s="51">
        <v>16.690000000000001</v>
      </c>
      <c r="K457" s="68">
        <v>12934.750000000002</v>
      </c>
      <c r="L457" s="63" t="s">
        <v>14444</v>
      </c>
      <c r="M457" s="50" t="s">
        <v>2550</v>
      </c>
      <c r="N457" s="50" t="s">
        <v>4434</v>
      </c>
      <c r="O457" s="50">
        <v>745</v>
      </c>
      <c r="Q457" s="50" t="s">
        <v>4433</v>
      </c>
      <c r="R457" s="50" t="str">
        <f>VLOOKUP(A457,[1]komplet!$1:$1048576,18,0)</f>
        <v>ANO</v>
      </c>
    </row>
    <row r="458" spans="1:18" s="50" customFormat="1" x14ac:dyDescent="0.25">
      <c r="A458" s="71">
        <v>600008754</v>
      </c>
      <c r="B458" s="56">
        <f t="shared" si="14"/>
        <v>600008754</v>
      </c>
      <c r="C458" s="57" t="s">
        <v>593</v>
      </c>
      <c r="D458" s="50">
        <v>1</v>
      </c>
      <c r="E458" s="72">
        <f t="shared" si="15"/>
        <v>668079</v>
      </c>
      <c r="F458" s="51" t="s">
        <v>30</v>
      </c>
      <c r="G458" s="51" t="s">
        <v>5721</v>
      </c>
      <c r="H458" s="51">
        <v>875</v>
      </c>
      <c r="I458" s="51" t="s">
        <v>14443</v>
      </c>
      <c r="J458" s="51">
        <v>16.690000000000001</v>
      </c>
      <c r="K458" s="68">
        <v>14603.750000000002</v>
      </c>
      <c r="L458" s="63" t="s">
        <v>14444</v>
      </c>
      <c r="M458" s="50" t="s">
        <v>2551</v>
      </c>
      <c r="N458" s="50" t="s">
        <v>4435</v>
      </c>
      <c r="O458" s="50">
        <v>671</v>
      </c>
      <c r="Q458" s="50" t="s">
        <v>4433</v>
      </c>
      <c r="R458" s="50" t="str">
        <f>VLOOKUP(A458,[1]komplet!$1:$1048576,18,0)</f>
        <v>ANO</v>
      </c>
    </row>
    <row r="459" spans="1:18" s="50" customFormat="1" x14ac:dyDescent="0.25">
      <c r="A459" s="71">
        <v>600063798</v>
      </c>
      <c r="B459" s="56">
        <f t="shared" si="14"/>
        <v>600063798</v>
      </c>
      <c r="C459" s="57" t="s">
        <v>594</v>
      </c>
      <c r="D459" s="50">
        <v>1</v>
      </c>
      <c r="E459" s="72">
        <f t="shared" si="15"/>
        <v>70872490</v>
      </c>
      <c r="F459" s="51" t="s">
        <v>30</v>
      </c>
      <c r="G459" s="51" t="s">
        <v>5721</v>
      </c>
      <c r="H459" s="51">
        <v>1450</v>
      </c>
      <c r="I459" s="51" t="s">
        <v>14443</v>
      </c>
      <c r="J459" s="51">
        <v>16.690000000000001</v>
      </c>
      <c r="K459" s="68">
        <v>24200.500000000004</v>
      </c>
      <c r="L459" s="63" t="s">
        <v>14444</v>
      </c>
      <c r="M459" s="50" t="s">
        <v>2552</v>
      </c>
      <c r="N459" s="50" t="s">
        <v>4436</v>
      </c>
      <c r="O459" s="50">
        <v>387</v>
      </c>
      <c r="Q459" s="50" t="s">
        <v>4433</v>
      </c>
      <c r="R459" s="50" t="str">
        <f>VLOOKUP(A459,[1]komplet!$1:$1048576,18,0)</f>
        <v>ANO</v>
      </c>
    </row>
    <row r="460" spans="1:18" s="50" customFormat="1" x14ac:dyDescent="0.25">
      <c r="A460" s="71">
        <v>600063801</v>
      </c>
      <c r="B460" s="56">
        <f t="shared" si="14"/>
        <v>600063801</v>
      </c>
      <c r="C460" s="57" t="s">
        <v>595</v>
      </c>
      <c r="D460" s="50">
        <v>1</v>
      </c>
      <c r="E460" s="72">
        <f t="shared" si="15"/>
        <v>70872481</v>
      </c>
      <c r="F460" s="51" t="s">
        <v>30</v>
      </c>
      <c r="G460" s="51" t="s">
        <v>5721</v>
      </c>
      <c r="H460" s="51">
        <v>1800</v>
      </c>
      <c r="I460" s="51" t="s">
        <v>14443</v>
      </c>
      <c r="J460" s="51">
        <v>16.690000000000001</v>
      </c>
      <c r="K460" s="68">
        <v>30042.000000000004</v>
      </c>
      <c r="L460" s="63" t="s">
        <v>14444</v>
      </c>
      <c r="M460" s="50" t="s">
        <v>2553</v>
      </c>
      <c r="N460" s="50" t="s">
        <v>4437</v>
      </c>
      <c r="O460" s="50">
        <v>520</v>
      </c>
      <c r="Q460" s="50" t="s">
        <v>4433</v>
      </c>
      <c r="R460" s="50" t="str">
        <f>VLOOKUP(A460,[1]komplet!$1:$1048576,18,0)</f>
        <v>ANO</v>
      </c>
    </row>
    <row r="461" spans="1:18" s="50" customFormat="1" x14ac:dyDescent="0.25">
      <c r="A461" s="71">
        <v>650039564</v>
      </c>
      <c r="B461" s="56">
        <f t="shared" si="14"/>
        <v>650039564</v>
      </c>
      <c r="C461" s="57" t="s">
        <v>596</v>
      </c>
      <c r="D461" s="50">
        <v>1</v>
      </c>
      <c r="E461" s="72">
        <f t="shared" si="15"/>
        <v>75000512</v>
      </c>
      <c r="F461" s="51" t="s">
        <v>30</v>
      </c>
      <c r="G461" s="51" t="s">
        <v>5721</v>
      </c>
      <c r="H461" s="51">
        <v>350</v>
      </c>
      <c r="I461" s="51" t="s">
        <v>14443</v>
      </c>
      <c r="J461" s="51">
        <v>16.690000000000001</v>
      </c>
      <c r="K461" s="68">
        <v>5841.5</v>
      </c>
      <c r="L461" s="63" t="s">
        <v>14444</v>
      </c>
      <c r="M461" s="50" t="s">
        <v>2554</v>
      </c>
      <c r="N461" s="50" t="s">
        <v>4438</v>
      </c>
      <c r="O461" s="50">
        <v>69</v>
      </c>
      <c r="Q461" s="50" t="s">
        <v>4439</v>
      </c>
      <c r="R461" s="50" t="str">
        <f>VLOOKUP(A461,[1]komplet!$1:$1048576,18,0)</f>
        <v>ANO</v>
      </c>
    </row>
    <row r="462" spans="1:18" s="50" customFormat="1" x14ac:dyDescent="0.25">
      <c r="A462" s="71">
        <v>650041836</v>
      </c>
      <c r="B462" s="56">
        <f t="shared" si="14"/>
        <v>650041836</v>
      </c>
      <c r="C462" s="57" t="s">
        <v>597</v>
      </c>
      <c r="D462" s="50">
        <v>1</v>
      </c>
      <c r="E462" s="72">
        <f t="shared" si="15"/>
        <v>71006265</v>
      </c>
      <c r="F462" s="51" t="s">
        <v>30</v>
      </c>
      <c r="G462" s="51" t="s">
        <v>5721</v>
      </c>
      <c r="H462" s="51">
        <v>125</v>
      </c>
      <c r="I462" s="51" t="s">
        <v>14443</v>
      </c>
      <c r="J462" s="51">
        <v>16.690000000000001</v>
      </c>
      <c r="K462" s="68">
        <v>2086.25</v>
      </c>
      <c r="L462" s="63" t="s">
        <v>14444</v>
      </c>
      <c r="M462" s="50" t="s">
        <v>2555</v>
      </c>
      <c r="O462" s="50">
        <v>158</v>
      </c>
      <c r="Q462" s="50" t="s">
        <v>4440</v>
      </c>
      <c r="R462" s="50" t="str">
        <f>VLOOKUP(A462,[1]komplet!$1:$1048576,18,0)</f>
        <v>ANO</v>
      </c>
    </row>
    <row r="463" spans="1:18" s="50" customFormat="1" x14ac:dyDescent="0.25">
      <c r="A463" s="71">
        <v>650050738</v>
      </c>
      <c r="B463" s="56">
        <f t="shared" si="14"/>
        <v>650050738</v>
      </c>
      <c r="C463" s="57" t="s">
        <v>598</v>
      </c>
      <c r="D463" s="50">
        <v>1</v>
      </c>
      <c r="E463" s="72">
        <f t="shared" si="15"/>
        <v>75000971</v>
      </c>
      <c r="F463" s="51" t="s">
        <v>30</v>
      </c>
      <c r="G463" s="51" t="s">
        <v>5721</v>
      </c>
      <c r="H463" s="51">
        <v>375</v>
      </c>
      <c r="I463" s="51" t="s">
        <v>14443</v>
      </c>
      <c r="J463" s="51">
        <v>16.690000000000001</v>
      </c>
      <c r="K463" s="68">
        <v>6258.7500000000009</v>
      </c>
      <c r="L463" s="63" t="s">
        <v>14444</v>
      </c>
      <c r="M463" s="50" t="s">
        <v>2556</v>
      </c>
      <c r="O463" s="50">
        <v>105</v>
      </c>
      <c r="Q463" s="50" t="s">
        <v>4441</v>
      </c>
      <c r="R463" s="50" t="str">
        <f>VLOOKUP(A463,[1]komplet!$1:$1048576,18,0)</f>
        <v>ANO</v>
      </c>
    </row>
    <row r="464" spans="1:18" s="50" customFormat="1" x14ac:dyDescent="0.25">
      <c r="A464" s="71">
        <v>650055551</v>
      </c>
      <c r="B464" s="56">
        <f t="shared" si="14"/>
        <v>650055551</v>
      </c>
      <c r="C464" s="57" t="s">
        <v>599</v>
      </c>
      <c r="D464" s="50">
        <v>1</v>
      </c>
      <c r="E464" s="72">
        <f t="shared" si="15"/>
        <v>75001128</v>
      </c>
      <c r="F464" s="51" t="s">
        <v>30</v>
      </c>
      <c r="G464" s="51" t="s">
        <v>5721</v>
      </c>
      <c r="H464" s="51">
        <v>550</v>
      </c>
      <c r="I464" s="51" t="s">
        <v>14443</v>
      </c>
      <c r="J464" s="51">
        <v>16.690000000000001</v>
      </c>
      <c r="K464" s="68">
        <v>9179.5</v>
      </c>
      <c r="L464" s="63" t="s">
        <v>14444</v>
      </c>
      <c r="M464" s="50" t="s">
        <v>2557</v>
      </c>
      <c r="N464" s="50" t="s">
        <v>41</v>
      </c>
      <c r="O464" s="50">
        <v>256</v>
      </c>
      <c r="Q464" s="50" t="s">
        <v>4442</v>
      </c>
      <c r="R464" s="50" t="str">
        <f>VLOOKUP(A464,[1]komplet!$1:$1048576,18,0)</f>
        <v>ANO</v>
      </c>
    </row>
    <row r="465" spans="1:18" s="50" customFormat="1" x14ac:dyDescent="0.25">
      <c r="A465" s="71">
        <v>600008185</v>
      </c>
      <c r="B465" s="56">
        <f t="shared" si="14"/>
        <v>600008185</v>
      </c>
      <c r="C465" s="57" t="s">
        <v>5751</v>
      </c>
      <c r="D465" s="50">
        <v>1</v>
      </c>
      <c r="E465" s="72">
        <f t="shared" si="15"/>
        <v>60076089</v>
      </c>
      <c r="F465" s="51" t="s">
        <v>30</v>
      </c>
      <c r="G465" s="51" t="s">
        <v>8840</v>
      </c>
      <c r="H465" s="51">
        <v>1750</v>
      </c>
      <c r="I465" s="51" t="s">
        <v>14443</v>
      </c>
      <c r="J465" s="51">
        <v>16.690000000000001</v>
      </c>
      <c r="K465" s="68">
        <v>29207.500000000004</v>
      </c>
      <c r="L465" s="63" t="s">
        <v>14444</v>
      </c>
      <c r="M465" s="50" t="s">
        <v>8906</v>
      </c>
      <c r="N465" s="50" t="s">
        <v>15</v>
      </c>
      <c r="O465" s="50">
        <v>1579</v>
      </c>
      <c r="P465" s="50">
        <v>2</v>
      </c>
      <c r="Q465" s="50" t="s">
        <v>8841</v>
      </c>
      <c r="R465" s="50" t="str">
        <f>VLOOKUP(A465,[1]komplet!$1:$1048576,18,0)</f>
        <v>ANO</v>
      </c>
    </row>
    <row r="466" spans="1:18" s="50" customFormat="1" x14ac:dyDescent="0.25">
      <c r="A466" s="71">
        <v>600022242</v>
      </c>
      <c r="B466" s="56">
        <f t="shared" si="14"/>
        <v>600022242</v>
      </c>
      <c r="C466" s="57" t="s">
        <v>5752</v>
      </c>
      <c r="D466" s="50">
        <v>1</v>
      </c>
      <c r="E466" s="72">
        <f t="shared" si="15"/>
        <v>60075856</v>
      </c>
      <c r="F466" s="51" t="s">
        <v>30</v>
      </c>
      <c r="G466" s="51" t="s">
        <v>8840</v>
      </c>
      <c r="H466" s="51">
        <v>525</v>
      </c>
      <c r="I466" s="51" t="s">
        <v>14443</v>
      </c>
      <c r="J466" s="51">
        <v>16.690000000000001</v>
      </c>
      <c r="K466" s="68">
        <v>8762.25</v>
      </c>
      <c r="L466" s="63" t="s">
        <v>14444</v>
      </c>
      <c r="M466" s="50" t="s">
        <v>8907</v>
      </c>
      <c r="N466" s="50" t="s">
        <v>8908</v>
      </c>
      <c r="O466" s="50">
        <v>57</v>
      </c>
      <c r="P466" s="50">
        <v>3</v>
      </c>
      <c r="Q466" s="50" t="s">
        <v>8841</v>
      </c>
      <c r="R466" s="50" t="str">
        <f>VLOOKUP(A466,[1]komplet!$1:$1048576,18,0)</f>
        <v>ANO</v>
      </c>
    </row>
    <row r="467" spans="1:18" s="50" customFormat="1" x14ac:dyDescent="0.25">
      <c r="A467" s="71">
        <v>600022277</v>
      </c>
      <c r="B467" s="56">
        <f t="shared" si="14"/>
        <v>600022277</v>
      </c>
      <c r="C467" s="57" t="s">
        <v>5753</v>
      </c>
      <c r="D467" s="50">
        <v>1</v>
      </c>
      <c r="E467" s="72">
        <f t="shared" si="15"/>
        <v>25167201</v>
      </c>
      <c r="F467" s="51" t="s">
        <v>30</v>
      </c>
      <c r="G467" s="51" t="s">
        <v>8840</v>
      </c>
      <c r="H467" s="51">
        <v>325</v>
      </c>
      <c r="I467" s="51" t="s">
        <v>14443</v>
      </c>
      <c r="J467" s="51">
        <v>16.690000000000001</v>
      </c>
      <c r="K467" s="68">
        <v>5424.25</v>
      </c>
      <c r="L467" s="63" t="s">
        <v>14444</v>
      </c>
      <c r="M467" s="50" t="s">
        <v>8909</v>
      </c>
      <c r="N467" s="50" t="s">
        <v>8910</v>
      </c>
      <c r="O467" s="50">
        <v>1402</v>
      </c>
      <c r="P467" s="50">
        <v>9</v>
      </c>
      <c r="Q467" s="50" t="s">
        <v>8841</v>
      </c>
      <c r="R467" s="50" t="str">
        <f>VLOOKUP(A467,[1]komplet!$1:$1048576,18,0)</f>
        <v>NE</v>
      </c>
    </row>
    <row r="468" spans="1:18" s="50" customFormat="1" x14ac:dyDescent="0.25">
      <c r="A468" s="71">
        <v>600019578</v>
      </c>
      <c r="B468" s="56">
        <f t="shared" si="14"/>
        <v>600019578</v>
      </c>
      <c r="C468" s="57" t="s">
        <v>5754</v>
      </c>
      <c r="D468" s="50">
        <v>1</v>
      </c>
      <c r="E468" s="72">
        <f t="shared" si="15"/>
        <v>582239</v>
      </c>
      <c r="F468" s="51" t="s">
        <v>30</v>
      </c>
      <c r="G468" s="51" t="s">
        <v>8840</v>
      </c>
      <c r="H468" s="51">
        <v>2825</v>
      </c>
      <c r="I468" s="51" t="s">
        <v>14443</v>
      </c>
      <c r="J468" s="51">
        <v>16.690000000000001</v>
      </c>
      <c r="K468" s="68">
        <v>47149.25</v>
      </c>
      <c r="L468" s="63" t="s">
        <v>14444</v>
      </c>
      <c r="M468" s="50" t="s">
        <v>8911</v>
      </c>
      <c r="N468" s="50" t="s">
        <v>8912</v>
      </c>
      <c r="O468" s="50">
        <v>555</v>
      </c>
      <c r="P468" s="50">
        <v>3</v>
      </c>
      <c r="Q468" s="50" t="s">
        <v>8841</v>
      </c>
      <c r="R468" s="50" t="str">
        <f>VLOOKUP(A468,[1]komplet!$1:$1048576,18,0)</f>
        <v>ANO</v>
      </c>
    </row>
    <row r="469" spans="1:18" s="50" customFormat="1" x14ac:dyDescent="0.25">
      <c r="A469" s="71">
        <v>600020231</v>
      </c>
      <c r="B469" s="56">
        <f t="shared" si="14"/>
        <v>600020231</v>
      </c>
      <c r="C469" s="57" t="s">
        <v>5755</v>
      </c>
      <c r="D469" s="50">
        <v>1</v>
      </c>
      <c r="E469" s="72">
        <f t="shared" si="15"/>
        <v>25157426</v>
      </c>
      <c r="F469" s="51" t="s">
        <v>30</v>
      </c>
      <c r="G469" s="51" t="s">
        <v>8840</v>
      </c>
      <c r="H469" s="51">
        <v>575</v>
      </c>
      <c r="I469" s="51" t="s">
        <v>14443</v>
      </c>
      <c r="J469" s="51">
        <v>16.690000000000001</v>
      </c>
      <c r="K469" s="68">
        <v>9596.75</v>
      </c>
      <c r="L469" s="63" t="s">
        <v>14444</v>
      </c>
      <c r="M469" s="50" t="s">
        <v>8913</v>
      </c>
      <c r="N469" s="50" t="s">
        <v>8914</v>
      </c>
      <c r="O469" s="50">
        <v>395</v>
      </c>
      <c r="Q469" s="50" t="s">
        <v>8841</v>
      </c>
      <c r="R469" s="50" t="str">
        <f>VLOOKUP(A469,[1]komplet!$1:$1048576,18,0)</f>
        <v>NE</v>
      </c>
    </row>
    <row r="470" spans="1:18" s="50" customFormat="1" x14ac:dyDescent="0.25">
      <c r="A470" s="71">
        <v>600008100</v>
      </c>
      <c r="B470" s="56">
        <f t="shared" si="14"/>
        <v>600008100</v>
      </c>
      <c r="C470" s="57" t="s">
        <v>5756</v>
      </c>
      <c r="D470" s="50">
        <v>1</v>
      </c>
      <c r="E470" s="72">
        <f t="shared" si="15"/>
        <v>49060317</v>
      </c>
      <c r="F470" s="51" t="s">
        <v>30</v>
      </c>
      <c r="G470" s="51" t="s">
        <v>8840</v>
      </c>
      <c r="H470" s="51">
        <v>1225</v>
      </c>
      <c r="I470" s="51" t="s">
        <v>14443</v>
      </c>
      <c r="J470" s="51">
        <v>16.690000000000001</v>
      </c>
      <c r="K470" s="68">
        <v>20445.25</v>
      </c>
      <c r="L470" s="63" t="s">
        <v>14444</v>
      </c>
      <c r="M470" s="50" t="s">
        <v>8915</v>
      </c>
      <c r="N470" s="50" t="s">
        <v>8916</v>
      </c>
      <c r="O470" s="50">
        <v>2532</v>
      </c>
      <c r="P470" s="50" t="s">
        <v>8917</v>
      </c>
      <c r="Q470" s="50" t="s">
        <v>8841</v>
      </c>
      <c r="R470" s="50" t="str">
        <f>VLOOKUP(A470,[1]komplet!$1:$1048576,18,0)</f>
        <v>NE</v>
      </c>
    </row>
    <row r="471" spans="1:18" s="50" customFormat="1" x14ac:dyDescent="0.25">
      <c r="A471" s="71">
        <v>600007995</v>
      </c>
      <c r="B471" s="56">
        <f t="shared" si="14"/>
        <v>600007995</v>
      </c>
      <c r="C471" s="57" t="s">
        <v>5757</v>
      </c>
      <c r="D471" s="50">
        <v>1</v>
      </c>
      <c r="E471" s="72">
        <f t="shared" si="15"/>
        <v>60076135</v>
      </c>
      <c r="F471" s="51" t="s">
        <v>30</v>
      </c>
      <c r="G471" s="51" t="s">
        <v>8840</v>
      </c>
      <c r="H471" s="51">
        <v>2125</v>
      </c>
      <c r="I471" s="51" t="s">
        <v>14443</v>
      </c>
      <c r="J471" s="51">
        <v>16.690000000000001</v>
      </c>
      <c r="K471" s="68">
        <v>35466.25</v>
      </c>
      <c r="L471" s="63" t="s">
        <v>14444</v>
      </c>
      <c r="M471" s="50" t="s">
        <v>8918</v>
      </c>
      <c r="N471" s="50" t="s">
        <v>8919</v>
      </c>
      <c r="O471" s="50">
        <v>1193</v>
      </c>
      <c r="P471" s="50">
        <v>23</v>
      </c>
      <c r="Q471" s="50" t="s">
        <v>8841</v>
      </c>
      <c r="R471" s="50" t="str">
        <f>VLOOKUP(A471,[1]komplet!$1:$1048576,18,0)</f>
        <v>ANO</v>
      </c>
    </row>
    <row r="472" spans="1:18" s="50" customFormat="1" x14ac:dyDescent="0.25">
      <c r="A472" s="71">
        <v>600008002</v>
      </c>
      <c r="B472" s="56">
        <f t="shared" si="14"/>
        <v>600008002</v>
      </c>
      <c r="C472" s="57" t="s">
        <v>5758</v>
      </c>
      <c r="D472" s="50">
        <v>1</v>
      </c>
      <c r="E472" s="72">
        <f t="shared" si="15"/>
        <v>60076101</v>
      </c>
      <c r="F472" s="51" t="s">
        <v>30</v>
      </c>
      <c r="G472" s="51" t="s">
        <v>8840</v>
      </c>
      <c r="H472" s="51">
        <v>1825</v>
      </c>
      <c r="I472" s="51" t="s">
        <v>14443</v>
      </c>
      <c r="J472" s="51">
        <v>16.690000000000001</v>
      </c>
      <c r="K472" s="68">
        <v>30459.250000000004</v>
      </c>
      <c r="L472" s="63" t="s">
        <v>14444</v>
      </c>
      <c r="M472" s="50" t="s">
        <v>8920</v>
      </c>
      <c r="N472" s="50" t="s">
        <v>8921</v>
      </c>
      <c r="O472" s="50">
        <v>1788</v>
      </c>
      <c r="P472" s="50">
        <v>8</v>
      </c>
      <c r="Q472" s="50" t="s">
        <v>8841</v>
      </c>
      <c r="R472" s="50" t="str">
        <f>VLOOKUP(A472,[1]komplet!$1:$1048576,18,0)</f>
        <v>ANO</v>
      </c>
    </row>
    <row r="473" spans="1:18" s="50" customFormat="1" x14ac:dyDescent="0.25">
      <c r="A473" s="71">
        <v>600008011</v>
      </c>
      <c r="B473" s="56">
        <f t="shared" si="14"/>
        <v>600008011</v>
      </c>
      <c r="C473" s="57" t="s">
        <v>5759</v>
      </c>
      <c r="D473" s="50">
        <v>1</v>
      </c>
      <c r="E473" s="72">
        <f t="shared" si="15"/>
        <v>60075902</v>
      </c>
      <c r="F473" s="51" t="s">
        <v>30</v>
      </c>
      <c r="G473" s="51" t="s">
        <v>8840</v>
      </c>
      <c r="H473" s="51">
        <v>675</v>
      </c>
      <c r="I473" s="51" t="s">
        <v>14443</v>
      </c>
      <c r="J473" s="51">
        <v>16.690000000000001</v>
      </c>
      <c r="K473" s="68">
        <v>11265.75</v>
      </c>
      <c r="L473" s="63" t="s">
        <v>14444</v>
      </c>
      <c r="M473" s="50" t="s">
        <v>8922</v>
      </c>
      <c r="N473" s="50" t="s">
        <v>8923</v>
      </c>
      <c r="O473" s="50">
        <v>391</v>
      </c>
      <c r="P473" s="50">
        <v>22</v>
      </c>
      <c r="Q473" s="50" t="s">
        <v>8841</v>
      </c>
      <c r="R473" s="50" t="str">
        <f>VLOOKUP(A473,[1]komplet!$1:$1048576,18,0)</f>
        <v>ANO</v>
      </c>
    </row>
    <row r="474" spans="1:18" s="50" customFormat="1" x14ac:dyDescent="0.25">
      <c r="A474" s="71">
        <v>600008045</v>
      </c>
      <c r="B474" s="56">
        <f t="shared" si="14"/>
        <v>600008045</v>
      </c>
      <c r="C474" s="57" t="s">
        <v>5760</v>
      </c>
      <c r="D474" s="50">
        <v>1</v>
      </c>
      <c r="E474" s="72">
        <f t="shared" si="15"/>
        <v>60076046</v>
      </c>
      <c r="F474" s="51" t="s">
        <v>30</v>
      </c>
      <c r="G474" s="51" t="s">
        <v>8840</v>
      </c>
      <c r="H474" s="51">
        <v>1400</v>
      </c>
      <c r="I474" s="51" t="s">
        <v>14443</v>
      </c>
      <c r="J474" s="51">
        <v>16.690000000000001</v>
      </c>
      <c r="K474" s="68">
        <v>23366</v>
      </c>
      <c r="L474" s="63" t="s">
        <v>14444</v>
      </c>
      <c r="M474" s="50" t="s">
        <v>8924</v>
      </c>
      <c r="N474" s="50" t="s">
        <v>8912</v>
      </c>
      <c r="O474" s="50">
        <v>1849</v>
      </c>
      <c r="P474" s="50">
        <v>1</v>
      </c>
      <c r="Q474" s="50" t="s">
        <v>8841</v>
      </c>
      <c r="R474" s="50" t="str">
        <f>VLOOKUP(A474,[1]komplet!$1:$1048576,18,0)</f>
        <v>ANO</v>
      </c>
    </row>
    <row r="475" spans="1:18" s="50" customFormat="1" x14ac:dyDescent="0.25">
      <c r="A475" s="71">
        <v>600008088</v>
      </c>
      <c r="B475" s="56">
        <f t="shared" si="14"/>
        <v>600008088</v>
      </c>
      <c r="C475" s="57" t="s">
        <v>5761</v>
      </c>
      <c r="D475" s="50">
        <v>1</v>
      </c>
      <c r="E475" s="72">
        <f t="shared" si="15"/>
        <v>666122</v>
      </c>
      <c r="F475" s="51" t="s">
        <v>30</v>
      </c>
      <c r="G475" s="51" t="s">
        <v>8840</v>
      </c>
      <c r="H475" s="51">
        <v>4900</v>
      </c>
      <c r="I475" s="51" t="s">
        <v>14443</v>
      </c>
      <c r="J475" s="51">
        <v>16.690000000000001</v>
      </c>
      <c r="K475" s="68">
        <v>81781</v>
      </c>
      <c r="L475" s="63" t="s">
        <v>14444</v>
      </c>
      <c r="M475" s="50" t="s">
        <v>8925</v>
      </c>
      <c r="N475" s="50" t="s">
        <v>8926</v>
      </c>
      <c r="O475" s="50">
        <v>420</v>
      </c>
      <c r="P475" s="50">
        <v>5</v>
      </c>
      <c r="Q475" s="50" t="s">
        <v>8841</v>
      </c>
      <c r="R475" s="50" t="str">
        <f>VLOOKUP(A475,[1]komplet!$1:$1048576,18,0)</f>
        <v>NE</v>
      </c>
    </row>
    <row r="476" spans="1:18" s="50" customFormat="1" x14ac:dyDescent="0.25">
      <c r="A476" s="71">
        <v>600008096</v>
      </c>
      <c r="B476" s="56">
        <f t="shared" si="14"/>
        <v>600008096</v>
      </c>
      <c r="C476" s="57" t="s">
        <v>5762</v>
      </c>
      <c r="D476" s="50">
        <v>1</v>
      </c>
      <c r="E476" s="72">
        <f t="shared" si="15"/>
        <v>63908352</v>
      </c>
      <c r="F476" s="51" t="s">
        <v>30</v>
      </c>
      <c r="G476" s="51" t="s">
        <v>8840</v>
      </c>
      <c r="H476" s="51">
        <v>1225</v>
      </c>
      <c r="I476" s="51" t="s">
        <v>14443</v>
      </c>
      <c r="J476" s="51">
        <v>16.690000000000001</v>
      </c>
      <c r="K476" s="68">
        <v>20445.25</v>
      </c>
      <c r="L476" s="63" t="s">
        <v>14444</v>
      </c>
      <c r="M476" s="50" t="s">
        <v>8927</v>
      </c>
      <c r="N476" s="50" t="s">
        <v>112</v>
      </c>
      <c r="O476" s="50">
        <v>1010</v>
      </c>
      <c r="P476" s="50">
        <v>9</v>
      </c>
      <c r="Q476" s="50" t="s">
        <v>8841</v>
      </c>
      <c r="R476" s="50" t="str">
        <f>VLOOKUP(A476,[1]komplet!$1:$1048576,18,0)</f>
        <v>NE</v>
      </c>
    </row>
    <row r="477" spans="1:18" s="50" customFormat="1" x14ac:dyDescent="0.25">
      <c r="A477" s="71">
        <v>600008118</v>
      </c>
      <c r="B477" s="56">
        <f t="shared" si="14"/>
        <v>600008118</v>
      </c>
      <c r="C477" s="57" t="s">
        <v>5763</v>
      </c>
      <c r="D477" s="50">
        <v>1</v>
      </c>
      <c r="E477" s="72">
        <f t="shared" si="15"/>
        <v>25184181</v>
      </c>
      <c r="F477" s="51" t="s">
        <v>30</v>
      </c>
      <c r="G477" s="51" t="s">
        <v>8840</v>
      </c>
      <c r="H477" s="51">
        <v>625</v>
      </c>
      <c r="I477" s="51" t="s">
        <v>14443</v>
      </c>
      <c r="J477" s="51">
        <v>16.690000000000001</v>
      </c>
      <c r="K477" s="68">
        <v>10431.25</v>
      </c>
      <c r="L477" s="63" t="s">
        <v>14444</v>
      </c>
      <c r="M477" s="50" t="s">
        <v>8928</v>
      </c>
      <c r="N477" s="50" t="s">
        <v>8929</v>
      </c>
      <c r="O477" s="50">
        <v>250</v>
      </c>
      <c r="P477" s="50">
        <v>4</v>
      </c>
      <c r="Q477" s="50" t="s">
        <v>8841</v>
      </c>
      <c r="R477" s="50" t="str">
        <f>VLOOKUP(A477,[1]komplet!$1:$1048576,18,0)</f>
        <v>NE</v>
      </c>
    </row>
    <row r="478" spans="1:18" s="50" customFormat="1" x14ac:dyDescent="0.25">
      <c r="A478" s="71">
        <v>600008151</v>
      </c>
      <c r="B478" s="56">
        <f t="shared" si="14"/>
        <v>600008151</v>
      </c>
      <c r="C478" s="57" t="s">
        <v>5764</v>
      </c>
      <c r="D478" s="50">
        <v>1</v>
      </c>
      <c r="E478" s="72">
        <f t="shared" si="15"/>
        <v>60075775</v>
      </c>
      <c r="F478" s="51" t="s">
        <v>30</v>
      </c>
      <c r="G478" s="51" t="s">
        <v>8840</v>
      </c>
      <c r="H478" s="51">
        <v>2050</v>
      </c>
      <c r="I478" s="51" t="s">
        <v>14443</v>
      </c>
      <c r="J478" s="51">
        <v>16.690000000000001</v>
      </c>
      <c r="K478" s="68">
        <v>34214.5</v>
      </c>
      <c r="L478" s="63" t="s">
        <v>14444</v>
      </c>
      <c r="M478" s="50" t="s">
        <v>8930</v>
      </c>
      <c r="N478" s="50" t="s">
        <v>78</v>
      </c>
      <c r="O478" s="50">
        <v>142</v>
      </c>
      <c r="P478" s="50">
        <v>64</v>
      </c>
      <c r="Q478" s="50" t="s">
        <v>8841</v>
      </c>
      <c r="R478" s="50" t="str">
        <f>VLOOKUP(A478,[1]komplet!$1:$1048576,18,0)</f>
        <v>ANO</v>
      </c>
    </row>
    <row r="479" spans="1:18" s="50" customFormat="1" x14ac:dyDescent="0.25">
      <c r="A479" s="71">
        <v>600008169</v>
      </c>
      <c r="B479" s="56">
        <f t="shared" si="14"/>
        <v>600008169</v>
      </c>
      <c r="C479" s="57" t="s">
        <v>5765</v>
      </c>
      <c r="D479" s="50">
        <v>1</v>
      </c>
      <c r="E479" s="72">
        <f t="shared" si="15"/>
        <v>60075911</v>
      </c>
      <c r="F479" s="51" t="s">
        <v>30</v>
      </c>
      <c r="G479" s="51" t="s">
        <v>8840</v>
      </c>
      <c r="H479" s="51">
        <v>2475</v>
      </c>
      <c r="I479" s="51" t="s">
        <v>14443</v>
      </c>
      <c r="J479" s="51">
        <v>16.690000000000001</v>
      </c>
      <c r="K479" s="68">
        <v>41307.75</v>
      </c>
      <c r="L479" s="63" t="s">
        <v>14444</v>
      </c>
      <c r="M479" s="50" t="s">
        <v>8931</v>
      </c>
      <c r="N479" s="50" t="s">
        <v>8932</v>
      </c>
      <c r="O479" s="50">
        <v>458</v>
      </c>
      <c r="P479" s="50">
        <v>92</v>
      </c>
      <c r="Q479" s="50" t="s">
        <v>8841</v>
      </c>
      <c r="R479" s="50" t="str">
        <f>VLOOKUP(A479,[1]komplet!$1:$1048576,18,0)</f>
        <v>ANO</v>
      </c>
    </row>
    <row r="480" spans="1:18" s="50" customFormat="1" x14ac:dyDescent="0.25">
      <c r="A480" s="71">
        <v>600008193</v>
      </c>
      <c r="B480" s="56">
        <f t="shared" si="14"/>
        <v>600008193</v>
      </c>
      <c r="C480" s="57" t="s">
        <v>5766</v>
      </c>
      <c r="D480" s="50">
        <v>1</v>
      </c>
      <c r="E480" s="72">
        <f t="shared" si="15"/>
        <v>582158</v>
      </c>
      <c r="F480" s="51" t="s">
        <v>30</v>
      </c>
      <c r="G480" s="51" t="s">
        <v>8840</v>
      </c>
      <c r="H480" s="51">
        <v>4625</v>
      </c>
      <c r="I480" s="51" t="s">
        <v>14443</v>
      </c>
      <c r="J480" s="51">
        <v>16.690000000000001</v>
      </c>
      <c r="K480" s="68">
        <v>77191.25</v>
      </c>
      <c r="L480" s="63" t="s">
        <v>14444</v>
      </c>
      <c r="M480" s="50" t="s">
        <v>8933</v>
      </c>
      <c r="N480" s="50" t="s">
        <v>8934</v>
      </c>
      <c r="O480" s="50">
        <v>1274</v>
      </c>
      <c r="P480" s="50">
        <v>3</v>
      </c>
      <c r="Q480" s="50" t="s">
        <v>8841</v>
      </c>
      <c r="R480" s="50" t="str">
        <f>VLOOKUP(A480,[1]komplet!$1:$1048576,18,0)</f>
        <v>ANO</v>
      </c>
    </row>
    <row r="481" spans="1:18" s="50" customFormat="1" x14ac:dyDescent="0.25">
      <c r="A481" s="71">
        <v>600008207</v>
      </c>
      <c r="B481" s="56">
        <f t="shared" si="14"/>
        <v>600008207</v>
      </c>
      <c r="C481" s="57" t="s">
        <v>5767</v>
      </c>
      <c r="D481" s="50">
        <v>1</v>
      </c>
      <c r="E481" s="72">
        <f t="shared" si="15"/>
        <v>60075970</v>
      </c>
      <c r="F481" s="51" t="s">
        <v>30</v>
      </c>
      <c r="G481" s="51" t="s">
        <v>8840</v>
      </c>
      <c r="H481" s="51">
        <v>1750</v>
      </c>
      <c r="I481" s="51" t="s">
        <v>14443</v>
      </c>
      <c r="J481" s="51">
        <v>16.690000000000001</v>
      </c>
      <c r="K481" s="68">
        <v>29207.500000000004</v>
      </c>
      <c r="L481" s="63" t="s">
        <v>14444</v>
      </c>
      <c r="M481" s="50" t="s">
        <v>8935</v>
      </c>
      <c r="N481" s="50" t="s">
        <v>31</v>
      </c>
      <c r="O481" s="50">
        <v>260</v>
      </c>
      <c r="P481" s="50">
        <v>13</v>
      </c>
      <c r="Q481" s="50" t="s">
        <v>8841</v>
      </c>
      <c r="R481" s="50" t="str">
        <f>VLOOKUP(A481,[1]komplet!$1:$1048576,18,0)</f>
        <v>ANO</v>
      </c>
    </row>
    <row r="482" spans="1:18" s="50" customFormat="1" x14ac:dyDescent="0.25">
      <c r="A482" s="71">
        <v>600008215</v>
      </c>
      <c r="B482" s="56">
        <f t="shared" si="14"/>
        <v>600008215</v>
      </c>
      <c r="C482" s="57" t="s">
        <v>5768</v>
      </c>
      <c r="D482" s="50">
        <v>1</v>
      </c>
      <c r="E482" s="72">
        <f t="shared" si="15"/>
        <v>60646764</v>
      </c>
      <c r="F482" s="51" t="s">
        <v>30</v>
      </c>
      <c r="G482" s="51" t="s">
        <v>8840</v>
      </c>
      <c r="H482" s="51">
        <v>1200</v>
      </c>
      <c r="I482" s="51" t="s">
        <v>14443</v>
      </c>
      <c r="J482" s="51">
        <v>16.690000000000001</v>
      </c>
      <c r="K482" s="68">
        <v>20028</v>
      </c>
      <c r="L482" s="63" t="s">
        <v>14444</v>
      </c>
      <c r="M482" s="50" t="s">
        <v>8936</v>
      </c>
      <c r="N482" s="50" t="s">
        <v>8937</v>
      </c>
      <c r="O482" s="50">
        <v>28</v>
      </c>
      <c r="P482" s="50">
        <v>22</v>
      </c>
      <c r="Q482" s="50" t="s">
        <v>8841</v>
      </c>
      <c r="R482" s="50" t="str">
        <f>VLOOKUP(A482,[1]komplet!$1:$1048576,18,0)</f>
        <v>NE</v>
      </c>
    </row>
    <row r="483" spans="1:18" s="50" customFormat="1" x14ac:dyDescent="0.25">
      <c r="A483" s="71">
        <v>600008266</v>
      </c>
      <c r="B483" s="56">
        <f t="shared" si="14"/>
        <v>600008266</v>
      </c>
      <c r="C483" s="57" t="s">
        <v>5769</v>
      </c>
      <c r="D483" s="50">
        <v>1</v>
      </c>
      <c r="E483" s="72">
        <f t="shared" si="15"/>
        <v>25158392</v>
      </c>
      <c r="F483" s="51" t="s">
        <v>30</v>
      </c>
      <c r="G483" s="51" t="s">
        <v>8840</v>
      </c>
      <c r="H483" s="51">
        <v>450</v>
      </c>
      <c r="I483" s="51" t="s">
        <v>14443</v>
      </c>
      <c r="J483" s="51">
        <v>16.690000000000001</v>
      </c>
      <c r="K483" s="68">
        <v>7510.5000000000009</v>
      </c>
      <c r="L483" s="63" t="s">
        <v>14444</v>
      </c>
      <c r="M483" s="50" t="s">
        <v>8938</v>
      </c>
      <c r="N483" s="50" t="s">
        <v>8939</v>
      </c>
      <c r="O483" s="50">
        <v>1595</v>
      </c>
      <c r="P483" s="50" t="s">
        <v>8940</v>
      </c>
      <c r="Q483" s="50" t="s">
        <v>8841</v>
      </c>
      <c r="R483" s="50" t="str">
        <f>VLOOKUP(A483,[1]komplet!$1:$1048576,18,0)</f>
        <v>NE</v>
      </c>
    </row>
    <row r="484" spans="1:18" s="50" customFormat="1" x14ac:dyDescent="0.25">
      <c r="A484" s="71">
        <v>600056988</v>
      </c>
      <c r="B484" s="56">
        <f t="shared" si="14"/>
        <v>600056988</v>
      </c>
      <c r="C484" s="57" t="s">
        <v>5770</v>
      </c>
      <c r="D484" s="50">
        <v>1</v>
      </c>
      <c r="E484" s="72">
        <f t="shared" si="15"/>
        <v>70998957</v>
      </c>
      <c r="F484" s="51" t="s">
        <v>30</v>
      </c>
      <c r="G484" s="51" t="s">
        <v>8840</v>
      </c>
      <c r="H484" s="51">
        <v>250</v>
      </c>
      <c r="I484" s="51" t="s">
        <v>14443</v>
      </c>
      <c r="J484" s="51">
        <v>16.690000000000001</v>
      </c>
      <c r="K484" s="68">
        <v>4172.5</v>
      </c>
      <c r="L484" s="63" t="s">
        <v>14444</v>
      </c>
      <c r="M484" s="50" t="s">
        <v>8941</v>
      </c>
      <c r="N484" s="50" t="s">
        <v>8942</v>
      </c>
      <c r="O484" s="50">
        <v>44</v>
      </c>
      <c r="Q484" s="50" t="s">
        <v>8943</v>
      </c>
      <c r="R484" s="50" t="str">
        <f>VLOOKUP(A484,[1]komplet!$1:$1048576,18,0)</f>
        <v>ANO</v>
      </c>
    </row>
    <row r="485" spans="1:18" s="50" customFormat="1" x14ac:dyDescent="0.25">
      <c r="A485" s="71">
        <v>600057348</v>
      </c>
      <c r="B485" s="56">
        <f t="shared" si="14"/>
        <v>600057348</v>
      </c>
      <c r="C485" s="57" t="s">
        <v>5771</v>
      </c>
      <c r="D485" s="50">
        <v>1</v>
      </c>
      <c r="E485" s="72">
        <f t="shared" si="15"/>
        <v>581551</v>
      </c>
      <c r="F485" s="51" t="s">
        <v>30</v>
      </c>
      <c r="G485" s="51" t="s">
        <v>8840</v>
      </c>
      <c r="H485" s="51">
        <v>1675</v>
      </c>
      <c r="I485" s="51" t="s">
        <v>14443</v>
      </c>
      <c r="J485" s="51">
        <v>16.690000000000001</v>
      </c>
      <c r="K485" s="68">
        <v>27955.750000000004</v>
      </c>
      <c r="L485" s="63" t="s">
        <v>14444</v>
      </c>
      <c r="M485" s="50" t="s">
        <v>8944</v>
      </c>
      <c r="N485" s="50" t="s">
        <v>8945</v>
      </c>
      <c r="O485" s="50">
        <v>1347</v>
      </c>
      <c r="P485" s="50">
        <v>23</v>
      </c>
      <c r="Q485" s="50" t="s">
        <v>8841</v>
      </c>
      <c r="R485" s="50" t="str">
        <f>VLOOKUP(A485,[1]komplet!$1:$1048576,18,0)</f>
        <v>ANO</v>
      </c>
    </row>
    <row r="486" spans="1:18" s="50" customFormat="1" x14ac:dyDescent="0.25">
      <c r="A486" s="71">
        <v>600057356</v>
      </c>
      <c r="B486" s="56">
        <f t="shared" si="14"/>
        <v>600057356</v>
      </c>
      <c r="C486" s="57" t="s">
        <v>5772</v>
      </c>
      <c r="D486" s="50">
        <v>1</v>
      </c>
      <c r="E486" s="72">
        <f t="shared" si="15"/>
        <v>581585</v>
      </c>
      <c r="F486" s="51" t="s">
        <v>30</v>
      </c>
      <c r="G486" s="51" t="s">
        <v>8840</v>
      </c>
      <c r="H486" s="51">
        <v>2700</v>
      </c>
      <c r="I486" s="51" t="s">
        <v>14443</v>
      </c>
      <c r="J486" s="51">
        <v>16.690000000000001</v>
      </c>
      <c r="K486" s="68">
        <v>45063</v>
      </c>
      <c r="L486" s="63" t="s">
        <v>14444</v>
      </c>
      <c r="M486" s="50" t="s">
        <v>8946</v>
      </c>
      <c r="N486" s="50" t="s">
        <v>8945</v>
      </c>
      <c r="O486" s="50">
        <v>1319</v>
      </c>
      <c r="P486" s="50">
        <v>21</v>
      </c>
      <c r="Q486" s="50" t="s">
        <v>8841</v>
      </c>
      <c r="R486" s="50" t="str">
        <f>VLOOKUP(A486,[1]komplet!$1:$1048576,18,0)</f>
        <v>ANO</v>
      </c>
    </row>
    <row r="487" spans="1:18" s="50" customFormat="1" x14ac:dyDescent="0.25">
      <c r="A487" s="71">
        <v>600057364</v>
      </c>
      <c r="B487" s="56">
        <f t="shared" si="14"/>
        <v>600057364</v>
      </c>
      <c r="C487" s="57" t="s">
        <v>5773</v>
      </c>
      <c r="D487" s="50">
        <v>1</v>
      </c>
      <c r="E487" s="72">
        <f t="shared" si="15"/>
        <v>581623</v>
      </c>
      <c r="F487" s="51" t="s">
        <v>30</v>
      </c>
      <c r="G487" s="51" t="s">
        <v>8840</v>
      </c>
      <c r="H487" s="51">
        <v>1525</v>
      </c>
      <c r="I487" s="51" t="s">
        <v>14443</v>
      </c>
      <c r="J487" s="51">
        <v>16.690000000000001</v>
      </c>
      <c r="K487" s="68">
        <v>25452.250000000004</v>
      </c>
      <c r="L487" s="63" t="s">
        <v>14444</v>
      </c>
      <c r="M487" s="50" t="s">
        <v>8947</v>
      </c>
      <c r="N487" s="50" t="s">
        <v>35</v>
      </c>
      <c r="O487" s="50">
        <v>315</v>
      </c>
      <c r="Q487" s="50" t="s">
        <v>8948</v>
      </c>
      <c r="R487" s="50" t="str">
        <f>VLOOKUP(A487,[1]komplet!$1:$1048576,18,0)</f>
        <v>ANO</v>
      </c>
    </row>
    <row r="488" spans="1:18" s="50" customFormat="1" x14ac:dyDescent="0.25">
      <c r="A488" s="71">
        <v>600057402</v>
      </c>
      <c r="B488" s="56">
        <f t="shared" si="14"/>
        <v>600057402</v>
      </c>
      <c r="C488" s="57" t="s">
        <v>5774</v>
      </c>
      <c r="D488" s="50">
        <v>1</v>
      </c>
      <c r="E488" s="72">
        <f t="shared" si="15"/>
        <v>62537831</v>
      </c>
      <c r="F488" s="51" t="s">
        <v>30</v>
      </c>
      <c r="G488" s="51" t="s">
        <v>8840</v>
      </c>
      <c r="H488" s="51">
        <v>425</v>
      </c>
      <c r="I488" s="51" t="s">
        <v>14443</v>
      </c>
      <c r="J488" s="51">
        <v>16.690000000000001</v>
      </c>
      <c r="K488" s="68">
        <v>7093.2500000000009</v>
      </c>
      <c r="L488" s="63" t="s">
        <v>14444</v>
      </c>
      <c r="M488" s="50" t="s">
        <v>8949</v>
      </c>
      <c r="N488" s="50" t="s">
        <v>19</v>
      </c>
      <c r="O488" s="50">
        <v>108</v>
      </c>
      <c r="Q488" s="50" t="s">
        <v>8950</v>
      </c>
      <c r="R488" s="50" t="str">
        <f>VLOOKUP(A488,[1]komplet!$1:$1048576,18,0)</f>
        <v>ANO</v>
      </c>
    </row>
    <row r="489" spans="1:18" s="50" customFormat="1" x14ac:dyDescent="0.25">
      <c r="A489" s="71">
        <v>600057429</v>
      </c>
      <c r="B489" s="56">
        <f t="shared" si="14"/>
        <v>600057429</v>
      </c>
      <c r="C489" s="57" t="s">
        <v>5775</v>
      </c>
      <c r="D489" s="50">
        <v>1</v>
      </c>
      <c r="E489" s="72">
        <f t="shared" si="15"/>
        <v>70877661</v>
      </c>
      <c r="F489" s="51" t="s">
        <v>30</v>
      </c>
      <c r="G489" s="51" t="s">
        <v>8840</v>
      </c>
      <c r="H489" s="51">
        <v>450</v>
      </c>
      <c r="I489" s="51" t="s">
        <v>14443</v>
      </c>
      <c r="J489" s="51">
        <v>16.690000000000001</v>
      </c>
      <c r="K489" s="68">
        <v>7510.5000000000009</v>
      </c>
      <c r="L489" s="63" t="s">
        <v>14444</v>
      </c>
      <c r="M489" s="50" t="s">
        <v>8951</v>
      </c>
      <c r="N489" s="50" t="s">
        <v>8952</v>
      </c>
      <c r="O489" s="50">
        <v>962</v>
      </c>
      <c r="P489" s="50">
        <v>1</v>
      </c>
      <c r="Q489" s="50" t="s">
        <v>8841</v>
      </c>
      <c r="R489" s="50" t="str">
        <f>VLOOKUP(A489,[1]komplet!$1:$1048576,18,0)</f>
        <v>ANO</v>
      </c>
    </row>
    <row r="490" spans="1:18" s="50" customFormat="1" x14ac:dyDescent="0.25">
      <c r="A490" s="71">
        <v>600057453</v>
      </c>
      <c r="B490" s="56">
        <f t="shared" si="14"/>
        <v>600057453</v>
      </c>
      <c r="C490" s="57" t="s">
        <v>5776</v>
      </c>
      <c r="D490" s="50">
        <v>1</v>
      </c>
      <c r="E490" s="72">
        <f t="shared" si="15"/>
        <v>70877645</v>
      </c>
      <c r="F490" s="51" t="s">
        <v>30</v>
      </c>
      <c r="G490" s="51" t="s">
        <v>8840</v>
      </c>
      <c r="H490" s="51">
        <v>325</v>
      </c>
      <c r="I490" s="51" t="s">
        <v>14443</v>
      </c>
      <c r="J490" s="51">
        <v>16.690000000000001</v>
      </c>
      <c r="K490" s="68">
        <v>5424.25</v>
      </c>
      <c r="L490" s="63" t="s">
        <v>14444</v>
      </c>
      <c r="M490" s="50" t="s">
        <v>8953</v>
      </c>
      <c r="N490" s="50" t="s">
        <v>8932</v>
      </c>
      <c r="O490" s="50">
        <v>285</v>
      </c>
      <c r="P490" s="50">
        <v>143</v>
      </c>
      <c r="Q490" s="50" t="s">
        <v>8841</v>
      </c>
      <c r="R490" s="50" t="str">
        <f>VLOOKUP(A490,[1]komplet!$1:$1048576,18,0)</f>
        <v>ANO</v>
      </c>
    </row>
    <row r="491" spans="1:18" s="50" customFormat="1" x14ac:dyDescent="0.25">
      <c r="A491" s="71">
        <v>600057488</v>
      </c>
      <c r="B491" s="56">
        <f t="shared" si="14"/>
        <v>600057488</v>
      </c>
      <c r="C491" s="57" t="s">
        <v>5777</v>
      </c>
      <c r="D491" s="50">
        <v>1</v>
      </c>
      <c r="E491" s="72">
        <f t="shared" si="15"/>
        <v>62537521</v>
      </c>
      <c r="F491" s="51" t="s">
        <v>30</v>
      </c>
      <c r="G491" s="51" t="s">
        <v>8840</v>
      </c>
      <c r="H491" s="51">
        <v>1225</v>
      </c>
      <c r="I491" s="51" t="s">
        <v>14443</v>
      </c>
      <c r="J491" s="51">
        <v>16.690000000000001</v>
      </c>
      <c r="K491" s="68">
        <v>20445.25</v>
      </c>
      <c r="L491" s="63" t="s">
        <v>14444</v>
      </c>
      <c r="M491" s="50" t="s">
        <v>8954</v>
      </c>
      <c r="N491" s="50" t="s">
        <v>8955</v>
      </c>
      <c r="O491" s="50">
        <v>300</v>
      </c>
      <c r="Q491" s="50" t="s">
        <v>8956</v>
      </c>
      <c r="R491" s="50" t="str">
        <f>VLOOKUP(A491,[1]komplet!$1:$1048576,18,0)</f>
        <v>ANO</v>
      </c>
    </row>
    <row r="492" spans="1:18" s="50" customFormat="1" x14ac:dyDescent="0.25">
      <c r="A492" s="71">
        <v>600057496</v>
      </c>
      <c r="B492" s="56">
        <f t="shared" si="14"/>
        <v>600057496</v>
      </c>
      <c r="C492" s="57" t="s">
        <v>5778</v>
      </c>
      <c r="D492" s="50">
        <v>1</v>
      </c>
      <c r="E492" s="72">
        <f t="shared" si="15"/>
        <v>62537547</v>
      </c>
      <c r="F492" s="51" t="s">
        <v>30</v>
      </c>
      <c r="G492" s="51" t="s">
        <v>8840</v>
      </c>
      <c r="H492" s="51">
        <v>1000</v>
      </c>
      <c r="I492" s="51" t="s">
        <v>14443</v>
      </c>
      <c r="J492" s="51">
        <v>16.690000000000001</v>
      </c>
      <c r="K492" s="68">
        <v>16690</v>
      </c>
      <c r="L492" s="63" t="s">
        <v>14444</v>
      </c>
      <c r="M492" s="50" t="s">
        <v>8957</v>
      </c>
      <c r="N492" s="50" t="s">
        <v>37</v>
      </c>
      <c r="O492" s="50">
        <v>88</v>
      </c>
      <c r="Q492" s="50" t="s">
        <v>8958</v>
      </c>
      <c r="R492" s="50" t="str">
        <f>VLOOKUP(A492,[1]komplet!$1:$1048576,18,0)</f>
        <v>ANO</v>
      </c>
    </row>
    <row r="493" spans="1:18" s="50" customFormat="1" x14ac:dyDescent="0.25">
      <c r="A493" s="71">
        <v>600057542</v>
      </c>
      <c r="B493" s="56">
        <f t="shared" si="14"/>
        <v>600057542</v>
      </c>
      <c r="C493" s="57" t="s">
        <v>5779</v>
      </c>
      <c r="D493" s="50">
        <v>1</v>
      </c>
      <c r="E493" s="72">
        <f t="shared" si="15"/>
        <v>581542</v>
      </c>
      <c r="F493" s="51" t="s">
        <v>30</v>
      </c>
      <c r="G493" s="51" t="s">
        <v>8840</v>
      </c>
      <c r="H493" s="51">
        <v>2750</v>
      </c>
      <c r="I493" s="51" t="s">
        <v>14443</v>
      </c>
      <c r="J493" s="51">
        <v>16.690000000000001</v>
      </c>
      <c r="K493" s="68">
        <v>45897.5</v>
      </c>
      <c r="L493" s="63" t="s">
        <v>14444</v>
      </c>
      <c r="M493" s="50" t="s">
        <v>8959</v>
      </c>
      <c r="N493" s="50" t="s">
        <v>8960</v>
      </c>
      <c r="O493" s="50">
        <v>347</v>
      </c>
      <c r="P493" s="50">
        <v>13</v>
      </c>
      <c r="Q493" s="50" t="s">
        <v>8841</v>
      </c>
      <c r="R493" s="50" t="str">
        <f>VLOOKUP(A493,[1]komplet!$1:$1048576,18,0)</f>
        <v>ANO</v>
      </c>
    </row>
    <row r="494" spans="1:18" s="50" customFormat="1" x14ac:dyDescent="0.25">
      <c r="A494" s="71">
        <v>600057551</v>
      </c>
      <c r="B494" s="56">
        <f t="shared" si="14"/>
        <v>600057551</v>
      </c>
      <c r="C494" s="57" t="s">
        <v>5780</v>
      </c>
      <c r="D494" s="50">
        <v>1</v>
      </c>
      <c r="E494" s="72">
        <f t="shared" si="15"/>
        <v>581577</v>
      </c>
      <c r="F494" s="51" t="s">
        <v>30</v>
      </c>
      <c r="G494" s="51" t="s">
        <v>8840</v>
      </c>
      <c r="H494" s="51">
        <v>2575</v>
      </c>
      <c r="I494" s="51" t="s">
        <v>14443</v>
      </c>
      <c r="J494" s="51">
        <v>16.690000000000001</v>
      </c>
      <c r="K494" s="68">
        <v>42976.75</v>
      </c>
      <c r="L494" s="63" t="s">
        <v>14444</v>
      </c>
      <c r="M494" s="50" t="s">
        <v>8961</v>
      </c>
      <c r="N494" s="50" t="s">
        <v>8962</v>
      </c>
      <c r="O494" s="50">
        <v>2202</v>
      </c>
      <c r="P494" s="50">
        <v>1</v>
      </c>
      <c r="Q494" s="50" t="s">
        <v>8841</v>
      </c>
      <c r="R494" s="50" t="str">
        <f>VLOOKUP(A494,[1]komplet!$1:$1048576,18,0)</f>
        <v>ANO</v>
      </c>
    </row>
    <row r="495" spans="1:18" s="50" customFormat="1" x14ac:dyDescent="0.25">
      <c r="A495" s="71">
        <v>600057569</v>
      </c>
      <c r="B495" s="56">
        <f t="shared" si="14"/>
        <v>600057569</v>
      </c>
      <c r="C495" s="57" t="s">
        <v>5781</v>
      </c>
      <c r="D495" s="50">
        <v>1</v>
      </c>
      <c r="E495" s="72">
        <f t="shared" si="15"/>
        <v>581631</v>
      </c>
      <c r="F495" s="51" t="s">
        <v>30</v>
      </c>
      <c r="G495" s="51" t="s">
        <v>8840</v>
      </c>
      <c r="H495" s="51">
        <v>2200</v>
      </c>
      <c r="I495" s="51" t="s">
        <v>14443</v>
      </c>
      <c r="J495" s="51">
        <v>16.690000000000001</v>
      </c>
      <c r="K495" s="68">
        <v>36718</v>
      </c>
      <c r="L495" s="63" t="s">
        <v>14444</v>
      </c>
      <c r="M495" s="50" t="s">
        <v>8963</v>
      </c>
      <c r="N495" s="50" t="s">
        <v>8964</v>
      </c>
      <c r="O495" s="50">
        <v>62</v>
      </c>
      <c r="P495" s="50">
        <v>3</v>
      </c>
      <c r="Q495" s="50" t="s">
        <v>8841</v>
      </c>
      <c r="R495" s="50" t="str">
        <f>VLOOKUP(A495,[1]komplet!$1:$1048576,18,0)</f>
        <v>ANO</v>
      </c>
    </row>
    <row r="496" spans="1:18" s="50" customFormat="1" x14ac:dyDescent="0.25">
      <c r="A496" s="71">
        <v>600057585</v>
      </c>
      <c r="B496" s="56">
        <f t="shared" si="14"/>
        <v>600057585</v>
      </c>
      <c r="C496" s="57" t="s">
        <v>5782</v>
      </c>
      <c r="D496" s="50">
        <v>1</v>
      </c>
      <c r="E496" s="72">
        <f t="shared" si="15"/>
        <v>666131</v>
      </c>
      <c r="F496" s="51" t="s">
        <v>30</v>
      </c>
      <c r="G496" s="51" t="s">
        <v>8840</v>
      </c>
      <c r="H496" s="51">
        <v>3325</v>
      </c>
      <c r="I496" s="51" t="s">
        <v>14443</v>
      </c>
      <c r="J496" s="51">
        <v>16.690000000000001</v>
      </c>
      <c r="K496" s="68">
        <v>55494.250000000007</v>
      </c>
      <c r="L496" s="63" t="s">
        <v>14444</v>
      </c>
      <c r="M496" s="50" t="s">
        <v>8965</v>
      </c>
      <c r="N496" s="50" t="s">
        <v>8966</v>
      </c>
      <c r="O496" s="50">
        <v>1036</v>
      </c>
      <c r="P496" s="50">
        <v>3</v>
      </c>
      <c r="Q496" s="50" t="s">
        <v>8841</v>
      </c>
      <c r="R496" s="50" t="str">
        <f>VLOOKUP(A496,[1]komplet!$1:$1048576,18,0)</f>
        <v>ANO</v>
      </c>
    </row>
    <row r="497" spans="1:18" s="50" customFormat="1" x14ac:dyDescent="0.25">
      <c r="A497" s="71">
        <v>600057623</v>
      </c>
      <c r="B497" s="56">
        <f t="shared" si="14"/>
        <v>600057623</v>
      </c>
      <c r="C497" s="57" t="s">
        <v>5783</v>
      </c>
      <c r="D497" s="50">
        <v>1</v>
      </c>
      <c r="E497" s="72">
        <f t="shared" si="15"/>
        <v>60077093</v>
      </c>
      <c r="F497" s="51" t="s">
        <v>30</v>
      </c>
      <c r="G497" s="51" t="s">
        <v>8840</v>
      </c>
      <c r="H497" s="51">
        <v>3275</v>
      </c>
      <c r="I497" s="51" t="s">
        <v>14443</v>
      </c>
      <c r="J497" s="51">
        <v>16.690000000000001</v>
      </c>
      <c r="K497" s="68">
        <v>54659.750000000007</v>
      </c>
      <c r="L497" s="63" t="s">
        <v>14444</v>
      </c>
      <c r="M497" s="50" t="s">
        <v>8967</v>
      </c>
      <c r="N497" s="50" t="s">
        <v>8968</v>
      </c>
      <c r="O497" s="50">
        <v>882</v>
      </c>
      <c r="P497" s="50">
        <v>30</v>
      </c>
      <c r="Q497" s="50" t="s">
        <v>8841</v>
      </c>
      <c r="R497" s="50" t="str">
        <f>VLOOKUP(A497,[1]komplet!$1:$1048576,18,0)</f>
        <v>ANO</v>
      </c>
    </row>
    <row r="498" spans="1:18" s="50" customFormat="1" x14ac:dyDescent="0.25">
      <c r="A498" s="71">
        <v>600057631</v>
      </c>
      <c r="B498" s="56">
        <f t="shared" si="14"/>
        <v>600057631</v>
      </c>
      <c r="C498" s="57" t="s">
        <v>5784</v>
      </c>
      <c r="D498" s="50">
        <v>1</v>
      </c>
      <c r="E498" s="72">
        <f t="shared" si="15"/>
        <v>60077212</v>
      </c>
      <c r="F498" s="51" t="s">
        <v>30</v>
      </c>
      <c r="G498" s="51" t="s">
        <v>8840</v>
      </c>
      <c r="H498" s="51">
        <v>2625</v>
      </c>
      <c r="I498" s="51" t="s">
        <v>14443</v>
      </c>
      <c r="J498" s="51">
        <v>16.690000000000001</v>
      </c>
      <c r="K498" s="68">
        <v>43811.25</v>
      </c>
      <c r="L498" s="63" t="s">
        <v>14444</v>
      </c>
      <c r="M498" s="50" t="s">
        <v>8969</v>
      </c>
      <c r="N498" s="50" t="s">
        <v>8970</v>
      </c>
      <c r="O498" s="50">
        <v>1165</v>
      </c>
      <c r="P498" s="50">
        <v>48</v>
      </c>
      <c r="Q498" s="50" t="s">
        <v>8841</v>
      </c>
      <c r="R498" s="50" t="str">
        <f>VLOOKUP(A498,[1]komplet!$1:$1048576,18,0)</f>
        <v>ANO</v>
      </c>
    </row>
    <row r="499" spans="1:18" s="50" customFormat="1" x14ac:dyDescent="0.25">
      <c r="A499" s="71">
        <v>600057640</v>
      </c>
      <c r="B499" s="56">
        <f t="shared" si="14"/>
        <v>600057640</v>
      </c>
      <c r="C499" s="57" t="s">
        <v>5785</v>
      </c>
      <c r="D499" s="50">
        <v>1</v>
      </c>
      <c r="E499" s="72">
        <f t="shared" si="15"/>
        <v>60077417</v>
      </c>
      <c r="F499" s="51" t="s">
        <v>30</v>
      </c>
      <c r="G499" s="51" t="s">
        <v>8840</v>
      </c>
      <c r="H499" s="51">
        <v>1900</v>
      </c>
      <c r="I499" s="51" t="s">
        <v>14443</v>
      </c>
      <c r="J499" s="51">
        <v>16.690000000000001</v>
      </c>
      <c r="K499" s="68">
        <v>31711.000000000004</v>
      </c>
      <c r="L499" s="63" t="s">
        <v>14444</v>
      </c>
      <c r="M499" s="50" t="s">
        <v>8971</v>
      </c>
      <c r="N499" s="50" t="s">
        <v>8921</v>
      </c>
      <c r="O499" s="50">
        <v>1793</v>
      </c>
      <c r="P499" s="50" t="s">
        <v>8972</v>
      </c>
      <c r="Q499" s="50" t="s">
        <v>8841</v>
      </c>
      <c r="R499" s="50" t="str">
        <f>VLOOKUP(A499,[1]komplet!$1:$1048576,18,0)</f>
        <v>ANO</v>
      </c>
    </row>
    <row r="500" spans="1:18" s="50" customFormat="1" x14ac:dyDescent="0.25">
      <c r="A500" s="71">
        <v>600057798</v>
      </c>
      <c r="B500" s="56">
        <f t="shared" si="14"/>
        <v>600057798</v>
      </c>
      <c r="C500" s="57" t="s">
        <v>5786</v>
      </c>
      <c r="D500" s="50">
        <v>1</v>
      </c>
      <c r="E500" s="72">
        <f t="shared" si="15"/>
        <v>62537873</v>
      </c>
      <c r="F500" s="51" t="s">
        <v>30</v>
      </c>
      <c r="G500" s="51" t="s">
        <v>8840</v>
      </c>
      <c r="H500" s="51">
        <v>3025</v>
      </c>
      <c r="I500" s="51" t="s">
        <v>14443</v>
      </c>
      <c r="J500" s="51">
        <v>16.690000000000001</v>
      </c>
      <c r="K500" s="68">
        <v>50487.250000000007</v>
      </c>
      <c r="L500" s="63" t="s">
        <v>14444</v>
      </c>
      <c r="M500" s="50" t="s">
        <v>8973</v>
      </c>
      <c r="N500" s="50" t="s">
        <v>31</v>
      </c>
      <c r="O500" s="50">
        <v>258</v>
      </c>
      <c r="P500" s="50">
        <v>11</v>
      </c>
      <c r="Q500" s="50" t="s">
        <v>8841</v>
      </c>
      <c r="R500" s="50" t="str">
        <f>VLOOKUP(A500,[1]komplet!$1:$1048576,18,0)</f>
        <v>ANO</v>
      </c>
    </row>
    <row r="501" spans="1:18" s="50" customFormat="1" x14ac:dyDescent="0.25">
      <c r="A501" s="71">
        <v>600057801</v>
      </c>
      <c r="B501" s="56">
        <f t="shared" si="14"/>
        <v>600057801</v>
      </c>
      <c r="C501" s="57" t="s">
        <v>5787</v>
      </c>
      <c r="D501" s="50">
        <v>1</v>
      </c>
      <c r="E501" s="72">
        <f t="shared" si="15"/>
        <v>62537784</v>
      </c>
      <c r="F501" s="51" t="s">
        <v>30</v>
      </c>
      <c r="G501" s="51" t="s">
        <v>8840</v>
      </c>
      <c r="H501" s="51">
        <v>4575</v>
      </c>
      <c r="I501" s="51" t="s">
        <v>14443</v>
      </c>
      <c r="J501" s="51">
        <v>16.690000000000001</v>
      </c>
      <c r="K501" s="68">
        <v>76356.75</v>
      </c>
      <c r="L501" s="63" t="s">
        <v>14444</v>
      </c>
      <c r="M501" s="50" t="s">
        <v>8974</v>
      </c>
      <c r="N501" s="50" t="s">
        <v>32</v>
      </c>
      <c r="O501" s="50">
        <v>810</v>
      </c>
      <c r="P501" s="50">
        <v>9</v>
      </c>
      <c r="Q501" s="50" t="s">
        <v>8841</v>
      </c>
      <c r="R501" s="50" t="str">
        <f>VLOOKUP(A501,[1]komplet!$1:$1048576,18,0)</f>
        <v>ANO</v>
      </c>
    </row>
    <row r="502" spans="1:18" s="50" customFormat="1" x14ac:dyDescent="0.25">
      <c r="A502" s="71">
        <v>600057887</v>
      </c>
      <c r="B502" s="56">
        <f t="shared" si="14"/>
        <v>600057887</v>
      </c>
      <c r="C502" s="57" t="s">
        <v>5788</v>
      </c>
      <c r="D502" s="50">
        <v>1</v>
      </c>
      <c r="E502" s="72">
        <f t="shared" si="15"/>
        <v>62537661</v>
      </c>
      <c r="F502" s="51" t="s">
        <v>30</v>
      </c>
      <c r="G502" s="51" t="s">
        <v>8840</v>
      </c>
      <c r="H502" s="51">
        <v>3300</v>
      </c>
      <c r="I502" s="51" t="s">
        <v>14443</v>
      </c>
      <c r="J502" s="51">
        <v>16.690000000000001</v>
      </c>
      <c r="K502" s="68">
        <v>55077.000000000007</v>
      </c>
      <c r="L502" s="63" t="s">
        <v>14444</v>
      </c>
      <c r="M502" s="50" t="s">
        <v>8975</v>
      </c>
      <c r="N502" s="50" t="s">
        <v>8976</v>
      </c>
      <c r="O502" s="50">
        <v>382</v>
      </c>
      <c r="P502" s="50">
        <v>16</v>
      </c>
      <c r="Q502" s="50" t="s">
        <v>8841</v>
      </c>
      <c r="R502" s="50" t="str">
        <f>VLOOKUP(A502,[1]komplet!$1:$1048576,18,0)</f>
        <v>ANO</v>
      </c>
    </row>
    <row r="503" spans="1:18" s="50" customFormat="1" x14ac:dyDescent="0.25">
      <c r="A503" s="71">
        <v>600170276</v>
      </c>
      <c r="B503" s="56">
        <f t="shared" si="14"/>
        <v>600170276</v>
      </c>
      <c r="C503" s="57" t="s">
        <v>5789</v>
      </c>
      <c r="D503" s="50">
        <v>1</v>
      </c>
      <c r="E503" s="72">
        <f t="shared" si="15"/>
        <v>513156</v>
      </c>
      <c r="F503" s="51" t="s">
        <v>30</v>
      </c>
      <c r="G503" s="51" t="s">
        <v>8840</v>
      </c>
      <c r="H503" s="51">
        <v>1775</v>
      </c>
      <c r="I503" s="51" t="s">
        <v>14443</v>
      </c>
      <c r="J503" s="51">
        <v>16.690000000000001</v>
      </c>
      <c r="K503" s="68">
        <v>29624.750000000004</v>
      </c>
      <c r="L503" s="63" t="s">
        <v>14444</v>
      </c>
      <c r="M503" s="50" t="s">
        <v>8977</v>
      </c>
      <c r="N503" s="50" t="s">
        <v>8978</v>
      </c>
      <c r="O503" s="50">
        <v>537</v>
      </c>
      <c r="Q503" s="50" t="s">
        <v>8979</v>
      </c>
      <c r="R503" s="50" t="str">
        <f>VLOOKUP(A503,[1]komplet!$1:$1048576,18,0)</f>
        <v>ANO</v>
      </c>
    </row>
    <row r="504" spans="1:18" s="50" customFormat="1" x14ac:dyDescent="0.25">
      <c r="A504" s="71">
        <v>600170292</v>
      </c>
      <c r="B504" s="56">
        <f t="shared" si="14"/>
        <v>600170292</v>
      </c>
      <c r="C504" s="57" t="s">
        <v>5790</v>
      </c>
      <c r="D504" s="50">
        <v>1</v>
      </c>
      <c r="E504" s="72">
        <f t="shared" si="15"/>
        <v>510874</v>
      </c>
      <c r="F504" s="51" t="s">
        <v>30</v>
      </c>
      <c r="G504" s="51" t="s">
        <v>8840</v>
      </c>
      <c r="H504" s="51">
        <v>4125</v>
      </c>
      <c r="I504" s="51" t="s">
        <v>14443</v>
      </c>
      <c r="J504" s="51">
        <v>16.690000000000001</v>
      </c>
      <c r="K504" s="68">
        <v>68846.25</v>
      </c>
      <c r="L504" s="63" t="s">
        <v>14444</v>
      </c>
      <c r="M504" s="50" t="s">
        <v>8980</v>
      </c>
      <c r="N504" s="50" t="s">
        <v>8912</v>
      </c>
      <c r="O504" s="50">
        <v>1846</v>
      </c>
      <c r="P504" s="50">
        <v>9</v>
      </c>
      <c r="Q504" s="50" t="s">
        <v>8841</v>
      </c>
      <c r="R504" s="50" t="str">
        <f>VLOOKUP(A504,[1]komplet!$1:$1048576,18,0)</f>
        <v>ANO</v>
      </c>
    </row>
    <row r="505" spans="1:18" s="50" customFormat="1" x14ac:dyDescent="0.25">
      <c r="A505" s="71">
        <v>600170306</v>
      </c>
      <c r="B505" s="56">
        <f t="shared" si="14"/>
        <v>600170306</v>
      </c>
      <c r="C505" s="57" t="s">
        <v>5791</v>
      </c>
      <c r="D505" s="50">
        <v>1</v>
      </c>
      <c r="E505" s="72">
        <f t="shared" si="15"/>
        <v>582336</v>
      </c>
      <c r="F505" s="51" t="s">
        <v>30</v>
      </c>
      <c r="G505" s="51" t="s">
        <v>8840</v>
      </c>
      <c r="H505" s="51">
        <v>2425</v>
      </c>
      <c r="I505" s="51" t="s">
        <v>14443</v>
      </c>
      <c r="J505" s="51">
        <v>16.690000000000001</v>
      </c>
      <c r="K505" s="68">
        <v>40473.25</v>
      </c>
      <c r="L505" s="63" t="s">
        <v>14444</v>
      </c>
      <c r="M505" s="50" t="s">
        <v>8981</v>
      </c>
      <c r="N505" s="50" t="s">
        <v>32</v>
      </c>
      <c r="O505" s="50">
        <v>859</v>
      </c>
      <c r="P505" s="50">
        <v>59</v>
      </c>
      <c r="Q505" s="50" t="s">
        <v>8841</v>
      </c>
      <c r="R505" s="50" t="str">
        <f>VLOOKUP(A505,[1]komplet!$1:$1048576,18,0)</f>
        <v>ANO</v>
      </c>
    </row>
    <row r="506" spans="1:18" s="50" customFormat="1" x14ac:dyDescent="0.25">
      <c r="A506" s="71">
        <v>600170331</v>
      </c>
      <c r="B506" s="56">
        <f t="shared" si="14"/>
        <v>600170331</v>
      </c>
      <c r="C506" s="57" t="s">
        <v>5792</v>
      </c>
      <c r="D506" s="50">
        <v>1</v>
      </c>
      <c r="E506" s="72">
        <f t="shared" si="15"/>
        <v>60077590</v>
      </c>
      <c r="F506" s="51" t="s">
        <v>30</v>
      </c>
      <c r="G506" s="51" t="s">
        <v>8840</v>
      </c>
      <c r="H506" s="51">
        <v>2450</v>
      </c>
      <c r="I506" s="51" t="s">
        <v>14443</v>
      </c>
      <c r="J506" s="51">
        <v>16.690000000000001</v>
      </c>
      <c r="K506" s="68">
        <v>40890.5</v>
      </c>
      <c r="L506" s="63" t="s">
        <v>14444</v>
      </c>
      <c r="M506" s="50" t="s">
        <v>8982</v>
      </c>
      <c r="N506" s="50" t="s">
        <v>8983</v>
      </c>
      <c r="O506" s="50">
        <v>239</v>
      </c>
      <c r="P506" s="50">
        <v>12</v>
      </c>
      <c r="Q506" s="50" t="s">
        <v>8841</v>
      </c>
      <c r="R506" s="50" t="str">
        <f>VLOOKUP(A506,[1]komplet!$1:$1048576,18,0)</f>
        <v>ANO</v>
      </c>
    </row>
    <row r="507" spans="1:18" s="50" customFormat="1" x14ac:dyDescent="0.25">
      <c r="A507" s="71">
        <v>650024508</v>
      </c>
      <c r="B507" s="56">
        <f t="shared" si="14"/>
        <v>650024508</v>
      </c>
      <c r="C507" s="57" t="s">
        <v>5793</v>
      </c>
      <c r="D507" s="50">
        <v>1</v>
      </c>
      <c r="E507" s="72">
        <f t="shared" si="15"/>
        <v>75000466</v>
      </c>
      <c r="F507" s="51" t="s">
        <v>30</v>
      </c>
      <c r="G507" s="51" t="s">
        <v>8840</v>
      </c>
      <c r="H507" s="51">
        <v>700</v>
      </c>
      <c r="I507" s="51" t="s">
        <v>14443</v>
      </c>
      <c r="J507" s="51">
        <v>16.690000000000001</v>
      </c>
      <c r="K507" s="68">
        <v>11683</v>
      </c>
      <c r="L507" s="63" t="s">
        <v>14444</v>
      </c>
      <c r="M507" s="50" t="s">
        <v>8984</v>
      </c>
      <c r="N507" s="50" t="s">
        <v>8985</v>
      </c>
      <c r="O507" s="50">
        <v>180</v>
      </c>
      <c r="Q507" s="50" t="s">
        <v>8986</v>
      </c>
      <c r="R507" s="50" t="str">
        <f>VLOOKUP(A507,[1]komplet!$1:$1048576,18,0)</f>
        <v>ANO</v>
      </c>
    </row>
    <row r="508" spans="1:18" s="50" customFormat="1" x14ac:dyDescent="0.25">
      <c r="A508" s="71">
        <v>650024770</v>
      </c>
      <c r="B508" s="56">
        <f t="shared" si="14"/>
        <v>650024770</v>
      </c>
      <c r="C508" s="57" t="s">
        <v>5794</v>
      </c>
      <c r="D508" s="50">
        <v>1</v>
      </c>
      <c r="E508" s="72">
        <f t="shared" si="15"/>
        <v>75000326</v>
      </c>
      <c r="F508" s="51" t="s">
        <v>30</v>
      </c>
      <c r="G508" s="51" t="s">
        <v>8840</v>
      </c>
      <c r="H508" s="51">
        <v>400</v>
      </c>
      <c r="I508" s="51" t="s">
        <v>14443</v>
      </c>
      <c r="J508" s="51">
        <v>16.690000000000001</v>
      </c>
      <c r="K508" s="68">
        <v>6676.0000000000009</v>
      </c>
      <c r="L508" s="63" t="s">
        <v>14444</v>
      </c>
      <c r="M508" s="50" t="s">
        <v>8987</v>
      </c>
      <c r="N508" s="50" t="s">
        <v>18</v>
      </c>
      <c r="O508" s="50">
        <v>195</v>
      </c>
      <c r="Q508" s="50" t="s">
        <v>8988</v>
      </c>
      <c r="R508" s="50" t="str">
        <f>VLOOKUP(A508,[1]komplet!$1:$1048576,18,0)</f>
        <v>ANO</v>
      </c>
    </row>
    <row r="509" spans="1:18" s="50" customFormat="1" x14ac:dyDescent="0.25">
      <c r="A509" s="71">
        <v>650024915</v>
      </c>
      <c r="B509" s="56">
        <f t="shared" si="14"/>
        <v>650024915</v>
      </c>
      <c r="C509" s="57" t="s">
        <v>5795</v>
      </c>
      <c r="D509" s="50">
        <v>1</v>
      </c>
      <c r="E509" s="72">
        <f t="shared" si="15"/>
        <v>75001144</v>
      </c>
      <c r="F509" s="51" t="s">
        <v>30</v>
      </c>
      <c r="G509" s="51" t="s">
        <v>8840</v>
      </c>
      <c r="H509" s="51">
        <v>1400</v>
      </c>
      <c r="I509" s="51" t="s">
        <v>14443</v>
      </c>
      <c r="J509" s="51">
        <v>16.690000000000001</v>
      </c>
      <c r="K509" s="68">
        <v>23366</v>
      </c>
      <c r="L509" s="63" t="s">
        <v>14444</v>
      </c>
      <c r="M509" s="50" t="s">
        <v>8989</v>
      </c>
      <c r="N509" s="50" t="s">
        <v>38</v>
      </c>
      <c r="O509" s="50">
        <v>2209</v>
      </c>
      <c r="P509" s="50">
        <v>6</v>
      </c>
      <c r="Q509" s="50" t="s">
        <v>8990</v>
      </c>
      <c r="R509" s="50" t="str">
        <f>VLOOKUP(A509,[1]komplet!$1:$1048576,18,0)</f>
        <v>ANO</v>
      </c>
    </row>
    <row r="510" spans="1:18" s="50" customFormat="1" x14ac:dyDescent="0.25">
      <c r="A510" s="71">
        <v>650028899</v>
      </c>
      <c r="B510" s="56">
        <f t="shared" si="14"/>
        <v>650028899</v>
      </c>
      <c r="C510" s="57" t="s">
        <v>5796</v>
      </c>
      <c r="D510" s="50">
        <v>1</v>
      </c>
      <c r="E510" s="72">
        <f t="shared" si="15"/>
        <v>75000849</v>
      </c>
      <c r="F510" s="51" t="s">
        <v>30</v>
      </c>
      <c r="G510" s="51" t="s">
        <v>8840</v>
      </c>
      <c r="H510" s="51">
        <v>100</v>
      </c>
      <c r="I510" s="51" t="s">
        <v>14443</v>
      </c>
      <c r="J510" s="51">
        <v>16.690000000000001</v>
      </c>
      <c r="K510" s="68">
        <v>1669.0000000000002</v>
      </c>
      <c r="L510" s="63" t="s">
        <v>14444</v>
      </c>
      <c r="M510" s="50" t="s">
        <v>8991</v>
      </c>
      <c r="O510" s="50">
        <v>2</v>
      </c>
      <c r="Q510" s="50" t="s">
        <v>8992</v>
      </c>
      <c r="R510" s="50" t="str">
        <f>VLOOKUP(A510,[1]komplet!$1:$1048576,18,0)</f>
        <v>ANO</v>
      </c>
    </row>
    <row r="511" spans="1:18" s="50" customFormat="1" x14ac:dyDescent="0.25">
      <c r="A511" s="71">
        <v>650030168</v>
      </c>
      <c r="B511" s="56">
        <f t="shared" si="14"/>
        <v>650030168</v>
      </c>
      <c r="C511" s="57" t="s">
        <v>5797</v>
      </c>
      <c r="D511" s="50">
        <v>1</v>
      </c>
      <c r="E511" s="72">
        <f t="shared" si="15"/>
        <v>75000199</v>
      </c>
      <c r="F511" s="51" t="s">
        <v>30</v>
      </c>
      <c r="G511" s="51" t="s">
        <v>8840</v>
      </c>
      <c r="H511" s="51">
        <v>1925</v>
      </c>
      <c r="I511" s="51" t="s">
        <v>14443</v>
      </c>
      <c r="J511" s="51">
        <v>16.690000000000001</v>
      </c>
      <c r="K511" s="68">
        <v>32128.250000000004</v>
      </c>
      <c r="L511" s="63" t="s">
        <v>14444</v>
      </c>
      <c r="M511" s="50" t="s">
        <v>8993</v>
      </c>
      <c r="N511" s="50" t="s">
        <v>39</v>
      </c>
      <c r="O511" s="50">
        <v>800</v>
      </c>
      <c r="Q511" s="50" t="s">
        <v>8979</v>
      </c>
      <c r="R511" s="50" t="str">
        <f>VLOOKUP(A511,[1]komplet!$1:$1048576,18,0)</f>
        <v>ANO</v>
      </c>
    </row>
    <row r="512" spans="1:18" s="50" customFormat="1" x14ac:dyDescent="0.25">
      <c r="A512" s="71">
        <v>650030265</v>
      </c>
      <c r="B512" s="56">
        <f t="shared" si="14"/>
        <v>650030265</v>
      </c>
      <c r="C512" s="57" t="s">
        <v>5798</v>
      </c>
      <c r="D512" s="50">
        <v>1</v>
      </c>
      <c r="E512" s="72">
        <f t="shared" si="15"/>
        <v>75000547</v>
      </c>
      <c r="F512" s="51" t="s">
        <v>30</v>
      </c>
      <c r="G512" s="51" t="s">
        <v>8840</v>
      </c>
      <c r="H512" s="51">
        <v>1600</v>
      </c>
      <c r="I512" s="51" t="s">
        <v>14443</v>
      </c>
      <c r="J512" s="51">
        <v>16.690000000000001</v>
      </c>
      <c r="K512" s="68">
        <v>26704.000000000004</v>
      </c>
      <c r="L512" s="63" t="s">
        <v>14444</v>
      </c>
      <c r="M512" s="50" t="s">
        <v>8994</v>
      </c>
      <c r="O512" s="50">
        <v>35</v>
      </c>
      <c r="Q512" s="50" t="s">
        <v>8995</v>
      </c>
      <c r="R512" s="50" t="str">
        <f>VLOOKUP(A512,[1]komplet!$1:$1048576,18,0)</f>
        <v>ANO</v>
      </c>
    </row>
    <row r="513" spans="1:18" s="50" customFormat="1" x14ac:dyDescent="0.25">
      <c r="A513" s="71">
        <v>650030788</v>
      </c>
      <c r="B513" s="56">
        <f t="shared" si="14"/>
        <v>650030788</v>
      </c>
      <c r="C513" s="57" t="s">
        <v>5799</v>
      </c>
      <c r="D513" s="50">
        <v>1</v>
      </c>
      <c r="E513" s="72">
        <f t="shared" si="15"/>
        <v>75000211</v>
      </c>
      <c r="F513" s="51" t="s">
        <v>30</v>
      </c>
      <c r="G513" s="51" t="s">
        <v>8840</v>
      </c>
      <c r="H513" s="51">
        <v>175</v>
      </c>
      <c r="I513" s="51" t="s">
        <v>14443</v>
      </c>
      <c r="J513" s="51">
        <v>16.690000000000001</v>
      </c>
      <c r="K513" s="68">
        <v>2920.75</v>
      </c>
      <c r="L513" s="63" t="s">
        <v>14444</v>
      </c>
      <c r="M513" s="50" t="s">
        <v>8996</v>
      </c>
      <c r="O513" s="50">
        <v>27</v>
      </c>
      <c r="Q513" s="50" t="s">
        <v>8997</v>
      </c>
      <c r="R513" s="50" t="str">
        <f>VLOOKUP(A513,[1]komplet!$1:$1048576,18,0)</f>
        <v>ANO</v>
      </c>
    </row>
    <row r="514" spans="1:18" s="50" customFormat="1" x14ac:dyDescent="0.25">
      <c r="A514" s="71">
        <v>650031334</v>
      </c>
      <c r="B514" s="56">
        <f t="shared" si="14"/>
        <v>650031334</v>
      </c>
      <c r="C514" s="57" t="s">
        <v>5800</v>
      </c>
      <c r="D514" s="50">
        <v>1</v>
      </c>
      <c r="E514" s="72">
        <f t="shared" si="15"/>
        <v>70983470</v>
      </c>
      <c r="F514" s="51" t="s">
        <v>30</v>
      </c>
      <c r="G514" s="51" t="s">
        <v>8840</v>
      </c>
      <c r="H514" s="51">
        <v>100</v>
      </c>
      <c r="I514" s="51" t="s">
        <v>14443</v>
      </c>
      <c r="J514" s="51">
        <v>16.690000000000001</v>
      </c>
      <c r="K514" s="68">
        <v>1669.0000000000002</v>
      </c>
      <c r="L514" s="63" t="s">
        <v>14444</v>
      </c>
      <c r="M514" s="50" t="s">
        <v>8998</v>
      </c>
      <c r="O514" s="50">
        <v>16</v>
      </c>
      <c r="Q514" s="50" t="s">
        <v>8999</v>
      </c>
      <c r="R514" s="50" t="str">
        <f>VLOOKUP(A514,[1]komplet!$1:$1048576,18,0)</f>
        <v>ANO</v>
      </c>
    </row>
    <row r="515" spans="1:18" s="50" customFormat="1" x14ac:dyDescent="0.25">
      <c r="A515" s="71">
        <v>650032128</v>
      </c>
      <c r="B515" s="56">
        <f t="shared" si="14"/>
        <v>650032128</v>
      </c>
      <c r="C515" s="57" t="s">
        <v>5801</v>
      </c>
      <c r="D515" s="50">
        <v>1</v>
      </c>
      <c r="E515" s="72">
        <f t="shared" si="15"/>
        <v>75000709</v>
      </c>
      <c r="F515" s="51" t="s">
        <v>30</v>
      </c>
      <c r="G515" s="51" t="s">
        <v>8840</v>
      </c>
      <c r="H515" s="51">
        <v>875</v>
      </c>
      <c r="I515" s="51" t="s">
        <v>14443</v>
      </c>
      <c r="J515" s="51">
        <v>16.690000000000001</v>
      </c>
      <c r="K515" s="68">
        <v>14603.750000000002</v>
      </c>
      <c r="L515" s="63" t="s">
        <v>14444</v>
      </c>
      <c r="M515" s="50" t="s">
        <v>9000</v>
      </c>
      <c r="O515" s="50">
        <v>40</v>
      </c>
      <c r="Q515" s="50" t="s">
        <v>9001</v>
      </c>
      <c r="R515" s="50" t="str">
        <f>VLOOKUP(A515,[1]komplet!$1:$1048576,18,0)</f>
        <v>ANO</v>
      </c>
    </row>
    <row r="516" spans="1:18" s="50" customFormat="1" x14ac:dyDescent="0.25">
      <c r="A516" s="71">
        <v>650032811</v>
      </c>
      <c r="B516" s="56">
        <f t="shared" si="14"/>
        <v>650032811</v>
      </c>
      <c r="C516" s="57" t="s">
        <v>5802</v>
      </c>
      <c r="D516" s="50">
        <v>1</v>
      </c>
      <c r="E516" s="72">
        <f t="shared" si="15"/>
        <v>70988471</v>
      </c>
      <c r="F516" s="51" t="s">
        <v>30</v>
      </c>
      <c r="G516" s="51" t="s">
        <v>8840</v>
      </c>
      <c r="H516" s="51">
        <v>2125</v>
      </c>
      <c r="I516" s="51" t="s">
        <v>14443</v>
      </c>
      <c r="J516" s="51">
        <v>16.690000000000001</v>
      </c>
      <c r="K516" s="68">
        <v>35466.25</v>
      </c>
      <c r="L516" s="63" t="s">
        <v>14444</v>
      </c>
      <c r="M516" s="50" t="s">
        <v>9002</v>
      </c>
      <c r="N516" s="50" t="s">
        <v>9003</v>
      </c>
      <c r="O516" s="50">
        <v>192</v>
      </c>
      <c r="P516" s="50">
        <v>5</v>
      </c>
      <c r="Q516" s="50" t="s">
        <v>9004</v>
      </c>
      <c r="R516" s="50" t="str">
        <f>VLOOKUP(A516,[1]komplet!$1:$1048576,18,0)</f>
        <v>ANO</v>
      </c>
    </row>
    <row r="517" spans="1:18" s="50" customFormat="1" x14ac:dyDescent="0.25">
      <c r="A517" s="71">
        <v>650033060</v>
      </c>
      <c r="B517" s="56">
        <f t="shared" ref="B517:B580" si="16">A517*1</f>
        <v>650033060</v>
      </c>
      <c r="C517" s="57" t="s">
        <v>5803</v>
      </c>
      <c r="D517" s="50">
        <v>1</v>
      </c>
      <c r="E517" s="72">
        <f t="shared" ref="E517:E580" si="17">C517*1</f>
        <v>75000661</v>
      </c>
      <c r="F517" s="51" t="s">
        <v>30</v>
      </c>
      <c r="G517" s="51" t="s">
        <v>8840</v>
      </c>
      <c r="H517" s="51">
        <v>200</v>
      </c>
      <c r="I517" s="51" t="s">
        <v>14443</v>
      </c>
      <c r="J517" s="51">
        <v>16.690000000000001</v>
      </c>
      <c r="K517" s="68">
        <v>3338.0000000000005</v>
      </c>
      <c r="L517" s="63" t="s">
        <v>14444</v>
      </c>
      <c r="M517" s="50" t="s">
        <v>9005</v>
      </c>
      <c r="N517" s="50" t="s">
        <v>19</v>
      </c>
      <c r="O517" s="50">
        <v>63</v>
      </c>
      <c r="Q517" s="50" t="s">
        <v>9006</v>
      </c>
      <c r="R517" s="50" t="str">
        <f>VLOOKUP(A517,[1]komplet!$1:$1048576,18,0)</f>
        <v>ANO</v>
      </c>
    </row>
    <row r="518" spans="1:18" s="50" customFormat="1" x14ac:dyDescent="0.25">
      <c r="A518" s="71">
        <v>650033124</v>
      </c>
      <c r="B518" s="56">
        <f t="shared" si="16"/>
        <v>650033124</v>
      </c>
      <c r="C518" s="57" t="s">
        <v>5804</v>
      </c>
      <c r="D518" s="50">
        <v>1</v>
      </c>
      <c r="E518" s="72">
        <f t="shared" si="17"/>
        <v>75000202</v>
      </c>
      <c r="F518" s="51" t="s">
        <v>30</v>
      </c>
      <c r="G518" s="51" t="s">
        <v>8840</v>
      </c>
      <c r="H518" s="51">
        <v>1300</v>
      </c>
      <c r="I518" s="51" t="s">
        <v>14443</v>
      </c>
      <c r="J518" s="51">
        <v>16.690000000000001</v>
      </c>
      <c r="K518" s="68">
        <v>21697</v>
      </c>
      <c r="L518" s="63" t="s">
        <v>14444</v>
      </c>
      <c r="M518" s="50" t="s">
        <v>9007</v>
      </c>
      <c r="N518" s="50" t="s">
        <v>40</v>
      </c>
      <c r="O518" s="50">
        <v>189</v>
      </c>
      <c r="Q518" s="50" t="s">
        <v>9008</v>
      </c>
      <c r="R518" s="50" t="str">
        <f>VLOOKUP(A518,[1]komplet!$1:$1048576,18,0)</f>
        <v>ANO</v>
      </c>
    </row>
    <row r="519" spans="1:18" s="50" customFormat="1" x14ac:dyDescent="0.25">
      <c r="A519" s="71">
        <v>650035895</v>
      </c>
      <c r="B519" s="56">
        <f t="shared" si="16"/>
        <v>650035895</v>
      </c>
      <c r="C519" s="57" t="s">
        <v>5805</v>
      </c>
      <c r="D519" s="50">
        <v>1</v>
      </c>
      <c r="E519" s="72">
        <f t="shared" si="17"/>
        <v>75000024</v>
      </c>
      <c r="F519" s="51" t="s">
        <v>30</v>
      </c>
      <c r="G519" s="51" t="s">
        <v>8840</v>
      </c>
      <c r="H519" s="51">
        <v>800</v>
      </c>
      <c r="I519" s="51" t="s">
        <v>14443</v>
      </c>
      <c r="J519" s="51">
        <v>16.690000000000001</v>
      </c>
      <c r="K519" s="68">
        <v>13352.000000000002</v>
      </c>
      <c r="L519" s="63" t="s">
        <v>14444</v>
      </c>
      <c r="M519" s="50" t="s">
        <v>9009</v>
      </c>
      <c r="O519" s="50">
        <v>153</v>
      </c>
      <c r="Q519" s="50" t="s">
        <v>9010</v>
      </c>
      <c r="R519" s="50" t="str">
        <f>VLOOKUP(A519,[1]komplet!$1:$1048576,18,0)</f>
        <v>ANO</v>
      </c>
    </row>
    <row r="520" spans="1:18" s="50" customFormat="1" x14ac:dyDescent="0.25">
      <c r="A520" s="71">
        <v>650036042</v>
      </c>
      <c r="B520" s="56">
        <f t="shared" si="16"/>
        <v>650036042</v>
      </c>
      <c r="C520" s="57" t="s">
        <v>5806</v>
      </c>
      <c r="D520" s="50">
        <v>1</v>
      </c>
      <c r="E520" s="72">
        <f t="shared" si="17"/>
        <v>70986177</v>
      </c>
      <c r="F520" s="51" t="s">
        <v>30</v>
      </c>
      <c r="G520" s="51" t="s">
        <v>8840</v>
      </c>
      <c r="H520" s="51">
        <v>325</v>
      </c>
      <c r="I520" s="51" t="s">
        <v>14443</v>
      </c>
      <c r="J520" s="51">
        <v>16.690000000000001</v>
      </c>
      <c r="K520" s="68">
        <v>5424.25</v>
      </c>
      <c r="L520" s="63" t="s">
        <v>14444</v>
      </c>
      <c r="M520" s="50" t="s">
        <v>9011</v>
      </c>
      <c r="O520" s="50">
        <v>15</v>
      </c>
      <c r="Q520" s="50" t="s">
        <v>9012</v>
      </c>
      <c r="R520" s="50" t="str">
        <f>VLOOKUP(A520,[1]komplet!$1:$1048576,18,0)</f>
        <v>ANO</v>
      </c>
    </row>
    <row r="521" spans="1:18" s="50" customFormat="1" x14ac:dyDescent="0.25">
      <c r="A521" s="71">
        <v>650036140</v>
      </c>
      <c r="B521" s="56">
        <f t="shared" si="16"/>
        <v>650036140</v>
      </c>
      <c r="C521" s="57" t="s">
        <v>5807</v>
      </c>
      <c r="D521" s="50">
        <v>1</v>
      </c>
      <c r="E521" s="72">
        <f t="shared" si="17"/>
        <v>75000369</v>
      </c>
      <c r="F521" s="51" t="s">
        <v>30</v>
      </c>
      <c r="G521" s="51" t="s">
        <v>8840</v>
      </c>
      <c r="H521" s="51">
        <v>2025</v>
      </c>
      <c r="I521" s="51" t="s">
        <v>14443</v>
      </c>
      <c r="J521" s="51">
        <v>16.690000000000001</v>
      </c>
      <c r="K521" s="68">
        <v>33797.25</v>
      </c>
      <c r="L521" s="63" t="s">
        <v>14444</v>
      </c>
      <c r="M521" s="50" t="s">
        <v>9013</v>
      </c>
      <c r="N521" s="50" t="s">
        <v>9014</v>
      </c>
      <c r="O521" s="50">
        <v>611</v>
      </c>
      <c r="P521" s="50">
        <v>14</v>
      </c>
      <c r="Q521" s="50" t="s">
        <v>9015</v>
      </c>
      <c r="R521" s="50" t="str">
        <f>VLOOKUP(A521,[1]komplet!$1:$1048576,18,0)</f>
        <v>ANO</v>
      </c>
    </row>
    <row r="522" spans="1:18" s="50" customFormat="1" x14ac:dyDescent="0.25">
      <c r="A522" s="71">
        <v>650038151</v>
      </c>
      <c r="B522" s="56">
        <f t="shared" si="16"/>
        <v>650038151</v>
      </c>
      <c r="C522" s="57" t="s">
        <v>5808</v>
      </c>
      <c r="D522" s="50">
        <v>1</v>
      </c>
      <c r="E522" s="72">
        <f t="shared" si="17"/>
        <v>70991189</v>
      </c>
      <c r="F522" s="51" t="s">
        <v>30</v>
      </c>
      <c r="G522" s="51" t="s">
        <v>8840</v>
      </c>
      <c r="H522" s="51">
        <v>125</v>
      </c>
      <c r="I522" s="51" t="s">
        <v>14443</v>
      </c>
      <c r="J522" s="51">
        <v>16.690000000000001</v>
      </c>
      <c r="K522" s="68">
        <v>2086.25</v>
      </c>
      <c r="L522" s="63" t="s">
        <v>14444</v>
      </c>
      <c r="M522" s="50" t="s">
        <v>9016</v>
      </c>
      <c r="O522" s="50">
        <v>8</v>
      </c>
      <c r="Q522" s="50" t="s">
        <v>9017</v>
      </c>
      <c r="R522" s="50" t="str">
        <f>VLOOKUP(A522,[1]komplet!$1:$1048576,18,0)</f>
        <v>ANO</v>
      </c>
    </row>
    <row r="523" spans="1:18" s="50" customFormat="1" x14ac:dyDescent="0.25">
      <c r="A523" s="71">
        <v>650043898</v>
      </c>
      <c r="B523" s="56">
        <f t="shared" si="16"/>
        <v>650043898</v>
      </c>
      <c r="C523" s="57" t="s">
        <v>5809</v>
      </c>
      <c r="D523" s="50">
        <v>1</v>
      </c>
      <c r="E523" s="72">
        <f t="shared" si="17"/>
        <v>75000695</v>
      </c>
      <c r="F523" s="51" t="s">
        <v>30</v>
      </c>
      <c r="G523" s="51" t="s">
        <v>8840</v>
      </c>
      <c r="H523" s="51">
        <v>125</v>
      </c>
      <c r="I523" s="51" t="s">
        <v>14443</v>
      </c>
      <c r="J523" s="51">
        <v>16.690000000000001</v>
      </c>
      <c r="K523" s="68">
        <v>2086.25</v>
      </c>
      <c r="L523" s="63" t="s">
        <v>14444</v>
      </c>
      <c r="M523" s="50" t="s">
        <v>9018</v>
      </c>
      <c r="O523" s="50">
        <v>41</v>
      </c>
      <c r="Q523" s="50" t="s">
        <v>9019</v>
      </c>
      <c r="R523" s="50" t="str">
        <f>VLOOKUP(A523,[1]komplet!$1:$1048576,18,0)</f>
        <v>ANO</v>
      </c>
    </row>
    <row r="524" spans="1:18" s="50" customFormat="1" x14ac:dyDescent="0.25">
      <c r="A524" s="71">
        <v>650056272</v>
      </c>
      <c r="B524" s="56">
        <f t="shared" si="16"/>
        <v>650056272</v>
      </c>
      <c r="C524" s="57" t="s">
        <v>5810</v>
      </c>
      <c r="D524" s="50">
        <v>1</v>
      </c>
      <c r="E524" s="72">
        <f t="shared" si="17"/>
        <v>71002553</v>
      </c>
      <c r="F524" s="51" t="s">
        <v>30</v>
      </c>
      <c r="G524" s="51" t="s">
        <v>8840</v>
      </c>
      <c r="H524" s="51">
        <v>200</v>
      </c>
      <c r="I524" s="51" t="s">
        <v>14443</v>
      </c>
      <c r="J524" s="51">
        <v>16.690000000000001</v>
      </c>
      <c r="K524" s="68">
        <v>3338.0000000000005</v>
      </c>
      <c r="L524" s="63" t="s">
        <v>14444</v>
      </c>
      <c r="M524" s="50" t="s">
        <v>9020</v>
      </c>
      <c r="N524" s="50" t="s">
        <v>9014</v>
      </c>
      <c r="O524" s="50">
        <v>166</v>
      </c>
      <c r="Q524" s="50" t="s">
        <v>9021</v>
      </c>
      <c r="R524" s="50" t="str">
        <f>VLOOKUP(A524,[1]komplet!$1:$1048576,18,0)</f>
        <v>ANO</v>
      </c>
    </row>
    <row r="525" spans="1:18" s="50" customFormat="1" x14ac:dyDescent="0.25">
      <c r="A525" s="71">
        <v>651023599</v>
      </c>
      <c r="B525" s="56">
        <f t="shared" si="16"/>
        <v>651023599</v>
      </c>
      <c r="C525" s="57" t="s">
        <v>5811</v>
      </c>
      <c r="D525" s="50">
        <v>1</v>
      </c>
      <c r="E525" s="72">
        <f t="shared" si="17"/>
        <v>75050111</v>
      </c>
      <c r="F525" s="51" t="s">
        <v>30</v>
      </c>
      <c r="G525" s="51" t="s">
        <v>8840</v>
      </c>
      <c r="H525" s="51">
        <v>925</v>
      </c>
      <c r="I525" s="51" t="s">
        <v>14443</v>
      </c>
      <c r="J525" s="51">
        <v>16.690000000000001</v>
      </c>
      <c r="K525" s="68">
        <v>15438.250000000002</v>
      </c>
      <c r="L525" s="63" t="s">
        <v>14444</v>
      </c>
      <c r="M525" s="50" t="s">
        <v>9022</v>
      </c>
      <c r="N525" s="50" t="s">
        <v>9023</v>
      </c>
      <c r="O525" s="50">
        <v>3</v>
      </c>
      <c r="P525" s="50">
        <v>93</v>
      </c>
      <c r="Q525" s="50" t="s">
        <v>9015</v>
      </c>
      <c r="R525" s="50" t="str">
        <f>VLOOKUP(A525,[1]komplet!$1:$1048576,18,0)</f>
        <v>ANO</v>
      </c>
    </row>
    <row r="526" spans="1:18" s="50" customFormat="1" x14ac:dyDescent="0.25">
      <c r="A526" s="71">
        <v>651040621</v>
      </c>
      <c r="B526" s="56">
        <f t="shared" si="16"/>
        <v>651040621</v>
      </c>
      <c r="C526" s="57" t="s">
        <v>5812</v>
      </c>
      <c r="D526" s="50">
        <v>1</v>
      </c>
      <c r="E526" s="72">
        <f t="shared" si="17"/>
        <v>28068769</v>
      </c>
      <c r="F526" s="51" t="s">
        <v>30</v>
      </c>
      <c r="G526" s="51" t="s">
        <v>8840</v>
      </c>
      <c r="H526" s="51">
        <v>1350</v>
      </c>
      <c r="I526" s="51" t="s">
        <v>14443</v>
      </c>
      <c r="J526" s="51">
        <v>16.690000000000001</v>
      </c>
      <c r="K526" s="68">
        <v>22531.5</v>
      </c>
      <c r="L526" s="63" t="s">
        <v>14444</v>
      </c>
      <c r="M526" s="50" t="s">
        <v>9024</v>
      </c>
      <c r="N526" s="50" t="s">
        <v>8945</v>
      </c>
      <c r="O526" s="50">
        <v>1347</v>
      </c>
      <c r="P526" s="50">
        <v>23</v>
      </c>
      <c r="Q526" s="50" t="s">
        <v>8841</v>
      </c>
      <c r="R526" s="50" t="str">
        <f>VLOOKUP(A526,[1]komplet!$1:$1048576,18,0)</f>
        <v>NE</v>
      </c>
    </row>
    <row r="527" spans="1:18" s="50" customFormat="1" x14ac:dyDescent="0.25">
      <c r="A527" s="71">
        <v>691000450</v>
      </c>
      <c r="B527" s="56">
        <f t="shared" si="16"/>
        <v>691000450</v>
      </c>
      <c r="C527" s="57" t="s">
        <v>5813</v>
      </c>
      <c r="D527" s="50">
        <v>1</v>
      </c>
      <c r="E527" s="72">
        <f t="shared" si="17"/>
        <v>28086830</v>
      </c>
      <c r="F527" s="51" t="s">
        <v>30</v>
      </c>
      <c r="G527" s="51" t="s">
        <v>8840</v>
      </c>
      <c r="H527" s="51">
        <v>100</v>
      </c>
      <c r="I527" s="51" t="s">
        <v>14443</v>
      </c>
      <c r="J527" s="51">
        <v>16.690000000000001</v>
      </c>
      <c r="K527" s="68">
        <v>1669.0000000000002</v>
      </c>
      <c r="L527" s="63" t="s">
        <v>14444</v>
      </c>
      <c r="M527" s="50" t="s">
        <v>9025</v>
      </c>
      <c r="N527" s="50" t="s">
        <v>9026</v>
      </c>
      <c r="O527" s="50">
        <v>198</v>
      </c>
      <c r="P527" s="50">
        <v>13</v>
      </c>
      <c r="Q527" s="50" t="s">
        <v>8841</v>
      </c>
      <c r="R527" s="50" t="str">
        <f>VLOOKUP(A527,[1]komplet!$1:$1048576,18,0)</f>
        <v>NE</v>
      </c>
    </row>
    <row r="528" spans="1:18" s="50" customFormat="1" x14ac:dyDescent="0.25">
      <c r="A528" s="71">
        <v>691003734</v>
      </c>
      <c r="B528" s="56">
        <f t="shared" si="16"/>
        <v>691003734</v>
      </c>
      <c r="C528" s="57" t="s">
        <v>5814</v>
      </c>
      <c r="D528" s="50">
        <v>1</v>
      </c>
      <c r="E528" s="72">
        <f t="shared" si="17"/>
        <v>28133447</v>
      </c>
      <c r="F528" s="51" t="s">
        <v>30</v>
      </c>
      <c r="G528" s="51" t="s">
        <v>8840</v>
      </c>
      <c r="H528" s="51">
        <v>275</v>
      </c>
      <c r="I528" s="51" t="s">
        <v>14443</v>
      </c>
      <c r="J528" s="51">
        <v>16.690000000000001</v>
      </c>
      <c r="K528" s="68">
        <v>4589.75</v>
      </c>
      <c r="L528" s="63" t="s">
        <v>14444</v>
      </c>
      <c r="M528" s="50" t="s">
        <v>9027</v>
      </c>
      <c r="N528" s="50" t="s">
        <v>9028</v>
      </c>
      <c r="O528" s="50">
        <v>752</v>
      </c>
      <c r="P528" s="50">
        <v>74</v>
      </c>
      <c r="Q528" s="50" t="s">
        <v>8841</v>
      </c>
      <c r="R528" s="50" t="str">
        <f>VLOOKUP(A528,[1]komplet!$1:$1048576,18,0)</f>
        <v>NE</v>
      </c>
    </row>
    <row r="529" spans="1:18" s="50" customFormat="1" x14ac:dyDescent="0.25">
      <c r="A529" s="71">
        <v>691007144</v>
      </c>
      <c r="B529" s="56">
        <f t="shared" si="16"/>
        <v>691007144</v>
      </c>
      <c r="C529" s="57" t="s">
        <v>5815</v>
      </c>
      <c r="D529" s="50">
        <v>1</v>
      </c>
      <c r="E529" s="72">
        <f t="shared" si="17"/>
        <v>3276759</v>
      </c>
      <c r="F529" s="51" t="s">
        <v>30</v>
      </c>
      <c r="G529" s="51" t="s">
        <v>8840</v>
      </c>
      <c r="H529" s="51">
        <v>50</v>
      </c>
      <c r="I529" s="51" t="s">
        <v>14443</v>
      </c>
      <c r="J529" s="51">
        <v>16.690000000000001</v>
      </c>
      <c r="K529" s="68">
        <v>834.50000000000011</v>
      </c>
      <c r="L529" s="63" t="s">
        <v>14444</v>
      </c>
      <c r="M529" s="50" t="s">
        <v>9029</v>
      </c>
      <c r="N529" s="50" t="s">
        <v>33</v>
      </c>
      <c r="O529" s="50">
        <v>517</v>
      </c>
      <c r="P529" s="50">
        <v>10</v>
      </c>
      <c r="Q529" s="50" t="s">
        <v>8841</v>
      </c>
      <c r="R529" s="50" t="str">
        <f>VLOOKUP(A529,[1]komplet!$1:$1048576,18,0)</f>
        <v>NE</v>
      </c>
    </row>
    <row r="530" spans="1:18" s="50" customFormat="1" x14ac:dyDescent="0.25">
      <c r="A530" s="71">
        <v>691008710</v>
      </c>
      <c r="B530" s="56">
        <f t="shared" si="16"/>
        <v>691008710</v>
      </c>
      <c r="C530" s="57" t="s">
        <v>5816</v>
      </c>
      <c r="D530" s="50">
        <v>1</v>
      </c>
      <c r="E530" s="72">
        <f t="shared" si="17"/>
        <v>3742725</v>
      </c>
      <c r="F530" s="51" t="s">
        <v>30</v>
      </c>
      <c r="G530" s="51" t="s">
        <v>8840</v>
      </c>
      <c r="H530" s="51">
        <v>100</v>
      </c>
      <c r="I530" s="51" t="s">
        <v>14443</v>
      </c>
      <c r="J530" s="51">
        <v>16.690000000000001</v>
      </c>
      <c r="K530" s="68">
        <v>1669.0000000000002</v>
      </c>
      <c r="L530" s="63" t="s">
        <v>14444</v>
      </c>
      <c r="M530" s="50" t="s">
        <v>9030</v>
      </c>
      <c r="N530" s="50" t="s">
        <v>9031</v>
      </c>
      <c r="O530" s="50">
        <v>1811</v>
      </c>
      <c r="P530" s="50">
        <v>40</v>
      </c>
      <c r="Q530" s="50" t="s">
        <v>8841</v>
      </c>
      <c r="R530" s="50" t="str">
        <f>VLOOKUP(A530,[1]komplet!$1:$1048576,18,0)</f>
        <v>NE</v>
      </c>
    </row>
    <row r="531" spans="1:18" s="50" customFormat="1" x14ac:dyDescent="0.25">
      <c r="A531" s="71">
        <v>691008957</v>
      </c>
      <c r="B531" s="56">
        <f t="shared" si="16"/>
        <v>691008957</v>
      </c>
      <c r="C531" s="57" t="s">
        <v>5817</v>
      </c>
      <c r="D531" s="50">
        <v>1</v>
      </c>
      <c r="E531" s="72">
        <f t="shared" si="17"/>
        <v>4677773</v>
      </c>
      <c r="F531" s="51" t="s">
        <v>30</v>
      </c>
      <c r="G531" s="51" t="s">
        <v>8840</v>
      </c>
      <c r="H531" s="51">
        <v>1775</v>
      </c>
      <c r="I531" s="51" t="s">
        <v>14443</v>
      </c>
      <c r="J531" s="51">
        <v>16.690000000000001</v>
      </c>
      <c r="K531" s="68">
        <v>29624.750000000004</v>
      </c>
      <c r="L531" s="63" t="s">
        <v>14444</v>
      </c>
      <c r="M531" s="50" t="s">
        <v>9032</v>
      </c>
      <c r="N531" s="50" t="s">
        <v>8914</v>
      </c>
      <c r="O531" s="50">
        <v>1138</v>
      </c>
      <c r="P531" s="50">
        <v>46</v>
      </c>
      <c r="Q531" s="50" t="s">
        <v>8841</v>
      </c>
      <c r="R531" s="50" t="str">
        <f>VLOOKUP(A531,[1]komplet!$1:$1048576,18,0)</f>
        <v>ANO</v>
      </c>
    </row>
    <row r="532" spans="1:18" s="50" customFormat="1" x14ac:dyDescent="0.25">
      <c r="A532" s="71">
        <v>691008965</v>
      </c>
      <c r="B532" s="56">
        <f t="shared" si="16"/>
        <v>691008965</v>
      </c>
      <c r="C532" s="57" t="s">
        <v>5818</v>
      </c>
      <c r="D532" s="50">
        <v>1</v>
      </c>
      <c r="E532" s="72">
        <f t="shared" si="17"/>
        <v>4677722</v>
      </c>
      <c r="F532" s="51" t="s">
        <v>30</v>
      </c>
      <c r="G532" s="51" t="s">
        <v>8840</v>
      </c>
      <c r="H532" s="51">
        <v>1075</v>
      </c>
      <c r="I532" s="51" t="s">
        <v>14443</v>
      </c>
      <c r="J532" s="51">
        <v>16.690000000000001</v>
      </c>
      <c r="K532" s="68">
        <v>17941.75</v>
      </c>
      <c r="L532" s="63" t="s">
        <v>14444</v>
      </c>
      <c r="M532" s="50" t="s">
        <v>9033</v>
      </c>
      <c r="N532" s="50" t="s">
        <v>9014</v>
      </c>
      <c r="O532" s="50">
        <v>1871</v>
      </c>
      <c r="P532" s="50">
        <v>5</v>
      </c>
      <c r="Q532" s="50" t="s">
        <v>8841</v>
      </c>
      <c r="R532" s="50" t="str">
        <f>VLOOKUP(A532,[1]komplet!$1:$1048576,18,0)</f>
        <v>ANO</v>
      </c>
    </row>
    <row r="533" spans="1:18" s="50" customFormat="1" x14ac:dyDescent="0.25">
      <c r="A533" s="71">
        <v>691010951</v>
      </c>
      <c r="B533" s="56">
        <f t="shared" si="16"/>
        <v>691010951</v>
      </c>
      <c r="C533" s="57" t="s">
        <v>5819</v>
      </c>
      <c r="D533" s="50">
        <v>1</v>
      </c>
      <c r="E533" s="72">
        <f t="shared" si="17"/>
        <v>22612220</v>
      </c>
      <c r="F533" s="51" t="s">
        <v>30</v>
      </c>
      <c r="G533" s="51" t="s">
        <v>8840</v>
      </c>
      <c r="H533" s="51">
        <v>150</v>
      </c>
      <c r="I533" s="51" t="s">
        <v>14443</v>
      </c>
      <c r="J533" s="51">
        <v>16.690000000000001</v>
      </c>
      <c r="K533" s="68">
        <v>2503.5</v>
      </c>
      <c r="L533" s="63" t="s">
        <v>14444</v>
      </c>
      <c r="M533" s="50" t="s">
        <v>9034</v>
      </c>
      <c r="N533" s="50" t="s">
        <v>9035</v>
      </c>
      <c r="O533" s="50">
        <v>2696</v>
      </c>
      <c r="P533" s="50">
        <v>20</v>
      </c>
      <c r="Q533" s="50" t="s">
        <v>8841</v>
      </c>
      <c r="R533" s="50" t="str">
        <f>VLOOKUP(A533,[1]komplet!$1:$1048576,18,0)</f>
        <v>NE</v>
      </c>
    </row>
    <row r="534" spans="1:18" s="50" customFormat="1" x14ac:dyDescent="0.25">
      <c r="A534" s="71">
        <v>691012652</v>
      </c>
      <c r="B534" s="56">
        <f t="shared" si="16"/>
        <v>691012652</v>
      </c>
      <c r="C534" s="57" t="s">
        <v>5820</v>
      </c>
      <c r="D534" s="50">
        <v>1</v>
      </c>
      <c r="E534" s="72">
        <f t="shared" si="17"/>
        <v>7309309</v>
      </c>
      <c r="F534" s="51" t="s">
        <v>30</v>
      </c>
      <c r="G534" s="51" t="s">
        <v>8840</v>
      </c>
      <c r="H534" s="51">
        <v>725</v>
      </c>
      <c r="I534" s="51" t="s">
        <v>14443</v>
      </c>
      <c r="J534" s="51">
        <v>16.690000000000001</v>
      </c>
      <c r="K534" s="68">
        <v>12100.250000000002</v>
      </c>
      <c r="L534" s="63" t="s">
        <v>14444</v>
      </c>
      <c r="M534" s="50" t="s">
        <v>9036</v>
      </c>
      <c r="O534" s="50">
        <v>13</v>
      </c>
      <c r="Q534" s="50" t="s">
        <v>9037</v>
      </c>
      <c r="R534" s="50" t="str">
        <f>VLOOKUP(A534,[1]komplet!$1:$1048576,18,0)</f>
        <v>NE</v>
      </c>
    </row>
    <row r="535" spans="1:18" s="50" customFormat="1" x14ac:dyDescent="0.25">
      <c r="A535" s="71">
        <v>691013446</v>
      </c>
      <c r="B535" s="56">
        <f t="shared" si="16"/>
        <v>691013446</v>
      </c>
      <c r="C535" s="57" t="s">
        <v>5821</v>
      </c>
      <c r="D535" s="50">
        <v>1</v>
      </c>
      <c r="E535" s="72">
        <f t="shared" si="17"/>
        <v>8393800</v>
      </c>
      <c r="F535" s="51" t="s">
        <v>30</v>
      </c>
      <c r="G535" s="51" t="s">
        <v>8840</v>
      </c>
      <c r="H535" s="51">
        <v>0</v>
      </c>
      <c r="I535" s="51" t="s">
        <v>14443</v>
      </c>
      <c r="J535" s="51">
        <v>16.690000000000001</v>
      </c>
      <c r="K535" s="68">
        <v>0</v>
      </c>
      <c r="L535" s="63">
        <v>44536</v>
      </c>
      <c r="M535" s="50" t="s">
        <v>9038</v>
      </c>
      <c r="N535" s="50" t="s">
        <v>9039</v>
      </c>
      <c r="O535" s="50">
        <v>1215</v>
      </c>
      <c r="P535" s="50">
        <v>3</v>
      </c>
      <c r="Q535" s="50" t="s">
        <v>8841</v>
      </c>
      <c r="R535" s="50" t="str">
        <f>VLOOKUP(A535,[1]komplet!$1:$1048576,18,0)</f>
        <v>NE</v>
      </c>
    </row>
    <row r="536" spans="1:18" s="50" customFormat="1" x14ac:dyDescent="0.25">
      <c r="A536" s="71">
        <v>600022234</v>
      </c>
      <c r="B536" s="56">
        <f t="shared" si="16"/>
        <v>600022234</v>
      </c>
      <c r="C536" s="57" t="s">
        <v>5822</v>
      </c>
      <c r="D536" s="50">
        <v>1</v>
      </c>
      <c r="E536" s="72">
        <f t="shared" si="17"/>
        <v>60075961</v>
      </c>
      <c r="F536" s="51" t="s">
        <v>30</v>
      </c>
      <c r="G536" s="51" t="s">
        <v>8840</v>
      </c>
      <c r="H536" s="51">
        <v>375</v>
      </c>
      <c r="I536" s="51" t="s">
        <v>14443</v>
      </c>
      <c r="J536" s="51">
        <v>16.690000000000001</v>
      </c>
      <c r="K536" s="68">
        <v>6258.7500000000009</v>
      </c>
      <c r="L536" s="63" t="s">
        <v>14444</v>
      </c>
      <c r="M536" s="50" t="s">
        <v>9040</v>
      </c>
      <c r="N536" s="50" t="s">
        <v>9041</v>
      </c>
      <c r="O536" s="50">
        <v>1812</v>
      </c>
      <c r="P536" s="50">
        <v>1</v>
      </c>
      <c r="Q536" s="50" t="s">
        <v>8841</v>
      </c>
      <c r="R536" s="50" t="str">
        <f>VLOOKUP(A536,[1]komplet!$1:$1048576,18,0)</f>
        <v>ANO</v>
      </c>
    </row>
    <row r="537" spans="1:18" s="50" customFormat="1" x14ac:dyDescent="0.25">
      <c r="A537" s="71">
        <v>691014833</v>
      </c>
      <c r="B537" s="56">
        <f t="shared" si="16"/>
        <v>691014833</v>
      </c>
      <c r="C537" s="57" t="s">
        <v>5823</v>
      </c>
      <c r="D537" s="50">
        <v>1</v>
      </c>
      <c r="E537" s="72">
        <f t="shared" si="17"/>
        <v>7108605</v>
      </c>
      <c r="F537" s="51" t="s">
        <v>30</v>
      </c>
      <c r="G537" s="51" t="s">
        <v>8841</v>
      </c>
      <c r="H537" s="51">
        <v>125</v>
      </c>
      <c r="I537" s="51" t="s">
        <v>14443</v>
      </c>
      <c r="J537" s="51">
        <v>16.690000000000001</v>
      </c>
      <c r="K537" s="68">
        <v>2086.25</v>
      </c>
      <c r="L537" s="63" t="s">
        <v>14444</v>
      </c>
      <c r="M537" s="50" t="s">
        <v>9042</v>
      </c>
      <c r="N537" s="50" t="s">
        <v>41</v>
      </c>
      <c r="O537" s="50" t="s">
        <v>9043</v>
      </c>
      <c r="P537" s="50" t="s">
        <v>9044</v>
      </c>
      <c r="Q537" s="50" t="s">
        <v>8841</v>
      </c>
      <c r="R537" s="50" t="str">
        <f>VLOOKUP(A537,[1]komplet!$1:$1048576,18,0)</f>
        <v>NE</v>
      </c>
    </row>
    <row r="538" spans="1:18" s="50" customFormat="1" x14ac:dyDescent="0.25">
      <c r="A538" s="71">
        <v>600022307</v>
      </c>
      <c r="B538" s="56">
        <f t="shared" si="16"/>
        <v>600022307</v>
      </c>
      <c r="C538" s="57" t="s">
        <v>600</v>
      </c>
      <c r="D538" s="50">
        <v>1</v>
      </c>
      <c r="E538" s="72">
        <f t="shared" si="17"/>
        <v>60084324</v>
      </c>
      <c r="F538" s="51" t="s">
        <v>30</v>
      </c>
      <c r="G538" s="51" t="s">
        <v>5722</v>
      </c>
      <c r="H538" s="51">
        <v>200</v>
      </c>
      <c r="I538" s="51" t="s">
        <v>14443</v>
      </c>
      <c r="J538" s="51">
        <v>16.690000000000001</v>
      </c>
      <c r="K538" s="68">
        <v>3338.0000000000005</v>
      </c>
      <c r="L538" s="63" t="s">
        <v>14444</v>
      </c>
      <c r="M538" s="50" t="s">
        <v>2558</v>
      </c>
      <c r="N538" s="50" t="s">
        <v>4443</v>
      </c>
      <c r="O538" s="50">
        <v>151</v>
      </c>
      <c r="Q538" s="50" t="s">
        <v>4444</v>
      </c>
      <c r="R538" s="50" t="str">
        <f>VLOOKUP(A538,[1]komplet!$1:$1048576,18,0)</f>
        <v>ANO</v>
      </c>
    </row>
    <row r="539" spans="1:18" s="50" customFormat="1" x14ac:dyDescent="0.25">
      <c r="A539" s="71">
        <v>600019594</v>
      </c>
      <c r="B539" s="56">
        <f t="shared" si="16"/>
        <v>600019594</v>
      </c>
      <c r="C539" s="57" t="s">
        <v>601</v>
      </c>
      <c r="D539" s="50">
        <v>1</v>
      </c>
      <c r="E539" s="72">
        <f t="shared" si="17"/>
        <v>60821221</v>
      </c>
      <c r="F539" s="51" t="s">
        <v>30</v>
      </c>
      <c r="G539" s="51" t="s">
        <v>5722</v>
      </c>
      <c r="H539" s="51">
        <v>1125</v>
      </c>
      <c r="I539" s="51" t="s">
        <v>14443</v>
      </c>
      <c r="J539" s="51">
        <v>16.690000000000001</v>
      </c>
      <c r="K539" s="68">
        <v>18776.25</v>
      </c>
      <c r="L539" s="63" t="s">
        <v>14444</v>
      </c>
      <c r="M539" s="50" t="s">
        <v>2559</v>
      </c>
      <c r="N539" s="50" t="s">
        <v>4445</v>
      </c>
      <c r="O539" s="50">
        <v>342</v>
      </c>
      <c r="Q539" s="50" t="s">
        <v>4444</v>
      </c>
      <c r="R539" s="50" t="str">
        <f>VLOOKUP(A539,[1]komplet!$1:$1048576,18,0)</f>
        <v>ANO</v>
      </c>
    </row>
    <row r="540" spans="1:18" s="50" customFormat="1" x14ac:dyDescent="0.25">
      <c r="A540" s="71">
        <v>600008231</v>
      </c>
      <c r="B540" s="56">
        <f t="shared" si="16"/>
        <v>600008231</v>
      </c>
      <c r="C540" s="57" t="s">
        <v>602</v>
      </c>
      <c r="D540" s="50">
        <v>1</v>
      </c>
      <c r="E540" s="72">
        <f t="shared" si="17"/>
        <v>583839</v>
      </c>
      <c r="F540" s="51" t="s">
        <v>30</v>
      </c>
      <c r="G540" s="51" t="s">
        <v>5722</v>
      </c>
      <c r="H540" s="51">
        <v>2225</v>
      </c>
      <c r="I540" s="51" t="s">
        <v>14443</v>
      </c>
      <c r="J540" s="51">
        <v>16.690000000000001</v>
      </c>
      <c r="K540" s="68">
        <v>37135.25</v>
      </c>
      <c r="L540" s="63" t="s">
        <v>14444</v>
      </c>
      <c r="M540" s="50" t="s">
        <v>2560</v>
      </c>
      <c r="N540" s="50" t="s">
        <v>4446</v>
      </c>
      <c r="O540" s="50">
        <v>112</v>
      </c>
      <c r="Q540" s="50" t="s">
        <v>4444</v>
      </c>
      <c r="R540" s="50" t="str">
        <f>VLOOKUP(A540,[1]komplet!$1:$1048576,18,0)</f>
        <v>ANO</v>
      </c>
    </row>
    <row r="541" spans="1:18" s="50" customFormat="1" x14ac:dyDescent="0.25">
      <c r="A541" s="71">
        <v>600008240</v>
      </c>
      <c r="B541" s="56">
        <f t="shared" si="16"/>
        <v>600008240</v>
      </c>
      <c r="C541" s="57" t="s">
        <v>603</v>
      </c>
      <c r="D541" s="50">
        <v>1</v>
      </c>
      <c r="E541" s="72">
        <f t="shared" si="17"/>
        <v>60084286</v>
      </c>
      <c r="F541" s="51" t="s">
        <v>30</v>
      </c>
      <c r="G541" s="51" t="s">
        <v>5722</v>
      </c>
      <c r="H541" s="51">
        <v>800</v>
      </c>
      <c r="I541" s="51" t="s">
        <v>14443</v>
      </c>
      <c r="J541" s="51">
        <v>16.690000000000001</v>
      </c>
      <c r="K541" s="68">
        <v>13352.000000000002</v>
      </c>
      <c r="L541" s="63" t="s">
        <v>14444</v>
      </c>
      <c r="M541" s="50" t="s">
        <v>2561</v>
      </c>
      <c r="N541" s="50" t="s">
        <v>4445</v>
      </c>
      <c r="O541" s="50">
        <v>109</v>
      </c>
      <c r="Q541" s="50" t="s">
        <v>4444</v>
      </c>
      <c r="R541" s="50" t="str">
        <f>VLOOKUP(A541,[1]komplet!$1:$1048576,18,0)</f>
        <v>ANO</v>
      </c>
    </row>
    <row r="542" spans="1:18" s="50" customFormat="1" x14ac:dyDescent="0.25">
      <c r="A542" s="71">
        <v>600059359</v>
      </c>
      <c r="B542" s="56">
        <f t="shared" si="16"/>
        <v>600059359</v>
      </c>
      <c r="C542" s="57" t="s">
        <v>604</v>
      </c>
      <c r="D542" s="50">
        <v>1</v>
      </c>
      <c r="E542" s="72">
        <f t="shared" si="17"/>
        <v>75001438</v>
      </c>
      <c r="F542" s="51" t="s">
        <v>30</v>
      </c>
      <c r="G542" s="51" t="s">
        <v>5722</v>
      </c>
      <c r="H542" s="51">
        <v>75</v>
      </c>
      <c r="I542" s="51" t="s">
        <v>14443</v>
      </c>
      <c r="J542" s="51">
        <v>16.690000000000001</v>
      </c>
      <c r="K542" s="68">
        <v>1251.75</v>
      </c>
      <c r="L542" s="63" t="s">
        <v>14444</v>
      </c>
      <c r="M542" s="50" t="s">
        <v>2562</v>
      </c>
      <c r="O542" s="50">
        <v>45</v>
      </c>
      <c r="Q542" s="50" t="s">
        <v>4447</v>
      </c>
      <c r="R542" s="50" t="str">
        <f>VLOOKUP(A542,[1]komplet!$1:$1048576,18,0)</f>
        <v>ANO</v>
      </c>
    </row>
    <row r="543" spans="1:18" s="50" customFormat="1" x14ac:dyDescent="0.25">
      <c r="A543" s="71">
        <v>600028089</v>
      </c>
      <c r="B543" s="56">
        <f t="shared" si="16"/>
        <v>600028089</v>
      </c>
      <c r="C543" s="57" t="s">
        <v>605</v>
      </c>
      <c r="D543" s="50">
        <v>1</v>
      </c>
      <c r="E543" s="72">
        <f t="shared" si="17"/>
        <v>60084413</v>
      </c>
      <c r="F543" s="51" t="s">
        <v>30</v>
      </c>
      <c r="G543" s="51" t="s">
        <v>5722</v>
      </c>
      <c r="H543" s="51">
        <v>75</v>
      </c>
      <c r="I543" s="51" t="s">
        <v>14443</v>
      </c>
      <c r="J543" s="51">
        <v>16.690000000000001</v>
      </c>
      <c r="K543" s="68">
        <v>1251.75</v>
      </c>
      <c r="L543" s="63" t="s">
        <v>14444</v>
      </c>
      <c r="M543" s="50" t="s">
        <v>2563</v>
      </c>
      <c r="N543" s="50" t="s">
        <v>4448</v>
      </c>
      <c r="O543" s="50">
        <v>40</v>
      </c>
      <c r="Q543" s="50" t="s">
        <v>4449</v>
      </c>
      <c r="R543" s="50" t="str">
        <f>VLOOKUP(A543,[1]komplet!$1:$1048576,18,0)</f>
        <v>ANO</v>
      </c>
    </row>
    <row r="544" spans="1:18" s="50" customFormat="1" x14ac:dyDescent="0.25">
      <c r="A544" s="71">
        <v>600059103</v>
      </c>
      <c r="B544" s="56">
        <f t="shared" si="16"/>
        <v>600059103</v>
      </c>
      <c r="C544" s="57" t="s">
        <v>606</v>
      </c>
      <c r="D544" s="50">
        <v>1</v>
      </c>
      <c r="E544" s="72">
        <f t="shared" si="17"/>
        <v>583642</v>
      </c>
      <c r="F544" s="51" t="s">
        <v>30</v>
      </c>
      <c r="G544" s="51" t="s">
        <v>5722</v>
      </c>
      <c r="H544" s="51">
        <v>1075</v>
      </c>
      <c r="I544" s="51" t="s">
        <v>14443</v>
      </c>
      <c r="J544" s="51">
        <v>16.690000000000001</v>
      </c>
      <c r="K544" s="68">
        <v>17941.75</v>
      </c>
      <c r="L544" s="63" t="s">
        <v>14444</v>
      </c>
      <c r="M544" s="50" t="s">
        <v>2564</v>
      </c>
      <c r="N544" s="50" t="s">
        <v>19</v>
      </c>
      <c r="O544" s="50">
        <v>232</v>
      </c>
      <c r="Q544" s="50" t="s">
        <v>4450</v>
      </c>
      <c r="R544" s="50" t="str">
        <f>VLOOKUP(A544,[1]komplet!$1:$1048576,18,0)</f>
        <v>ANO</v>
      </c>
    </row>
    <row r="545" spans="1:18" s="50" customFormat="1" x14ac:dyDescent="0.25">
      <c r="A545" s="71">
        <v>600059138</v>
      </c>
      <c r="B545" s="56">
        <f t="shared" si="16"/>
        <v>600059138</v>
      </c>
      <c r="C545" s="57" t="s">
        <v>607</v>
      </c>
      <c r="D545" s="50">
        <v>1</v>
      </c>
      <c r="E545" s="72">
        <f t="shared" si="17"/>
        <v>583677</v>
      </c>
      <c r="F545" s="51" t="s">
        <v>30</v>
      </c>
      <c r="G545" s="51" t="s">
        <v>5722</v>
      </c>
      <c r="H545" s="51">
        <v>500</v>
      </c>
      <c r="I545" s="51" t="s">
        <v>14443</v>
      </c>
      <c r="J545" s="51">
        <v>16.690000000000001</v>
      </c>
      <c r="K545" s="68">
        <v>8345</v>
      </c>
      <c r="L545" s="63" t="s">
        <v>14444</v>
      </c>
      <c r="M545" s="50" t="s">
        <v>2565</v>
      </c>
      <c r="O545" s="50">
        <v>231</v>
      </c>
      <c r="Q545" s="50" t="s">
        <v>4451</v>
      </c>
      <c r="R545" s="50" t="str">
        <f>VLOOKUP(A545,[1]komplet!$1:$1048576,18,0)</f>
        <v>ANO</v>
      </c>
    </row>
    <row r="546" spans="1:18" s="50" customFormat="1" x14ac:dyDescent="0.25">
      <c r="A546" s="71">
        <v>600059146</v>
      </c>
      <c r="B546" s="56">
        <f t="shared" si="16"/>
        <v>600059146</v>
      </c>
      <c r="C546" s="57" t="s">
        <v>608</v>
      </c>
      <c r="D546" s="50">
        <v>1</v>
      </c>
      <c r="E546" s="72">
        <f t="shared" si="17"/>
        <v>583685</v>
      </c>
      <c r="F546" s="51" t="s">
        <v>30</v>
      </c>
      <c r="G546" s="51" t="s">
        <v>5722</v>
      </c>
      <c r="H546" s="51">
        <v>2475</v>
      </c>
      <c r="I546" s="51" t="s">
        <v>14443</v>
      </c>
      <c r="J546" s="51">
        <v>16.690000000000001</v>
      </c>
      <c r="K546" s="68">
        <v>41307.75</v>
      </c>
      <c r="L546" s="63" t="s">
        <v>14444</v>
      </c>
      <c r="M546" s="50" t="s">
        <v>2566</v>
      </c>
      <c r="N546" s="50" t="s">
        <v>4452</v>
      </c>
      <c r="O546" s="50">
        <v>222</v>
      </c>
      <c r="Q546" s="50" t="s">
        <v>4444</v>
      </c>
      <c r="R546" s="50" t="str">
        <f>VLOOKUP(A546,[1]komplet!$1:$1048576,18,0)</f>
        <v>ANO</v>
      </c>
    </row>
    <row r="547" spans="1:18" s="50" customFormat="1" x14ac:dyDescent="0.25">
      <c r="A547" s="71">
        <v>600059154</v>
      </c>
      <c r="B547" s="56">
        <f t="shared" si="16"/>
        <v>600059154</v>
      </c>
      <c r="C547" s="57" t="s">
        <v>609</v>
      </c>
      <c r="D547" s="50">
        <v>1</v>
      </c>
      <c r="E547" s="72">
        <f t="shared" si="17"/>
        <v>583693</v>
      </c>
      <c r="F547" s="51" t="s">
        <v>30</v>
      </c>
      <c r="G547" s="51" t="s">
        <v>5722</v>
      </c>
      <c r="H547" s="51">
        <v>1600</v>
      </c>
      <c r="I547" s="51" t="s">
        <v>14443</v>
      </c>
      <c r="J547" s="51">
        <v>16.690000000000001</v>
      </c>
      <c r="K547" s="68">
        <v>26704.000000000004</v>
      </c>
      <c r="L547" s="63" t="s">
        <v>14444</v>
      </c>
      <c r="M547" s="50" t="s">
        <v>2567</v>
      </c>
      <c r="N547" s="50" t="s">
        <v>4453</v>
      </c>
      <c r="O547" s="50">
        <v>213</v>
      </c>
      <c r="Q547" s="50" t="s">
        <v>4444</v>
      </c>
      <c r="R547" s="50" t="str">
        <f>VLOOKUP(A547,[1]komplet!$1:$1048576,18,0)</f>
        <v>ANO</v>
      </c>
    </row>
    <row r="548" spans="1:18" s="50" customFormat="1" x14ac:dyDescent="0.25">
      <c r="A548" s="71">
        <v>600059162</v>
      </c>
      <c r="B548" s="56">
        <f t="shared" si="16"/>
        <v>600059162</v>
      </c>
      <c r="C548" s="57" t="s">
        <v>610</v>
      </c>
      <c r="D548" s="50">
        <v>1</v>
      </c>
      <c r="E548" s="72">
        <f t="shared" si="17"/>
        <v>583731</v>
      </c>
      <c r="F548" s="51" t="s">
        <v>30</v>
      </c>
      <c r="G548" s="51" t="s">
        <v>5722</v>
      </c>
      <c r="H548" s="51">
        <v>975</v>
      </c>
      <c r="I548" s="51" t="s">
        <v>14443</v>
      </c>
      <c r="J548" s="51">
        <v>16.690000000000001</v>
      </c>
      <c r="K548" s="68">
        <v>16272.750000000002</v>
      </c>
      <c r="L548" s="63" t="s">
        <v>14444</v>
      </c>
      <c r="M548" s="50" t="s">
        <v>2568</v>
      </c>
      <c r="N548" s="50" t="s">
        <v>4454</v>
      </c>
      <c r="O548" s="50">
        <v>43</v>
      </c>
      <c r="Q548" s="50" t="s">
        <v>4444</v>
      </c>
      <c r="R548" s="50" t="str">
        <f>VLOOKUP(A548,[1]komplet!$1:$1048576,18,0)</f>
        <v>ANO</v>
      </c>
    </row>
    <row r="549" spans="1:18" s="50" customFormat="1" x14ac:dyDescent="0.25">
      <c r="A549" s="71">
        <v>600059171</v>
      </c>
      <c r="B549" s="56">
        <f t="shared" si="16"/>
        <v>600059171</v>
      </c>
      <c r="C549" s="57" t="s">
        <v>611</v>
      </c>
      <c r="D549" s="50">
        <v>1</v>
      </c>
      <c r="E549" s="72">
        <f t="shared" si="17"/>
        <v>583740</v>
      </c>
      <c r="F549" s="51" t="s">
        <v>30</v>
      </c>
      <c r="G549" s="51" t="s">
        <v>5722</v>
      </c>
      <c r="H549" s="51">
        <v>1725</v>
      </c>
      <c r="I549" s="51" t="s">
        <v>14443</v>
      </c>
      <c r="J549" s="51">
        <v>16.690000000000001</v>
      </c>
      <c r="K549" s="68">
        <v>28790.250000000004</v>
      </c>
      <c r="L549" s="63" t="s">
        <v>14444</v>
      </c>
      <c r="M549" s="50" t="s">
        <v>2569</v>
      </c>
      <c r="N549" s="50" t="s">
        <v>4455</v>
      </c>
      <c r="O549" s="50">
        <v>249</v>
      </c>
      <c r="Q549" s="50" t="s">
        <v>4444</v>
      </c>
      <c r="R549" s="50" t="str">
        <f>VLOOKUP(A549,[1]komplet!$1:$1048576,18,0)</f>
        <v>ANO</v>
      </c>
    </row>
    <row r="550" spans="1:18" s="50" customFormat="1" x14ac:dyDescent="0.25">
      <c r="A550" s="71">
        <v>600059197</v>
      </c>
      <c r="B550" s="56">
        <f t="shared" si="16"/>
        <v>600059197</v>
      </c>
      <c r="C550" s="57" t="s">
        <v>612</v>
      </c>
      <c r="D550" s="50">
        <v>1</v>
      </c>
      <c r="E550" s="72">
        <f t="shared" si="17"/>
        <v>583791</v>
      </c>
      <c r="F550" s="51" t="s">
        <v>30</v>
      </c>
      <c r="G550" s="51" t="s">
        <v>5722</v>
      </c>
      <c r="H550" s="51">
        <v>900</v>
      </c>
      <c r="I550" s="51" t="s">
        <v>14443</v>
      </c>
      <c r="J550" s="51">
        <v>16.690000000000001</v>
      </c>
      <c r="K550" s="68">
        <v>15021.000000000002</v>
      </c>
      <c r="L550" s="63" t="s">
        <v>14444</v>
      </c>
      <c r="M550" s="50" t="s">
        <v>2570</v>
      </c>
      <c r="O550" s="50">
        <v>112</v>
      </c>
      <c r="Q550" s="50" t="s">
        <v>4456</v>
      </c>
      <c r="R550" s="50" t="str">
        <f>VLOOKUP(A550,[1]komplet!$1:$1048576,18,0)</f>
        <v>ANO</v>
      </c>
    </row>
    <row r="551" spans="1:18" s="50" customFormat="1" x14ac:dyDescent="0.25">
      <c r="A551" s="71">
        <v>600059219</v>
      </c>
      <c r="B551" s="56">
        <f t="shared" si="16"/>
        <v>600059219</v>
      </c>
      <c r="C551" s="57" t="s">
        <v>613</v>
      </c>
      <c r="D551" s="50">
        <v>1</v>
      </c>
      <c r="E551" s="72">
        <f t="shared" si="17"/>
        <v>60084316</v>
      </c>
      <c r="F551" s="51" t="s">
        <v>30</v>
      </c>
      <c r="G551" s="51" t="s">
        <v>5722</v>
      </c>
      <c r="H551" s="51">
        <v>500</v>
      </c>
      <c r="I551" s="51" t="s">
        <v>14443</v>
      </c>
      <c r="J551" s="51">
        <v>16.690000000000001</v>
      </c>
      <c r="K551" s="68">
        <v>8345</v>
      </c>
      <c r="L551" s="63" t="s">
        <v>14444</v>
      </c>
      <c r="M551" s="50" t="s">
        <v>2571</v>
      </c>
      <c r="O551" s="50">
        <v>150</v>
      </c>
      <c r="Q551" s="50" t="s">
        <v>4457</v>
      </c>
      <c r="R551" s="50" t="str">
        <f>VLOOKUP(A551,[1]komplet!$1:$1048576,18,0)</f>
        <v>ANO</v>
      </c>
    </row>
    <row r="552" spans="1:18" s="50" customFormat="1" x14ac:dyDescent="0.25">
      <c r="A552" s="71">
        <v>600059227</v>
      </c>
      <c r="B552" s="56">
        <f t="shared" si="16"/>
        <v>600059227</v>
      </c>
      <c r="C552" s="57" t="s">
        <v>614</v>
      </c>
      <c r="D552" s="50">
        <v>1</v>
      </c>
      <c r="E552" s="72">
        <f t="shared" si="17"/>
        <v>60084391</v>
      </c>
      <c r="F552" s="51" t="s">
        <v>30</v>
      </c>
      <c r="G552" s="51" t="s">
        <v>5722</v>
      </c>
      <c r="H552" s="51">
        <v>1000</v>
      </c>
      <c r="I552" s="51" t="s">
        <v>14443</v>
      </c>
      <c r="J552" s="51">
        <v>16.690000000000001</v>
      </c>
      <c r="K552" s="68">
        <v>16690</v>
      </c>
      <c r="L552" s="63" t="s">
        <v>14444</v>
      </c>
      <c r="M552" s="50" t="s">
        <v>2572</v>
      </c>
      <c r="N552" s="50" t="s">
        <v>37</v>
      </c>
      <c r="O552" s="50">
        <v>58</v>
      </c>
      <c r="Q552" s="50" t="s">
        <v>4458</v>
      </c>
      <c r="R552" s="50" t="str">
        <f>VLOOKUP(A552,[1]komplet!$1:$1048576,18,0)</f>
        <v>ANO</v>
      </c>
    </row>
    <row r="553" spans="1:18" s="50" customFormat="1" x14ac:dyDescent="0.25">
      <c r="A553" s="71">
        <v>600059235</v>
      </c>
      <c r="B553" s="56">
        <f t="shared" si="16"/>
        <v>600059235</v>
      </c>
      <c r="C553" s="57" t="s">
        <v>615</v>
      </c>
      <c r="D553" s="50">
        <v>1</v>
      </c>
      <c r="E553" s="72">
        <f t="shared" si="17"/>
        <v>60084731</v>
      </c>
      <c r="F553" s="51" t="s">
        <v>30</v>
      </c>
      <c r="G553" s="51" t="s">
        <v>5722</v>
      </c>
      <c r="H553" s="51">
        <v>875</v>
      </c>
      <c r="I553" s="51" t="s">
        <v>14443</v>
      </c>
      <c r="J553" s="51">
        <v>16.690000000000001</v>
      </c>
      <c r="K553" s="68">
        <v>14603.750000000002</v>
      </c>
      <c r="L553" s="63" t="s">
        <v>14444</v>
      </c>
      <c r="M553" s="50" t="s">
        <v>2573</v>
      </c>
      <c r="N553" s="50" t="s">
        <v>4459</v>
      </c>
      <c r="O553" s="50">
        <v>186</v>
      </c>
      <c r="Q553" s="50" t="s">
        <v>4449</v>
      </c>
      <c r="R553" s="50" t="str">
        <f>VLOOKUP(A553,[1]komplet!$1:$1048576,18,0)</f>
        <v>ANO</v>
      </c>
    </row>
    <row r="554" spans="1:18" s="50" customFormat="1" x14ac:dyDescent="0.25">
      <c r="A554" s="71">
        <v>600059260</v>
      </c>
      <c r="B554" s="56">
        <f t="shared" si="16"/>
        <v>600059260</v>
      </c>
      <c r="C554" s="57" t="s">
        <v>616</v>
      </c>
      <c r="D554" s="50">
        <v>1</v>
      </c>
      <c r="E554" s="72">
        <f t="shared" si="17"/>
        <v>71002421</v>
      </c>
      <c r="F554" s="51" t="s">
        <v>30</v>
      </c>
      <c r="G554" s="51" t="s">
        <v>5722</v>
      </c>
      <c r="H554" s="51">
        <v>175</v>
      </c>
      <c r="I554" s="51" t="s">
        <v>14443</v>
      </c>
      <c r="J554" s="51">
        <v>16.690000000000001</v>
      </c>
      <c r="K554" s="68">
        <v>2920.75</v>
      </c>
      <c r="L554" s="63" t="s">
        <v>14444</v>
      </c>
      <c r="M554" s="50" t="s">
        <v>2574</v>
      </c>
      <c r="O554" s="50">
        <v>81</v>
      </c>
      <c r="Q554" s="50" t="s">
        <v>4460</v>
      </c>
      <c r="R554" s="50" t="str">
        <f>VLOOKUP(A554,[1]komplet!$1:$1048576,18,0)</f>
        <v>ANO</v>
      </c>
    </row>
    <row r="555" spans="1:18" s="50" customFormat="1" x14ac:dyDescent="0.25">
      <c r="A555" s="71">
        <v>600059294</v>
      </c>
      <c r="B555" s="56">
        <f t="shared" si="16"/>
        <v>600059294</v>
      </c>
      <c r="C555" s="57" t="s">
        <v>617</v>
      </c>
      <c r="D555" s="50">
        <v>1</v>
      </c>
      <c r="E555" s="72">
        <f t="shared" si="17"/>
        <v>70659273</v>
      </c>
      <c r="F555" s="51" t="s">
        <v>30</v>
      </c>
      <c r="G555" s="51" t="s">
        <v>5722</v>
      </c>
      <c r="H555" s="51">
        <v>200</v>
      </c>
      <c r="I555" s="51" t="s">
        <v>14443</v>
      </c>
      <c r="J555" s="51">
        <v>16.690000000000001</v>
      </c>
      <c r="K555" s="68">
        <v>3338.0000000000005</v>
      </c>
      <c r="L555" s="63" t="s">
        <v>14444</v>
      </c>
      <c r="M555" s="50" t="s">
        <v>2575</v>
      </c>
      <c r="O555" s="50">
        <v>38</v>
      </c>
      <c r="Q555" s="50" t="s">
        <v>4461</v>
      </c>
      <c r="R555" s="50" t="str">
        <f>VLOOKUP(A555,[1]komplet!$1:$1048576,18,0)</f>
        <v>ANO</v>
      </c>
    </row>
    <row r="556" spans="1:18" s="50" customFormat="1" x14ac:dyDescent="0.25">
      <c r="A556" s="71">
        <v>600059308</v>
      </c>
      <c r="B556" s="56">
        <f t="shared" si="16"/>
        <v>600059308</v>
      </c>
      <c r="C556" s="57" t="s">
        <v>618</v>
      </c>
      <c r="D556" s="50">
        <v>1</v>
      </c>
      <c r="E556" s="72">
        <f t="shared" si="17"/>
        <v>75000628</v>
      </c>
      <c r="F556" s="51" t="s">
        <v>30</v>
      </c>
      <c r="G556" s="51" t="s">
        <v>5722</v>
      </c>
      <c r="H556" s="51">
        <v>125</v>
      </c>
      <c r="I556" s="51" t="s">
        <v>14443</v>
      </c>
      <c r="J556" s="51">
        <v>16.690000000000001</v>
      </c>
      <c r="K556" s="68">
        <v>2086.25</v>
      </c>
      <c r="L556" s="63" t="s">
        <v>14444</v>
      </c>
      <c r="M556" s="50" t="s">
        <v>2576</v>
      </c>
      <c r="O556" s="50">
        <v>90</v>
      </c>
      <c r="Q556" s="50" t="s">
        <v>4462</v>
      </c>
      <c r="R556" s="50" t="str">
        <f>VLOOKUP(A556,[1]komplet!$1:$1048576,18,0)</f>
        <v>ANO</v>
      </c>
    </row>
    <row r="557" spans="1:18" s="50" customFormat="1" x14ac:dyDescent="0.25">
      <c r="A557" s="71">
        <v>600059367</v>
      </c>
      <c r="B557" s="56">
        <f t="shared" si="16"/>
        <v>600059367</v>
      </c>
      <c r="C557" s="57" t="s">
        <v>619</v>
      </c>
      <c r="D557" s="50">
        <v>1</v>
      </c>
      <c r="E557" s="72">
        <f t="shared" si="17"/>
        <v>583707</v>
      </c>
      <c r="F557" s="51" t="s">
        <v>30</v>
      </c>
      <c r="G557" s="51" t="s">
        <v>5722</v>
      </c>
      <c r="H557" s="51">
        <v>1550</v>
      </c>
      <c r="I557" s="51" t="s">
        <v>14443</v>
      </c>
      <c r="J557" s="51">
        <v>16.690000000000001</v>
      </c>
      <c r="K557" s="68">
        <v>25869.500000000004</v>
      </c>
      <c r="L557" s="63" t="s">
        <v>14444</v>
      </c>
      <c r="M557" s="50" t="s">
        <v>2577</v>
      </c>
      <c r="N557" s="50" t="s">
        <v>19</v>
      </c>
      <c r="O557" s="50">
        <v>182</v>
      </c>
      <c r="Q557" s="50" t="s">
        <v>4463</v>
      </c>
      <c r="R557" s="50" t="str">
        <f>VLOOKUP(A557,[1]komplet!$1:$1048576,18,0)</f>
        <v>ANO</v>
      </c>
    </row>
    <row r="558" spans="1:18" s="50" customFormat="1" x14ac:dyDescent="0.25">
      <c r="A558" s="71">
        <v>600059383</v>
      </c>
      <c r="B558" s="56">
        <f t="shared" si="16"/>
        <v>600059383</v>
      </c>
      <c r="C558" s="57" t="s">
        <v>620</v>
      </c>
      <c r="D558" s="50">
        <v>1</v>
      </c>
      <c r="E558" s="72">
        <f t="shared" si="17"/>
        <v>583588</v>
      </c>
      <c r="F558" s="51" t="s">
        <v>30</v>
      </c>
      <c r="G558" s="51" t="s">
        <v>5722</v>
      </c>
      <c r="H558" s="51">
        <v>600</v>
      </c>
      <c r="I558" s="51" t="s">
        <v>14443</v>
      </c>
      <c r="J558" s="51">
        <v>16.690000000000001</v>
      </c>
      <c r="K558" s="68">
        <v>10014</v>
      </c>
      <c r="L558" s="63" t="s">
        <v>14444</v>
      </c>
      <c r="M558" s="50" t="s">
        <v>2578</v>
      </c>
      <c r="O558" s="50">
        <v>149</v>
      </c>
      <c r="Q558" s="50" t="s">
        <v>4464</v>
      </c>
      <c r="R558" s="50" t="str">
        <f>VLOOKUP(A558,[1]komplet!$1:$1048576,18,0)</f>
        <v>ANO</v>
      </c>
    </row>
    <row r="559" spans="1:18" s="50" customFormat="1" x14ac:dyDescent="0.25">
      <c r="A559" s="71">
        <v>650036298</v>
      </c>
      <c r="B559" s="56">
        <f t="shared" si="16"/>
        <v>650036298</v>
      </c>
      <c r="C559" s="57" t="s">
        <v>621</v>
      </c>
      <c r="D559" s="50">
        <v>1</v>
      </c>
      <c r="E559" s="72">
        <f t="shared" si="17"/>
        <v>75000318</v>
      </c>
      <c r="F559" s="51" t="s">
        <v>30</v>
      </c>
      <c r="G559" s="51" t="s">
        <v>5722</v>
      </c>
      <c r="H559" s="51">
        <v>125</v>
      </c>
      <c r="I559" s="51" t="s">
        <v>14443</v>
      </c>
      <c r="J559" s="51">
        <v>16.690000000000001</v>
      </c>
      <c r="K559" s="68">
        <v>2086.25</v>
      </c>
      <c r="L559" s="63" t="s">
        <v>14444</v>
      </c>
      <c r="M559" s="50" t="s">
        <v>2579</v>
      </c>
      <c r="O559" s="50">
        <v>71</v>
      </c>
      <c r="Q559" s="50" t="s">
        <v>4465</v>
      </c>
      <c r="R559" s="50" t="str">
        <f>VLOOKUP(A559,[1]komplet!$1:$1048576,18,0)</f>
        <v>ANO</v>
      </c>
    </row>
    <row r="560" spans="1:18" s="50" customFormat="1" x14ac:dyDescent="0.25">
      <c r="A560" s="71">
        <v>650038088</v>
      </c>
      <c r="B560" s="56">
        <f t="shared" si="16"/>
        <v>650038088</v>
      </c>
      <c r="C560" s="57" t="s">
        <v>622</v>
      </c>
      <c r="D560" s="50">
        <v>1</v>
      </c>
      <c r="E560" s="72">
        <f t="shared" si="17"/>
        <v>75001021</v>
      </c>
      <c r="F560" s="51" t="s">
        <v>30</v>
      </c>
      <c r="G560" s="51" t="s">
        <v>5722</v>
      </c>
      <c r="H560" s="51">
        <v>200</v>
      </c>
      <c r="I560" s="51" t="s">
        <v>14443</v>
      </c>
      <c r="J560" s="51">
        <v>16.690000000000001</v>
      </c>
      <c r="K560" s="68">
        <v>3338.0000000000005</v>
      </c>
      <c r="L560" s="63" t="s">
        <v>14444</v>
      </c>
      <c r="M560" s="50" t="s">
        <v>2580</v>
      </c>
      <c r="O560" s="50">
        <v>102</v>
      </c>
      <c r="Q560" s="50" t="s">
        <v>4466</v>
      </c>
      <c r="R560" s="50" t="str">
        <f>VLOOKUP(A560,[1]komplet!$1:$1048576,18,0)</f>
        <v>ANO</v>
      </c>
    </row>
    <row r="561" spans="1:18" s="50" customFormat="1" x14ac:dyDescent="0.25">
      <c r="A561" s="71">
        <v>650038959</v>
      </c>
      <c r="B561" s="56">
        <f t="shared" si="16"/>
        <v>650038959</v>
      </c>
      <c r="C561" s="57" t="s">
        <v>623</v>
      </c>
      <c r="D561" s="50">
        <v>1</v>
      </c>
      <c r="E561" s="72">
        <f t="shared" si="17"/>
        <v>75001101</v>
      </c>
      <c r="F561" s="51" t="s">
        <v>30</v>
      </c>
      <c r="G561" s="51" t="s">
        <v>5722</v>
      </c>
      <c r="H561" s="51">
        <v>400</v>
      </c>
      <c r="I561" s="51" t="s">
        <v>14443</v>
      </c>
      <c r="J561" s="51">
        <v>16.690000000000001</v>
      </c>
      <c r="K561" s="68">
        <v>6676.0000000000009</v>
      </c>
      <c r="L561" s="63" t="s">
        <v>14444</v>
      </c>
      <c r="M561" s="50" t="s">
        <v>2581</v>
      </c>
      <c r="N561" s="50" t="s">
        <v>4467</v>
      </c>
      <c r="O561" s="50">
        <v>6</v>
      </c>
      <c r="Q561" s="50" t="s">
        <v>4468</v>
      </c>
      <c r="R561" s="50" t="str">
        <f>VLOOKUP(A561,[1]komplet!$1:$1048576,18,0)</f>
        <v>ANO</v>
      </c>
    </row>
    <row r="562" spans="1:18" s="50" customFormat="1" x14ac:dyDescent="0.25">
      <c r="A562" s="71">
        <v>650041895</v>
      </c>
      <c r="B562" s="56">
        <f t="shared" si="16"/>
        <v>650041895</v>
      </c>
      <c r="C562" s="57" t="s">
        <v>624</v>
      </c>
      <c r="D562" s="50">
        <v>1</v>
      </c>
      <c r="E562" s="72">
        <f t="shared" si="17"/>
        <v>71012257</v>
      </c>
      <c r="F562" s="51" t="s">
        <v>30</v>
      </c>
      <c r="G562" s="51" t="s">
        <v>5722</v>
      </c>
      <c r="H562" s="51">
        <v>200</v>
      </c>
      <c r="I562" s="51" t="s">
        <v>14443</v>
      </c>
      <c r="J562" s="51">
        <v>16.690000000000001</v>
      </c>
      <c r="K562" s="68">
        <v>3338.0000000000005</v>
      </c>
      <c r="L562" s="63" t="s">
        <v>14444</v>
      </c>
      <c r="M562" s="50" t="s">
        <v>2582</v>
      </c>
      <c r="O562" s="50">
        <v>40</v>
      </c>
      <c r="Q562" s="50" t="s">
        <v>4469</v>
      </c>
      <c r="R562" s="50" t="str">
        <f>VLOOKUP(A562,[1]komplet!$1:$1048576,18,0)</f>
        <v>ANO</v>
      </c>
    </row>
    <row r="563" spans="1:18" s="50" customFormat="1" x14ac:dyDescent="0.25">
      <c r="A563" s="71">
        <v>600022366</v>
      </c>
      <c r="B563" s="56">
        <f t="shared" si="16"/>
        <v>600022366</v>
      </c>
      <c r="C563" s="57" t="s">
        <v>5824</v>
      </c>
      <c r="D563" s="50">
        <v>1</v>
      </c>
      <c r="E563" s="72">
        <f t="shared" si="17"/>
        <v>70946965</v>
      </c>
      <c r="F563" s="51" t="s">
        <v>30</v>
      </c>
      <c r="G563" s="51" t="s">
        <v>8842</v>
      </c>
      <c r="H563" s="51">
        <v>125</v>
      </c>
      <c r="I563" s="51" t="s">
        <v>14443</v>
      </c>
      <c r="J563" s="51">
        <v>16.690000000000001</v>
      </c>
      <c r="K563" s="68">
        <v>2086.25</v>
      </c>
      <c r="L563" s="63" t="s">
        <v>14444</v>
      </c>
      <c r="M563" s="50" t="s">
        <v>9045</v>
      </c>
      <c r="N563" s="50" t="s">
        <v>9046</v>
      </c>
      <c r="O563" s="50">
        <v>108</v>
      </c>
      <c r="Q563" s="50" t="s">
        <v>9047</v>
      </c>
      <c r="R563" s="50" t="str">
        <f>VLOOKUP(A563,[1]komplet!$1:$1048576,18,0)</f>
        <v>ANO</v>
      </c>
    </row>
    <row r="564" spans="1:18" s="50" customFormat="1" x14ac:dyDescent="0.25">
      <c r="A564" s="71">
        <v>600060365</v>
      </c>
      <c r="B564" s="56">
        <f t="shared" si="16"/>
        <v>600060365</v>
      </c>
      <c r="C564" s="57" t="s">
        <v>5825</v>
      </c>
      <c r="D564" s="50">
        <v>1</v>
      </c>
      <c r="E564" s="72">
        <f t="shared" si="17"/>
        <v>75001284</v>
      </c>
      <c r="F564" s="51" t="s">
        <v>30</v>
      </c>
      <c r="G564" s="51" t="s">
        <v>8842</v>
      </c>
      <c r="H564" s="51">
        <v>75</v>
      </c>
      <c r="I564" s="51" t="s">
        <v>14443</v>
      </c>
      <c r="J564" s="51">
        <v>16.690000000000001</v>
      </c>
      <c r="K564" s="68">
        <v>1251.75</v>
      </c>
      <c r="L564" s="63" t="s">
        <v>14444</v>
      </c>
      <c r="M564" s="50" t="s">
        <v>9048</v>
      </c>
      <c r="O564" s="50">
        <v>1</v>
      </c>
      <c r="Q564" s="50" t="s">
        <v>9049</v>
      </c>
      <c r="R564" s="50" t="str">
        <f>VLOOKUP(A564,[1]komplet!$1:$1048576,18,0)</f>
        <v>ANO</v>
      </c>
    </row>
    <row r="565" spans="1:18" s="50" customFormat="1" x14ac:dyDescent="0.25">
      <c r="A565" s="71">
        <v>600008347</v>
      </c>
      <c r="B565" s="56">
        <f t="shared" si="16"/>
        <v>600008347</v>
      </c>
      <c r="C565" s="57" t="s">
        <v>5826</v>
      </c>
      <c r="D565" s="50">
        <v>1</v>
      </c>
      <c r="E565" s="72">
        <f t="shared" si="17"/>
        <v>60816929</v>
      </c>
      <c r="F565" s="51" t="s">
        <v>30</v>
      </c>
      <c r="G565" s="51" t="s">
        <v>8842</v>
      </c>
      <c r="H565" s="51">
        <v>1050</v>
      </c>
      <c r="I565" s="51" t="s">
        <v>14443</v>
      </c>
      <c r="J565" s="51">
        <v>16.690000000000001</v>
      </c>
      <c r="K565" s="68">
        <v>17524.5</v>
      </c>
      <c r="L565" s="63" t="s">
        <v>14444</v>
      </c>
      <c r="M565" s="50" t="s">
        <v>9050</v>
      </c>
      <c r="N565" s="50" t="s">
        <v>9028</v>
      </c>
      <c r="O565" s="50">
        <v>213</v>
      </c>
      <c r="Q565" s="50" t="s">
        <v>9047</v>
      </c>
      <c r="R565" s="50" t="str">
        <f>VLOOKUP(A565,[1]komplet!$1:$1048576,18,0)</f>
        <v>ANO</v>
      </c>
    </row>
    <row r="566" spans="1:18" s="50" customFormat="1" x14ac:dyDescent="0.25">
      <c r="A566" s="71">
        <v>600008380</v>
      </c>
      <c r="B566" s="56">
        <f t="shared" si="16"/>
        <v>600008380</v>
      </c>
      <c r="C566" s="57" t="s">
        <v>5827</v>
      </c>
      <c r="D566" s="50">
        <v>1</v>
      </c>
      <c r="E566" s="72">
        <f t="shared" si="17"/>
        <v>73172</v>
      </c>
      <c r="F566" s="51" t="s">
        <v>30</v>
      </c>
      <c r="G566" s="51" t="s">
        <v>8842</v>
      </c>
      <c r="H566" s="51">
        <v>1050</v>
      </c>
      <c r="I566" s="51" t="s">
        <v>14443</v>
      </c>
      <c r="J566" s="51">
        <v>16.690000000000001</v>
      </c>
      <c r="K566" s="68">
        <v>17524.5</v>
      </c>
      <c r="L566" s="63" t="s">
        <v>14444</v>
      </c>
      <c r="M566" s="50" t="s">
        <v>9051</v>
      </c>
      <c r="N566" s="50" t="s">
        <v>9052</v>
      </c>
      <c r="O566" s="50">
        <v>86</v>
      </c>
      <c r="Q566" s="50" t="s">
        <v>9047</v>
      </c>
      <c r="R566" s="50" t="str">
        <f>VLOOKUP(A566,[1]komplet!$1:$1048576,18,0)</f>
        <v>ANO</v>
      </c>
    </row>
    <row r="567" spans="1:18" s="50" customFormat="1" x14ac:dyDescent="0.25">
      <c r="A567" s="71">
        <v>600060381</v>
      </c>
      <c r="B567" s="56">
        <f t="shared" si="16"/>
        <v>600060381</v>
      </c>
      <c r="C567" s="57" t="s">
        <v>5828</v>
      </c>
      <c r="D567" s="50">
        <v>1</v>
      </c>
      <c r="E567" s="72">
        <f t="shared" si="17"/>
        <v>70988331</v>
      </c>
      <c r="F567" s="51" t="s">
        <v>30</v>
      </c>
      <c r="G567" s="51" t="s">
        <v>8842</v>
      </c>
      <c r="H567" s="51">
        <v>275</v>
      </c>
      <c r="I567" s="51" t="s">
        <v>14443</v>
      </c>
      <c r="J567" s="51">
        <v>16.690000000000001</v>
      </c>
      <c r="K567" s="68">
        <v>4589.75</v>
      </c>
      <c r="L567" s="63" t="s">
        <v>14444</v>
      </c>
      <c r="M567" s="50" t="s">
        <v>9053</v>
      </c>
      <c r="O567" s="50">
        <v>40</v>
      </c>
      <c r="Q567" s="50" t="s">
        <v>9054</v>
      </c>
      <c r="R567" s="50" t="str">
        <f>VLOOKUP(A567,[1]komplet!$1:$1048576,18,0)</f>
        <v>ANO</v>
      </c>
    </row>
    <row r="568" spans="1:18" s="50" customFormat="1" x14ac:dyDescent="0.25">
      <c r="A568" s="71">
        <v>600060390</v>
      </c>
      <c r="B568" s="56">
        <f t="shared" si="16"/>
        <v>600060390</v>
      </c>
      <c r="C568" s="57" t="s">
        <v>5829</v>
      </c>
      <c r="D568" s="50">
        <v>1</v>
      </c>
      <c r="E568" s="72">
        <f t="shared" si="17"/>
        <v>75000041</v>
      </c>
      <c r="F568" s="51" t="s">
        <v>30</v>
      </c>
      <c r="G568" s="51" t="s">
        <v>8842</v>
      </c>
      <c r="H568" s="51">
        <v>1525</v>
      </c>
      <c r="I568" s="51" t="s">
        <v>14443</v>
      </c>
      <c r="J568" s="51">
        <v>16.690000000000001</v>
      </c>
      <c r="K568" s="68">
        <v>25452.250000000004</v>
      </c>
      <c r="L568" s="63" t="s">
        <v>14444</v>
      </c>
      <c r="M568" s="50" t="s">
        <v>9055</v>
      </c>
      <c r="N568" s="50" t="s">
        <v>9028</v>
      </c>
      <c r="O568" s="50">
        <v>213</v>
      </c>
      <c r="Q568" s="50" t="s">
        <v>9047</v>
      </c>
      <c r="R568" s="50" t="str">
        <f>VLOOKUP(A568,[1]komplet!$1:$1048576,18,0)</f>
        <v>ANO</v>
      </c>
    </row>
    <row r="569" spans="1:18" s="50" customFormat="1" x14ac:dyDescent="0.25">
      <c r="A569" s="71">
        <v>600060403</v>
      </c>
      <c r="B569" s="56">
        <f t="shared" si="16"/>
        <v>600060403</v>
      </c>
      <c r="C569" s="57" t="s">
        <v>5830</v>
      </c>
      <c r="D569" s="50">
        <v>1</v>
      </c>
      <c r="E569" s="72">
        <f t="shared" si="17"/>
        <v>75000059</v>
      </c>
      <c r="F569" s="51" t="s">
        <v>30</v>
      </c>
      <c r="G569" s="51" t="s">
        <v>8842</v>
      </c>
      <c r="H569" s="51">
        <v>2100</v>
      </c>
      <c r="I569" s="51" t="s">
        <v>14443</v>
      </c>
      <c r="J569" s="51">
        <v>16.690000000000001</v>
      </c>
      <c r="K569" s="68">
        <v>35049</v>
      </c>
      <c r="L569" s="63" t="s">
        <v>14444</v>
      </c>
      <c r="M569" s="50" t="s">
        <v>9056</v>
      </c>
      <c r="N569" s="50" t="s">
        <v>41</v>
      </c>
      <c r="O569" s="50">
        <v>7</v>
      </c>
      <c r="Q569" s="50" t="s">
        <v>9047</v>
      </c>
      <c r="R569" s="50" t="str">
        <f>VLOOKUP(A569,[1]komplet!$1:$1048576,18,0)</f>
        <v>ANO</v>
      </c>
    </row>
    <row r="570" spans="1:18" s="50" customFormat="1" x14ac:dyDescent="0.25">
      <c r="A570" s="71">
        <v>600170357</v>
      </c>
      <c r="B570" s="56">
        <f t="shared" si="16"/>
        <v>600170357</v>
      </c>
      <c r="C570" s="57" t="s">
        <v>5831</v>
      </c>
      <c r="D570" s="50">
        <v>1</v>
      </c>
      <c r="E570" s="72">
        <f t="shared" si="17"/>
        <v>13503308</v>
      </c>
      <c r="F570" s="51" t="s">
        <v>30</v>
      </c>
      <c r="G570" s="51" t="s">
        <v>8842</v>
      </c>
      <c r="H570" s="51">
        <v>725</v>
      </c>
      <c r="I570" s="51" t="s">
        <v>14443</v>
      </c>
      <c r="J570" s="51">
        <v>16.690000000000001</v>
      </c>
      <c r="K570" s="68">
        <v>12100.250000000002</v>
      </c>
      <c r="L570" s="63" t="s">
        <v>14444</v>
      </c>
      <c r="M570" s="50" t="s">
        <v>9057</v>
      </c>
      <c r="N570" s="50" t="s">
        <v>9058</v>
      </c>
      <c r="O570" s="50">
        <v>304</v>
      </c>
      <c r="Q570" s="50" t="s">
        <v>9047</v>
      </c>
      <c r="R570" s="50" t="str">
        <f>VLOOKUP(A570,[1]komplet!$1:$1048576,18,0)</f>
        <v>ANO</v>
      </c>
    </row>
    <row r="571" spans="1:18" s="50" customFormat="1" x14ac:dyDescent="0.25">
      <c r="A571" s="71">
        <v>650022386</v>
      </c>
      <c r="B571" s="56">
        <f t="shared" si="16"/>
        <v>650022386</v>
      </c>
      <c r="C571" s="57" t="s">
        <v>5832</v>
      </c>
      <c r="D571" s="50">
        <v>1</v>
      </c>
      <c r="E571" s="72">
        <f t="shared" si="17"/>
        <v>75000938</v>
      </c>
      <c r="F571" s="51" t="s">
        <v>30</v>
      </c>
      <c r="G571" s="51" t="s">
        <v>8842</v>
      </c>
      <c r="H571" s="51">
        <v>900</v>
      </c>
      <c r="I571" s="51" t="s">
        <v>14443</v>
      </c>
      <c r="J571" s="51">
        <v>16.690000000000001</v>
      </c>
      <c r="K571" s="68">
        <v>15021.000000000002</v>
      </c>
      <c r="L571" s="63" t="s">
        <v>14444</v>
      </c>
      <c r="M571" s="50" t="s">
        <v>9059</v>
      </c>
      <c r="N571" s="50" t="s">
        <v>41</v>
      </c>
      <c r="O571" s="50">
        <v>446</v>
      </c>
      <c r="Q571" s="50" t="s">
        <v>9060</v>
      </c>
      <c r="R571" s="50" t="str">
        <f>VLOOKUP(A571,[1]komplet!$1:$1048576,18,0)</f>
        <v>ANO</v>
      </c>
    </row>
    <row r="572" spans="1:18" s="50" customFormat="1" x14ac:dyDescent="0.25">
      <c r="A572" s="71">
        <v>650029135</v>
      </c>
      <c r="B572" s="56">
        <f t="shared" si="16"/>
        <v>650029135</v>
      </c>
      <c r="C572" s="57" t="s">
        <v>5833</v>
      </c>
      <c r="D572" s="50">
        <v>1</v>
      </c>
      <c r="E572" s="72">
        <f t="shared" si="17"/>
        <v>75001292</v>
      </c>
      <c r="F572" s="51" t="s">
        <v>30</v>
      </c>
      <c r="G572" s="51" t="s">
        <v>8842</v>
      </c>
      <c r="H572" s="51">
        <v>125</v>
      </c>
      <c r="I572" s="51" t="s">
        <v>14443</v>
      </c>
      <c r="J572" s="51">
        <v>16.690000000000001</v>
      </c>
      <c r="K572" s="68">
        <v>2086.25</v>
      </c>
      <c r="L572" s="63" t="s">
        <v>14444</v>
      </c>
      <c r="M572" s="50" t="s">
        <v>9061</v>
      </c>
      <c r="O572" s="50">
        <v>58</v>
      </c>
      <c r="Q572" s="50" t="s">
        <v>9062</v>
      </c>
      <c r="R572" s="50" t="str">
        <f>VLOOKUP(A572,[1]komplet!$1:$1048576,18,0)</f>
        <v>ANO</v>
      </c>
    </row>
    <row r="573" spans="1:18" s="50" customFormat="1" x14ac:dyDescent="0.25">
      <c r="A573" s="71">
        <v>650040881</v>
      </c>
      <c r="B573" s="56">
        <f t="shared" si="16"/>
        <v>650040881</v>
      </c>
      <c r="C573" s="57" t="s">
        <v>5834</v>
      </c>
      <c r="D573" s="50">
        <v>1</v>
      </c>
      <c r="E573" s="72">
        <f t="shared" si="17"/>
        <v>75000652</v>
      </c>
      <c r="F573" s="51" t="s">
        <v>30</v>
      </c>
      <c r="G573" s="51" t="s">
        <v>8842</v>
      </c>
      <c r="H573" s="51">
        <v>125</v>
      </c>
      <c r="I573" s="51" t="s">
        <v>14443</v>
      </c>
      <c r="J573" s="51">
        <v>16.690000000000001</v>
      </c>
      <c r="K573" s="68">
        <v>2086.25</v>
      </c>
      <c r="L573" s="63" t="s">
        <v>14444</v>
      </c>
      <c r="M573" s="50" t="s">
        <v>9063</v>
      </c>
      <c r="O573" s="50">
        <v>54</v>
      </c>
      <c r="Q573" s="50" t="s">
        <v>9064</v>
      </c>
      <c r="R573" s="50" t="str">
        <f>VLOOKUP(A573,[1]komplet!$1:$1048576,18,0)</f>
        <v>ANO</v>
      </c>
    </row>
    <row r="574" spans="1:18" s="50" customFormat="1" x14ac:dyDescent="0.25">
      <c r="A574" s="71">
        <v>650049870</v>
      </c>
      <c r="B574" s="56">
        <f t="shared" si="16"/>
        <v>650049870</v>
      </c>
      <c r="C574" s="57" t="s">
        <v>5835</v>
      </c>
      <c r="D574" s="50">
        <v>1</v>
      </c>
      <c r="E574" s="72">
        <f t="shared" si="17"/>
        <v>70986576</v>
      </c>
      <c r="F574" s="51" t="s">
        <v>30</v>
      </c>
      <c r="G574" s="51" t="s">
        <v>8842</v>
      </c>
      <c r="H574" s="51">
        <v>100</v>
      </c>
      <c r="I574" s="51" t="s">
        <v>14443</v>
      </c>
      <c r="J574" s="51">
        <v>16.690000000000001</v>
      </c>
      <c r="K574" s="68">
        <v>1669.0000000000002</v>
      </c>
      <c r="L574" s="63" t="s">
        <v>14444</v>
      </c>
      <c r="M574" s="50" t="s">
        <v>9065</v>
      </c>
      <c r="O574" s="50">
        <v>17</v>
      </c>
      <c r="Q574" s="50" t="s">
        <v>9066</v>
      </c>
      <c r="R574" s="50" t="str">
        <f>VLOOKUP(A574,[1]komplet!$1:$1048576,18,0)</f>
        <v>ANO</v>
      </c>
    </row>
    <row r="575" spans="1:18" s="50" customFormat="1" x14ac:dyDescent="0.25">
      <c r="A575" s="71">
        <v>650050258</v>
      </c>
      <c r="B575" s="56">
        <f t="shared" si="16"/>
        <v>650050258</v>
      </c>
      <c r="C575" s="57" t="s">
        <v>5836</v>
      </c>
      <c r="D575" s="50">
        <v>1</v>
      </c>
      <c r="E575" s="72">
        <f t="shared" si="17"/>
        <v>70988382</v>
      </c>
      <c r="F575" s="51" t="s">
        <v>30</v>
      </c>
      <c r="G575" s="51" t="s">
        <v>8842</v>
      </c>
      <c r="H575" s="51">
        <v>775</v>
      </c>
      <c r="I575" s="51" t="s">
        <v>14443</v>
      </c>
      <c r="J575" s="51">
        <v>16.690000000000001</v>
      </c>
      <c r="K575" s="68">
        <v>12934.750000000002</v>
      </c>
      <c r="L575" s="63" t="s">
        <v>14444</v>
      </c>
      <c r="M575" s="50" t="s">
        <v>9067</v>
      </c>
      <c r="N575" s="50" t="s">
        <v>5581</v>
      </c>
      <c r="O575" s="50">
        <v>395</v>
      </c>
      <c r="Q575" s="50" t="s">
        <v>9068</v>
      </c>
      <c r="R575" s="50" t="str">
        <f>VLOOKUP(A575,[1]komplet!$1:$1048576,18,0)</f>
        <v>ANO</v>
      </c>
    </row>
    <row r="576" spans="1:18" s="50" customFormat="1" x14ac:dyDescent="0.25">
      <c r="A576" s="71">
        <v>650055853</v>
      </c>
      <c r="B576" s="56">
        <f t="shared" si="16"/>
        <v>650055853</v>
      </c>
      <c r="C576" s="57" t="s">
        <v>5837</v>
      </c>
      <c r="D576" s="50">
        <v>1</v>
      </c>
      <c r="E576" s="72">
        <f t="shared" si="17"/>
        <v>75001241</v>
      </c>
      <c r="F576" s="51" t="s">
        <v>30</v>
      </c>
      <c r="G576" s="51" t="s">
        <v>8842</v>
      </c>
      <c r="H576" s="51">
        <v>300</v>
      </c>
      <c r="I576" s="51" t="s">
        <v>14443</v>
      </c>
      <c r="J576" s="51">
        <v>16.690000000000001</v>
      </c>
      <c r="K576" s="68">
        <v>5007</v>
      </c>
      <c r="L576" s="63" t="s">
        <v>14444</v>
      </c>
      <c r="M576" s="50" t="s">
        <v>9069</v>
      </c>
      <c r="O576" s="50">
        <v>35</v>
      </c>
      <c r="Q576" s="50" t="s">
        <v>9070</v>
      </c>
      <c r="R576" s="50" t="str">
        <f>VLOOKUP(A576,[1]komplet!$1:$1048576,18,0)</f>
        <v>ANO</v>
      </c>
    </row>
    <row r="577" spans="1:18" s="50" customFormat="1" x14ac:dyDescent="0.25">
      <c r="A577" s="71">
        <v>600022331</v>
      </c>
      <c r="B577" s="56">
        <f t="shared" si="16"/>
        <v>600022331</v>
      </c>
      <c r="C577" s="57" t="s">
        <v>5838</v>
      </c>
      <c r="D577" s="50">
        <v>1</v>
      </c>
      <c r="E577" s="72">
        <f t="shared" si="17"/>
        <v>60816848</v>
      </c>
      <c r="F577" s="51" t="s">
        <v>30</v>
      </c>
      <c r="G577" s="51" t="s">
        <v>8842</v>
      </c>
      <c r="H577" s="51">
        <v>425</v>
      </c>
      <c r="I577" s="51" t="s">
        <v>14443</v>
      </c>
      <c r="J577" s="51">
        <v>16.690000000000001</v>
      </c>
      <c r="K577" s="68">
        <v>7093.2500000000009</v>
      </c>
      <c r="L577" s="63" t="s">
        <v>14444</v>
      </c>
      <c r="M577" s="50" t="s">
        <v>9071</v>
      </c>
      <c r="N577" s="50" t="s">
        <v>9072</v>
      </c>
      <c r="O577" s="50">
        <v>1125</v>
      </c>
      <c r="Q577" s="50" t="s">
        <v>9073</v>
      </c>
      <c r="R577" s="50" t="str">
        <f>VLOOKUP(A577,[1]komplet!$1:$1048576,18,0)</f>
        <v>ANO</v>
      </c>
    </row>
    <row r="578" spans="1:18" s="50" customFormat="1" x14ac:dyDescent="0.25">
      <c r="A578" s="71">
        <v>600019608</v>
      </c>
      <c r="B578" s="56">
        <f t="shared" si="16"/>
        <v>600019608</v>
      </c>
      <c r="C578" s="57" t="s">
        <v>5839</v>
      </c>
      <c r="D578" s="50">
        <v>1</v>
      </c>
      <c r="E578" s="72">
        <f t="shared" si="17"/>
        <v>666718</v>
      </c>
      <c r="F578" s="51" t="s">
        <v>30</v>
      </c>
      <c r="G578" s="51" t="s">
        <v>8842</v>
      </c>
      <c r="H578" s="51">
        <v>800</v>
      </c>
      <c r="I578" s="51" t="s">
        <v>14443</v>
      </c>
      <c r="J578" s="51">
        <v>16.690000000000001</v>
      </c>
      <c r="K578" s="68">
        <v>13352.000000000002</v>
      </c>
      <c r="L578" s="63" t="s">
        <v>14444</v>
      </c>
      <c r="M578" s="50" t="s">
        <v>9074</v>
      </c>
      <c r="N578" s="50" t="s">
        <v>9075</v>
      </c>
      <c r="O578" s="50">
        <v>77</v>
      </c>
      <c r="Q578" s="50" t="s">
        <v>9073</v>
      </c>
      <c r="R578" s="50" t="str">
        <f>VLOOKUP(A578,[1]komplet!$1:$1048576,18,0)</f>
        <v>ANO</v>
      </c>
    </row>
    <row r="579" spans="1:18" s="50" customFormat="1" x14ac:dyDescent="0.25">
      <c r="A579" s="71">
        <v>600008274</v>
      </c>
      <c r="B579" s="56">
        <f t="shared" si="16"/>
        <v>600008274</v>
      </c>
      <c r="C579" s="57" t="s">
        <v>5840</v>
      </c>
      <c r="D579" s="50">
        <v>1</v>
      </c>
      <c r="E579" s="72">
        <f t="shared" si="17"/>
        <v>60816899</v>
      </c>
      <c r="F579" s="51" t="s">
        <v>30</v>
      </c>
      <c r="G579" s="51" t="s">
        <v>8842</v>
      </c>
      <c r="H579" s="51">
        <v>1275</v>
      </c>
      <c r="I579" s="51" t="s">
        <v>14443</v>
      </c>
      <c r="J579" s="51">
        <v>16.690000000000001</v>
      </c>
      <c r="K579" s="68">
        <v>21279.75</v>
      </c>
      <c r="L579" s="63" t="s">
        <v>14444</v>
      </c>
      <c r="M579" s="50" t="s">
        <v>9076</v>
      </c>
      <c r="N579" s="50" t="s">
        <v>9077</v>
      </c>
      <c r="O579" s="50">
        <v>478</v>
      </c>
      <c r="Q579" s="50" t="s">
        <v>9073</v>
      </c>
      <c r="R579" s="50" t="str">
        <f>VLOOKUP(A579,[1]komplet!$1:$1048576,18,0)</f>
        <v>ANO</v>
      </c>
    </row>
    <row r="580" spans="1:18" s="50" customFormat="1" x14ac:dyDescent="0.25">
      <c r="A580" s="71">
        <v>600008282</v>
      </c>
      <c r="B580" s="56">
        <f t="shared" si="16"/>
        <v>600008282</v>
      </c>
      <c r="C580" s="57" t="s">
        <v>5841</v>
      </c>
      <c r="D580" s="50">
        <v>1</v>
      </c>
      <c r="E580" s="72">
        <f t="shared" si="17"/>
        <v>60816767</v>
      </c>
      <c r="F580" s="51" t="s">
        <v>30</v>
      </c>
      <c r="G580" s="51" t="s">
        <v>8842</v>
      </c>
      <c r="H580" s="51">
        <v>1850</v>
      </c>
      <c r="I580" s="51" t="s">
        <v>14443</v>
      </c>
      <c r="J580" s="51">
        <v>16.690000000000001</v>
      </c>
      <c r="K580" s="68">
        <v>30876.500000000004</v>
      </c>
      <c r="L580" s="63" t="s">
        <v>14444</v>
      </c>
      <c r="M580" s="50" t="s">
        <v>9078</v>
      </c>
      <c r="N580" s="50" t="s">
        <v>47</v>
      </c>
      <c r="O580" s="50">
        <v>333</v>
      </c>
      <c r="Q580" s="50" t="s">
        <v>9073</v>
      </c>
      <c r="R580" s="50" t="str">
        <f>VLOOKUP(A580,[1]komplet!$1:$1048576,18,0)</f>
        <v>ANO</v>
      </c>
    </row>
    <row r="581" spans="1:18" s="50" customFormat="1" x14ac:dyDescent="0.25">
      <c r="A581" s="71">
        <v>600008304</v>
      </c>
      <c r="B581" s="56">
        <f t="shared" ref="B581:B644" si="18">A581*1</f>
        <v>600008304</v>
      </c>
      <c r="C581" s="57" t="s">
        <v>5842</v>
      </c>
      <c r="D581" s="50">
        <v>1</v>
      </c>
      <c r="E581" s="72">
        <f t="shared" ref="E581:E644" si="19">C581*1</f>
        <v>60816759</v>
      </c>
      <c r="F581" s="51" t="s">
        <v>30</v>
      </c>
      <c r="G581" s="51" t="s">
        <v>8842</v>
      </c>
      <c r="H581" s="51">
        <v>850</v>
      </c>
      <c r="I581" s="51" t="s">
        <v>14443</v>
      </c>
      <c r="J581" s="51">
        <v>16.690000000000001</v>
      </c>
      <c r="K581" s="68">
        <v>14186.500000000002</v>
      </c>
      <c r="L581" s="63" t="s">
        <v>14444</v>
      </c>
      <c r="M581" s="50" t="s">
        <v>9079</v>
      </c>
      <c r="N581" s="50" t="s">
        <v>47</v>
      </c>
      <c r="O581" s="50">
        <v>156</v>
      </c>
      <c r="Q581" s="50" t="s">
        <v>9073</v>
      </c>
      <c r="R581" s="50" t="str">
        <f>VLOOKUP(A581,[1]komplet!$1:$1048576,18,0)</f>
        <v>ANO</v>
      </c>
    </row>
    <row r="582" spans="1:18" s="50" customFormat="1" x14ac:dyDescent="0.25">
      <c r="A582" s="71">
        <v>600060284</v>
      </c>
      <c r="B582" s="56">
        <f t="shared" si="18"/>
        <v>600060284</v>
      </c>
      <c r="C582" s="57" t="s">
        <v>5843</v>
      </c>
      <c r="D582" s="50">
        <v>1</v>
      </c>
      <c r="E582" s="72">
        <f t="shared" si="19"/>
        <v>70986550</v>
      </c>
      <c r="F582" s="51" t="s">
        <v>30</v>
      </c>
      <c r="G582" s="51" t="s">
        <v>8842</v>
      </c>
      <c r="H582" s="51">
        <v>100</v>
      </c>
      <c r="I582" s="51" t="s">
        <v>14443</v>
      </c>
      <c r="J582" s="51">
        <v>16.690000000000001</v>
      </c>
      <c r="K582" s="68">
        <v>1669.0000000000002</v>
      </c>
      <c r="L582" s="63" t="s">
        <v>14444</v>
      </c>
      <c r="M582" s="50" t="s">
        <v>9080</v>
      </c>
      <c r="O582" s="50">
        <v>187</v>
      </c>
      <c r="Q582" s="50" t="s">
        <v>9081</v>
      </c>
      <c r="R582" s="50" t="str">
        <f>VLOOKUP(A582,[1]komplet!$1:$1048576,18,0)</f>
        <v>ANO</v>
      </c>
    </row>
    <row r="583" spans="1:18" s="50" customFormat="1" x14ac:dyDescent="0.25">
      <c r="A583" s="71">
        <v>600060331</v>
      </c>
      <c r="B583" s="56">
        <f t="shared" si="18"/>
        <v>600060331</v>
      </c>
      <c r="C583" s="57" t="s">
        <v>5844</v>
      </c>
      <c r="D583" s="50">
        <v>1</v>
      </c>
      <c r="E583" s="72">
        <f t="shared" si="19"/>
        <v>71005188</v>
      </c>
      <c r="F583" s="51" t="s">
        <v>30</v>
      </c>
      <c r="G583" s="51" t="s">
        <v>8842</v>
      </c>
      <c r="H583" s="51">
        <v>75</v>
      </c>
      <c r="I583" s="51" t="s">
        <v>14443</v>
      </c>
      <c r="J583" s="51">
        <v>16.690000000000001</v>
      </c>
      <c r="K583" s="68">
        <v>1251.75</v>
      </c>
      <c r="L583" s="63" t="s">
        <v>14444</v>
      </c>
      <c r="M583" s="50" t="s">
        <v>9082</v>
      </c>
      <c r="O583" s="50">
        <v>139</v>
      </c>
      <c r="Q583" s="50" t="s">
        <v>9083</v>
      </c>
      <c r="R583" s="50" t="str">
        <f>VLOOKUP(A583,[1]komplet!$1:$1048576,18,0)</f>
        <v>ANO</v>
      </c>
    </row>
    <row r="584" spans="1:18" s="50" customFormat="1" x14ac:dyDescent="0.25">
      <c r="A584" s="71">
        <v>600060454</v>
      </c>
      <c r="B584" s="56">
        <f t="shared" si="18"/>
        <v>600060454</v>
      </c>
      <c r="C584" s="57" t="s">
        <v>5845</v>
      </c>
      <c r="D584" s="50">
        <v>1</v>
      </c>
      <c r="E584" s="72">
        <f t="shared" si="19"/>
        <v>70878706</v>
      </c>
      <c r="F584" s="51" t="s">
        <v>30</v>
      </c>
      <c r="G584" s="51" t="s">
        <v>8842</v>
      </c>
      <c r="H584" s="51">
        <v>2000</v>
      </c>
      <c r="I584" s="51" t="s">
        <v>14443</v>
      </c>
      <c r="J584" s="51">
        <v>16.690000000000001</v>
      </c>
      <c r="K584" s="68">
        <v>33380</v>
      </c>
      <c r="L584" s="63" t="s">
        <v>14444</v>
      </c>
      <c r="M584" s="50" t="s">
        <v>9084</v>
      </c>
      <c r="N584" s="50" t="s">
        <v>9085</v>
      </c>
      <c r="O584" s="50">
        <v>160</v>
      </c>
      <c r="Q584" s="50" t="s">
        <v>9073</v>
      </c>
      <c r="R584" s="50" t="str">
        <f>VLOOKUP(A584,[1]komplet!$1:$1048576,18,0)</f>
        <v>ANO</v>
      </c>
    </row>
    <row r="585" spans="1:18" s="50" customFormat="1" x14ac:dyDescent="0.25">
      <c r="A585" s="71">
        <v>600060471</v>
      </c>
      <c r="B585" s="56">
        <f t="shared" si="18"/>
        <v>600060471</v>
      </c>
      <c r="C585" s="57" t="s">
        <v>5846</v>
      </c>
      <c r="D585" s="50">
        <v>1</v>
      </c>
      <c r="E585" s="72">
        <f t="shared" si="19"/>
        <v>70876908</v>
      </c>
      <c r="F585" s="51" t="s">
        <v>30</v>
      </c>
      <c r="G585" s="51" t="s">
        <v>8842</v>
      </c>
      <c r="H585" s="51">
        <v>1200</v>
      </c>
      <c r="I585" s="51" t="s">
        <v>14443</v>
      </c>
      <c r="J585" s="51">
        <v>16.690000000000001</v>
      </c>
      <c r="K585" s="68">
        <v>20028</v>
      </c>
      <c r="L585" s="63" t="s">
        <v>14444</v>
      </c>
      <c r="M585" s="50" t="s">
        <v>9086</v>
      </c>
      <c r="N585" s="50" t="s">
        <v>9087</v>
      </c>
      <c r="O585" s="50">
        <v>592</v>
      </c>
      <c r="Q585" s="50" t="s">
        <v>9073</v>
      </c>
      <c r="R585" s="50" t="str">
        <f>VLOOKUP(A585,[1]komplet!$1:$1048576,18,0)</f>
        <v>ANO</v>
      </c>
    </row>
    <row r="586" spans="1:18" s="50" customFormat="1" x14ac:dyDescent="0.25">
      <c r="A586" s="71">
        <v>600060501</v>
      </c>
      <c r="B586" s="56">
        <f t="shared" si="18"/>
        <v>600060501</v>
      </c>
      <c r="C586" s="57" t="s">
        <v>5847</v>
      </c>
      <c r="D586" s="50">
        <v>1</v>
      </c>
      <c r="E586" s="72">
        <f t="shared" si="19"/>
        <v>70659214</v>
      </c>
      <c r="F586" s="51" t="s">
        <v>30</v>
      </c>
      <c r="G586" s="51" t="s">
        <v>8842</v>
      </c>
      <c r="H586" s="51">
        <v>725</v>
      </c>
      <c r="I586" s="51" t="s">
        <v>14443</v>
      </c>
      <c r="J586" s="51">
        <v>16.690000000000001</v>
      </c>
      <c r="K586" s="68">
        <v>12100.250000000002</v>
      </c>
      <c r="L586" s="63" t="s">
        <v>14444</v>
      </c>
      <c r="M586" s="50" t="s">
        <v>9088</v>
      </c>
      <c r="N586" s="50" t="s">
        <v>5429</v>
      </c>
      <c r="O586" s="50">
        <v>237</v>
      </c>
      <c r="Q586" s="50" t="s">
        <v>9089</v>
      </c>
      <c r="R586" s="50" t="str">
        <f>VLOOKUP(A586,[1]komplet!$1:$1048576,18,0)</f>
        <v>ANO</v>
      </c>
    </row>
    <row r="587" spans="1:18" s="50" customFormat="1" x14ac:dyDescent="0.25">
      <c r="A587" s="71">
        <v>600060535</v>
      </c>
      <c r="B587" s="56">
        <f t="shared" si="18"/>
        <v>600060535</v>
      </c>
      <c r="C587" s="57" t="s">
        <v>5848</v>
      </c>
      <c r="D587" s="50">
        <v>1</v>
      </c>
      <c r="E587" s="72">
        <f t="shared" si="19"/>
        <v>70970441</v>
      </c>
      <c r="F587" s="51" t="s">
        <v>30</v>
      </c>
      <c r="G587" s="51" t="s">
        <v>8842</v>
      </c>
      <c r="H587" s="51">
        <v>850</v>
      </c>
      <c r="I587" s="51" t="s">
        <v>14443</v>
      </c>
      <c r="J587" s="51">
        <v>16.690000000000001</v>
      </c>
      <c r="K587" s="68">
        <v>14186.500000000002</v>
      </c>
      <c r="L587" s="63" t="s">
        <v>14444</v>
      </c>
      <c r="M587" s="50" t="s">
        <v>9090</v>
      </c>
      <c r="N587" s="50" t="s">
        <v>19</v>
      </c>
      <c r="O587" s="50">
        <v>414</v>
      </c>
      <c r="Q587" s="50" t="s">
        <v>9091</v>
      </c>
      <c r="R587" s="50" t="str">
        <f>VLOOKUP(A587,[1]komplet!$1:$1048576,18,0)</f>
        <v>ANO</v>
      </c>
    </row>
    <row r="588" spans="1:18" s="50" customFormat="1" x14ac:dyDescent="0.25">
      <c r="A588" s="71">
        <v>600060586</v>
      </c>
      <c r="B588" s="56">
        <f t="shared" si="18"/>
        <v>600060586</v>
      </c>
      <c r="C588" s="57" t="s">
        <v>5849</v>
      </c>
      <c r="D588" s="50">
        <v>1</v>
      </c>
      <c r="E588" s="72">
        <f t="shared" si="19"/>
        <v>70984514</v>
      </c>
      <c r="F588" s="51" t="s">
        <v>30</v>
      </c>
      <c r="G588" s="51" t="s">
        <v>8842</v>
      </c>
      <c r="H588" s="51">
        <v>650</v>
      </c>
      <c r="I588" s="51" t="s">
        <v>14443</v>
      </c>
      <c r="J588" s="51">
        <v>16.690000000000001</v>
      </c>
      <c r="K588" s="68">
        <v>10848.5</v>
      </c>
      <c r="L588" s="63" t="s">
        <v>14444</v>
      </c>
      <c r="M588" s="50" t="s">
        <v>9092</v>
      </c>
      <c r="N588" s="50" t="s">
        <v>51</v>
      </c>
      <c r="O588" s="50">
        <v>366</v>
      </c>
      <c r="Q588" s="50" t="s">
        <v>9093</v>
      </c>
      <c r="R588" s="50" t="str">
        <f>VLOOKUP(A588,[1]komplet!$1:$1048576,18,0)</f>
        <v>ANO</v>
      </c>
    </row>
    <row r="589" spans="1:18" s="50" customFormat="1" x14ac:dyDescent="0.25">
      <c r="A589" s="71">
        <v>614400601</v>
      </c>
      <c r="B589" s="56">
        <f t="shared" si="18"/>
        <v>614400601</v>
      </c>
      <c r="C589" s="57" t="s">
        <v>5850</v>
      </c>
      <c r="D589" s="50">
        <v>1</v>
      </c>
      <c r="E589" s="72">
        <f t="shared" si="19"/>
        <v>70878714</v>
      </c>
      <c r="F589" s="51" t="s">
        <v>30</v>
      </c>
      <c r="G589" s="51" t="s">
        <v>8842</v>
      </c>
      <c r="H589" s="51">
        <v>1225</v>
      </c>
      <c r="I589" s="51" t="s">
        <v>14443</v>
      </c>
      <c r="J589" s="51">
        <v>16.690000000000001</v>
      </c>
      <c r="K589" s="68">
        <v>20445.25</v>
      </c>
      <c r="L589" s="63" t="s">
        <v>14444</v>
      </c>
      <c r="M589" s="50" t="s">
        <v>9094</v>
      </c>
      <c r="N589" s="50" t="s">
        <v>9095</v>
      </c>
      <c r="O589" s="50">
        <v>54</v>
      </c>
      <c r="Q589" s="50" t="s">
        <v>9073</v>
      </c>
      <c r="R589" s="50" t="str">
        <f>VLOOKUP(A589,[1]komplet!$1:$1048576,18,0)</f>
        <v>ANO</v>
      </c>
    </row>
    <row r="590" spans="1:18" s="50" customFormat="1" x14ac:dyDescent="0.25">
      <c r="A590" s="71">
        <v>650036492</v>
      </c>
      <c r="B590" s="56">
        <f t="shared" si="18"/>
        <v>650036492</v>
      </c>
      <c r="C590" s="57" t="s">
        <v>5851</v>
      </c>
      <c r="D590" s="50">
        <v>1</v>
      </c>
      <c r="E590" s="72">
        <f t="shared" si="19"/>
        <v>71002430</v>
      </c>
      <c r="F590" s="51" t="s">
        <v>30</v>
      </c>
      <c r="G590" s="51" t="s">
        <v>8842</v>
      </c>
      <c r="H590" s="51">
        <v>125</v>
      </c>
      <c r="I590" s="51" t="s">
        <v>14443</v>
      </c>
      <c r="J590" s="51">
        <v>16.690000000000001</v>
      </c>
      <c r="K590" s="68">
        <v>2086.25</v>
      </c>
      <c r="L590" s="63" t="s">
        <v>14444</v>
      </c>
      <c r="M590" s="50" t="s">
        <v>9096</v>
      </c>
      <c r="O590" s="50">
        <v>22</v>
      </c>
      <c r="Q590" s="50" t="s">
        <v>9097</v>
      </c>
      <c r="R590" s="50" t="str">
        <f>VLOOKUP(A590,[1]komplet!$1:$1048576,18,0)</f>
        <v>ANO</v>
      </c>
    </row>
    <row r="591" spans="1:18" s="50" customFormat="1" x14ac:dyDescent="0.25">
      <c r="A591" s="71">
        <v>650035593</v>
      </c>
      <c r="B591" s="56">
        <f t="shared" si="18"/>
        <v>650035593</v>
      </c>
      <c r="C591" s="57" t="s">
        <v>5852</v>
      </c>
      <c r="D591" s="50">
        <v>1</v>
      </c>
      <c r="E591" s="72">
        <f t="shared" si="19"/>
        <v>70984492</v>
      </c>
      <c r="F591" s="51" t="s">
        <v>30</v>
      </c>
      <c r="G591" s="51" t="s">
        <v>8842</v>
      </c>
      <c r="H591" s="51">
        <v>1125</v>
      </c>
      <c r="I591" s="51" t="s">
        <v>14443</v>
      </c>
      <c r="J591" s="51">
        <v>16.690000000000001</v>
      </c>
      <c r="K591" s="68">
        <v>18776.25</v>
      </c>
      <c r="L591" s="63" t="s">
        <v>14444</v>
      </c>
      <c r="M591" s="50" t="s">
        <v>9098</v>
      </c>
      <c r="N591" s="50" t="s">
        <v>19</v>
      </c>
      <c r="O591" s="50">
        <v>4</v>
      </c>
      <c r="Q591" s="50" t="s">
        <v>9099</v>
      </c>
      <c r="R591" s="50" t="str">
        <f>VLOOKUP(A591,[1]komplet!$1:$1048576,18,0)</f>
        <v>ANO</v>
      </c>
    </row>
    <row r="592" spans="1:18" s="50" customFormat="1" x14ac:dyDescent="0.25">
      <c r="A592" s="71">
        <v>650036433</v>
      </c>
      <c r="B592" s="56">
        <f t="shared" si="18"/>
        <v>650036433</v>
      </c>
      <c r="C592" s="57" t="s">
        <v>5853</v>
      </c>
      <c r="D592" s="50">
        <v>1</v>
      </c>
      <c r="E592" s="72">
        <f t="shared" si="19"/>
        <v>70985022</v>
      </c>
      <c r="F592" s="51" t="s">
        <v>30</v>
      </c>
      <c r="G592" s="51" t="s">
        <v>8842</v>
      </c>
      <c r="H592" s="51">
        <v>200</v>
      </c>
      <c r="I592" s="51" t="s">
        <v>14443</v>
      </c>
      <c r="J592" s="51">
        <v>16.690000000000001</v>
      </c>
      <c r="K592" s="68">
        <v>3338.0000000000005</v>
      </c>
      <c r="L592" s="63" t="s">
        <v>14444</v>
      </c>
      <c r="M592" s="50" t="s">
        <v>9100</v>
      </c>
      <c r="O592" s="50">
        <v>39</v>
      </c>
      <c r="Q592" s="50" t="s">
        <v>9101</v>
      </c>
      <c r="R592" s="50" t="str">
        <f>VLOOKUP(A592,[1]komplet!$1:$1048576,18,0)</f>
        <v>ANO</v>
      </c>
    </row>
    <row r="593" spans="1:18" s="50" customFormat="1" x14ac:dyDescent="0.25">
      <c r="A593" s="71">
        <v>650039831</v>
      </c>
      <c r="B593" s="56">
        <f t="shared" si="18"/>
        <v>650039831</v>
      </c>
      <c r="C593" s="57" t="s">
        <v>5854</v>
      </c>
      <c r="D593" s="50">
        <v>1</v>
      </c>
      <c r="E593" s="72">
        <f t="shared" si="19"/>
        <v>75000393</v>
      </c>
      <c r="F593" s="51" t="s">
        <v>30</v>
      </c>
      <c r="G593" s="51" t="s">
        <v>8842</v>
      </c>
      <c r="H593" s="51">
        <v>525</v>
      </c>
      <c r="I593" s="51" t="s">
        <v>14443</v>
      </c>
      <c r="J593" s="51">
        <v>16.690000000000001</v>
      </c>
      <c r="K593" s="68">
        <v>8762.25</v>
      </c>
      <c r="L593" s="63" t="s">
        <v>14444</v>
      </c>
      <c r="M593" s="50" t="s">
        <v>9102</v>
      </c>
      <c r="N593" s="50" t="s">
        <v>9103</v>
      </c>
      <c r="O593" s="50">
        <v>142</v>
      </c>
      <c r="Q593" s="50" t="s">
        <v>9104</v>
      </c>
      <c r="R593" s="50" t="str">
        <f>VLOOKUP(A593,[1]komplet!$1:$1048576,18,0)</f>
        <v>ANO</v>
      </c>
    </row>
    <row r="594" spans="1:18" s="50" customFormat="1" x14ac:dyDescent="0.25">
      <c r="A594" s="71">
        <v>650040821</v>
      </c>
      <c r="B594" s="56">
        <f t="shared" si="18"/>
        <v>650040821</v>
      </c>
      <c r="C594" s="57" t="s">
        <v>5855</v>
      </c>
      <c r="D594" s="50">
        <v>1</v>
      </c>
      <c r="E594" s="72">
        <f t="shared" si="19"/>
        <v>75000491</v>
      </c>
      <c r="F594" s="51" t="s">
        <v>30</v>
      </c>
      <c r="G594" s="51" t="s">
        <v>8842</v>
      </c>
      <c r="H594" s="51">
        <v>1250</v>
      </c>
      <c r="I594" s="51" t="s">
        <v>14443</v>
      </c>
      <c r="J594" s="51">
        <v>16.690000000000001</v>
      </c>
      <c r="K594" s="68">
        <v>20862.5</v>
      </c>
      <c r="L594" s="63" t="s">
        <v>14444</v>
      </c>
      <c r="M594" s="50" t="s">
        <v>9105</v>
      </c>
      <c r="N594" s="50" t="s">
        <v>4774</v>
      </c>
      <c r="O594" s="50">
        <v>390</v>
      </c>
      <c r="Q594" s="50" t="s">
        <v>9106</v>
      </c>
      <c r="R594" s="50" t="str">
        <f>VLOOKUP(A594,[1]komplet!$1:$1048576,18,0)</f>
        <v>ANO</v>
      </c>
    </row>
    <row r="595" spans="1:18" s="50" customFormat="1" x14ac:dyDescent="0.25">
      <c r="A595" s="71">
        <v>650040953</v>
      </c>
      <c r="B595" s="56">
        <f t="shared" si="18"/>
        <v>650040953</v>
      </c>
      <c r="C595" s="57" t="s">
        <v>5856</v>
      </c>
      <c r="D595" s="50">
        <v>1</v>
      </c>
      <c r="E595" s="72">
        <f t="shared" si="19"/>
        <v>70986533</v>
      </c>
      <c r="F595" s="51" t="s">
        <v>30</v>
      </c>
      <c r="G595" s="51" t="s">
        <v>8842</v>
      </c>
      <c r="H595" s="51">
        <v>575</v>
      </c>
      <c r="I595" s="51" t="s">
        <v>14443</v>
      </c>
      <c r="J595" s="51">
        <v>16.690000000000001</v>
      </c>
      <c r="K595" s="68">
        <v>9596.75</v>
      </c>
      <c r="L595" s="63" t="s">
        <v>14444</v>
      </c>
      <c r="M595" s="50" t="s">
        <v>9107</v>
      </c>
      <c r="N595" s="50" t="s">
        <v>9108</v>
      </c>
      <c r="O595" s="50">
        <v>44</v>
      </c>
      <c r="Q595" s="50" t="s">
        <v>4545</v>
      </c>
      <c r="R595" s="50" t="str">
        <f>VLOOKUP(A595,[1]komplet!$1:$1048576,18,0)</f>
        <v>ANO</v>
      </c>
    </row>
    <row r="596" spans="1:18" s="50" customFormat="1" x14ac:dyDescent="0.25">
      <c r="A596" s="71">
        <v>650051041</v>
      </c>
      <c r="B596" s="56">
        <f t="shared" si="18"/>
        <v>650051041</v>
      </c>
      <c r="C596" s="57" t="s">
        <v>5857</v>
      </c>
      <c r="D596" s="50">
        <v>1</v>
      </c>
      <c r="E596" s="72">
        <f t="shared" si="19"/>
        <v>70985111</v>
      </c>
      <c r="F596" s="51" t="s">
        <v>30</v>
      </c>
      <c r="G596" s="51" t="s">
        <v>8842</v>
      </c>
      <c r="H596" s="51">
        <v>200</v>
      </c>
      <c r="I596" s="51" t="s">
        <v>14443</v>
      </c>
      <c r="J596" s="51">
        <v>16.690000000000001</v>
      </c>
      <c r="K596" s="68">
        <v>3338.0000000000005</v>
      </c>
      <c r="L596" s="63" t="s">
        <v>14444</v>
      </c>
      <c r="M596" s="50" t="s">
        <v>9109</v>
      </c>
      <c r="O596" s="50">
        <v>136</v>
      </c>
      <c r="Q596" s="50" t="s">
        <v>9110</v>
      </c>
      <c r="R596" s="50" t="str">
        <f>VLOOKUP(A596,[1]komplet!$1:$1048576,18,0)</f>
        <v>ANO</v>
      </c>
    </row>
    <row r="597" spans="1:18" s="50" customFormat="1" x14ac:dyDescent="0.25">
      <c r="A597" s="71">
        <v>650053192</v>
      </c>
      <c r="B597" s="56">
        <f t="shared" si="18"/>
        <v>650053192</v>
      </c>
      <c r="C597" s="57" t="s">
        <v>5858</v>
      </c>
      <c r="D597" s="50">
        <v>1</v>
      </c>
      <c r="E597" s="72">
        <f t="shared" si="19"/>
        <v>70981957</v>
      </c>
      <c r="F597" s="51" t="s">
        <v>30</v>
      </c>
      <c r="G597" s="51" t="s">
        <v>8842</v>
      </c>
      <c r="H597" s="51">
        <v>1775</v>
      </c>
      <c r="I597" s="51" t="s">
        <v>14443</v>
      </c>
      <c r="J597" s="51">
        <v>16.690000000000001</v>
      </c>
      <c r="K597" s="68">
        <v>29624.750000000004</v>
      </c>
      <c r="L597" s="63" t="s">
        <v>14444</v>
      </c>
      <c r="M597" s="50" t="s">
        <v>9111</v>
      </c>
      <c r="N597" s="50" t="s">
        <v>9087</v>
      </c>
      <c r="O597" s="50">
        <v>692</v>
      </c>
      <c r="Q597" s="50" t="s">
        <v>9073</v>
      </c>
      <c r="R597" s="50" t="str">
        <f>VLOOKUP(A597,[1]komplet!$1:$1048576,18,0)</f>
        <v>ANO</v>
      </c>
    </row>
    <row r="598" spans="1:18" s="50" customFormat="1" x14ac:dyDescent="0.25">
      <c r="A598" s="71">
        <v>650053265</v>
      </c>
      <c r="B598" s="56">
        <f t="shared" si="18"/>
        <v>650053265</v>
      </c>
      <c r="C598" s="57" t="s">
        <v>5859</v>
      </c>
      <c r="D598" s="50">
        <v>1</v>
      </c>
      <c r="E598" s="72">
        <f t="shared" si="19"/>
        <v>70981931</v>
      </c>
      <c r="F598" s="51" t="s">
        <v>30</v>
      </c>
      <c r="G598" s="51" t="s">
        <v>8842</v>
      </c>
      <c r="H598" s="51">
        <v>1550</v>
      </c>
      <c r="I598" s="51" t="s">
        <v>14443</v>
      </c>
      <c r="J598" s="51">
        <v>16.690000000000001</v>
      </c>
      <c r="K598" s="68">
        <v>25869.500000000004</v>
      </c>
      <c r="L598" s="63" t="s">
        <v>14444</v>
      </c>
      <c r="M598" s="50" t="s">
        <v>9112</v>
      </c>
      <c r="N598" s="50" t="s">
        <v>8908</v>
      </c>
      <c r="O598" s="50">
        <v>121</v>
      </c>
      <c r="Q598" s="50" t="s">
        <v>9073</v>
      </c>
      <c r="R598" s="50" t="str">
        <f>VLOOKUP(A598,[1]komplet!$1:$1048576,18,0)</f>
        <v>ANO</v>
      </c>
    </row>
    <row r="599" spans="1:18" s="50" customFormat="1" x14ac:dyDescent="0.25">
      <c r="A599" s="71">
        <v>650053346</v>
      </c>
      <c r="B599" s="56">
        <f t="shared" si="18"/>
        <v>650053346</v>
      </c>
      <c r="C599" s="57" t="s">
        <v>5860</v>
      </c>
      <c r="D599" s="50">
        <v>1</v>
      </c>
      <c r="E599" s="72">
        <f t="shared" si="19"/>
        <v>70981949</v>
      </c>
      <c r="F599" s="51" t="s">
        <v>30</v>
      </c>
      <c r="G599" s="51" t="s">
        <v>8842</v>
      </c>
      <c r="H599" s="51">
        <v>2075</v>
      </c>
      <c r="I599" s="51" t="s">
        <v>14443</v>
      </c>
      <c r="J599" s="51">
        <v>16.690000000000001</v>
      </c>
      <c r="K599" s="68">
        <v>34631.75</v>
      </c>
      <c r="L599" s="63" t="s">
        <v>14444</v>
      </c>
      <c r="M599" s="50" t="s">
        <v>9113</v>
      </c>
      <c r="N599" s="50" t="s">
        <v>9072</v>
      </c>
      <c r="O599" s="50">
        <v>746</v>
      </c>
      <c r="Q599" s="50" t="s">
        <v>9073</v>
      </c>
      <c r="R599" s="50" t="str">
        <f>VLOOKUP(A599,[1]komplet!$1:$1048576,18,0)</f>
        <v>ANO</v>
      </c>
    </row>
    <row r="600" spans="1:18" s="50" customFormat="1" x14ac:dyDescent="0.25">
      <c r="A600" s="71">
        <v>600022315</v>
      </c>
      <c r="B600" s="56">
        <f t="shared" si="18"/>
        <v>600022315</v>
      </c>
      <c r="C600" s="57" t="s">
        <v>625</v>
      </c>
      <c r="D600" s="50">
        <v>1</v>
      </c>
      <c r="E600" s="72">
        <f t="shared" si="19"/>
        <v>583782</v>
      </c>
      <c r="F600" s="51" t="s">
        <v>30</v>
      </c>
      <c r="G600" s="51" t="s">
        <v>5722</v>
      </c>
      <c r="H600" s="51">
        <v>175</v>
      </c>
      <c r="I600" s="51" t="s">
        <v>14443</v>
      </c>
      <c r="J600" s="51">
        <v>16.690000000000001</v>
      </c>
      <c r="K600" s="68">
        <v>2920.75</v>
      </c>
      <c r="L600" s="63" t="s">
        <v>14444</v>
      </c>
      <c r="M600" s="50" t="s">
        <v>2583</v>
      </c>
      <c r="N600" s="50" t="s">
        <v>4470</v>
      </c>
      <c r="O600" s="50">
        <v>436</v>
      </c>
      <c r="Q600" s="50" t="s">
        <v>4471</v>
      </c>
      <c r="R600" s="50" t="str">
        <f>VLOOKUP(A600,[1]komplet!$1:$1048576,18,0)</f>
        <v>ANO</v>
      </c>
    </row>
    <row r="601" spans="1:18" s="50" customFormat="1" x14ac:dyDescent="0.25">
      <c r="A601" s="71">
        <v>600059090</v>
      </c>
      <c r="B601" s="56">
        <f t="shared" si="18"/>
        <v>600059090</v>
      </c>
      <c r="C601" s="57" t="s">
        <v>626</v>
      </c>
      <c r="D601" s="50">
        <v>1</v>
      </c>
      <c r="E601" s="72">
        <f t="shared" si="19"/>
        <v>583634</v>
      </c>
      <c r="F601" s="51" t="s">
        <v>30</v>
      </c>
      <c r="G601" s="51" t="s">
        <v>5722</v>
      </c>
      <c r="H601" s="51">
        <v>2425</v>
      </c>
      <c r="I601" s="51" t="s">
        <v>14443</v>
      </c>
      <c r="J601" s="51">
        <v>16.690000000000001</v>
      </c>
      <c r="K601" s="68">
        <v>40473.25</v>
      </c>
      <c r="L601" s="63" t="s">
        <v>14444</v>
      </c>
      <c r="M601" s="50" t="s">
        <v>2584</v>
      </c>
      <c r="N601" s="50" t="s">
        <v>4472</v>
      </c>
      <c r="O601" s="50">
        <v>446</v>
      </c>
      <c r="Q601" s="50" t="s">
        <v>4471</v>
      </c>
      <c r="R601" s="50" t="str">
        <f>VLOOKUP(A601,[1]komplet!$1:$1048576,18,0)</f>
        <v>ANO</v>
      </c>
    </row>
    <row r="602" spans="1:18" s="50" customFormat="1" x14ac:dyDescent="0.25">
      <c r="A602" s="71">
        <v>600059081</v>
      </c>
      <c r="B602" s="56">
        <f t="shared" si="18"/>
        <v>600059081</v>
      </c>
      <c r="C602" s="57" t="s">
        <v>627</v>
      </c>
      <c r="D602" s="50">
        <v>1</v>
      </c>
      <c r="E602" s="72">
        <f t="shared" si="19"/>
        <v>583596</v>
      </c>
      <c r="F602" s="51" t="s">
        <v>30</v>
      </c>
      <c r="G602" s="51" t="s">
        <v>5722</v>
      </c>
      <c r="H602" s="51">
        <v>650</v>
      </c>
      <c r="I602" s="51" t="s">
        <v>14443</v>
      </c>
      <c r="J602" s="51">
        <v>16.690000000000001</v>
      </c>
      <c r="K602" s="68">
        <v>10848.5</v>
      </c>
      <c r="L602" s="63" t="s">
        <v>14444</v>
      </c>
      <c r="M602" s="50" t="s">
        <v>2585</v>
      </c>
      <c r="N602" s="50" t="s">
        <v>19</v>
      </c>
      <c r="O602" s="50">
        <v>228</v>
      </c>
      <c r="Q602" s="50" t="s">
        <v>4473</v>
      </c>
      <c r="R602" s="50" t="str">
        <f>VLOOKUP(A602,[1]komplet!$1:$1048576,18,0)</f>
        <v>ANO</v>
      </c>
    </row>
    <row r="603" spans="1:18" s="50" customFormat="1" x14ac:dyDescent="0.25">
      <c r="A603" s="71">
        <v>600059111</v>
      </c>
      <c r="B603" s="56">
        <f t="shared" si="18"/>
        <v>600059111</v>
      </c>
      <c r="C603" s="57" t="s">
        <v>628</v>
      </c>
      <c r="D603" s="50">
        <v>1</v>
      </c>
      <c r="E603" s="72">
        <f t="shared" si="19"/>
        <v>583651</v>
      </c>
      <c r="F603" s="51" t="s">
        <v>30</v>
      </c>
      <c r="G603" s="51" t="s">
        <v>5722</v>
      </c>
      <c r="H603" s="51">
        <v>625</v>
      </c>
      <c r="I603" s="51" t="s">
        <v>14443</v>
      </c>
      <c r="J603" s="51">
        <v>16.690000000000001</v>
      </c>
      <c r="K603" s="68">
        <v>10431.25</v>
      </c>
      <c r="L603" s="63" t="s">
        <v>14444</v>
      </c>
      <c r="M603" s="50" t="s">
        <v>2586</v>
      </c>
      <c r="O603" s="50">
        <v>26</v>
      </c>
      <c r="Q603" s="50" t="s">
        <v>4474</v>
      </c>
      <c r="R603" s="50" t="str">
        <f>VLOOKUP(A603,[1]komplet!$1:$1048576,18,0)</f>
        <v>ANO</v>
      </c>
    </row>
    <row r="604" spans="1:18" s="50" customFormat="1" x14ac:dyDescent="0.25">
      <c r="A604" s="71">
        <v>600059120</v>
      </c>
      <c r="B604" s="56">
        <f t="shared" si="18"/>
        <v>600059120</v>
      </c>
      <c r="C604" s="57" t="s">
        <v>629</v>
      </c>
      <c r="D604" s="50">
        <v>1</v>
      </c>
      <c r="E604" s="72">
        <f t="shared" si="19"/>
        <v>583669</v>
      </c>
      <c r="F604" s="51" t="s">
        <v>30</v>
      </c>
      <c r="G604" s="51" t="s">
        <v>5722</v>
      </c>
      <c r="H604" s="51">
        <v>1675</v>
      </c>
      <c r="I604" s="51" t="s">
        <v>14443</v>
      </c>
      <c r="J604" s="51">
        <v>16.690000000000001</v>
      </c>
      <c r="K604" s="68">
        <v>27955.750000000004</v>
      </c>
      <c r="L604" s="63" t="s">
        <v>14444</v>
      </c>
      <c r="M604" s="50" t="s">
        <v>2587</v>
      </c>
      <c r="N604" s="50" t="s">
        <v>19</v>
      </c>
      <c r="O604" s="50">
        <v>226</v>
      </c>
      <c r="Q604" s="50" t="s">
        <v>4471</v>
      </c>
      <c r="R604" s="50" t="str">
        <f>VLOOKUP(A604,[1]komplet!$1:$1048576,18,0)</f>
        <v>ANO</v>
      </c>
    </row>
    <row r="605" spans="1:18" s="50" customFormat="1" x14ac:dyDescent="0.25">
      <c r="A605" s="71">
        <v>600059375</v>
      </c>
      <c r="B605" s="56">
        <f t="shared" si="18"/>
        <v>600059375</v>
      </c>
      <c r="C605" s="57" t="s">
        <v>630</v>
      </c>
      <c r="D605" s="50">
        <v>1</v>
      </c>
      <c r="E605" s="72">
        <f t="shared" si="19"/>
        <v>583723</v>
      </c>
      <c r="F605" s="51" t="s">
        <v>30</v>
      </c>
      <c r="G605" s="51" t="s">
        <v>5722</v>
      </c>
      <c r="H605" s="51">
        <v>1850</v>
      </c>
      <c r="I605" s="51" t="s">
        <v>14443</v>
      </c>
      <c r="J605" s="51">
        <v>16.690000000000001</v>
      </c>
      <c r="K605" s="68">
        <v>30876.500000000004</v>
      </c>
      <c r="L605" s="63" t="s">
        <v>14444</v>
      </c>
      <c r="M605" s="50" t="s">
        <v>2588</v>
      </c>
      <c r="N605" s="50" t="s">
        <v>4475</v>
      </c>
      <c r="O605" s="50">
        <v>340</v>
      </c>
      <c r="Q605" s="50" t="s">
        <v>4476</v>
      </c>
      <c r="R605" s="50" t="str">
        <f>VLOOKUP(A605,[1]komplet!$1:$1048576,18,0)</f>
        <v>ANO</v>
      </c>
    </row>
    <row r="606" spans="1:18" s="50" customFormat="1" x14ac:dyDescent="0.25">
      <c r="A606" s="71">
        <v>600059391</v>
      </c>
      <c r="B606" s="56">
        <f t="shared" si="18"/>
        <v>600059391</v>
      </c>
      <c r="C606" s="57" t="s">
        <v>631</v>
      </c>
      <c r="D606" s="50">
        <v>1</v>
      </c>
      <c r="E606" s="72">
        <f t="shared" si="19"/>
        <v>583766</v>
      </c>
      <c r="F606" s="51" t="s">
        <v>30</v>
      </c>
      <c r="G606" s="51" t="s">
        <v>5722</v>
      </c>
      <c r="H606" s="51">
        <v>550</v>
      </c>
      <c r="I606" s="51" t="s">
        <v>14443</v>
      </c>
      <c r="J606" s="51">
        <v>16.690000000000001</v>
      </c>
      <c r="K606" s="68">
        <v>9179.5</v>
      </c>
      <c r="L606" s="63" t="s">
        <v>14444</v>
      </c>
      <c r="M606" s="50" t="s">
        <v>2589</v>
      </c>
      <c r="O606" s="50">
        <v>100</v>
      </c>
      <c r="Q606" s="50" t="s">
        <v>4477</v>
      </c>
      <c r="R606" s="50" t="str">
        <f>VLOOKUP(A606,[1]komplet!$1:$1048576,18,0)</f>
        <v>ANO</v>
      </c>
    </row>
    <row r="607" spans="1:18" s="50" customFormat="1" x14ac:dyDescent="0.25">
      <c r="A607" s="71">
        <v>600059430</v>
      </c>
      <c r="B607" s="56">
        <f t="shared" si="18"/>
        <v>600059430</v>
      </c>
      <c r="C607" s="57" t="s">
        <v>632</v>
      </c>
      <c r="D607" s="50">
        <v>1</v>
      </c>
      <c r="E607" s="72">
        <f t="shared" si="19"/>
        <v>70659206</v>
      </c>
      <c r="F607" s="51" t="s">
        <v>30</v>
      </c>
      <c r="G607" s="51" t="s">
        <v>5722</v>
      </c>
      <c r="H607" s="51">
        <v>100</v>
      </c>
      <c r="I607" s="51" t="s">
        <v>14443</v>
      </c>
      <c r="J607" s="51">
        <v>16.690000000000001</v>
      </c>
      <c r="K607" s="68">
        <v>1669.0000000000002</v>
      </c>
      <c r="L607" s="63" t="s">
        <v>14444</v>
      </c>
      <c r="M607" s="50" t="s">
        <v>2590</v>
      </c>
      <c r="O607" s="50">
        <v>52</v>
      </c>
      <c r="Q607" s="50" t="s">
        <v>4478</v>
      </c>
      <c r="R607" s="50" t="str">
        <f>VLOOKUP(A607,[1]komplet!$1:$1048576,18,0)</f>
        <v>ANO</v>
      </c>
    </row>
    <row r="608" spans="1:18" s="50" customFormat="1" x14ac:dyDescent="0.25">
      <c r="A608" s="71">
        <v>600170349</v>
      </c>
      <c r="B608" s="56">
        <f t="shared" si="18"/>
        <v>600170349</v>
      </c>
      <c r="C608" s="57" t="s">
        <v>633</v>
      </c>
      <c r="D608" s="50">
        <v>1</v>
      </c>
      <c r="E608" s="72">
        <f t="shared" si="19"/>
        <v>583855</v>
      </c>
      <c r="F608" s="51" t="s">
        <v>30</v>
      </c>
      <c r="G608" s="51" t="s">
        <v>5722</v>
      </c>
      <c r="H608" s="51">
        <v>1575</v>
      </c>
      <c r="I608" s="51" t="s">
        <v>14443</v>
      </c>
      <c r="J608" s="51">
        <v>16.690000000000001</v>
      </c>
      <c r="K608" s="68">
        <v>26286.750000000004</v>
      </c>
      <c r="L608" s="63" t="s">
        <v>14444</v>
      </c>
      <c r="M608" s="50" t="s">
        <v>2591</v>
      </c>
      <c r="N608" s="50" t="s">
        <v>45</v>
      </c>
      <c r="O608" s="50">
        <v>527</v>
      </c>
      <c r="Q608" s="50" t="s">
        <v>4476</v>
      </c>
      <c r="R608" s="50" t="str">
        <f>VLOOKUP(A608,[1]komplet!$1:$1048576,18,0)</f>
        <v>ANO</v>
      </c>
    </row>
    <row r="609" spans="1:18" s="50" customFormat="1" x14ac:dyDescent="0.25">
      <c r="A609" s="71">
        <v>650035658</v>
      </c>
      <c r="B609" s="56">
        <f t="shared" si="18"/>
        <v>650035658</v>
      </c>
      <c r="C609" s="57" t="s">
        <v>634</v>
      </c>
      <c r="D609" s="50">
        <v>1</v>
      </c>
      <c r="E609" s="72">
        <f t="shared" si="19"/>
        <v>75000440</v>
      </c>
      <c r="F609" s="51" t="s">
        <v>30</v>
      </c>
      <c r="G609" s="51" t="s">
        <v>5722</v>
      </c>
      <c r="H609" s="51">
        <v>250</v>
      </c>
      <c r="I609" s="51" t="s">
        <v>14443</v>
      </c>
      <c r="J609" s="51">
        <v>16.690000000000001</v>
      </c>
      <c r="K609" s="68">
        <v>4172.5</v>
      </c>
      <c r="L609" s="63" t="s">
        <v>14444</v>
      </c>
      <c r="M609" s="50" t="s">
        <v>2592</v>
      </c>
      <c r="O609" s="50">
        <v>135</v>
      </c>
      <c r="Q609" s="50" t="s">
        <v>4479</v>
      </c>
      <c r="R609" s="50" t="str">
        <f>VLOOKUP(A609,[1]komplet!$1:$1048576,18,0)</f>
        <v>ANO</v>
      </c>
    </row>
    <row r="610" spans="1:18" s="50" customFormat="1" x14ac:dyDescent="0.25">
      <c r="A610" s="71">
        <v>650040546</v>
      </c>
      <c r="B610" s="56">
        <f t="shared" si="18"/>
        <v>650040546</v>
      </c>
      <c r="C610" s="57" t="s">
        <v>635</v>
      </c>
      <c r="D610" s="50">
        <v>1</v>
      </c>
      <c r="E610" s="72">
        <f t="shared" si="19"/>
        <v>71011773</v>
      </c>
      <c r="F610" s="51" t="s">
        <v>30</v>
      </c>
      <c r="G610" s="51" t="s">
        <v>5722</v>
      </c>
      <c r="H610" s="51">
        <v>50</v>
      </c>
      <c r="I610" s="51" t="s">
        <v>14443</v>
      </c>
      <c r="J610" s="51">
        <v>16.690000000000001</v>
      </c>
      <c r="K610" s="68">
        <v>834.50000000000011</v>
      </c>
      <c r="L610" s="63" t="s">
        <v>14444</v>
      </c>
      <c r="M610" s="50" t="s">
        <v>2593</v>
      </c>
      <c r="O610" s="50">
        <v>47</v>
      </c>
      <c r="Q610" s="50" t="s">
        <v>4480</v>
      </c>
      <c r="R610" s="50" t="str">
        <f>VLOOKUP(A610,[1]komplet!$1:$1048576,18,0)</f>
        <v>ANO</v>
      </c>
    </row>
    <row r="611" spans="1:18" s="50" customFormat="1" x14ac:dyDescent="0.25">
      <c r="A611" s="71">
        <v>651016029</v>
      </c>
      <c r="B611" s="56">
        <f t="shared" si="18"/>
        <v>651016029</v>
      </c>
      <c r="C611" s="57" t="s">
        <v>636</v>
      </c>
      <c r="D611" s="50">
        <v>1</v>
      </c>
      <c r="E611" s="72">
        <f t="shared" si="19"/>
        <v>75050081</v>
      </c>
      <c r="F611" s="51" t="s">
        <v>30</v>
      </c>
      <c r="G611" s="51" t="s">
        <v>5722</v>
      </c>
      <c r="H611" s="51">
        <v>825</v>
      </c>
      <c r="I611" s="51" t="s">
        <v>14443</v>
      </c>
      <c r="J611" s="51">
        <v>16.690000000000001</v>
      </c>
      <c r="K611" s="68">
        <v>13769.250000000002</v>
      </c>
      <c r="L611" s="63" t="s">
        <v>14444</v>
      </c>
      <c r="M611" s="50" t="s">
        <v>2594</v>
      </c>
      <c r="N611" s="50" t="s">
        <v>4481</v>
      </c>
      <c r="O611" s="50">
        <v>86</v>
      </c>
      <c r="Q611" s="50" t="s">
        <v>4471</v>
      </c>
      <c r="R611" s="50" t="str">
        <f>VLOOKUP(A611,[1]komplet!$1:$1048576,18,0)</f>
        <v>ANO</v>
      </c>
    </row>
    <row r="612" spans="1:18" s="50" customFormat="1" x14ac:dyDescent="0.25">
      <c r="A612" s="71">
        <v>691011389</v>
      </c>
      <c r="B612" s="56">
        <f t="shared" si="18"/>
        <v>691011389</v>
      </c>
      <c r="C612" s="57" t="s">
        <v>637</v>
      </c>
      <c r="D612" s="50">
        <v>1</v>
      </c>
      <c r="E612" s="72">
        <f t="shared" si="19"/>
        <v>86652231</v>
      </c>
      <c r="F612" s="51" t="s">
        <v>30</v>
      </c>
      <c r="G612" s="51" t="s">
        <v>5722</v>
      </c>
      <c r="H612" s="51">
        <v>150</v>
      </c>
      <c r="I612" s="51" t="s">
        <v>14443</v>
      </c>
      <c r="J612" s="51">
        <v>16.690000000000001</v>
      </c>
      <c r="K612" s="68">
        <v>2503.5</v>
      </c>
      <c r="L612" s="63" t="s">
        <v>14444</v>
      </c>
      <c r="M612" s="50" t="s">
        <v>2595</v>
      </c>
      <c r="O612" s="50">
        <v>20</v>
      </c>
      <c r="Q612" s="50" t="s">
        <v>4482</v>
      </c>
      <c r="R612" s="50" t="str">
        <f>VLOOKUP(A612,[1]komplet!$1:$1048576,18,0)</f>
        <v>ANO</v>
      </c>
    </row>
    <row r="613" spans="1:18" s="50" customFormat="1" x14ac:dyDescent="0.25">
      <c r="A613" s="71">
        <v>600008533</v>
      </c>
      <c r="B613" s="56">
        <f t="shared" si="18"/>
        <v>600008533</v>
      </c>
      <c r="C613" s="57" t="s">
        <v>5861</v>
      </c>
      <c r="D613" s="50">
        <v>1</v>
      </c>
      <c r="E613" s="72">
        <f t="shared" si="19"/>
        <v>60869046</v>
      </c>
      <c r="F613" s="51" t="s">
        <v>30</v>
      </c>
      <c r="G613" s="51" t="s">
        <v>8843</v>
      </c>
      <c r="H613" s="51">
        <v>500</v>
      </c>
      <c r="I613" s="51" t="s">
        <v>14443</v>
      </c>
      <c r="J613" s="51">
        <v>16.690000000000001</v>
      </c>
      <c r="K613" s="68">
        <v>8345</v>
      </c>
      <c r="L613" s="63" t="s">
        <v>14444</v>
      </c>
      <c r="M613" s="50" t="s">
        <v>9114</v>
      </c>
      <c r="N613" s="50" t="s">
        <v>53</v>
      </c>
      <c r="O613" s="50">
        <v>183</v>
      </c>
      <c r="Q613" s="50" t="s">
        <v>9115</v>
      </c>
      <c r="R613" s="50" t="str">
        <f>VLOOKUP(A613,[1]komplet!$1:$1048576,18,0)</f>
        <v>ANO</v>
      </c>
    </row>
    <row r="614" spans="1:18" s="50" customFormat="1" x14ac:dyDescent="0.25">
      <c r="A614" s="71">
        <v>600062040</v>
      </c>
      <c r="B614" s="56">
        <f t="shared" si="18"/>
        <v>600062040</v>
      </c>
      <c r="C614" s="57" t="s">
        <v>5862</v>
      </c>
      <c r="D614" s="50">
        <v>1</v>
      </c>
      <c r="E614" s="72">
        <f t="shared" si="19"/>
        <v>70993998</v>
      </c>
      <c r="F614" s="51" t="s">
        <v>30</v>
      </c>
      <c r="G614" s="51" t="s">
        <v>8843</v>
      </c>
      <c r="H614" s="51">
        <v>525</v>
      </c>
      <c r="I614" s="51" t="s">
        <v>14443</v>
      </c>
      <c r="J614" s="51">
        <v>16.690000000000001</v>
      </c>
      <c r="K614" s="68">
        <v>8762.25</v>
      </c>
      <c r="L614" s="63" t="s">
        <v>14444</v>
      </c>
      <c r="M614" s="50" t="s">
        <v>9116</v>
      </c>
      <c r="O614" s="50">
        <v>96</v>
      </c>
      <c r="Q614" s="50" t="s">
        <v>9117</v>
      </c>
      <c r="R614" s="50" t="str">
        <f>VLOOKUP(A614,[1]komplet!$1:$1048576,18,0)</f>
        <v>ANO</v>
      </c>
    </row>
    <row r="615" spans="1:18" s="50" customFormat="1" x14ac:dyDescent="0.25">
      <c r="A615" s="71">
        <v>600062023</v>
      </c>
      <c r="B615" s="56">
        <f t="shared" si="18"/>
        <v>600062023</v>
      </c>
      <c r="C615" s="57" t="s">
        <v>5863</v>
      </c>
      <c r="D615" s="50">
        <v>1</v>
      </c>
      <c r="E615" s="72">
        <f t="shared" si="19"/>
        <v>60869780</v>
      </c>
      <c r="F615" s="51" t="s">
        <v>30</v>
      </c>
      <c r="G615" s="51" t="s">
        <v>8843</v>
      </c>
      <c r="H615" s="51">
        <v>650</v>
      </c>
      <c r="I615" s="51" t="s">
        <v>14443</v>
      </c>
      <c r="J615" s="51">
        <v>16.690000000000001</v>
      </c>
      <c r="K615" s="68">
        <v>10848.5</v>
      </c>
      <c r="L615" s="63" t="s">
        <v>14444</v>
      </c>
      <c r="M615" s="50" t="s">
        <v>9118</v>
      </c>
      <c r="N615" s="50" t="s">
        <v>4276</v>
      </c>
      <c r="O615" s="50">
        <v>34</v>
      </c>
      <c r="Q615" s="50" t="s">
        <v>9119</v>
      </c>
      <c r="R615" s="50" t="str">
        <f>VLOOKUP(A615,[1]komplet!$1:$1048576,18,0)</f>
        <v>ANO</v>
      </c>
    </row>
    <row r="616" spans="1:18" s="50" customFormat="1" x14ac:dyDescent="0.25">
      <c r="A616" s="71">
        <v>600170381</v>
      </c>
      <c r="B616" s="56">
        <f t="shared" si="18"/>
        <v>600170381</v>
      </c>
      <c r="C616" s="57" t="s">
        <v>5864</v>
      </c>
      <c r="D616" s="50">
        <v>1</v>
      </c>
      <c r="E616" s="72">
        <f t="shared" si="19"/>
        <v>14450402</v>
      </c>
      <c r="F616" s="51" t="s">
        <v>30</v>
      </c>
      <c r="G616" s="51" t="s">
        <v>8843</v>
      </c>
      <c r="H616" s="51">
        <v>475</v>
      </c>
      <c r="I616" s="51" t="s">
        <v>14443</v>
      </c>
      <c r="J616" s="51">
        <v>16.690000000000001</v>
      </c>
      <c r="K616" s="68">
        <v>7927.7500000000009</v>
      </c>
      <c r="L616" s="63" t="s">
        <v>14444</v>
      </c>
      <c r="M616" s="50" t="s">
        <v>9120</v>
      </c>
      <c r="N616" s="50" t="s">
        <v>9121</v>
      </c>
      <c r="O616" s="50">
        <v>777</v>
      </c>
      <c r="Q616" s="50" t="s">
        <v>9115</v>
      </c>
      <c r="R616" s="50" t="str">
        <f>VLOOKUP(A616,[1]komplet!$1:$1048576,18,0)</f>
        <v>ANO</v>
      </c>
    </row>
    <row r="617" spans="1:18" s="50" customFormat="1" x14ac:dyDescent="0.25">
      <c r="A617" s="71">
        <v>650023285</v>
      </c>
      <c r="B617" s="56">
        <f t="shared" si="18"/>
        <v>650023285</v>
      </c>
      <c r="C617" s="57" t="s">
        <v>5865</v>
      </c>
      <c r="D617" s="50">
        <v>1</v>
      </c>
      <c r="E617" s="72">
        <f t="shared" si="19"/>
        <v>75001055</v>
      </c>
      <c r="F617" s="51" t="s">
        <v>30</v>
      </c>
      <c r="G617" s="51" t="s">
        <v>8843</v>
      </c>
      <c r="H617" s="51">
        <v>500</v>
      </c>
      <c r="I617" s="51" t="s">
        <v>14443</v>
      </c>
      <c r="J617" s="51">
        <v>16.690000000000001</v>
      </c>
      <c r="K617" s="68">
        <v>8345</v>
      </c>
      <c r="L617" s="63" t="s">
        <v>14444</v>
      </c>
      <c r="M617" s="50" t="s">
        <v>9122</v>
      </c>
      <c r="O617" s="50">
        <v>238</v>
      </c>
      <c r="Q617" s="50" t="s">
        <v>9123</v>
      </c>
      <c r="R617" s="50" t="str">
        <f>VLOOKUP(A617,[1]komplet!$1:$1048576,18,0)</f>
        <v>ANO</v>
      </c>
    </row>
    <row r="618" spans="1:18" s="50" customFormat="1" x14ac:dyDescent="0.25">
      <c r="A618" s="71">
        <v>650039611</v>
      </c>
      <c r="B618" s="56">
        <f t="shared" si="18"/>
        <v>650039611</v>
      </c>
      <c r="C618" s="57" t="s">
        <v>5866</v>
      </c>
      <c r="D618" s="50">
        <v>1</v>
      </c>
      <c r="E618" s="72">
        <f t="shared" si="19"/>
        <v>70986274</v>
      </c>
      <c r="F618" s="51" t="s">
        <v>30</v>
      </c>
      <c r="G618" s="51" t="s">
        <v>8843</v>
      </c>
      <c r="H618" s="51">
        <v>625</v>
      </c>
      <c r="I618" s="51" t="s">
        <v>14443</v>
      </c>
      <c r="J618" s="51">
        <v>16.690000000000001</v>
      </c>
      <c r="K618" s="68">
        <v>10431.25</v>
      </c>
      <c r="L618" s="63" t="s">
        <v>14444</v>
      </c>
      <c r="M618" s="50" t="s">
        <v>9124</v>
      </c>
      <c r="O618" s="50">
        <v>80</v>
      </c>
      <c r="Q618" s="50" t="s">
        <v>9125</v>
      </c>
      <c r="R618" s="50" t="str">
        <f>VLOOKUP(A618,[1]komplet!$1:$1048576,18,0)</f>
        <v>ANO</v>
      </c>
    </row>
    <row r="619" spans="1:18" s="50" customFormat="1" x14ac:dyDescent="0.25">
      <c r="A619" s="71">
        <v>650038223</v>
      </c>
      <c r="B619" s="56">
        <f t="shared" si="18"/>
        <v>650038223</v>
      </c>
      <c r="C619" s="57" t="s">
        <v>5867</v>
      </c>
      <c r="D619" s="50">
        <v>1</v>
      </c>
      <c r="E619" s="72">
        <f t="shared" si="19"/>
        <v>71000381</v>
      </c>
      <c r="F619" s="51" t="s">
        <v>30</v>
      </c>
      <c r="G619" s="51" t="s">
        <v>8843</v>
      </c>
      <c r="H619" s="51">
        <v>2275</v>
      </c>
      <c r="I619" s="51" t="s">
        <v>14443</v>
      </c>
      <c r="J619" s="51">
        <v>16.690000000000001</v>
      </c>
      <c r="K619" s="68">
        <v>37969.75</v>
      </c>
      <c r="L619" s="63" t="s">
        <v>14444</v>
      </c>
      <c r="M619" s="50" t="s">
        <v>9126</v>
      </c>
      <c r="N619" s="50" t="s">
        <v>9127</v>
      </c>
      <c r="O619" s="50">
        <v>690</v>
      </c>
      <c r="Q619" s="50" t="s">
        <v>9115</v>
      </c>
      <c r="R619" s="50" t="str">
        <f>VLOOKUP(A619,[1]komplet!$1:$1048576,18,0)</f>
        <v>ANO</v>
      </c>
    </row>
    <row r="620" spans="1:18" s="50" customFormat="1" x14ac:dyDescent="0.25">
      <c r="A620" s="71">
        <v>650038410</v>
      </c>
      <c r="B620" s="56">
        <f t="shared" si="18"/>
        <v>650038410</v>
      </c>
      <c r="C620" s="57" t="s">
        <v>5868</v>
      </c>
      <c r="D620" s="50">
        <v>1</v>
      </c>
      <c r="E620" s="72">
        <f t="shared" si="19"/>
        <v>71000364</v>
      </c>
      <c r="F620" s="51" t="s">
        <v>30</v>
      </c>
      <c r="G620" s="51" t="s">
        <v>8843</v>
      </c>
      <c r="H620" s="51">
        <v>1625</v>
      </c>
      <c r="I620" s="51" t="s">
        <v>14443</v>
      </c>
      <c r="J620" s="51">
        <v>16.690000000000001</v>
      </c>
      <c r="K620" s="68">
        <v>27121.250000000004</v>
      </c>
      <c r="L620" s="63" t="s">
        <v>14444</v>
      </c>
      <c r="M620" s="50" t="s">
        <v>9128</v>
      </c>
      <c r="N620" s="50" t="s">
        <v>55</v>
      </c>
      <c r="O620" s="50">
        <v>1023</v>
      </c>
      <c r="Q620" s="50" t="s">
        <v>9115</v>
      </c>
      <c r="R620" s="50" t="str">
        <f>VLOOKUP(A620,[1]komplet!$1:$1048576,18,0)</f>
        <v>ANO</v>
      </c>
    </row>
    <row r="621" spans="1:18" s="50" customFormat="1" x14ac:dyDescent="0.25">
      <c r="A621" s="71">
        <v>600022510</v>
      </c>
      <c r="B621" s="56">
        <f t="shared" si="18"/>
        <v>600022510</v>
      </c>
      <c r="C621" s="57" t="s">
        <v>5869</v>
      </c>
      <c r="D621" s="50">
        <v>1</v>
      </c>
      <c r="E621" s="72">
        <f t="shared" si="19"/>
        <v>60869097</v>
      </c>
      <c r="F621" s="51" t="s">
        <v>30</v>
      </c>
      <c r="G621" s="51" t="s">
        <v>8843</v>
      </c>
      <c r="H621" s="51">
        <v>350</v>
      </c>
      <c r="I621" s="51" t="s">
        <v>14443</v>
      </c>
      <c r="J621" s="51">
        <v>16.690000000000001</v>
      </c>
      <c r="K621" s="68">
        <v>5841.5</v>
      </c>
      <c r="L621" s="63" t="s">
        <v>14444</v>
      </c>
      <c r="M621" s="50" t="s">
        <v>9129</v>
      </c>
      <c r="N621" s="50" t="s">
        <v>9130</v>
      </c>
      <c r="O621" s="50">
        <v>111</v>
      </c>
      <c r="Q621" s="50" t="s">
        <v>4860</v>
      </c>
      <c r="R621" s="50" t="str">
        <f>VLOOKUP(A621,[1]komplet!$1:$1048576,18,0)</f>
        <v>ANO</v>
      </c>
    </row>
    <row r="622" spans="1:18" s="50" customFormat="1" x14ac:dyDescent="0.25">
      <c r="A622" s="71">
        <v>600019616</v>
      </c>
      <c r="B622" s="56">
        <f t="shared" si="18"/>
        <v>600019616</v>
      </c>
      <c r="C622" s="57" t="s">
        <v>5870</v>
      </c>
      <c r="D622" s="50">
        <v>1</v>
      </c>
      <c r="E622" s="72">
        <f t="shared" si="19"/>
        <v>512281</v>
      </c>
      <c r="F622" s="51" t="s">
        <v>30</v>
      </c>
      <c r="G622" s="51" t="s">
        <v>8843</v>
      </c>
      <c r="H622" s="51">
        <v>925</v>
      </c>
      <c r="I622" s="51" t="s">
        <v>14443</v>
      </c>
      <c r="J622" s="51">
        <v>16.690000000000001</v>
      </c>
      <c r="K622" s="68">
        <v>15438.250000000002</v>
      </c>
      <c r="L622" s="63" t="s">
        <v>14444</v>
      </c>
      <c r="M622" s="50" t="s">
        <v>9131</v>
      </c>
      <c r="N622" s="50" t="s">
        <v>9132</v>
      </c>
      <c r="O622" s="50">
        <v>420</v>
      </c>
      <c r="Q622" s="50" t="s">
        <v>4860</v>
      </c>
      <c r="R622" s="50" t="str">
        <f>VLOOKUP(A622,[1]komplet!$1:$1048576,18,0)</f>
        <v>ANO</v>
      </c>
    </row>
    <row r="623" spans="1:18" s="50" customFormat="1" x14ac:dyDescent="0.25">
      <c r="A623" s="71">
        <v>600020266</v>
      </c>
      <c r="B623" s="56">
        <f t="shared" si="18"/>
        <v>600020266</v>
      </c>
      <c r="C623" s="57" t="s">
        <v>5871</v>
      </c>
      <c r="D623" s="50">
        <v>1</v>
      </c>
      <c r="E623" s="72">
        <f t="shared" si="19"/>
        <v>60869038</v>
      </c>
      <c r="F623" s="51" t="s">
        <v>30</v>
      </c>
      <c r="G623" s="51" t="s">
        <v>8843</v>
      </c>
      <c r="H623" s="51">
        <v>1725</v>
      </c>
      <c r="I623" s="51" t="s">
        <v>14443</v>
      </c>
      <c r="J623" s="51">
        <v>16.690000000000001</v>
      </c>
      <c r="K623" s="68">
        <v>28790.250000000004</v>
      </c>
      <c r="L623" s="63" t="s">
        <v>14444</v>
      </c>
      <c r="M623" s="50" t="s">
        <v>9133</v>
      </c>
      <c r="N623" s="50" t="s">
        <v>39</v>
      </c>
      <c r="O623" s="50">
        <v>402</v>
      </c>
      <c r="Q623" s="50" t="s">
        <v>4860</v>
      </c>
      <c r="R623" s="50" t="str">
        <f>VLOOKUP(A623,[1]komplet!$1:$1048576,18,0)</f>
        <v>ANO</v>
      </c>
    </row>
    <row r="624" spans="1:18" s="50" customFormat="1" x14ac:dyDescent="0.25">
      <c r="A624" s="71">
        <v>600020274</v>
      </c>
      <c r="B624" s="56">
        <f t="shared" si="18"/>
        <v>600020274</v>
      </c>
      <c r="C624" s="57" t="s">
        <v>5872</v>
      </c>
      <c r="D624" s="50">
        <v>1</v>
      </c>
      <c r="E624" s="72">
        <f t="shared" si="19"/>
        <v>60869861</v>
      </c>
      <c r="F624" s="51" t="s">
        <v>30</v>
      </c>
      <c r="G624" s="51" t="s">
        <v>8843</v>
      </c>
      <c r="H624" s="51">
        <v>1150</v>
      </c>
      <c r="I624" s="51" t="s">
        <v>14443</v>
      </c>
      <c r="J624" s="51">
        <v>16.690000000000001</v>
      </c>
      <c r="K624" s="68">
        <v>19193.5</v>
      </c>
      <c r="L624" s="63" t="s">
        <v>14444</v>
      </c>
      <c r="M624" s="50" t="s">
        <v>9134</v>
      </c>
      <c r="N624" s="50" t="s">
        <v>9135</v>
      </c>
      <c r="O624" s="50">
        <v>55</v>
      </c>
      <c r="Q624" s="50" t="s">
        <v>4860</v>
      </c>
      <c r="R624" s="50" t="str">
        <f>VLOOKUP(A624,[1]komplet!$1:$1048576,18,0)</f>
        <v>ANO</v>
      </c>
    </row>
    <row r="625" spans="1:18" s="50" customFormat="1" x14ac:dyDescent="0.25">
      <c r="A625" s="71">
        <v>600008541</v>
      </c>
      <c r="B625" s="56">
        <f t="shared" si="18"/>
        <v>600008541</v>
      </c>
      <c r="C625" s="57" t="s">
        <v>5873</v>
      </c>
      <c r="D625" s="50">
        <v>1</v>
      </c>
      <c r="E625" s="72">
        <f t="shared" si="19"/>
        <v>60869020</v>
      </c>
      <c r="F625" s="51" t="s">
        <v>30</v>
      </c>
      <c r="G625" s="51" t="s">
        <v>8843</v>
      </c>
      <c r="H625" s="51">
        <v>2525</v>
      </c>
      <c r="I625" s="51" t="s">
        <v>14443</v>
      </c>
      <c r="J625" s="51">
        <v>16.690000000000001</v>
      </c>
      <c r="K625" s="68">
        <v>42142.25</v>
      </c>
      <c r="L625" s="63" t="s">
        <v>14444</v>
      </c>
      <c r="M625" s="50" t="s">
        <v>9136</v>
      </c>
      <c r="N625" s="50" t="s">
        <v>41</v>
      </c>
      <c r="O625" s="50">
        <v>89</v>
      </c>
      <c r="P625" s="50">
        <v>20</v>
      </c>
      <c r="Q625" s="50" t="s">
        <v>4860</v>
      </c>
      <c r="R625" s="50" t="str">
        <f>VLOOKUP(A625,[1]komplet!$1:$1048576,18,0)</f>
        <v>ANO</v>
      </c>
    </row>
    <row r="626" spans="1:18" s="50" customFormat="1" x14ac:dyDescent="0.25">
      <c r="A626" s="71">
        <v>600008550</v>
      </c>
      <c r="B626" s="56">
        <f t="shared" si="18"/>
        <v>600008550</v>
      </c>
      <c r="C626" s="57" t="s">
        <v>5874</v>
      </c>
      <c r="D626" s="50">
        <v>1</v>
      </c>
      <c r="E626" s="72">
        <f t="shared" si="19"/>
        <v>60869054</v>
      </c>
      <c r="F626" s="51" t="s">
        <v>30</v>
      </c>
      <c r="G626" s="51" t="s">
        <v>8843</v>
      </c>
      <c r="H626" s="51">
        <v>625</v>
      </c>
      <c r="I626" s="51" t="s">
        <v>14443</v>
      </c>
      <c r="J626" s="51">
        <v>16.690000000000001</v>
      </c>
      <c r="K626" s="68">
        <v>10431.25</v>
      </c>
      <c r="L626" s="63" t="s">
        <v>14444</v>
      </c>
      <c r="M626" s="50" t="s">
        <v>9137</v>
      </c>
      <c r="N626" s="50" t="s">
        <v>9138</v>
      </c>
      <c r="O626" s="50">
        <v>200</v>
      </c>
      <c r="P626" s="50">
        <v>5</v>
      </c>
      <c r="Q626" s="50" t="s">
        <v>4860</v>
      </c>
      <c r="R626" s="50" t="str">
        <f>VLOOKUP(A626,[1]komplet!$1:$1048576,18,0)</f>
        <v>ANO</v>
      </c>
    </row>
    <row r="627" spans="1:18" s="50" customFormat="1" x14ac:dyDescent="0.25">
      <c r="A627" s="71">
        <v>600008584</v>
      </c>
      <c r="B627" s="56">
        <f t="shared" si="18"/>
        <v>600008584</v>
      </c>
      <c r="C627" s="57" t="s">
        <v>5875</v>
      </c>
      <c r="D627" s="50">
        <v>1</v>
      </c>
      <c r="E627" s="72">
        <f t="shared" si="19"/>
        <v>60869089</v>
      </c>
      <c r="F627" s="51" t="s">
        <v>30</v>
      </c>
      <c r="G627" s="51" t="s">
        <v>8843</v>
      </c>
      <c r="H627" s="51">
        <v>950</v>
      </c>
      <c r="I627" s="51" t="s">
        <v>14443</v>
      </c>
      <c r="J627" s="51">
        <v>16.690000000000001</v>
      </c>
      <c r="K627" s="68">
        <v>15855.500000000002</v>
      </c>
      <c r="L627" s="63" t="s">
        <v>14444</v>
      </c>
      <c r="M627" s="50" t="s">
        <v>9139</v>
      </c>
      <c r="N627" s="50" t="s">
        <v>9138</v>
      </c>
      <c r="O627" s="50">
        <v>200</v>
      </c>
      <c r="P627" s="50">
        <v>5</v>
      </c>
      <c r="Q627" s="50" t="s">
        <v>4860</v>
      </c>
      <c r="R627" s="50" t="str">
        <f>VLOOKUP(A627,[1]komplet!$1:$1048576,18,0)</f>
        <v>ANO</v>
      </c>
    </row>
    <row r="628" spans="1:18" s="50" customFormat="1" x14ac:dyDescent="0.25">
      <c r="A628" s="71">
        <v>600008592</v>
      </c>
      <c r="B628" s="56">
        <f t="shared" si="18"/>
        <v>600008592</v>
      </c>
      <c r="C628" s="57" t="s">
        <v>5876</v>
      </c>
      <c r="D628" s="50">
        <v>1</v>
      </c>
      <c r="E628" s="72">
        <f t="shared" si="19"/>
        <v>511382</v>
      </c>
      <c r="F628" s="51" t="s">
        <v>30</v>
      </c>
      <c r="G628" s="51" t="s">
        <v>8843</v>
      </c>
      <c r="H628" s="51">
        <v>2800</v>
      </c>
      <c r="I628" s="51" t="s">
        <v>14443</v>
      </c>
      <c r="J628" s="51">
        <v>16.690000000000001</v>
      </c>
      <c r="K628" s="68">
        <v>46732</v>
      </c>
      <c r="L628" s="63" t="s">
        <v>14444</v>
      </c>
      <c r="M628" s="50" t="s">
        <v>9140</v>
      </c>
      <c r="N628" s="50" t="s">
        <v>41</v>
      </c>
      <c r="O628" s="50">
        <v>86</v>
      </c>
      <c r="P628" s="50">
        <v>14</v>
      </c>
      <c r="Q628" s="50" t="s">
        <v>4860</v>
      </c>
      <c r="R628" s="50" t="str">
        <f>VLOOKUP(A628,[1]komplet!$1:$1048576,18,0)</f>
        <v>ANO</v>
      </c>
    </row>
    <row r="629" spans="1:18" s="50" customFormat="1" x14ac:dyDescent="0.25">
      <c r="A629" s="71">
        <v>600062210</v>
      </c>
      <c r="B629" s="56">
        <f t="shared" si="18"/>
        <v>600062210</v>
      </c>
      <c r="C629" s="57" t="s">
        <v>5877</v>
      </c>
      <c r="D629" s="50">
        <v>1</v>
      </c>
      <c r="E629" s="72">
        <f t="shared" si="19"/>
        <v>70986584</v>
      </c>
      <c r="F629" s="51" t="s">
        <v>30</v>
      </c>
      <c r="G629" s="51" t="s">
        <v>8843</v>
      </c>
      <c r="H629" s="51">
        <v>250</v>
      </c>
      <c r="I629" s="51" t="s">
        <v>14443</v>
      </c>
      <c r="J629" s="51">
        <v>16.690000000000001</v>
      </c>
      <c r="K629" s="68">
        <v>4172.5</v>
      </c>
      <c r="L629" s="63" t="s">
        <v>14444</v>
      </c>
      <c r="M629" s="50" t="s">
        <v>9141</v>
      </c>
      <c r="O629" s="50">
        <v>18</v>
      </c>
      <c r="Q629" s="50" t="s">
        <v>9142</v>
      </c>
      <c r="R629" s="50" t="str">
        <f>VLOOKUP(A629,[1]komplet!$1:$1048576,18,0)</f>
        <v>ANO</v>
      </c>
    </row>
    <row r="630" spans="1:18" s="50" customFormat="1" x14ac:dyDescent="0.25">
      <c r="A630" s="71">
        <v>600062015</v>
      </c>
      <c r="B630" s="56">
        <f t="shared" si="18"/>
        <v>600062015</v>
      </c>
      <c r="C630" s="57" t="s">
        <v>5878</v>
      </c>
      <c r="D630" s="50">
        <v>1</v>
      </c>
      <c r="E630" s="72">
        <f t="shared" si="19"/>
        <v>48221350</v>
      </c>
      <c r="F630" s="51" t="s">
        <v>30</v>
      </c>
      <c r="G630" s="51" t="s">
        <v>8843</v>
      </c>
      <c r="H630" s="51">
        <v>300</v>
      </c>
      <c r="I630" s="51" t="s">
        <v>14443</v>
      </c>
      <c r="J630" s="51">
        <v>16.690000000000001</v>
      </c>
      <c r="K630" s="68">
        <v>5007</v>
      </c>
      <c r="L630" s="63" t="s">
        <v>14444</v>
      </c>
      <c r="M630" s="50" t="s">
        <v>9143</v>
      </c>
      <c r="O630" s="50">
        <v>139</v>
      </c>
      <c r="Q630" s="50" t="s">
        <v>9144</v>
      </c>
      <c r="R630" s="50" t="str">
        <f>VLOOKUP(A630,[1]komplet!$1:$1048576,18,0)</f>
        <v>ANO</v>
      </c>
    </row>
    <row r="631" spans="1:18" s="50" customFormat="1" x14ac:dyDescent="0.25">
      <c r="A631" s="71">
        <v>600062104</v>
      </c>
      <c r="B631" s="56">
        <f t="shared" si="18"/>
        <v>600062104</v>
      </c>
      <c r="C631" s="57" t="s">
        <v>5879</v>
      </c>
      <c r="D631" s="50">
        <v>1</v>
      </c>
      <c r="E631" s="72">
        <f t="shared" si="19"/>
        <v>48255556</v>
      </c>
      <c r="F631" s="51" t="s">
        <v>30</v>
      </c>
      <c r="G631" s="51" t="s">
        <v>8843</v>
      </c>
      <c r="H631" s="51">
        <v>100</v>
      </c>
      <c r="I631" s="51" t="s">
        <v>14443</v>
      </c>
      <c r="J631" s="51">
        <v>16.690000000000001</v>
      </c>
      <c r="K631" s="68">
        <v>1669.0000000000002</v>
      </c>
      <c r="L631" s="63" t="s">
        <v>14444</v>
      </c>
      <c r="M631" s="50" t="s">
        <v>9145</v>
      </c>
      <c r="O631" s="50">
        <v>2</v>
      </c>
      <c r="Q631" s="50" t="s">
        <v>9146</v>
      </c>
      <c r="R631" s="50" t="str">
        <f>VLOOKUP(A631,[1]komplet!$1:$1048576,18,0)</f>
        <v>ANO</v>
      </c>
    </row>
    <row r="632" spans="1:18" s="50" customFormat="1" x14ac:dyDescent="0.25">
      <c r="A632" s="71">
        <v>600062112</v>
      </c>
      <c r="B632" s="56">
        <f t="shared" si="18"/>
        <v>600062112</v>
      </c>
      <c r="C632" s="57" t="s">
        <v>5880</v>
      </c>
      <c r="D632" s="50">
        <v>1</v>
      </c>
      <c r="E632" s="72">
        <f t="shared" si="19"/>
        <v>70943842</v>
      </c>
      <c r="F632" s="51" t="s">
        <v>30</v>
      </c>
      <c r="G632" s="51" t="s">
        <v>8843</v>
      </c>
      <c r="H632" s="51">
        <v>1000</v>
      </c>
      <c r="I632" s="51" t="s">
        <v>14443</v>
      </c>
      <c r="J632" s="51">
        <v>16.690000000000001</v>
      </c>
      <c r="K632" s="68">
        <v>16690</v>
      </c>
      <c r="L632" s="63" t="s">
        <v>14444</v>
      </c>
      <c r="M632" s="50" t="s">
        <v>9147</v>
      </c>
      <c r="N632" s="50" t="s">
        <v>9130</v>
      </c>
      <c r="O632" s="50">
        <v>2070</v>
      </c>
      <c r="Q632" s="50" t="s">
        <v>4860</v>
      </c>
      <c r="R632" s="50" t="str">
        <f>VLOOKUP(A632,[1]komplet!$1:$1048576,18,0)</f>
        <v>ANO</v>
      </c>
    </row>
    <row r="633" spans="1:18" s="50" customFormat="1" x14ac:dyDescent="0.25">
      <c r="A633" s="71">
        <v>600062121</v>
      </c>
      <c r="B633" s="56">
        <f t="shared" si="18"/>
        <v>600062121</v>
      </c>
      <c r="C633" s="57" t="s">
        <v>5881</v>
      </c>
      <c r="D633" s="50">
        <v>1</v>
      </c>
      <c r="E633" s="72">
        <f t="shared" si="19"/>
        <v>70943125</v>
      </c>
      <c r="F633" s="51" t="s">
        <v>30</v>
      </c>
      <c r="G633" s="51" t="s">
        <v>8843</v>
      </c>
      <c r="H633" s="51">
        <v>3000</v>
      </c>
      <c r="I633" s="51" t="s">
        <v>14443</v>
      </c>
      <c r="J633" s="51">
        <v>16.690000000000001</v>
      </c>
      <c r="K633" s="68">
        <v>50070.000000000007</v>
      </c>
      <c r="L633" s="63" t="s">
        <v>14444</v>
      </c>
      <c r="M633" s="50" t="s">
        <v>9148</v>
      </c>
      <c r="N633" s="50" t="s">
        <v>9149</v>
      </c>
      <c r="O633" s="50">
        <v>1466</v>
      </c>
      <c r="Q633" s="50" t="s">
        <v>4860</v>
      </c>
      <c r="R633" s="50" t="str">
        <f>VLOOKUP(A633,[1]komplet!$1:$1048576,18,0)</f>
        <v>ANO</v>
      </c>
    </row>
    <row r="634" spans="1:18" s="50" customFormat="1" x14ac:dyDescent="0.25">
      <c r="A634" s="71">
        <v>600062147</v>
      </c>
      <c r="B634" s="56">
        <f t="shared" si="18"/>
        <v>600062147</v>
      </c>
      <c r="C634" s="57" t="s">
        <v>5882</v>
      </c>
      <c r="D634" s="50">
        <v>1</v>
      </c>
      <c r="E634" s="72">
        <f t="shared" si="19"/>
        <v>70943150</v>
      </c>
      <c r="F634" s="51" t="s">
        <v>30</v>
      </c>
      <c r="G634" s="51" t="s">
        <v>8843</v>
      </c>
      <c r="H634" s="51">
        <v>2400</v>
      </c>
      <c r="I634" s="51" t="s">
        <v>14443</v>
      </c>
      <c r="J634" s="51">
        <v>16.690000000000001</v>
      </c>
      <c r="K634" s="68">
        <v>40056</v>
      </c>
      <c r="L634" s="63" t="s">
        <v>14444</v>
      </c>
      <c r="M634" s="50" t="s">
        <v>9150</v>
      </c>
      <c r="N634" s="50" t="s">
        <v>9138</v>
      </c>
      <c r="O634" s="50">
        <v>24</v>
      </c>
      <c r="Q634" s="50" t="s">
        <v>4860</v>
      </c>
      <c r="R634" s="50" t="str">
        <f>VLOOKUP(A634,[1]komplet!$1:$1048576,18,0)</f>
        <v>ANO</v>
      </c>
    </row>
    <row r="635" spans="1:18" s="50" customFormat="1" x14ac:dyDescent="0.25">
      <c r="A635" s="71">
        <v>600062155</v>
      </c>
      <c r="B635" s="56">
        <f t="shared" si="18"/>
        <v>600062155</v>
      </c>
      <c r="C635" s="57" t="s">
        <v>5883</v>
      </c>
      <c r="D635" s="50">
        <v>1</v>
      </c>
      <c r="E635" s="72">
        <f t="shared" si="19"/>
        <v>70943141</v>
      </c>
      <c r="F635" s="51" t="s">
        <v>30</v>
      </c>
      <c r="G635" s="51" t="s">
        <v>8843</v>
      </c>
      <c r="H635" s="51">
        <v>3025</v>
      </c>
      <c r="I635" s="51" t="s">
        <v>14443</v>
      </c>
      <c r="J635" s="51">
        <v>16.690000000000001</v>
      </c>
      <c r="K635" s="68">
        <v>50487.250000000007</v>
      </c>
      <c r="L635" s="63" t="s">
        <v>14444</v>
      </c>
      <c r="M635" s="50" t="s">
        <v>9151</v>
      </c>
      <c r="N635" s="50" t="s">
        <v>9152</v>
      </c>
      <c r="O635" s="50">
        <v>725</v>
      </c>
      <c r="P635" s="50">
        <v>5</v>
      </c>
      <c r="Q635" s="50" t="s">
        <v>4860</v>
      </c>
      <c r="R635" s="50" t="str">
        <f>VLOOKUP(A635,[1]komplet!$1:$1048576,18,0)</f>
        <v>ANO</v>
      </c>
    </row>
    <row r="636" spans="1:18" s="50" customFormat="1" x14ac:dyDescent="0.25">
      <c r="A636" s="71">
        <v>600062163</v>
      </c>
      <c r="B636" s="56">
        <f t="shared" si="18"/>
        <v>600062163</v>
      </c>
      <c r="C636" s="57" t="s">
        <v>5884</v>
      </c>
      <c r="D636" s="50">
        <v>1</v>
      </c>
      <c r="E636" s="72">
        <f t="shared" si="19"/>
        <v>70943168</v>
      </c>
      <c r="F636" s="51" t="s">
        <v>30</v>
      </c>
      <c r="G636" s="51" t="s">
        <v>8843</v>
      </c>
      <c r="H636" s="51">
        <v>1300</v>
      </c>
      <c r="I636" s="51" t="s">
        <v>14443</v>
      </c>
      <c r="J636" s="51">
        <v>16.690000000000001</v>
      </c>
      <c r="K636" s="68">
        <v>21697</v>
      </c>
      <c r="L636" s="63" t="s">
        <v>14444</v>
      </c>
      <c r="M636" s="50" t="s">
        <v>9153</v>
      </c>
      <c r="N636" s="50" t="s">
        <v>9130</v>
      </c>
      <c r="O636" s="50">
        <v>2070</v>
      </c>
      <c r="Q636" s="50" t="s">
        <v>4860</v>
      </c>
      <c r="R636" s="50" t="str">
        <f>VLOOKUP(A636,[1]komplet!$1:$1048576,18,0)</f>
        <v>ANO</v>
      </c>
    </row>
    <row r="637" spans="1:18" s="50" customFormat="1" x14ac:dyDescent="0.25">
      <c r="A637" s="71">
        <v>600062171</v>
      </c>
      <c r="B637" s="56">
        <f t="shared" si="18"/>
        <v>600062171</v>
      </c>
      <c r="C637" s="57" t="s">
        <v>5885</v>
      </c>
      <c r="D637" s="50">
        <v>1</v>
      </c>
      <c r="E637" s="72">
        <f t="shared" si="19"/>
        <v>70890889</v>
      </c>
      <c r="F637" s="51" t="s">
        <v>30</v>
      </c>
      <c r="G637" s="51" t="s">
        <v>8843</v>
      </c>
      <c r="H637" s="51">
        <v>2975</v>
      </c>
      <c r="I637" s="51" t="s">
        <v>14443</v>
      </c>
      <c r="J637" s="51">
        <v>16.690000000000001</v>
      </c>
      <c r="K637" s="68">
        <v>49652.750000000007</v>
      </c>
      <c r="L637" s="63" t="s">
        <v>14444</v>
      </c>
      <c r="M637" s="50" t="s">
        <v>9154</v>
      </c>
      <c r="N637" s="50" t="s">
        <v>5173</v>
      </c>
      <c r="O637" s="50">
        <v>2391</v>
      </c>
      <c r="Q637" s="50" t="s">
        <v>4860</v>
      </c>
      <c r="R637" s="50" t="str">
        <f>VLOOKUP(A637,[1]komplet!$1:$1048576,18,0)</f>
        <v>ANO</v>
      </c>
    </row>
    <row r="638" spans="1:18" s="50" customFormat="1" x14ac:dyDescent="0.25">
      <c r="A638" s="71">
        <v>600062180</v>
      </c>
      <c r="B638" s="56">
        <f t="shared" si="18"/>
        <v>600062180</v>
      </c>
      <c r="C638" s="57" t="s">
        <v>5886</v>
      </c>
      <c r="D638" s="50">
        <v>1</v>
      </c>
      <c r="E638" s="72">
        <f t="shared" si="19"/>
        <v>70986851</v>
      </c>
      <c r="F638" s="51" t="s">
        <v>30</v>
      </c>
      <c r="G638" s="51" t="s">
        <v>8843</v>
      </c>
      <c r="H638" s="51">
        <v>1650</v>
      </c>
      <c r="I638" s="51" t="s">
        <v>14443</v>
      </c>
      <c r="J638" s="51">
        <v>16.690000000000001</v>
      </c>
      <c r="K638" s="68">
        <v>27538.500000000004</v>
      </c>
      <c r="L638" s="63" t="s">
        <v>14444</v>
      </c>
      <c r="M638" s="50" t="s">
        <v>9155</v>
      </c>
      <c r="N638" s="50" t="s">
        <v>41</v>
      </c>
      <c r="O638" s="50">
        <v>238</v>
      </c>
      <c r="Q638" s="50" t="s">
        <v>9156</v>
      </c>
      <c r="R638" s="50" t="str">
        <f>VLOOKUP(A638,[1]komplet!$1:$1048576,18,0)</f>
        <v>ANO</v>
      </c>
    </row>
    <row r="639" spans="1:18" s="50" customFormat="1" x14ac:dyDescent="0.25">
      <c r="A639" s="71">
        <v>650020065</v>
      </c>
      <c r="B639" s="56">
        <f t="shared" si="18"/>
        <v>650020065</v>
      </c>
      <c r="C639" s="57" t="s">
        <v>5887</v>
      </c>
      <c r="D639" s="50">
        <v>1</v>
      </c>
      <c r="E639" s="72">
        <f t="shared" si="19"/>
        <v>70999376</v>
      </c>
      <c r="F639" s="51" t="s">
        <v>30</v>
      </c>
      <c r="G639" s="51" t="s">
        <v>8843</v>
      </c>
      <c r="H639" s="51">
        <v>650</v>
      </c>
      <c r="I639" s="51" t="s">
        <v>14443</v>
      </c>
      <c r="J639" s="51">
        <v>16.690000000000001</v>
      </c>
      <c r="K639" s="68">
        <v>10848.5</v>
      </c>
      <c r="L639" s="63" t="s">
        <v>14444</v>
      </c>
      <c r="M639" s="50" t="s">
        <v>9157</v>
      </c>
      <c r="N639" s="50" t="s">
        <v>41</v>
      </c>
      <c r="O639" s="50">
        <v>4</v>
      </c>
      <c r="Q639" s="50" t="s">
        <v>9158</v>
      </c>
      <c r="R639" s="50" t="str">
        <f>VLOOKUP(A639,[1]komplet!$1:$1048576,18,0)</f>
        <v>ANO</v>
      </c>
    </row>
    <row r="640" spans="1:18" s="50" customFormat="1" x14ac:dyDescent="0.25">
      <c r="A640" s="71">
        <v>691006601</v>
      </c>
      <c r="B640" s="56">
        <f t="shared" si="18"/>
        <v>691006601</v>
      </c>
      <c r="C640" s="57" t="s">
        <v>5888</v>
      </c>
      <c r="D640" s="50">
        <v>1</v>
      </c>
      <c r="E640" s="72">
        <f t="shared" si="19"/>
        <v>2716135</v>
      </c>
      <c r="F640" s="51" t="s">
        <v>30</v>
      </c>
      <c r="G640" s="51" t="s">
        <v>8843</v>
      </c>
      <c r="H640" s="51">
        <v>525</v>
      </c>
      <c r="I640" s="51" t="s">
        <v>14443</v>
      </c>
      <c r="J640" s="51">
        <v>16.690000000000001</v>
      </c>
      <c r="K640" s="68">
        <v>8762.25</v>
      </c>
      <c r="L640" s="63" t="s">
        <v>14444</v>
      </c>
      <c r="M640" s="50" t="s">
        <v>9159</v>
      </c>
      <c r="N640" s="50" t="s">
        <v>9160</v>
      </c>
      <c r="O640" s="50">
        <v>463</v>
      </c>
      <c r="Q640" s="50" t="s">
        <v>4860</v>
      </c>
      <c r="R640" s="50" t="str">
        <f>VLOOKUP(A640,[1]komplet!$1:$1048576,18,0)</f>
        <v>NE</v>
      </c>
    </row>
    <row r="641" spans="1:18" s="50" customFormat="1" x14ac:dyDescent="0.25">
      <c r="A641" s="71">
        <v>650038631</v>
      </c>
      <c r="B641" s="56">
        <f t="shared" si="18"/>
        <v>650038631</v>
      </c>
      <c r="C641" s="57" t="s">
        <v>5889</v>
      </c>
      <c r="D641" s="50">
        <v>1</v>
      </c>
      <c r="E641" s="72">
        <f t="shared" si="19"/>
        <v>70984328</v>
      </c>
      <c r="F641" s="51" t="s">
        <v>30</v>
      </c>
      <c r="G641" s="51" t="s">
        <v>8843</v>
      </c>
      <c r="H641" s="51">
        <v>175</v>
      </c>
      <c r="I641" s="51" t="s">
        <v>14443</v>
      </c>
      <c r="J641" s="51">
        <v>16.690000000000001</v>
      </c>
      <c r="K641" s="68">
        <v>2920.75</v>
      </c>
      <c r="L641" s="63" t="s">
        <v>14444</v>
      </c>
      <c r="M641" s="50" t="s">
        <v>9161</v>
      </c>
      <c r="O641" s="50">
        <v>86</v>
      </c>
      <c r="Q641" s="50" t="s">
        <v>9162</v>
      </c>
      <c r="R641" s="50" t="str">
        <f>VLOOKUP(A641,[1]komplet!$1:$1048576,18,0)</f>
        <v>ANO</v>
      </c>
    </row>
    <row r="642" spans="1:18" s="50" customFormat="1" x14ac:dyDescent="0.25">
      <c r="A642" s="71">
        <v>650038835</v>
      </c>
      <c r="B642" s="56">
        <f t="shared" si="18"/>
        <v>650038835</v>
      </c>
      <c r="C642" s="57" t="s">
        <v>5890</v>
      </c>
      <c r="D642" s="50">
        <v>1</v>
      </c>
      <c r="E642" s="72">
        <f t="shared" si="19"/>
        <v>75000989</v>
      </c>
      <c r="F642" s="51" t="s">
        <v>30</v>
      </c>
      <c r="G642" s="51" t="s">
        <v>8843</v>
      </c>
      <c r="H642" s="51">
        <v>625</v>
      </c>
      <c r="I642" s="51" t="s">
        <v>14443</v>
      </c>
      <c r="J642" s="51">
        <v>16.690000000000001</v>
      </c>
      <c r="K642" s="68">
        <v>10431.25</v>
      </c>
      <c r="L642" s="63" t="s">
        <v>14444</v>
      </c>
      <c r="M642" s="50" t="s">
        <v>9163</v>
      </c>
      <c r="O642" s="50">
        <v>3</v>
      </c>
      <c r="Q642" s="50" t="s">
        <v>9164</v>
      </c>
      <c r="R642" s="50" t="str">
        <f>VLOOKUP(A642,[1]komplet!$1:$1048576,18,0)</f>
        <v>ANO</v>
      </c>
    </row>
    <row r="643" spans="1:18" s="50" customFormat="1" x14ac:dyDescent="0.25">
      <c r="A643" s="71">
        <v>650042565</v>
      </c>
      <c r="B643" s="56">
        <f t="shared" si="18"/>
        <v>650042565</v>
      </c>
      <c r="C643" s="57" t="s">
        <v>5891</v>
      </c>
      <c r="D643" s="50">
        <v>1</v>
      </c>
      <c r="E643" s="72">
        <f t="shared" si="19"/>
        <v>75001063</v>
      </c>
      <c r="F643" s="51" t="s">
        <v>30</v>
      </c>
      <c r="G643" s="51" t="s">
        <v>8843</v>
      </c>
      <c r="H643" s="51">
        <v>625</v>
      </c>
      <c r="I643" s="51" t="s">
        <v>14443</v>
      </c>
      <c r="J643" s="51">
        <v>16.690000000000001</v>
      </c>
      <c r="K643" s="68">
        <v>10431.25</v>
      </c>
      <c r="L643" s="63" t="s">
        <v>14444</v>
      </c>
      <c r="M643" s="50" t="s">
        <v>9165</v>
      </c>
      <c r="N643" s="50" t="s">
        <v>19</v>
      </c>
      <c r="O643" s="50">
        <v>234</v>
      </c>
      <c r="Q643" s="50" t="s">
        <v>9166</v>
      </c>
      <c r="R643" s="50" t="str">
        <f>VLOOKUP(A643,[1]komplet!$1:$1048576,18,0)</f>
        <v>ANO</v>
      </c>
    </row>
    <row r="644" spans="1:18" s="50" customFormat="1" x14ac:dyDescent="0.25">
      <c r="A644" s="71">
        <v>650051548</v>
      </c>
      <c r="B644" s="56">
        <f t="shared" si="18"/>
        <v>650051548</v>
      </c>
      <c r="C644" s="57" t="s">
        <v>5892</v>
      </c>
      <c r="D644" s="50">
        <v>1</v>
      </c>
      <c r="E644" s="72">
        <f t="shared" si="19"/>
        <v>71005153</v>
      </c>
      <c r="F644" s="51" t="s">
        <v>30</v>
      </c>
      <c r="G644" s="51" t="s">
        <v>8843</v>
      </c>
      <c r="H644" s="51">
        <v>700</v>
      </c>
      <c r="I644" s="51" t="s">
        <v>14443</v>
      </c>
      <c r="J644" s="51">
        <v>16.690000000000001</v>
      </c>
      <c r="K644" s="68">
        <v>11683</v>
      </c>
      <c r="L644" s="63" t="s">
        <v>14444</v>
      </c>
      <c r="M644" s="50" t="s">
        <v>9167</v>
      </c>
      <c r="O644" s="50">
        <v>115</v>
      </c>
      <c r="Q644" s="50" t="s">
        <v>9168</v>
      </c>
      <c r="R644" s="50" t="str">
        <f>VLOOKUP(A644,[1]komplet!$1:$1048576,18,0)</f>
        <v>ANO</v>
      </c>
    </row>
    <row r="645" spans="1:18" s="50" customFormat="1" x14ac:dyDescent="0.25">
      <c r="A645" s="71">
        <v>691013284</v>
      </c>
      <c r="B645" s="56">
        <f t="shared" ref="B645:B708" si="20">A645*1</f>
        <v>691013284</v>
      </c>
      <c r="C645" s="57" t="s">
        <v>5893</v>
      </c>
      <c r="D645" s="50">
        <v>1</v>
      </c>
      <c r="E645" s="72">
        <f t="shared" ref="E645:E708" si="21">C645*1</f>
        <v>2034859</v>
      </c>
      <c r="F645" s="51" t="s">
        <v>30</v>
      </c>
      <c r="G645" s="51" t="s">
        <v>8843</v>
      </c>
      <c r="H645" s="51">
        <v>0</v>
      </c>
      <c r="I645" s="51" t="s">
        <v>14443</v>
      </c>
      <c r="J645" s="51">
        <v>16.690000000000001</v>
      </c>
      <c r="K645" s="68">
        <v>0</v>
      </c>
      <c r="L645" s="63">
        <v>44564</v>
      </c>
      <c r="M645" s="50" t="s">
        <v>9169</v>
      </c>
      <c r="N645" s="50" t="s">
        <v>9170</v>
      </c>
      <c r="O645" s="50">
        <v>472</v>
      </c>
      <c r="P645" s="50">
        <v>6</v>
      </c>
      <c r="Q645" s="50" t="s">
        <v>4860</v>
      </c>
      <c r="R645" s="50" t="str">
        <f>VLOOKUP(A645,[1]komplet!$1:$1048576,18,0)</f>
        <v>NE</v>
      </c>
    </row>
    <row r="646" spans="1:18" s="50" customFormat="1" x14ac:dyDescent="0.25">
      <c r="A646" s="71">
        <v>600008649</v>
      </c>
      <c r="B646" s="56">
        <f t="shared" si="20"/>
        <v>600008649</v>
      </c>
      <c r="C646" s="57" t="s">
        <v>5894</v>
      </c>
      <c r="D646" s="50">
        <v>1</v>
      </c>
      <c r="E646" s="72">
        <f t="shared" si="21"/>
        <v>60096136</v>
      </c>
      <c r="F646" s="51" t="s">
        <v>30</v>
      </c>
      <c r="G646" s="51" t="s">
        <v>8844</v>
      </c>
      <c r="H646" s="51">
        <v>1125</v>
      </c>
      <c r="I646" s="51" t="s">
        <v>14443</v>
      </c>
      <c r="J646" s="51">
        <v>16.690000000000001</v>
      </c>
      <c r="K646" s="68">
        <v>18776.25</v>
      </c>
      <c r="L646" s="63" t="s">
        <v>14444</v>
      </c>
      <c r="M646" s="50" t="s">
        <v>9171</v>
      </c>
      <c r="N646" s="50" t="s">
        <v>9172</v>
      </c>
      <c r="O646" s="50">
        <v>137</v>
      </c>
      <c r="Q646" s="50" t="s">
        <v>9173</v>
      </c>
      <c r="R646" s="50" t="str">
        <f>VLOOKUP(A646,[1]komplet!$1:$1048576,18,0)</f>
        <v>ANO</v>
      </c>
    </row>
    <row r="647" spans="1:18" s="50" customFormat="1" x14ac:dyDescent="0.25">
      <c r="A647" s="71">
        <v>600020282</v>
      </c>
      <c r="B647" s="56">
        <f t="shared" si="20"/>
        <v>600020282</v>
      </c>
      <c r="C647" s="57" t="s">
        <v>5895</v>
      </c>
      <c r="D647" s="50">
        <v>1</v>
      </c>
      <c r="E647" s="72">
        <f t="shared" si="21"/>
        <v>72818</v>
      </c>
      <c r="F647" s="51" t="s">
        <v>30</v>
      </c>
      <c r="G647" s="51" t="s">
        <v>8844</v>
      </c>
      <c r="H647" s="51">
        <v>1000</v>
      </c>
      <c r="I647" s="51" t="s">
        <v>14443</v>
      </c>
      <c r="J647" s="51">
        <v>16.690000000000001</v>
      </c>
      <c r="K647" s="68">
        <v>16690</v>
      </c>
      <c r="L647" s="63" t="s">
        <v>14444</v>
      </c>
      <c r="M647" s="50" t="s">
        <v>9174</v>
      </c>
      <c r="N647" s="50" t="s">
        <v>56</v>
      </c>
      <c r="O647" s="50">
        <v>249</v>
      </c>
      <c r="Q647" s="50" t="s">
        <v>9173</v>
      </c>
      <c r="R647" s="50" t="str">
        <f>VLOOKUP(A647,[1]komplet!$1:$1048576,18,0)</f>
        <v>ANO</v>
      </c>
    </row>
    <row r="648" spans="1:18" s="50" customFormat="1" x14ac:dyDescent="0.25">
      <c r="A648" s="71">
        <v>600063160</v>
      </c>
      <c r="B648" s="56">
        <f t="shared" si="20"/>
        <v>600063160</v>
      </c>
      <c r="C648" s="57" t="s">
        <v>5896</v>
      </c>
      <c r="D648" s="50">
        <v>1</v>
      </c>
      <c r="E648" s="72">
        <f t="shared" si="21"/>
        <v>70993378</v>
      </c>
      <c r="F648" s="51" t="s">
        <v>30</v>
      </c>
      <c r="G648" s="51" t="s">
        <v>8844</v>
      </c>
      <c r="H648" s="51">
        <v>125</v>
      </c>
      <c r="I648" s="51" t="s">
        <v>14443</v>
      </c>
      <c r="J648" s="51">
        <v>16.690000000000001</v>
      </c>
      <c r="K648" s="68">
        <v>2086.25</v>
      </c>
      <c r="L648" s="63" t="s">
        <v>14444</v>
      </c>
      <c r="M648" s="50" t="s">
        <v>9175</v>
      </c>
      <c r="O648" s="50">
        <v>12</v>
      </c>
      <c r="Q648" s="50" t="s">
        <v>9176</v>
      </c>
      <c r="R648" s="50" t="str">
        <f>VLOOKUP(A648,[1]komplet!$1:$1048576,18,0)</f>
        <v>ANO</v>
      </c>
    </row>
    <row r="649" spans="1:18" s="50" customFormat="1" x14ac:dyDescent="0.25">
      <c r="A649" s="71">
        <v>600063216</v>
      </c>
      <c r="B649" s="56">
        <f t="shared" si="20"/>
        <v>600063216</v>
      </c>
      <c r="C649" s="57" t="s">
        <v>5897</v>
      </c>
      <c r="D649" s="50">
        <v>1</v>
      </c>
      <c r="E649" s="72">
        <f t="shared" si="21"/>
        <v>71004050</v>
      </c>
      <c r="F649" s="51" t="s">
        <v>30</v>
      </c>
      <c r="G649" s="51" t="s">
        <v>8844</v>
      </c>
      <c r="H649" s="51">
        <v>100</v>
      </c>
      <c r="I649" s="51" t="s">
        <v>14443</v>
      </c>
      <c r="J649" s="51">
        <v>16.690000000000001</v>
      </c>
      <c r="K649" s="68">
        <v>1669.0000000000002</v>
      </c>
      <c r="L649" s="63" t="s">
        <v>14444</v>
      </c>
      <c r="M649" s="50" t="s">
        <v>9177</v>
      </c>
      <c r="O649" s="50">
        <v>2</v>
      </c>
      <c r="Q649" s="50" t="s">
        <v>9178</v>
      </c>
      <c r="R649" s="50" t="str">
        <f>VLOOKUP(A649,[1]komplet!$1:$1048576,18,0)</f>
        <v>ANO</v>
      </c>
    </row>
    <row r="650" spans="1:18" s="50" customFormat="1" x14ac:dyDescent="0.25">
      <c r="A650" s="71">
        <v>600062937</v>
      </c>
      <c r="B650" s="56">
        <f t="shared" si="20"/>
        <v>600062937</v>
      </c>
      <c r="C650" s="57" t="s">
        <v>5898</v>
      </c>
      <c r="D650" s="50">
        <v>1</v>
      </c>
      <c r="E650" s="72">
        <f t="shared" si="21"/>
        <v>583278</v>
      </c>
      <c r="F650" s="51" t="s">
        <v>30</v>
      </c>
      <c r="G650" s="51" t="s">
        <v>8844</v>
      </c>
      <c r="H650" s="51">
        <v>1725</v>
      </c>
      <c r="I650" s="51" t="s">
        <v>14443</v>
      </c>
      <c r="J650" s="51">
        <v>16.690000000000001</v>
      </c>
      <c r="K650" s="68">
        <v>28790.250000000004</v>
      </c>
      <c r="L650" s="63" t="s">
        <v>14444</v>
      </c>
      <c r="M650" s="50" t="s">
        <v>9179</v>
      </c>
      <c r="N650" s="50" t="s">
        <v>9</v>
      </c>
      <c r="O650" s="50">
        <v>1018</v>
      </c>
      <c r="Q650" s="50" t="s">
        <v>9173</v>
      </c>
      <c r="R650" s="50" t="str">
        <f>VLOOKUP(A650,[1]komplet!$1:$1048576,18,0)</f>
        <v>ANO</v>
      </c>
    </row>
    <row r="651" spans="1:18" s="50" customFormat="1" x14ac:dyDescent="0.25">
      <c r="A651" s="71">
        <v>600062945</v>
      </c>
      <c r="B651" s="56">
        <f t="shared" si="20"/>
        <v>600062945</v>
      </c>
      <c r="C651" s="57" t="s">
        <v>5899</v>
      </c>
      <c r="D651" s="50">
        <v>1</v>
      </c>
      <c r="E651" s="72">
        <f t="shared" si="21"/>
        <v>47258721</v>
      </c>
      <c r="F651" s="51" t="s">
        <v>30</v>
      </c>
      <c r="G651" s="51" t="s">
        <v>8844</v>
      </c>
      <c r="H651" s="51">
        <v>1300</v>
      </c>
      <c r="I651" s="51" t="s">
        <v>14443</v>
      </c>
      <c r="J651" s="51">
        <v>16.690000000000001</v>
      </c>
      <c r="K651" s="68">
        <v>21697</v>
      </c>
      <c r="L651" s="63" t="s">
        <v>14444</v>
      </c>
      <c r="M651" s="50" t="s">
        <v>9180</v>
      </c>
      <c r="N651" s="50" t="s">
        <v>41</v>
      </c>
      <c r="O651" s="50">
        <v>356</v>
      </c>
      <c r="Q651" s="50" t="s">
        <v>9181</v>
      </c>
      <c r="R651" s="50" t="str">
        <f>VLOOKUP(A651,[1]komplet!$1:$1048576,18,0)</f>
        <v>ANO</v>
      </c>
    </row>
    <row r="652" spans="1:18" s="50" customFormat="1" x14ac:dyDescent="0.25">
      <c r="A652" s="71">
        <v>600062961</v>
      </c>
      <c r="B652" s="56">
        <f t="shared" si="20"/>
        <v>600062961</v>
      </c>
      <c r="C652" s="57" t="s">
        <v>5900</v>
      </c>
      <c r="D652" s="50">
        <v>1</v>
      </c>
      <c r="E652" s="72">
        <f t="shared" si="21"/>
        <v>70932158</v>
      </c>
      <c r="F652" s="51" t="s">
        <v>30</v>
      </c>
      <c r="G652" s="51" t="s">
        <v>8844</v>
      </c>
      <c r="H652" s="51">
        <v>1575</v>
      </c>
      <c r="I652" s="51" t="s">
        <v>14443</v>
      </c>
      <c r="J652" s="51">
        <v>16.690000000000001</v>
      </c>
      <c r="K652" s="68">
        <v>26286.750000000004</v>
      </c>
      <c r="L652" s="63" t="s">
        <v>14444</v>
      </c>
      <c r="M652" s="50" t="s">
        <v>9182</v>
      </c>
      <c r="N652" s="50" t="s">
        <v>9183</v>
      </c>
      <c r="O652" s="50">
        <v>287</v>
      </c>
      <c r="Q652" s="50" t="s">
        <v>9173</v>
      </c>
      <c r="R652" s="50" t="str">
        <f>VLOOKUP(A652,[1]komplet!$1:$1048576,18,0)</f>
        <v>ANO</v>
      </c>
    </row>
    <row r="653" spans="1:18" s="50" customFormat="1" x14ac:dyDescent="0.25">
      <c r="A653" s="71">
        <v>600062970</v>
      </c>
      <c r="B653" s="56">
        <f t="shared" si="20"/>
        <v>600062970</v>
      </c>
      <c r="C653" s="57" t="s">
        <v>5901</v>
      </c>
      <c r="D653" s="50">
        <v>1</v>
      </c>
      <c r="E653" s="72">
        <f t="shared" si="21"/>
        <v>583391</v>
      </c>
      <c r="F653" s="51" t="s">
        <v>30</v>
      </c>
      <c r="G653" s="51" t="s">
        <v>8844</v>
      </c>
      <c r="H653" s="51">
        <v>1600</v>
      </c>
      <c r="I653" s="51" t="s">
        <v>14443</v>
      </c>
      <c r="J653" s="51">
        <v>16.690000000000001</v>
      </c>
      <c r="K653" s="68">
        <v>26704.000000000004</v>
      </c>
      <c r="L653" s="63" t="s">
        <v>14444</v>
      </c>
      <c r="M653" s="50" t="s">
        <v>9184</v>
      </c>
      <c r="N653" s="50" t="s">
        <v>9185</v>
      </c>
      <c r="O653" s="50">
        <v>512</v>
      </c>
      <c r="Q653" s="50" t="s">
        <v>9186</v>
      </c>
      <c r="R653" s="50" t="str">
        <f>VLOOKUP(A653,[1]komplet!$1:$1048576,18,0)</f>
        <v>ANO</v>
      </c>
    </row>
    <row r="654" spans="1:18" s="50" customFormat="1" x14ac:dyDescent="0.25">
      <c r="A654" s="71">
        <v>600063011</v>
      </c>
      <c r="B654" s="56">
        <f t="shared" si="20"/>
        <v>600063011</v>
      </c>
      <c r="C654" s="57" t="s">
        <v>5902</v>
      </c>
      <c r="D654" s="50">
        <v>1</v>
      </c>
      <c r="E654" s="72">
        <f t="shared" si="21"/>
        <v>60098741</v>
      </c>
      <c r="F654" s="51" t="s">
        <v>30</v>
      </c>
      <c r="G654" s="51" t="s">
        <v>8844</v>
      </c>
      <c r="H654" s="51">
        <v>800</v>
      </c>
      <c r="I654" s="51" t="s">
        <v>14443</v>
      </c>
      <c r="J654" s="51">
        <v>16.690000000000001</v>
      </c>
      <c r="K654" s="68">
        <v>13352.000000000002</v>
      </c>
      <c r="L654" s="63" t="s">
        <v>14444</v>
      </c>
      <c r="M654" s="50" t="s">
        <v>9187</v>
      </c>
      <c r="N654" s="50" t="s">
        <v>19</v>
      </c>
      <c r="O654" s="50">
        <v>284</v>
      </c>
      <c r="Q654" s="50" t="s">
        <v>9188</v>
      </c>
      <c r="R654" s="50" t="str">
        <f>VLOOKUP(A654,[1]komplet!$1:$1048576,18,0)</f>
        <v>ANO</v>
      </c>
    </row>
    <row r="655" spans="1:18" s="50" customFormat="1" x14ac:dyDescent="0.25">
      <c r="A655" s="71">
        <v>600063020</v>
      </c>
      <c r="B655" s="56">
        <f t="shared" si="20"/>
        <v>600063020</v>
      </c>
      <c r="C655" s="57" t="s">
        <v>5903</v>
      </c>
      <c r="D655" s="50">
        <v>1</v>
      </c>
      <c r="E655" s="72">
        <f t="shared" si="21"/>
        <v>68543972</v>
      </c>
      <c r="F655" s="51" t="s">
        <v>30</v>
      </c>
      <c r="G655" s="51" t="s">
        <v>8844</v>
      </c>
      <c r="H655" s="51">
        <v>1075</v>
      </c>
      <c r="I655" s="51" t="s">
        <v>14443</v>
      </c>
      <c r="J655" s="51">
        <v>16.690000000000001</v>
      </c>
      <c r="K655" s="68">
        <v>17941.75</v>
      </c>
      <c r="L655" s="63" t="s">
        <v>14444</v>
      </c>
      <c r="M655" s="50" t="s">
        <v>9189</v>
      </c>
      <c r="N655" s="50" t="s">
        <v>9190</v>
      </c>
      <c r="O655" s="50">
        <v>306</v>
      </c>
      <c r="Q655" s="50" t="s">
        <v>9191</v>
      </c>
      <c r="R655" s="50" t="str">
        <f>VLOOKUP(A655,[1]komplet!$1:$1048576,18,0)</f>
        <v>ANO</v>
      </c>
    </row>
    <row r="656" spans="1:18" s="50" customFormat="1" x14ac:dyDescent="0.25">
      <c r="A656" s="71">
        <v>600063038</v>
      </c>
      <c r="B656" s="56">
        <f t="shared" si="20"/>
        <v>600063038</v>
      </c>
      <c r="C656" s="57" t="s">
        <v>5904</v>
      </c>
      <c r="D656" s="50">
        <v>1</v>
      </c>
      <c r="E656" s="72">
        <f t="shared" si="21"/>
        <v>70932174</v>
      </c>
      <c r="F656" s="51" t="s">
        <v>30</v>
      </c>
      <c r="G656" s="51" t="s">
        <v>8844</v>
      </c>
      <c r="H656" s="51">
        <v>1625</v>
      </c>
      <c r="I656" s="51" t="s">
        <v>14443</v>
      </c>
      <c r="J656" s="51">
        <v>16.690000000000001</v>
      </c>
      <c r="K656" s="68">
        <v>27121.250000000004</v>
      </c>
      <c r="L656" s="63" t="s">
        <v>14444</v>
      </c>
      <c r="M656" s="50" t="s">
        <v>9192</v>
      </c>
      <c r="N656" s="50" t="s">
        <v>9172</v>
      </c>
      <c r="O656" s="50">
        <v>240</v>
      </c>
      <c r="Q656" s="50" t="s">
        <v>9173</v>
      </c>
      <c r="R656" s="50" t="str">
        <f>VLOOKUP(A656,[1]komplet!$1:$1048576,18,0)</f>
        <v>ANO</v>
      </c>
    </row>
    <row r="657" spans="1:18" s="50" customFormat="1" x14ac:dyDescent="0.25">
      <c r="A657" s="71">
        <v>600063062</v>
      </c>
      <c r="B657" s="56">
        <f t="shared" si="20"/>
        <v>600063062</v>
      </c>
      <c r="C657" s="57" t="s">
        <v>5905</v>
      </c>
      <c r="D657" s="50">
        <v>1</v>
      </c>
      <c r="E657" s="72">
        <f t="shared" si="21"/>
        <v>47258365</v>
      </c>
      <c r="F657" s="51" t="s">
        <v>30</v>
      </c>
      <c r="G657" s="51" t="s">
        <v>8844</v>
      </c>
      <c r="H657" s="51">
        <v>600</v>
      </c>
      <c r="I657" s="51" t="s">
        <v>14443</v>
      </c>
      <c r="J657" s="51">
        <v>16.690000000000001</v>
      </c>
      <c r="K657" s="68">
        <v>10014</v>
      </c>
      <c r="L657" s="63" t="s">
        <v>14444</v>
      </c>
      <c r="M657" s="50" t="s">
        <v>9193</v>
      </c>
      <c r="N657" s="50" t="s">
        <v>9194</v>
      </c>
      <c r="O657" s="50">
        <v>227</v>
      </c>
      <c r="Q657" s="50" t="s">
        <v>58</v>
      </c>
      <c r="R657" s="50" t="str">
        <f>VLOOKUP(A657,[1]komplet!$1:$1048576,18,0)</f>
        <v>ANO</v>
      </c>
    </row>
    <row r="658" spans="1:18" s="50" customFormat="1" x14ac:dyDescent="0.25">
      <c r="A658" s="71">
        <v>600171477</v>
      </c>
      <c r="B658" s="56">
        <f t="shared" si="20"/>
        <v>600171477</v>
      </c>
      <c r="C658" s="57" t="s">
        <v>5906</v>
      </c>
      <c r="D658" s="50">
        <v>1</v>
      </c>
      <c r="E658" s="72">
        <f t="shared" si="21"/>
        <v>70841098</v>
      </c>
      <c r="F658" s="51" t="s">
        <v>30</v>
      </c>
      <c r="G658" s="51" t="s">
        <v>8844</v>
      </c>
      <c r="H658" s="51">
        <v>175</v>
      </c>
      <c r="I658" s="51" t="s">
        <v>14443</v>
      </c>
      <c r="J658" s="51">
        <v>16.690000000000001</v>
      </c>
      <c r="K658" s="68">
        <v>2920.75</v>
      </c>
      <c r="L658" s="63" t="s">
        <v>14444</v>
      </c>
      <c r="M658" s="50" t="s">
        <v>9195</v>
      </c>
      <c r="N658" s="50" t="s">
        <v>9172</v>
      </c>
      <c r="O658" s="50">
        <v>387</v>
      </c>
      <c r="Q658" s="50" t="s">
        <v>9173</v>
      </c>
      <c r="R658" s="50" t="str">
        <f>VLOOKUP(A658,[1]komplet!$1:$1048576,18,0)</f>
        <v>ANO</v>
      </c>
    </row>
    <row r="659" spans="1:18" s="50" customFormat="1" x14ac:dyDescent="0.25">
      <c r="A659" s="71">
        <v>650042093</v>
      </c>
      <c r="B659" s="56">
        <f t="shared" si="20"/>
        <v>650042093</v>
      </c>
      <c r="C659" s="57" t="s">
        <v>5907</v>
      </c>
      <c r="D659" s="50">
        <v>1</v>
      </c>
      <c r="E659" s="72">
        <f t="shared" si="21"/>
        <v>70989095</v>
      </c>
      <c r="F659" s="51" t="s">
        <v>30</v>
      </c>
      <c r="G659" s="51" t="s">
        <v>8844</v>
      </c>
      <c r="H659" s="51">
        <v>100</v>
      </c>
      <c r="I659" s="51" t="s">
        <v>14443</v>
      </c>
      <c r="J659" s="51">
        <v>16.690000000000001</v>
      </c>
      <c r="K659" s="68">
        <v>1669.0000000000002</v>
      </c>
      <c r="L659" s="63" t="s">
        <v>14444</v>
      </c>
      <c r="M659" s="50" t="s">
        <v>9196</v>
      </c>
      <c r="O659" s="50">
        <v>102</v>
      </c>
      <c r="Q659" s="50" t="s">
        <v>9197</v>
      </c>
      <c r="R659" s="50" t="str">
        <f>VLOOKUP(A659,[1]komplet!$1:$1048576,18,0)</f>
        <v>ANO</v>
      </c>
    </row>
    <row r="660" spans="1:18" s="50" customFormat="1" x14ac:dyDescent="0.25">
      <c r="A660" s="71">
        <v>650050142</v>
      </c>
      <c r="B660" s="56">
        <f t="shared" si="20"/>
        <v>650050142</v>
      </c>
      <c r="C660" s="57" t="s">
        <v>5908</v>
      </c>
      <c r="D660" s="50">
        <v>1</v>
      </c>
      <c r="E660" s="72">
        <f t="shared" si="21"/>
        <v>75004577</v>
      </c>
      <c r="F660" s="51" t="s">
        <v>30</v>
      </c>
      <c r="G660" s="51" t="s">
        <v>8844</v>
      </c>
      <c r="H660" s="51">
        <v>75</v>
      </c>
      <c r="I660" s="51" t="s">
        <v>14443</v>
      </c>
      <c r="J660" s="51">
        <v>16.690000000000001</v>
      </c>
      <c r="K660" s="68">
        <v>1251.75</v>
      </c>
      <c r="L660" s="63" t="s">
        <v>14444</v>
      </c>
      <c r="M660" s="50" t="s">
        <v>9198</v>
      </c>
      <c r="O660" s="50">
        <v>74</v>
      </c>
      <c r="Q660" s="50" t="s">
        <v>9199</v>
      </c>
      <c r="R660" s="50" t="str">
        <f>VLOOKUP(A660,[1]komplet!$1:$1048576,18,0)</f>
        <v>ANO</v>
      </c>
    </row>
    <row r="661" spans="1:18" s="50" customFormat="1" x14ac:dyDescent="0.25">
      <c r="A661" s="71">
        <v>650050312</v>
      </c>
      <c r="B661" s="56">
        <f t="shared" si="20"/>
        <v>650050312</v>
      </c>
      <c r="C661" s="57" t="s">
        <v>5909</v>
      </c>
      <c r="D661" s="50">
        <v>1</v>
      </c>
      <c r="E661" s="72">
        <f t="shared" si="21"/>
        <v>70999694</v>
      </c>
      <c r="F661" s="51" t="s">
        <v>30</v>
      </c>
      <c r="G661" s="51" t="s">
        <v>8844</v>
      </c>
      <c r="H661" s="51">
        <v>75</v>
      </c>
      <c r="I661" s="51" t="s">
        <v>14443</v>
      </c>
      <c r="J661" s="51">
        <v>16.690000000000001</v>
      </c>
      <c r="K661" s="68">
        <v>1251.75</v>
      </c>
      <c r="L661" s="63" t="s">
        <v>14444</v>
      </c>
      <c r="M661" s="50" t="s">
        <v>9200</v>
      </c>
      <c r="O661" s="50">
        <v>16</v>
      </c>
      <c r="Q661" s="50" t="s">
        <v>9201</v>
      </c>
      <c r="R661" s="50" t="str">
        <f>VLOOKUP(A661,[1]komplet!$1:$1048576,18,0)</f>
        <v>ANO</v>
      </c>
    </row>
    <row r="662" spans="1:18" s="50" customFormat="1" x14ac:dyDescent="0.25">
      <c r="A662" s="71">
        <v>650050941</v>
      </c>
      <c r="B662" s="56">
        <f t="shared" si="20"/>
        <v>650050941</v>
      </c>
      <c r="C662" s="57" t="s">
        <v>5910</v>
      </c>
      <c r="D662" s="50">
        <v>1</v>
      </c>
      <c r="E662" s="72">
        <f t="shared" si="21"/>
        <v>70996342</v>
      </c>
      <c r="F662" s="51" t="s">
        <v>30</v>
      </c>
      <c r="G662" s="51" t="s">
        <v>8844</v>
      </c>
      <c r="H662" s="51">
        <v>125</v>
      </c>
      <c r="I662" s="51" t="s">
        <v>14443</v>
      </c>
      <c r="J662" s="51">
        <v>16.690000000000001</v>
      </c>
      <c r="K662" s="68">
        <v>2086.25</v>
      </c>
      <c r="L662" s="63" t="s">
        <v>14444</v>
      </c>
      <c r="M662" s="50" t="s">
        <v>9202</v>
      </c>
      <c r="O662" s="50">
        <v>86</v>
      </c>
      <c r="Q662" s="50" t="s">
        <v>9203</v>
      </c>
      <c r="R662" s="50" t="str">
        <f>VLOOKUP(A662,[1]komplet!$1:$1048576,18,0)</f>
        <v>ANO</v>
      </c>
    </row>
    <row r="663" spans="1:18" s="50" customFormat="1" x14ac:dyDescent="0.25">
      <c r="A663" s="71">
        <v>650051238</v>
      </c>
      <c r="B663" s="56">
        <f t="shared" si="20"/>
        <v>650051238</v>
      </c>
      <c r="C663" s="57" t="s">
        <v>5911</v>
      </c>
      <c r="D663" s="50">
        <v>1</v>
      </c>
      <c r="E663" s="72">
        <f t="shared" si="21"/>
        <v>71004041</v>
      </c>
      <c r="F663" s="51" t="s">
        <v>30</v>
      </c>
      <c r="G663" s="51" t="s">
        <v>8844</v>
      </c>
      <c r="H663" s="51">
        <v>525</v>
      </c>
      <c r="I663" s="51" t="s">
        <v>14443</v>
      </c>
      <c r="J663" s="51">
        <v>16.690000000000001</v>
      </c>
      <c r="K663" s="68">
        <v>8762.25</v>
      </c>
      <c r="L663" s="63" t="s">
        <v>14444</v>
      </c>
      <c r="M663" s="50" t="s">
        <v>9204</v>
      </c>
      <c r="O663" s="50">
        <v>202</v>
      </c>
      <c r="Q663" s="50" t="s">
        <v>9205</v>
      </c>
      <c r="R663" s="50" t="str">
        <f>VLOOKUP(A663,[1]komplet!$1:$1048576,18,0)</f>
        <v>ANO</v>
      </c>
    </row>
    <row r="664" spans="1:18" s="50" customFormat="1" x14ac:dyDescent="0.25">
      <c r="A664" s="71">
        <v>600022706</v>
      </c>
      <c r="B664" s="56">
        <f t="shared" si="20"/>
        <v>600022706</v>
      </c>
      <c r="C664" s="57" t="s">
        <v>5912</v>
      </c>
      <c r="D664" s="50">
        <v>1</v>
      </c>
      <c r="E664" s="72">
        <f t="shared" si="21"/>
        <v>70806209</v>
      </c>
      <c r="F664" s="51" t="s">
        <v>30</v>
      </c>
      <c r="G664" s="51" t="s">
        <v>8845</v>
      </c>
      <c r="H664" s="51">
        <v>275</v>
      </c>
      <c r="I664" s="51" t="s">
        <v>14443</v>
      </c>
      <c r="J664" s="51">
        <v>16.690000000000001</v>
      </c>
      <c r="K664" s="68">
        <v>4589.75</v>
      </c>
      <c r="L664" s="63" t="s">
        <v>14444</v>
      </c>
      <c r="M664" s="50" t="s">
        <v>9206</v>
      </c>
      <c r="N664" s="50" t="s">
        <v>9207</v>
      </c>
      <c r="O664" s="50">
        <v>700</v>
      </c>
      <c r="Q664" s="50" t="s">
        <v>9208</v>
      </c>
      <c r="R664" s="50" t="str">
        <f>VLOOKUP(A664,[1]komplet!$1:$1048576,18,0)</f>
        <v>NE</v>
      </c>
    </row>
    <row r="665" spans="1:18" s="50" customFormat="1" x14ac:dyDescent="0.25">
      <c r="A665" s="71">
        <v>600008819</v>
      </c>
      <c r="B665" s="56">
        <f t="shared" si="20"/>
        <v>600008819</v>
      </c>
      <c r="C665" s="57" t="s">
        <v>5913</v>
      </c>
      <c r="D665" s="50">
        <v>1</v>
      </c>
      <c r="E665" s="72">
        <f t="shared" si="21"/>
        <v>60064765</v>
      </c>
      <c r="F665" s="51" t="s">
        <v>30</v>
      </c>
      <c r="G665" s="51" t="s">
        <v>8845</v>
      </c>
      <c r="H665" s="51">
        <v>1150</v>
      </c>
      <c r="I665" s="51" t="s">
        <v>14443</v>
      </c>
      <c r="J665" s="51">
        <v>16.690000000000001</v>
      </c>
      <c r="K665" s="68">
        <v>19193.5</v>
      </c>
      <c r="L665" s="63" t="s">
        <v>14444</v>
      </c>
      <c r="M665" s="50" t="s">
        <v>9209</v>
      </c>
      <c r="N665" s="50" t="s">
        <v>9210</v>
      </c>
      <c r="O665" s="50">
        <v>449</v>
      </c>
      <c r="P665" s="50">
        <v>20</v>
      </c>
      <c r="Q665" s="50" t="s">
        <v>9208</v>
      </c>
      <c r="R665" s="50" t="str">
        <f>VLOOKUP(A665,[1]komplet!$1:$1048576,18,0)</f>
        <v>ANO</v>
      </c>
    </row>
    <row r="666" spans="1:18" s="50" customFormat="1" x14ac:dyDescent="0.25">
      <c r="A666" s="71">
        <v>600008851</v>
      </c>
      <c r="B666" s="56">
        <f t="shared" si="20"/>
        <v>600008851</v>
      </c>
      <c r="C666" s="57" t="s">
        <v>5914</v>
      </c>
      <c r="D666" s="50">
        <v>1</v>
      </c>
      <c r="E666" s="72">
        <f t="shared" si="21"/>
        <v>60061855</v>
      </c>
      <c r="F666" s="51" t="s">
        <v>30</v>
      </c>
      <c r="G666" s="51" t="s">
        <v>8845</v>
      </c>
      <c r="H666" s="51">
        <v>900</v>
      </c>
      <c r="I666" s="51" t="s">
        <v>14443</v>
      </c>
      <c r="J666" s="51">
        <v>16.690000000000001</v>
      </c>
      <c r="K666" s="68">
        <v>15021.000000000002</v>
      </c>
      <c r="L666" s="63" t="s">
        <v>14444</v>
      </c>
      <c r="M666" s="50" t="s">
        <v>9211</v>
      </c>
      <c r="N666" s="50" t="s">
        <v>9212</v>
      </c>
      <c r="O666" s="50">
        <v>600</v>
      </c>
      <c r="Q666" s="50" t="s">
        <v>9213</v>
      </c>
      <c r="R666" s="50" t="str">
        <f>VLOOKUP(A666,[1]komplet!$1:$1048576,18,0)</f>
        <v>ANO</v>
      </c>
    </row>
    <row r="667" spans="1:18" s="50" customFormat="1" x14ac:dyDescent="0.25">
      <c r="A667" s="71">
        <v>600064930</v>
      </c>
      <c r="B667" s="56">
        <f t="shared" si="20"/>
        <v>600064930</v>
      </c>
      <c r="C667" s="57" t="s">
        <v>5915</v>
      </c>
      <c r="D667" s="50">
        <v>1</v>
      </c>
      <c r="E667" s="72">
        <f t="shared" si="21"/>
        <v>75000784</v>
      </c>
      <c r="F667" s="51" t="s">
        <v>30</v>
      </c>
      <c r="G667" s="51" t="s">
        <v>8845</v>
      </c>
      <c r="H667" s="51">
        <v>500</v>
      </c>
      <c r="I667" s="51" t="s">
        <v>14443</v>
      </c>
      <c r="J667" s="51">
        <v>16.690000000000001</v>
      </c>
      <c r="K667" s="68">
        <v>8345</v>
      </c>
      <c r="L667" s="63" t="s">
        <v>14444</v>
      </c>
      <c r="M667" s="50" t="s">
        <v>9214</v>
      </c>
      <c r="O667" s="50">
        <v>200</v>
      </c>
      <c r="Q667" s="50" t="s">
        <v>4723</v>
      </c>
      <c r="R667" s="50" t="str">
        <f>VLOOKUP(A667,[1]komplet!$1:$1048576,18,0)</f>
        <v>ANO</v>
      </c>
    </row>
    <row r="668" spans="1:18" s="50" customFormat="1" x14ac:dyDescent="0.25">
      <c r="A668" s="71">
        <v>600064573</v>
      </c>
      <c r="B668" s="56">
        <f t="shared" si="20"/>
        <v>600064573</v>
      </c>
      <c r="C668" s="57" t="s">
        <v>5916</v>
      </c>
      <c r="D668" s="50">
        <v>1</v>
      </c>
      <c r="E668" s="72">
        <f t="shared" si="21"/>
        <v>70890838</v>
      </c>
      <c r="F668" s="51" t="s">
        <v>30</v>
      </c>
      <c r="G668" s="51" t="s">
        <v>8845</v>
      </c>
      <c r="H668" s="51">
        <v>925</v>
      </c>
      <c r="I668" s="51" t="s">
        <v>14443</v>
      </c>
      <c r="J668" s="51">
        <v>16.690000000000001</v>
      </c>
      <c r="K668" s="68">
        <v>15438.250000000002</v>
      </c>
      <c r="L668" s="63" t="s">
        <v>14444</v>
      </c>
      <c r="M668" s="50" t="s">
        <v>9215</v>
      </c>
      <c r="N668" s="50" t="s">
        <v>9216</v>
      </c>
      <c r="O668" s="50">
        <v>210</v>
      </c>
      <c r="Q668" s="50" t="s">
        <v>9213</v>
      </c>
      <c r="R668" s="50" t="str">
        <f>VLOOKUP(A668,[1]komplet!$1:$1048576,18,0)</f>
        <v>ANO</v>
      </c>
    </row>
    <row r="669" spans="1:18" s="50" customFormat="1" x14ac:dyDescent="0.25">
      <c r="A669" s="71">
        <v>600064581</v>
      </c>
      <c r="B669" s="56">
        <f t="shared" si="20"/>
        <v>600064581</v>
      </c>
      <c r="C669" s="57" t="s">
        <v>5917</v>
      </c>
      <c r="D669" s="50">
        <v>1</v>
      </c>
      <c r="E669" s="72">
        <f t="shared" si="21"/>
        <v>70893292</v>
      </c>
      <c r="F669" s="51" t="s">
        <v>30</v>
      </c>
      <c r="G669" s="51" t="s">
        <v>8845</v>
      </c>
      <c r="H669" s="51">
        <v>2025</v>
      </c>
      <c r="I669" s="51" t="s">
        <v>14443</v>
      </c>
      <c r="J669" s="51">
        <v>16.690000000000001</v>
      </c>
      <c r="K669" s="68">
        <v>33797.25</v>
      </c>
      <c r="L669" s="63" t="s">
        <v>14444</v>
      </c>
      <c r="M669" s="50" t="s">
        <v>9217</v>
      </c>
      <c r="N669" s="50" t="s">
        <v>9212</v>
      </c>
      <c r="O669" s="50">
        <v>23</v>
      </c>
      <c r="Q669" s="50" t="s">
        <v>9213</v>
      </c>
      <c r="R669" s="50" t="str">
        <f>VLOOKUP(A669,[1]komplet!$1:$1048576,18,0)</f>
        <v>ANO</v>
      </c>
    </row>
    <row r="670" spans="1:18" s="50" customFormat="1" x14ac:dyDescent="0.25">
      <c r="A670" s="71">
        <v>600064603</v>
      </c>
      <c r="B670" s="56">
        <f t="shared" si="20"/>
        <v>600064603</v>
      </c>
      <c r="C670" s="57" t="s">
        <v>5918</v>
      </c>
      <c r="D670" s="50">
        <v>1</v>
      </c>
      <c r="E670" s="72">
        <f t="shared" si="21"/>
        <v>582786</v>
      </c>
      <c r="F670" s="51" t="s">
        <v>30</v>
      </c>
      <c r="G670" s="51" t="s">
        <v>8845</v>
      </c>
      <c r="H670" s="51">
        <v>1825</v>
      </c>
      <c r="I670" s="51" t="s">
        <v>14443</v>
      </c>
      <c r="J670" s="51">
        <v>16.690000000000001</v>
      </c>
      <c r="K670" s="68">
        <v>30459.250000000004</v>
      </c>
      <c r="L670" s="63" t="s">
        <v>14444</v>
      </c>
      <c r="M670" s="50" t="s">
        <v>9218</v>
      </c>
      <c r="N670" s="50" t="s">
        <v>41</v>
      </c>
      <c r="O670" s="50">
        <v>20</v>
      </c>
      <c r="P670" s="50">
        <v>22</v>
      </c>
      <c r="Q670" s="50" t="s">
        <v>9208</v>
      </c>
      <c r="R670" s="50" t="str">
        <f>VLOOKUP(A670,[1]komplet!$1:$1048576,18,0)</f>
        <v>ANO</v>
      </c>
    </row>
    <row r="671" spans="1:18" s="50" customFormat="1" x14ac:dyDescent="0.25">
      <c r="A671" s="71">
        <v>600064913</v>
      </c>
      <c r="B671" s="56">
        <f t="shared" si="20"/>
        <v>600064913</v>
      </c>
      <c r="C671" s="57" t="s">
        <v>5919</v>
      </c>
      <c r="D671" s="50">
        <v>1</v>
      </c>
      <c r="E671" s="72">
        <f t="shared" si="21"/>
        <v>582841</v>
      </c>
      <c r="F671" s="51" t="s">
        <v>30</v>
      </c>
      <c r="G671" s="51" t="s">
        <v>8845</v>
      </c>
      <c r="H671" s="51">
        <v>2025</v>
      </c>
      <c r="I671" s="51" t="s">
        <v>14443</v>
      </c>
      <c r="J671" s="51">
        <v>16.690000000000001</v>
      </c>
      <c r="K671" s="68">
        <v>33797.25</v>
      </c>
      <c r="L671" s="63" t="s">
        <v>14444</v>
      </c>
      <c r="M671" s="50" t="s">
        <v>9219</v>
      </c>
      <c r="N671" s="50" t="s">
        <v>9210</v>
      </c>
      <c r="O671" s="50">
        <v>50</v>
      </c>
      <c r="P671" s="50">
        <v>18</v>
      </c>
      <c r="Q671" s="50" t="s">
        <v>9208</v>
      </c>
      <c r="R671" s="50" t="str">
        <f>VLOOKUP(A671,[1]komplet!$1:$1048576,18,0)</f>
        <v>ANO</v>
      </c>
    </row>
    <row r="672" spans="1:18" s="50" customFormat="1" x14ac:dyDescent="0.25">
      <c r="A672" s="71">
        <v>691000484</v>
      </c>
      <c r="B672" s="56">
        <f t="shared" si="20"/>
        <v>691000484</v>
      </c>
      <c r="C672" s="57" t="s">
        <v>5920</v>
      </c>
      <c r="D672" s="50">
        <v>1</v>
      </c>
      <c r="E672" s="72">
        <f t="shared" si="21"/>
        <v>28090080</v>
      </c>
      <c r="F672" s="51" t="s">
        <v>30</v>
      </c>
      <c r="G672" s="51" t="s">
        <v>8845</v>
      </c>
      <c r="H672" s="51">
        <v>175</v>
      </c>
      <c r="I672" s="51" t="s">
        <v>14443</v>
      </c>
      <c r="J672" s="51">
        <v>16.690000000000001</v>
      </c>
      <c r="K672" s="68">
        <v>2920.75</v>
      </c>
      <c r="L672" s="63" t="s">
        <v>14444</v>
      </c>
      <c r="M672" s="50" t="s">
        <v>9220</v>
      </c>
      <c r="N672" s="50" t="s">
        <v>9221</v>
      </c>
      <c r="O672" s="50">
        <v>2731</v>
      </c>
      <c r="Q672" s="50" t="s">
        <v>9222</v>
      </c>
      <c r="R672" s="50" t="str">
        <f>VLOOKUP(A672,[1]komplet!$1:$1048576,18,0)</f>
        <v>NE</v>
      </c>
    </row>
    <row r="673" spans="1:18" s="50" customFormat="1" x14ac:dyDescent="0.25">
      <c r="A673" s="71">
        <v>691003769</v>
      </c>
      <c r="B673" s="56">
        <f t="shared" si="20"/>
        <v>691003769</v>
      </c>
      <c r="C673" s="57" t="s">
        <v>5921</v>
      </c>
      <c r="D673" s="50">
        <v>1</v>
      </c>
      <c r="E673" s="72">
        <f t="shared" si="21"/>
        <v>72549572</v>
      </c>
      <c r="F673" s="51" t="s">
        <v>30</v>
      </c>
      <c r="G673" s="51" t="s">
        <v>8845</v>
      </c>
      <c r="H673" s="51">
        <v>1725</v>
      </c>
      <c r="I673" s="51" t="s">
        <v>14443</v>
      </c>
      <c r="J673" s="51">
        <v>16.690000000000001</v>
      </c>
      <c r="K673" s="68">
        <v>28790.250000000004</v>
      </c>
      <c r="L673" s="63" t="s">
        <v>14444</v>
      </c>
      <c r="M673" s="50" t="s">
        <v>9223</v>
      </c>
      <c r="N673" s="50" t="s">
        <v>9224</v>
      </c>
      <c r="O673" s="50">
        <v>405</v>
      </c>
      <c r="P673" s="50">
        <v>34</v>
      </c>
      <c r="Q673" s="50" t="s">
        <v>9208</v>
      </c>
      <c r="R673" s="50" t="str">
        <f>VLOOKUP(A673,[1]komplet!$1:$1048576,18,0)</f>
        <v>ANO</v>
      </c>
    </row>
    <row r="674" spans="1:18" s="50" customFormat="1" x14ac:dyDescent="0.25">
      <c r="A674" s="71">
        <v>600020312</v>
      </c>
      <c r="B674" s="56">
        <f t="shared" si="20"/>
        <v>600020312</v>
      </c>
      <c r="C674" s="57" t="s">
        <v>638</v>
      </c>
      <c r="D674" s="50">
        <v>1</v>
      </c>
      <c r="E674" s="72">
        <f t="shared" si="21"/>
        <v>60650494</v>
      </c>
      <c r="F674" s="51" t="s">
        <v>30</v>
      </c>
      <c r="G674" s="51" t="s">
        <v>5721</v>
      </c>
      <c r="H674" s="51">
        <v>1325</v>
      </c>
      <c r="I674" s="51" t="s">
        <v>14443</v>
      </c>
      <c r="J674" s="51">
        <v>16.690000000000001</v>
      </c>
      <c r="K674" s="68">
        <v>22114.25</v>
      </c>
      <c r="L674" s="63" t="s">
        <v>14444</v>
      </c>
      <c r="M674" s="50" t="s">
        <v>2596</v>
      </c>
      <c r="N674" s="50" t="s">
        <v>15</v>
      </c>
      <c r="O674" s="50">
        <v>440</v>
      </c>
      <c r="Q674" s="50" t="s">
        <v>4483</v>
      </c>
      <c r="R674" s="50" t="str">
        <f>VLOOKUP(A674,[1]komplet!$1:$1048576,18,0)</f>
        <v>ANO</v>
      </c>
    </row>
    <row r="675" spans="1:18" s="50" customFormat="1" x14ac:dyDescent="0.25">
      <c r="A675" s="71">
        <v>600008789</v>
      </c>
      <c r="B675" s="56">
        <f t="shared" si="20"/>
        <v>600008789</v>
      </c>
      <c r="C675" s="57" t="s">
        <v>639</v>
      </c>
      <c r="D675" s="50">
        <v>1</v>
      </c>
      <c r="E675" s="72">
        <f t="shared" si="21"/>
        <v>60650443</v>
      </c>
      <c r="F675" s="51" t="s">
        <v>30</v>
      </c>
      <c r="G675" s="51" t="s">
        <v>5721</v>
      </c>
      <c r="H675" s="51">
        <v>2150</v>
      </c>
      <c r="I675" s="51" t="s">
        <v>14443</v>
      </c>
      <c r="J675" s="51">
        <v>16.690000000000001</v>
      </c>
      <c r="K675" s="68">
        <v>35883.5</v>
      </c>
      <c r="L675" s="63" t="s">
        <v>14444</v>
      </c>
      <c r="M675" s="50" t="s">
        <v>2597</v>
      </c>
      <c r="N675" s="50" t="s">
        <v>4484</v>
      </c>
      <c r="O675" s="50">
        <v>174</v>
      </c>
      <c r="Q675" s="50" t="s">
        <v>4485</v>
      </c>
      <c r="R675" s="50" t="str">
        <f>VLOOKUP(A675,[1]komplet!$1:$1048576,18,0)</f>
        <v>ANO</v>
      </c>
    </row>
    <row r="676" spans="1:18" s="50" customFormat="1" x14ac:dyDescent="0.25">
      <c r="A676" s="71">
        <v>600008738</v>
      </c>
      <c r="B676" s="56">
        <f t="shared" si="20"/>
        <v>600008738</v>
      </c>
      <c r="C676" s="57" t="s">
        <v>640</v>
      </c>
      <c r="D676" s="50">
        <v>1</v>
      </c>
      <c r="E676" s="72">
        <f t="shared" si="21"/>
        <v>25165542</v>
      </c>
      <c r="F676" s="51" t="s">
        <v>30</v>
      </c>
      <c r="G676" s="51" t="s">
        <v>5721</v>
      </c>
      <c r="H676" s="51">
        <v>375</v>
      </c>
      <c r="I676" s="51" t="s">
        <v>14443</v>
      </c>
      <c r="J676" s="51">
        <v>16.690000000000001</v>
      </c>
      <c r="K676" s="68">
        <v>6258.7500000000009</v>
      </c>
      <c r="L676" s="63" t="s">
        <v>14444</v>
      </c>
      <c r="M676" s="50" t="s">
        <v>2598</v>
      </c>
      <c r="N676" s="50" t="s">
        <v>47</v>
      </c>
      <c r="O676" s="50">
        <v>361</v>
      </c>
      <c r="Q676" s="50" t="s">
        <v>4485</v>
      </c>
      <c r="R676" s="50" t="str">
        <f>VLOOKUP(A676,[1]komplet!$1:$1048576,18,0)</f>
        <v>NE</v>
      </c>
    </row>
    <row r="677" spans="1:18" s="50" customFormat="1" x14ac:dyDescent="0.25">
      <c r="A677" s="71">
        <v>650022882</v>
      </c>
      <c r="B677" s="56">
        <f t="shared" si="20"/>
        <v>650022882</v>
      </c>
      <c r="C677" s="57" t="s">
        <v>641</v>
      </c>
      <c r="D677" s="50">
        <v>1</v>
      </c>
      <c r="E677" s="72">
        <f t="shared" si="21"/>
        <v>70659265</v>
      </c>
      <c r="F677" s="51" t="s">
        <v>30</v>
      </c>
      <c r="G677" s="51" t="s">
        <v>5721</v>
      </c>
      <c r="H677" s="51">
        <v>925</v>
      </c>
      <c r="I677" s="51" t="s">
        <v>14443</v>
      </c>
      <c r="J677" s="51">
        <v>16.690000000000001</v>
      </c>
      <c r="K677" s="68">
        <v>15438.250000000002</v>
      </c>
      <c r="L677" s="63" t="s">
        <v>14444</v>
      </c>
      <c r="M677" s="50" t="s">
        <v>2599</v>
      </c>
      <c r="N677" s="50" t="s">
        <v>19</v>
      </c>
      <c r="O677" s="50">
        <v>187</v>
      </c>
      <c r="Q677" s="50" t="s">
        <v>4486</v>
      </c>
      <c r="R677" s="50" t="str">
        <f>VLOOKUP(A677,[1]komplet!$1:$1048576,18,0)</f>
        <v>ANO</v>
      </c>
    </row>
    <row r="678" spans="1:18" s="50" customFormat="1" x14ac:dyDescent="0.25">
      <c r="A678" s="71">
        <v>600063666</v>
      </c>
      <c r="B678" s="56">
        <f t="shared" si="20"/>
        <v>600063666</v>
      </c>
      <c r="C678" s="57" t="s">
        <v>642</v>
      </c>
      <c r="D678" s="50">
        <v>1</v>
      </c>
      <c r="E678" s="72">
        <f t="shared" si="21"/>
        <v>70994285</v>
      </c>
      <c r="F678" s="51" t="s">
        <v>30</v>
      </c>
      <c r="G678" s="51" t="s">
        <v>5721</v>
      </c>
      <c r="H678" s="51">
        <v>525</v>
      </c>
      <c r="I678" s="51" t="s">
        <v>14443</v>
      </c>
      <c r="J678" s="51">
        <v>16.690000000000001</v>
      </c>
      <c r="K678" s="68">
        <v>8762.25</v>
      </c>
      <c r="L678" s="63" t="s">
        <v>14444</v>
      </c>
      <c r="M678" s="50" t="s">
        <v>2600</v>
      </c>
      <c r="O678" s="50">
        <v>105</v>
      </c>
      <c r="Q678" s="50" t="s">
        <v>4487</v>
      </c>
      <c r="R678" s="50" t="str">
        <f>VLOOKUP(A678,[1]komplet!$1:$1048576,18,0)</f>
        <v>ANO</v>
      </c>
    </row>
    <row r="679" spans="1:18" s="50" customFormat="1" x14ac:dyDescent="0.25">
      <c r="A679" s="71">
        <v>600063691</v>
      </c>
      <c r="B679" s="56">
        <f t="shared" si="20"/>
        <v>600063691</v>
      </c>
      <c r="C679" s="57" t="s">
        <v>643</v>
      </c>
      <c r="D679" s="50">
        <v>1</v>
      </c>
      <c r="E679" s="72">
        <f t="shared" si="21"/>
        <v>47255838</v>
      </c>
      <c r="F679" s="51" t="s">
        <v>30</v>
      </c>
      <c r="G679" s="51" t="s">
        <v>5721</v>
      </c>
      <c r="H679" s="51">
        <v>3725</v>
      </c>
      <c r="I679" s="51" t="s">
        <v>14443</v>
      </c>
      <c r="J679" s="51">
        <v>16.690000000000001</v>
      </c>
      <c r="K679" s="68">
        <v>62170.250000000007</v>
      </c>
      <c r="L679" s="63" t="s">
        <v>14444</v>
      </c>
      <c r="M679" s="50" t="s">
        <v>2601</v>
      </c>
      <c r="N679" s="50" t="s">
        <v>31</v>
      </c>
      <c r="O679" s="50">
        <v>166</v>
      </c>
      <c r="Q679" s="50" t="s">
        <v>4485</v>
      </c>
      <c r="R679" s="50" t="str">
        <f>VLOOKUP(A679,[1]komplet!$1:$1048576,18,0)</f>
        <v>ANO</v>
      </c>
    </row>
    <row r="680" spans="1:18" s="50" customFormat="1" x14ac:dyDescent="0.25">
      <c r="A680" s="71">
        <v>600063712</v>
      </c>
      <c r="B680" s="56">
        <f t="shared" si="20"/>
        <v>600063712</v>
      </c>
      <c r="C680" s="57" t="s">
        <v>644</v>
      </c>
      <c r="D680" s="50">
        <v>1</v>
      </c>
      <c r="E680" s="72">
        <f t="shared" si="21"/>
        <v>47255862</v>
      </c>
      <c r="F680" s="51" t="s">
        <v>30</v>
      </c>
      <c r="G680" s="51" t="s">
        <v>5721</v>
      </c>
      <c r="H680" s="51">
        <v>2275</v>
      </c>
      <c r="I680" s="51" t="s">
        <v>14443</v>
      </c>
      <c r="J680" s="51">
        <v>16.690000000000001</v>
      </c>
      <c r="K680" s="68">
        <v>37969.75</v>
      </c>
      <c r="L680" s="63" t="s">
        <v>14444</v>
      </c>
      <c r="M680" s="50" t="s">
        <v>2602</v>
      </c>
      <c r="N680" s="50" t="s">
        <v>4488</v>
      </c>
      <c r="O680" s="50">
        <v>882</v>
      </c>
      <c r="Q680" s="50" t="s">
        <v>4485</v>
      </c>
      <c r="R680" s="50" t="str">
        <f>VLOOKUP(A680,[1]komplet!$1:$1048576,18,0)</f>
        <v>ANO</v>
      </c>
    </row>
    <row r="681" spans="1:18" s="50" customFormat="1" x14ac:dyDescent="0.25">
      <c r="A681" s="71">
        <v>600063721</v>
      </c>
      <c r="B681" s="56">
        <f t="shared" si="20"/>
        <v>600063721</v>
      </c>
      <c r="C681" s="57" t="s">
        <v>645</v>
      </c>
      <c r="D681" s="50">
        <v>1</v>
      </c>
      <c r="E681" s="72">
        <f t="shared" si="21"/>
        <v>47255897</v>
      </c>
      <c r="F681" s="51" t="s">
        <v>30</v>
      </c>
      <c r="G681" s="51" t="s">
        <v>5721</v>
      </c>
      <c r="H681" s="51">
        <v>2625</v>
      </c>
      <c r="I681" s="51" t="s">
        <v>14443</v>
      </c>
      <c r="J681" s="51">
        <v>16.690000000000001</v>
      </c>
      <c r="K681" s="68">
        <v>43811.25</v>
      </c>
      <c r="L681" s="63" t="s">
        <v>14444</v>
      </c>
      <c r="M681" s="50" t="s">
        <v>2603</v>
      </c>
      <c r="N681" s="50" t="s">
        <v>4489</v>
      </c>
      <c r="O681" s="50">
        <v>1280</v>
      </c>
      <c r="Q681" s="50" t="s">
        <v>4485</v>
      </c>
      <c r="R681" s="50" t="str">
        <f>VLOOKUP(A681,[1]komplet!$1:$1048576,18,0)</f>
        <v>ANO</v>
      </c>
    </row>
    <row r="682" spans="1:18" s="50" customFormat="1" x14ac:dyDescent="0.25">
      <c r="A682" s="71">
        <v>600063755</v>
      </c>
      <c r="B682" s="56">
        <f t="shared" si="20"/>
        <v>600063755</v>
      </c>
      <c r="C682" s="57" t="s">
        <v>646</v>
      </c>
      <c r="D682" s="50">
        <v>1</v>
      </c>
      <c r="E682" s="72">
        <f t="shared" si="21"/>
        <v>70876240</v>
      </c>
      <c r="F682" s="51" t="s">
        <v>30</v>
      </c>
      <c r="G682" s="51" t="s">
        <v>5721</v>
      </c>
      <c r="H682" s="51">
        <v>1600</v>
      </c>
      <c r="I682" s="51" t="s">
        <v>14443</v>
      </c>
      <c r="J682" s="51">
        <v>16.690000000000001</v>
      </c>
      <c r="K682" s="68">
        <v>26704.000000000004</v>
      </c>
      <c r="L682" s="63" t="s">
        <v>14444</v>
      </c>
      <c r="M682" s="50" t="s">
        <v>2604</v>
      </c>
      <c r="N682" s="50" t="s">
        <v>4490</v>
      </c>
      <c r="O682" s="50">
        <v>560</v>
      </c>
      <c r="Q682" s="50" t="s">
        <v>4485</v>
      </c>
      <c r="R682" s="50" t="str">
        <f>VLOOKUP(A682,[1]komplet!$1:$1048576,18,0)</f>
        <v>ANO</v>
      </c>
    </row>
    <row r="683" spans="1:18" s="50" customFormat="1" x14ac:dyDescent="0.25">
      <c r="A683" s="71">
        <v>600063763</v>
      </c>
      <c r="B683" s="56">
        <f t="shared" si="20"/>
        <v>600063763</v>
      </c>
      <c r="C683" s="57" t="s">
        <v>647</v>
      </c>
      <c r="D683" s="50">
        <v>1</v>
      </c>
      <c r="E683" s="72">
        <f t="shared" si="21"/>
        <v>75000831</v>
      </c>
      <c r="F683" s="51" t="s">
        <v>30</v>
      </c>
      <c r="G683" s="51" t="s">
        <v>5721</v>
      </c>
      <c r="H683" s="51">
        <v>175</v>
      </c>
      <c r="I683" s="51" t="s">
        <v>14443</v>
      </c>
      <c r="J683" s="51">
        <v>16.690000000000001</v>
      </c>
      <c r="K683" s="68">
        <v>2920.75</v>
      </c>
      <c r="L683" s="63" t="s">
        <v>14444</v>
      </c>
      <c r="M683" s="50" t="s">
        <v>2605</v>
      </c>
      <c r="O683" s="50">
        <v>10</v>
      </c>
      <c r="Q683" s="50" t="s">
        <v>4491</v>
      </c>
      <c r="R683" s="50" t="str">
        <f>VLOOKUP(A683,[1]komplet!$1:$1048576,18,0)</f>
        <v>ANO</v>
      </c>
    </row>
    <row r="684" spans="1:18" s="50" customFormat="1" x14ac:dyDescent="0.25">
      <c r="A684" s="71">
        <v>600063810</v>
      </c>
      <c r="B684" s="56">
        <f t="shared" si="20"/>
        <v>600063810</v>
      </c>
      <c r="C684" s="57" t="s">
        <v>648</v>
      </c>
      <c r="D684" s="50">
        <v>1</v>
      </c>
      <c r="E684" s="72">
        <f t="shared" si="21"/>
        <v>70940185</v>
      </c>
      <c r="F684" s="51" t="s">
        <v>30</v>
      </c>
      <c r="G684" s="51" t="s">
        <v>5721</v>
      </c>
      <c r="H684" s="51">
        <v>650</v>
      </c>
      <c r="I684" s="51" t="s">
        <v>14443</v>
      </c>
      <c r="J684" s="51">
        <v>16.690000000000001</v>
      </c>
      <c r="K684" s="68">
        <v>10848.5</v>
      </c>
      <c r="L684" s="63" t="s">
        <v>14444</v>
      </c>
      <c r="M684" s="50" t="s">
        <v>2606</v>
      </c>
      <c r="O684" s="50">
        <v>148</v>
      </c>
      <c r="Q684" s="50" t="s">
        <v>4492</v>
      </c>
      <c r="R684" s="50" t="str">
        <f>VLOOKUP(A684,[1]komplet!$1:$1048576,18,0)</f>
        <v>ANO</v>
      </c>
    </row>
    <row r="685" spans="1:18" s="50" customFormat="1" x14ac:dyDescent="0.25">
      <c r="A685" s="71">
        <v>600063887</v>
      </c>
      <c r="B685" s="56">
        <f t="shared" si="20"/>
        <v>600063887</v>
      </c>
      <c r="C685" s="57" t="s">
        <v>649</v>
      </c>
      <c r="D685" s="50">
        <v>1</v>
      </c>
      <c r="E685" s="72">
        <f t="shared" si="21"/>
        <v>70932549</v>
      </c>
      <c r="F685" s="51" t="s">
        <v>30</v>
      </c>
      <c r="G685" s="51" t="s">
        <v>5721</v>
      </c>
      <c r="H685" s="51">
        <v>1725</v>
      </c>
      <c r="I685" s="51" t="s">
        <v>14443</v>
      </c>
      <c r="J685" s="51">
        <v>16.690000000000001</v>
      </c>
      <c r="K685" s="68">
        <v>28790.250000000004</v>
      </c>
      <c r="L685" s="63" t="s">
        <v>14444</v>
      </c>
      <c r="M685" s="50" t="s">
        <v>2607</v>
      </c>
      <c r="N685" s="50" t="s">
        <v>19</v>
      </c>
      <c r="O685" s="50">
        <v>300</v>
      </c>
      <c r="Q685" s="50" t="s">
        <v>4483</v>
      </c>
      <c r="R685" s="50" t="str">
        <f>VLOOKUP(A685,[1]komplet!$1:$1048576,18,0)</f>
        <v>ANO</v>
      </c>
    </row>
    <row r="686" spans="1:18" s="50" customFormat="1" x14ac:dyDescent="0.25">
      <c r="A686" s="71">
        <v>600170403</v>
      </c>
      <c r="B686" s="56">
        <f t="shared" si="20"/>
        <v>600170403</v>
      </c>
      <c r="C686" s="57" t="s">
        <v>650</v>
      </c>
      <c r="D686" s="50">
        <v>1</v>
      </c>
      <c r="E686" s="72">
        <f t="shared" si="21"/>
        <v>60650478</v>
      </c>
      <c r="F686" s="51" t="s">
        <v>30</v>
      </c>
      <c r="G686" s="51" t="s">
        <v>5721</v>
      </c>
      <c r="H686" s="51">
        <v>1225</v>
      </c>
      <c r="I686" s="51" t="s">
        <v>14443</v>
      </c>
      <c r="J686" s="51">
        <v>16.690000000000001</v>
      </c>
      <c r="K686" s="68">
        <v>20445.25</v>
      </c>
      <c r="L686" s="63" t="s">
        <v>14444</v>
      </c>
      <c r="M686" s="50" t="s">
        <v>2608</v>
      </c>
      <c r="N686" s="50" t="s">
        <v>35</v>
      </c>
      <c r="O686" s="50">
        <v>135</v>
      </c>
      <c r="Q686" s="50" t="s">
        <v>4483</v>
      </c>
      <c r="R686" s="50" t="str">
        <f>VLOOKUP(A686,[1]komplet!$1:$1048576,18,0)</f>
        <v>ANO</v>
      </c>
    </row>
    <row r="687" spans="1:18" s="50" customFormat="1" x14ac:dyDescent="0.25">
      <c r="A687" s="71">
        <v>610400533</v>
      </c>
      <c r="B687" s="56">
        <f t="shared" si="20"/>
        <v>610400533</v>
      </c>
      <c r="C687" s="57" t="s">
        <v>651</v>
      </c>
      <c r="D687" s="50">
        <v>1</v>
      </c>
      <c r="E687" s="72">
        <f t="shared" si="21"/>
        <v>60650737</v>
      </c>
      <c r="F687" s="51" t="s">
        <v>30</v>
      </c>
      <c r="G687" s="51" t="s">
        <v>5721</v>
      </c>
      <c r="H687" s="51">
        <v>175</v>
      </c>
      <c r="I687" s="51" t="s">
        <v>14443</v>
      </c>
      <c r="J687" s="51">
        <v>16.690000000000001</v>
      </c>
      <c r="K687" s="68">
        <v>2920.75</v>
      </c>
      <c r="L687" s="63" t="s">
        <v>14444</v>
      </c>
      <c r="M687" s="50" t="s">
        <v>2609</v>
      </c>
      <c r="N687" s="50" t="s">
        <v>19</v>
      </c>
      <c r="O687" s="50">
        <v>319</v>
      </c>
      <c r="Q687" s="50" t="s">
        <v>4483</v>
      </c>
      <c r="R687" s="50" t="str">
        <f>VLOOKUP(A687,[1]komplet!$1:$1048576,18,0)</f>
        <v>ANO</v>
      </c>
    </row>
    <row r="688" spans="1:18" s="50" customFormat="1" x14ac:dyDescent="0.25">
      <c r="A688" s="71">
        <v>610400754</v>
      </c>
      <c r="B688" s="56">
        <f t="shared" si="20"/>
        <v>610400754</v>
      </c>
      <c r="C688" s="57" t="s">
        <v>652</v>
      </c>
      <c r="D688" s="50">
        <v>1</v>
      </c>
      <c r="E688" s="72">
        <f t="shared" si="21"/>
        <v>63289920</v>
      </c>
      <c r="F688" s="51" t="s">
        <v>30</v>
      </c>
      <c r="G688" s="51" t="s">
        <v>5721</v>
      </c>
      <c r="H688" s="51">
        <v>425</v>
      </c>
      <c r="I688" s="51" t="s">
        <v>14443</v>
      </c>
      <c r="J688" s="51">
        <v>16.690000000000001</v>
      </c>
      <c r="K688" s="68">
        <v>7093.2500000000009</v>
      </c>
      <c r="L688" s="63" t="s">
        <v>14444</v>
      </c>
      <c r="M688" s="50" t="s">
        <v>2610</v>
      </c>
      <c r="N688" s="50" t="s">
        <v>4493</v>
      </c>
      <c r="O688" s="50">
        <v>430</v>
      </c>
      <c r="Q688" s="50" t="s">
        <v>4485</v>
      </c>
      <c r="R688" s="50" t="str">
        <f>VLOOKUP(A688,[1]komplet!$1:$1048576,18,0)</f>
        <v>ANO</v>
      </c>
    </row>
    <row r="689" spans="1:18" s="50" customFormat="1" x14ac:dyDescent="0.25">
      <c r="A689" s="71">
        <v>650020511</v>
      </c>
      <c r="B689" s="56">
        <f t="shared" si="20"/>
        <v>650020511</v>
      </c>
      <c r="C689" s="57" t="s">
        <v>653</v>
      </c>
      <c r="D689" s="50">
        <v>1</v>
      </c>
      <c r="E689" s="72">
        <f t="shared" si="21"/>
        <v>75001268</v>
      </c>
      <c r="F689" s="51" t="s">
        <v>30</v>
      </c>
      <c r="G689" s="51" t="s">
        <v>5721</v>
      </c>
      <c r="H689" s="51">
        <v>950</v>
      </c>
      <c r="I689" s="51" t="s">
        <v>14443</v>
      </c>
      <c r="J689" s="51">
        <v>16.690000000000001</v>
      </c>
      <c r="K689" s="68">
        <v>15855.500000000002</v>
      </c>
      <c r="L689" s="63" t="s">
        <v>14444</v>
      </c>
      <c r="M689" s="50" t="s">
        <v>2611</v>
      </c>
      <c r="N689" s="50" t="s">
        <v>19</v>
      </c>
      <c r="O689" s="50">
        <v>284</v>
      </c>
      <c r="Q689" s="50" t="s">
        <v>4494</v>
      </c>
      <c r="R689" s="50" t="str">
        <f>VLOOKUP(A689,[1]komplet!$1:$1048576,18,0)</f>
        <v>ANO</v>
      </c>
    </row>
    <row r="690" spans="1:18" s="50" customFormat="1" x14ac:dyDescent="0.25">
      <c r="A690" s="71">
        <v>650023595</v>
      </c>
      <c r="B690" s="56">
        <f t="shared" si="20"/>
        <v>650023595</v>
      </c>
      <c r="C690" s="57" t="s">
        <v>654</v>
      </c>
      <c r="D690" s="50">
        <v>1</v>
      </c>
      <c r="E690" s="72">
        <f t="shared" si="21"/>
        <v>75000172</v>
      </c>
      <c r="F690" s="51" t="s">
        <v>30</v>
      </c>
      <c r="G690" s="51" t="s">
        <v>5721</v>
      </c>
      <c r="H690" s="51">
        <v>175</v>
      </c>
      <c r="I690" s="51" t="s">
        <v>14443</v>
      </c>
      <c r="J690" s="51">
        <v>16.690000000000001</v>
      </c>
      <c r="K690" s="68">
        <v>2920.75</v>
      </c>
      <c r="L690" s="63" t="s">
        <v>14444</v>
      </c>
      <c r="M690" s="50" t="s">
        <v>2612</v>
      </c>
      <c r="N690" s="50" t="s">
        <v>4495</v>
      </c>
      <c r="O690" s="50">
        <v>31</v>
      </c>
      <c r="Q690" s="50" t="s">
        <v>4496</v>
      </c>
      <c r="R690" s="50" t="str">
        <f>VLOOKUP(A690,[1]komplet!$1:$1048576,18,0)</f>
        <v>ANO</v>
      </c>
    </row>
    <row r="691" spans="1:18" s="50" customFormat="1" x14ac:dyDescent="0.25">
      <c r="A691" s="71">
        <v>650042301</v>
      </c>
      <c r="B691" s="56">
        <f t="shared" si="20"/>
        <v>650042301</v>
      </c>
      <c r="C691" s="57" t="s">
        <v>655</v>
      </c>
      <c r="D691" s="50">
        <v>1</v>
      </c>
      <c r="E691" s="72">
        <f t="shared" si="21"/>
        <v>75000539</v>
      </c>
      <c r="F691" s="51" t="s">
        <v>30</v>
      </c>
      <c r="G691" s="51" t="s">
        <v>5721</v>
      </c>
      <c r="H691" s="51">
        <v>575</v>
      </c>
      <c r="I691" s="51" t="s">
        <v>14443</v>
      </c>
      <c r="J691" s="51">
        <v>16.690000000000001</v>
      </c>
      <c r="K691" s="68">
        <v>9596.75</v>
      </c>
      <c r="L691" s="63" t="s">
        <v>14444</v>
      </c>
      <c r="M691" s="50" t="s">
        <v>2613</v>
      </c>
      <c r="O691" s="50">
        <v>112</v>
      </c>
      <c r="Q691" s="50" t="s">
        <v>4497</v>
      </c>
      <c r="R691" s="50" t="str">
        <f>VLOOKUP(A691,[1]komplet!$1:$1048576,18,0)</f>
        <v>ANO</v>
      </c>
    </row>
    <row r="692" spans="1:18" s="50" customFormat="1" x14ac:dyDescent="0.25">
      <c r="A692" s="71">
        <v>650044860</v>
      </c>
      <c r="B692" s="56">
        <f t="shared" si="20"/>
        <v>650044860</v>
      </c>
      <c r="C692" s="57" t="s">
        <v>656</v>
      </c>
      <c r="D692" s="50">
        <v>1</v>
      </c>
      <c r="E692" s="72">
        <f t="shared" si="21"/>
        <v>75000521</v>
      </c>
      <c r="F692" s="51" t="s">
        <v>30</v>
      </c>
      <c r="G692" s="51" t="s">
        <v>5721</v>
      </c>
      <c r="H692" s="51">
        <v>800</v>
      </c>
      <c r="I692" s="51" t="s">
        <v>14443</v>
      </c>
      <c r="J692" s="51">
        <v>16.690000000000001</v>
      </c>
      <c r="K692" s="68">
        <v>13352.000000000002</v>
      </c>
      <c r="L692" s="63" t="s">
        <v>14444</v>
      </c>
      <c r="M692" s="50" t="s">
        <v>2614</v>
      </c>
      <c r="N692" s="50" t="s">
        <v>4498</v>
      </c>
      <c r="O692" s="50">
        <v>155</v>
      </c>
      <c r="Q692" s="50" t="s">
        <v>4499</v>
      </c>
      <c r="R692" s="50" t="str">
        <f>VLOOKUP(A692,[1]komplet!$1:$1048576,18,0)</f>
        <v>ANO</v>
      </c>
    </row>
    <row r="693" spans="1:18" s="50" customFormat="1" x14ac:dyDescent="0.25">
      <c r="A693" s="71">
        <v>691003807</v>
      </c>
      <c r="B693" s="56">
        <f t="shared" si="20"/>
        <v>691003807</v>
      </c>
      <c r="C693" s="57" t="s">
        <v>657</v>
      </c>
      <c r="D693" s="50">
        <v>1</v>
      </c>
      <c r="E693" s="72">
        <f t="shared" si="21"/>
        <v>72549581</v>
      </c>
      <c r="F693" s="51" t="s">
        <v>30</v>
      </c>
      <c r="G693" s="51" t="s">
        <v>5721</v>
      </c>
      <c r="H693" s="51">
        <v>3075</v>
      </c>
      <c r="I693" s="51" t="s">
        <v>14443</v>
      </c>
      <c r="J693" s="51">
        <v>16.690000000000001</v>
      </c>
      <c r="K693" s="68">
        <v>51321.750000000007</v>
      </c>
      <c r="L693" s="63" t="s">
        <v>14444</v>
      </c>
      <c r="M693" s="50" t="s">
        <v>2615</v>
      </c>
      <c r="N693" s="50" t="s">
        <v>4500</v>
      </c>
      <c r="O693" s="50">
        <v>934</v>
      </c>
      <c r="Q693" s="50" t="s">
        <v>4485</v>
      </c>
      <c r="R693" s="50" t="str">
        <f>VLOOKUP(A693,[1]komplet!$1:$1048576,18,0)</f>
        <v>ANO</v>
      </c>
    </row>
    <row r="694" spans="1:18" s="50" customFormat="1" x14ac:dyDescent="0.25">
      <c r="A694" s="71">
        <v>691010650</v>
      </c>
      <c r="B694" s="56">
        <f t="shared" si="20"/>
        <v>691010650</v>
      </c>
      <c r="C694" s="57" t="s">
        <v>658</v>
      </c>
      <c r="D694" s="50">
        <v>1</v>
      </c>
      <c r="E694" s="72">
        <f t="shared" si="21"/>
        <v>5200423</v>
      </c>
      <c r="F694" s="51" t="s">
        <v>30</v>
      </c>
      <c r="G694" s="51" t="s">
        <v>5721</v>
      </c>
      <c r="H694" s="51">
        <v>200</v>
      </c>
      <c r="I694" s="51" t="s">
        <v>14443</v>
      </c>
      <c r="J694" s="51">
        <v>16.690000000000001</v>
      </c>
      <c r="K694" s="68">
        <v>3338.0000000000005</v>
      </c>
      <c r="L694" s="63" t="s">
        <v>14444</v>
      </c>
      <c r="M694" s="50" t="s">
        <v>2616</v>
      </c>
      <c r="O694" s="50">
        <v>12</v>
      </c>
      <c r="Q694" s="50" t="s">
        <v>4483</v>
      </c>
      <c r="R694" s="50" t="str">
        <f>VLOOKUP(A694,[1]komplet!$1:$1048576,18,0)</f>
        <v>NE</v>
      </c>
    </row>
    <row r="695" spans="1:18" s="50" customFormat="1" x14ac:dyDescent="0.25">
      <c r="A695" s="71">
        <v>691014094</v>
      </c>
      <c r="B695" s="56">
        <f t="shared" si="20"/>
        <v>691014094</v>
      </c>
      <c r="C695" s="57" t="s">
        <v>659</v>
      </c>
      <c r="D695" s="50">
        <v>1</v>
      </c>
      <c r="E695" s="72">
        <f t="shared" si="21"/>
        <v>8849218</v>
      </c>
      <c r="F695" s="51" t="s">
        <v>30</v>
      </c>
      <c r="G695" s="51" t="s">
        <v>5721</v>
      </c>
      <c r="H695" s="51">
        <v>250</v>
      </c>
      <c r="I695" s="51" t="s">
        <v>14443</v>
      </c>
      <c r="J695" s="51">
        <v>16.690000000000001</v>
      </c>
      <c r="K695" s="68">
        <v>4172.5</v>
      </c>
      <c r="L695" s="63" t="s">
        <v>14444</v>
      </c>
      <c r="M695" s="50" t="s">
        <v>2617</v>
      </c>
      <c r="O695" s="50">
        <v>67</v>
      </c>
      <c r="Q695" s="50" t="s">
        <v>4501</v>
      </c>
      <c r="R695" s="50" t="str">
        <f>VLOOKUP(A695,[1]komplet!$1:$1048576,18,0)</f>
        <v>NE</v>
      </c>
    </row>
    <row r="696" spans="1:18" s="50" customFormat="1" x14ac:dyDescent="0.25">
      <c r="A696" s="71">
        <v>600008886</v>
      </c>
      <c r="B696" s="56">
        <f t="shared" si="20"/>
        <v>600008886</v>
      </c>
      <c r="C696" s="57" t="s">
        <v>5922</v>
      </c>
      <c r="D696" s="50">
        <v>1</v>
      </c>
      <c r="E696" s="72">
        <f t="shared" si="21"/>
        <v>476919</v>
      </c>
      <c r="F696" s="51" t="s">
        <v>30</v>
      </c>
      <c r="G696" s="51" t="s">
        <v>8845</v>
      </c>
      <c r="H696" s="51">
        <v>1200</v>
      </c>
      <c r="I696" s="51" t="s">
        <v>14443</v>
      </c>
      <c r="J696" s="51">
        <v>16.690000000000001</v>
      </c>
      <c r="K696" s="68">
        <v>20028</v>
      </c>
      <c r="L696" s="63" t="s">
        <v>14444</v>
      </c>
      <c r="M696" s="50" t="s">
        <v>9225</v>
      </c>
      <c r="N696" s="50" t="s">
        <v>9226</v>
      </c>
      <c r="O696" s="50">
        <v>2474</v>
      </c>
      <c r="Q696" s="50" t="s">
        <v>9222</v>
      </c>
      <c r="R696" s="50" t="str">
        <f>VLOOKUP(A696,[1]komplet!$1:$1048576,18,0)</f>
        <v>ANO</v>
      </c>
    </row>
    <row r="697" spans="1:18" s="50" customFormat="1" x14ac:dyDescent="0.25">
      <c r="A697" s="71">
        <v>600064751</v>
      </c>
      <c r="B697" s="56">
        <f t="shared" si="20"/>
        <v>600064751</v>
      </c>
      <c r="C697" s="57" t="s">
        <v>5923</v>
      </c>
      <c r="D697" s="50">
        <v>1</v>
      </c>
      <c r="E697" s="72">
        <f t="shared" si="21"/>
        <v>75001250</v>
      </c>
      <c r="F697" s="51" t="s">
        <v>30</v>
      </c>
      <c r="G697" s="51" t="s">
        <v>8845</v>
      </c>
      <c r="H697" s="51">
        <v>200</v>
      </c>
      <c r="I697" s="51" t="s">
        <v>14443</v>
      </c>
      <c r="J697" s="51">
        <v>16.690000000000001</v>
      </c>
      <c r="K697" s="68">
        <v>3338.0000000000005</v>
      </c>
      <c r="L697" s="63" t="s">
        <v>14444</v>
      </c>
      <c r="M697" s="50" t="s">
        <v>9227</v>
      </c>
      <c r="O697" s="50">
        <v>34</v>
      </c>
      <c r="Q697" s="50" t="s">
        <v>5374</v>
      </c>
      <c r="R697" s="50" t="str">
        <f>VLOOKUP(A697,[1]komplet!$1:$1048576,18,0)</f>
        <v>ANO</v>
      </c>
    </row>
    <row r="698" spans="1:18" s="50" customFormat="1" x14ac:dyDescent="0.25">
      <c r="A698" s="71">
        <v>600022650</v>
      </c>
      <c r="B698" s="56">
        <f t="shared" si="20"/>
        <v>600022650</v>
      </c>
      <c r="C698" s="57" t="s">
        <v>5924</v>
      </c>
      <c r="D698" s="50">
        <v>1</v>
      </c>
      <c r="E698" s="72">
        <f t="shared" si="21"/>
        <v>70842621</v>
      </c>
      <c r="F698" s="51" t="s">
        <v>30</v>
      </c>
      <c r="G698" s="51" t="s">
        <v>8845</v>
      </c>
      <c r="H698" s="51">
        <v>75</v>
      </c>
      <c r="I698" s="51" t="s">
        <v>14443</v>
      </c>
      <c r="J698" s="51">
        <v>16.690000000000001</v>
      </c>
      <c r="K698" s="68">
        <v>1251.75</v>
      </c>
      <c r="L698" s="63" t="s">
        <v>14444</v>
      </c>
      <c r="M698" s="50" t="s">
        <v>9228</v>
      </c>
      <c r="O698" s="50">
        <v>160</v>
      </c>
      <c r="Q698" s="50" t="s">
        <v>9229</v>
      </c>
      <c r="R698" s="50" t="str">
        <f>VLOOKUP(A698,[1]komplet!$1:$1048576,18,0)</f>
        <v>ANO</v>
      </c>
    </row>
    <row r="699" spans="1:18" s="50" customFormat="1" x14ac:dyDescent="0.25">
      <c r="A699" s="71">
        <v>600022722</v>
      </c>
      <c r="B699" s="56">
        <f t="shared" si="20"/>
        <v>600022722</v>
      </c>
      <c r="C699" s="57" t="s">
        <v>5925</v>
      </c>
      <c r="D699" s="50">
        <v>1</v>
      </c>
      <c r="E699" s="72">
        <f t="shared" si="21"/>
        <v>60061821</v>
      </c>
      <c r="F699" s="51" t="s">
        <v>30</v>
      </c>
      <c r="G699" s="51" t="s">
        <v>8845</v>
      </c>
      <c r="H699" s="51">
        <v>275</v>
      </c>
      <c r="I699" s="51" t="s">
        <v>14443</v>
      </c>
      <c r="J699" s="51">
        <v>16.690000000000001</v>
      </c>
      <c r="K699" s="68">
        <v>4589.75</v>
      </c>
      <c r="L699" s="63" t="s">
        <v>14444</v>
      </c>
      <c r="M699" s="50" t="s">
        <v>9230</v>
      </c>
      <c r="N699" s="50" t="s">
        <v>9231</v>
      </c>
      <c r="O699" s="50">
        <v>925</v>
      </c>
      <c r="P699" s="50">
        <v>33</v>
      </c>
      <c r="Q699" s="50" t="s">
        <v>9222</v>
      </c>
      <c r="R699" s="50" t="str">
        <f>VLOOKUP(A699,[1]komplet!$1:$1048576,18,0)</f>
        <v>ANO</v>
      </c>
    </row>
    <row r="700" spans="1:18" s="50" customFormat="1" x14ac:dyDescent="0.25">
      <c r="A700" s="71">
        <v>600019624</v>
      </c>
      <c r="B700" s="56">
        <f t="shared" si="20"/>
        <v>600019624</v>
      </c>
      <c r="C700" s="57" t="s">
        <v>5926</v>
      </c>
      <c r="D700" s="50">
        <v>1</v>
      </c>
      <c r="E700" s="72">
        <f t="shared" si="21"/>
        <v>667391</v>
      </c>
      <c r="F700" s="51" t="s">
        <v>30</v>
      </c>
      <c r="G700" s="51" t="s">
        <v>8845</v>
      </c>
      <c r="H700" s="51">
        <v>1125</v>
      </c>
      <c r="I700" s="51" t="s">
        <v>14443</v>
      </c>
      <c r="J700" s="51">
        <v>16.690000000000001</v>
      </c>
      <c r="K700" s="68">
        <v>18776.25</v>
      </c>
      <c r="L700" s="63" t="s">
        <v>14444</v>
      </c>
      <c r="M700" s="50" t="s">
        <v>9232</v>
      </c>
      <c r="N700" s="50" t="s">
        <v>9233</v>
      </c>
      <c r="O700" s="50">
        <v>1912</v>
      </c>
      <c r="P700" s="50">
        <v>19</v>
      </c>
      <c r="Q700" s="50" t="s">
        <v>9222</v>
      </c>
      <c r="R700" s="50" t="str">
        <f>VLOOKUP(A700,[1]komplet!$1:$1048576,18,0)</f>
        <v>ANO</v>
      </c>
    </row>
    <row r="701" spans="1:18" s="50" customFormat="1" x14ac:dyDescent="0.25">
      <c r="A701" s="71">
        <v>600020321</v>
      </c>
      <c r="B701" s="56">
        <f t="shared" si="20"/>
        <v>600020321</v>
      </c>
      <c r="C701" s="57" t="s">
        <v>5927</v>
      </c>
      <c r="D701" s="50">
        <v>1</v>
      </c>
      <c r="E701" s="72">
        <f t="shared" si="21"/>
        <v>60064790</v>
      </c>
      <c r="F701" s="51" t="s">
        <v>30</v>
      </c>
      <c r="G701" s="51" t="s">
        <v>8845</v>
      </c>
      <c r="H701" s="51">
        <v>1275</v>
      </c>
      <c r="I701" s="51" t="s">
        <v>14443</v>
      </c>
      <c r="J701" s="51">
        <v>16.690000000000001</v>
      </c>
      <c r="K701" s="68">
        <v>21279.75</v>
      </c>
      <c r="L701" s="63" t="s">
        <v>14444</v>
      </c>
      <c r="M701" s="50" t="s">
        <v>9234</v>
      </c>
      <c r="N701" s="50" t="s">
        <v>4459</v>
      </c>
      <c r="O701" s="50">
        <v>1615</v>
      </c>
      <c r="Q701" s="50" t="s">
        <v>9222</v>
      </c>
      <c r="R701" s="50" t="str">
        <f>VLOOKUP(A701,[1]komplet!$1:$1048576,18,0)</f>
        <v>ANO</v>
      </c>
    </row>
    <row r="702" spans="1:18" s="50" customFormat="1" x14ac:dyDescent="0.25">
      <c r="A702" s="71">
        <v>600020339</v>
      </c>
      <c r="B702" s="56">
        <f t="shared" si="20"/>
        <v>600020339</v>
      </c>
      <c r="C702" s="57" t="s">
        <v>5928</v>
      </c>
      <c r="D702" s="50">
        <v>1</v>
      </c>
      <c r="E702" s="72">
        <f t="shared" si="21"/>
        <v>60064781</v>
      </c>
      <c r="F702" s="51" t="s">
        <v>30</v>
      </c>
      <c r="G702" s="51" t="s">
        <v>8845</v>
      </c>
      <c r="H702" s="51">
        <v>675</v>
      </c>
      <c r="I702" s="51" t="s">
        <v>14443</v>
      </c>
      <c r="J702" s="51">
        <v>16.690000000000001</v>
      </c>
      <c r="K702" s="68">
        <v>11265.75</v>
      </c>
      <c r="L702" s="63" t="s">
        <v>14444</v>
      </c>
      <c r="M702" s="50" t="s">
        <v>9235</v>
      </c>
      <c r="N702" s="50" t="s">
        <v>5673</v>
      </c>
      <c r="O702" s="50">
        <v>788</v>
      </c>
      <c r="P702" s="50">
        <v>1</v>
      </c>
      <c r="Q702" s="50" t="s">
        <v>9222</v>
      </c>
      <c r="R702" s="50" t="str">
        <f>VLOOKUP(A702,[1]komplet!$1:$1048576,18,0)</f>
        <v>ANO</v>
      </c>
    </row>
    <row r="703" spans="1:18" s="50" customFormat="1" x14ac:dyDescent="0.25">
      <c r="A703" s="71">
        <v>691004056</v>
      </c>
      <c r="B703" s="56">
        <f t="shared" si="20"/>
        <v>691004056</v>
      </c>
      <c r="C703" s="57" t="s">
        <v>5929</v>
      </c>
      <c r="D703" s="50">
        <v>1</v>
      </c>
      <c r="E703" s="72">
        <f t="shared" si="21"/>
        <v>72545526</v>
      </c>
      <c r="F703" s="51" t="s">
        <v>30</v>
      </c>
      <c r="G703" s="51" t="s">
        <v>8845</v>
      </c>
      <c r="H703" s="51">
        <v>100</v>
      </c>
      <c r="I703" s="51" t="s">
        <v>14443</v>
      </c>
      <c r="J703" s="51">
        <v>16.690000000000001</v>
      </c>
      <c r="K703" s="68">
        <v>1669.0000000000002</v>
      </c>
      <c r="L703" s="63" t="s">
        <v>14444</v>
      </c>
      <c r="M703" s="50" t="s">
        <v>9236</v>
      </c>
      <c r="O703" s="50">
        <v>128</v>
      </c>
      <c r="Q703" s="50" t="s">
        <v>9237</v>
      </c>
      <c r="R703" s="50" t="str">
        <f>VLOOKUP(A703,[1]komplet!$1:$1048576,18,0)</f>
        <v>ANO</v>
      </c>
    </row>
    <row r="704" spans="1:18" s="50" customFormat="1" x14ac:dyDescent="0.25">
      <c r="A704" s="71">
        <v>600008797</v>
      </c>
      <c r="B704" s="56">
        <f t="shared" si="20"/>
        <v>600008797</v>
      </c>
      <c r="C704" s="57" t="s">
        <v>5930</v>
      </c>
      <c r="D704" s="50">
        <v>1</v>
      </c>
      <c r="E704" s="72">
        <f t="shared" si="21"/>
        <v>60061863</v>
      </c>
      <c r="F704" s="51" t="s">
        <v>30</v>
      </c>
      <c r="G704" s="51" t="s">
        <v>8845</v>
      </c>
      <c r="H704" s="51">
        <v>2575</v>
      </c>
      <c r="I704" s="51" t="s">
        <v>14443</v>
      </c>
      <c r="J704" s="51">
        <v>16.690000000000001</v>
      </c>
      <c r="K704" s="68">
        <v>42976.75</v>
      </c>
      <c r="L704" s="63" t="s">
        <v>14444</v>
      </c>
      <c r="M704" s="50" t="s">
        <v>9238</v>
      </c>
      <c r="N704" s="50" t="s">
        <v>41</v>
      </c>
      <c r="O704" s="50">
        <v>1670</v>
      </c>
      <c r="P704" s="50">
        <v>4</v>
      </c>
      <c r="Q704" s="50" t="s">
        <v>9222</v>
      </c>
      <c r="R704" s="50" t="str">
        <f>VLOOKUP(A704,[1]komplet!$1:$1048576,18,0)</f>
        <v>ANO</v>
      </c>
    </row>
    <row r="705" spans="1:18" s="50" customFormat="1" x14ac:dyDescent="0.25">
      <c r="A705" s="71">
        <v>600008801</v>
      </c>
      <c r="B705" s="56">
        <f t="shared" si="20"/>
        <v>600008801</v>
      </c>
      <c r="C705" s="57" t="s">
        <v>5931</v>
      </c>
      <c r="D705" s="50">
        <v>1</v>
      </c>
      <c r="E705" s="72">
        <f t="shared" si="21"/>
        <v>60061812</v>
      </c>
      <c r="F705" s="51" t="s">
        <v>30</v>
      </c>
      <c r="G705" s="51" t="s">
        <v>8845</v>
      </c>
      <c r="H705" s="51">
        <v>2450</v>
      </c>
      <c r="I705" s="51" t="s">
        <v>14443</v>
      </c>
      <c r="J705" s="51">
        <v>16.690000000000001</v>
      </c>
      <c r="K705" s="68">
        <v>40890.5</v>
      </c>
      <c r="L705" s="63" t="s">
        <v>14444</v>
      </c>
      <c r="M705" s="50" t="s">
        <v>9239</v>
      </c>
      <c r="N705" s="50" t="s">
        <v>9240</v>
      </c>
      <c r="O705" s="50">
        <v>860</v>
      </c>
      <c r="P705" s="50">
        <v>25</v>
      </c>
      <c r="Q705" s="50" t="s">
        <v>9222</v>
      </c>
      <c r="R705" s="50" t="str">
        <f>VLOOKUP(A705,[1]komplet!$1:$1048576,18,0)</f>
        <v>ANO</v>
      </c>
    </row>
    <row r="706" spans="1:18" s="50" customFormat="1" x14ac:dyDescent="0.25">
      <c r="A706" s="71">
        <v>600008827</v>
      </c>
      <c r="B706" s="56">
        <f t="shared" si="20"/>
        <v>600008827</v>
      </c>
      <c r="C706" s="57" t="s">
        <v>5932</v>
      </c>
      <c r="D706" s="50">
        <v>1</v>
      </c>
      <c r="E706" s="72">
        <f t="shared" si="21"/>
        <v>25158911</v>
      </c>
      <c r="F706" s="51" t="s">
        <v>30</v>
      </c>
      <c r="G706" s="51" t="s">
        <v>8845</v>
      </c>
      <c r="H706" s="51">
        <v>225</v>
      </c>
      <c r="I706" s="51" t="s">
        <v>14443</v>
      </c>
      <c r="J706" s="51">
        <v>16.690000000000001</v>
      </c>
      <c r="K706" s="68">
        <v>3755.2500000000005</v>
      </c>
      <c r="L706" s="63" t="s">
        <v>14444</v>
      </c>
      <c r="M706" s="50" t="s">
        <v>9241</v>
      </c>
      <c r="N706" s="50" t="s">
        <v>61</v>
      </c>
      <c r="O706" s="50">
        <v>2696</v>
      </c>
      <c r="Q706" s="50" t="s">
        <v>9222</v>
      </c>
      <c r="R706" s="50" t="str">
        <f>VLOOKUP(A706,[1]komplet!$1:$1048576,18,0)</f>
        <v>NE</v>
      </c>
    </row>
    <row r="707" spans="1:18" s="50" customFormat="1" x14ac:dyDescent="0.25">
      <c r="A707" s="71">
        <v>600008835</v>
      </c>
      <c r="B707" s="56">
        <f t="shared" si="20"/>
        <v>600008835</v>
      </c>
      <c r="C707" s="57" t="s">
        <v>5933</v>
      </c>
      <c r="D707" s="50">
        <v>1</v>
      </c>
      <c r="E707" s="72">
        <f t="shared" si="21"/>
        <v>25160184</v>
      </c>
      <c r="F707" s="51" t="s">
        <v>30</v>
      </c>
      <c r="G707" s="51" t="s">
        <v>8845</v>
      </c>
      <c r="H707" s="51">
        <v>1150</v>
      </c>
      <c r="I707" s="51" t="s">
        <v>14443</v>
      </c>
      <c r="J707" s="51">
        <v>16.690000000000001</v>
      </c>
      <c r="K707" s="68">
        <v>19193.5</v>
      </c>
      <c r="L707" s="63" t="s">
        <v>14444</v>
      </c>
      <c r="M707" s="50" t="s">
        <v>9242</v>
      </c>
      <c r="N707" s="50" t="s">
        <v>9243</v>
      </c>
      <c r="O707" s="50">
        <v>2472</v>
      </c>
      <c r="Q707" s="50" t="s">
        <v>9222</v>
      </c>
      <c r="R707" s="50" t="str">
        <f>VLOOKUP(A707,[1]komplet!$1:$1048576,18,0)</f>
        <v>NE</v>
      </c>
    </row>
    <row r="708" spans="1:18" s="50" customFormat="1" x14ac:dyDescent="0.25">
      <c r="A708" s="71">
        <v>600008860</v>
      </c>
      <c r="B708" s="56">
        <f t="shared" si="20"/>
        <v>600008860</v>
      </c>
      <c r="C708" s="57" t="s">
        <v>5934</v>
      </c>
      <c r="D708" s="50">
        <v>1</v>
      </c>
      <c r="E708" s="72">
        <f t="shared" si="21"/>
        <v>60061880</v>
      </c>
      <c r="F708" s="51" t="s">
        <v>30</v>
      </c>
      <c r="G708" s="51" t="s">
        <v>8845</v>
      </c>
      <c r="H708" s="51">
        <v>1000</v>
      </c>
      <c r="I708" s="51" t="s">
        <v>14443</v>
      </c>
      <c r="J708" s="51">
        <v>16.690000000000001</v>
      </c>
      <c r="K708" s="68">
        <v>16690</v>
      </c>
      <c r="L708" s="63" t="s">
        <v>14444</v>
      </c>
      <c r="M708" s="50" t="s">
        <v>9244</v>
      </c>
      <c r="N708" s="50" t="s">
        <v>9245</v>
      </c>
      <c r="O708" s="50">
        <v>203</v>
      </c>
      <c r="Q708" s="50" t="s">
        <v>9246</v>
      </c>
      <c r="R708" s="50" t="str">
        <f>VLOOKUP(A708,[1]komplet!$1:$1048576,18,0)</f>
        <v>ANO</v>
      </c>
    </row>
    <row r="709" spans="1:18" x14ac:dyDescent="0.25">
      <c r="A709" s="71">
        <v>600001270</v>
      </c>
      <c r="B709" s="56">
        <f t="shared" ref="B709:B772" si="22">A709*1</f>
        <v>600001270</v>
      </c>
      <c r="C709" s="57" t="s">
        <v>5935</v>
      </c>
      <c r="D709" s="50">
        <v>1</v>
      </c>
      <c r="E709" s="72">
        <f t="shared" ref="E709:E772" si="23">C709*1</f>
        <v>65018711</v>
      </c>
      <c r="F709" s="51" t="s">
        <v>30</v>
      </c>
      <c r="G709" s="51" t="s">
        <v>8845</v>
      </c>
      <c r="H709" s="51">
        <v>925</v>
      </c>
      <c r="I709" s="51" t="s">
        <v>14443</v>
      </c>
      <c r="J709" s="51">
        <v>16.690000000000001</v>
      </c>
      <c r="K709" s="68">
        <v>15438.250000000002</v>
      </c>
      <c r="L709" s="63" t="s">
        <v>14444</v>
      </c>
      <c r="M709" s="50" t="s">
        <v>9247</v>
      </c>
      <c r="N709" s="36" t="s">
        <v>5358</v>
      </c>
      <c r="O709" s="36">
        <v>199</v>
      </c>
      <c r="P709" s="36">
        <v>15</v>
      </c>
      <c r="Q709" s="36" t="s">
        <v>9222</v>
      </c>
      <c r="R709" s="50" t="str">
        <f>VLOOKUP(A709,[1]komplet!$1:$1048576,18,0)</f>
        <v>NE</v>
      </c>
    </row>
    <row r="710" spans="1:18" x14ac:dyDescent="0.25">
      <c r="A710" s="71">
        <v>600001288</v>
      </c>
      <c r="B710" s="56">
        <f t="shared" si="22"/>
        <v>600001288</v>
      </c>
      <c r="C710" s="57" t="s">
        <v>5936</v>
      </c>
      <c r="D710" s="50">
        <v>1</v>
      </c>
      <c r="E710" s="72">
        <f t="shared" si="23"/>
        <v>25159577</v>
      </c>
      <c r="F710" s="51" t="s">
        <v>30</v>
      </c>
      <c r="G710" s="51" t="s">
        <v>8845</v>
      </c>
      <c r="H710" s="51">
        <v>550</v>
      </c>
      <c r="I710" s="51" t="s">
        <v>14443</v>
      </c>
      <c r="J710" s="51">
        <v>16.690000000000001</v>
      </c>
      <c r="K710" s="68">
        <v>9179.5</v>
      </c>
      <c r="L710" s="63" t="s">
        <v>14444</v>
      </c>
      <c r="M710" s="50" t="s">
        <v>9248</v>
      </c>
      <c r="N710" s="36" t="s">
        <v>4277</v>
      </c>
      <c r="O710" s="36">
        <v>825</v>
      </c>
      <c r="Q710" s="36" t="s">
        <v>9222</v>
      </c>
      <c r="R710" s="50" t="str">
        <f>VLOOKUP(A710,[1]komplet!$1:$1048576,18,0)</f>
        <v>NE</v>
      </c>
    </row>
    <row r="711" spans="1:18" x14ac:dyDescent="0.25">
      <c r="A711" s="71">
        <v>600064794</v>
      </c>
      <c r="B711" s="56">
        <f t="shared" si="22"/>
        <v>600064794</v>
      </c>
      <c r="C711" s="57" t="s">
        <v>5937</v>
      </c>
      <c r="D711" s="50">
        <v>1</v>
      </c>
      <c r="E711" s="72">
        <f t="shared" si="23"/>
        <v>70991723</v>
      </c>
      <c r="F711" s="51" t="s">
        <v>30</v>
      </c>
      <c r="G711" s="51" t="s">
        <v>8845</v>
      </c>
      <c r="H711" s="51">
        <v>800</v>
      </c>
      <c r="I711" s="51" t="s">
        <v>14443</v>
      </c>
      <c r="J711" s="51">
        <v>16.690000000000001</v>
      </c>
      <c r="K711" s="68">
        <v>13352.000000000002</v>
      </c>
      <c r="L711" s="63" t="s">
        <v>14444</v>
      </c>
      <c r="M711" s="50" t="s">
        <v>9249</v>
      </c>
      <c r="N711" s="36" t="s">
        <v>19</v>
      </c>
      <c r="O711" s="36">
        <v>293</v>
      </c>
      <c r="Q711" s="36" t="s">
        <v>9246</v>
      </c>
      <c r="R711" s="50" t="str">
        <f>VLOOKUP(A711,[1]komplet!$1:$1048576,18,0)</f>
        <v>ANO</v>
      </c>
    </row>
    <row r="712" spans="1:18" x14ac:dyDescent="0.25">
      <c r="A712" s="71">
        <v>600064921</v>
      </c>
      <c r="B712" s="56">
        <f t="shared" si="22"/>
        <v>600064921</v>
      </c>
      <c r="C712" s="57" t="s">
        <v>5938</v>
      </c>
      <c r="D712" s="50">
        <v>1</v>
      </c>
      <c r="E712" s="72">
        <f t="shared" si="23"/>
        <v>70979511</v>
      </c>
      <c r="F712" s="51" t="s">
        <v>30</v>
      </c>
      <c r="G712" s="51" t="s">
        <v>8845</v>
      </c>
      <c r="H712" s="51">
        <v>100</v>
      </c>
      <c r="I712" s="51" t="s">
        <v>14443</v>
      </c>
      <c r="J712" s="51">
        <v>16.690000000000001</v>
      </c>
      <c r="K712" s="68">
        <v>1669.0000000000002</v>
      </c>
      <c r="L712" s="63" t="s">
        <v>14444</v>
      </c>
      <c r="M712" s="50" t="s">
        <v>9250</v>
      </c>
      <c r="O712" s="36">
        <v>65</v>
      </c>
      <c r="Q712" s="36" t="s">
        <v>9251</v>
      </c>
      <c r="R712" s="50" t="str">
        <f>VLOOKUP(A712,[1]komplet!$1:$1048576,18,0)</f>
        <v>ANO</v>
      </c>
    </row>
    <row r="713" spans="1:18" x14ac:dyDescent="0.25">
      <c r="A713" s="71">
        <v>600064620</v>
      </c>
      <c r="B713" s="56">
        <f t="shared" si="22"/>
        <v>600064620</v>
      </c>
      <c r="C713" s="57" t="s">
        <v>5939</v>
      </c>
      <c r="D713" s="50">
        <v>1</v>
      </c>
      <c r="E713" s="72">
        <f t="shared" si="23"/>
        <v>582859</v>
      </c>
      <c r="F713" s="51" t="s">
        <v>30</v>
      </c>
      <c r="G713" s="51" t="s">
        <v>8845</v>
      </c>
      <c r="H713" s="51">
        <v>3400</v>
      </c>
      <c r="I713" s="51" t="s">
        <v>14443</v>
      </c>
      <c r="J713" s="51">
        <v>16.690000000000001</v>
      </c>
      <c r="K713" s="68">
        <v>56746.000000000007</v>
      </c>
      <c r="L713" s="63" t="s">
        <v>14444</v>
      </c>
      <c r="M713" s="50" t="s">
        <v>9252</v>
      </c>
      <c r="N713" s="36" t="s">
        <v>61</v>
      </c>
      <c r="O713" s="36">
        <v>2696</v>
      </c>
      <c r="Q713" s="36" t="s">
        <v>9222</v>
      </c>
      <c r="R713" s="50" t="str">
        <f>VLOOKUP(A713,[1]komplet!$1:$1048576,18,0)</f>
        <v>ANO</v>
      </c>
    </row>
    <row r="714" spans="1:18" x14ac:dyDescent="0.25">
      <c r="A714" s="71">
        <v>600064514</v>
      </c>
      <c r="B714" s="56">
        <f t="shared" si="22"/>
        <v>600064514</v>
      </c>
      <c r="C714" s="57" t="s">
        <v>5940</v>
      </c>
      <c r="D714" s="50">
        <v>1</v>
      </c>
      <c r="E714" s="72">
        <f t="shared" si="23"/>
        <v>70887489</v>
      </c>
      <c r="F714" s="51" t="s">
        <v>30</v>
      </c>
      <c r="G714" s="51" t="s">
        <v>8845</v>
      </c>
      <c r="H714" s="51">
        <v>825</v>
      </c>
      <c r="I714" s="51" t="s">
        <v>14443</v>
      </c>
      <c r="J714" s="51">
        <v>16.690000000000001</v>
      </c>
      <c r="K714" s="68">
        <v>13769.250000000002</v>
      </c>
      <c r="L714" s="63" t="s">
        <v>14444</v>
      </c>
      <c r="M714" s="50" t="s">
        <v>9253</v>
      </c>
      <c r="N714" s="36" t="s">
        <v>27</v>
      </c>
      <c r="O714" s="36">
        <v>93</v>
      </c>
      <c r="Q714" s="36" t="s">
        <v>9254</v>
      </c>
      <c r="R714" s="50" t="str">
        <f>VLOOKUP(A714,[1]komplet!$1:$1048576,18,0)</f>
        <v>ANO</v>
      </c>
    </row>
    <row r="715" spans="1:18" x14ac:dyDescent="0.25">
      <c r="A715" s="71">
        <v>600064522</v>
      </c>
      <c r="B715" s="56">
        <f t="shared" si="22"/>
        <v>600064522</v>
      </c>
      <c r="C715" s="57" t="s">
        <v>5941</v>
      </c>
      <c r="D715" s="50">
        <v>1</v>
      </c>
      <c r="E715" s="72">
        <f t="shared" si="23"/>
        <v>582590</v>
      </c>
      <c r="F715" s="51" t="s">
        <v>30</v>
      </c>
      <c r="G715" s="51" t="s">
        <v>8845</v>
      </c>
      <c r="H715" s="51">
        <v>1400</v>
      </c>
      <c r="I715" s="51" t="s">
        <v>14443</v>
      </c>
      <c r="J715" s="51">
        <v>16.690000000000001</v>
      </c>
      <c r="K715" s="68">
        <v>23366</v>
      </c>
      <c r="L715" s="63" t="s">
        <v>14444</v>
      </c>
      <c r="M715" s="50" t="s">
        <v>9255</v>
      </c>
      <c r="N715" s="36" t="s">
        <v>9256</v>
      </c>
      <c r="O715" s="36">
        <v>45</v>
      </c>
      <c r="P715" s="36">
        <v>6</v>
      </c>
      <c r="Q715" s="36" t="s">
        <v>9222</v>
      </c>
      <c r="R715" s="50" t="str">
        <f>VLOOKUP(A715,[1]komplet!$1:$1048576,18,0)</f>
        <v>ANO</v>
      </c>
    </row>
    <row r="716" spans="1:18" x14ac:dyDescent="0.25">
      <c r="A716" s="71">
        <v>600064549</v>
      </c>
      <c r="B716" s="56">
        <f t="shared" si="22"/>
        <v>600064549</v>
      </c>
      <c r="C716" s="57" t="s">
        <v>5942</v>
      </c>
      <c r="D716" s="50">
        <v>1</v>
      </c>
      <c r="E716" s="72">
        <f t="shared" si="23"/>
        <v>582620</v>
      </c>
      <c r="F716" s="51" t="s">
        <v>30</v>
      </c>
      <c r="G716" s="51" t="s">
        <v>8845</v>
      </c>
      <c r="H716" s="51">
        <v>1725</v>
      </c>
      <c r="I716" s="51" t="s">
        <v>14443</v>
      </c>
      <c r="J716" s="51">
        <v>16.690000000000001</v>
      </c>
      <c r="K716" s="68">
        <v>28790.250000000004</v>
      </c>
      <c r="L716" s="63" t="s">
        <v>14444</v>
      </c>
      <c r="M716" s="50" t="s">
        <v>9257</v>
      </c>
      <c r="N716" s="36" t="s">
        <v>5177</v>
      </c>
      <c r="O716" s="36">
        <v>628</v>
      </c>
      <c r="P716" s="36">
        <v>12</v>
      </c>
      <c r="Q716" s="36" t="s">
        <v>9258</v>
      </c>
      <c r="R716" s="50" t="str">
        <f>VLOOKUP(A716,[1]komplet!$1:$1048576,18,0)</f>
        <v>ANO</v>
      </c>
    </row>
    <row r="717" spans="1:18" x14ac:dyDescent="0.25">
      <c r="A717" s="71">
        <v>600064557</v>
      </c>
      <c r="B717" s="56">
        <f t="shared" si="22"/>
        <v>600064557</v>
      </c>
      <c r="C717" s="57" t="s">
        <v>5943</v>
      </c>
      <c r="D717" s="50">
        <v>1</v>
      </c>
      <c r="E717" s="72">
        <f t="shared" si="23"/>
        <v>582671</v>
      </c>
      <c r="F717" s="51" t="s">
        <v>30</v>
      </c>
      <c r="G717" s="51" t="s">
        <v>8845</v>
      </c>
      <c r="H717" s="51">
        <v>1575</v>
      </c>
      <c r="I717" s="51" t="s">
        <v>14443</v>
      </c>
      <c r="J717" s="51">
        <v>16.690000000000001</v>
      </c>
      <c r="K717" s="68">
        <v>26286.750000000004</v>
      </c>
      <c r="L717" s="63" t="s">
        <v>14444</v>
      </c>
      <c r="M717" s="50" t="s">
        <v>9259</v>
      </c>
      <c r="N717" s="36" t="s">
        <v>9260</v>
      </c>
      <c r="O717" s="36">
        <v>16</v>
      </c>
      <c r="Q717" s="36" t="s">
        <v>9261</v>
      </c>
      <c r="R717" s="50" t="str">
        <f>VLOOKUP(A717,[1]komplet!$1:$1048576,18,0)</f>
        <v>ANO</v>
      </c>
    </row>
    <row r="718" spans="1:18" x14ac:dyDescent="0.25">
      <c r="A718" s="71">
        <v>600064590</v>
      </c>
      <c r="B718" s="56">
        <f t="shared" si="22"/>
        <v>600064590</v>
      </c>
      <c r="C718" s="57" t="s">
        <v>5944</v>
      </c>
      <c r="D718" s="50">
        <v>1</v>
      </c>
      <c r="E718" s="72">
        <f t="shared" si="23"/>
        <v>582727</v>
      </c>
      <c r="F718" s="51" t="s">
        <v>30</v>
      </c>
      <c r="G718" s="51" t="s">
        <v>8845</v>
      </c>
      <c r="H718" s="51">
        <v>1825</v>
      </c>
      <c r="I718" s="51" t="s">
        <v>14443</v>
      </c>
      <c r="J718" s="51">
        <v>16.690000000000001</v>
      </c>
      <c r="K718" s="68">
        <v>30459.250000000004</v>
      </c>
      <c r="L718" s="63" t="s">
        <v>14444</v>
      </c>
      <c r="M718" s="50" t="s">
        <v>9262</v>
      </c>
      <c r="N718" s="36" t="s">
        <v>9263</v>
      </c>
      <c r="O718" s="36">
        <v>65</v>
      </c>
      <c r="Q718" s="36" t="s">
        <v>9264</v>
      </c>
      <c r="R718" s="50" t="str">
        <f>VLOOKUP(A718,[1]komplet!$1:$1048576,18,0)</f>
        <v>ANO</v>
      </c>
    </row>
    <row r="719" spans="1:18" x14ac:dyDescent="0.25">
      <c r="A719" s="71">
        <v>600064611</v>
      </c>
      <c r="B719" s="56">
        <f t="shared" si="22"/>
        <v>600064611</v>
      </c>
      <c r="C719" s="57" t="s">
        <v>5945</v>
      </c>
      <c r="D719" s="50">
        <v>1</v>
      </c>
      <c r="E719" s="72">
        <f t="shared" si="23"/>
        <v>70890773</v>
      </c>
      <c r="F719" s="51" t="s">
        <v>30</v>
      </c>
      <c r="G719" s="51" t="s">
        <v>8845</v>
      </c>
      <c r="H719" s="51">
        <v>700</v>
      </c>
      <c r="I719" s="51" t="s">
        <v>14443</v>
      </c>
      <c r="J719" s="51">
        <v>16.690000000000001</v>
      </c>
      <c r="K719" s="68">
        <v>11683</v>
      </c>
      <c r="L719" s="63" t="s">
        <v>14444</v>
      </c>
      <c r="M719" s="50" t="s">
        <v>9265</v>
      </c>
      <c r="O719" s="36">
        <v>165</v>
      </c>
      <c r="Q719" s="36" t="s">
        <v>9229</v>
      </c>
      <c r="R719" s="50" t="str">
        <f>VLOOKUP(A719,[1]komplet!$1:$1048576,18,0)</f>
        <v>ANO</v>
      </c>
    </row>
    <row r="720" spans="1:18" x14ac:dyDescent="0.25">
      <c r="A720" s="71">
        <v>600064638</v>
      </c>
      <c r="B720" s="56">
        <f t="shared" si="22"/>
        <v>600064638</v>
      </c>
      <c r="C720" s="57" t="s">
        <v>5946</v>
      </c>
      <c r="D720" s="50">
        <v>1</v>
      </c>
      <c r="E720" s="72">
        <f t="shared" si="23"/>
        <v>47268034</v>
      </c>
      <c r="F720" s="51" t="s">
        <v>30</v>
      </c>
      <c r="G720" s="51" t="s">
        <v>8845</v>
      </c>
      <c r="H720" s="51">
        <v>525</v>
      </c>
      <c r="I720" s="51" t="s">
        <v>14443</v>
      </c>
      <c r="J720" s="51">
        <v>16.690000000000001</v>
      </c>
      <c r="K720" s="68">
        <v>8762.25</v>
      </c>
      <c r="L720" s="63" t="s">
        <v>14444</v>
      </c>
      <c r="M720" s="50" t="s">
        <v>9266</v>
      </c>
      <c r="O720" s="36">
        <v>3</v>
      </c>
      <c r="Q720" s="36" t="s">
        <v>9267</v>
      </c>
      <c r="R720" s="50" t="str">
        <f>VLOOKUP(A720,[1]komplet!$1:$1048576,18,0)</f>
        <v>ANO</v>
      </c>
    </row>
    <row r="721" spans="1:18" x14ac:dyDescent="0.25">
      <c r="A721" s="71">
        <v>600064646</v>
      </c>
      <c r="B721" s="56">
        <f t="shared" si="22"/>
        <v>600064646</v>
      </c>
      <c r="C721" s="57" t="s">
        <v>5947</v>
      </c>
      <c r="D721" s="50">
        <v>1</v>
      </c>
      <c r="E721" s="72">
        <f t="shared" si="23"/>
        <v>60062011</v>
      </c>
      <c r="F721" s="51" t="s">
        <v>30</v>
      </c>
      <c r="G721" s="51" t="s">
        <v>8845</v>
      </c>
      <c r="H721" s="51">
        <v>425</v>
      </c>
      <c r="I721" s="51" t="s">
        <v>14443</v>
      </c>
      <c r="J721" s="51">
        <v>16.690000000000001</v>
      </c>
      <c r="K721" s="68">
        <v>7093.2500000000009</v>
      </c>
      <c r="L721" s="63" t="s">
        <v>14444</v>
      </c>
      <c r="M721" s="50" t="s">
        <v>9268</v>
      </c>
      <c r="O721" s="36">
        <v>64</v>
      </c>
      <c r="Q721" s="36" t="s">
        <v>9269</v>
      </c>
      <c r="R721" s="50" t="str">
        <f>VLOOKUP(A721,[1]komplet!$1:$1048576,18,0)</f>
        <v>ANO</v>
      </c>
    </row>
    <row r="722" spans="1:18" x14ac:dyDescent="0.25">
      <c r="A722" s="71">
        <v>600064662</v>
      </c>
      <c r="B722" s="56">
        <f t="shared" si="22"/>
        <v>600064662</v>
      </c>
      <c r="C722" s="57" t="s">
        <v>5948</v>
      </c>
      <c r="D722" s="50">
        <v>1</v>
      </c>
      <c r="E722" s="72">
        <f t="shared" si="23"/>
        <v>71010726</v>
      </c>
      <c r="F722" s="51" t="s">
        <v>30</v>
      </c>
      <c r="G722" s="51" t="s">
        <v>8845</v>
      </c>
      <c r="H722" s="51">
        <v>75</v>
      </c>
      <c r="I722" s="51" t="s">
        <v>14443</v>
      </c>
      <c r="J722" s="51">
        <v>16.690000000000001</v>
      </c>
      <c r="K722" s="68">
        <v>1251.75</v>
      </c>
      <c r="L722" s="63" t="s">
        <v>14444</v>
      </c>
      <c r="M722" s="50" t="s">
        <v>9270</v>
      </c>
      <c r="N722" s="36" t="s">
        <v>57</v>
      </c>
      <c r="O722" s="36">
        <v>141</v>
      </c>
      <c r="Q722" s="36" t="s">
        <v>9271</v>
      </c>
      <c r="R722" s="50" t="str">
        <f>VLOOKUP(A722,[1]komplet!$1:$1048576,18,0)</f>
        <v>ANO</v>
      </c>
    </row>
    <row r="723" spans="1:18" x14ac:dyDescent="0.25">
      <c r="A723" s="71">
        <v>600064671</v>
      </c>
      <c r="B723" s="56">
        <f t="shared" si="22"/>
        <v>600064671</v>
      </c>
      <c r="C723" s="57" t="s">
        <v>5949</v>
      </c>
      <c r="D723" s="50">
        <v>1</v>
      </c>
      <c r="E723" s="72">
        <f t="shared" si="23"/>
        <v>70991766</v>
      </c>
      <c r="F723" s="51" t="s">
        <v>30</v>
      </c>
      <c r="G723" s="51" t="s">
        <v>8845</v>
      </c>
      <c r="H723" s="51">
        <v>1050</v>
      </c>
      <c r="I723" s="51" t="s">
        <v>14443</v>
      </c>
      <c r="J723" s="51">
        <v>16.690000000000001</v>
      </c>
      <c r="K723" s="68">
        <v>17524.5</v>
      </c>
      <c r="L723" s="63" t="s">
        <v>14444</v>
      </c>
      <c r="M723" s="50" t="s">
        <v>9272</v>
      </c>
      <c r="N723" s="36" t="s">
        <v>5388</v>
      </c>
      <c r="O723" s="36">
        <v>164</v>
      </c>
      <c r="Q723" s="36" t="s">
        <v>9246</v>
      </c>
      <c r="R723" s="50" t="str">
        <f>VLOOKUP(A723,[1]komplet!$1:$1048576,18,0)</f>
        <v>ANO</v>
      </c>
    </row>
    <row r="724" spans="1:18" x14ac:dyDescent="0.25">
      <c r="A724" s="71">
        <v>600064743</v>
      </c>
      <c r="B724" s="56">
        <f t="shared" si="22"/>
        <v>600064743</v>
      </c>
      <c r="C724" s="57" t="s">
        <v>5950</v>
      </c>
      <c r="D724" s="50">
        <v>1</v>
      </c>
      <c r="E724" s="72">
        <f t="shared" si="23"/>
        <v>70938300</v>
      </c>
      <c r="F724" s="51" t="s">
        <v>30</v>
      </c>
      <c r="G724" s="51" t="s">
        <v>8845</v>
      </c>
      <c r="H724" s="51">
        <v>525</v>
      </c>
      <c r="I724" s="51" t="s">
        <v>14443</v>
      </c>
      <c r="J724" s="51">
        <v>16.690000000000001</v>
      </c>
      <c r="K724" s="68">
        <v>8762.25</v>
      </c>
      <c r="L724" s="63" t="s">
        <v>14444</v>
      </c>
      <c r="M724" s="50" t="s">
        <v>9273</v>
      </c>
      <c r="N724" s="36" t="s">
        <v>4106</v>
      </c>
      <c r="O724" s="36">
        <v>111</v>
      </c>
      <c r="Q724" s="36" t="s">
        <v>9258</v>
      </c>
      <c r="R724" s="50" t="str">
        <f>VLOOKUP(A724,[1]komplet!$1:$1048576,18,0)</f>
        <v>ANO</v>
      </c>
    </row>
    <row r="725" spans="1:18" x14ac:dyDescent="0.25">
      <c r="A725" s="71">
        <v>600064824</v>
      </c>
      <c r="B725" s="56">
        <f t="shared" si="22"/>
        <v>600064824</v>
      </c>
      <c r="C725" s="57" t="s">
        <v>5951</v>
      </c>
      <c r="D725" s="50">
        <v>1</v>
      </c>
      <c r="E725" s="72">
        <f t="shared" si="23"/>
        <v>75000601</v>
      </c>
      <c r="F725" s="51" t="s">
        <v>30</v>
      </c>
      <c r="G725" s="51" t="s">
        <v>8845</v>
      </c>
      <c r="H725" s="51">
        <v>875</v>
      </c>
      <c r="I725" s="51" t="s">
        <v>14443</v>
      </c>
      <c r="J725" s="51">
        <v>16.690000000000001</v>
      </c>
      <c r="K725" s="68">
        <v>14603.750000000002</v>
      </c>
      <c r="L725" s="63" t="s">
        <v>14444</v>
      </c>
      <c r="M725" s="50" t="s">
        <v>9274</v>
      </c>
      <c r="N725" s="36" t="s">
        <v>62</v>
      </c>
      <c r="O725" s="36">
        <v>47</v>
      </c>
      <c r="Q725" s="36" t="s">
        <v>9275</v>
      </c>
      <c r="R725" s="50" t="str">
        <f>VLOOKUP(A725,[1]komplet!$1:$1048576,18,0)</f>
        <v>ANO</v>
      </c>
    </row>
    <row r="726" spans="1:18" x14ac:dyDescent="0.25">
      <c r="A726" s="71">
        <v>600064832</v>
      </c>
      <c r="B726" s="56">
        <f t="shared" si="22"/>
        <v>600064832</v>
      </c>
      <c r="C726" s="57" t="s">
        <v>5952</v>
      </c>
      <c r="D726" s="50">
        <v>1</v>
      </c>
      <c r="E726" s="72">
        <f t="shared" si="23"/>
        <v>69561656</v>
      </c>
      <c r="F726" s="51" t="s">
        <v>30</v>
      </c>
      <c r="G726" s="51" t="s">
        <v>8845</v>
      </c>
      <c r="H726" s="51">
        <v>1000</v>
      </c>
      <c r="I726" s="51" t="s">
        <v>14443</v>
      </c>
      <c r="J726" s="51">
        <v>16.690000000000001</v>
      </c>
      <c r="K726" s="68">
        <v>16690</v>
      </c>
      <c r="L726" s="63" t="s">
        <v>14444</v>
      </c>
      <c r="M726" s="50" t="s">
        <v>9276</v>
      </c>
      <c r="O726" s="36">
        <v>232</v>
      </c>
      <c r="Q726" s="36" t="s">
        <v>9277</v>
      </c>
      <c r="R726" s="50" t="str">
        <f>VLOOKUP(A726,[1]komplet!$1:$1048576,18,0)</f>
        <v>ANO</v>
      </c>
    </row>
    <row r="727" spans="1:18" x14ac:dyDescent="0.25">
      <c r="A727" s="71">
        <v>600064841</v>
      </c>
      <c r="B727" s="56">
        <f t="shared" si="22"/>
        <v>600064841</v>
      </c>
      <c r="C727" s="57" t="s">
        <v>5953</v>
      </c>
      <c r="D727" s="50">
        <v>1</v>
      </c>
      <c r="E727" s="72">
        <f t="shared" si="23"/>
        <v>70941912</v>
      </c>
      <c r="F727" s="51" t="s">
        <v>30</v>
      </c>
      <c r="G727" s="51" t="s">
        <v>8845</v>
      </c>
      <c r="H727" s="51">
        <v>1525</v>
      </c>
      <c r="I727" s="51" t="s">
        <v>14443</v>
      </c>
      <c r="J727" s="51">
        <v>16.690000000000001</v>
      </c>
      <c r="K727" s="68">
        <v>25452.250000000004</v>
      </c>
      <c r="L727" s="63" t="s">
        <v>14444</v>
      </c>
      <c r="M727" s="50" t="s">
        <v>9278</v>
      </c>
      <c r="N727" s="36" t="s">
        <v>9279</v>
      </c>
      <c r="O727" s="36">
        <v>25</v>
      </c>
      <c r="Q727" s="36" t="s">
        <v>9280</v>
      </c>
      <c r="R727" s="50" t="str">
        <f>VLOOKUP(A727,[1]komplet!$1:$1048576,18,0)</f>
        <v>ANO</v>
      </c>
    </row>
    <row r="728" spans="1:18" x14ac:dyDescent="0.25">
      <c r="A728" s="71">
        <v>600064867</v>
      </c>
      <c r="B728" s="56">
        <f t="shared" si="22"/>
        <v>600064867</v>
      </c>
      <c r="C728" s="57" t="s">
        <v>5954</v>
      </c>
      <c r="D728" s="50">
        <v>1</v>
      </c>
      <c r="E728" s="72">
        <f t="shared" si="23"/>
        <v>70938318</v>
      </c>
      <c r="F728" s="51" t="s">
        <v>30</v>
      </c>
      <c r="G728" s="51" t="s">
        <v>8845</v>
      </c>
      <c r="H728" s="51">
        <v>1350</v>
      </c>
      <c r="I728" s="51" t="s">
        <v>14443</v>
      </c>
      <c r="J728" s="51">
        <v>16.690000000000001</v>
      </c>
      <c r="K728" s="68">
        <v>22531.5</v>
      </c>
      <c r="L728" s="63" t="s">
        <v>14444</v>
      </c>
      <c r="M728" s="50" t="s">
        <v>9281</v>
      </c>
      <c r="N728" s="36" t="s">
        <v>9282</v>
      </c>
      <c r="O728" s="36">
        <v>489</v>
      </c>
      <c r="P728" s="36">
        <v>7</v>
      </c>
      <c r="Q728" s="36" t="s">
        <v>9258</v>
      </c>
      <c r="R728" s="50" t="str">
        <f>VLOOKUP(A728,[1]komplet!$1:$1048576,18,0)</f>
        <v>ANO</v>
      </c>
    </row>
    <row r="729" spans="1:18" x14ac:dyDescent="0.25">
      <c r="A729" s="71">
        <v>600064875</v>
      </c>
      <c r="B729" s="56">
        <f t="shared" si="22"/>
        <v>600064875</v>
      </c>
      <c r="C729" s="57" t="s">
        <v>5955</v>
      </c>
      <c r="D729" s="50">
        <v>1</v>
      </c>
      <c r="E729" s="72">
        <f t="shared" si="23"/>
        <v>70877807</v>
      </c>
      <c r="F729" s="51" t="s">
        <v>30</v>
      </c>
      <c r="G729" s="51" t="s">
        <v>8845</v>
      </c>
      <c r="H729" s="51">
        <v>2975</v>
      </c>
      <c r="I729" s="51" t="s">
        <v>14443</v>
      </c>
      <c r="J729" s="51">
        <v>16.690000000000001</v>
      </c>
      <c r="K729" s="68">
        <v>49652.750000000007</v>
      </c>
      <c r="L729" s="63" t="s">
        <v>14444</v>
      </c>
      <c r="M729" s="50" t="s">
        <v>9283</v>
      </c>
      <c r="N729" s="36" t="s">
        <v>47</v>
      </c>
      <c r="O729" s="36">
        <v>1570</v>
      </c>
      <c r="P729" s="36">
        <v>23</v>
      </c>
      <c r="Q729" s="36" t="s">
        <v>9222</v>
      </c>
      <c r="R729" s="50" t="str">
        <f>VLOOKUP(A729,[1]komplet!$1:$1048576,18,0)</f>
        <v>ANO</v>
      </c>
    </row>
    <row r="730" spans="1:18" x14ac:dyDescent="0.25">
      <c r="A730" s="71">
        <v>600064891</v>
      </c>
      <c r="B730" s="56">
        <f t="shared" si="22"/>
        <v>600064891</v>
      </c>
      <c r="C730" s="57" t="s">
        <v>5956</v>
      </c>
      <c r="D730" s="50">
        <v>1</v>
      </c>
      <c r="E730" s="72">
        <f t="shared" si="23"/>
        <v>70877785</v>
      </c>
      <c r="F730" s="51" t="s">
        <v>30</v>
      </c>
      <c r="G730" s="51" t="s">
        <v>8845</v>
      </c>
      <c r="H730" s="51">
        <v>1875</v>
      </c>
      <c r="I730" s="51" t="s">
        <v>14443</v>
      </c>
      <c r="J730" s="51">
        <v>16.690000000000001</v>
      </c>
      <c r="K730" s="68">
        <v>31293.750000000004</v>
      </c>
      <c r="L730" s="63" t="s">
        <v>14444</v>
      </c>
      <c r="M730" s="50" t="s">
        <v>9284</v>
      </c>
      <c r="N730" s="36" t="s">
        <v>9221</v>
      </c>
      <c r="O730" s="36">
        <v>2732</v>
      </c>
      <c r="P730" s="36">
        <v>3</v>
      </c>
      <c r="Q730" s="36" t="s">
        <v>9222</v>
      </c>
      <c r="R730" s="50" t="str">
        <f>VLOOKUP(A730,[1]komplet!$1:$1048576,18,0)</f>
        <v>ANO</v>
      </c>
    </row>
    <row r="731" spans="1:18" x14ac:dyDescent="0.25">
      <c r="A731" s="71">
        <v>600170438</v>
      </c>
      <c r="B731" s="56">
        <f t="shared" si="22"/>
        <v>600170438</v>
      </c>
      <c r="C731" s="57" t="s">
        <v>5957</v>
      </c>
      <c r="D731" s="50">
        <v>1</v>
      </c>
      <c r="E731" s="72">
        <f t="shared" si="23"/>
        <v>12907731</v>
      </c>
      <c r="F731" s="51" t="s">
        <v>30</v>
      </c>
      <c r="G731" s="51" t="s">
        <v>8845</v>
      </c>
      <c r="H731" s="51">
        <v>2525</v>
      </c>
      <c r="I731" s="51" t="s">
        <v>14443</v>
      </c>
      <c r="J731" s="51">
        <v>16.690000000000001</v>
      </c>
      <c r="K731" s="68">
        <v>42142.25</v>
      </c>
      <c r="L731" s="63" t="s">
        <v>14444</v>
      </c>
      <c r="M731" s="50" t="s">
        <v>9285</v>
      </c>
      <c r="N731" s="36" t="s">
        <v>4277</v>
      </c>
      <c r="O731" s="36">
        <v>421</v>
      </c>
      <c r="P731" s="36">
        <v>10</v>
      </c>
      <c r="Q731" s="36" t="s">
        <v>9258</v>
      </c>
      <c r="R731" s="50" t="str">
        <f>VLOOKUP(A731,[1]komplet!$1:$1048576,18,0)</f>
        <v>ANO</v>
      </c>
    </row>
    <row r="732" spans="1:18" x14ac:dyDescent="0.25">
      <c r="A732" s="71">
        <v>610400614</v>
      </c>
      <c r="B732" s="56">
        <f t="shared" si="22"/>
        <v>610400614</v>
      </c>
      <c r="C732" s="57" t="s">
        <v>5958</v>
      </c>
      <c r="D732" s="50">
        <v>1</v>
      </c>
      <c r="E732" s="72">
        <f t="shared" si="23"/>
        <v>70535779</v>
      </c>
      <c r="F732" s="51" t="s">
        <v>30</v>
      </c>
      <c r="G732" s="51" t="s">
        <v>8845</v>
      </c>
      <c r="H732" s="51">
        <v>50</v>
      </c>
      <c r="I732" s="51" t="s">
        <v>14443</v>
      </c>
      <c r="J732" s="51">
        <v>16.690000000000001</v>
      </c>
      <c r="K732" s="68">
        <v>834.50000000000011</v>
      </c>
      <c r="L732" s="63" t="s">
        <v>14444</v>
      </c>
      <c r="M732" s="50" t="s">
        <v>9286</v>
      </c>
      <c r="O732" s="36">
        <v>1</v>
      </c>
      <c r="Q732" s="36" t="s">
        <v>9287</v>
      </c>
      <c r="R732" s="50" t="str">
        <f>VLOOKUP(A732,[1]komplet!$1:$1048576,18,0)</f>
        <v>ANO</v>
      </c>
    </row>
    <row r="733" spans="1:18" x14ac:dyDescent="0.25">
      <c r="A733" s="71">
        <v>650035712</v>
      </c>
      <c r="B733" s="56">
        <f t="shared" si="22"/>
        <v>650035712</v>
      </c>
      <c r="C733" s="57" t="s">
        <v>5959</v>
      </c>
      <c r="D733" s="50">
        <v>1</v>
      </c>
      <c r="E733" s="72">
        <f t="shared" si="23"/>
        <v>70988218</v>
      </c>
      <c r="F733" s="51" t="s">
        <v>30</v>
      </c>
      <c r="G733" s="51" t="s">
        <v>8845</v>
      </c>
      <c r="H733" s="51">
        <v>325</v>
      </c>
      <c r="I733" s="51" t="s">
        <v>14443</v>
      </c>
      <c r="J733" s="51">
        <v>16.690000000000001</v>
      </c>
      <c r="K733" s="68">
        <v>5424.25</v>
      </c>
      <c r="L733" s="63" t="s">
        <v>14444</v>
      </c>
      <c r="M733" s="50" t="s">
        <v>9288</v>
      </c>
      <c r="O733" s="36">
        <v>66</v>
      </c>
      <c r="Q733" s="36" t="s">
        <v>9289</v>
      </c>
      <c r="R733" s="50" t="str">
        <f>VLOOKUP(A733,[1]komplet!$1:$1048576,18,0)</f>
        <v>ANO</v>
      </c>
    </row>
    <row r="734" spans="1:18" x14ac:dyDescent="0.25">
      <c r="A734" s="71">
        <v>650035828</v>
      </c>
      <c r="B734" s="56">
        <f t="shared" si="22"/>
        <v>650035828</v>
      </c>
      <c r="C734" s="57" t="s">
        <v>5960</v>
      </c>
      <c r="D734" s="50">
        <v>1</v>
      </c>
      <c r="E734" s="72">
        <f t="shared" si="23"/>
        <v>75000580</v>
      </c>
      <c r="F734" s="51" t="s">
        <v>30</v>
      </c>
      <c r="G734" s="51" t="s">
        <v>8845</v>
      </c>
      <c r="H734" s="51">
        <v>325</v>
      </c>
      <c r="I734" s="51" t="s">
        <v>14443</v>
      </c>
      <c r="J734" s="51">
        <v>16.690000000000001</v>
      </c>
      <c r="K734" s="68">
        <v>5424.25</v>
      </c>
      <c r="L734" s="63" t="s">
        <v>14444</v>
      </c>
      <c r="M734" s="50" t="s">
        <v>9290</v>
      </c>
      <c r="O734" s="36">
        <v>57</v>
      </c>
      <c r="Q734" s="36" t="s">
        <v>9291</v>
      </c>
      <c r="R734" s="50" t="str">
        <f>VLOOKUP(A734,[1]komplet!$1:$1048576,18,0)</f>
        <v>ANO</v>
      </c>
    </row>
    <row r="735" spans="1:18" x14ac:dyDescent="0.25">
      <c r="A735" s="71">
        <v>650043031</v>
      </c>
      <c r="B735" s="56">
        <f t="shared" si="22"/>
        <v>650043031</v>
      </c>
      <c r="C735" s="57" t="s">
        <v>5961</v>
      </c>
      <c r="D735" s="50">
        <v>1</v>
      </c>
      <c r="E735" s="72">
        <f t="shared" si="23"/>
        <v>75001209</v>
      </c>
      <c r="F735" s="51" t="s">
        <v>30</v>
      </c>
      <c r="G735" s="51" t="s">
        <v>8845</v>
      </c>
      <c r="H735" s="51">
        <v>425</v>
      </c>
      <c r="I735" s="51" t="s">
        <v>14443</v>
      </c>
      <c r="J735" s="51">
        <v>16.690000000000001</v>
      </c>
      <c r="K735" s="68">
        <v>7093.2500000000009</v>
      </c>
      <c r="L735" s="63" t="s">
        <v>14444</v>
      </c>
      <c r="M735" s="50" t="s">
        <v>9292</v>
      </c>
      <c r="N735" s="36" t="s">
        <v>9293</v>
      </c>
      <c r="O735" s="36">
        <v>116</v>
      </c>
      <c r="Q735" s="36" t="s">
        <v>9222</v>
      </c>
      <c r="R735" s="50" t="str">
        <f>VLOOKUP(A735,[1]komplet!$1:$1048576,18,0)</f>
        <v>ANO</v>
      </c>
    </row>
    <row r="736" spans="1:18" x14ac:dyDescent="0.25">
      <c r="A736" s="71">
        <v>650043103</v>
      </c>
      <c r="B736" s="56">
        <f t="shared" si="22"/>
        <v>650043103</v>
      </c>
      <c r="C736" s="57" t="s">
        <v>5962</v>
      </c>
      <c r="D736" s="50">
        <v>1</v>
      </c>
      <c r="E736" s="72">
        <f t="shared" si="23"/>
        <v>75001187</v>
      </c>
      <c r="F736" s="51" t="s">
        <v>30</v>
      </c>
      <c r="G736" s="51" t="s">
        <v>8845</v>
      </c>
      <c r="H736" s="51">
        <v>425</v>
      </c>
      <c r="I736" s="51" t="s">
        <v>14443</v>
      </c>
      <c r="J736" s="51">
        <v>16.690000000000001</v>
      </c>
      <c r="K736" s="68">
        <v>7093.2500000000009</v>
      </c>
      <c r="L736" s="63" t="s">
        <v>14444</v>
      </c>
      <c r="M736" s="50" t="s">
        <v>9294</v>
      </c>
      <c r="N736" s="36" t="s">
        <v>9295</v>
      </c>
      <c r="O736" s="36">
        <v>64</v>
      </c>
      <c r="Q736" s="36" t="s">
        <v>9222</v>
      </c>
      <c r="R736" s="50" t="str">
        <f>VLOOKUP(A736,[1]komplet!$1:$1048576,18,0)</f>
        <v>ANO</v>
      </c>
    </row>
    <row r="737" spans="1:18" x14ac:dyDescent="0.25">
      <c r="A737" s="71">
        <v>650043332</v>
      </c>
      <c r="B737" s="56">
        <f t="shared" si="22"/>
        <v>650043332</v>
      </c>
      <c r="C737" s="57" t="s">
        <v>5963</v>
      </c>
      <c r="D737" s="50">
        <v>1</v>
      </c>
      <c r="E737" s="72">
        <f t="shared" si="23"/>
        <v>71002464</v>
      </c>
      <c r="F737" s="51" t="s">
        <v>30</v>
      </c>
      <c r="G737" s="51" t="s">
        <v>8845</v>
      </c>
      <c r="H737" s="51">
        <v>800</v>
      </c>
      <c r="I737" s="51" t="s">
        <v>14443</v>
      </c>
      <c r="J737" s="51">
        <v>16.690000000000001</v>
      </c>
      <c r="K737" s="68">
        <v>13352.000000000002</v>
      </c>
      <c r="L737" s="63" t="s">
        <v>14444</v>
      </c>
      <c r="M737" s="50" t="s">
        <v>9296</v>
      </c>
      <c r="O737" s="36">
        <v>146</v>
      </c>
      <c r="Q737" s="36" t="s">
        <v>9297</v>
      </c>
      <c r="R737" s="50" t="str">
        <f>VLOOKUP(A737,[1]komplet!$1:$1048576,18,0)</f>
        <v>ANO</v>
      </c>
    </row>
    <row r="738" spans="1:18" x14ac:dyDescent="0.25">
      <c r="A738" s="71">
        <v>691013268</v>
      </c>
      <c r="B738" s="56">
        <f t="shared" si="22"/>
        <v>691013268</v>
      </c>
      <c r="C738" s="57" t="s">
        <v>5964</v>
      </c>
      <c r="D738" s="50">
        <v>1</v>
      </c>
      <c r="E738" s="72">
        <f t="shared" si="23"/>
        <v>7922434</v>
      </c>
      <c r="F738" s="51" t="s">
        <v>30</v>
      </c>
      <c r="G738" s="51" t="s">
        <v>8845</v>
      </c>
      <c r="H738" s="51">
        <v>100</v>
      </c>
      <c r="I738" s="51" t="s">
        <v>14443</v>
      </c>
      <c r="J738" s="51">
        <v>16.690000000000001</v>
      </c>
      <c r="K738" s="68">
        <v>1669.0000000000002</v>
      </c>
      <c r="L738" s="63" t="s">
        <v>14444</v>
      </c>
      <c r="M738" s="50" t="s">
        <v>9298</v>
      </c>
      <c r="O738" s="36">
        <v>124</v>
      </c>
      <c r="Q738" s="36" t="s">
        <v>9222</v>
      </c>
      <c r="R738" s="50" t="str">
        <f>VLOOKUP(A738,[1]komplet!$1:$1048576,18,0)</f>
        <v>NE</v>
      </c>
    </row>
    <row r="739" spans="1:18" x14ac:dyDescent="0.25">
      <c r="A739" s="71">
        <v>651023572</v>
      </c>
      <c r="B739" s="56">
        <f t="shared" si="22"/>
        <v>651023572</v>
      </c>
      <c r="C739" s="57" t="s">
        <v>5965</v>
      </c>
      <c r="D739" s="50">
        <v>1</v>
      </c>
      <c r="E739" s="72">
        <f t="shared" si="23"/>
        <v>75050099</v>
      </c>
      <c r="F739" s="51" t="s">
        <v>30</v>
      </c>
      <c r="G739" s="51" t="s">
        <v>8845</v>
      </c>
      <c r="H739" s="51">
        <v>2875</v>
      </c>
      <c r="I739" s="51" t="s">
        <v>14443</v>
      </c>
      <c r="J739" s="51">
        <v>16.690000000000001</v>
      </c>
      <c r="K739" s="68">
        <v>47983.750000000007</v>
      </c>
      <c r="L739" s="63" t="s">
        <v>14444</v>
      </c>
      <c r="M739" s="50" t="s">
        <v>9299</v>
      </c>
      <c r="N739" s="36" t="s">
        <v>9226</v>
      </c>
      <c r="O739" s="36">
        <v>2474</v>
      </c>
      <c r="Q739" s="36" t="s">
        <v>9222</v>
      </c>
      <c r="R739" s="50" t="str">
        <f>VLOOKUP(A739,[1]komplet!$1:$1048576,18,0)</f>
        <v>ANO</v>
      </c>
    </row>
    <row r="740" spans="1:18" x14ac:dyDescent="0.25">
      <c r="A740" s="71">
        <v>691010579</v>
      </c>
      <c r="B740" s="56">
        <f t="shared" si="22"/>
        <v>691010579</v>
      </c>
      <c r="C740" s="57" t="s">
        <v>5966</v>
      </c>
      <c r="D740" s="50">
        <v>1</v>
      </c>
      <c r="E740" s="72">
        <f t="shared" si="23"/>
        <v>5981883</v>
      </c>
      <c r="F740" s="51" t="s">
        <v>30</v>
      </c>
      <c r="G740" s="51" t="s">
        <v>8845</v>
      </c>
      <c r="H740" s="51">
        <v>325</v>
      </c>
      <c r="I740" s="51" t="s">
        <v>14443</v>
      </c>
      <c r="J740" s="51">
        <v>16.690000000000001</v>
      </c>
      <c r="K740" s="68">
        <v>5424.25</v>
      </c>
      <c r="L740" s="63" t="s">
        <v>14444</v>
      </c>
      <c r="M740" s="50" t="s">
        <v>9300</v>
      </c>
      <c r="O740" s="36">
        <v>34</v>
      </c>
      <c r="Q740" s="36" t="s">
        <v>9301</v>
      </c>
      <c r="R740" s="50" t="str">
        <f>VLOOKUP(A740,[1]komplet!$1:$1048576,18,0)</f>
        <v>NE</v>
      </c>
    </row>
    <row r="741" spans="1:18" x14ac:dyDescent="0.25">
      <c r="A741" s="71">
        <v>600057461</v>
      </c>
      <c r="B741" s="56">
        <f t="shared" si="22"/>
        <v>600057461</v>
      </c>
      <c r="C741" s="57" t="s">
        <v>5967</v>
      </c>
      <c r="D741" s="50">
        <v>1</v>
      </c>
      <c r="E741" s="72">
        <f t="shared" si="23"/>
        <v>62537342</v>
      </c>
      <c r="F741" s="51" t="s">
        <v>30</v>
      </c>
      <c r="G741" s="51" t="s">
        <v>8840</v>
      </c>
      <c r="H741" s="51">
        <v>1950</v>
      </c>
      <c r="I741" s="51" t="s">
        <v>14443</v>
      </c>
      <c r="J741" s="51">
        <v>16.690000000000001</v>
      </c>
      <c r="K741" s="68">
        <v>32545.500000000004</v>
      </c>
      <c r="L741" s="63" t="s">
        <v>14444</v>
      </c>
      <c r="M741" s="50" t="s">
        <v>9302</v>
      </c>
      <c r="N741" s="36" t="s">
        <v>9303</v>
      </c>
      <c r="O741" s="36">
        <v>13</v>
      </c>
      <c r="Q741" s="36" t="s">
        <v>9304</v>
      </c>
      <c r="R741" s="50" t="str">
        <f>VLOOKUP(A741,[1]komplet!$1:$1048576,18,0)</f>
        <v>ANO</v>
      </c>
    </row>
    <row r="742" spans="1:18" x14ac:dyDescent="0.25">
      <c r="A742" s="71">
        <v>600022226</v>
      </c>
      <c r="B742" s="56">
        <f t="shared" si="22"/>
        <v>600022226</v>
      </c>
      <c r="C742" s="57" t="s">
        <v>5968</v>
      </c>
      <c r="D742" s="50">
        <v>1</v>
      </c>
      <c r="E742" s="72">
        <f t="shared" si="23"/>
        <v>60076518</v>
      </c>
      <c r="F742" s="51" t="s">
        <v>30</v>
      </c>
      <c r="G742" s="51" t="s">
        <v>8840</v>
      </c>
      <c r="H742" s="51">
        <v>425</v>
      </c>
      <c r="I742" s="51" t="s">
        <v>14443</v>
      </c>
      <c r="J742" s="51">
        <v>16.690000000000001</v>
      </c>
      <c r="K742" s="68">
        <v>7093.2500000000009</v>
      </c>
      <c r="L742" s="63" t="s">
        <v>14444</v>
      </c>
      <c r="M742" s="50" t="s">
        <v>9305</v>
      </c>
      <c r="N742" s="36" t="s">
        <v>9306</v>
      </c>
      <c r="O742" s="36">
        <v>228</v>
      </c>
      <c r="Q742" s="36" t="s">
        <v>9307</v>
      </c>
      <c r="R742" s="50" t="str">
        <f>VLOOKUP(A742,[1]komplet!$1:$1048576,18,0)</f>
        <v>ANO</v>
      </c>
    </row>
    <row r="743" spans="1:18" x14ac:dyDescent="0.25">
      <c r="A743" s="71">
        <v>600008061</v>
      </c>
      <c r="B743" s="56">
        <f t="shared" si="22"/>
        <v>600008061</v>
      </c>
      <c r="C743" s="57" t="s">
        <v>5969</v>
      </c>
      <c r="D743" s="50">
        <v>1</v>
      </c>
      <c r="E743" s="72">
        <f t="shared" si="23"/>
        <v>582298</v>
      </c>
      <c r="F743" s="51" t="s">
        <v>30</v>
      </c>
      <c r="G743" s="51" t="s">
        <v>8840</v>
      </c>
      <c r="H743" s="51">
        <v>750</v>
      </c>
      <c r="I743" s="51" t="s">
        <v>14443</v>
      </c>
      <c r="J743" s="51">
        <v>16.690000000000001</v>
      </c>
      <c r="K743" s="68">
        <v>12517.500000000002</v>
      </c>
      <c r="L743" s="63" t="s">
        <v>14444</v>
      </c>
      <c r="M743" s="50" t="s">
        <v>9308</v>
      </c>
      <c r="N743" s="36" t="s">
        <v>19</v>
      </c>
      <c r="O743" s="36">
        <v>709</v>
      </c>
      <c r="Q743" s="36" t="s">
        <v>9307</v>
      </c>
      <c r="R743" s="50" t="str">
        <f>VLOOKUP(A743,[1]komplet!$1:$1048576,18,0)</f>
        <v>ANO</v>
      </c>
    </row>
    <row r="744" spans="1:18" x14ac:dyDescent="0.25">
      <c r="A744" s="71">
        <v>600008037</v>
      </c>
      <c r="B744" s="56">
        <f t="shared" si="22"/>
        <v>600008037</v>
      </c>
      <c r="C744" s="57" t="s">
        <v>5970</v>
      </c>
      <c r="D744" s="50">
        <v>1</v>
      </c>
      <c r="E744" s="72">
        <f t="shared" si="23"/>
        <v>62534408</v>
      </c>
      <c r="F744" s="51" t="s">
        <v>30</v>
      </c>
      <c r="G744" s="51" t="s">
        <v>8840</v>
      </c>
      <c r="H744" s="51">
        <v>850</v>
      </c>
      <c r="I744" s="51" t="s">
        <v>14443</v>
      </c>
      <c r="J744" s="51">
        <v>16.690000000000001</v>
      </c>
      <c r="K744" s="68">
        <v>14186.500000000002</v>
      </c>
      <c r="L744" s="63" t="s">
        <v>14444</v>
      </c>
      <c r="M744" s="50" t="s">
        <v>9309</v>
      </c>
      <c r="N744" s="36" t="s">
        <v>19</v>
      </c>
      <c r="O744" s="36">
        <v>995</v>
      </c>
      <c r="Q744" s="36" t="s">
        <v>9307</v>
      </c>
      <c r="R744" s="50" t="str">
        <f>VLOOKUP(A744,[1]komplet!$1:$1048576,18,0)</f>
        <v>ANO</v>
      </c>
    </row>
    <row r="745" spans="1:18" x14ac:dyDescent="0.25">
      <c r="A745" s="71">
        <v>600057372</v>
      </c>
      <c r="B745" s="56">
        <f t="shared" si="22"/>
        <v>600057372</v>
      </c>
      <c r="C745" s="57" t="s">
        <v>5971</v>
      </c>
      <c r="D745" s="50">
        <v>1</v>
      </c>
      <c r="E745" s="72">
        <f t="shared" si="23"/>
        <v>581658</v>
      </c>
      <c r="F745" s="51" t="s">
        <v>30</v>
      </c>
      <c r="G745" s="51" t="s">
        <v>8840</v>
      </c>
      <c r="H745" s="51">
        <v>2650</v>
      </c>
      <c r="I745" s="51" t="s">
        <v>14443</v>
      </c>
      <c r="J745" s="51">
        <v>16.690000000000001</v>
      </c>
      <c r="K745" s="68">
        <v>44228.5</v>
      </c>
      <c r="L745" s="63" t="s">
        <v>14444</v>
      </c>
      <c r="M745" s="50" t="s">
        <v>9310</v>
      </c>
      <c r="N745" s="36" t="s">
        <v>19</v>
      </c>
      <c r="O745" s="36">
        <v>713</v>
      </c>
      <c r="Q745" s="36" t="s">
        <v>9307</v>
      </c>
      <c r="R745" s="50" t="str">
        <f>VLOOKUP(A745,[1]komplet!$1:$1048576,18,0)</f>
        <v>ANO</v>
      </c>
    </row>
    <row r="746" spans="1:18" x14ac:dyDescent="0.25">
      <c r="A746" s="71">
        <v>650025067</v>
      </c>
      <c r="B746" s="56">
        <f t="shared" si="22"/>
        <v>650025067</v>
      </c>
      <c r="C746" s="57" t="s">
        <v>5972</v>
      </c>
      <c r="D746" s="50">
        <v>1</v>
      </c>
      <c r="E746" s="72">
        <f t="shared" si="23"/>
        <v>70986223</v>
      </c>
      <c r="F746" s="51" t="s">
        <v>30</v>
      </c>
      <c r="G746" s="51" t="s">
        <v>8840</v>
      </c>
      <c r="H746" s="51">
        <v>850</v>
      </c>
      <c r="I746" s="51" t="s">
        <v>14443</v>
      </c>
      <c r="J746" s="51">
        <v>16.690000000000001</v>
      </c>
      <c r="K746" s="68">
        <v>14186.500000000002</v>
      </c>
      <c r="L746" s="63" t="s">
        <v>14444</v>
      </c>
      <c r="M746" s="50" t="s">
        <v>9311</v>
      </c>
      <c r="N746" s="36" t="s">
        <v>41</v>
      </c>
      <c r="O746" s="36">
        <v>30</v>
      </c>
      <c r="Q746" s="36" t="s">
        <v>9312</v>
      </c>
      <c r="R746" s="50" t="str">
        <f>VLOOKUP(A746,[1]komplet!$1:$1048576,18,0)</f>
        <v>ANO</v>
      </c>
    </row>
    <row r="747" spans="1:18" x14ac:dyDescent="0.25">
      <c r="A747" s="71">
        <v>650029577</v>
      </c>
      <c r="B747" s="56">
        <f t="shared" si="22"/>
        <v>650029577</v>
      </c>
      <c r="C747" s="57" t="s">
        <v>5973</v>
      </c>
      <c r="D747" s="50">
        <v>1</v>
      </c>
      <c r="E747" s="72">
        <f t="shared" si="23"/>
        <v>75000776</v>
      </c>
      <c r="F747" s="51" t="s">
        <v>30</v>
      </c>
      <c r="G747" s="51" t="s">
        <v>8840</v>
      </c>
      <c r="H747" s="51">
        <v>500</v>
      </c>
      <c r="I747" s="51" t="s">
        <v>14443</v>
      </c>
      <c r="J747" s="51">
        <v>16.690000000000001</v>
      </c>
      <c r="K747" s="68">
        <v>8345</v>
      </c>
      <c r="L747" s="63" t="s">
        <v>14444</v>
      </c>
      <c r="M747" s="50" t="s">
        <v>9313</v>
      </c>
      <c r="O747" s="36">
        <v>214</v>
      </c>
      <c r="Q747" s="36" t="s">
        <v>9314</v>
      </c>
      <c r="R747" s="50" t="str">
        <f>VLOOKUP(A747,[1]komplet!$1:$1048576,18,0)</f>
        <v>ANO</v>
      </c>
    </row>
    <row r="748" spans="1:18" x14ac:dyDescent="0.25">
      <c r="A748" s="71">
        <v>650029623</v>
      </c>
      <c r="B748" s="56">
        <f t="shared" si="22"/>
        <v>650029623</v>
      </c>
      <c r="C748" s="57" t="s">
        <v>5974</v>
      </c>
      <c r="D748" s="50">
        <v>1</v>
      </c>
      <c r="E748" s="72">
        <f t="shared" si="23"/>
        <v>70983577</v>
      </c>
      <c r="F748" s="51" t="s">
        <v>30</v>
      </c>
      <c r="G748" s="51" t="s">
        <v>8840</v>
      </c>
      <c r="H748" s="51">
        <v>200</v>
      </c>
      <c r="I748" s="51" t="s">
        <v>14443</v>
      </c>
      <c r="J748" s="51">
        <v>16.690000000000001</v>
      </c>
      <c r="K748" s="68">
        <v>3338.0000000000005</v>
      </c>
      <c r="L748" s="63" t="s">
        <v>14444</v>
      </c>
      <c r="M748" s="50" t="s">
        <v>9315</v>
      </c>
      <c r="O748" s="36">
        <v>17</v>
      </c>
      <c r="Q748" s="36" t="s">
        <v>42</v>
      </c>
      <c r="R748" s="50" t="str">
        <f>VLOOKUP(A748,[1]komplet!$1:$1048576,18,0)</f>
        <v>ANO</v>
      </c>
    </row>
    <row r="749" spans="1:18" x14ac:dyDescent="0.25">
      <c r="A749" s="71">
        <v>650030206</v>
      </c>
      <c r="B749" s="56">
        <f t="shared" si="22"/>
        <v>650030206</v>
      </c>
      <c r="C749" s="57" t="s">
        <v>5975</v>
      </c>
      <c r="D749" s="50">
        <v>1</v>
      </c>
      <c r="E749" s="72">
        <f t="shared" si="23"/>
        <v>75001357</v>
      </c>
      <c r="F749" s="51" t="s">
        <v>30</v>
      </c>
      <c r="G749" s="51" t="s">
        <v>8840</v>
      </c>
      <c r="H749" s="51">
        <v>225</v>
      </c>
      <c r="I749" s="51" t="s">
        <v>14443</v>
      </c>
      <c r="J749" s="51">
        <v>16.690000000000001</v>
      </c>
      <c r="K749" s="68">
        <v>3755.2500000000005</v>
      </c>
      <c r="L749" s="63" t="s">
        <v>14444</v>
      </c>
      <c r="M749" s="50" t="s">
        <v>9316</v>
      </c>
      <c r="O749" s="36">
        <v>2</v>
      </c>
      <c r="Q749" s="36" t="s">
        <v>9317</v>
      </c>
      <c r="R749" s="50" t="str">
        <f>VLOOKUP(A749,[1]komplet!$1:$1048576,18,0)</f>
        <v>ANO</v>
      </c>
    </row>
    <row r="750" spans="1:18" x14ac:dyDescent="0.25">
      <c r="A750" s="71">
        <v>650032543</v>
      </c>
      <c r="B750" s="56">
        <f t="shared" si="22"/>
        <v>650032543</v>
      </c>
      <c r="C750" s="57" t="s">
        <v>5976</v>
      </c>
      <c r="D750" s="50">
        <v>1</v>
      </c>
      <c r="E750" s="72">
        <f t="shared" si="23"/>
        <v>70983232</v>
      </c>
      <c r="F750" s="51" t="s">
        <v>30</v>
      </c>
      <c r="G750" s="51" t="s">
        <v>8840</v>
      </c>
      <c r="H750" s="51">
        <v>225</v>
      </c>
      <c r="I750" s="51" t="s">
        <v>14443</v>
      </c>
      <c r="J750" s="51">
        <v>16.690000000000001</v>
      </c>
      <c r="K750" s="68">
        <v>3755.2500000000005</v>
      </c>
      <c r="L750" s="63" t="s">
        <v>14444</v>
      </c>
      <c r="M750" s="50" t="s">
        <v>9318</v>
      </c>
      <c r="O750" s="36">
        <v>81</v>
      </c>
      <c r="Q750" s="36" t="s">
        <v>9319</v>
      </c>
      <c r="R750" s="50" t="str">
        <f>VLOOKUP(A750,[1]komplet!$1:$1048576,18,0)</f>
        <v>ANO</v>
      </c>
    </row>
    <row r="751" spans="1:18" x14ac:dyDescent="0.25">
      <c r="A751" s="71">
        <v>691000905</v>
      </c>
      <c r="B751" s="56">
        <f t="shared" si="22"/>
        <v>691000905</v>
      </c>
      <c r="C751" s="57" t="s">
        <v>5977</v>
      </c>
      <c r="D751" s="50">
        <v>1</v>
      </c>
      <c r="E751" s="72">
        <f t="shared" si="23"/>
        <v>72033215</v>
      </c>
      <c r="F751" s="51" t="s">
        <v>30</v>
      </c>
      <c r="G751" s="51" t="s">
        <v>8840</v>
      </c>
      <c r="H751" s="51">
        <v>175</v>
      </c>
      <c r="I751" s="51" t="s">
        <v>14443</v>
      </c>
      <c r="J751" s="51">
        <v>16.690000000000001</v>
      </c>
      <c r="K751" s="68">
        <v>2920.75</v>
      </c>
      <c r="L751" s="63" t="s">
        <v>14444</v>
      </c>
      <c r="M751" s="50" t="s">
        <v>9320</v>
      </c>
      <c r="O751" s="36">
        <v>8</v>
      </c>
      <c r="Q751" s="36" t="s">
        <v>9321</v>
      </c>
      <c r="R751" s="50" t="str">
        <f>VLOOKUP(A751,[1]komplet!$1:$1048576,18,0)</f>
        <v>ANO</v>
      </c>
    </row>
    <row r="752" spans="1:18" x14ac:dyDescent="0.25">
      <c r="A752" s="71">
        <v>600008371</v>
      </c>
      <c r="B752" s="56">
        <f t="shared" si="22"/>
        <v>600008371</v>
      </c>
      <c r="C752" s="57" t="s">
        <v>5978</v>
      </c>
      <c r="D752" s="50">
        <v>1</v>
      </c>
      <c r="E752" s="72">
        <f t="shared" si="23"/>
        <v>73181</v>
      </c>
      <c r="F752" s="51" t="s">
        <v>30</v>
      </c>
      <c r="G752" s="51" t="s">
        <v>8842</v>
      </c>
      <c r="H752" s="51">
        <v>1975</v>
      </c>
      <c r="I752" s="51" t="s">
        <v>14443</v>
      </c>
      <c r="J752" s="51">
        <v>16.690000000000001</v>
      </c>
      <c r="K752" s="68">
        <v>32962.75</v>
      </c>
      <c r="L752" s="63" t="s">
        <v>14444</v>
      </c>
      <c r="M752" s="50" t="s">
        <v>9322</v>
      </c>
      <c r="N752" s="36" t="s">
        <v>48</v>
      </c>
      <c r="O752" s="36">
        <v>567</v>
      </c>
      <c r="Q752" s="36" t="s">
        <v>9323</v>
      </c>
      <c r="R752" s="50" t="str">
        <f>VLOOKUP(A752,[1]komplet!$1:$1048576,18,0)</f>
        <v>ANO</v>
      </c>
    </row>
    <row r="753" spans="1:18" x14ac:dyDescent="0.25">
      <c r="A753" s="71">
        <v>600022412</v>
      </c>
      <c r="B753" s="56">
        <f t="shared" si="22"/>
        <v>600022412</v>
      </c>
      <c r="C753" s="57" t="s">
        <v>5979</v>
      </c>
      <c r="D753" s="50">
        <v>1</v>
      </c>
      <c r="E753" s="72">
        <f t="shared" si="23"/>
        <v>70946981</v>
      </c>
      <c r="F753" s="51" t="s">
        <v>30</v>
      </c>
      <c r="G753" s="51" t="s">
        <v>8842</v>
      </c>
      <c r="H753" s="51">
        <v>175</v>
      </c>
      <c r="I753" s="51" t="s">
        <v>14443</v>
      </c>
      <c r="J753" s="51">
        <v>16.690000000000001</v>
      </c>
      <c r="K753" s="68">
        <v>2920.75</v>
      </c>
      <c r="L753" s="63" t="s">
        <v>14444</v>
      </c>
      <c r="M753" s="50" t="s">
        <v>9324</v>
      </c>
      <c r="N753" s="36" t="s">
        <v>4459</v>
      </c>
      <c r="O753" s="36">
        <v>3</v>
      </c>
      <c r="Q753" s="36" t="s">
        <v>9323</v>
      </c>
      <c r="R753" s="50" t="str">
        <f>VLOOKUP(A753,[1]komplet!$1:$1048576,18,0)</f>
        <v>ANO</v>
      </c>
    </row>
    <row r="754" spans="1:18" x14ac:dyDescent="0.25">
      <c r="A754" s="71">
        <v>600060624</v>
      </c>
      <c r="B754" s="56">
        <f t="shared" si="22"/>
        <v>600060624</v>
      </c>
      <c r="C754" s="57" t="s">
        <v>5980</v>
      </c>
      <c r="D754" s="50">
        <v>1</v>
      </c>
      <c r="E754" s="72">
        <f t="shared" si="23"/>
        <v>60816872</v>
      </c>
      <c r="F754" s="51" t="s">
        <v>30</v>
      </c>
      <c r="G754" s="51" t="s">
        <v>8842</v>
      </c>
      <c r="H754" s="51">
        <v>1950</v>
      </c>
      <c r="I754" s="51" t="s">
        <v>14443</v>
      </c>
      <c r="J754" s="51">
        <v>16.690000000000001</v>
      </c>
      <c r="K754" s="68">
        <v>32545.500000000004</v>
      </c>
      <c r="L754" s="63" t="s">
        <v>14444</v>
      </c>
      <c r="M754" s="50" t="s">
        <v>9325</v>
      </c>
      <c r="N754" s="36" t="s">
        <v>9326</v>
      </c>
      <c r="O754" s="36">
        <v>375</v>
      </c>
      <c r="Q754" s="36" t="s">
        <v>9323</v>
      </c>
      <c r="R754" s="50" t="str">
        <f>VLOOKUP(A754,[1]komplet!$1:$1048576,18,0)</f>
        <v>ANO</v>
      </c>
    </row>
    <row r="755" spans="1:18" x14ac:dyDescent="0.25">
      <c r="A755" s="71">
        <v>600008291</v>
      </c>
      <c r="B755" s="56">
        <f t="shared" si="22"/>
        <v>600008291</v>
      </c>
      <c r="C755" s="57" t="s">
        <v>5981</v>
      </c>
      <c r="D755" s="50">
        <v>1</v>
      </c>
      <c r="E755" s="72">
        <f t="shared" si="23"/>
        <v>60816945</v>
      </c>
      <c r="F755" s="51" t="s">
        <v>30</v>
      </c>
      <c r="G755" s="51" t="s">
        <v>8842</v>
      </c>
      <c r="H755" s="51">
        <v>1425</v>
      </c>
      <c r="I755" s="51" t="s">
        <v>14443</v>
      </c>
      <c r="J755" s="51">
        <v>16.690000000000001</v>
      </c>
      <c r="K755" s="68">
        <v>23783.250000000004</v>
      </c>
      <c r="L755" s="63" t="s">
        <v>14444</v>
      </c>
      <c r="M755" s="50" t="s">
        <v>9327</v>
      </c>
      <c r="N755" s="36" t="s">
        <v>9326</v>
      </c>
      <c r="O755" s="36">
        <v>308</v>
      </c>
      <c r="Q755" s="36" t="s">
        <v>9323</v>
      </c>
      <c r="R755" s="50" t="str">
        <f>VLOOKUP(A755,[1]komplet!$1:$1048576,18,0)</f>
        <v>ANO</v>
      </c>
    </row>
    <row r="756" spans="1:18" x14ac:dyDescent="0.25">
      <c r="A756" s="71">
        <v>600008363</v>
      </c>
      <c r="B756" s="56">
        <f t="shared" si="22"/>
        <v>600008363</v>
      </c>
      <c r="C756" s="57" t="s">
        <v>5982</v>
      </c>
      <c r="D756" s="50">
        <v>1</v>
      </c>
      <c r="E756" s="72">
        <f t="shared" si="23"/>
        <v>510912</v>
      </c>
      <c r="F756" s="51" t="s">
        <v>30</v>
      </c>
      <c r="G756" s="51" t="s">
        <v>8842</v>
      </c>
      <c r="H756" s="51">
        <v>1000</v>
      </c>
      <c r="I756" s="51" t="s">
        <v>14443</v>
      </c>
      <c r="J756" s="51">
        <v>16.690000000000001</v>
      </c>
      <c r="K756" s="68">
        <v>16690</v>
      </c>
      <c r="L756" s="63" t="s">
        <v>14444</v>
      </c>
      <c r="M756" s="50" t="s">
        <v>9328</v>
      </c>
      <c r="N756" s="36" t="s">
        <v>9329</v>
      </c>
      <c r="O756" s="36">
        <v>688</v>
      </c>
      <c r="Q756" s="36" t="s">
        <v>9323</v>
      </c>
      <c r="R756" s="50" t="str">
        <f>VLOOKUP(A756,[1]komplet!$1:$1048576,18,0)</f>
        <v>ANO</v>
      </c>
    </row>
    <row r="757" spans="1:18" x14ac:dyDescent="0.25">
      <c r="A757" s="71">
        <v>600060217</v>
      </c>
      <c r="B757" s="56">
        <f t="shared" si="22"/>
        <v>600060217</v>
      </c>
      <c r="C757" s="57" t="s">
        <v>5983</v>
      </c>
      <c r="D757" s="50">
        <v>1</v>
      </c>
      <c r="E757" s="72">
        <f t="shared" si="23"/>
        <v>71006214</v>
      </c>
      <c r="F757" s="51" t="s">
        <v>30</v>
      </c>
      <c r="G757" s="51" t="s">
        <v>8842</v>
      </c>
      <c r="H757" s="51">
        <v>100</v>
      </c>
      <c r="I757" s="51" t="s">
        <v>14443</v>
      </c>
      <c r="J757" s="51">
        <v>16.690000000000001</v>
      </c>
      <c r="K757" s="68">
        <v>1669.0000000000002</v>
      </c>
      <c r="L757" s="63" t="s">
        <v>14444</v>
      </c>
      <c r="M757" s="50" t="s">
        <v>9330</v>
      </c>
      <c r="O757" s="36">
        <v>109</v>
      </c>
      <c r="Q757" s="36" t="s">
        <v>9331</v>
      </c>
      <c r="R757" s="50" t="str">
        <f>VLOOKUP(A757,[1]komplet!$1:$1048576,18,0)</f>
        <v>ANO</v>
      </c>
    </row>
    <row r="758" spans="1:18" x14ac:dyDescent="0.25">
      <c r="A758" s="71">
        <v>600060292</v>
      </c>
      <c r="B758" s="56">
        <f t="shared" si="22"/>
        <v>600060292</v>
      </c>
      <c r="C758" s="57" t="s">
        <v>5984</v>
      </c>
      <c r="D758" s="50">
        <v>1</v>
      </c>
      <c r="E758" s="72">
        <f t="shared" si="23"/>
        <v>71002189</v>
      </c>
      <c r="F758" s="51" t="s">
        <v>30</v>
      </c>
      <c r="G758" s="51" t="s">
        <v>8842</v>
      </c>
      <c r="H758" s="51">
        <v>75</v>
      </c>
      <c r="I758" s="51" t="s">
        <v>14443</v>
      </c>
      <c r="J758" s="51">
        <v>16.690000000000001</v>
      </c>
      <c r="K758" s="68">
        <v>1251.75</v>
      </c>
      <c r="L758" s="63" t="s">
        <v>14444</v>
      </c>
      <c r="M758" s="50" t="s">
        <v>9332</v>
      </c>
      <c r="O758" s="36">
        <v>21</v>
      </c>
      <c r="Q758" s="36" t="s">
        <v>9333</v>
      </c>
      <c r="R758" s="50" t="str">
        <f>VLOOKUP(A758,[1]komplet!$1:$1048576,18,0)</f>
        <v>ANO</v>
      </c>
    </row>
    <row r="759" spans="1:18" x14ac:dyDescent="0.25">
      <c r="A759" s="71">
        <v>600060373</v>
      </c>
      <c r="B759" s="56">
        <f t="shared" si="22"/>
        <v>600060373</v>
      </c>
      <c r="C759" s="57" t="s">
        <v>5985</v>
      </c>
      <c r="D759" s="50">
        <v>1</v>
      </c>
      <c r="E759" s="72">
        <f t="shared" si="23"/>
        <v>60818263</v>
      </c>
      <c r="F759" s="51" t="s">
        <v>30</v>
      </c>
      <c r="G759" s="51" t="s">
        <v>8842</v>
      </c>
      <c r="H759" s="51">
        <v>1325</v>
      </c>
      <c r="I759" s="51" t="s">
        <v>14443</v>
      </c>
      <c r="J759" s="51">
        <v>16.690000000000001</v>
      </c>
      <c r="K759" s="68">
        <v>22114.25</v>
      </c>
      <c r="L759" s="63" t="s">
        <v>14444</v>
      </c>
      <c r="M759" s="50" t="s">
        <v>9334</v>
      </c>
      <c r="N759" s="36" t="s">
        <v>9335</v>
      </c>
      <c r="O759" s="36">
        <v>325</v>
      </c>
      <c r="Q759" s="36" t="s">
        <v>9336</v>
      </c>
      <c r="R759" s="50" t="str">
        <f>VLOOKUP(A759,[1]komplet!$1:$1048576,18,0)</f>
        <v>ANO</v>
      </c>
    </row>
    <row r="760" spans="1:18" x14ac:dyDescent="0.25">
      <c r="A760" s="71">
        <v>600060438</v>
      </c>
      <c r="B760" s="56">
        <f t="shared" si="22"/>
        <v>600060438</v>
      </c>
      <c r="C760" s="57" t="s">
        <v>5986</v>
      </c>
      <c r="D760" s="50">
        <v>1</v>
      </c>
      <c r="E760" s="72">
        <f t="shared" si="23"/>
        <v>70986631</v>
      </c>
      <c r="F760" s="51" t="s">
        <v>30</v>
      </c>
      <c r="G760" s="51" t="s">
        <v>8842</v>
      </c>
      <c r="H760" s="51">
        <v>650</v>
      </c>
      <c r="I760" s="51" t="s">
        <v>14443</v>
      </c>
      <c r="J760" s="51">
        <v>16.690000000000001</v>
      </c>
      <c r="K760" s="68">
        <v>10848.5</v>
      </c>
      <c r="L760" s="63" t="s">
        <v>14444</v>
      </c>
      <c r="M760" s="50" t="s">
        <v>9337</v>
      </c>
      <c r="N760" s="36" t="s">
        <v>37</v>
      </c>
      <c r="O760" s="36">
        <v>232</v>
      </c>
      <c r="Q760" s="36" t="s">
        <v>9338</v>
      </c>
      <c r="R760" s="50" t="str">
        <f>VLOOKUP(A760,[1]komplet!$1:$1048576,18,0)</f>
        <v>ANO</v>
      </c>
    </row>
    <row r="761" spans="1:18" x14ac:dyDescent="0.25">
      <c r="A761" s="71">
        <v>600060543</v>
      </c>
      <c r="B761" s="56">
        <f t="shared" si="22"/>
        <v>600060543</v>
      </c>
      <c r="C761" s="57" t="s">
        <v>5987</v>
      </c>
      <c r="D761" s="50">
        <v>1</v>
      </c>
      <c r="E761" s="72">
        <f t="shared" si="23"/>
        <v>70873771</v>
      </c>
      <c r="F761" s="51" t="s">
        <v>30</v>
      </c>
      <c r="G761" s="51" t="s">
        <v>8842</v>
      </c>
      <c r="H761" s="51">
        <v>400</v>
      </c>
      <c r="I761" s="51" t="s">
        <v>14443</v>
      </c>
      <c r="J761" s="51">
        <v>16.690000000000001</v>
      </c>
      <c r="K761" s="68">
        <v>6676.0000000000009</v>
      </c>
      <c r="L761" s="63" t="s">
        <v>14444</v>
      </c>
      <c r="M761" s="50" t="s">
        <v>9339</v>
      </c>
      <c r="O761" s="36">
        <v>290</v>
      </c>
      <c r="Q761" s="36" t="s">
        <v>9340</v>
      </c>
      <c r="R761" s="50" t="str">
        <f>VLOOKUP(A761,[1]komplet!$1:$1048576,18,0)</f>
        <v>ANO</v>
      </c>
    </row>
    <row r="762" spans="1:18" x14ac:dyDescent="0.25">
      <c r="A762" s="71">
        <v>600060608</v>
      </c>
      <c r="B762" s="56">
        <f t="shared" si="22"/>
        <v>600060608</v>
      </c>
      <c r="C762" s="57" t="s">
        <v>5988</v>
      </c>
      <c r="D762" s="50">
        <v>1</v>
      </c>
      <c r="E762" s="72">
        <f t="shared" si="23"/>
        <v>70659095</v>
      </c>
      <c r="F762" s="51" t="s">
        <v>30</v>
      </c>
      <c r="G762" s="51" t="s">
        <v>8842</v>
      </c>
      <c r="H762" s="51">
        <v>1325</v>
      </c>
      <c r="I762" s="51" t="s">
        <v>14443</v>
      </c>
      <c r="J762" s="51">
        <v>16.690000000000001</v>
      </c>
      <c r="K762" s="68">
        <v>22114.25</v>
      </c>
      <c r="L762" s="63" t="s">
        <v>14444</v>
      </c>
      <c r="M762" s="50" t="s">
        <v>9341</v>
      </c>
      <c r="N762" s="36" t="s">
        <v>4804</v>
      </c>
      <c r="O762" s="36">
        <v>329</v>
      </c>
      <c r="Q762" s="36" t="s">
        <v>9342</v>
      </c>
      <c r="R762" s="50" t="str">
        <f>VLOOKUP(A762,[1]komplet!$1:$1048576,18,0)</f>
        <v>ANO</v>
      </c>
    </row>
    <row r="763" spans="1:18" x14ac:dyDescent="0.25">
      <c r="A763" s="71">
        <v>600060616</v>
      </c>
      <c r="B763" s="56">
        <f t="shared" si="22"/>
        <v>600060616</v>
      </c>
      <c r="C763" s="57" t="s">
        <v>5989</v>
      </c>
      <c r="D763" s="50">
        <v>1</v>
      </c>
      <c r="E763" s="72">
        <f t="shared" si="23"/>
        <v>60818174</v>
      </c>
      <c r="F763" s="51" t="s">
        <v>30</v>
      </c>
      <c r="G763" s="51" t="s">
        <v>8842</v>
      </c>
      <c r="H763" s="51">
        <v>1875</v>
      </c>
      <c r="I763" s="51" t="s">
        <v>14443</v>
      </c>
      <c r="J763" s="51">
        <v>16.690000000000001</v>
      </c>
      <c r="K763" s="68">
        <v>31293.750000000004</v>
      </c>
      <c r="L763" s="63" t="s">
        <v>14444</v>
      </c>
      <c r="M763" s="50" t="s">
        <v>9343</v>
      </c>
      <c r="N763" s="36" t="s">
        <v>52</v>
      </c>
      <c r="O763" s="36">
        <v>296</v>
      </c>
      <c r="Q763" s="36" t="s">
        <v>9323</v>
      </c>
      <c r="R763" s="50" t="str">
        <f>VLOOKUP(A763,[1]komplet!$1:$1048576,18,0)</f>
        <v>ANO</v>
      </c>
    </row>
    <row r="764" spans="1:18" x14ac:dyDescent="0.25">
      <c r="A764" s="71">
        <v>600170373</v>
      </c>
      <c r="B764" s="56">
        <f t="shared" si="22"/>
        <v>600170373</v>
      </c>
      <c r="C764" s="57" t="s">
        <v>5990</v>
      </c>
      <c r="D764" s="50">
        <v>1</v>
      </c>
      <c r="E764" s="72">
        <f t="shared" si="23"/>
        <v>14450917</v>
      </c>
      <c r="F764" s="51" t="s">
        <v>30</v>
      </c>
      <c r="G764" s="51" t="s">
        <v>8842</v>
      </c>
      <c r="H764" s="51">
        <v>600</v>
      </c>
      <c r="I764" s="51" t="s">
        <v>14443</v>
      </c>
      <c r="J764" s="51">
        <v>16.690000000000001</v>
      </c>
      <c r="K764" s="68">
        <v>10014</v>
      </c>
      <c r="L764" s="63" t="s">
        <v>14444</v>
      </c>
      <c r="M764" s="50" t="s">
        <v>9344</v>
      </c>
      <c r="N764" s="36" t="s">
        <v>5290</v>
      </c>
      <c r="O764" s="36">
        <v>220</v>
      </c>
      <c r="Q764" s="36" t="s">
        <v>9336</v>
      </c>
      <c r="R764" s="50" t="str">
        <f>VLOOKUP(A764,[1]komplet!$1:$1048576,18,0)</f>
        <v>ANO</v>
      </c>
    </row>
    <row r="765" spans="1:18" x14ac:dyDescent="0.25">
      <c r="A765" s="71">
        <v>650031083</v>
      </c>
      <c r="B765" s="56">
        <f t="shared" si="22"/>
        <v>650031083</v>
      </c>
      <c r="C765" s="57" t="s">
        <v>5991</v>
      </c>
      <c r="D765" s="50">
        <v>1</v>
      </c>
      <c r="E765" s="72">
        <f t="shared" si="23"/>
        <v>70988374</v>
      </c>
      <c r="F765" s="51" t="s">
        <v>30</v>
      </c>
      <c r="G765" s="51" t="s">
        <v>8842</v>
      </c>
      <c r="H765" s="51">
        <v>750</v>
      </c>
      <c r="I765" s="51" t="s">
        <v>14443</v>
      </c>
      <c r="J765" s="51">
        <v>16.690000000000001</v>
      </c>
      <c r="K765" s="68">
        <v>12517.500000000002</v>
      </c>
      <c r="L765" s="63" t="s">
        <v>14444</v>
      </c>
      <c r="M765" s="50" t="s">
        <v>9345</v>
      </c>
      <c r="N765" s="36" t="s">
        <v>4502</v>
      </c>
      <c r="O765" s="36">
        <v>131</v>
      </c>
      <c r="Q765" s="36" t="s">
        <v>9346</v>
      </c>
      <c r="R765" s="50" t="str">
        <f>VLOOKUP(A765,[1]komplet!$1:$1048576,18,0)</f>
        <v>ANO</v>
      </c>
    </row>
    <row r="766" spans="1:18" x14ac:dyDescent="0.25">
      <c r="A766" s="71">
        <v>650036361</v>
      </c>
      <c r="B766" s="56">
        <f t="shared" si="22"/>
        <v>650036361</v>
      </c>
      <c r="C766" s="57" t="s">
        <v>5992</v>
      </c>
      <c r="D766" s="50">
        <v>1</v>
      </c>
      <c r="E766" s="72">
        <f t="shared" si="23"/>
        <v>70985120</v>
      </c>
      <c r="F766" s="51" t="s">
        <v>30</v>
      </c>
      <c r="G766" s="51" t="s">
        <v>8842</v>
      </c>
      <c r="H766" s="51">
        <v>150</v>
      </c>
      <c r="I766" s="51" t="s">
        <v>14443</v>
      </c>
      <c r="J766" s="51">
        <v>16.690000000000001</v>
      </c>
      <c r="K766" s="68">
        <v>2503.5</v>
      </c>
      <c r="L766" s="63" t="s">
        <v>14444</v>
      </c>
      <c r="M766" s="50" t="s">
        <v>9347</v>
      </c>
      <c r="O766" s="36">
        <v>112</v>
      </c>
      <c r="Q766" s="36" t="s">
        <v>9348</v>
      </c>
      <c r="R766" s="50" t="str">
        <f>VLOOKUP(A766,[1]komplet!$1:$1048576,18,0)</f>
        <v>ANO</v>
      </c>
    </row>
    <row r="767" spans="1:18" x14ac:dyDescent="0.25">
      <c r="A767" s="71">
        <v>691013314</v>
      </c>
      <c r="B767" s="56">
        <f t="shared" si="22"/>
        <v>691013314</v>
      </c>
      <c r="C767" s="57" t="s">
        <v>5993</v>
      </c>
      <c r="D767" s="50">
        <v>1</v>
      </c>
      <c r="E767" s="72">
        <f t="shared" si="23"/>
        <v>7418264</v>
      </c>
      <c r="F767" s="51" t="s">
        <v>30</v>
      </c>
      <c r="G767" s="51" t="s">
        <v>8842</v>
      </c>
      <c r="H767" s="51">
        <v>150</v>
      </c>
      <c r="I767" s="51" t="s">
        <v>14443</v>
      </c>
      <c r="J767" s="51">
        <v>16.690000000000001</v>
      </c>
      <c r="K767" s="68">
        <v>2503.5</v>
      </c>
      <c r="L767" s="63" t="s">
        <v>14444</v>
      </c>
      <c r="M767" s="50" t="s">
        <v>9349</v>
      </c>
      <c r="O767" s="36">
        <v>32</v>
      </c>
      <c r="Q767" s="36" t="s">
        <v>9350</v>
      </c>
      <c r="R767" s="50" t="str">
        <f>VLOOKUP(A767,[1]komplet!$1:$1048576,18,0)</f>
        <v>NE</v>
      </c>
    </row>
    <row r="768" spans="1:18" x14ac:dyDescent="0.25">
      <c r="A768" s="71">
        <v>691014116</v>
      </c>
      <c r="B768" s="56">
        <f t="shared" si="22"/>
        <v>691014116</v>
      </c>
      <c r="C768" s="57" t="s">
        <v>5994</v>
      </c>
      <c r="D768" s="50">
        <v>1</v>
      </c>
      <c r="E768" s="72">
        <f t="shared" si="23"/>
        <v>8411964</v>
      </c>
      <c r="F768" s="51" t="s">
        <v>30</v>
      </c>
      <c r="G768" s="51" t="s">
        <v>8842</v>
      </c>
      <c r="H768" s="51">
        <v>150</v>
      </c>
      <c r="I768" s="51" t="s">
        <v>14443</v>
      </c>
      <c r="J768" s="51">
        <v>16.690000000000001</v>
      </c>
      <c r="K768" s="68">
        <v>2503.5</v>
      </c>
      <c r="L768" s="63" t="s">
        <v>14444</v>
      </c>
      <c r="M768" s="50" t="s">
        <v>9351</v>
      </c>
      <c r="N768" s="36" t="s">
        <v>9352</v>
      </c>
      <c r="O768" s="36">
        <v>22</v>
      </c>
      <c r="Q768" s="36" t="s">
        <v>9323</v>
      </c>
      <c r="R768" s="50" t="str">
        <f>VLOOKUP(A768,[1]komplet!$1:$1048576,18,0)</f>
        <v>NE</v>
      </c>
    </row>
    <row r="769" spans="1:18" x14ac:dyDescent="0.25">
      <c r="A769" s="71">
        <v>600022251</v>
      </c>
      <c r="B769" s="56">
        <f t="shared" si="22"/>
        <v>600022251</v>
      </c>
      <c r="C769" s="57" t="s">
        <v>5995</v>
      </c>
      <c r="D769" s="50">
        <v>1</v>
      </c>
      <c r="E769" s="72">
        <f t="shared" si="23"/>
        <v>60075945</v>
      </c>
      <c r="F769" s="51" t="s">
        <v>30</v>
      </c>
      <c r="G769" s="51" t="s">
        <v>8840</v>
      </c>
      <c r="H769" s="51">
        <v>200</v>
      </c>
      <c r="I769" s="51" t="s">
        <v>14443</v>
      </c>
      <c r="J769" s="51">
        <v>16.690000000000001</v>
      </c>
      <c r="K769" s="68">
        <v>3338.0000000000005</v>
      </c>
      <c r="L769" s="63" t="s">
        <v>14444</v>
      </c>
      <c r="M769" s="50" t="s">
        <v>9353</v>
      </c>
      <c r="N769" s="36" t="s">
        <v>9354</v>
      </c>
      <c r="O769" s="36">
        <v>342</v>
      </c>
      <c r="Q769" s="36" t="s">
        <v>9355</v>
      </c>
      <c r="R769" s="50" t="str">
        <f>VLOOKUP(A769,[1]komplet!$1:$1048576,18,0)</f>
        <v>ANO</v>
      </c>
    </row>
    <row r="770" spans="1:18" x14ac:dyDescent="0.25">
      <c r="A770" s="71">
        <v>600008029</v>
      </c>
      <c r="B770" s="56">
        <f t="shared" si="22"/>
        <v>600008029</v>
      </c>
      <c r="C770" s="57" t="s">
        <v>5996</v>
      </c>
      <c r="D770" s="50">
        <v>1</v>
      </c>
      <c r="E770" s="72">
        <f t="shared" si="23"/>
        <v>60076062</v>
      </c>
      <c r="F770" s="51" t="s">
        <v>30</v>
      </c>
      <c r="G770" s="51" t="s">
        <v>8840</v>
      </c>
      <c r="H770" s="51">
        <v>800</v>
      </c>
      <c r="I770" s="51" t="s">
        <v>14443</v>
      </c>
      <c r="J770" s="51">
        <v>16.690000000000001</v>
      </c>
      <c r="K770" s="68">
        <v>13352.000000000002</v>
      </c>
      <c r="L770" s="63" t="s">
        <v>14444</v>
      </c>
      <c r="M770" s="50" t="s">
        <v>9356</v>
      </c>
      <c r="N770" s="36" t="s">
        <v>9357</v>
      </c>
      <c r="O770" s="36">
        <v>13</v>
      </c>
      <c r="Q770" s="36" t="s">
        <v>9355</v>
      </c>
      <c r="R770" s="50" t="str">
        <f>VLOOKUP(A770,[1]komplet!$1:$1048576,18,0)</f>
        <v>ANO</v>
      </c>
    </row>
    <row r="771" spans="1:18" x14ac:dyDescent="0.25">
      <c r="A771" s="71">
        <v>600057593</v>
      </c>
      <c r="B771" s="56">
        <f t="shared" si="22"/>
        <v>600057593</v>
      </c>
      <c r="C771" s="57" t="s">
        <v>5997</v>
      </c>
      <c r="D771" s="50">
        <v>1</v>
      </c>
      <c r="E771" s="72">
        <f t="shared" si="23"/>
        <v>60076909</v>
      </c>
      <c r="F771" s="51" t="s">
        <v>30</v>
      </c>
      <c r="G771" s="51" t="s">
        <v>8840</v>
      </c>
      <c r="H771" s="51">
        <v>1825</v>
      </c>
      <c r="I771" s="51" t="s">
        <v>14443</v>
      </c>
      <c r="J771" s="51">
        <v>16.690000000000001</v>
      </c>
      <c r="K771" s="68">
        <v>30459.250000000004</v>
      </c>
      <c r="L771" s="63" t="s">
        <v>14444</v>
      </c>
      <c r="M771" s="50" t="s">
        <v>9358</v>
      </c>
      <c r="N771" s="36" t="s">
        <v>43</v>
      </c>
      <c r="O771" s="36">
        <v>285</v>
      </c>
      <c r="Q771" s="36" t="s">
        <v>9355</v>
      </c>
      <c r="R771" s="50" t="str">
        <f>VLOOKUP(A771,[1]komplet!$1:$1048576,18,0)</f>
        <v>ANO</v>
      </c>
    </row>
    <row r="772" spans="1:18" x14ac:dyDescent="0.25">
      <c r="A772" s="71">
        <v>600057607</v>
      </c>
      <c r="B772" s="56">
        <f t="shared" si="22"/>
        <v>600057607</v>
      </c>
      <c r="C772" s="57" t="s">
        <v>5998</v>
      </c>
      <c r="D772" s="50">
        <v>1</v>
      </c>
      <c r="E772" s="72">
        <f t="shared" si="23"/>
        <v>60077034</v>
      </c>
      <c r="F772" s="51" t="s">
        <v>30</v>
      </c>
      <c r="G772" s="51" t="s">
        <v>8840</v>
      </c>
      <c r="H772" s="51">
        <v>1300</v>
      </c>
      <c r="I772" s="51" t="s">
        <v>14443</v>
      </c>
      <c r="J772" s="51">
        <v>16.690000000000001</v>
      </c>
      <c r="K772" s="68">
        <v>21697</v>
      </c>
      <c r="L772" s="63" t="s">
        <v>14444</v>
      </c>
      <c r="M772" s="50" t="s">
        <v>9359</v>
      </c>
      <c r="N772" s="36" t="s">
        <v>41</v>
      </c>
      <c r="O772" s="36">
        <v>748</v>
      </c>
      <c r="Q772" s="36" t="s">
        <v>9355</v>
      </c>
      <c r="R772" s="50" t="str">
        <f>VLOOKUP(A772,[1]komplet!$1:$1048576,18,0)</f>
        <v>ANO</v>
      </c>
    </row>
    <row r="773" spans="1:18" x14ac:dyDescent="0.25">
      <c r="A773" s="71">
        <v>600057658</v>
      </c>
      <c r="B773" s="56">
        <f t="shared" ref="B773:B836" si="24">A773*1</f>
        <v>600057658</v>
      </c>
      <c r="C773" s="57" t="s">
        <v>5999</v>
      </c>
      <c r="D773" s="50">
        <v>1</v>
      </c>
      <c r="E773" s="72">
        <f t="shared" ref="E773:E836" si="25">C773*1</f>
        <v>75000725</v>
      </c>
      <c r="F773" s="51" t="s">
        <v>30</v>
      </c>
      <c r="G773" s="51" t="s">
        <v>8840</v>
      </c>
      <c r="H773" s="51">
        <v>125</v>
      </c>
      <c r="I773" s="51" t="s">
        <v>14443</v>
      </c>
      <c r="J773" s="51">
        <v>16.690000000000001</v>
      </c>
      <c r="K773" s="68">
        <v>2086.25</v>
      </c>
      <c r="L773" s="63" t="s">
        <v>14444</v>
      </c>
      <c r="M773" s="50" t="s">
        <v>9360</v>
      </c>
      <c r="O773" s="36">
        <v>28</v>
      </c>
      <c r="Q773" s="36" t="s">
        <v>9361</v>
      </c>
      <c r="R773" s="50" t="str">
        <f>VLOOKUP(A773,[1]komplet!$1:$1048576,18,0)</f>
        <v>ANO</v>
      </c>
    </row>
    <row r="774" spans="1:18" x14ac:dyDescent="0.25">
      <c r="A774" s="71">
        <v>600170284</v>
      </c>
      <c r="B774" s="56">
        <f t="shared" si="24"/>
        <v>600170284</v>
      </c>
      <c r="C774" s="57" t="s">
        <v>6000</v>
      </c>
      <c r="D774" s="50">
        <v>1</v>
      </c>
      <c r="E774" s="72">
        <f t="shared" si="25"/>
        <v>73130</v>
      </c>
      <c r="F774" s="51" t="s">
        <v>30</v>
      </c>
      <c r="G774" s="51" t="s">
        <v>8840</v>
      </c>
      <c r="H774" s="51">
        <v>325</v>
      </c>
      <c r="I774" s="51" t="s">
        <v>14443</v>
      </c>
      <c r="J774" s="51">
        <v>16.690000000000001</v>
      </c>
      <c r="K774" s="68">
        <v>5424.25</v>
      </c>
      <c r="L774" s="63" t="s">
        <v>14444</v>
      </c>
      <c r="M774" s="50" t="s">
        <v>9362</v>
      </c>
      <c r="N774" s="36" t="s">
        <v>9363</v>
      </c>
      <c r="O774" s="36">
        <v>865</v>
      </c>
      <c r="Q774" s="36" t="s">
        <v>9355</v>
      </c>
      <c r="R774" s="50" t="str">
        <f>VLOOKUP(A774,[1]komplet!$1:$1048576,18,0)</f>
        <v>ANO</v>
      </c>
    </row>
    <row r="775" spans="1:18" x14ac:dyDescent="0.25">
      <c r="A775" s="71">
        <v>650024842</v>
      </c>
      <c r="B775" s="56">
        <f t="shared" si="24"/>
        <v>650024842</v>
      </c>
      <c r="C775" s="57" t="s">
        <v>6001</v>
      </c>
      <c r="D775" s="50">
        <v>1</v>
      </c>
      <c r="E775" s="72">
        <f t="shared" si="25"/>
        <v>75001365</v>
      </c>
      <c r="F775" s="51" t="s">
        <v>30</v>
      </c>
      <c r="G775" s="51" t="s">
        <v>8840</v>
      </c>
      <c r="H775" s="51">
        <v>750</v>
      </c>
      <c r="I775" s="51" t="s">
        <v>14443</v>
      </c>
      <c r="J775" s="51">
        <v>16.690000000000001</v>
      </c>
      <c r="K775" s="68">
        <v>12517.500000000002</v>
      </c>
      <c r="L775" s="63" t="s">
        <v>14444</v>
      </c>
      <c r="M775" s="50" t="s">
        <v>9364</v>
      </c>
      <c r="N775" s="36" t="s">
        <v>9365</v>
      </c>
      <c r="O775" s="36">
        <v>31</v>
      </c>
      <c r="Q775" s="36" t="s">
        <v>9366</v>
      </c>
      <c r="R775" s="50" t="str">
        <f>VLOOKUP(A775,[1]komplet!$1:$1048576,18,0)</f>
        <v>ANO</v>
      </c>
    </row>
    <row r="776" spans="1:18" x14ac:dyDescent="0.25">
      <c r="A776" s="71">
        <v>650025121</v>
      </c>
      <c r="B776" s="56">
        <f t="shared" si="24"/>
        <v>650025121</v>
      </c>
      <c r="C776" s="57" t="s">
        <v>6002</v>
      </c>
      <c r="D776" s="50">
        <v>1</v>
      </c>
      <c r="E776" s="72">
        <f t="shared" si="25"/>
        <v>70988862</v>
      </c>
      <c r="F776" s="51" t="s">
        <v>30</v>
      </c>
      <c r="G776" s="51" t="s">
        <v>8840</v>
      </c>
      <c r="H776" s="51">
        <v>450</v>
      </c>
      <c r="I776" s="51" t="s">
        <v>14443</v>
      </c>
      <c r="J776" s="51">
        <v>16.690000000000001</v>
      </c>
      <c r="K776" s="68">
        <v>7510.5000000000009</v>
      </c>
      <c r="L776" s="63" t="s">
        <v>14444</v>
      </c>
      <c r="M776" s="50" t="s">
        <v>9367</v>
      </c>
      <c r="O776" s="36">
        <v>100</v>
      </c>
      <c r="Q776" s="36" t="s">
        <v>44</v>
      </c>
      <c r="R776" s="50" t="str">
        <f>VLOOKUP(A776,[1]komplet!$1:$1048576,18,0)</f>
        <v>ANO</v>
      </c>
    </row>
    <row r="777" spans="1:18" x14ac:dyDescent="0.25">
      <c r="A777" s="71">
        <v>650028805</v>
      </c>
      <c r="B777" s="56">
        <f t="shared" si="24"/>
        <v>650028805</v>
      </c>
      <c r="C777" s="57" t="s">
        <v>6003</v>
      </c>
      <c r="D777" s="50">
        <v>1</v>
      </c>
      <c r="E777" s="72">
        <f t="shared" si="25"/>
        <v>75000385</v>
      </c>
      <c r="F777" s="51" t="s">
        <v>30</v>
      </c>
      <c r="G777" s="51" t="s">
        <v>8840</v>
      </c>
      <c r="H777" s="51">
        <v>100</v>
      </c>
      <c r="I777" s="51" t="s">
        <v>14443</v>
      </c>
      <c r="J777" s="51">
        <v>16.690000000000001</v>
      </c>
      <c r="K777" s="68">
        <v>1669.0000000000002</v>
      </c>
      <c r="L777" s="63" t="s">
        <v>14444</v>
      </c>
      <c r="M777" s="50" t="s">
        <v>9368</v>
      </c>
      <c r="O777" s="36">
        <v>129</v>
      </c>
      <c r="Q777" s="36" t="s">
        <v>9369</v>
      </c>
      <c r="R777" s="50" t="str">
        <f>VLOOKUP(A777,[1]komplet!$1:$1048576,18,0)</f>
        <v>ANO</v>
      </c>
    </row>
    <row r="778" spans="1:18" x14ac:dyDescent="0.25">
      <c r="A778" s="71">
        <v>650029526</v>
      </c>
      <c r="B778" s="56">
        <f t="shared" si="24"/>
        <v>650029526</v>
      </c>
      <c r="C778" s="57" t="s">
        <v>6004</v>
      </c>
      <c r="D778" s="50">
        <v>1</v>
      </c>
      <c r="E778" s="72">
        <f t="shared" si="25"/>
        <v>75000458</v>
      </c>
      <c r="F778" s="51" t="s">
        <v>30</v>
      </c>
      <c r="G778" s="51" t="s">
        <v>8840</v>
      </c>
      <c r="H778" s="51">
        <v>250</v>
      </c>
      <c r="I778" s="51" t="s">
        <v>14443</v>
      </c>
      <c r="J778" s="51">
        <v>16.690000000000001</v>
      </c>
      <c r="K778" s="68">
        <v>4172.5</v>
      </c>
      <c r="L778" s="63" t="s">
        <v>14444</v>
      </c>
      <c r="M778" s="50" t="s">
        <v>9370</v>
      </c>
      <c r="O778" s="36">
        <v>29</v>
      </c>
      <c r="Q778" s="36" t="s">
        <v>9371</v>
      </c>
      <c r="R778" s="50" t="str">
        <f>VLOOKUP(A778,[1]komplet!$1:$1048576,18,0)</f>
        <v>ANO</v>
      </c>
    </row>
    <row r="779" spans="1:18" x14ac:dyDescent="0.25">
      <c r="A779" s="71">
        <v>600063186</v>
      </c>
      <c r="B779" s="56">
        <f t="shared" si="24"/>
        <v>600063186</v>
      </c>
      <c r="C779" s="57" t="s">
        <v>6005</v>
      </c>
      <c r="D779" s="50">
        <v>1</v>
      </c>
      <c r="E779" s="72">
        <f t="shared" si="25"/>
        <v>68544120</v>
      </c>
      <c r="F779" s="51" t="s">
        <v>30</v>
      </c>
      <c r="G779" s="51" t="s">
        <v>8844</v>
      </c>
      <c r="H779" s="51">
        <v>1050</v>
      </c>
      <c r="I779" s="51" t="s">
        <v>14443</v>
      </c>
      <c r="J779" s="51">
        <v>16.690000000000001</v>
      </c>
      <c r="K779" s="68">
        <v>17524.5</v>
      </c>
      <c r="L779" s="63" t="s">
        <v>14444</v>
      </c>
      <c r="M779" s="50" t="s">
        <v>9372</v>
      </c>
      <c r="O779" s="36">
        <v>155</v>
      </c>
      <c r="Q779" s="36" t="s">
        <v>9373</v>
      </c>
      <c r="R779" s="50" t="str">
        <f>VLOOKUP(A779,[1]komplet!$1:$1048576,18,0)</f>
        <v>ANO</v>
      </c>
    </row>
    <row r="780" spans="1:18" x14ac:dyDescent="0.25">
      <c r="A780" s="71">
        <v>600008681</v>
      </c>
      <c r="B780" s="56">
        <f t="shared" si="24"/>
        <v>600008681</v>
      </c>
      <c r="C780" s="57" t="s">
        <v>6006</v>
      </c>
      <c r="D780" s="50">
        <v>1</v>
      </c>
      <c r="E780" s="72">
        <f t="shared" si="25"/>
        <v>477419</v>
      </c>
      <c r="F780" s="51" t="s">
        <v>30</v>
      </c>
      <c r="G780" s="51" t="s">
        <v>8844</v>
      </c>
      <c r="H780" s="51">
        <v>1225</v>
      </c>
      <c r="I780" s="51" t="s">
        <v>14443</v>
      </c>
      <c r="J780" s="51">
        <v>16.690000000000001</v>
      </c>
      <c r="K780" s="68">
        <v>20445.25</v>
      </c>
      <c r="L780" s="63" t="s">
        <v>14444</v>
      </c>
      <c r="M780" s="50" t="s">
        <v>9374</v>
      </c>
      <c r="N780" s="36" t="s">
        <v>32</v>
      </c>
      <c r="O780" s="36">
        <v>267</v>
      </c>
      <c r="Q780" s="36" t="s">
        <v>9375</v>
      </c>
      <c r="R780" s="50" t="str">
        <f>VLOOKUP(A780,[1]komplet!$1:$1048576,18,0)</f>
        <v>ANO</v>
      </c>
    </row>
    <row r="781" spans="1:18" x14ac:dyDescent="0.25">
      <c r="A781" s="71">
        <v>600008690</v>
      </c>
      <c r="B781" s="56">
        <f t="shared" si="24"/>
        <v>600008690</v>
      </c>
      <c r="C781" s="57" t="s">
        <v>6007</v>
      </c>
      <c r="D781" s="50">
        <v>1</v>
      </c>
      <c r="E781" s="72">
        <f t="shared" si="25"/>
        <v>72982</v>
      </c>
      <c r="F781" s="51" t="s">
        <v>30</v>
      </c>
      <c r="G781" s="51" t="s">
        <v>8844</v>
      </c>
      <c r="H781" s="51">
        <v>1000</v>
      </c>
      <c r="I781" s="51" t="s">
        <v>14443</v>
      </c>
      <c r="J781" s="51">
        <v>16.690000000000001</v>
      </c>
      <c r="K781" s="68">
        <v>16690</v>
      </c>
      <c r="L781" s="63" t="s">
        <v>14444</v>
      </c>
      <c r="M781" s="50" t="s">
        <v>9376</v>
      </c>
      <c r="N781" s="36" t="s">
        <v>57</v>
      </c>
      <c r="O781" s="36">
        <v>69</v>
      </c>
      <c r="P781" s="36">
        <v>36</v>
      </c>
      <c r="Q781" s="36" t="s">
        <v>9375</v>
      </c>
      <c r="R781" s="50" t="str">
        <f>VLOOKUP(A781,[1]komplet!$1:$1048576,18,0)</f>
        <v>ANO</v>
      </c>
    </row>
    <row r="782" spans="1:18" x14ac:dyDescent="0.25">
      <c r="A782" s="71">
        <v>600063054</v>
      </c>
      <c r="B782" s="56">
        <f t="shared" si="24"/>
        <v>600063054</v>
      </c>
      <c r="C782" s="57" t="s">
        <v>6008</v>
      </c>
      <c r="D782" s="50">
        <v>1</v>
      </c>
      <c r="E782" s="72">
        <f t="shared" si="25"/>
        <v>583383</v>
      </c>
      <c r="F782" s="51" t="s">
        <v>30</v>
      </c>
      <c r="G782" s="51" t="s">
        <v>8844</v>
      </c>
      <c r="H782" s="51">
        <v>650</v>
      </c>
      <c r="I782" s="51" t="s">
        <v>14443</v>
      </c>
      <c r="J782" s="51">
        <v>16.690000000000001</v>
      </c>
      <c r="K782" s="68">
        <v>10848.5</v>
      </c>
      <c r="L782" s="63" t="s">
        <v>14444</v>
      </c>
      <c r="M782" s="50" t="s">
        <v>9377</v>
      </c>
      <c r="O782" s="36">
        <v>250</v>
      </c>
      <c r="Q782" s="36" t="s">
        <v>9378</v>
      </c>
      <c r="R782" s="50" t="str">
        <f>VLOOKUP(A782,[1]komplet!$1:$1048576,18,0)</f>
        <v>ANO</v>
      </c>
    </row>
    <row r="783" spans="1:18" x14ac:dyDescent="0.25">
      <c r="A783" s="71">
        <v>600063208</v>
      </c>
      <c r="B783" s="56">
        <f t="shared" si="24"/>
        <v>600063208</v>
      </c>
      <c r="C783" s="57" t="s">
        <v>6009</v>
      </c>
      <c r="D783" s="50">
        <v>1</v>
      </c>
      <c r="E783" s="72">
        <f t="shared" si="25"/>
        <v>70873682</v>
      </c>
      <c r="F783" s="51" t="s">
        <v>30</v>
      </c>
      <c r="G783" s="51" t="s">
        <v>8844</v>
      </c>
      <c r="H783" s="51">
        <v>700</v>
      </c>
      <c r="I783" s="51" t="s">
        <v>14443</v>
      </c>
      <c r="J783" s="51">
        <v>16.690000000000001</v>
      </c>
      <c r="K783" s="68">
        <v>11683</v>
      </c>
      <c r="L783" s="63" t="s">
        <v>14444</v>
      </c>
      <c r="M783" s="50" t="s">
        <v>9379</v>
      </c>
      <c r="O783" s="36">
        <v>38</v>
      </c>
      <c r="Q783" s="36" t="s">
        <v>9380</v>
      </c>
      <c r="R783" s="50" t="str">
        <f>VLOOKUP(A783,[1]komplet!$1:$1048576,18,0)</f>
        <v>ANO</v>
      </c>
    </row>
    <row r="784" spans="1:18" x14ac:dyDescent="0.25">
      <c r="A784" s="71">
        <v>600062988</v>
      </c>
      <c r="B784" s="56">
        <f t="shared" si="24"/>
        <v>600062988</v>
      </c>
      <c r="C784" s="57" t="s">
        <v>6010</v>
      </c>
      <c r="D784" s="50">
        <v>1</v>
      </c>
      <c r="E784" s="72">
        <f t="shared" si="25"/>
        <v>47259132</v>
      </c>
      <c r="F784" s="51" t="s">
        <v>30</v>
      </c>
      <c r="G784" s="51" t="s">
        <v>8844</v>
      </c>
      <c r="H784" s="51">
        <v>1625</v>
      </c>
      <c r="I784" s="51" t="s">
        <v>14443</v>
      </c>
      <c r="J784" s="51">
        <v>16.690000000000001</v>
      </c>
      <c r="K784" s="68">
        <v>27121.250000000004</v>
      </c>
      <c r="L784" s="63" t="s">
        <v>14444</v>
      </c>
      <c r="M784" s="50" t="s">
        <v>9381</v>
      </c>
      <c r="N784" s="36" t="s">
        <v>46</v>
      </c>
      <c r="O784" s="36">
        <v>268</v>
      </c>
      <c r="P784" s="36">
        <v>14</v>
      </c>
      <c r="Q784" s="36" t="s">
        <v>9375</v>
      </c>
      <c r="R784" s="50" t="str">
        <f>VLOOKUP(A784,[1]komplet!$1:$1048576,18,0)</f>
        <v>ANO</v>
      </c>
    </row>
    <row r="785" spans="1:18" x14ac:dyDescent="0.25">
      <c r="A785" s="71">
        <v>600062996</v>
      </c>
      <c r="B785" s="56">
        <f t="shared" si="24"/>
        <v>600062996</v>
      </c>
      <c r="C785" s="57" t="s">
        <v>6011</v>
      </c>
      <c r="D785" s="50">
        <v>1</v>
      </c>
      <c r="E785" s="72">
        <f t="shared" si="25"/>
        <v>47259477</v>
      </c>
      <c r="F785" s="51" t="s">
        <v>30</v>
      </c>
      <c r="G785" s="51" t="s">
        <v>8844</v>
      </c>
      <c r="H785" s="51">
        <v>1400</v>
      </c>
      <c r="I785" s="51" t="s">
        <v>14443</v>
      </c>
      <c r="J785" s="51">
        <v>16.690000000000001</v>
      </c>
      <c r="K785" s="68">
        <v>23366</v>
      </c>
      <c r="L785" s="63" t="s">
        <v>14444</v>
      </c>
      <c r="M785" s="50" t="s">
        <v>9382</v>
      </c>
      <c r="N785" s="36" t="s">
        <v>59</v>
      </c>
      <c r="O785" s="36">
        <v>405</v>
      </c>
      <c r="Q785" s="36" t="s">
        <v>9375</v>
      </c>
      <c r="R785" s="50" t="str">
        <f>VLOOKUP(A785,[1]komplet!$1:$1048576,18,0)</f>
        <v>ANO</v>
      </c>
    </row>
    <row r="786" spans="1:18" x14ac:dyDescent="0.25">
      <c r="A786" s="71">
        <v>600063046</v>
      </c>
      <c r="B786" s="56">
        <f t="shared" si="24"/>
        <v>600063046</v>
      </c>
      <c r="C786" s="57" t="s">
        <v>6012</v>
      </c>
      <c r="D786" s="50">
        <v>1</v>
      </c>
      <c r="E786" s="72">
        <f t="shared" si="25"/>
        <v>583367</v>
      </c>
      <c r="F786" s="51" t="s">
        <v>30</v>
      </c>
      <c r="G786" s="51" t="s">
        <v>8844</v>
      </c>
      <c r="H786" s="51">
        <v>375</v>
      </c>
      <c r="I786" s="51" t="s">
        <v>14443</v>
      </c>
      <c r="J786" s="51">
        <v>16.690000000000001</v>
      </c>
      <c r="K786" s="68">
        <v>6258.7500000000009</v>
      </c>
      <c r="L786" s="63" t="s">
        <v>14444</v>
      </c>
      <c r="M786" s="50" t="s">
        <v>9383</v>
      </c>
      <c r="O786" s="36">
        <v>253</v>
      </c>
      <c r="Q786" s="36" t="s">
        <v>9384</v>
      </c>
      <c r="R786" s="50" t="str">
        <f>VLOOKUP(A786,[1]komplet!$1:$1048576,18,0)</f>
        <v>ANO</v>
      </c>
    </row>
    <row r="787" spans="1:18" x14ac:dyDescent="0.25">
      <c r="A787" s="71">
        <v>650043235</v>
      </c>
      <c r="B787" s="56">
        <f t="shared" si="24"/>
        <v>650043235</v>
      </c>
      <c r="C787" s="57" t="s">
        <v>6013</v>
      </c>
      <c r="D787" s="50">
        <v>1</v>
      </c>
      <c r="E787" s="72">
        <f t="shared" si="25"/>
        <v>70979537</v>
      </c>
      <c r="F787" s="51" t="s">
        <v>30</v>
      </c>
      <c r="G787" s="51" t="s">
        <v>8844</v>
      </c>
      <c r="H787" s="51">
        <v>125</v>
      </c>
      <c r="I787" s="51" t="s">
        <v>14443</v>
      </c>
      <c r="J787" s="51">
        <v>16.690000000000001</v>
      </c>
      <c r="K787" s="68">
        <v>2086.25</v>
      </c>
      <c r="L787" s="63" t="s">
        <v>14444</v>
      </c>
      <c r="M787" s="50" t="s">
        <v>9385</v>
      </c>
      <c r="O787" s="36">
        <v>2</v>
      </c>
      <c r="Q787" s="36" t="s">
        <v>9386</v>
      </c>
      <c r="R787" s="50" t="str">
        <f>VLOOKUP(A787,[1]komplet!$1:$1048576,18,0)</f>
        <v>ANO</v>
      </c>
    </row>
    <row r="788" spans="1:18" x14ac:dyDescent="0.25">
      <c r="A788" s="71">
        <v>650041038</v>
      </c>
      <c r="B788" s="56">
        <f t="shared" si="24"/>
        <v>650041038</v>
      </c>
      <c r="C788" s="57" t="s">
        <v>6014</v>
      </c>
      <c r="D788" s="50">
        <v>1</v>
      </c>
      <c r="E788" s="72">
        <f t="shared" si="25"/>
        <v>71003541</v>
      </c>
      <c r="F788" s="51" t="s">
        <v>30</v>
      </c>
      <c r="G788" s="51" t="s">
        <v>8844</v>
      </c>
      <c r="H788" s="51">
        <v>450</v>
      </c>
      <c r="I788" s="51" t="s">
        <v>14443</v>
      </c>
      <c r="J788" s="51">
        <v>16.690000000000001</v>
      </c>
      <c r="K788" s="68">
        <v>7510.5000000000009</v>
      </c>
      <c r="L788" s="63" t="s">
        <v>14444</v>
      </c>
      <c r="M788" s="50" t="s">
        <v>9387</v>
      </c>
      <c r="O788" s="36">
        <v>21</v>
      </c>
      <c r="Q788" s="36" t="s">
        <v>9388</v>
      </c>
      <c r="R788" s="50" t="str">
        <f>VLOOKUP(A788,[1]komplet!$1:$1048576,18,0)</f>
        <v>ANO</v>
      </c>
    </row>
    <row r="789" spans="1:18" x14ac:dyDescent="0.25">
      <c r="A789" s="71">
        <v>650046226</v>
      </c>
      <c r="B789" s="56">
        <f t="shared" si="24"/>
        <v>650046226</v>
      </c>
      <c r="C789" s="57" t="s">
        <v>6015</v>
      </c>
      <c r="D789" s="50">
        <v>1</v>
      </c>
      <c r="E789" s="72">
        <f t="shared" si="25"/>
        <v>70990182</v>
      </c>
      <c r="F789" s="51" t="s">
        <v>30</v>
      </c>
      <c r="G789" s="51" t="s">
        <v>8844</v>
      </c>
      <c r="H789" s="51">
        <v>150</v>
      </c>
      <c r="I789" s="51" t="s">
        <v>14443</v>
      </c>
      <c r="J789" s="51">
        <v>16.690000000000001</v>
      </c>
      <c r="K789" s="68">
        <v>2503.5</v>
      </c>
      <c r="L789" s="63" t="s">
        <v>14444</v>
      </c>
      <c r="M789" s="50" t="s">
        <v>9389</v>
      </c>
      <c r="O789" s="36">
        <v>37</v>
      </c>
      <c r="Q789" s="36" t="s">
        <v>9390</v>
      </c>
      <c r="R789" s="50" t="str">
        <f>VLOOKUP(A789,[1]komplet!$1:$1048576,18,0)</f>
        <v>ANO</v>
      </c>
    </row>
    <row r="790" spans="1:18" x14ac:dyDescent="0.25">
      <c r="A790" s="71">
        <v>650050860</v>
      </c>
      <c r="B790" s="56">
        <f t="shared" si="24"/>
        <v>650050860</v>
      </c>
      <c r="C790" s="57" t="s">
        <v>6016</v>
      </c>
      <c r="D790" s="50">
        <v>1</v>
      </c>
      <c r="E790" s="72">
        <f t="shared" si="25"/>
        <v>70993424</v>
      </c>
      <c r="F790" s="51" t="s">
        <v>30</v>
      </c>
      <c r="G790" s="51" t="s">
        <v>8844</v>
      </c>
      <c r="H790" s="51">
        <v>75</v>
      </c>
      <c r="I790" s="51" t="s">
        <v>14443</v>
      </c>
      <c r="J790" s="51">
        <v>16.690000000000001</v>
      </c>
      <c r="K790" s="68">
        <v>1251.75</v>
      </c>
      <c r="L790" s="63" t="s">
        <v>14444</v>
      </c>
      <c r="M790" s="50" t="s">
        <v>9391</v>
      </c>
      <c r="O790" s="36">
        <v>6</v>
      </c>
      <c r="Q790" s="36" t="s">
        <v>9392</v>
      </c>
      <c r="R790" s="50" t="str">
        <f>VLOOKUP(A790,[1]komplet!$1:$1048576,18,0)</f>
        <v>ANO</v>
      </c>
    </row>
    <row r="791" spans="1:18" x14ac:dyDescent="0.25">
      <c r="A791" s="71">
        <v>650055900</v>
      </c>
      <c r="B791" s="56">
        <f t="shared" si="24"/>
        <v>650055900</v>
      </c>
      <c r="C791" s="57" t="s">
        <v>6017</v>
      </c>
      <c r="D791" s="50">
        <v>1</v>
      </c>
      <c r="E791" s="72">
        <f t="shared" si="25"/>
        <v>70986282</v>
      </c>
      <c r="F791" s="51" t="s">
        <v>30</v>
      </c>
      <c r="G791" s="51" t="s">
        <v>8844</v>
      </c>
      <c r="H791" s="51">
        <v>50</v>
      </c>
      <c r="I791" s="51" t="s">
        <v>14443</v>
      </c>
      <c r="J791" s="51">
        <v>16.690000000000001</v>
      </c>
      <c r="K791" s="68">
        <v>834.50000000000011</v>
      </c>
      <c r="L791" s="63" t="s">
        <v>14444</v>
      </c>
      <c r="M791" s="50" t="s">
        <v>9393</v>
      </c>
      <c r="O791" s="36">
        <v>19</v>
      </c>
      <c r="Q791" s="36" t="s">
        <v>9394</v>
      </c>
      <c r="R791" s="50" t="str">
        <f>VLOOKUP(A791,[1]komplet!$1:$1048576,18,0)</f>
        <v>ANO</v>
      </c>
    </row>
    <row r="792" spans="1:18" x14ac:dyDescent="0.25">
      <c r="A792" s="71">
        <v>600022617</v>
      </c>
      <c r="B792" s="56">
        <f t="shared" si="24"/>
        <v>600022617</v>
      </c>
      <c r="C792" s="57" t="s">
        <v>660</v>
      </c>
      <c r="D792" s="50">
        <v>1</v>
      </c>
      <c r="E792" s="72">
        <f t="shared" si="25"/>
        <v>70520208</v>
      </c>
      <c r="F792" s="51" t="s">
        <v>30</v>
      </c>
      <c r="G792" s="51" t="s">
        <v>5721</v>
      </c>
      <c r="H792" s="51">
        <v>100</v>
      </c>
      <c r="I792" s="51" t="s">
        <v>14443</v>
      </c>
      <c r="J792" s="51">
        <v>16.690000000000001</v>
      </c>
      <c r="K792" s="68">
        <v>1669.0000000000002</v>
      </c>
      <c r="L792" s="63" t="s">
        <v>14444</v>
      </c>
      <c r="M792" s="50" t="s">
        <v>2618</v>
      </c>
      <c r="N792" s="36" t="s">
        <v>4502</v>
      </c>
      <c r="O792" s="36">
        <v>104</v>
      </c>
      <c r="Q792" s="36" t="s">
        <v>4503</v>
      </c>
      <c r="R792" s="50" t="str">
        <f>VLOOKUP(A792,[1]komplet!$1:$1048576,18,0)</f>
        <v>ANO</v>
      </c>
    </row>
    <row r="793" spans="1:18" x14ac:dyDescent="0.25">
      <c r="A793" s="71">
        <v>600020291</v>
      </c>
      <c r="B793" s="56">
        <f t="shared" si="24"/>
        <v>600020291</v>
      </c>
      <c r="C793" s="57" t="s">
        <v>661</v>
      </c>
      <c r="D793" s="50">
        <v>1</v>
      </c>
      <c r="E793" s="72">
        <f t="shared" si="25"/>
        <v>60650770</v>
      </c>
      <c r="F793" s="51" t="s">
        <v>30</v>
      </c>
      <c r="G793" s="51" t="s">
        <v>5721</v>
      </c>
      <c r="H793" s="51">
        <v>750</v>
      </c>
      <c r="I793" s="51" t="s">
        <v>14443</v>
      </c>
      <c r="J793" s="51">
        <v>16.690000000000001</v>
      </c>
      <c r="K793" s="68">
        <v>12517.500000000002</v>
      </c>
      <c r="L793" s="63" t="s">
        <v>14444</v>
      </c>
      <c r="M793" s="50" t="s">
        <v>2619</v>
      </c>
      <c r="N793" s="36" t="s">
        <v>4504</v>
      </c>
      <c r="O793" s="36">
        <v>480</v>
      </c>
      <c r="Q793" s="36" t="s">
        <v>4503</v>
      </c>
      <c r="R793" s="50" t="str">
        <f>VLOOKUP(A793,[1]komplet!$1:$1048576,18,0)</f>
        <v>ANO</v>
      </c>
    </row>
    <row r="794" spans="1:18" x14ac:dyDescent="0.25">
      <c r="A794" s="71">
        <v>600008711</v>
      </c>
      <c r="B794" s="56">
        <f t="shared" si="24"/>
        <v>600008711</v>
      </c>
      <c r="C794" s="57" t="s">
        <v>662</v>
      </c>
      <c r="D794" s="50">
        <v>1</v>
      </c>
      <c r="E794" s="72">
        <f t="shared" si="25"/>
        <v>25154044</v>
      </c>
      <c r="F794" s="51" t="s">
        <v>30</v>
      </c>
      <c r="G794" s="51" t="s">
        <v>5721</v>
      </c>
      <c r="H794" s="51">
        <v>925</v>
      </c>
      <c r="I794" s="51" t="s">
        <v>14443</v>
      </c>
      <c r="J794" s="51">
        <v>16.690000000000001</v>
      </c>
      <c r="K794" s="68">
        <v>15438.250000000002</v>
      </c>
      <c r="L794" s="63" t="s">
        <v>14444</v>
      </c>
      <c r="M794" s="50" t="s">
        <v>2620</v>
      </c>
      <c r="N794" s="36" t="s">
        <v>60</v>
      </c>
      <c r="O794" s="36">
        <v>81</v>
      </c>
      <c r="Q794" s="36" t="s">
        <v>4503</v>
      </c>
      <c r="R794" s="50" t="str">
        <f>VLOOKUP(A794,[1]komplet!$1:$1048576,18,0)</f>
        <v>NE</v>
      </c>
    </row>
    <row r="795" spans="1:18" x14ac:dyDescent="0.25">
      <c r="A795" s="71">
        <v>600063861</v>
      </c>
      <c r="B795" s="56">
        <f t="shared" si="24"/>
        <v>600063861</v>
      </c>
      <c r="C795" s="57" t="s">
        <v>663</v>
      </c>
      <c r="D795" s="50">
        <v>1</v>
      </c>
      <c r="E795" s="72">
        <f t="shared" si="25"/>
        <v>63289938</v>
      </c>
      <c r="F795" s="51" t="s">
        <v>30</v>
      </c>
      <c r="G795" s="51" t="s">
        <v>5721</v>
      </c>
      <c r="H795" s="51">
        <v>3925</v>
      </c>
      <c r="I795" s="51" t="s">
        <v>14443</v>
      </c>
      <c r="J795" s="51">
        <v>16.690000000000001</v>
      </c>
      <c r="K795" s="68">
        <v>65508.250000000007</v>
      </c>
      <c r="L795" s="63" t="s">
        <v>14444</v>
      </c>
      <c r="M795" s="50" t="s">
        <v>2621</v>
      </c>
      <c r="N795" s="36" t="s">
        <v>4505</v>
      </c>
      <c r="O795" s="36">
        <v>50</v>
      </c>
      <c r="Q795" s="36" t="s">
        <v>4503</v>
      </c>
      <c r="R795" s="50" t="str">
        <f>VLOOKUP(A795,[1]komplet!$1:$1048576,18,0)</f>
        <v>ANO</v>
      </c>
    </row>
    <row r="796" spans="1:18" x14ac:dyDescent="0.25">
      <c r="A796" s="71">
        <v>650042395</v>
      </c>
      <c r="B796" s="56">
        <f t="shared" si="24"/>
        <v>650042395</v>
      </c>
      <c r="C796" s="57" t="s">
        <v>664</v>
      </c>
      <c r="D796" s="50">
        <v>1</v>
      </c>
      <c r="E796" s="72">
        <f t="shared" si="25"/>
        <v>75000598</v>
      </c>
      <c r="F796" s="51" t="s">
        <v>30</v>
      </c>
      <c r="G796" s="51" t="s">
        <v>5721</v>
      </c>
      <c r="H796" s="51">
        <v>725</v>
      </c>
      <c r="I796" s="51" t="s">
        <v>14443</v>
      </c>
      <c r="J796" s="51">
        <v>16.690000000000001</v>
      </c>
      <c r="K796" s="68">
        <v>12100.250000000002</v>
      </c>
      <c r="L796" s="63" t="s">
        <v>14444</v>
      </c>
      <c r="M796" s="50" t="s">
        <v>2622</v>
      </c>
      <c r="N796" s="36" t="s">
        <v>4506</v>
      </c>
      <c r="O796" s="36">
        <v>332</v>
      </c>
      <c r="Q796" s="36" t="s">
        <v>4507</v>
      </c>
      <c r="R796" s="50" t="str">
        <f>VLOOKUP(A796,[1]komplet!$1:$1048576,18,0)</f>
        <v>ANO</v>
      </c>
    </row>
    <row r="797" spans="1:18" x14ac:dyDescent="0.25">
      <c r="A797" s="71">
        <v>651016762</v>
      </c>
      <c r="B797" s="56">
        <f t="shared" si="24"/>
        <v>651016762</v>
      </c>
      <c r="C797" s="57" t="s">
        <v>665</v>
      </c>
      <c r="D797" s="50">
        <v>1</v>
      </c>
      <c r="E797" s="72">
        <f t="shared" si="25"/>
        <v>26099152</v>
      </c>
      <c r="F797" s="51" t="s">
        <v>30</v>
      </c>
      <c r="G797" s="51" t="s">
        <v>5721</v>
      </c>
      <c r="H797" s="51">
        <v>800</v>
      </c>
      <c r="I797" s="51" t="s">
        <v>14443</v>
      </c>
      <c r="J797" s="51">
        <v>16.690000000000001</v>
      </c>
      <c r="K797" s="68">
        <v>13352.000000000002</v>
      </c>
      <c r="L797" s="63" t="s">
        <v>14444</v>
      </c>
      <c r="M797" s="50" t="s">
        <v>2623</v>
      </c>
      <c r="N797" s="36" t="s">
        <v>4508</v>
      </c>
      <c r="O797" s="36">
        <v>43</v>
      </c>
      <c r="Q797" s="36" t="s">
        <v>4503</v>
      </c>
      <c r="R797" s="50" t="str">
        <f>VLOOKUP(A797,[1]komplet!$1:$1048576,18,0)</f>
        <v>ANO</v>
      </c>
    </row>
    <row r="798" spans="1:18" x14ac:dyDescent="0.25">
      <c r="A798" s="71">
        <v>600013383</v>
      </c>
      <c r="B798" s="56">
        <f t="shared" si="24"/>
        <v>600013383</v>
      </c>
      <c r="C798" s="57" t="s">
        <v>666</v>
      </c>
      <c r="D798" s="50">
        <v>1</v>
      </c>
      <c r="E798" s="72">
        <f t="shared" si="25"/>
        <v>25346407</v>
      </c>
      <c r="F798" s="51" t="s">
        <v>63</v>
      </c>
      <c r="G798" s="51" t="s">
        <v>5723</v>
      </c>
      <c r="H798" s="51">
        <v>525</v>
      </c>
      <c r="I798" s="51" t="s">
        <v>14443</v>
      </c>
      <c r="J798" s="51">
        <v>16.690000000000001</v>
      </c>
      <c r="K798" s="68">
        <v>8762.25</v>
      </c>
      <c r="L798" s="63" t="s">
        <v>14444</v>
      </c>
      <c r="M798" s="50" t="s">
        <v>2624</v>
      </c>
      <c r="N798" s="36" t="s">
        <v>53</v>
      </c>
      <c r="O798" s="36">
        <v>1355</v>
      </c>
      <c r="P798" s="36">
        <v>12</v>
      </c>
      <c r="Q798" s="36" t="s">
        <v>4509</v>
      </c>
      <c r="R798" s="50" t="str">
        <f>VLOOKUP(A798,[1]komplet!$1:$1048576,18,0)</f>
        <v>NE</v>
      </c>
    </row>
    <row r="799" spans="1:18" x14ac:dyDescent="0.25">
      <c r="A799" s="71">
        <v>600013391</v>
      </c>
      <c r="B799" s="56">
        <f t="shared" si="24"/>
        <v>600013391</v>
      </c>
      <c r="C799" s="57" t="s">
        <v>667</v>
      </c>
      <c r="D799" s="50">
        <v>1</v>
      </c>
      <c r="E799" s="72">
        <f t="shared" si="25"/>
        <v>497126</v>
      </c>
      <c r="F799" s="51" t="s">
        <v>63</v>
      </c>
      <c r="G799" s="51" t="s">
        <v>5723</v>
      </c>
      <c r="H799" s="51">
        <v>1075</v>
      </c>
      <c r="I799" s="51" t="s">
        <v>14443</v>
      </c>
      <c r="J799" s="51">
        <v>16.690000000000001</v>
      </c>
      <c r="K799" s="68">
        <v>17941.75</v>
      </c>
      <c r="L799" s="63" t="s">
        <v>14444</v>
      </c>
      <c r="M799" s="50" t="s">
        <v>2625</v>
      </c>
      <c r="N799" s="36" t="s">
        <v>64</v>
      </c>
      <c r="O799" s="36">
        <v>1601</v>
      </c>
      <c r="P799" s="36">
        <v>33</v>
      </c>
      <c r="Q799" s="36" t="s">
        <v>4509</v>
      </c>
      <c r="R799" s="50" t="str">
        <f>VLOOKUP(A799,[1]komplet!$1:$1048576,18,0)</f>
        <v>ANO</v>
      </c>
    </row>
    <row r="800" spans="1:18" x14ac:dyDescent="0.25">
      <c r="A800" s="71">
        <v>600013235</v>
      </c>
      <c r="B800" s="56">
        <f t="shared" si="24"/>
        <v>600013235</v>
      </c>
      <c r="C800" s="57" t="s">
        <v>668</v>
      </c>
      <c r="D800" s="50">
        <v>1</v>
      </c>
      <c r="E800" s="72">
        <f t="shared" si="25"/>
        <v>62073133</v>
      </c>
      <c r="F800" s="51" t="s">
        <v>63</v>
      </c>
      <c r="G800" s="51" t="s">
        <v>5723</v>
      </c>
      <c r="H800" s="51">
        <v>1875</v>
      </c>
      <c r="I800" s="51" t="s">
        <v>14443</v>
      </c>
      <c r="J800" s="51">
        <v>16.690000000000001</v>
      </c>
      <c r="K800" s="68">
        <v>31293.750000000004</v>
      </c>
      <c r="L800" s="63" t="s">
        <v>14444</v>
      </c>
      <c r="M800" s="50" t="s">
        <v>2626</v>
      </c>
      <c r="N800" s="36" t="s">
        <v>65</v>
      </c>
      <c r="O800" s="36">
        <v>33</v>
      </c>
      <c r="P800" s="36">
        <v>13</v>
      </c>
      <c r="Q800" s="36" t="s">
        <v>4509</v>
      </c>
      <c r="R800" s="50" t="str">
        <f>VLOOKUP(A800,[1]komplet!$1:$1048576,18,0)</f>
        <v>ANO</v>
      </c>
    </row>
    <row r="801" spans="1:18" x14ac:dyDescent="0.25">
      <c r="A801" s="71">
        <v>600013243</v>
      </c>
      <c r="B801" s="56">
        <f t="shared" si="24"/>
        <v>600013243</v>
      </c>
      <c r="C801" s="57" t="s">
        <v>669</v>
      </c>
      <c r="D801" s="50">
        <v>1</v>
      </c>
      <c r="E801" s="72">
        <f t="shared" si="25"/>
        <v>62073176</v>
      </c>
      <c r="F801" s="51" t="s">
        <v>63</v>
      </c>
      <c r="G801" s="51" t="s">
        <v>5723</v>
      </c>
      <c r="H801" s="51">
        <v>1225</v>
      </c>
      <c r="I801" s="51" t="s">
        <v>14443</v>
      </c>
      <c r="J801" s="51">
        <v>16.690000000000001</v>
      </c>
      <c r="K801" s="68">
        <v>20445.25</v>
      </c>
      <c r="L801" s="63" t="s">
        <v>14444</v>
      </c>
      <c r="M801" s="50" t="s">
        <v>2627</v>
      </c>
      <c r="N801" s="36" t="s">
        <v>4510</v>
      </c>
      <c r="O801" s="36">
        <v>2272</v>
      </c>
      <c r="P801" s="36">
        <v>18</v>
      </c>
      <c r="Q801" s="36" t="s">
        <v>4509</v>
      </c>
      <c r="R801" s="50" t="str">
        <f>VLOOKUP(A801,[1]komplet!$1:$1048576,18,0)</f>
        <v>ANO</v>
      </c>
    </row>
    <row r="802" spans="1:18" x14ac:dyDescent="0.25">
      <c r="A802" s="71">
        <v>600013260</v>
      </c>
      <c r="B802" s="56">
        <f t="shared" si="24"/>
        <v>600013260</v>
      </c>
      <c r="C802" s="57" t="s">
        <v>670</v>
      </c>
      <c r="D802" s="50">
        <v>1</v>
      </c>
      <c r="E802" s="72">
        <f t="shared" si="25"/>
        <v>25313304</v>
      </c>
      <c r="F802" s="51" t="s">
        <v>63</v>
      </c>
      <c r="G802" s="51" t="s">
        <v>5723</v>
      </c>
      <c r="H802" s="51">
        <v>700</v>
      </c>
      <c r="I802" s="51" t="s">
        <v>14443</v>
      </c>
      <c r="J802" s="51">
        <v>16.690000000000001</v>
      </c>
      <c r="K802" s="68">
        <v>11683</v>
      </c>
      <c r="L802" s="63" t="s">
        <v>14444</v>
      </c>
      <c r="M802" s="50" t="s">
        <v>2628</v>
      </c>
      <c r="N802" s="36" t="s">
        <v>41</v>
      </c>
      <c r="O802" s="36">
        <v>240</v>
      </c>
      <c r="Q802" s="36" t="s">
        <v>4511</v>
      </c>
      <c r="R802" s="50" t="str">
        <f>VLOOKUP(A802,[1]komplet!$1:$1048576,18,0)</f>
        <v>NE</v>
      </c>
    </row>
    <row r="803" spans="1:18" x14ac:dyDescent="0.25">
      <c r="A803" s="71">
        <v>600024831</v>
      </c>
      <c r="B803" s="56">
        <f t="shared" si="24"/>
        <v>600024831</v>
      </c>
      <c r="C803" s="57" t="s">
        <v>671</v>
      </c>
      <c r="D803" s="50">
        <v>1</v>
      </c>
      <c r="E803" s="72">
        <f t="shared" si="25"/>
        <v>62076060</v>
      </c>
      <c r="F803" s="51" t="s">
        <v>63</v>
      </c>
      <c r="G803" s="51" t="s">
        <v>5723</v>
      </c>
      <c r="H803" s="51">
        <v>225</v>
      </c>
      <c r="I803" s="51" t="s">
        <v>14443</v>
      </c>
      <c r="J803" s="51">
        <v>16.690000000000001</v>
      </c>
      <c r="K803" s="68">
        <v>3755.2500000000005</v>
      </c>
      <c r="L803" s="63" t="s">
        <v>14444</v>
      </c>
      <c r="M803" s="50" t="s">
        <v>2629</v>
      </c>
      <c r="N803" s="36" t="s">
        <v>4510</v>
      </c>
      <c r="O803" s="36">
        <v>2304</v>
      </c>
      <c r="P803" s="36">
        <v>17</v>
      </c>
      <c r="Q803" s="36" t="s">
        <v>4509</v>
      </c>
      <c r="R803" s="50" t="str">
        <f>VLOOKUP(A803,[1]komplet!$1:$1048576,18,0)</f>
        <v>ANO</v>
      </c>
    </row>
    <row r="804" spans="1:18" x14ac:dyDescent="0.25">
      <c r="A804" s="71">
        <v>600024865</v>
      </c>
      <c r="B804" s="56">
        <f t="shared" si="24"/>
        <v>600024865</v>
      </c>
      <c r="C804" s="57" t="s">
        <v>672</v>
      </c>
      <c r="D804" s="50">
        <v>1</v>
      </c>
      <c r="E804" s="72">
        <f t="shared" si="25"/>
        <v>62073249</v>
      </c>
      <c r="F804" s="51" t="s">
        <v>63</v>
      </c>
      <c r="G804" s="51" t="s">
        <v>5723</v>
      </c>
      <c r="H804" s="51">
        <v>150</v>
      </c>
      <c r="I804" s="51" t="s">
        <v>14443</v>
      </c>
      <c r="J804" s="51">
        <v>16.690000000000001</v>
      </c>
      <c r="K804" s="68">
        <v>2503.5</v>
      </c>
      <c r="L804" s="63" t="s">
        <v>14444</v>
      </c>
      <c r="M804" s="50" t="s">
        <v>2630</v>
      </c>
      <c r="N804" s="36" t="s">
        <v>43</v>
      </c>
      <c r="O804" s="36">
        <v>1919</v>
      </c>
      <c r="P804" s="36">
        <v>27</v>
      </c>
      <c r="Q804" s="36" t="s">
        <v>4509</v>
      </c>
      <c r="R804" s="50" t="str">
        <f>VLOOKUP(A804,[1]komplet!$1:$1048576,18,0)</f>
        <v>ANO</v>
      </c>
    </row>
    <row r="805" spans="1:18" x14ac:dyDescent="0.25">
      <c r="A805" s="71">
        <v>600106110</v>
      </c>
      <c r="B805" s="56">
        <f t="shared" si="24"/>
        <v>600106110</v>
      </c>
      <c r="C805" s="57" t="s">
        <v>673</v>
      </c>
      <c r="D805" s="50">
        <v>1</v>
      </c>
      <c r="E805" s="72">
        <f t="shared" si="25"/>
        <v>62073435</v>
      </c>
      <c r="F805" s="51" t="s">
        <v>63</v>
      </c>
      <c r="G805" s="51" t="s">
        <v>5723</v>
      </c>
      <c r="H805" s="51">
        <v>125</v>
      </c>
      <c r="I805" s="51" t="s">
        <v>14443</v>
      </c>
      <c r="J805" s="51">
        <v>16.690000000000001</v>
      </c>
      <c r="K805" s="68">
        <v>2086.25</v>
      </c>
      <c r="L805" s="63" t="s">
        <v>14444</v>
      </c>
      <c r="M805" s="50" t="s">
        <v>2631</v>
      </c>
      <c r="O805" s="36">
        <v>42</v>
      </c>
      <c r="Q805" s="36" t="s">
        <v>4512</v>
      </c>
      <c r="R805" s="50" t="str">
        <f>VLOOKUP(A805,[1]komplet!$1:$1048576,18,0)</f>
        <v>ANO</v>
      </c>
    </row>
    <row r="806" spans="1:18" x14ac:dyDescent="0.25">
      <c r="A806" s="71">
        <v>600105148</v>
      </c>
      <c r="B806" s="56">
        <f t="shared" si="24"/>
        <v>600105148</v>
      </c>
      <c r="C806" s="57" t="s">
        <v>674</v>
      </c>
      <c r="D806" s="50">
        <v>1</v>
      </c>
      <c r="E806" s="72">
        <f t="shared" si="25"/>
        <v>62073303</v>
      </c>
      <c r="F806" s="51" t="s">
        <v>63</v>
      </c>
      <c r="G806" s="51" t="s">
        <v>5723</v>
      </c>
      <c r="H806" s="51">
        <v>225</v>
      </c>
      <c r="I806" s="51" t="s">
        <v>14443</v>
      </c>
      <c r="J806" s="51">
        <v>16.690000000000001</v>
      </c>
      <c r="K806" s="68">
        <v>3755.2500000000005</v>
      </c>
      <c r="L806" s="63" t="s">
        <v>14444</v>
      </c>
      <c r="M806" s="50" t="s">
        <v>2632</v>
      </c>
      <c r="N806" s="36" t="s">
        <v>34</v>
      </c>
      <c r="O806" s="36">
        <v>279</v>
      </c>
      <c r="Q806" s="36" t="s">
        <v>4513</v>
      </c>
      <c r="R806" s="50" t="str">
        <f>VLOOKUP(A806,[1]komplet!$1:$1048576,18,0)</f>
        <v>ANO</v>
      </c>
    </row>
    <row r="807" spans="1:18" x14ac:dyDescent="0.25">
      <c r="A807" s="71">
        <v>600105946</v>
      </c>
      <c r="B807" s="56">
        <f t="shared" si="24"/>
        <v>600105946</v>
      </c>
      <c r="C807" s="57" t="s">
        <v>675</v>
      </c>
      <c r="D807" s="50">
        <v>1</v>
      </c>
      <c r="E807" s="72">
        <f t="shared" si="25"/>
        <v>75023458</v>
      </c>
      <c r="F807" s="51" t="s">
        <v>63</v>
      </c>
      <c r="G807" s="51" t="s">
        <v>5723</v>
      </c>
      <c r="H807" s="51">
        <v>250</v>
      </c>
      <c r="I807" s="51" t="s">
        <v>14443</v>
      </c>
      <c r="J807" s="51">
        <v>16.690000000000001</v>
      </c>
      <c r="K807" s="68">
        <v>4172.5</v>
      </c>
      <c r="L807" s="63" t="s">
        <v>14444</v>
      </c>
      <c r="M807" s="50" t="s">
        <v>2633</v>
      </c>
      <c r="O807" s="36">
        <v>66</v>
      </c>
      <c r="Q807" s="36" t="s">
        <v>4514</v>
      </c>
      <c r="R807" s="50" t="str">
        <f>VLOOKUP(A807,[1]komplet!$1:$1048576,18,0)</f>
        <v>ANO</v>
      </c>
    </row>
    <row r="808" spans="1:18" x14ac:dyDescent="0.25">
      <c r="A808" s="71">
        <v>600105989</v>
      </c>
      <c r="B808" s="56">
        <f t="shared" si="24"/>
        <v>600105989</v>
      </c>
      <c r="C808" s="57" t="s">
        <v>676</v>
      </c>
      <c r="D808" s="50">
        <v>1</v>
      </c>
      <c r="E808" s="72">
        <f t="shared" si="25"/>
        <v>75023741</v>
      </c>
      <c r="F808" s="51" t="s">
        <v>63</v>
      </c>
      <c r="G808" s="51" t="s">
        <v>5723</v>
      </c>
      <c r="H808" s="51">
        <v>200</v>
      </c>
      <c r="I808" s="51" t="s">
        <v>14443</v>
      </c>
      <c r="J808" s="51">
        <v>16.690000000000001</v>
      </c>
      <c r="K808" s="68">
        <v>3338.0000000000005</v>
      </c>
      <c r="L808" s="63" t="s">
        <v>14444</v>
      </c>
      <c r="M808" s="50" t="s">
        <v>2634</v>
      </c>
      <c r="O808" s="36">
        <v>124</v>
      </c>
      <c r="Q808" s="36" t="s">
        <v>4515</v>
      </c>
      <c r="R808" s="50" t="str">
        <f>VLOOKUP(A808,[1]komplet!$1:$1048576,18,0)</f>
        <v>ANO</v>
      </c>
    </row>
    <row r="809" spans="1:18" x14ac:dyDescent="0.25">
      <c r="A809" s="71">
        <v>600105997</v>
      </c>
      <c r="B809" s="56">
        <f t="shared" si="24"/>
        <v>600105997</v>
      </c>
      <c r="C809" s="57" t="s">
        <v>677</v>
      </c>
      <c r="D809" s="50">
        <v>1</v>
      </c>
      <c r="E809" s="72">
        <f t="shared" si="25"/>
        <v>71001727</v>
      </c>
      <c r="F809" s="51" t="s">
        <v>63</v>
      </c>
      <c r="G809" s="51" t="s">
        <v>5723</v>
      </c>
      <c r="H809" s="51">
        <v>275</v>
      </c>
      <c r="I809" s="51" t="s">
        <v>14443</v>
      </c>
      <c r="J809" s="51">
        <v>16.690000000000001</v>
      </c>
      <c r="K809" s="68">
        <v>4589.75</v>
      </c>
      <c r="L809" s="63" t="s">
        <v>14444</v>
      </c>
      <c r="M809" s="50" t="s">
        <v>2635</v>
      </c>
      <c r="O809" s="36">
        <v>10</v>
      </c>
      <c r="Q809" s="36" t="s">
        <v>4516</v>
      </c>
      <c r="R809" s="50" t="str">
        <f>VLOOKUP(A809,[1]komplet!$1:$1048576,18,0)</f>
        <v>ANO</v>
      </c>
    </row>
    <row r="810" spans="1:18" x14ac:dyDescent="0.25">
      <c r="A810" s="71">
        <v>600106021</v>
      </c>
      <c r="B810" s="56">
        <f t="shared" si="24"/>
        <v>600106021</v>
      </c>
      <c r="C810" s="57" t="s">
        <v>678</v>
      </c>
      <c r="D810" s="50">
        <v>1</v>
      </c>
      <c r="E810" s="72">
        <f t="shared" si="25"/>
        <v>68685718</v>
      </c>
      <c r="F810" s="51" t="s">
        <v>63</v>
      </c>
      <c r="G810" s="51" t="s">
        <v>5723</v>
      </c>
      <c r="H810" s="51">
        <v>250</v>
      </c>
      <c r="I810" s="51" t="s">
        <v>14443</v>
      </c>
      <c r="J810" s="51">
        <v>16.690000000000001</v>
      </c>
      <c r="K810" s="68">
        <v>4172.5</v>
      </c>
      <c r="L810" s="63" t="s">
        <v>14444</v>
      </c>
      <c r="M810" s="50" t="s">
        <v>2636</v>
      </c>
      <c r="O810" s="36">
        <v>115</v>
      </c>
      <c r="Q810" s="36" t="s">
        <v>4517</v>
      </c>
      <c r="R810" s="50" t="str">
        <f>VLOOKUP(A810,[1]komplet!$1:$1048576,18,0)</f>
        <v>ANO</v>
      </c>
    </row>
    <row r="811" spans="1:18" x14ac:dyDescent="0.25">
      <c r="A811" s="71">
        <v>600106071</v>
      </c>
      <c r="B811" s="56">
        <f t="shared" si="24"/>
        <v>600106071</v>
      </c>
      <c r="C811" s="57" t="s">
        <v>679</v>
      </c>
      <c r="D811" s="50">
        <v>1</v>
      </c>
      <c r="E811" s="72">
        <f t="shared" si="25"/>
        <v>71009787</v>
      </c>
      <c r="F811" s="51" t="s">
        <v>63</v>
      </c>
      <c r="G811" s="51" t="s">
        <v>5723</v>
      </c>
      <c r="H811" s="51">
        <v>150</v>
      </c>
      <c r="I811" s="51" t="s">
        <v>14443</v>
      </c>
      <c r="J811" s="51">
        <v>16.690000000000001</v>
      </c>
      <c r="K811" s="68">
        <v>2503.5</v>
      </c>
      <c r="L811" s="63" t="s">
        <v>14444</v>
      </c>
      <c r="M811" s="50" t="s">
        <v>2637</v>
      </c>
      <c r="O811" s="36">
        <v>112</v>
      </c>
      <c r="Q811" s="36" t="s">
        <v>4518</v>
      </c>
      <c r="R811" s="50" t="str">
        <f>VLOOKUP(A811,[1]komplet!$1:$1048576,18,0)</f>
        <v>ANO</v>
      </c>
    </row>
    <row r="812" spans="1:18" x14ac:dyDescent="0.25">
      <c r="A812" s="71">
        <v>600106128</v>
      </c>
      <c r="B812" s="56">
        <f t="shared" si="24"/>
        <v>600106128</v>
      </c>
      <c r="C812" s="57" t="s">
        <v>680</v>
      </c>
      <c r="D812" s="50">
        <v>1</v>
      </c>
      <c r="E812" s="72">
        <f t="shared" si="25"/>
        <v>75021269</v>
      </c>
      <c r="F812" s="51" t="s">
        <v>63</v>
      </c>
      <c r="G812" s="51" t="s">
        <v>5723</v>
      </c>
      <c r="H812" s="51">
        <v>300</v>
      </c>
      <c r="I812" s="51" t="s">
        <v>14443</v>
      </c>
      <c r="J812" s="51">
        <v>16.690000000000001</v>
      </c>
      <c r="K812" s="68">
        <v>5007</v>
      </c>
      <c r="L812" s="63" t="s">
        <v>14444</v>
      </c>
      <c r="M812" s="50" t="s">
        <v>2638</v>
      </c>
      <c r="N812" s="36" t="s">
        <v>19</v>
      </c>
      <c r="O812" s="36">
        <v>125</v>
      </c>
      <c r="Q812" s="36" t="s">
        <v>4519</v>
      </c>
      <c r="R812" s="50" t="str">
        <f>VLOOKUP(A812,[1]komplet!$1:$1048576,18,0)</f>
        <v>ANO</v>
      </c>
    </row>
    <row r="813" spans="1:18" x14ac:dyDescent="0.25">
      <c r="A813" s="71">
        <v>600106144</v>
      </c>
      <c r="B813" s="56">
        <f t="shared" si="24"/>
        <v>600106144</v>
      </c>
      <c r="C813" s="57" t="s">
        <v>681</v>
      </c>
      <c r="D813" s="50">
        <v>1</v>
      </c>
      <c r="E813" s="72">
        <f t="shared" si="25"/>
        <v>65765907</v>
      </c>
      <c r="F813" s="51" t="s">
        <v>63</v>
      </c>
      <c r="G813" s="51" t="s">
        <v>5723</v>
      </c>
      <c r="H813" s="51">
        <v>1575</v>
      </c>
      <c r="I813" s="51" t="s">
        <v>14443</v>
      </c>
      <c r="J813" s="51">
        <v>16.690000000000001</v>
      </c>
      <c r="K813" s="68">
        <v>26286.750000000004</v>
      </c>
      <c r="L813" s="63" t="s">
        <v>14444</v>
      </c>
      <c r="M813" s="50" t="s">
        <v>2639</v>
      </c>
      <c r="N813" s="36" t="s">
        <v>41</v>
      </c>
      <c r="O813" s="36">
        <v>324</v>
      </c>
      <c r="P813" s="36">
        <v>4</v>
      </c>
      <c r="Q813" s="36" t="s">
        <v>4520</v>
      </c>
      <c r="R813" s="50" t="str">
        <f>VLOOKUP(A813,[1]komplet!$1:$1048576,18,0)</f>
        <v>ANO</v>
      </c>
    </row>
    <row r="814" spans="1:18" x14ac:dyDescent="0.25">
      <c r="A814" s="71">
        <v>600106161</v>
      </c>
      <c r="B814" s="56">
        <f t="shared" si="24"/>
        <v>600106161</v>
      </c>
      <c r="C814" s="57" t="s">
        <v>682</v>
      </c>
      <c r="D814" s="50">
        <v>1</v>
      </c>
      <c r="E814" s="72">
        <f t="shared" si="25"/>
        <v>49464205</v>
      </c>
      <c r="F814" s="51" t="s">
        <v>63</v>
      </c>
      <c r="G814" s="51" t="s">
        <v>5723</v>
      </c>
      <c r="H814" s="51">
        <v>1975</v>
      </c>
      <c r="I814" s="51" t="s">
        <v>14443</v>
      </c>
      <c r="J814" s="51">
        <v>16.690000000000001</v>
      </c>
      <c r="K814" s="68">
        <v>32962.75</v>
      </c>
      <c r="L814" s="63" t="s">
        <v>14444</v>
      </c>
      <c r="M814" s="50" t="s">
        <v>2640</v>
      </c>
      <c r="N814" s="36" t="s">
        <v>4521</v>
      </c>
      <c r="O814" s="36">
        <v>1415</v>
      </c>
      <c r="P814" s="36">
        <v>26</v>
      </c>
      <c r="Q814" s="36" t="s">
        <v>4509</v>
      </c>
      <c r="R814" s="50" t="str">
        <f>VLOOKUP(A814,[1]komplet!$1:$1048576,18,0)</f>
        <v>ANO</v>
      </c>
    </row>
    <row r="815" spans="1:18" x14ac:dyDescent="0.25">
      <c r="A815" s="71">
        <v>600106179</v>
      </c>
      <c r="B815" s="56">
        <f t="shared" si="24"/>
        <v>600106179</v>
      </c>
      <c r="C815" s="57" t="s">
        <v>683</v>
      </c>
      <c r="D815" s="50">
        <v>1</v>
      </c>
      <c r="E815" s="72">
        <f t="shared" si="25"/>
        <v>49464213</v>
      </c>
      <c r="F815" s="51" t="s">
        <v>63</v>
      </c>
      <c r="G815" s="51" t="s">
        <v>5723</v>
      </c>
      <c r="H815" s="51">
        <v>1875</v>
      </c>
      <c r="I815" s="51" t="s">
        <v>14443</v>
      </c>
      <c r="J815" s="51">
        <v>16.690000000000001</v>
      </c>
      <c r="K815" s="68">
        <v>31293.750000000004</v>
      </c>
      <c r="L815" s="63" t="s">
        <v>14444</v>
      </c>
      <c r="M815" s="50" t="s">
        <v>2641</v>
      </c>
      <c r="N815" s="36" t="s">
        <v>4522</v>
      </c>
      <c r="O815" s="36">
        <v>1940</v>
      </c>
      <c r="P815" s="36">
        <v>17</v>
      </c>
      <c r="Q815" s="36" t="s">
        <v>4509</v>
      </c>
      <c r="R815" s="50" t="str">
        <f>VLOOKUP(A815,[1]komplet!$1:$1048576,18,0)</f>
        <v>ANO</v>
      </c>
    </row>
    <row r="816" spans="1:18" x14ac:dyDescent="0.25">
      <c r="A816" s="71">
        <v>600106187</v>
      </c>
      <c r="B816" s="56">
        <f t="shared" si="24"/>
        <v>600106187</v>
      </c>
      <c r="C816" s="57" t="s">
        <v>684</v>
      </c>
      <c r="D816" s="50">
        <v>1</v>
      </c>
      <c r="E816" s="72">
        <f t="shared" si="25"/>
        <v>49463276</v>
      </c>
      <c r="F816" s="51" t="s">
        <v>63</v>
      </c>
      <c r="G816" s="51" t="s">
        <v>5723</v>
      </c>
      <c r="H816" s="51">
        <v>2150</v>
      </c>
      <c r="I816" s="51" t="s">
        <v>14443</v>
      </c>
      <c r="J816" s="51">
        <v>16.690000000000001</v>
      </c>
      <c r="K816" s="68">
        <v>35883.5</v>
      </c>
      <c r="L816" s="63" t="s">
        <v>14444</v>
      </c>
      <c r="M816" s="50" t="s">
        <v>2642</v>
      </c>
      <c r="N816" s="36" t="s">
        <v>4523</v>
      </c>
      <c r="O816" s="36">
        <v>822</v>
      </c>
      <c r="P816" s="36">
        <v>2</v>
      </c>
      <c r="Q816" s="36" t="s">
        <v>4509</v>
      </c>
      <c r="R816" s="50" t="str">
        <f>VLOOKUP(A816,[1]komplet!$1:$1048576,18,0)</f>
        <v>ANO</v>
      </c>
    </row>
    <row r="817" spans="1:18" x14ac:dyDescent="0.25">
      <c r="A817" s="71">
        <v>600106209</v>
      </c>
      <c r="B817" s="56">
        <f t="shared" si="24"/>
        <v>600106209</v>
      </c>
      <c r="C817" s="57" t="s">
        <v>685</v>
      </c>
      <c r="D817" s="50">
        <v>1</v>
      </c>
      <c r="E817" s="72">
        <f t="shared" si="25"/>
        <v>62073478</v>
      </c>
      <c r="F817" s="51" t="s">
        <v>63</v>
      </c>
      <c r="G817" s="51" t="s">
        <v>5723</v>
      </c>
      <c r="H817" s="51">
        <v>1375</v>
      </c>
      <c r="I817" s="51" t="s">
        <v>14443</v>
      </c>
      <c r="J817" s="51">
        <v>16.690000000000001</v>
      </c>
      <c r="K817" s="68">
        <v>22948.75</v>
      </c>
      <c r="L817" s="63" t="s">
        <v>14444</v>
      </c>
      <c r="M817" s="50" t="s">
        <v>2643</v>
      </c>
      <c r="N817" s="36" t="s">
        <v>4524</v>
      </c>
      <c r="O817" s="36">
        <v>308</v>
      </c>
      <c r="Q817" s="36" t="s">
        <v>4525</v>
      </c>
      <c r="R817" s="50" t="str">
        <f>VLOOKUP(A817,[1]komplet!$1:$1048576,18,0)</f>
        <v>ANO</v>
      </c>
    </row>
    <row r="818" spans="1:18" x14ac:dyDescent="0.25">
      <c r="A818" s="71">
        <v>600106217</v>
      </c>
      <c r="B818" s="56">
        <f t="shared" si="24"/>
        <v>600106217</v>
      </c>
      <c r="C818" s="57" t="s">
        <v>686</v>
      </c>
      <c r="D818" s="50">
        <v>1</v>
      </c>
      <c r="E818" s="72">
        <f t="shared" si="25"/>
        <v>62073095</v>
      </c>
      <c r="F818" s="51" t="s">
        <v>63</v>
      </c>
      <c r="G818" s="51" t="s">
        <v>5723</v>
      </c>
      <c r="H818" s="51">
        <v>1625</v>
      </c>
      <c r="I818" s="51" t="s">
        <v>14443</v>
      </c>
      <c r="J818" s="51">
        <v>16.690000000000001</v>
      </c>
      <c r="K818" s="68">
        <v>27121.250000000004</v>
      </c>
      <c r="L818" s="63" t="s">
        <v>14444</v>
      </c>
      <c r="M818" s="50" t="s">
        <v>2644</v>
      </c>
      <c r="N818" s="36" t="s">
        <v>4526</v>
      </c>
      <c r="O818" s="36">
        <v>401</v>
      </c>
      <c r="Q818" s="36" t="s">
        <v>4527</v>
      </c>
      <c r="R818" s="50" t="str">
        <f>VLOOKUP(A818,[1]komplet!$1:$1048576,18,0)</f>
        <v>ANO</v>
      </c>
    </row>
    <row r="819" spans="1:18" x14ac:dyDescent="0.25">
      <c r="A819" s="71">
        <v>600106233</v>
      </c>
      <c r="B819" s="56">
        <f t="shared" si="24"/>
        <v>600106233</v>
      </c>
      <c r="C819" s="57" t="s">
        <v>687</v>
      </c>
      <c r="D819" s="50">
        <v>1</v>
      </c>
      <c r="E819" s="72">
        <f t="shared" si="25"/>
        <v>62073290</v>
      </c>
      <c r="F819" s="51" t="s">
        <v>63</v>
      </c>
      <c r="G819" s="51" t="s">
        <v>5723</v>
      </c>
      <c r="H819" s="51">
        <v>1000</v>
      </c>
      <c r="I819" s="51" t="s">
        <v>14443</v>
      </c>
      <c r="J819" s="51">
        <v>16.690000000000001</v>
      </c>
      <c r="K819" s="68">
        <v>16690</v>
      </c>
      <c r="L819" s="63" t="s">
        <v>14444</v>
      </c>
      <c r="M819" s="50" t="s">
        <v>2645</v>
      </c>
      <c r="O819" s="36">
        <v>240</v>
      </c>
      <c r="Q819" s="36" t="s">
        <v>4528</v>
      </c>
      <c r="R819" s="50" t="str">
        <f>VLOOKUP(A819,[1]komplet!$1:$1048576,18,0)</f>
        <v>ANO</v>
      </c>
    </row>
    <row r="820" spans="1:18" x14ac:dyDescent="0.25">
      <c r="A820" s="71">
        <v>600106250</v>
      </c>
      <c r="B820" s="56">
        <f t="shared" si="24"/>
        <v>600106250</v>
      </c>
      <c r="C820" s="57" t="s">
        <v>688</v>
      </c>
      <c r="D820" s="50">
        <v>1</v>
      </c>
      <c r="E820" s="72">
        <f t="shared" si="25"/>
        <v>71004165</v>
      </c>
      <c r="F820" s="51" t="s">
        <v>63</v>
      </c>
      <c r="G820" s="51" t="s">
        <v>5723</v>
      </c>
      <c r="H820" s="51">
        <v>650</v>
      </c>
      <c r="I820" s="51" t="s">
        <v>14443</v>
      </c>
      <c r="J820" s="51">
        <v>16.690000000000001</v>
      </c>
      <c r="K820" s="68">
        <v>10848.5</v>
      </c>
      <c r="L820" s="63" t="s">
        <v>14444</v>
      </c>
      <c r="M820" s="50" t="s">
        <v>2646</v>
      </c>
      <c r="O820" s="36">
        <v>167</v>
      </c>
      <c r="Q820" s="36" t="s">
        <v>4529</v>
      </c>
      <c r="R820" s="50" t="str">
        <f>VLOOKUP(A820,[1]komplet!$1:$1048576,18,0)</f>
        <v>ANO</v>
      </c>
    </row>
    <row r="821" spans="1:18" x14ac:dyDescent="0.25">
      <c r="A821" s="71">
        <v>600106268</v>
      </c>
      <c r="B821" s="56">
        <f t="shared" si="24"/>
        <v>600106268</v>
      </c>
      <c r="C821" s="57" t="s">
        <v>689</v>
      </c>
      <c r="D821" s="50">
        <v>1</v>
      </c>
      <c r="E821" s="72">
        <f t="shared" si="25"/>
        <v>62073184</v>
      </c>
      <c r="F821" s="51" t="s">
        <v>63</v>
      </c>
      <c r="G821" s="51" t="s">
        <v>5723</v>
      </c>
      <c r="H821" s="51">
        <v>1075</v>
      </c>
      <c r="I821" s="51" t="s">
        <v>14443</v>
      </c>
      <c r="J821" s="51">
        <v>16.690000000000001</v>
      </c>
      <c r="K821" s="68">
        <v>17941.75</v>
      </c>
      <c r="L821" s="63" t="s">
        <v>14444</v>
      </c>
      <c r="M821" s="50" t="s">
        <v>2647</v>
      </c>
      <c r="O821" s="36">
        <v>283</v>
      </c>
      <c r="Q821" s="36" t="s">
        <v>4530</v>
      </c>
      <c r="R821" s="50" t="str">
        <f>VLOOKUP(A821,[1]komplet!$1:$1048576,18,0)</f>
        <v>ANO</v>
      </c>
    </row>
    <row r="822" spans="1:18" x14ac:dyDescent="0.25">
      <c r="A822" s="71">
        <v>600106306</v>
      </c>
      <c r="B822" s="56">
        <f t="shared" si="24"/>
        <v>600106306</v>
      </c>
      <c r="C822" s="57" t="s">
        <v>690</v>
      </c>
      <c r="D822" s="50">
        <v>1</v>
      </c>
      <c r="E822" s="72">
        <f t="shared" si="25"/>
        <v>62073346</v>
      </c>
      <c r="F822" s="51" t="s">
        <v>63</v>
      </c>
      <c r="G822" s="51" t="s">
        <v>5723</v>
      </c>
      <c r="H822" s="51">
        <v>625</v>
      </c>
      <c r="I822" s="51" t="s">
        <v>14443</v>
      </c>
      <c r="J822" s="51">
        <v>16.690000000000001</v>
      </c>
      <c r="K822" s="68">
        <v>10431.25</v>
      </c>
      <c r="L822" s="63" t="s">
        <v>14444</v>
      </c>
      <c r="M822" s="50" t="s">
        <v>2648</v>
      </c>
      <c r="O822" s="36">
        <v>363</v>
      </c>
      <c r="Q822" s="36" t="s">
        <v>4531</v>
      </c>
      <c r="R822" s="50" t="str">
        <f>VLOOKUP(A822,[1]komplet!$1:$1048576,18,0)</f>
        <v>ANO</v>
      </c>
    </row>
    <row r="823" spans="1:18" x14ac:dyDescent="0.25">
      <c r="A823" s="71">
        <v>600106314</v>
      </c>
      <c r="B823" s="56">
        <f t="shared" si="24"/>
        <v>600106314</v>
      </c>
      <c r="C823" s="57" t="s">
        <v>691</v>
      </c>
      <c r="D823" s="50">
        <v>1</v>
      </c>
      <c r="E823" s="72">
        <f t="shared" si="25"/>
        <v>62073036</v>
      </c>
      <c r="F823" s="51" t="s">
        <v>63</v>
      </c>
      <c r="G823" s="51" t="s">
        <v>5723</v>
      </c>
      <c r="H823" s="51">
        <v>1775</v>
      </c>
      <c r="I823" s="51" t="s">
        <v>14443</v>
      </c>
      <c r="J823" s="51">
        <v>16.690000000000001</v>
      </c>
      <c r="K823" s="68">
        <v>29624.750000000004</v>
      </c>
      <c r="L823" s="63" t="s">
        <v>14444</v>
      </c>
      <c r="M823" s="50" t="s">
        <v>2649</v>
      </c>
      <c r="N823" s="36" t="s">
        <v>19</v>
      </c>
      <c r="O823" s="36">
        <v>446</v>
      </c>
      <c r="Q823" s="36" t="s">
        <v>4511</v>
      </c>
      <c r="R823" s="50" t="str">
        <f>VLOOKUP(A823,[1]komplet!$1:$1048576,18,0)</f>
        <v>ANO</v>
      </c>
    </row>
    <row r="824" spans="1:18" x14ac:dyDescent="0.25">
      <c r="A824" s="71">
        <v>600106322</v>
      </c>
      <c r="B824" s="56">
        <f t="shared" si="24"/>
        <v>600106322</v>
      </c>
      <c r="C824" s="57" t="s">
        <v>692</v>
      </c>
      <c r="D824" s="50">
        <v>1</v>
      </c>
      <c r="E824" s="72">
        <f t="shared" si="25"/>
        <v>62075942</v>
      </c>
      <c r="F824" s="51" t="s">
        <v>63</v>
      </c>
      <c r="G824" s="51" t="s">
        <v>5723</v>
      </c>
      <c r="H824" s="51">
        <v>1675</v>
      </c>
      <c r="I824" s="51" t="s">
        <v>14443</v>
      </c>
      <c r="J824" s="51">
        <v>16.690000000000001</v>
      </c>
      <c r="K824" s="68">
        <v>27955.750000000004</v>
      </c>
      <c r="L824" s="63" t="s">
        <v>14444</v>
      </c>
      <c r="M824" s="50" t="s">
        <v>2650</v>
      </c>
      <c r="O824" s="36">
        <v>200</v>
      </c>
      <c r="Q824" s="36" t="s">
        <v>4532</v>
      </c>
      <c r="R824" s="50" t="str">
        <f>VLOOKUP(A824,[1]komplet!$1:$1048576,18,0)</f>
        <v>ANO</v>
      </c>
    </row>
    <row r="825" spans="1:18" x14ac:dyDescent="0.25">
      <c r="A825" s="71">
        <v>600106381</v>
      </c>
      <c r="B825" s="56">
        <f t="shared" si="24"/>
        <v>600106381</v>
      </c>
      <c r="C825" s="57" t="s">
        <v>693</v>
      </c>
      <c r="D825" s="50">
        <v>1</v>
      </c>
      <c r="E825" s="72">
        <f t="shared" si="25"/>
        <v>49464191</v>
      </c>
      <c r="F825" s="51" t="s">
        <v>63</v>
      </c>
      <c r="G825" s="51" t="s">
        <v>5723</v>
      </c>
      <c r="H825" s="51">
        <v>2000</v>
      </c>
      <c r="I825" s="51" t="s">
        <v>14443</v>
      </c>
      <c r="J825" s="51">
        <v>16.690000000000001</v>
      </c>
      <c r="K825" s="68">
        <v>33380</v>
      </c>
      <c r="L825" s="63" t="s">
        <v>14444</v>
      </c>
      <c r="M825" s="50" t="s">
        <v>2651</v>
      </c>
      <c r="N825" s="36" t="s">
        <v>54</v>
      </c>
      <c r="O825" s="36">
        <v>1237</v>
      </c>
      <c r="P825" s="36">
        <v>13</v>
      </c>
      <c r="Q825" s="36" t="s">
        <v>4509</v>
      </c>
      <c r="R825" s="50" t="str">
        <f>VLOOKUP(A825,[1]komplet!$1:$1048576,18,0)</f>
        <v>ANO</v>
      </c>
    </row>
    <row r="826" spans="1:18" x14ac:dyDescent="0.25">
      <c r="A826" s="71">
        <v>600106446</v>
      </c>
      <c r="B826" s="56">
        <f t="shared" si="24"/>
        <v>600106446</v>
      </c>
      <c r="C826" s="57" t="s">
        <v>694</v>
      </c>
      <c r="D826" s="50">
        <v>1</v>
      </c>
      <c r="E826" s="72">
        <f t="shared" si="25"/>
        <v>75023423</v>
      </c>
      <c r="F826" s="51" t="s">
        <v>63</v>
      </c>
      <c r="G826" s="51" t="s">
        <v>5723</v>
      </c>
      <c r="H826" s="51">
        <v>300</v>
      </c>
      <c r="I826" s="51" t="s">
        <v>14443</v>
      </c>
      <c r="J826" s="51">
        <v>16.690000000000001</v>
      </c>
      <c r="K826" s="68">
        <v>5007</v>
      </c>
      <c r="L826" s="63" t="s">
        <v>14444</v>
      </c>
      <c r="M826" s="50" t="s">
        <v>2652</v>
      </c>
      <c r="N826" s="36" t="s">
        <v>4533</v>
      </c>
      <c r="O826" s="36">
        <v>90</v>
      </c>
      <c r="Q826" s="36" t="s">
        <v>4534</v>
      </c>
      <c r="R826" s="50" t="str">
        <f>VLOOKUP(A826,[1]komplet!$1:$1048576,18,0)</f>
        <v>ANO</v>
      </c>
    </row>
    <row r="827" spans="1:18" x14ac:dyDescent="0.25">
      <c r="A827" s="71">
        <v>600171841</v>
      </c>
      <c r="B827" s="56">
        <f t="shared" si="24"/>
        <v>600171841</v>
      </c>
      <c r="C827" s="57" t="s">
        <v>695</v>
      </c>
      <c r="D827" s="50">
        <v>1</v>
      </c>
      <c r="E827" s="72">
        <f t="shared" si="25"/>
        <v>62073087</v>
      </c>
      <c r="F827" s="51" t="s">
        <v>63</v>
      </c>
      <c r="G827" s="51" t="s">
        <v>5723</v>
      </c>
      <c r="H827" s="51">
        <v>800</v>
      </c>
      <c r="I827" s="51" t="s">
        <v>14443</v>
      </c>
      <c r="J827" s="51">
        <v>16.690000000000001</v>
      </c>
      <c r="K827" s="68">
        <v>13352.000000000002</v>
      </c>
      <c r="L827" s="63" t="s">
        <v>14444</v>
      </c>
      <c r="M827" s="50" t="s">
        <v>2653</v>
      </c>
      <c r="N827" s="36" t="s">
        <v>4535</v>
      </c>
      <c r="O827" s="36">
        <v>463</v>
      </c>
      <c r="Q827" s="36" t="s">
        <v>4527</v>
      </c>
      <c r="R827" s="50" t="str">
        <f>VLOOKUP(A827,[1]komplet!$1:$1048576,18,0)</f>
        <v>ANO</v>
      </c>
    </row>
    <row r="828" spans="1:18" x14ac:dyDescent="0.25">
      <c r="A828" s="71">
        <v>600013359</v>
      </c>
      <c r="B828" s="56">
        <f t="shared" si="24"/>
        <v>600013359</v>
      </c>
      <c r="C828" s="57" t="s">
        <v>696</v>
      </c>
      <c r="D828" s="50">
        <v>1</v>
      </c>
      <c r="E828" s="72">
        <f t="shared" si="25"/>
        <v>66596882</v>
      </c>
      <c r="F828" s="51" t="s">
        <v>63</v>
      </c>
      <c r="G828" s="51" t="s">
        <v>5723</v>
      </c>
      <c r="H828" s="51">
        <v>1400</v>
      </c>
      <c r="I828" s="51" t="s">
        <v>14443</v>
      </c>
      <c r="J828" s="51">
        <v>16.690000000000001</v>
      </c>
      <c r="K828" s="68">
        <v>23366</v>
      </c>
      <c r="L828" s="63" t="s">
        <v>14444</v>
      </c>
      <c r="M828" s="50" t="s">
        <v>2654</v>
      </c>
      <c r="N828" s="36" t="s">
        <v>51</v>
      </c>
      <c r="O828" s="36">
        <v>500</v>
      </c>
      <c r="P828" s="36">
        <v>6</v>
      </c>
      <c r="Q828" s="36" t="s">
        <v>4536</v>
      </c>
      <c r="R828" s="50" t="str">
        <f>VLOOKUP(A828,[1]komplet!$1:$1048576,18,0)</f>
        <v>ANO</v>
      </c>
    </row>
    <row r="829" spans="1:18" x14ac:dyDescent="0.25">
      <c r="A829" s="71">
        <v>600013367</v>
      </c>
      <c r="B829" s="56">
        <f t="shared" si="24"/>
        <v>600013367</v>
      </c>
      <c r="C829" s="57" t="s">
        <v>697</v>
      </c>
      <c r="D829" s="50">
        <v>1</v>
      </c>
      <c r="E829" s="72">
        <f t="shared" si="25"/>
        <v>62073117</v>
      </c>
      <c r="F829" s="51" t="s">
        <v>63</v>
      </c>
      <c r="G829" s="51" t="s">
        <v>5723</v>
      </c>
      <c r="H829" s="51">
        <v>1250</v>
      </c>
      <c r="I829" s="51" t="s">
        <v>14443</v>
      </c>
      <c r="J829" s="51">
        <v>16.690000000000001</v>
      </c>
      <c r="K829" s="68">
        <v>20862.5</v>
      </c>
      <c r="L829" s="63" t="s">
        <v>14444</v>
      </c>
      <c r="M829" s="50" t="s">
        <v>2655</v>
      </c>
      <c r="N829" s="36" t="s">
        <v>41</v>
      </c>
      <c r="O829" s="36">
        <v>343</v>
      </c>
      <c r="P829" s="36">
        <v>5</v>
      </c>
      <c r="Q829" s="36" t="s">
        <v>4537</v>
      </c>
      <c r="R829" s="50" t="str">
        <f>VLOOKUP(A829,[1]komplet!$1:$1048576,18,0)</f>
        <v>ANO</v>
      </c>
    </row>
    <row r="830" spans="1:18" x14ac:dyDescent="0.25">
      <c r="A830" s="71">
        <v>600013278</v>
      </c>
      <c r="B830" s="56">
        <f t="shared" si="24"/>
        <v>600013278</v>
      </c>
      <c r="C830" s="57" t="s">
        <v>698</v>
      </c>
      <c r="D830" s="50">
        <v>1</v>
      </c>
      <c r="E830" s="72">
        <f t="shared" si="25"/>
        <v>56324</v>
      </c>
      <c r="F830" s="51" t="s">
        <v>63</v>
      </c>
      <c r="G830" s="51" t="s">
        <v>5723</v>
      </c>
      <c r="H830" s="51">
        <v>2525</v>
      </c>
      <c r="I830" s="51" t="s">
        <v>14443</v>
      </c>
      <c r="J830" s="51">
        <v>16.690000000000001</v>
      </c>
      <c r="K830" s="68">
        <v>42142.25</v>
      </c>
      <c r="L830" s="63" t="s">
        <v>14444</v>
      </c>
      <c r="M830" s="50" t="s">
        <v>2656</v>
      </c>
      <c r="N830" s="36" t="s">
        <v>4538</v>
      </c>
      <c r="O830" s="36">
        <v>2153</v>
      </c>
      <c r="P830" s="36" t="s">
        <v>4298</v>
      </c>
      <c r="Q830" s="36" t="s">
        <v>4537</v>
      </c>
      <c r="R830" s="50" t="str">
        <f>VLOOKUP(A830,[1]komplet!$1:$1048576,18,0)</f>
        <v>ANO</v>
      </c>
    </row>
    <row r="831" spans="1:18" x14ac:dyDescent="0.25">
      <c r="A831" s="71">
        <v>600013294</v>
      </c>
      <c r="B831" s="56">
        <f t="shared" si="24"/>
        <v>600013294</v>
      </c>
      <c r="C831" s="57" t="s">
        <v>699</v>
      </c>
      <c r="D831" s="50">
        <v>1</v>
      </c>
      <c r="E831" s="72">
        <f t="shared" si="25"/>
        <v>62073109</v>
      </c>
      <c r="F831" s="51" t="s">
        <v>63</v>
      </c>
      <c r="G831" s="51" t="s">
        <v>5723</v>
      </c>
      <c r="H831" s="51">
        <v>1950</v>
      </c>
      <c r="I831" s="51" t="s">
        <v>14443</v>
      </c>
      <c r="J831" s="51">
        <v>16.690000000000001</v>
      </c>
      <c r="K831" s="68">
        <v>32545.500000000004</v>
      </c>
      <c r="L831" s="63" t="s">
        <v>14444</v>
      </c>
      <c r="M831" s="50" t="s">
        <v>2657</v>
      </c>
      <c r="N831" s="36" t="s">
        <v>4539</v>
      </c>
      <c r="O831" s="36">
        <v>222</v>
      </c>
      <c r="P831" s="36">
        <v>1</v>
      </c>
      <c r="Q831" s="36" t="s">
        <v>4537</v>
      </c>
      <c r="R831" s="50" t="str">
        <f>VLOOKUP(A831,[1]komplet!$1:$1048576,18,0)</f>
        <v>ANO</v>
      </c>
    </row>
    <row r="832" spans="1:18" x14ac:dyDescent="0.25">
      <c r="A832" s="71">
        <v>600106063</v>
      </c>
      <c r="B832" s="56">
        <f t="shared" si="24"/>
        <v>600106063</v>
      </c>
      <c r="C832" s="57" t="s">
        <v>700</v>
      </c>
      <c r="D832" s="50">
        <v>1</v>
      </c>
      <c r="E832" s="72">
        <f t="shared" si="25"/>
        <v>62073419</v>
      </c>
      <c r="F832" s="51" t="s">
        <v>63</v>
      </c>
      <c r="G832" s="51" t="s">
        <v>5723</v>
      </c>
      <c r="H832" s="51">
        <v>75</v>
      </c>
      <c r="I832" s="51" t="s">
        <v>14443</v>
      </c>
      <c r="J832" s="51">
        <v>16.690000000000001</v>
      </c>
      <c r="K832" s="68">
        <v>1251.75</v>
      </c>
      <c r="L832" s="63" t="s">
        <v>14444</v>
      </c>
      <c r="M832" s="50" t="s">
        <v>2658</v>
      </c>
      <c r="O832" s="36">
        <v>118</v>
      </c>
      <c r="Q832" s="36" t="s">
        <v>4540</v>
      </c>
      <c r="R832" s="50" t="str">
        <f>VLOOKUP(A832,[1]komplet!$1:$1048576,18,0)</f>
        <v>ANO</v>
      </c>
    </row>
    <row r="833" spans="1:18" x14ac:dyDescent="0.25">
      <c r="A833" s="71">
        <v>600024849</v>
      </c>
      <c r="B833" s="56">
        <f t="shared" si="24"/>
        <v>600024849</v>
      </c>
      <c r="C833" s="57" t="s">
        <v>701</v>
      </c>
      <c r="D833" s="50">
        <v>1</v>
      </c>
      <c r="E833" s="72">
        <f t="shared" si="25"/>
        <v>62075985</v>
      </c>
      <c r="F833" s="51" t="s">
        <v>63</v>
      </c>
      <c r="G833" s="51" t="s">
        <v>5723</v>
      </c>
      <c r="H833" s="51">
        <v>300</v>
      </c>
      <c r="I833" s="51" t="s">
        <v>14443</v>
      </c>
      <c r="J833" s="51">
        <v>16.690000000000001</v>
      </c>
      <c r="K833" s="68">
        <v>5007</v>
      </c>
      <c r="L833" s="63" t="s">
        <v>14444</v>
      </c>
      <c r="M833" s="50" t="s">
        <v>2659</v>
      </c>
      <c r="N833" s="36" t="s">
        <v>4541</v>
      </c>
      <c r="O833" s="36">
        <v>1142</v>
      </c>
      <c r="P833" s="36">
        <v>2</v>
      </c>
      <c r="Q833" s="36" t="s">
        <v>4537</v>
      </c>
      <c r="R833" s="50" t="str">
        <f>VLOOKUP(A833,[1]komplet!$1:$1048576,18,0)</f>
        <v>ANO</v>
      </c>
    </row>
    <row r="834" spans="1:18" x14ac:dyDescent="0.25">
      <c r="A834" s="71">
        <v>600105954</v>
      </c>
      <c r="B834" s="56">
        <f t="shared" si="24"/>
        <v>600105954</v>
      </c>
      <c r="C834" s="57" t="s">
        <v>702</v>
      </c>
      <c r="D834" s="50">
        <v>1</v>
      </c>
      <c r="E834" s="72">
        <f t="shared" si="25"/>
        <v>62073214</v>
      </c>
      <c r="F834" s="51" t="s">
        <v>63</v>
      </c>
      <c r="G834" s="51" t="s">
        <v>5723</v>
      </c>
      <c r="H834" s="51">
        <v>100</v>
      </c>
      <c r="I834" s="51" t="s">
        <v>14443</v>
      </c>
      <c r="J834" s="51">
        <v>16.690000000000001</v>
      </c>
      <c r="K834" s="68">
        <v>1669.0000000000002</v>
      </c>
      <c r="L834" s="63" t="s">
        <v>14444</v>
      </c>
      <c r="M834" s="50" t="s">
        <v>2660</v>
      </c>
      <c r="O834" s="36">
        <v>97</v>
      </c>
      <c r="Q834" s="36" t="s">
        <v>4542</v>
      </c>
      <c r="R834" s="50" t="str">
        <f>VLOOKUP(A834,[1]komplet!$1:$1048576,18,0)</f>
        <v>ANO</v>
      </c>
    </row>
    <row r="835" spans="1:18" x14ac:dyDescent="0.25">
      <c r="A835" s="71">
        <v>600106012</v>
      </c>
      <c r="B835" s="56">
        <f t="shared" si="24"/>
        <v>600106012</v>
      </c>
      <c r="C835" s="57" t="s">
        <v>703</v>
      </c>
      <c r="D835" s="50">
        <v>1</v>
      </c>
      <c r="E835" s="72">
        <f t="shared" si="25"/>
        <v>70985073</v>
      </c>
      <c r="F835" s="51" t="s">
        <v>63</v>
      </c>
      <c r="G835" s="51" t="s">
        <v>5723</v>
      </c>
      <c r="H835" s="51">
        <v>175</v>
      </c>
      <c r="I835" s="51" t="s">
        <v>14443</v>
      </c>
      <c r="J835" s="51">
        <v>16.690000000000001</v>
      </c>
      <c r="K835" s="68">
        <v>2920.75</v>
      </c>
      <c r="L835" s="63" t="s">
        <v>14444</v>
      </c>
      <c r="M835" s="50" t="s">
        <v>2661</v>
      </c>
      <c r="O835" s="36">
        <v>2</v>
      </c>
      <c r="Q835" s="36" t="s">
        <v>4543</v>
      </c>
      <c r="R835" s="50" t="str">
        <f>VLOOKUP(A835,[1]komplet!$1:$1048576,18,0)</f>
        <v>ANO</v>
      </c>
    </row>
    <row r="836" spans="1:18" x14ac:dyDescent="0.25">
      <c r="A836" s="71">
        <v>600106055</v>
      </c>
      <c r="B836" s="56">
        <f t="shared" si="24"/>
        <v>600106055</v>
      </c>
      <c r="C836" s="57" t="s">
        <v>704</v>
      </c>
      <c r="D836" s="50">
        <v>1</v>
      </c>
      <c r="E836" s="72">
        <f t="shared" si="25"/>
        <v>71001981</v>
      </c>
      <c r="F836" s="51" t="s">
        <v>63</v>
      </c>
      <c r="G836" s="51" t="s">
        <v>5723</v>
      </c>
      <c r="H836" s="51">
        <v>100</v>
      </c>
      <c r="I836" s="51" t="s">
        <v>14443</v>
      </c>
      <c r="J836" s="51">
        <v>16.690000000000001</v>
      </c>
      <c r="K836" s="68">
        <v>1669.0000000000002</v>
      </c>
      <c r="L836" s="63" t="s">
        <v>14444</v>
      </c>
      <c r="M836" s="50" t="s">
        <v>2662</v>
      </c>
      <c r="O836" s="36">
        <v>13</v>
      </c>
      <c r="Q836" s="36" t="s">
        <v>4544</v>
      </c>
      <c r="R836" s="50" t="str">
        <f>VLOOKUP(A836,[1]komplet!$1:$1048576,18,0)</f>
        <v>ANO</v>
      </c>
    </row>
    <row r="837" spans="1:18" x14ac:dyDescent="0.25">
      <c r="A837" s="71">
        <v>600105911</v>
      </c>
      <c r="B837" s="56">
        <f t="shared" ref="B837:B900" si="26">A837*1</f>
        <v>600105911</v>
      </c>
      <c r="C837" s="57" t="s">
        <v>705</v>
      </c>
      <c r="D837" s="50">
        <v>1</v>
      </c>
      <c r="E837" s="72">
        <f t="shared" ref="E837:E900" si="27">C837*1</f>
        <v>62072897</v>
      </c>
      <c r="F837" s="51" t="s">
        <v>63</v>
      </c>
      <c r="G837" s="51" t="s">
        <v>5723</v>
      </c>
      <c r="H837" s="51">
        <v>3100</v>
      </c>
      <c r="I837" s="51" t="s">
        <v>14443</v>
      </c>
      <c r="J837" s="51">
        <v>16.690000000000001</v>
      </c>
      <c r="K837" s="68">
        <v>51739.000000000007</v>
      </c>
      <c r="L837" s="63" t="s">
        <v>14444</v>
      </c>
      <c r="M837" s="50" t="s">
        <v>2663</v>
      </c>
      <c r="N837" s="36" t="s">
        <v>41</v>
      </c>
      <c r="O837" s="36">
        <v>902</v>
      </c>
      <c r="P837" s="36">
        <v>5</v>
      </c>
      <c r="Q837" s="36" t="s">
        <v>4536</v>
      </c>
      <c r="R837" s="50" t="str">
        <f>VLOOKUP(A837,[1]komplet!$1:$1048576,18,0)</f>
        <v>ANO</v>
      </c>
    </row>
    <row r="838" spans="1:18" x14ac:dyDescent="0.25">
      <c r="A838" s="71">
        <v>600105962</v>
      </c>
      <c r="B838" s="56">
        <f t="shared" si="26"/>
        <v>600105962</v>
      </c>
      <c r="C838" s="57" t="s">
        <v>706</v>
      </c>
      <c r="D838" s="50">
        <v>1</v>
      </c>
      <c r="E838" s="72">
        <f t="shared" si="27"/>
        <v>70299706</v>
      </c>
      <c r="F838" s="51" t="s">
        <v>63</v>
      </c>
      <c r="G838" s="51" t="s">
        <v>5723</v>
      </c>
      <c r="H838" s="51">
        <v>75</v>
      </c>
      <c r="I838" s="51" t="s">
        <v>14443</v>
      </c>
      <c r="J838" s="51">
        <v>16.690000000000001</v>
      </c>
      <c r="K838" s="68">
        <v>1251.75</v>
      </c>
      <c r="L838" s="63" t="s">
        <v>14444</v>
      </c>
      <c r="M838" s="50" t="s">
        <v>2664</v>
      </c>
      <c r="O838" s="36">
        <v>60</v>
      </c>
      <c r="Q838" s="36" t="s">
        <v>4545</v>
      </c>
      <c r="R838" s="50" t="str">
        <f>VLOOKUP(A838,[1]komplet!$1:$1048576,18,0)</f>
        <v>ANO</v>
      </c>
    </row>
    <row r="839" spans="1:18" x14ac:dyDescent="0.25">
      <c r="A839" s="71">
        <v>600105971</v>
      </c>
      <c r="B839" s="56">
        <f t="shared" si="26"/>
        <v>600105971</v>
      </c>
      <c r="C839" s="57" t="s">
        <v>707</v>
      </c>
      <c r="D839" s="50">
        <v>1</v>
      </c>
      <c r="E839" s="72">
        <f t="shared" si="27"/>
        <v>70873861</v>
      </c>
      <c r="F839" s="51" t="s">
        <v>63</v>
      </c>
      <c r="G839" s="51" t="s">
        <v>5723</v>
      </c>
      <c r="H839" s="51">
        <v>0</v>
      </c>
      <c r="I839" s="51" t="s">
        <v>14443</v>
      </c>
      <c r="J839" s="51">
        <v>16.690000000000001</v>
      </c>
      <c r="K839" s="68">
        <v>0</v>
      </c>
      <c r="L839" s="63">
        <v>44536</v>
      </c>
      <c r="M839" s="50" t="s">
        <v>2665</v>
      </c>
      <c r="O839" s="36">
        <v>60</v>
      </c>
      <c r="Q839" s="36" t="s">
        <v>4546</v>
      </c>
      <c r="R839" s="50" t="str">
        <f>VLOOKUP(A839,[1]komplet!$1:$1048576,18,0)</f>
        <v>ANO</v>
      </c>
    </row>
    <row r="840" spans="1:18" x14ac:dyDescent="0.25">
      <c r="A840" s="71">
        <v>600106039</v>
      </c>
      <c r="B840" s="56">
        <f t="shared" si="26"/>
        <v>600106039</v>
      </c>
      <c r="C840" s="57" t="s">
        <v>708</v>
      </c>
      <c r="D840" s="50">
        <v>1</v>
      </c>
      <c r="E840" s="72">
        <f t="shared" si="27"/>
        <v>75022443</v>
      </c>
      <c r="F840" s="51" t="s">
        <v>63</v>
      </c>
      <c r="G840" s="51" t="s">
        <v>5723</v>
      </c>
      <c r="H840" s="51">
        <v>125</v>
      </c>
      <c r="I840" s="51" t="s">
        <v>14443</v>
      </c>
      <c r="J840" s="51">
        <v>16.690000000000001</v>
      </c>
      <c r="K840" s="68">
        <v>2086.25</v>
      </c>
      <c r="L840" s="63" t="s">
        <v>14444</v>
      </c>
      <c r="M840" s="50" t="s">
        <v>2666</v>
      </c>
      <c r="O840" s="36">
        <v>133</v>
      </c>
      <c r="Q840" s="36" t="s">
        <v>4547</v>
      </c>
      <c r="R840" s="50" t="str">
        <f>VLOOKUP(A840,[1]komplet!$1:$1048576,18,0)</f>
        <v>ANO</v>
      </c>
    </row>
    <row r="841" spans="1:18" x14ac:dyDescent="0.25">
      <c r="A841" s="71">
        <v>600106047</v>
      </c>
      <c r="B841" s="56">
        <f t="shared" si="26"/>
        <v>600106047</v>
      </c>
      <c r="C841" s="57" t="s">
        <v>709</v>
      </c>
      <c r="D841" s="50">
        <v>1</v>
      </c>
      <c r="E841" s="72">
        <f t="shared" si="27"/>
        <v>70886270</v>
      </c>
      <c r="F841" s="51" t="s">
        <v>63</v>
      </c>
      <c r="G841" s="51" t="s">
        <v>5723</v>
      </c>
      <c r="H841" s="51">
        <v>175</v>
      </c>
      <c r="I841" s="51" t="s">
        <v>14443</v>
      </c>
      <c r="J841" s="51">
        <v>16.690000000000001</v>
      </c>
      <c r="K841" s="68">
        <v>2920.75</v>
      </c>
      <c r="L841" s="63" t="s">
        <v>14444</v>
      </c>
      <c r="M841" s="50" t="s">
        <v>2667</v>
      </c>
      <c r="O841" s="36">
        <v>101</v>
      </c>
      <c r="Q841" s="36" t="s">
        <v>4548</v>
      </c>
      <c r="R841" s="50" t="str">
        <f>VLOOKUP(A841,[1]komplet!$1:$1048576,18,0)</f>
        <v>ANO</v>
      </c>
    </row>
    <row r="842" spans="1:18" x14ac:dyDescent="0.25">
      <c r="A842" s="71">
        <v>600106080</v>
      </c>
      <c r="B842" s="56">
        <f t="shared" si="26"/>
        <v>600106080</v>
      </c>
      <c r="C842" s="57" t="s">
        <v>710</v>
      </c>
      <c r="D842" s="50">
        <v>1</v>
      </c>
      <c r="E842" s="72">
        <f t="shared" si="27"/>
        <v>70982520</v>
      </c>
      <c r="F842" s="51" t="s">
        <v>63</v>
      </c>
      <c r="G842" s="51" t="s">
        <v>5723</v>
      </c>
      <c r="H842" s="51">
        <v>75</v>
      </c>
      <c r="I842" s="51" t="s">
        <v>14443</v>
      </c>
      <c r="J842" s="51">
        <v>16.690000000000001</v>
      </c>
      <c r="K842" s="68">
        <v>1251.75</v>
      </c>
      <c r="L842" s="63" t="s">
        <v>14444</v>
      </c>
      <c r="M842" s="50" t="s">
        <v>2668</v>
      </c>
      <c r="O842" s="36">
        <v>33</v>
      </c>
      <c r="Q842" s="36" t="s">
        <v>4549</v>
      </c>
      <c r="R842" s="50" t="str">
        <f>VLOOKUP(A842,[1]komplet!$1:$1048576,18,0)</f>
        <v>ANO</v>
      </c>
    </row>
    <row r="843" spans="1:18" x14ac:dyDescent="0.25">
      <c r="A843" s="71">
        <v>600106098</v>
      </c>
      <c r="B843" s="56">
        <f t="shared" si="26"/>
        <v>600106098</v>
      </c>
      <c r="C843" s="57" t="s">
        <v>711</v>
      </c>
      <c r="D843" s="50">
        <v>1</v>
      </c>
      <c r="E843" s="72">
        <f t="shared" si="27"/>
        <v>75023407</v>
      </c>
      <c r="F843" s="51" t="s">
        <v>63</v>
      </c>
      <c r="G843" s="51" t="s">
        <v>5723</v>
      </c>
      <c r="H843" s="51">
        <v>100</v>
      </c>
      <c r="I843" s="51" t="s">
        <v>14443</v>
      </c>
      <c r="J843" s="51">
        <v>16.690000000000001</v>
      </c>
      <c r="K843" s="68">
        <v>1669.0000000000002</v>
      </c>
      <c r="L843" s="63" t="s">
        <v>14444</v>
      </c>
      <c r="M843" s="50" t="s">
        <v>2669</v>
      </c>
      <c r="O843" s="36">
        <v>130</v>
      </c>
      <c r="Q843" s="36" t="s">
        <v>4550</v>
      </c>
      <c r="R843" s="50" t="str">
        <f>VLOOKUP(A843,[1]komplet!$1:$1048576,18,0)</f>
        <v>ANO</v>
      </c>
    </row>
    <row r="844" spans="1:18" x14ac:dyDescent="0.25">
      <c r="A844" s="71">
        <v>600106101</v>
      </c>
      <c r="B844" s="56">
        <f t="shared" si="26"/>
        <v>600106101</v>
      </c>
      <c r="C844" s="57" t="s">
        <v>712</v>
      </c>
      <c r="D844" s="50">
        <v>1</v>
      </c>
      <c r="E844" s="72">
        <f t="shared" si="27"/>
        <v>62073001</v>
      </c>
      <c r="F844" s="51" t="s">
        <v>63</v>
      </c>
      <c r="G844" s="51" t="s">
        <v>5723</v>
      </c>
      <c r="H844" s="51">
        <v>150</v>
      </c>
      <c r="I844" s="51" t="s">
        <v>14443</v>
      </c>
      <c r="J844" s="51">
        <v>16.690000000000001</v>
      </c>
      <c r="K844" s="68">
        <v>2503.5</v>
      </c>
      <c r="L844" s="63" t="s">
        <v>14444</v>
      </c>
      <c r="M844" s="50" t="s">
        <v>2670</v>
      </c>
      <c r="O844" s="36">
        <v>27</v>
      </c>
      <c r="Q844" s="36" t="s">
        <v>4551</v>
      </c>
      <c r="R844" s="50" t="str">
        <f>VLOOKUP(A844,[1]komplet!$1:$1048576,18,0)</f>
        <v>ANO</v>
      </c>
    </row>
    <row r="845" spans="1:18" x14ac:dyDescent="0.25">
      <c r="A845" s="71">
        <v>600106136</v>
      </c>
      <c r="B845" s="56">
        <f t="shared" si="26"/>
        <v>600106136</v>
      </c>
      <c r="C845" s="57" t="s">
        <v>713</v>
      </c>
      <c r="D845" s="50">
        <v>1</v>
      </c>
      <c r="E845" s="72">
        <f t="shared" si="27"/>
        <v>70996229</v>
      </c>
      <c r="F845" s="51" t="s">
        <v>63</v>
      </c>
      <c r="G845" s="51" t="s">
        <v>5723</v>
      </c>
      <c r="H845" s="51">
        <v>650</v>
      </c>
      <c r="I845" s="51" t="s">
        <v>14443</v>
      </c>
      <c r="J845" s="51">
        <v>16.690000000000001</v>
      </c>
      <c r="K845" s="68">
        <v>10848.5</v>
      </c>
      <c r="L845" s="63" t="s">
        <v>14444</v>
      </c>
      <c r="M845" s="50" t="s">
        <v>2671</v>
      </c>
      <c r="O845" s="36">
        <v>217</v>
      </c>
      <c r="Q845" s="36" t="s">
        <v>4552</v>
      </c>
      <c r="R845" s="50" t="str">
        <f>VLOOKUP(A845,[1]komplet!$1:$1048576,18,0)</f>
        <v>ANO</v>
      </c>
    </row>
    <row r="846" spans="1:18" x14ac:dyDescent="0.25">
      <c r="A846" s="71">
        <v>600106152</v>
      </c>
      <c r="B846" s="56">
        <f t="shared" si="26"/>
        <v>600106152</v>
      </c>
      <c r="C846" s="57" t="s">
        <v>714</v>
      </c>
      <c r="D846" s="50">
        <v>1</v>
      </c>
      <c r="E846" s="72">
        <f t="shared" si="27"/>
        <v>62077520</v>
      </c>
      <c r="F846" s="51" t="s">
        <v>63</v>
      </c>
      <c r="G846" s="51" t="s">
        <v>5723</v>
      </c>
      <c r="H846" s="51">
        <v>675</v>
      </c>
      <c r="I846" s="51" t="s">
        <v>14443</v>
      </c>
      <c r="J846" s="51">
        <v>16.690000000000001</v>
      </c>
      <c r="K846" s="68">
        <v>11265.75</v>
      </c>
      <c r="L846" s="63" t="s">
        <v>14444</v>
      </c>
      <c r="M846" s="50" t="s">
        <v>2672</v>
      </c>
      <c r="O846" s="36">
        <v>155</v>
      </c>
      <c r="Q846" s="36" t="s">
        <v>4553</v>
      </c>
      <c r="R846" s="50" t="str">
        <f>VLOOKUP(A846,[1]komplet!$1:$1048576,18,0)</f>
        <v>ANO</v>
      </c>
    </row>
    <row r="847" spans="1:18" x14ac:dyDescent="0.25">
      <c r="A847" s="71">
        <v>600106195</v>
      </c>
      <c r="B847" s="56">
        <f t="shared" si="26"/>
        <v>600106195</v>
      </c>
      <c r="C847" s="57" t="s">
        <v>715</v>
      </c>
      <c r="D847" s="50">
        <v>1</v>
      </c>
      <c r="E847" s="72">
        <f t="shared" si="27"/>
        <v>62072757</v>
      </c>
      <c r="F847" s="51" t="s">
        <v>63</v>
      </c>
      <c r="G847" s="51" t="s">
        <v>5723</v>
      </c>
      <c r="H847" s="51">
        <v>5800</v>
      </c>
      <c r="I847" s="51" t="s">
        <v>14443</v>
      </c>
      <c r="J847" s="51">
        <v>16.690000000000001</v>
      </c>
      <c r="K847" s="68">
        <v>96802.000000000015</v>
      </c>
      <c r="L847" s="63" t="s">
        <v>14444</v>
      </c>
      <c r="M847" s="50" t="s">
        <v>2673</v>
      </c>
      <c r="N847" s="36" t="s">
        <v>4538</v>
      </c>
      <c r="O847" s="36">
        <v>953</v>
      </c>
      <c r="P847" s="36">
        <v>8</v>
      </c>
      <c r="Q847" s="36" t="s">
        <v>4537</v>
      </c>
      <c r="R847" s="50" t="str">
        <f>VLOOKUP(A847,[1]komplet!$1:$1048576,18,0)</f>
        <v>ANO</v>
      </c>
    </row>
    <row r="848" spans="1:18" x14ac:dyDescent="0.25">
      <c r="A848" s="71">
        <v>600106225</v>
      </c>
      <c r="B848" s="56">
        <f t="shared" si="26"/>
        <v>600106225</v>
      </c>
      <c r="C848" s="57" t="s">
        <v>716</v>
      </c>
      <c r="D848" s="50">
        <v>1</v>
      </c>
      <c r="E848" s="72">
        <f t="shared" si="27"/>
        <v>62073061</v>
      </c>
      <c r="F848" s="51" t="s">
        <v>63</v>
      </c>
      <c r="G848" s="51" t="s">
        <v>5723</v>
      </c>
      <c r="H848" s="51">
        <v>925</v>
      </c>
      <c r="I848" s="51" t="s">
        <v>14443</v>
      </c>
      <c r="J848" s="51">
        <v>16.690000000000001</v>
      </c>
      <c r="K848" s="68">
        <v>15438.250000000002</v>
      </c>
      <c r="L848" s="63" t="s">
        <v>14444</v>
      </c>
      <c r="M848" s="50" t="s">
        <v>2674</v>
      </c>
      <c r="O848" s="36">
        <v>210</v>
      </c>
      <c r="Q848" s="36" t="s">
        <v>4554</v>
      </c>
      <c r="R848" s="50" t="str">
        <f>VLOOKUP(A848,[1]komplet!$1:$1048576,18,0)</f>
        <v>ANO</v>
      </c>
    </row>
    <row r="849" spans="1:18" x14ac:dyDescent="0.25">
      <c r="A849" s="71">
        <v>600106241</v>
      </c>
      <c r="B849" s="56">
        <f t="shared" si="26"/>
        <v>600106241</v>
      </c>
      <c r="C849" s="57" t="s">
        <v>717</v>
      </c>
      <c r="D849" s="50">
        <v>1</v>
      </c>
      <c r="E849" s="72">
        <f t="shared" si="27"/>
        <v>62073427</v>
      </c>
      <c r="F849" s="51" t="s">
        <v>63</v>
      </c>
      <c r="G849" s="51" t="s">
        <v>5723</v>
      </c>
      <c r="H849" s="51">
        <v>1450</v>
      </c>
      <c r="I849" s="51" t="s">
        <v>14443</v>
      </c>
      <c r="J849" s="51">
        <v>16.690000000000001</v>
      </c>
      <c r="K849" s="68">
        <v>24200.500000000004</v>
      </c>
      <c r="L849" s="63" t="s">
        <v>14444</v>
      </c>
      <c r="M849" s="50" t="s">
        <v>2675</v>
      </c>
      <c r="N849" s="36" t="s">
        <v>49</v>
      </c>
      <c r="O849" s="36">
        <v>32</v>
      </c>
      <c r="Q849" s="36" t="s">
        <v>4555</v>
      </c>
      <c r="R849" s="50" t="str">
        <f>VLOOKUP(A849,[1]komplet!$1:$1048576,18,0)</f>
        <v>ANO</v>
      </c>
    </row>
    <row r="850" spans="1:18" x14ac:dyDescent="0.25">
      <c r="A850" s="71">
        <v>600106284</v>
      </c>
      <c r="B850" s="56">
        <f t="shared" si="26"/>
        <v>600106284</v>
      </c>
      <c r="C850" s="57" t="s">
        <v>718</v>
      </c>
      <c r="D850" s="50">
        <v>1</v>
      </c>
      <c r="E850" s="72">
        <f t="shared" si="27"/>
        <v>47884941</v>
      </c>
      <c r="F850" s="51" t="s">
        <v>63</v>
      </c>
      <c r="G850" s="51" t="s">
        <v>5723</v>
      </c>
      <c r="H850" s="51">
        <v>2125</v>
      </c>
      <c r="I850" s="51" t="s">
        <v>14443</v>
      </c>
      <c r="J850" s="51">
        <v>16.690000000000001</v>
      </c>
      <c r="K850" s="68">
        <v>35466.25</v>
      </c>
      <c r="L850" s="63" t="s">
        <v>14444</v>
      </c>
      <c r="M850" s="50" t="s">
        <v>2676</v>
      </c>
      <c r="N850" s="36" t="s">
        <v>67</v>
      </c>
      <c r="O850" s="36">
        <v>360</v>
      </c>
      <c r="Q850" s="36" t="s">
        <v>4556</v>
      </c>
      <c r="R850" s="50" t="str">
        <f>VLOOKUP(A850,[1]komplet!$1:$1048576,18,0)</f>
        <v>ANO</v>
      </c>
    </row>
    <row r="851" spans="1:18" x14ac:dyDescent="0.25">
      <c r="A851" s="71">
        <v>600106292</v>
      </c>
      <c r="B851" s="56">
        <f t="shared" si="26"/>
        <v>600106292</v>
      </c>
      <c r="C851" s="57" t="s">
        <v>719</v>
      </c>
      <c r="D851" s="50">
        <v>1</v>
      </c>
      <c r="E851" s="72">
        <f t="shared" si="27"/>
        <v>62073281</v>
      </c>
      <c r="F851" s="51" t="s">
        <v>63</v>
      </c>
      <c r="G851" s="51" t="s">
        <v>5723</v>
      </c>
      <c r="H851" s="51">
        <v>1025</v>
      </c>
      <c r="I851" s="51" t="s">
        <v>14443</v>
      </c>
      <c r="J851" s="51">
        <v>16.690000000000001</v>
      </c>
      <c r="K851" s="68">
        <v>17107.25</v>
      </c>
      <c r="L851" s="63" t="s">
        <v>14444</v>
      </c>
      <c r="M851" s="50" t="s">
        <v>2677</v>
      </c>
      <c r="N851" s="36" t="s">
        <v>4557</v>
      </c>
      <c r="O851" s="36">
        <v>108</v>
      </c>
      <c r="Q851" s="36" t="s">
        <v>42</v>
      </c>
      <c r="R851" s="50" t="str">
        <f>VLOOKUP(A851,[1]komplet!$1:$1048576,18,0)</f>
        <v>ANO</v>
      </c>
    </row>
    <row r="852" spans="1:18" x14ac:dyDescent="0.25">
      <c r="A852" s="71">
        <v>600106331</v>
      </c>
      <c r="B852" s="56">
        <f t="shared" si="26"/>
        <v>600106331</v>
      </c>
      <c r="C852" s="57" t="s">
        <v>720</v>
      </c>
      <c r="D852" s="50">
        <v>1</v>
      </c>
      <c r="E852" s="72">
        <f t="shared" si="27"/>
        <v>70988617</v>
      </c>
      <c r="F852" s="51" t="s">
        <v>63</v>
      </c>
      <c r="G852" s="51" t="s">
        <v>5723</v>
      </c>
      <c r="H852" s="51">
        <v>750</v>
      </c>
      <c r="I852" s="51" t="s">
        <v>14443</v>
      </c>
      <c r="J852" s="51">
        <v>16.690000000000001</v>
      </c>
      <c r="K852" s="68">
        <v>12517.500000000002</v>
      </c>
      <c r="L852" s="63" t="s">
        <v>14444</v>
      </c>
      <c r="M852" s="50" t="s">
        <v>2678</v>
      </c>
      <c r="N852" s="36" t="s">
        <v>41</v>
      </c>
      <c r="O852" s="36">
        <v>157</v>
      </c>
      <c r="Q852" s="36" t="s">
        <v>4558</v>
      </c>
      <c r="R852" s="50" t="str">
        <f>VLOOKUP(A852,[1]komplet!$1:$1048576,18,0)</f>
        <v>ANO</v>
      </c>
    </row>
    <row r="853" spans="1:18" x14ac:dyDescent="0.25">
      <c r="A853" s="71">
        <v>600106349</v>
      </c>
      <c r="B853" s="56">
        <f t="shared" si="26"/>
        <v>600106349</v>
      </c>
      <c r="C853" s="57" t="s">
        <v>721</v>
      </c>
      <c r="D853" s="50">
        <v>1</v>
      </c>
      <c r="E853" s="72">
        <f t="shared" si="27"/>
        <v>62073591</v>
      </c>
      <c r="F853" s="51" t="s">
        <v>63</v>
      </c>
      <c r="G853" s="51" t="s">
        <v>5723</v>
      </c>
      <c r="H853" s="51">
        <v>1625</v>
      </c>
      <c r="I853" s="51" t="s">
        <v>14443</v>
      </c>
      <c r="J853" s="51">
        <v>16.690000000000001</v>
      </c>
      <c r="K853" s="68">
        <v>27121.250000000004</v>
      </c>
      <c r="L853" s="63" t="s">
        <v>14444</v>
      </c>
      <c r="M853" s="50" t="s">
        <v>2679</v>
      </c>
      <c r="N853" s="36" t="s">
        <v>4559</v>
      </c>
      <c r="O853" s="36">
        <v>499</v>
      </c>
      <c r="Q853" s="36" t="s">
        <v>4560</v>
      </c>
      <c r="R853" s="50" t="str">
        <f>VLOOKUP(A853,[1]komplet!$1:$1048576,18,0)</f>
        <v>ANO</v>
      </c>
    </row>
    <row r="854" spans="1:18" x14ac:dyDescent="0.25">
      <c r="A854" s="71">
        <v>600106365</v>
      </c>
      <c r="B854" s="56">
        <f t="shared" si="26"/>
        <v>600106365</v>
      </c>
      <c r="C854" s="57" t="s">
        <v>722</v>
      </c>
      <c r="D854" s="50">
        <v>1</v>
      </c>
      <c r="E854" s="72">
        <f t="shared" si="27"/>
        <v>70994471</v>
      </c>
      <c r="F854" s="51" t="s">
        <v>63</v>
      </c>
      <c r="G854" s="51" t="s">
        <v>5723</v>
      </c>
      <c r="H854" s="51">
        <v>75</v>
      </c>
      <c r="I854" s="51" t="s">
        <v>14443</v>
      </c>
      <c r="J854" s="51">
        <v>16.690000000000001</v>
      </c>
      <c r="K854" s="68">
        <v>1251.75</v>
      </c>
      <c r="L854" s="63" t="s">
        <v>14444</v>
      </c>
      <c r="M854" s="50" t="s">
        <v>2680</v>
      </c>
      <c r="O854" s="36">
        <v>35</v>
      </c>
      <c r="Q854" s="36" t="s">
        <v>4561</v>
      </c>
      <c r="R854" s="50" t="str">
        <f>VLOOKUP(A854,[1]komplet!$1:$1048576,18,0)</f>
        <v>ANO</v>
      </c>
    </row>
    <row r="855" spans="1:18" x14ac:dyDescent="0.25">
      <c r="A855" s="71">
        <v>600106357</v>
      </c>
      <c r="B855" s="56">
        <f t="shared" si="26"/>
        <v>600106357</v>
      </c>
      <c r="C855" s="57" t="s">
        <v>723</v>
      </c>
      <c r="D855" s="50">
        <v>1</v>
      </c>
      <c r="E855" s="72">
        <f t="shared" si="27"/>
        <v>75024161</v>
      </c>
      <c r="F855" s="51" t="s">
        <v>63</v>
      </c>
      <c r="G855" s="51" t="s">
        <v>5723</v>
      </c>
      <c r="H855" s="51">
        <v>125</v>
      </c>
      <c r="I855" s="51" t="s">
        <v>14443</v>
      </c>
      <c r="J855" s="51">
        <v>16.690000000000001</v>
      </c>
      <c r="K855" s="68">
        <v>2086.25</v>
      </c>
      <c r="L855" s="63" t="s">
        <v>14444</v>
      </c>
      <c r="M855" s="50" t="s">
        <v>2681</v>
      </c>
      <c r="O855" s="36">
        <v>38</v>
      </c>
      <c r="Q855" s="36" t="s">
        <v>4562</v>
      </c>
      <c r="R855" s="50" t="str">
        <f>VLOOKUP(A855,[1]komplet!$1:$1048576,18,0)</f>
        <v>ANO</v>
      </c>
    </row>
    <row r="856" spans="1:18" x14ac:dyDescent="0.25">
      <c r="A856" s="71">
        <v>600106411</v>
      </c>
      <c r="B856" s="56">
        <f t="shared" si="26"/>
        <v>600106411</v>
      </c>
      <c r="C856" s="57" t="s">
        <v>724</v>
      </c>
      <c r="D856" s="50">
        <v>1</v>
      </c>
      <c r="E856" s="72">
        <f t="shared" si="27"/>
        <v>75023059</v>
      </c>
      <c r="F856" s="51" t="s">
        <v>63</v>
      </c>
      <c r="G856" s="51" t="s">
        <v>5723</v>
      </c>
      <c r="H856" s="51">
        <v>75</v>
      </c>
      <c r="I856" s="51" t="s">
        <v>14443</v>
      </c>
      <c r="J856" s="51">
        <v>16.690000000000001</v>
      </c>
      <c r="K856" s="68">
        <v>1251.75</v>
      </c>
      <c r="L856" s="63" t="s">
        <v>14444</v>
      </c>
      <c r="M856" s="50" t="s">
        <v>2682</v>
      </c>
      <c r="O856" s="36">
        <v>76</v>
      </c>
      <c r="Q856" s="36" t="s">
        <v>4563</v>
      </c>
      <c r="R856" s="50" t="str">
        <f>VLOOKUP(A856,[1]komplet!$1:$1048576,18,0)</f>
        <v>ANO</v>
      </c>
    </row>
    <row r="857" spans="1:18" x14ac:dyDescent="0.25">
      <c r="A857" s="71">
        <v>600106438</v>
      </c>
      <c r="B857" s="56">
        <f t="shared" si="26"/>
        <v>600106438</v>
      </c>
      <c r="C857" s="57" t="s">
        <v>725</v>
      </c>
      <c r="D857" s="50">
        <v>1</v>
      </c>
      <c r="E857" s="72">
        <f t="shared" si="27"/>
        <v>70990255</v>
      </c>
      <c r="F857" s="51" t="s">
        <v>63</v>
      </c>
      <c r="G857" s="51" t="s">
        <v>5723</v>
      </c>
      <c r="H857" s="51">
        <v>125</v>
      </c>
      <c r="I857" s="51" t="s">
        <v>14443</v>
      </c>
      <c r="J857" s="51">
        <v>16.690000000000001</v>
      </c>
      <c r="K857" s="68">
        <v>2086.25</v>
      </c>
      <c r="L857" s="63" t="s">
        <v>14444</v>
      </c>
      <c r="M857" s="50" t="s">
        <v>2683</v>
      </c>
      <c r="N857" s="36" t="s">
        <v>68</v>
      </c>
      <c r="O857" s="36">
        <v>91</v>
      </c>
      <c r="Q857" s="36" t="s">
        <v>4564</v>
      </c>
      <c r="R857" s="50" t="str">
        <f>VLOOKUP(A857,[1]komplet!$1:$1048576,18,0)</f>
        <v>ANO</v>
      </c>
    </row>
    <row r="858" spans="1:18" x14ac:dyDescent="0.25">
      <c r="A858" s="71">
        <v>600106454</v>
      </c>
      <c r="B858" s="56">
        <f t="shared" si="26"/>
        <v>600106454</v>
      </c>
      <c r="C858" s="57" t="s">
        <v>726</v>
      </c>
      <c r="D858" s="50">
        <v>1</v>
      </c>
      <c r="E858" s="72">
        <f t="shared" si="27"/>
        <v>75021528</v>
      </c>
      <c r="F858" s="51" t="s">
        <v>63</v>
      </c>
      <c r="G858" s="51" t="s">
        <v>5723</v>
      </c>
      <c r="H858" s="51">
        <v>250</v>
      </c>
      <c r="I858" s="51" t="s">
        <v>14443</v>
      </c>
      <c r="J858" s="51">
        <v>16.690000000000001</v>
      </c>
      <c r="K858" s="68">
        <v>4172.5</v>
      </c>
      <c r="L858" s="63" t="s">
        <v>14444</v>
      </c>
      <c r="M858" s="50" t="s">
        <v>2684</v>
      </c>
      <c r="O858" s="36">
        <v>142</v>
      </c>
      <c r="Q858" s="36" t="s">
        <v>4565</v>
      </c>
      <c r="R858" s="50" t="str">
        <f>VLOOKUP(A858,[1]komplet!$1:$1048576,18,0)</f>
        <v>ANO</v>
      </c>
    </row>
    <row r="859" spans="1:18" x14ac:dyDescent="0.25">
      <c r="A859" s="71">
        <v>600171779</v>
      </c>
      <c r="B859" s="56">
        <f t="shared" si="26"/>
        <v>600171779</v>
      </c>
      <c r="C859" s="57" t="s">
        <v>727</v>
      </c>
      <c r="D859" s="50">
        <v>1</v>
      </c>
      <c r="E859" s="72">
        <f t="shared" si="27"/>
        <v>62073516</v>
      </c>
      <c r="F859" s="51" t="s">
        <v>63</v>
      </c>
      <c r="G859" s="51" t="s">
        <v>5723</v>
      </c>
      <c r="H859" s="51">
        <v>2225</v>
      </c>
      <c r="I859" s="51" t="s">
        <v>14443</v>
      </c>
      <c r="J859" s="51">
        <v>16.690000000000001</v>
      </c>
      <c r="K859" s="68">
        <v>37135.25</v>
      </c>
      <c r="L859" s="63" t="s">
        <v>14444</v>
      </c>
      <c r="M859" s="50" t="s">
        <v>2685</v>
      </c>
      <c r="N859" s="36" t="s">
        <v>4566</v>
      </c>
      <c r="O859" s="36">
        <v>982</v>
      </c>
      <c r="P859" s="36">
        <v>53</v>
      </c>
      <c r="Q859" s="36" t="s">
        <v>4537</v>
      </c>
      <c r="R859" s="50" t="str">
        <f>VLOOKUP(A859,[1]komplet!$1:$1048576,18,0)</f>
        <v>ANO</v>
      </c>
    </row>
    <row r="860" spans="1:18" x14ac:dyDescent="0.25">
      <c r="A860" s="71">
        <v>691009996</v>
      </c>
      <c r="B860" s="56">
        <f t="shared" si="26"/>
        <v>691009996</v>
      </c>
      <c r="C860" s="57" t="s">
        <v>728</v>
      </c>
      <c r="D860" s="50">
        <v>1</v>
      </c>
      <c r="E860" s="72">
        <f t="shared" si="27"/>
        <v>5666376</v>
      </c>
      <c r="F860" s="51" t="s">
        <v>63</v>
      </c>
      <c r="G860" s="51" t="s">
        <v>5723</v>
      </c>
      <c r="H860" s="51">
        <v>125</v>
      </c>
      <c r="I860" s="51" t="s">
        <v>14443</v>
      </c>
      <c r="J860" s="51">
        <v>16.690000000000001</v>
      </c>
      <c r="K860" s="68">
        <v>2086.25</v>
      </c>
      <c r="L860" s="63" t="s">
        <v>14444</v>
      </c>
      <c r="M860" s="50" t="s">
        <v>2686</v>
      </c>
      <c r="O860" s="36">
        <v>74</v>
      </c>
      <c r="Q860" s="36" t="s">
        <v>4567</v>
      </c>
      <c r="R860" s="50" t="str">
        <f>VLOOKUP(A860,[1]komplet!$1:$1048576,18,0)</f>
        <v>ANO</v>
      </c>
    </row>
    <row r="861" spans="1:18" x14ac:dyDescent="0.25">
      <c r="A861" s="71">
        <v>600013626</v>
      </c>
      <c r="B861" s="56">
        <f t="shared" si="26"/>
        <v>600013626</v>
      </c>
      <c r="C861" s="57" t="s">
        <v>729</v>
      </c>
      <c r="D861" s="50">
        <v>1</v>
      </c>
      <c r="E861" s="72">
        <f t="shared" si="27"/>
        <v>559008</v>
      </c>
      <c r="F861" s="51" t="s">
        <v>63</v>
      </c>
      <c r="G861" s="51" t="s">
        <v>5724</v>
      </c>
      <c r="H861" s="51">
        <v>3550</v>
      </c>
      <c r="I861" s="51" t="s">
        <v>14443</v>
      </c>
      <c r="J861" s="51">
        <v>16.690000000000001</v>
      </c>
      <c r="K861" s="68">
        <v>59249.500000000007</v>
      </c>
      <c r="L861" s="63" t="s">
        <v>14444</v>
      </c>
      <c r="M861" s="50" t="s">
        <v>2687</v>
      </c>
      <c r="N861" s="36" t="s">
        <v>43</v>
      </c>
      <c r="O861" s="36">
        <v>980</v>
      </c>
      <c r="P861" s="36">
        <v>55</v>
      </c>
      <c r="Q861" s="36" t="s">
        <v>4568</v>
      </c>
      <c r="R861" s="50" t="str">
        <f>VLOOKUP(A861,[1]komplet!$1:$1048576,18,0)</f>
        <v>ANO</v>
      </c>
    </row>
    <row r="862" spans="1:18" x14ac:dyDescent="0.25">
      <c r="A862" s="71">
        <v>600013821</v>
      </c>
      <c r="B862" s="56">
        <f t="shared" si="26"/>
        <v>600013821</v>
      </c>
      <c r="C862" s="57" t="s">
        <v>730</v>
      </c>
      <c r="D862" s="50">
        <v>1</v>
      </c>
      <c r="E862" s="72">
        <f t="shared" si="27"/>
        <v>638013</v>
      </c>
      <c r="F862" s="51" t="s">
        <v>63</v>
      </c>
      <c r="G862" s="51" t="s">
        <v>5724</v>
      </c>
      <c r="H862" s="51">
        <v>3750</v>
      </c>
      <c r="I862" s="51" t="s">
        <v>14443</v>
      </c>
      <c r="J862" s="51">
        <v>16.690000000000001</v>
      </c>
      <c r="K862" s="68">
        <v>62587.500000000007</v>
      </c>
      <c r="L862" s="63" t="s">
        <v>14444</v>
      </c>
      <c r="M862" s="50" t="s">
        <v>2688</v>
      </c>
      <c r="N862" s="36" t="s">
        <v>4569</v>
      </c>
      <c r="O862" s="36">
        <v>164</v>
      </c>
      <c r="P862" s="36" t="s">
        <v>4570</v>
      </c>
      <c r="Q862" s="36" t="s">
        <v>4568</v>
      </c>
      <c r="R862" s="50" t="str">
        <f>VLOOKUP(A862,[1]komplet!$1:$1048576,18,0)</f>
        <v>ANO</v>
      </c>
    </row>
    <row r="863" spans="1:18" x14ac:dyDescent="0.25">
      <c r="A863" s="71">
        <v>600019853</v>
      </c>
      <c r="B863" s="56">
        <f t="shared" si="26"/>
        <v>600019853</v>
      </c>
      <c r="C863" s="57" t="s">
        <v>731</v>
      </c>
      <c r="D863" s="50">
        <v>1</v>
      </c>
      <c r="E863" s="72">
        <f t="shared" si="27"/>
        <v>62159101</v>
      </c>
      <c r="F863" s="51" t="s">
        <v>63</v>
      </c>
      <c r="G863" s="51" t="s">
        <v>5724</v>
      </c>
      <c r="H863" s="51">
        <v>775</v>
      </c>
      <c r="I863" s="51" t="s">
        <v>14443</v>
      </c>
      <c r="J863" s="51">
        <v>16.690000000000001</v>
      </c>
      <c r="K863" s="68">
        <v>12934.750000000002</v>
      </c>
      <c r="L863" s="63" t="s">
        <v>14444</v>
      </c>
      <c r="M863" s="50" t="s">
        <v>2689</v>
      </c>
      <c r="N863" s="36" t="s">
        <v>4571</v>
      </c>
      <c r="O863" s="36">
        <v>235</v>
      </c>
      <c r="P863" s="36">
        <v>1</v>
      </c>
      <c r="Q863" s="36" t="s">
        <v>4568</v>
      </c>
      <c r="R863" s="50" t="str">
        <f>VLOOKUP(A863,[1]komplet!$1:$1048576,18,0)</f>
        <v>NE</v>
      </c>
    </row>
    <row r="864" spans="1:18" x14ac:dyDescent="0.25">
      <c r="A864" s="71">
        <v>600019861</v>
      </c>
      <c r="B864" s="56">
        <f t="shared" si="26"/>
        <v>600019861</v>
      </c>
      <c r="C864" s="57" t="s">
        <v>732</v>
      </c>
      <c r="D864" s="50">
        <v>1</v>
      </c>
      <c r="E864" s="72">
        <f t="shared" si="27"/>
        <v>638005</v>
      </c>
      <c r="F864" s="51" t="s">
        <v>63</v>
      </c>
      <c r="G864" s="51" t="s">
        <v>5724</v>
      </c>
      <c r="H864" s="51">
        <v>2750</v>
      </c>
      <c r="I864" s="51" t="s">
        <v>14443</v>
      </c>
      <c r="J864" s="51">
        <v>16.690000000000001</v>
      </c>
      <c r="K864" s="68">
        <v>45897.5</v>
      </c>
      <c r="L864" s="63" t="s">
        <v>14444</v>
      </c>
      <c r="M864" s="50" t="s">
        <v>2690</v>
      </c>
      <c r="N864" s="36" t="s">
        <v>4572</v>
      </c>
      <c r="O864" s="36">
        <v>590</v>
      </c>
      <c r="P864" s="36">
        <v>15</v>
      </c>
      <c r="Q864" s="36" t="s">
        <v>4568</v>
      </c>
      <c r="R864" s="50" t="str">
        <f>VLOOKUP(A864,[1]komplet!$1:$1048576,18,0)</f>
        <v>ANO</v>
      </c>
    </row>
    <row r="865" spans="1:18" x14ac:dyDescent="0.25">
      <c r="A865" s="71">
        <v>600019896</v>
      </c>
      <c r="B865" s="56">
        <f t="shared" si="26"/>
        <v>600019896</v>
      </c>
      <c r="C865" s="57" t="s">
        <v>733</v>
      </c>
      <c r="D865" s="50">
        <v>1</v>
      </c>
      <c r="E865" s="72">
        <f t="shared" si="27"/>
        <v>637998</v>
      </c>
      <c r="F865" s="51" t="s">
        <v>63</v>
      </c>
      <c r="G865" s="51" t="s">
        <v>5724</v>
      </c>
      <c r="H865" s="51">
        <v>2725</v>
      </c>
      <c r="I865" s="51" t="s">
        <v>14443</v>
      </c>
      <c r="J865" s="51">
        <v>16.690000000000001</v>
      </c>
      <c r="K865" s="68">
        <v>45480.25</v>
      </c>
      <c r="L865" s="63" t="s">
        <v>14444</v>
      </c>
      <c r="M865" s="50" t="s">
        <v>2691</v>
      </c>
      <c r="N865" s="36" t="s">
        <v>69</v>
      </c>
      <c r="O865" s="36">
        <v>190</v>
      </c>
      <c r="P865" s="36">
        <v>7</v>
      </c>
      <c r="Q865" s="36" t="s">
        <v>4568</v>
      </c>
      <c r="R865" s="50" t="str">
        <f>VLOOKUP(A865,[1]komplet!$1:$1048576,18,0)</f>
        <v>ANO</v>
      </c>
    </row>
    <row r="866" spans="1:18" x14ac:dyDescent="0.25">
      <c r="A866" s="71">
        <v>600019900</v>
      </c>
      <c r="B866" s="56">
        <f t="shared" si="26"/>
        <v>600019900</v>
      </c>
      <c r="C866" s="57" t="s">
        <v>734</v>
      </c>
      <c r="D866" s="50">
        <v>1</v>
      </c>
      <c r="E866" s="72">
        <f t="shared" si="27"/>
        <v>27681866</v>
      </c>
      <c r="F866" s="51" t="s">
        <v>63</v>
      </c>
      <c r="G866" s="51" t="s">
        <v>5724</v>
      </c>
      <c r="H866" s="51">
        <v>1375</v>
      </c>
      <c r="I866" s="51" t="s">
        <v>14443</v>
      </c>
      <c r="J866" s="51">
        <v>16.690000000000001</v>
      </c>
      <c r="K866" s="68">
        <v>22948.75</v>
      </c>
      <c r="L866" s="63" t="s">
        <v>14444</v>
      </c>
      <c r="M866" s="50" t="s">
        <v>2692</v>
      </c>
      <c r="N866" s="36" t="s">
        <v>4573</v>
      </c>
      <c r="O866" s="36">
        <v>112</v>
      </c>
      <c r="P866" s="36">
        <v>16</v>
      </c>
      <c r="Q866" s="36" t="s">
        <v>4568</v>
      </c>
      <c r="R866" s="50" t="str">
        <f>VLOOKUP(A866,[1]komplet!$1:$1048576,18,0)</f>
        <v>NE</v>
      </c>
    </row>
    <row r="867" spans="1:18" x14ac:dyDescent="0.25">
      <c r="A867" s="71">
        <v>600013405</v>
      </c>
      <c r="B867" s="56">
        <f t="shared" si="26"/>
        <v>600013405</v>
      </c>
      <c r="C867" s="57" t="s">
        <v>735</v>
      </c>
      <c r="D867" s="50">
        <v>1</v>
      </c>
      <c r="E867" s="72">
        <f t="shared" si="27"/>
        <v>532525</v>
      </c>
      <c r="F867" s="51" t="s">
        <v>63</v>
      </c>
      <c r="G867" s="51" t="s">
        <v>5724</v>
      </c>
      <c r="H867" s="51">
        <v>3325</v>
      </c>
      <c r="I867" s="51" t="s">
        <v>14443</v>
      </c>
      <c r="J867" s="51">
        <v>16.690000000000001</v>
      </c>
      <c r="K867" s="68">
        <v>55494.250000000007</v>
      </c>
      <c r="L867" s="63" t="s">
        <v>14444</v>
      </c>
      <c r="M867" s="50" t="s">
        <v>2693</v>
      </c>
      <c r="N867" s="36" t="s">
        <v>4574</v>
      </c>
      <c r="O867" s="36">
        <v>666</v>
      </c>
      <c r="P867" s="36">
        <v>85</v>
      </c>
      <c r="Q867" s="36" t="s">
        <v>4568</v>
      </c>
      <c r="R867" s="50" t="str">
        <f>VLOOKUP(A867,[1]komplet!$1:$1048576,18,0)</f>
        <v>NE</v>
      </c>
    </row>
    <row r="868" spans="1:18" x14ac:dyDescent="0.25">
      <c r="A868" s="71">
        <v>600013413</v>
      </c>
      <c r="B868" s="56">
        <f t="shared" si="26"/>
        <v>600013413</v>
      </c>
      <c r="C868" s="57" t="s">
        <v>736</v>
      </c>
      <c r="D868" s="50">
        <v>1</v>
      </c>
      <c r="E868" s="72">
        <f t="shared" si="27"/>
        <v>48513512</v>
      </c>
      <c r="F868" s="51" t="s">
        <v>63</v>
      </c>
      <c r="G868" s="51" t="s">
        <v>5724</v>
      </c>
      <c r="H868" s="51">
        <v>0</v>
      </c>
      <c r="I868" s="51" t="s">
        <v>14443</v>
      </c>
      <c r="J868" s="51">
        <v>16.690000000000001</v>
      </c>
      <c r="K868" s="68">
        <v>0</v>
      </c>
      <c r="L868" s="63">
        <v>44536</v>
      </c>
      <c r="M868" s="50" t="s">
        <v>2694</v>
      </c>
      <c r="N868" s="36" t="s">
        <v>4575</v>
      </c>
      <c r="O868" s="36">
        <v>936</v>
      </c>
      <c r="P868" s="36">
        <v>2</v>
      </c>
      <c r="Q868" s="36" t="s">
        <v>4568</v>
      </c>
      <c r="R868" s="50" t="str">
        <f>VLOOKUP(A868,[1]komplet!$1:$1048576,18,0)</f>
        <v>ANO</v>
      </c>
    </row>
    <row r="869" spans="1:18" x14ac:dyDescent="0.25">
      <c r="A869" s="71">
        <v>600013421</v>
      </c>
      <c r="B869" s="56">
        <f t="shared" si="26"/>
        <v>600013421</v>
      </c>
      <c r="C869" s="57" t="s">
        <v>737</v>
      </c>
      <c r="D869" s="50">
        <v>1</v>
      </c>
      <c r="E869" s="72">
        <f t="shared" si="27"/>
        <v>558974</v>
      </c>
      <c r="F869" s="51" t="s">
        <v>63</v>
      </c>
      <c r="G869" s="51" t="s">
        <v>5724</v>
      </c>
      <c r="H869" s="51">
        <v>1450</v>
      </c>
      <c r="I869" s="51" t="s">
        <v>14443</v>
      </c>
      <c r="J869" s="51">
        <v>16.690000000000001</v>
      </c>
      <c r="K869" s="68">
        <v>24200.500000000004</v>
      </c>
      <c r="L869" s="63" t="s">
        <v>14444</v>
      </c>
      <c r="M869" s="50" t="s">
        <v>2695</v>
      </c>
      <c r="N869" s="36" t="s">
        <v>4576</v>
      </c>
      <c r="O869" s="36">
        <v>689</v>
      </c>
      <c r="P869" s="36">
        <v>3</v>
      </c>
      <c r="Q869" s="36" t="s">
        <v>4568</v>
      </c>
      <c r="R869" s="50" t="str">
        <f>VLOOKUP(A869,[1]komplet!$1:$1048576,18,0)</f>
        <v>ANO</v>
      </c>
    </row>
    <row r="870" spans="1:18" x14ac:dyDescent="0.25">
      <c r="A870" s="71">
        <v>600013430</v>
      </c>
      <c r="B870" s="56">
        <f t="shared" si="26"/>
        <v>600013430</v>
      </c>
      <c r="C870" s="57" t="s">
        <v>738</v>
      </c>
      <c r="D870" s="50">
        <v>1</v>
      </c>
      <c r="E870" s="72">
        <f t="shared" si="27"/>
        <v>62157213</v>
      </c>
      <c r="F870" s="51" t="s">
        <v>63</v>
      </c>
      <c r="G870" s="51" t="s">
        <v>5724</v>
      </c>
      <c r="H870" s="51">
        <v>1450</v>
      </c>
      <c r="I870" s="51" t="s">
        <v>14443</v>
      </c>
      <c r="J870" s="51">
        <v>16.690000000000001</v>
      </c>
      <c r="K870" s="68">
        <v>24200.500000000004</v>
      </c>
      <c r="L870" s="63" t="s">
        <v>14444</v>
      </c>
      <c r="M870" s="50" t="s">
        <v>2696</v>
      </c>
      <c r="N870" s="36" t="s">
        <v>4577</v>
      </c>
      <c r="O870" s="36">
        <v>1890</v>
      </c>
      <c r="P870" s="36">
        <v>45</v>
      </c>
      <c r="Q870" s="36" t="s">
        <v>4568</v>
      </c>
      <c r="R870" s="50" t="str">
        <f>VLOOKUP(A870,[1]komplet!$1:$1048576,18,0)</f>
        <v>ANO</v>
      </c>
    </row>
    <row r="871" spans="1:18" x14ac:dyDescent="0.25">
      <c r="A871" s="71">
        <v>600013448</v>
      </c>
      <c r="B871" s="56">
        <f t="shared" si="26"/>
        <v>600013448</v>
      </c>
      <c r="C871" s="57" t="s">
        <v>739</v>
      </c>
      <c r="D871" s="50">
        <v>1</v>
      </c>
      <c r="E871" s="72">
        <f t="shared" si="27"/>
        <v>558982</v>
      </c>
      <c r="F871" s="51" t="s">
        <v>63</v>
      </c>
      <c r="G871" s="51" t="s">
        <v>5724</v>
      </c>
      <c r="H871" s="51">
        <v>2525</v>
      </c>
      <c r="I871" s="51" t="s">
        <v>14443</v>
      </c>
      <c r="J871" s="51">
        <v>16.690000000000001</v>
      </c>
      <c r="K871" s="68">
        <v>42142.25</v>
      </c>
      <c r="L871" s="63" t="s">
        <v>14444</v>
      </c>
      <c r="M871" s="50" t="s">
        <v>2697</v>
      </c>
      <c r="N871" s="36" t="s">
        <v>4268</v>
      </c>
      <c r="O871" s="36">
        <v>55</v>
      </c>
      <c r="P871" s="36">
        <v>47</v>
      </c>
      <c r="Q871" s="36" t="s">
        <v>4568</v>
      </c>
      <c r="R871" s="50" t="str">
        <f>VLOOKUP(A871,[1]komplet!$1:$1048576,18,0)</f>
        <v>ANO</v>
      </c>
    </row>
    <row r="872" spans="1:18" x14ac:dyDescent="0.25">
      <c r="A872" s="71">
        <v>600013464</v>
      </c>
      <c r="B872" s="56">
        <f t="shared" si="26"/>
        <v>600013464</v>
      </c>
      <c r="C872" s="57" t="s">
        <v>740</v>
      </c>
      <c r="D872" s="50">
        <v>1</v>
      </c>
      <c r="E872" s="72">
        <f t="shared" si="27"/>
        <v>558991</v>
      </c>
      <c r="F872" s="51" t="s">
        <v>63</v>
      </c>
      <c r="G872" s="51" t="s">
        <v>5724</v>
      </c>
      <c r="H872" s="51">
        <v>2550</v>
      </c>
      <c r="I872" s="51" t="s">
        <v>14443</v>
      </c>
      <c r="J872" s="51">
        <v>16.690000000000001</v>
      </c>
      <c r="K872" s="68">
        <v>42559.5</v>
      </c>
      <c r="L872" s="63" t="s">
        <v>14444</v>
      </c>
      <c r="M872" s="50" t="s">
        <v>2698</v>
      </c>
      <c r="N872" s="36" t="s">
        <v>4578</v>
      </c>
      <c r="O872" s="36">
        <v>304</v>
      </c>
      <c r="P872" s="36">
        <v>36</v>
      </c>
      <c r="Q872" s="36" t="s">
        <v>4568</v>
      </c>
      <c r="R872" s="50" t="str">
        <f>VLOOKUP(A872,[1]komplet!$1:$1048576,18,0)</f>
        <v>ANO</v>
      </c>
    </row>
    <row r="873" spans="1:18" x14ac:dyDescent="0.25">
      <c r="A873" s="71">
        <v>600013472</v>
      </c>
      <c r="B873" s="56">
        <f t="shared" si="26"/>
        <v>600013472</v>
      </c>
      <c r="C873" s="57" t="s">
        <v>741</v>
      </c>
      <c r="D873" s="50">
        <v>1</v>
      </c>
      <c r="E873" s="72">
        <f t="shared" si="27"/>
        <v>559016</v>
      </c>
      <c r="F873" s="51" t="s">
        <v>63</v>
      </c>
      <c r="G873" s="51" t="s">
        <v>5724</v>
      </c>
      <c r="H873" s="51">
        <v>2200</v>
      </c>
      <c r="I873" s="51" t="s">
        <v>14443</v>
      </c>
      <c r="J873" s="51">
        <v>16.690000000000001</v>
      </c>
      <c r="K873" s="68">
        <v>36718</v>
      </c>
      <c r="L873" s="63" t="s">
        <v>14444</v>
      </c>
      <c r="M873" s="50" t="s">
        <v>2699</v>
      </c>
      <c r="N873" s="36" t="s">
        <v>4579</v>
      </c>
      <c r="O873" s="36">
        <v>1804</v>
      </c>
      <c r="P873" s="36">
        <v>7</v>
      </c>
      <c r="Q873" s="36" t="s">
        <v>4568</v>
      </c>
      <c r="R873" s="50" t="str">
        <f>VLOOKUP(A873,[1]komplet!$1:$1048576,18,0)</f>
        <v>ANO</v>
      </c>
    </row>
    <row r="874" spans="1:18" x14ac:dyDescent="0.25">
      <c r="A874" s="71">
        <v>600013481</v>
      </c>
      <c r="B874" s="56">
        <f t="shared" si="26"/>
        <v>600013481</v>
      </c>
      <c r="C874" s="57" t="s">
        <v>742</v>
      </c>
      <c r="D874" s="50">
        <v>1</v>
      </c>
      <c r="E874" s="72">
        <f t="shared" si="27"/>
        <v>559032</v>
      </c>
      <c r="F874" s="51" t="s">
        <v>63</v>
      </c>
      <c r="G874" s="51" t="s">
        <v>5724</v>
      </c>
      <c r="H874" s="51">
        <v>3025</v>
      </c>
      <c r="I874" s="51" t="s">
        <v>14443</v>
      </c>
      <c r="J874" s="51">
        <v>16.690000000000001</v>
      </c>
      <c r="K874" s="68">
        <v>50487.250000000007</v>
      </c>
      <c r="L874" s="63" t="s">
        <v>14444</v>
      </c>
      <c r="M874" s="50" t="s">
        <v>2700</v>
      </c>
      <c r="N874" s="36" t="s">
        <v>4577</v>
      </c>
      <c r="O874" s="36">
        <v>1829</v>
      </c>
      <c r="P874" s="36">
        <v>14</v>
      </c>
      <c r="Q874" s="36" t="s">
        <v>4568</v>
      </c>
      <c r="R874" s="50" t="str">
        <f>VLOOKUP(A874,[1]komplet!$1:$1048576,18,0)</f>
        <v>ANO</v>
      </c>
    </row>
    <row r="875" spans="1:18" x14ac:dyDescent="0.25">
      <c r="A875" s="71">
        <v>600013502</v>
      </c>
      <c r="B875" s="56">
        <f t="shared" si="26"/>
        <v>600013502</v>
      </c>
      <c r="C875" s="57" t="s">
        <v>743</v>
      </c>
      <c r="D875" s="50">
        <v>1</v>
      </c>
      <c r="E875" s="72">
        <f t="shared" si="27"/>
        <v>566381</v>
      </c>
      <c r="F875" s="51" t="s">
        <v>63</v>
      </c>
      <c r="G875" s="51" t="s">
        <v>5724</v>
      </c>
      <c r="H875" s="51">
        <v>3100</v>
      </c>
      <c r="I875" s="51" t="s">
        <v>14443</v>
      </c>
      <c r="J875" s="51">
        <v>16.690000000000001</v>
      </c>
      <c r="K875" s="68">
        <v>51739.000000000007</v>
      </c>
      <c r="L875" s="63" t="s">
        <v>14444</v>
      </c>
      <c r="M875" s="50" t="s">
        <v>2701</v>
      </c>
      <c r="N875" s="36" t="s">
        <v>4580</v>
      </c>
      <c r="O875" s="36">
        <v>263</v>
      </c>
      <c r="P875" s="36">
        <v>9</v>
      </c>
      <c r="Q875" s="36" t="s">
        <v>4568</v>
      </c>
      <c r="R875" s="50" t="str">
        <f>VLOOKUP(A875,[1]komplet!$1:$1048576,18,0)</f>
        <v>ANO</v>
      </c>
    </row>
    <row r="876" spans="1:18" x14ac:dyDescent="0.25">
      <c r="A876" s="71">
        <v>600013511</v>
      </c>
      <c r="B876" s="56">
        <f t="shared" si="26"/>
        <v>600013511</v>
      </c>
      <c r="C876" s="57" t="s">
        <v>744</v>
      </c>
      <c r="D876" s="50">
        <v>1</v>
      </c>
      <c r="E876" s="72">
        <f t="shared" si="27"/>
        <v>63493781</v>
      </c>
      <c r="F876" s="51" t="s">
        <v>63</v>
      </c>
      <c r="G876" s="51" t="s">
        <v>5724</v>
      </c>
      <c r="H876" s="51">
        <v>300</v>
      </c>
      <c r="I876" s="51" t="s">
        <v>14443</v>
      </c>
      <c r="J876" s="51">
        <v>16.690000000000001</v>
      </c>
      <c r="K876" s="68">
        <v>5007</v>
      </c>
      <c r="L876" s="63" t="s">
        <v>14444</v>
      </c>
      <c r="M876" s="50" t="s">
        <v>2702</v>
      </c>
      <c r="N876" s="36" t="s">
        <v>4581</v>
      </c>
      <c r="O876" s="36">
        <v>4226</v>
      </c>
      <c r="P876" s="36">
        <v>23</v>
      </c>
      <c r="Q876" s="36" t="s">
        <v>4568</v>
      </c>
      <c r="R876" s="50" t="str">
        <f>VLOOKUP(A876,[1]komplet!$1:$1048576,18,0)</f>
        <v>NE</v>
      </c>
    </row>
    <row r="877" spans="1:18" x14ac:dyDescent="0.25">
      <c r="A877" s="71">
        <v>600013537</v>
      </c>
      <c r="B877" s="56">
        <f t="shared" si="26"/>
        <v>600013537</v>
      </c>
      <c r="C877" s="57" t="s">
        <v>745</v>
      </c>
      <c r="D877" s="50">
        <v>1</v>
      </c>
      <c r="E877" s="72">
        <f t="shared" si="27"/>
        <v>25330365</v>
      </c>
      <c r="F877" s="51" t="s">
        <v>63</v>
      </c>
      <c r="G877" s="51" t="s">
        <v>5724</v>
      </c>
      <c r="H877" s="51">
        <v>325</v>
      </c>
      <c r="I877" s="51" t="s">
        <v>14443</v>
      </c>
      <c r="J877" s="51">
        <v>16.690000000000001</v>
      </c>
      <c r="K877" s="68">
        <v>5424.25</v>
      </c>
      <c r="L877" s="63" t="s">
        <v>14444</v>
      </c>
      <c r="M877" s="50" t="s">
        <v>2703</v>
      </c>
      <c r="N877" s="36" t="s">
        <v>4581</v>
      </c>
      <c r="O877" s="36">
        <v>4226</v>
      </c>
      <c r="P877" s="36">
        <v>23</v>
      </c>
      <c r="Q877" s="36" t="s">
        <v>4568</v>
      </c>
      <c r="R877" s="50" t="str">
        <f>VLOOKUP(A877,[1]komplet!$1:$1048576,18,0)</f>
        <v>NE</v>
      </c>
    </row>
    <row r="878" spans="1:18" x14ac:dyDescent="0.25">
      <c r="A878" s="71">
        <v>600013600</v>
      </c>
      <c r="B878" s="56">
        <f t="shared" si="26"/>
        <v>600013600</v>
      </c>
      <c r="C878" s="57" t="s">
        <v>746</v>
      </c>
      <c r="D878" s="50">
        <v>1</v>
      </c>
      <c r="E878" s="72">
        <f t="shared" si="27"/>
        <v>25339842</v>
      </c>
      <c r="F878" s="51" t="s">
        <v>63</v>
      </c>
      <c r="G878" s="51" t="s">
        <v>5724</v>
      </c>
      <c r="H878" s="51">
        <v>700</v>
      </c>
      <c r="I878" s="51" t="s">
        <v>14443</v>
      </c>
      <c r="J878" s="51">
        <v>16.690000000000001</v>
      </c>
      <c r="K878" s="68">
        <v>11683</v>
      </c>
      <c r="L878" s="63" t="s">
        <v>14444</v>
      </c>
      <c r="M878" s="50" t="s">
        <v>2704</v>
      </c>
      <c r="N878" s="36" t="s">
        <v>4582</v>
      </c>
      <c r="O878" s="36">
        <v>467</v>
      </c>
      <c r="P878" s="36">
        <v>65</v>
      </c>
      <c r="Q878" s="36" t="s">
        <v>4568</v>
      </c>
      <c r="R878" s="50" t="str">
        <f>VLOOKUP(A878,[1]komplet!$1:$1048576,18,0)</f>
        <v>NE</v>
      </c>
    </row>
    <row r="879" spans="1:18" x14ac:dyDescent="0.25">
      <c r="A879" s="71">
        <v>600013634</v>
      </c>
      <c r="B879" s="56">
        <f t="shared" si="26"/>
        <v>600013634</v>
      </c>
      <c r="C879" s="57" t="s">
        <v>747</v>
      </c>
      <c r="D879" s="50">
        <v>1</v>
      </c>
      <c r="E879" s="72">
        <f t="shared" si="27"/>
        <v>567582</v>
      </c>
      <c r="F879" s="51" t="s">
        <v>63</v>
      </c>
      <c r="G879" s="51" t="s">
        <v>5724</v>
      </c>
      <c r="H879" s="51">
        <v>1750</v>
      </c>
      <c r="I879" s="51" t="s">
        <v>14443</v>
      </c>
      <c r="J879" s="51">
        <v>16.690000000000001</v>
      </c>
      <c r="K879" s="68">
        <v>29207.500000000004</v>
      </c>
      <c r="L879" s="63" t="s">
        <v>14444</v>
      </c>
      <c r="M879" s="50" t="s">
        <v>2705</v>
      </c>
      <c r="N879" s="36" t="s">
        <v>4583</v>
      </c>
      <c r="O879" s="36">
        <v>63</v>
      </c>
      <c r="P879" s="36">
        <v>70</v>
      </c>
      <c r="Q879" s="36" t="s">
        <v>4568</v>
      </c>
      <c r="R879" s="50" t="str">
        <f>VLOOKUP(A879,[1]komplet!$1:$1048576,18,0)</f>
        <v>ANO</v>
      </c>
    </row>
    <row r="880" spans="1:18" x14ac:dyDescent="0.25">
      <c r="A880" s="71">
        <v>600013651</v>
      </c>
      <c r="B880" s="56">
        <f t="shared" si="26"/>
        <v>600013651</v>
      </c>
      <c r="C880" s="57" t="s">
        <v>748</v>
      </c>
      <c r="D880" s="50">
        <v>1</v>
      </c>
      <c r="E880" s="72">
        <f t="shared" si="27"/>
        <v>25332201</v>
      </c>
      <c r="F880" s="51" t="s">
        <v>63</v>
      </c>
      <c r="G880" s="51" t="s">
        <v>5724</v>
      </c>
      <c r="H880" s="51">
        <v>825</v>
      </c>
      <c r="I880" s="51" t="s">
        <v>14443</v>
      </c>
      <c r="J880" s="51">
        <v>16.690000000000001</v>
      </c>
      <c r="K880" s="68">
        <v>13769.250000000002</v>
      </c>
      <c r="L880" s="63" t="s">
        <v>14444</v>
      </c>
      <c r="M880" s="50" t="s">
        <v>2706</v>
      </c>
      <c r="N880" s="36" t="s">
        <v>4584</v>
      </c>
      <c r="O880" s="36">
        <v>58</v>
      </c>
      <c r="P880" s="36">
        <v>27</v>
      </c>
      <c r="Q880" s="36" t="s">
        <v>4568</v>
      </c>
      <c r="R880" s="50" t="str">
        <f>VLOOKUP(A880,[1]komplet!$1:$1048576,18,0)</f>
        <v>NE</v>
      </c>
    </row>
    <row r="881" spans="1:18" x14ac:dyDescent="0.25">
      <c r="A881" s="71">
        <v>600013669</v>
      </c>
      <c r="B881" s="56">
        <f t="shared" si="26"/>
        <v>600013669</v>
      </c>
      <c r="C881" s="57" t="s">
        <v>749</v>
      </c>
      <c r="D881" s="50">
        <v>1</v>
      </c>
      <c r="E881" s="72">
        <f t="shared" si="27"/>
        <v>25326228</v>
      </c>
      <c r="F881" s="51" t="s">
        <v>63</v>
      </c>
      <c r="G881" s="51" t="s">
        <v>5724</v>
      </c>
      <c r="H881" s="51">
        <v>600</v>
      </c>
      <c r="I881" s="51" t="s">
        <v>14443</v>
      </c>
      <c r="J881" s="51">
        <v>16.690000000000001</v>
      </c>
      <c r="K881" s="68">
        <v>10014</v>
      </c>
      <c r="L881" s="63" t="s">
        <v>14444</v>
      </c>
      <c r="M881" s="50" t="s">
        <v>2707</v>
      </c>
      <c r="N881" s="36" t="s">
        <v>4585</v>
      </c>
      <c r="O881" s="36">
        <v>573</v>
      </c>
      <c r="P881" s="36">
        <v>21</v>
      </c>
      <c r="Q881" s="36" t="s">
        <v>4568</v>
      </c>
      <c r="R881" s="50" t="str">
        <f>VLOOKUP(A881,[1]komplet!$1:$1048576,18,0)</f>
        <v>NE</v>
      </c>
    </row>
    <row r="882" spans="1:18" x14ac:dyDescent="0.25">
      <c r="A882" s="71">
        <v>600013677</v>
      </c>
      <c r="B882" s="56">
        <f t="shared" si="26"/>
        <v>600013677</v>
      </c>
      <c r="C882" s="57" t="s">
        <v>750</v>
      </c>
      <c r="D882" s="50">
        <v>1</v>
      </c>
      <c r="E882" s="72">
        <f t="shared" si="27"/>
        <v>63489970</v>
      </c>
      <c r="F882" s="51" t="s">
        <v>63</v>
      </c>
      <c r="G882" s="51" t="s">
        <v>5724</v>
      </c>
      <c r="H882" s="51">
        <v>1575</v>
      </c>
      <c r="I882" s="51" t="s">
        <v>14443</v>
      </c>
      <c r="J882" s="51">
        <v>16.690000000000001</v>
      </c>
      <c r="K882" s="68">
        <v>26286.750000000004</v>
      </c>
      <c r="L882" s="63" t="s">
        <v>14444</v>
      </c>
      <c r="M882" s="50" t="s">
        <v>2708</v>
      </c>
      <c r="N882" s="36" t="s">
        <v>4586</v>
      </c>
      <c r="O882" s="36">
        <v>472</v>
      </c>
      <c r="P882" s="36">
        <v>30</v>
      </c>
      <c r="Q882" s="36" t="s">
        <v>4568</v>
      </c>
      <c r="R882" s="50" t="str">
        <f>VLOOKUP(A882,[1]komplet!$1:$1048576,18,0)</f>
        <v>NE</v>
      </c>
    </row>
    <row r="883" spans="1:18" x14ac:dyDescent="0.25">
      <c r="A883" s="71">
        <v>600013685</v>
      </c>
      <c r="B883" s="56">
        <f t="shared" si="26"/>
        <v>600013685</v>
      </c>
      <c r="C883" s="57" t="s">
        <v>751</v>
      </c>
      <c r="D883" s="50">
        <v>1</v>
      </c>
      <c r="E883" s="72">
        <f t="shared" si="27"/>
        <v>25341553</v>
      </c>
      <c r="F883" s="51" t="s">
        <v>63</v>
      </c>
      <c r="G883" s="51" t="s">
        <v>5724</v>
      </c>
      <c r="H883" s="51">
        <v>975</v>
      </c>
      <c r="I883" s="51" t="s">
        <v>14443</v>
      </c>
      <c r="J883" s="51">
        <v>16.690000000000001</v>
      </c>
      <c r="K883" s="68">
        <v>16272.750000000002</v>
      </c>
      <c r="L883" s="63" t="s">
        <v>14444</v>
      </c>
      <c r="M883" s="50" t="s">
        <v>2709</v>
      </c>
      <c r="N883" s="36" t="s">
        <v>4276</v>
      </c>
      <c r="O883" s="36">
        <v>1297</v>
      </c>
      <c r="P883" s="36">
        <v>185</v>
      </c>
      <c r="Q883" s="36" t="s">
        <v>4568</v>
      </c>
      <c r="R883" s="50" t="str">
        <f>VLOOKUP(A883,[1]komplet!$1:$1048576,18,0)</f>
        <v>NE</v>
      </c>
    </row>
    <row r="884" spans="1:18" x14ac:dyDescent="0.25">
      <c r="A884" s="71">
        <v>600013693</v>
      </c>
      <c r="B884" s="56">
        <f t="shared" si="26"/>
        <v>600013693</v>
      </c>
      <c r="C884" s="57" t="s">
        <v>752</v>
      </c>
      <c r="D884" s="50">
        <v>1</v>
      </c>
      <c r="E884" s="72">
        <f t="shared" si="27"/>
        <v>26258510</v>
      </c>
      <c r="F884" s="51" t="s">
        <v>63</v>
      </c>
      <c r="G884" s="51" t="s">
        <v>5724</v>
      </c>
      <c r="H884" s="51">
        <v>950</v>
      </c>
      <c r="I884" s="51" t="s">
        <v>14443</v>
      </c>
      <c r="J884" s="51">
        <v>16.690000000000001</v>
      </c>
      <c r="K884" s="68">
        <v>15855.500000000002</v>
      </c>
      <c r="L884" s="63" t="s">
        <v>14444</v>
      </c>
      <c r="M884" s="50" t="s">
        <v>2710</v>
      </c>
      <c r="N884" s="36" t="s">
        <v>4587</v>
      </c>
      <c r="O884" s="36">
        <v>67</v>
      </c>
      <c r="P884" s="36">
        <v>10</v>
      </c>
      <c r="Q884" s="36" t="s">
        <v>4568</v>
      </c>
      <c r="R884" s="50" t="str">
        <f>VLOOKUP(A884,[1]komplet!$1:$1048576,18,0)</f>
        <v>NE</v>
      </c>
    </row>
    <row r="885" spans="1:18" x14ac:dyDescent="0.25">
      <c r="A885" s="71">
        <v>600013715</v>
      </c>
      <c r="B885" s="56">
        <f t="shared" si="26"/>
        <v>600013715</v>
      </c>
      <c r="C885" s="57" t="s">
        <v>753</v>
      </c>
      <c r="D885" s="50">
        <v>1</v>
      </c>
      <c r="E885" s="72">
        <f t="shared" si="27"/>
        <v>25335791</v>
      </c>
      <c r="F885" s="51" t="s">
        <v>63</v>
      </c>
      <c r="G885" s="51" t="s">
        <v>5724</v>
      </c>
      <c r="H885" s="51">
        <v>975</v>
      </c>
      <c r="I885" s="51" t="s">
        <v>14443</v>
      </c>
      <c r="J885" s="51">
        <v>16.690000000000001</v>
      </c>
      <c r="K885" s="68">
        <v>16272.750000000002</v>
      </c>
      <c r="L885" s="63" t="s">
        <v>14444</v>
      </c>
      <c r="M885" s="50" t="s">
        <v>2711</v>
      </c>
      <c r="N885" s="36" t="s">
        <v>4588</v>
      </c>
      <c r="O885" s="36">
        <v>149</v>
      </c>
      <c r="P885" s="36">
        <v>20</v>
      </c>
      <c r="Q885" s="36" t="s">
        <v>4568</v>
      </c>
      <c r="R885" s="50" t="str">
        <f>VLOOKUP(A885,[1]komplet!$1:$1048576,18,0)</f>
        <v>NE</v>
      </c>
    </row>
    <row r="886" spans="1:18" x14ac:dyDescent="0.25">
      <c r="A886" s="71">
        <v>600013731</v>
      </c>
      <c r="B886" s="56">
        <f t="shared" si="26"/>
        <v>600013731</v>
      </c>
      <c r="C886" s="57" t="s">
        <v>754</v>
      </c>
      <c r="D886" s="50">
        <v>1</v>
      </c>
      <c r="E886" s="72">
        <f t="shared" si="27"/>
        <v>25549804</v>
      </c>
      <c r="F886" s="51" t="s">
        <v>63</v>
      </c>
      <c r="G886" s="51" t="s">
        <v>5724</v>
      </c>
      <c r="H886" s="51">
        <v>800</v>
      </c>
      <c r="I886" s="51" t="s">
        <v>14443</v>
      </c>
      <c r="J886" s="51">
        <v>16.690000000000001</v>
      </c>
      <c r="K886" s="68">
        <v>13352.000000000002</v>
      </c>
      <c r="L886" s="63" t="s">
        <v>14444</v>
      </c>
      <c r="M886" s="50" t="s">
        <v>2712</v>
      </c>
      <c r="N886" s="36" t="s">
        <v>4589</v>
      </c>
      <c r="O886" s="36">
        <v>1165</v>
      </c>
      <c r="P886" s="36">
        <v>5</v>
      </c>
      <c r="Q886" s="36" t="s">
        <v>4568</v>
      </c>
      <c r="R886" s="50" t="str">
        <f>VLOOKUP(A886,[1]komplet!$1:$1048576,18,0)</f>
        <v>NE</v>
      </c>
    </row>
    <row r="887" spans="1:18" x14ac:dyDescent="0.25">
      <c r="A887" s="71">
        <v>600013740</v>
      </c>
      <c r="B887" s="56">
        <f t="shared" si="26"/>
        <v>600013740</v>
      </c>
      <c r="C887" s="57" t="s">
        <v>755</v>
      </c>
      <c r="D887" s="50">
        <v>1</v>
      </c>
      <c r="E887" s="72">
        <f t="shared" si="27"/>
        <v>64329984</v>
      </c>
      <c r="F887" s="51" t="s">
        <v>63</v>
      </c>
      <c r="G887" s="51" t="s">
        <v>5724</v>
      </c>
      <c r="H887" s="51">
        <v>1975</v>
      </c>
      <c r="I887" s="51" t="s">
        <v>14443</v>
      </c>
      <c r="J887" s="51">
        <v>16.690000000000001</v>
      </c>
      <c r="K887" s="68">
        <v>32962.75</v>
      </c>
      <c r="L887" s="63" t="s">
        <v>14444</v>
      </c>
      <c r="M887" s="50" t="s">
        <v>2713</v>
      </c>
      <c r="N887" s="36" t="s">
        <v>4590</v>
      </c>
      <c r="O887" s="36">
        <v>343</v>
      </c>
      <c r="P887" s="36">
        <v>63</v>
      </c>
      <c r="Q887" s="36" t="s">
        <v>4568</v>
      </c>
      <c r="R887" s="50" t="str">
        <f>VLOOKUP(A887,[1]komplet!$1:$1048576,18,0)</f>
        <v>NE</v>
      </c>
    </row>
    <row r="888" spans="1:18" x14ac:dyDescent="0.25">
      <c r="A888" s="71">
        <v>600013758</v>
      </c>
      <c r="B888" s="56">
        <f t="shared" si="26"/>
        <v>600013758</v>
      </c>
      <c r="C888" s="57" t="s">
        <v>756</v>
      </c>
      <c r="D888" s="50">
        <v>1</v>
      </c>
      <c r="E888" s="72">
        <f t="shared" si="27"/>
        <v>25314122</v>
      </c>
      <c r="F888" s="51" t="s">
        <v>63</v>
      </c>
      <c r="G888" s="51" t="s">
        <v>5724</v>
      </c>
      <c r="H888" s="51">
        <v>1150</v>
      </c>
      <c r="I888" s="51" t="s">
        <v>14443</v>
      </c>
      <c r="J888" s="51">
        <v>16.690000000000001</v>
      </c>
      <c r="K888" s="68">
        <v>19193.5</v>
      </c>
      <c r="L888" s="63" t="s">
        <v>14444</v>
      </c>
      <c r="M888" s="50" t="s">
        <v>2714</v>
      </c>
      <c r="N888" s="36" t="s">
        <v>4591</v>
      </c>
      <c r="O888" s="36">
        <v>269</v>
      </c>
      <c r="P888" s="36">
        <v>27</v>
      </c>
      <c r="Q888" s="36" t="s">
        <v>4568</v>
      </c>
      <c r="R888" s="50" t="str">
        <f>VLOOKUP(A888,[1]komplet!$1:$1048576,18,0)</f>
        <v>NE</v>
      </c>
    </row>
    <row r="889" spans="1:18" x14ac:dyDescent="0.25">
      <c r="A889" s="71">
        <v>600013766</v>
      </c>
      <c r="B889" s="56">
        <f t="shared" si="26"/>
        <v>600013766</v>
      </c>
      <c r="C889" s="57" t="s">
        <v>757</v>
      </c>
      <c r="D889" s="50">
        <v>1</v>
      </c>
      <c r="E889" s="72">
        <f t="shared" si="27"/>
        <v>60552255</v>
      </c>
      <c r="F889" s="51" t="s">
        <v>63</v>
      </c>
      <c r="G889" s="51" t="s">
        <v>5724</v>
      </c>
      <c r="H889" s="51">
        <v>6800</v>
      </c>
      <c r="I889" s="51" t="s">
        <v>14443</v>
      </c>
      <c r="J889" s="51">
        <v>16.690000000000001</v>
      </c>
      <c r="K889" s="68">
        <v>113492.00000000001</v>
      </c>
      <c r="L889" s="63" t="s">
        <v>14444</v>
      </c>
      <c r="M889" s="50" t="s">
        <v>2715</v>
      </c>
      <c r="N889" s="36" t="s">
        <v>4592</v>
      </c>
      <c r="O889" s="36">
        <v>1072</v>
      </c>
      <c r="P889" s="36">
        <v>106</v>
      </c>
      <c r="Q889" s="36" t="s">
        <v>4568</v>
      </c>
      <c r="R889" s="50" t="str">
        <f>VLOOKUP(A889,[1]komplet!$1:$1048576,18,0)</f>
        <v>ANO</v>
      </c>
    </row>
    <row r="890" spans="1:18" x14ac:dyDescent="0.25">
      <c r="A890" s="71">
        <v>600013774</v>
      </c>
      <c r="B890" s="56">
        <f t="shared" si="26"/>
        <v>600013774</v>
      </c>
      <c r="C890" s="57" t="s">
        <v>758</v>
      </c>
      <c r="D890" s="50">
        <v>1</v>
      </c>
      <c r="E890" s="72">
        <f t="shared" si="27"/>
        <v>25347390</v>
      </c>
      <c r="F890" s="51" t="s">
        <v>63</v>
      </c>
      <c r="G890" s="51" t="s">
        <v>5724</v>
      </c>
      <c r="H890" s="51">
        <v>475</v>
      </c>
      <c r="I890" s="51" t="s">
        <v>14443</v>
      </c>
      <c r="J890" s="51">
        <v>16.690000000000001</v>
      </c>
      <c r="K890" s="68">
        <v>7927.7500000000009</v>
      </c>
      <c r="L890" s="63" t="s">
        <v>14444</v>
      </c>
      <c r="M890" s="50" t="s">
        <v>2716</v>
      </c>
      <c r="N890" s="36" t="s">
        <v>4582</v>
      </c>
      <c r="O890" s="36">
        <v>467</v>
      </c>
      <c r="P890" s="36">
        <v>65</v>
      </c>
      <c r="Q890" s="36" t="s">
        <v>4568</v>
      </c>
      <c r="R890" s="50" t="str">
        <f>VLOOKUP(A890,[1]komplet!$1:$1048576,18,0)</f>
        <v>NE</v>
      </c>
    </row>
    <row r="891" spans="1:18" x14ac:dyDescent="0.25">
      <c r="A891" s="71">
        <v>600013782</v>
      </c>
      <c r="B891" s="56">
        <f t="shared" si="26"/>
        <v>600013782</v>
      </c>
      <c r="C891" s="57" t="s">
        <v>759</v>
      </c>
      <c r="D891" s="50">
        <v>1</v>
      </c>
      <c r="E891" s="72">
        <f t="shared" si="27"/>
        <v>380385</v>
      </c>
      <c r="F891" s="51" t="s">
        <v>63</v>
      </c>
      <c r="G891" s="51" t="s">
        <v>5724</v>
      </c>
      <c r="H891" s="51">
        <v>4200</v>
      </c>
      <c r="I891" s="51" t="s">
        <v>14443</v>
      </c>
      <c r="J891" s="51">
        <v>16.690000000000001</v>
      </c>
      <c r="K891" s="68">
        <v>70098</v>
      </c>
      <c r="L891" s="63" t="s">
        <v>14444</v>
      </c>
      <c r="M891" s="50" t="s">
        <v>2717</v>
      </c>
      <c r="N891" s="36" t="s">
        <v>4593</v>
      </c>
      <c r="O891" s="36">
        <v>982</v>
      </c>
      <c r="P891" s="36">
        <v>23</v>
      </c>
      <c r="Q891" s="36" t="s">
        <v>4568</v>
      </c>
      <c r="R891" s="50" t="str">
        <f>VLOOKUP(A891,[1]komplet!$1:$1048576,18,0)</f>
        <v>ANO</v>
      </c>
    </row>
    <row r="892" spans="1:18" x14ac:dyDescent="0.25">
      <c r="A892" s="71">
        <v>600013804</v>
      </c>
      <c r="B892" s="56">
        <f t="shared" si="26"/>
        <v>600013804</v>
      </c>
      <c r="C892" s="57" t="s">
        <v>760</v>
      </c>
      <c r="D892" s="50">
        <v>1</v>
      </c>
      <c r="E892" s="72">
        <f t="shared" si="27"/>
        <v>559466</v>
      </c>
      <c r="F892" s="51" t="s">
        <v>63</v>
      </c>
      <c r="G892" s="51" t="s">
        <v>5724</v>
      </c>
      <c r="H892" s="51">
        <v>2175</v>
      </c>
      <c r="I892" s="51" t="s">
        <v>14443</v>
      </c>
      <c r="J892" s="51">
        <v>16.690000000000001</v>
      </c>
      <c r="K892" s="68">
        <v>36300.75</v>
      </c>
      <c r="L892" s="63" t="s">
        <v>14444</v>
      </c>
      <c r="M892" s="50" t="s">
        <v>2718</v>
      </c>
      <c r="N892" s="36" t="s">
        <v>4594</v>
      </c>
      <c r="O892" s="36">
        <v>1855</v>
      </c>
      <c r="P892" s="36">
        <v>8</v>
      </c>
      <c r="Q892" s="36" t="s">
        <v>4568</v>
      </c>
      <c r="R892" s="50" t="str">
        <f>VLOOKUP(A892,[1]komplet!$1:$1048576,18,0)</f>
        <v>ANO</v>
      </c>
    </row>
    <row r="893" spans="1:18" x14ac:dyDescent="0.25">
      <c r="A893" s="71">
        <v>600013812</v>
      </c>
      <c r="B893" s="56">
        <f t="shared" si="26"/>
        <v>600013812</v>
      </c>
      <c r="C893" s="57" t="s">
        <v>761</v>
      </c>
      <c r="D893" s="50">
        <v>1</v>
      </c>
      <c r="E893" s="72">
        <f t="shared" si="27"/>
        <v>567566</v>
      </c>
      <c r="F893" s="51" t="s">
        <v>63</v>
      </c>
      <c r="G893" s="51" t="s">
        <v>5724</v>
      </c>
      <c r="H893" s="51">
        <v>650</v>
      </c>
      <c r="I893" s="51" t="s">
        <v>14443</v>
      </c>
      <c r="J893" s="51">
        <v>16.690000000000001</v>
      </c>
      <c r="K893" s="68">
        <v>10848.5</v>
      </c>
      <c r="L893" s="63" t="s">
        <v>14444</v>
      </c>
      <c r="M893" s="50" t="s">
        <v>2719</v>
      </c>
      <c r="N893" s="36" t="s">
        <v>4595</v>
      </c>
      <c r="O893" s="36">
        <v>375</v>
      </c>
      <c r="P893" s="36">
        <v>3</v>
      </c>
      <c r="Q893" s="36" t="s">
        <v>4568</v>
      </c>
      <c r="R893" s="50" t="str">
        <f>VLOOKUP(A893,[1]komplet!$1:$1048576,18,0)</f>
        <v>ANO</v>
      </c>
    </row>
    <row r="894" spans="1:18" x14ac:dyDescent="0.25">
      <c r="A894" s="71">
        <v>600013839</v>
      </c>
      <c r="B894" s="56">
        <f t="shared" si="26"/>
        <v>600013839</v>
      </c>
      <c r="C894" s="57" t="s">
        <v>762</v>
      </c>
      <c r="D894" s="50">
        <v>1</v>
      </c>
      <c r="E894" s="72">
        <f t="shared" si="27"/>
        <v>25312146</v>
      </c>
      <c r="F894" s="51" t="s">
        <v>63</v>
      </c>
      <c r="G894" s="51" t="s">
        <v>5724</v>
      </c>
      <c r="H894" s="51">
        <v>1475</v>
      </c>
      <c r="I894" s="51" t="s">
        <v>14443</v>
      </c>
      <c r="J894" s="51">
        <v>16.690000000000001</v>
      </c>
      <c r="K894" s="68">
        <v>24617.750000000004</v>
      </c>
      <c r="L894" s="63" t="s">
        <v>14444</v>
      </c>
      <c r="M894" s="50" t="s">
        <v>2720</v>
      </c>
      <c r="N894" s="36" t="s">
        <v>4596</v>
      </c>
      <c r="O894" s="36">
        <v>552</v>
      </c>
      <c r="P894" s="36">
        <v>59</v>
      </c>
      <c r="Q894" s="36" t="s">
        <v>4568</v>
      </c>
      <c r="R894" s="50" t="str">
        <f>VLOOKUP(A894,[1]komplet!$1:$1048576,18,0)</f>
        <v>NE</v>
      </c>
    </row>
    <row r="895" spans="1:18" x14ac:dyDescent="0.25">
      <c r="A895" s="71">
        <v>600013847</v>
      </c>
      <c r="B895" s="56">
        <f t="shared" si="26"/>
        <v>600013847</v>
      </c>
      <c r="C895" s="57" t="s">
        <v>763</v>
      </c>
      <c r="D895" s="50">
        <v>1</v>
      </c>
      <c r="E895" s="72">
        <f t="shared" si="27"/>
        <v>173843</v>
      </c>
      <c r="F895" s="51" t="s">
        <v>63</v>
      </c>
      <c r="G895" s="51" t="s">
        <v>5724</v>
      </c>
      <c r="H895" s="51">
        <v>2325</v>
      </c>
      <c r="I895" s="51" t="s">
        <v>14443</v>
      </c>
      <c r="J895" s="51">
        <v>16.690000000000001</v>
      </c>
      <c r="K895" s="68">
        <v>38804.25</v>
      </c>
      <c r="L895" s="63" t="s">
        <v>14444</v>
      </c>
      <c r="M895" s="50" t="s">
        <v>2721</v>
      </c>
      <c r="N895" s="36" t="s">
        <v>4597</v>
      </c>
      <c r="O895" s="36">
        <v>636</v>
      </c>
      <c r="P895" s="36" t="s">
        <v>4598</v>
      </c>
      <c r="Q895" s="36" t="s">
        <v>4568</v>
      </c>
      <c r="R895" s="50" t="str">
        <f>VLOOKUP(A895,[1]komplet!$1:$1048576,18,0)</f>
        <v>ANO</v>
      </c>
    </row>
    <row r="896" spans="1:18" x14ac:dyDescent="0.25">
      <c r="A896" s="71">
        <v>600013855</v>
      </c>
      <c r="B896" s="56">
        <f t="shared" si="26"/>
        <v>600013855</v>
      </c>
      <c r="C896" s="57" t="s">
        <v>764</v>
      </c>
      <c r="D896" s="50">
        <v>1</v>
      </c>
      <c r="E896" s="72">
        <f t="shared" si="27"/>
        <v>380431</v>
      </c>
      <c r="F896" s="51" t="s">
        <v>63</v>
      </c>
      <c r="G896" s="51" t="s">
        <v>5724</v>
      </c>
      <c r="H896" s="51">
        <v>2025</v>
      </c>
      <c r="I896" s="51" t="s">
        <v>14443</v>
      </c>
      <c r="J896" s="51">
        <v>16.690000000000001</v>
      </c>
      <c r="K896" s="68">
        <v>33797.25</v>
      </c>
      <c r="L896" s="63" t="s">
        <v>14444</v>
      </c>
      <c r="M896" s="50" t="s">
        <v>2722</v>
      </c>
      <c r="N896" s="36" t="s">
        <v>4599</v>
      </c>
      <c r="O896" s="36">
        <v>2482</v>
      </c>
      <c r="P896" s="36">
        <v>113</v>
      </c>
      <c r="Q896" s="36" t="s">
        <v>4568</v>
      </c>
      <c r="R896" s="50" t="str">
        <f>VLOOKUP(A896,[1]komplet!$1:$1048576,18,0)</f>
        <v>ANO</v>
      </c>
    </row>
    <row r="897" spans="1:18" x14ac:dyDescent="0.25">
      <c r="A897" s="71">
        <v>600013863</v>
      </c>
      <c r="B897" s="56">
        <f t="shared" si="26"/>
        <v>600013863</v>
      </c>
      <c r="C897" s="57" t="s">
        <v>765</v>
      </c>
      <c r="D897" s="50">
        <v>1</v>
      </c>
      <c r="E897" s="72">
        <f t="shared" si="27"/>
        <v>60555211</v>
      </c>
      <c r="F897" s="51" t="s">
        <v>63</v>
      </c>
      <c r="G897" s="51" t="s">
        <v>5724</v>
      </c>
      <c r="H897" s="51">
        <v>3025</v>
      </c>
      <c r="I897" s="51" t="s">
        <v>14443</v>
      </c>
      <c r="J897" s="51">
        <v>16.690000000000001</v>
      </c>
      <c r="K897" s="68">
        <v>50487.250000000007</v>
      </c>
      <c r="L897" s="63" t="s">
        <v>14444</v>
      </c>
      <c r="M897" s="50" t="s">
        <v>2723</v>
      </c>
      <c r="N897" s="36" t="s">
        <v>4600</v>
      </c>
      <c r="O897" s="36">
        <v>1143</v>
      </c>
      <c r="P897" s="36">
        <v>2</v>
      </c>
      <c r="Q897" s="36" t="s">
        <v>4568</v>
      </c>
      <c r="R897" s="50" t="str">
        <f>VLOOKUP(A897,[1]komplet!$1:$1048576,18,0)</f>
        <v>ANO</v>
      </c>
    </row>
    <row r="898" spans="1:18" x14ac:dyDescent="0.25">
      <c r="A898" s="71">
        <v>600013880</v>
      </c>
      <c r="B898" s="56">
        <f t="shared" si="26"/>
        <v>600013880</v>
      </c>
      <c r="C898" s="57" t="s">
        <v>766</v>
      </c>
      <c r="D898" s="50">
        <v>1</v>
      </c>
      <c r="E898" s="72">
        <f t="shared" si="27"/>
        <v>25322192</v>
      </c>
      <c r="F898" s="51" t="s">
        <v>63</v>
      </c>
      <c r="G898" s="51" t="s">
        <v>5724</v>
      </c>
      <c r="H898" s="51">
        <v>825</v>
      </c>
      <c r="I898" s="51" t="s">
        <v>14443</v>
      </c>
      <c r="J898" s="51">
        <v>16.690000000000001</v>
      </c>
      <c r="K898" s="68">
        <v>13769.250000000002</v>
      </c>
      <c r="L898" s="63" t="s">
        <v>14444</v>
      </c>
      <c r="M898" s="50" t="s">
        <v>2724</v>
      </c>
      <c r="N898" s="36" t="s">
        <v>4601</v>
      </c>
      <c r="O898" s="36">
        <v>381</v>
      </c>
      <c r="P898" s="36">
        <v>9</v>
      </c>
      <c r="Q898" s="36" t="s">
        <v>4568</v>
      </c>
      <c r="R898" s="50" t="str">
        <f>VLOOKUP(A898,[1]komplet!$1:$1048576,18,0)</f>
        <v>NE</v>
      </c>
    </row>
    <row r="899" spans="1:18" x14ac:dyDescent="0.25">
      <c r="A899" s="71">
        <v>600013898</v>
      </c>
      <c r="B899" s="56">
        <f t="shared" si="26"/>
        <v>600013898</v>
      </c>
      <c r="C899" s="57" t="s">
        <v>767</v>
      </c>
      <c r="D899" s="50">
        <v>1</v>
      </c>
      <c r="E899" s="72">
        <f t="shared" si="27"/>
        <v>25546210</v>
      </c>
      <c r="F899" s="51" t="s">
        <v>63</v>
      </c>
      <c r="G899" s="51" t="s">
        <v>5724</v>
      </c>
      <c r="H899" s="51">
        <v>2600</v>
      </c>
      <c r="I899" s="51" t="s">
        <v>14443</v>
      </c>
      <c r="J899" s="51">
        <v>16.690000000000001</v>
      </c>
      <c r="K899" s="68">
        <v>43394</v>
      </c>
      <c r="L899" s="63" t="s">
        <v>14444</v>
      </c>
      <c r="M899" s="50" t="s">
        <v>2725</v>
      </c>
      <c r="N899" s="36" t="s">
        <v>4602</v>
      </c>
      <c r="O899" s="36">
        <v>1</v>
      </c>
      <c r="P899" s="36">
        <v>4</v>
      </c>
      <c r="Q899" s="36" t="s">
        <v>4568</v>
      </c>
      <c r="R899" s="50" t="str">
        <f>VLOOKUP(A899,[1]komplet!$1:$1048576,18,0)</f>
        <v>NE</v>
      </c>
    </row>
    <row r="900" spans="1:18" x14ac:dyDescent="0.25">
      <c r="A900" s="71">
        <v>600013910</v>
      </c>
      <c r="B900" s="56">
        <f t="shared" si="26"/>
        <v>600013910</v>
      </c>
      <c r="C900" s="57" t="s">
        <v>768</v>
      </c>
      <c r="D900" s="50">
        <v>1</v>
      </c>
      <c r="E900" s="72">
        <f t="shared" si="27"/>
        <v>226467</v>
      </c>
      <c r="F900" s="51" t="s">
        <v>63</v>
      </c>
      <c r="G900" s="51" t="s">
        <v>5724</v>
      </c>
      <c r="H900" s="51">
        <v>1800</v>
      </c>
      <c r="I900" s="51" t="s">
        <v>14443</v>
      </c>
      <c r="J900" s="51">
        <v>16.690000000000001</v>
      </c>
      <c r="K900" s="68">
        <v>30042.000000000004</v>
      </c>
      <c r="L900" s="63" t="s">
        <v>14444</v>
      </c>
      <c r="M900" s="50" t="s">
        <v>2726</v>
      </c>
      <c r="N900" s="36" t="s">
        <v>4603</v>
      </c>
      <c r="O900" s="36">
        <v>364</v>
      </c>
      <c r="P900" s="36">
        <v>110</v>
      </c>
      <c r="Q900" s="36" t="s">
        <v>4568</v>
      </c>
      <c r="R900" s="50" t="str">
        <f>VLOOKUP(A900,[1]komplet!$1:$1048576,18,0)</f>
        <v>ANO</v>
      </c>
    </row>
    <row r="901" spans="1:18" x14ac:dyDescent="0.25">
      <c r="A901" s="71">
        <v>600013928</v>
      </c>
      <c r="B901" s="56">
        <f t="shared" ref="B901:B964" si="28">A901*1</f>
        <v>600013928</v>
      </c>
      <c r="C901" s="57" t="s">
        <v>769</v>
      </c>
      <c r="D901" s="50">
        <v>1</v>
      </c>
      <c r="E901" s="72">
        <f t="shared" ref="E901:E964" si="29">C901*1</f>
        <v>62157264</v>
      </c>
      <c r="F901" s="51" t="s">
        <v>63</v>
      </c>
      <c r="G901" s="51" t="s">
        <v>5724</v>
      </c>
      <c r="H901" s="51">
        <v>1975</v>
      </c>
      <c r="I901" s="51" t="s">
        <v>14443</v>
      </c>
      <c r="J901" s="51">
        <v>16.690000000000001</v>
      </c>
      <c r="K901" s="68">
        <v>32962.75</v>
      </c>
      <c r="L901" s="63" t="s">
        <v>14444</v>
      </c>
      <c r="M901" s="50" t="s">
        <v>2727</v>
      </c>
      <c r="N901" s="36" t="s">
        <v>4604</v>
      </c>
      <c r="O901" s="36">
        <v>1364</v>
      </c>
      <c r="P901" s="36">
        <v>65</v>
      </c>
      <c r="Q901" s="36" t="s">
        <v>4568</v>
      </c>
      <c r="R901" s="50" t="str">
        <f>VLOOKUP(A901,[1]komplet!$1:$1048576,18,0)</f>
        <v>ANO</v>
      </c>
    </row>
    <row r="902" spans="1:18" x14ac:dyDescent="0.25">
      <c r="A902" s="71">
        <v>600013936</v>
      </c>
      <c r="B902" s="56">
        <f t="shared" si="28"/>
        <v>600013936</v>
      </c>
      <c r="C902" s="57" t="s">
        <v>770</v>
      </c>
      <c r="D902" s="50">
        <v>1</v>
      </c>
      <c r="E902" s="72">
        <f t="shared" si="29"/>
        <v>559415</v>
      </c>
      <c r="F902" s="51" t="s">
        <v>63</v>
      </c>
      <c r="G902" s="51" t="s">
        <v>5724</v>
      </c>
      <c r="H902" s="51">
        <v>3925</v>
      </c>
      <c r="I902" s="51" t="s">
        <v>14443</v>
      </c>
      <c r="J902" s="51">
        <v>16.690000000000001</v>
      </c>
      <c r="K902" s="68">
        <v>65508.250000000007</v>
      </c>
      <c r="L902" s="63" t="s">
        <v>14444</v>
      </c>
      <c r="M902" s="50" t="s">
        <v>2728</v>
      </c>
      <c r="N902" s="36" t="s">
        <v>52</v>
      </c>
      <c r="O902" s="36">
        <v>366</v>
      </c>
      <c r="P902" s="36">
        <v>1</v>
      </c>
      <c r="Q902" s="36" t="s">
        <v>4568</v>
      </c>
      <c r="R902" s="50" t="str">
        <f>VLOOKUP(A902,[1]komplet!$1:$1048576,18,0)</f>
        <v>ANO</v>
      </c>
    </row>
    <row r="903" spans="1:18" x14ac:dyDescent="0.25">
      <c r="A903" s="71">
        <v>600013944</v>
      </c>
      <c r="B903" s="56">
        <f t="shared" si="28"/>
        <v>600013944</v>
      </c>
      <c r="C903" s="57" t="s">
        <v>771</v>
      </c>
      <c r="D903" s="50">
        <v>1</v>
      </c>
      <c r="E903" s="72">
        <f t="shared" si="29"/>
        <v>566756</v>
      </c>
      <c r="F903" s="51" t="s">
        <v>63</v>
      </c>
      <c r="G903" s="51" t="s">
        <v>5724</v>
      </c>
      <c r="H903" s="51">
        <v>2050</v>
      </c>
      <c r="I903" s="51" t="s">
        <v>14443</v>
      </c>
      <c r="J903" s="51">
        <v>16.690000000000001</v>
      </c>
      <c r="K903" s="68">
        <v>34214.5</v>
      </c>
      <c r="L903" s="63" t="s">
        <v>14444</v>
      </c>
      <c r="M903" s="50" t="s">
        <v>2729</v>
      </c>
      <c r="N903" s="36" t="s">
        <v>47</v>
      </c>
      <c r="O903" s="36">
        <v>537</v>
      </c>
      <c r="P903" s="36">
        <v>10</v>
      </c>
      <c r="Q903" s="36" t="s">
        <v>4568</v>
      </c>
      <c r="R903" s="50" t="str">
        <f>VLOOKUP(A903,[1]komplet!$1:$1048576,18,0)</f>
        <v>ANO</v>
      </c>
    </row>
    <row r="904" spans="1:18" x14ac:dyDescent="0.25">
      <c r="A904" s="71">
        <v>600013961</v>
      </c>
      <c r="B904" s="56">
        <f t="shared" si="28"/>
        <v>600013961</v>
      </c>
      <c r="C904" s="57" t="s">
        <v>772</v>
      </c>
      <c r="D904" s="50">
        <v>1</v>
      </c>
      <c r="E904" s="72">
        <f t="shared" si="29"/>
        <v>25327747</v>
      </c>
      <c r="F904" s="51" t="s">
        <v>63</v>
      </c>
      <c r="G904" s="51" t="s">
        <v>5724</v>
      </c>
      <c r="H904" s="51">
        <v>1575</v>
      </c>
      <c r="I904" s="51" t="s">
        <v>14443</v>
      </c>
      <c r="J904" s="51">
        <v>16.690000000000001</v>
      </c>
      <c r="K904" s="68">
        <v>26286.750000000004</v>
      </c>
      <c r="L904" s="63" t="s">
        <v>14444</v>
      </c>
      <c r="M904" s="50" t="s">
        <v>2730</v>
      </c>
      <c r="N904" s="36" t="s">
        <v>4602</v>
      </c>
      <c r="O904" s="36">
        <v>1</v>
      </c>
      <c r="P904" s="36">
        <v>3</v>
      </c>
      <c r="Q904" s="36" t="s">
        <v>4568</v>
      </c>
      <c r="R904" s="50" t="str">
        <f>VLOOKUP(A904,[1]komplet!$1:$1048576,18,0)</f>
        <v>NE</v>
      </c>
    </row>
    <row r="905" spans="1:18" x14ac:dyDescent="0.25">
      <c r="A905" s="71">
        <v>600013979</v>
      </c>
      <c r="B905" s="56">
        <f t="shared" si="28"/>
        <v>600013979</v>
      </c>
      <c r="C905" s="57" t="s">
        <v>773</v>
      </c>
      <c r="D905" s="50">
        <v>1</v>
      </c>
      <c r="E905" s="72">
        <f t="shared" si="29"/>
        <v>60729937</v>
      </c>
      <c r="F905" s="51" t="s">
        <v>63</v>
      </c>
      <c r="G905" s="51" t="s">
        <v>5724</v>
      </c>
      <c r="H905" s="51">
        <v>2225</v>
      </c>
      <c r="I905" s="51" t="s">
        <v>14443</v>
      </c>
      <c r="J905" s="51">
        <v>16.690000000000001</v>
      </c>
      <c r="K905" s="68">
        <v>37135.25</v>
      </c>
      <c r="L905" s="63" t="s">
        <v>14444</v>
      </c>
      <c r="M905" s="50" t="s">
        <v>2731</v>
      </c>
      <c r="N905" s="36" t="s">
        <v>4596</v>
      </c>
      <c r="O905" s="36">
        <v>552</v>
      </c>
      <c r="P905" s="36">
        <v>59</v>
      </c>
      <c r="Q905" s="36" t="s">
        <v>4568</v>
      </c>
      <c r="R905" s="50" t="str">
        <f>VLOOKUP(A905,[1]komplet!$1:$1048576,18,0)</f>
        <v>NE</v>
      </c>
    </row>
    <row r="906" spans="1:18" x14ac:dyDescent="0.25">
      <c r="A906" s="71">
        <v>691012890</v>
      </c>
      <c r="B906" s="56">
        <f t="shared" si="28"/>
        <v>691012890</v>
      </c>
      <c r="C906" s="57" t="s">
        <v>774</v>
      </c>
      <c r="D906" s="50">
        <v>1</v>
      </c>
      <c r="E906" s="72">
        <f t="shared" si="29"/>
        <v>7699603</v>
      </c>
      <c r="F906" s="51" t="s">
        <v>63</v>
      </c>
      <c r="G906" s="51" t="s">
        <v>5724</v>
      </c>
      <c r="H906" s="51">
        <v>125</v>
      </c>
      <c r="I906" s="51" t="s">
        <v>14443</v>
      </c>
      <c r="J906" s="51">
        <v>16.690000000000001</v>
      </c>
      <c r="K906" s="68">
        <v>2086.25</v>
      </c>
      <c r="L906" s="63" t="s">
        <v>14444</v>
      </c>
      <c r="M906" s="50" t="s">
        <v>2732</v>
      </c>
      <c r="N906" s="36" t="s">
        <v>4605</v>
      </c>
      <c r="O906" s="36">
        <v>866</v>
      </c>
      <c r="P906" s="36" t="s">
        <v>4606</v>
      </c>
      <c r="Q906" s="36" t="s">
        <v>4568</v>
      </c>
      <c r="R906" s="50" t="str">
        <f>VLOOKUP(A906,[1]komplet!$1:$1048576,18,0)</f>
        <v>NE</v>
      </c>
    </row>
    <row r="907" spans="1:18" x14ac:dyDescent="0.25">
      <c r="A907" s="71">
        <v>600000729</v>
      </c>
      <c r="B907" s="56">
        <f t="shared" si="28"/>
        <v>600000729</v>
      </c>
      <c r="C907" s="57" t="s">
        <v>775</v>
      </c>
      <c r="D907" s="50">
        <v>1</v>
      </c>
      <c r="E907" s="72">
        <f t="shared" si="29"/>
        <v>25338790</v>
      </c>
      <c r="F907" s="51" t="s">
        <v>63</v>
      </c>
      <c r="G907" s="51" t="s">
        <v>5724</v>
      </c>
      <c r="H907" s="51">
        <v>200</v>
      </c>
      <c r="I907" s="51" t="s">
        <v>14443</v>
      </c>
      <c r="J907" s="51">
        <v>16.690000000000001</v>
      </c>
      <c r="K907" s="68">
        <v>3338.0000000000005</v>
      </c>
      <c r="L907" s="63" t="s">
        <v>14444</v>
      </c>
      <c r="M907" s="50" t="s">
        <v>2733</v>
      </c>
      <c r="N907" s="36" t="s">
        <v>70</v>
      </c>
      <c r="O907" s="36">
        <v>432</v>
      </c>
      <c r="P907" s="36">
        <v>14</v>
      </c>
      <c r="Q907" s="36" t="s">
        <v>4568</v>
      </c>
      <c r="R907" s="50" t="str">
        <f>VLOOKUP(A907,[1]komplet!$1:$1048576,18,0)</f>
        <v>NE</v>
      </c>
    </row>
    <row r="908" spans="1:18" x14ac:dyDescent="0.25">
      <c r="A908" s="71">
        <v>600001504</v>
      </c>
      <c r="B908" s="56">
        <f t="shared" si="28"/>
        <v>600001504</v>
      </c>
      <c r="C908" s="57" t="s">
        <v>776</v>
      </c>
      <c r="D908" s="50">
        <v>1</v>
      </c>
      <c r="E908" s="72">
        <f t="shared" si="29"/>
        <v>25324233</v>
      </c>
      <c r="F908" s="51" t="s">
        <v>63</v>
      </c>
      <c r="G908" s="51" t="s">
        <v>5724</v>
      </c>
      <c r="H908" s="51">
        <v>350</v>
      </c>
      <c r="I908" s="51" t="s">
        <v>14443</v>
      </c>
      <c r="J908" s="51">
        <v>16.690000000000001</v>
      </c>
      <c r="K908" s="68">
        <v>5841.5</v>
      </c>
      <c r="L908" s="63" t="s">
        <v>14444</v>
      </c>
      <c r="M908" s="50" t="s">
        <v>2734</v>
      </c>
      <c r="N908" s="36" t="s">
        <v>4607</v>
      </c>
      <c r="O908" s="36">
        <v>577</v>
      </c>
      <c r="P908" s="36">
        <v>2</v>
      </c>
      <c r="Q908" s="36" t="s">
        <v>4568</v>
      </c>
      <c r="R908" s="50" t="str">
        <f>VLOOKUP(A908,[1]komplet!$1:$1048576,18,0)</f>
        <v>NE</v>
      </c>
    </row>
    <row r="909" spans="1:18" x14ac:dyDescent="0.25">
      <c r="A909" s="71">
        <v>600001512</v>
      </c>
      <c r="B909" s="56">
        <f t="shared" si="28"/>
        <v>600001512</v>
      </c>
      <c r="C909" s="57" t="s">
        <v>777</v>
      </c>
      <c r="D909" s="50">
        <v>1</v>
      </c>
      <c r="E909" s="72">
        <f t="shared" si="29"/>
        <v>25330012</v>
      </c>
      <c r="F909" s="51" t="s">
        <v>63</v>
      </c>
      <c r="G909" s="51" t="s">
        <v>5724</v>
      </c>
      <c r="H909" s="51">
        <v>350</v>
      </c>
      <c r="I909" s="51" t="s">
        <v>14443</v>
      </c>
      <c r="J909" s="51">
        <v>16.690000000000001</v>
      </c>
      <c r="K909" s="68">
        <v>5841.5</v>
      </c>
      <c r="L909" s="63" t="s">
        <v>14444</v>
      </c>
      <c r="M909" s="50" t="s">
        <v>2735</v>
      </c>
      <c r="N909" s="36" t="s">
        <v>4608</v>
      </c>
      <c r="O909" s="36">
        <v>676</v>
      </c>
      <c r="P909" s="36">
        <v>3</v>
      </c>
      <c r="Q909" s="36" t="s">
        <v>4568</v>
      </c>
      <c r="R909" s="50" t="str">
        <f>VLOOKUP(A909,[1]komplet!$1:$1048576,18,0)</f>
        <v>NE</v>
      </c>
    </row>
    <row r="910" spans="1:18" x14ac:dyDescent="0.25">
      <c r="A910" s="71">
        <v>600001521</v>
      </c>
      <c r="B910" s="56">
        <f t="shared" si="28"/>
        <v>600001521</v>
      </c>
      <c r="C910" s="57" t="s">
        <v>778</v>
      </c>
      <c r="D910" s="50">
        <v>1</v>
      </c>
      <c r="E910" s="72">
        <f t="shared" si="29"/>
        <v>25348221</v>
      </c>
      <c r="F910" s="51" t="s">
        <v>63</v>
      </c>
      <c r="G910" s="51" t="s">
        <v>5724</v>
      </c>
      <c r="H910" s="51">
        <v>725</v>
      </c>
      <c r="I910" s="51" t="s">
        <v>14443</v>
      </c>
      <c r="J910" s="51">
        <v>16.690000000000001</v>
      </c>
      <c r="K910" s="68">
        <v>12100.250000000002</v>
      </c>
      <c r="L910" s="63" t="s">
        <v>14444</v>
      </c>
      <c r="M910" s="50" t="s">
        <v>2736</v>
      </c>
      <c r="N910" s="36" t="s">
        <v>4609</v>
      </c>
      <c r="O910" s="36">
        <v>828</v>
      </c>
      <c r="P910" s="36">
        <v>13</v>
      </c>
      <c r="Q910" s="36" t="s">
        <v>4568</v>
      </c>
      <c r="R910" s="50" t="str">
        <f>VLOOKUP(A910,[1]komplet!$1:$1048576,18,0)</f>
        <v>NE</v>
      </c>
    </row>
    <row r="911" spans="1:18" x14ac:dyDescent="0.25">
      <c r="A911" s="71">
        <v>600001539</v>
      </c>
      <c r="B911" s="56">
        <f t="shared" si="28"/>
        <v>600001539</v>
      </c>
      <c r="C911" s="57" t="s">
        <v>779</v>
      </c>
      <c r="D911" s="50">
        <v>1</v>
      </c>
      <c r="E911" s="72">
        <f t="shared" si="29"/>
        <v>402443</v>
      </c>
      <c r="F911" s="51" t="s">
        <v>63</v>
      </c>
      <c r="G911" s="51" t="s">
        <v>5724</v>
      </c>
      <c r="H911" s="51">
        <v>2075</v>
      </c>
      <c r="I911" s="51" t="s">
        <v>14443</v>
      </c>
      <c r="J911" s="51">
        <v>16.690000000000001</v>
      </c>
      <c r="K911" s="68">
        <v>34631.75</v>
      </c>
      <c r="L911" s="63" t="s">
        <v>14444</v>
      </c>
      <c r="M911" s="50" t="s">
        <v>2737</v>
      </c>
      <c r="N911" s="36" t="s">
        <v>4590</v>
      </c>
      <c r="O911" s="36">
        <v>344</v>
      </c>
      <c r="P911" s="36">
        <v>65</v>
      </c>
      <c r="Q911" s="36" t="s">
        <v>4568</v>
      </c>
      <c r="R911" s="50" t="str">
        <f>VLOOKUP(A911,[1]komplet!$1:$1048576,18,0)</f>
        <v>NE</v>
      </c>
    </row>
    <row r="912" spans="1:18" x14ac:dyDescent="0.25">
      <c r="A912" s="71">
        <v>600024911</v>
      </c>
      <c r="B912" s="56">
        <f t="shared" si="28"/>
        <v>600024911</v>
      </c>
      <c r="C912" s="57" t="s">
        <v>780</v>
      </c>
      <c r="D912" s="50">
        <v>1</v>
      </c>
      <c r="E912" s="72">
        <f t="shared" si="29"/>
        <v>44993633</v>
      </c>
      <c r="F912" s="51" t="s">
        <v>63</v>
      </c>
      <c r="G912" s="51" t="s">
        <v>5724</v>
      </c>
      <c r="H912" s="51">
        <v>350</v>
      </c>
      <c r="I912" s="51" t="s">
        <v>14443</v>
      </c>
      <c r="J912" s="51">
        <v>16.690000000000001</v>
      </c>
      <c r="K912" s="68">
        <v>5841.5</v>
      </c>
      <c r="L912" s="63" t="s">
        <v>14444</v>
      </c>
      <c r="M912" s="50" t="s">
        <v>2738</v>
      </c>
      <c r="N912" s="36" t="s">
        <v>4268</v>
      </c>
      <c r="O912" s="36">
        <v>244</v>
      </c>
      <c r="P912" s="36">
        <v>26</v>
      </c>
      <c r="Q912" s="36" t="s">
        <v>4568</v>
      </c>
      <c r="R912" s="50" t="str">
        <f>VLOOKUP(A912,[1]komplet!$1:$1048576,18,0)</f>
        <v>ANO</v>
      </c>
    </row>
    <row r="913" spans="1:18" x14ac:dyDescent="0.25">
      <c r="A913" s="71">
        <v>600024938</v>
      </c>
      <c r="B913" s="56">
        <f t="shared" si="28"/>
        <v>600024938</v>
      </c>
      <c r="C913" s="57" t="s">
        <v>781</v>
      </c>
      <c r="D913" s="50">
        <v>1</v>
      </c>
      <c r="E913" s="72">
        <f t="shared" si="29"/>
        <v>44991665</v>
      </c>
      <c r="F913" s="51" t="s">
        <v>63</v>
      </c>
      <c r="G913" s="51" t="s">
        <v>5724</v>
      </c>
      <c r="H913" s="51">
        <v>800</v>
      </c>
      <c r="I913" s="51" t="s">
        <v>14443</v>
      </c>
      <c r="J913" s="51">
        <v>16.690000000000001</v>
      </c>
      <c r="K913" s="68">
        <v>13352.000000000002</v>
      </c>
      <c r="L913" s="63" t="s">
        <v>14444</v>
      </c>
      <c r="M913" s="50" t="s">
        <v>2739</v>
      </c>
      <c r="N913" s="36" t="s">
        <v>4610</v>
      </c>
      <c r="O913" s="36">
        <v>2433</v>
      </c>
      <c r="P913" s="36">
        <v>11</v>
      </c>
      <c r="Q913" s="36" t="s">
        <v>4568</v>
      </c>
      <c r="R913" s="50" t="str">
        <f>VLOOKUP(A913,[1]komplet!$1:$1048576,18,0)</f>
        <v>NE</v>
      </c>
    </row>
    <row r="914" spans="1:18" x14ac:dyDescent="0.25">
      <c r="A914" s="71">
        <v>600024954</v>
      </c>
      <c r="B914" s="56">
        <f t="shared" si="28"/>
        <v>600024954</v>
      </c>
      <c r="C914" s="57" t="s">
        <v>782</v>
      </c>
      <c r="D914" s="50">
        <v>1</v>
      </c>
      <c r="E914" s="72">
        <f t="shared" si="29"/>
        <v>62157396</v>
      </c>
      <c r="F914" s="51" t="s">
        <v>63</v>
      </c>
      <c r="G914" s="51" t="s">
        <v>5724</v>
      </c>
      <c r="H914" s="51">
        <v>450</v>
      </c>
      <c r="I914" s="51" t="s">
        <v>14443</v>
      </c>
      <c r="J914" s="51">
        <v>16.690000000000001</v>
      </c>
      <c r="K914" s="68">
        <v>7510.5000000000009</v>
      </c>
      <c r="L914" s="63" t="s">
        <v>14444</v>
      </c>
      <c r="M914" s="50" t="s">
        <v>2740</v>
      </c>
      <c r="N914" s="36" t="s">
        <v>4611</v>
      </c>
      <c r="O914" s="36">
        <v>2801</v>
      </c>
      <c r="P914" s="36" t="s">
        <v>71</v>
      </c>
      <c r="Q914" s="36" t="s">
        <v>4568</v>
      </c>
      <c r="R914" s="50" t="str">
        <f>VLOOKUP(A914,[1]komplet!$1:$1048576,18,0)</f>
        <v>ANO</v>
      </c>
    </row>
    <row r="915" spans="1:18" x14ac:dyDescent="0.25">
      <c r="A915" s="71">
        <v>600024962</v>
      </c>
      <c r="B915" s="56">
        <f t="shared" si="28"/>
        <v>600024962</v>
      </c>
      <c r="C915" s="57" t="s">
        <v>783</v>
      </c>
      <c r="D915" s="50">
        <v>1</v>
      </c>
      <c r="E915" s="72">
        <f t="shared" si="29"/>
        <v>62157655</v>
      </c>
      <c r="F915" s="51" t="s">
        <v>63</v>
      </c>
      <c r="G915" s="51" t="s">
        <v>5724</v>
      </c>
      <c r="H915" s="51">
        <v>425</v>
      </c>
      <c r="I915" s="51" t="s">
        <v>14443</v>
      </c>
      <c r="J915" s="51">
        <v>16.690000000000001</v>
      </c>
      <c r="K915" s="68">
        <v>7093.2500000000009</v>
      </c>
      <c r="L915" s="63" t="s">
        <v>14444</v>
      </c>
      <c r="M915" s="50" t="s">
        <v>2741</v>
      </c>
      <c r="N915" s="36" t="s">
        <v>4612</v>
      </c>
      <c r="O915" s="36">
        <v>66</v>
      </c>
      <c r="P915" s="36">
        <v>1</v>
      </c>
      <c r="Q915" s="36" t="s">
        <v>4568</v>
      </c>
      <c r="R915" s="50" t="str">
        <f>VLOOKUP(A915,[1]komplet!$1:$1048576,18,0)</f>
        <v>ANO</v>
      </c>
    </row>
    <row r="916" spans="1:18" x14ac:dyDescent="0.25">
      <c r="A916" s="71">
        <v>600024997</v>
      </c>
      <c r="B916" s="56">
        <f t="shared" si="28"/>
        <v>600024997</v>
      </c>
      <c r="C916" s="57" t="s">
        <v>784</v>
      </c>
      <c r="D916" s="50">
        <v>1</v>
      </c>
      <c r="E916" s="72">
        <f t="shared" si="29"/>
        <v>62160095</v>
      </c>
      <c r="F916" s="51" t="s">
        <v>63</v>
      </c>
      <c r="G916" s="51" t="s">
        <v>5724</v>
      </c>
      <c r="H916" s="51">
        <v>300</v>
      </c>
      <c r="I916" s="51" t="s">
        <v>14443</v>
      </c>
      <c r="J916" s="51">
        <v>16.690000000000001</v>
      </c>
      <c r="K916" s="68">
        <v>5007</v>
      </c>
      <c r="L916" s="63" t="s">
        <v>14444</v>
      </c>
      <c r="M916" s="50" t="s">
        <v>2742</v>
      </c>
      <c r="N916" s="36" t="s">
        <v>72</v>
      </c>
      <c r="O916" s="36">
        <v>803</v>
      </c>
      <c r="P916" s="36">
        <v>2</v>
      </c>
      <c r="Q916" s="36" t="s">
        <v>4568</v>
      </c>
      <c r="R916" s="50" t="str">
        <f>VLOOKUP(A916,[1]komplet!$1:$1048576,18,0)</f>
        <v>ANO</v>
      </c>
    </row>
    <row r="917" spans="1:18" x14ac:dyDescent="0.25">
      <c r="A917" s="71">
        <v>600025004</v>
      </c>
      <c r="B917" s="56">
        <f t="shared" si="28"/>
        <v>600025004</v>
      </c>
      <c r="C917" s="57" t="s">
        <v>785</v>
      </c>
      <c r="D917" s="50">
        <v>1</v>
      </c>
      <c r="E917" s="72">
        <f t="shared" si="29"/>
        <v>64327981</v>
      </c>
      <c r="F917" s="51" t="s">
        <v>63</v>
      </c>
      <c r="G917" s="51" t="s">
        <v>5724</v>
      </c>
      <c r="H917" s="51">
        <v>425</v>
      </c>
      <c r="I917" s="51" t="s">
        <v>14443</v>
      </c>
      <c r="J917" s="51">
        <v>16.690000000000001</v>
      </c>
      <c r="K917" s="68">
        <v>7093.2500000000009</v>
      </c>
      <c r="L917" s="63" t="s">
        <v>14444</v>
      </c>
      <c r="M917" s="50" t="s">
        <v>2743</v>
      </c>
      <c r="N917" s="36" t="s">
        <v>4613</v>
      </c>
      <c r="O917" s="36">
        <v>343</v>
      </c>
      <c r="P917" s="36">
        <v>68</v>
      </c>
      <c r="Q917" s="36" t="s">
        <v>4568</v>
      </c>
      <c r="R917" s="50" t="str">
        <f>VLOOKUP(A917,[1]komplet!$1:$1048576,18,0)</f>
        <v>ANO</v>
      </c>
    </row>
    <row r="918" spans="1:18" x14ac:dyDescent="0.25">
      <c r="A918" s="71">
        <v>600025021</v>
      </c>
      <c r="B918" s="56">
        <f t="shared" si="28"/>
        <v>600025021</v>
      </c>
      <c r="C918" s="57" t="s">
        <v>786</v>
      </c>
      <c r="D918" s="50">
        <v>1</v>
      </c>
      <c r="E918" s="72">
        <f t="shared" si="29"/>
        <v>48515027</v>
      </c>
      <c r="F918" s="51" t="s">
        <v>63</v>
      </c>
      <c r="G918" s="51" t="s">
        <v>5724</v>
      </c>
      <c r="H918" s="51">
        <v>375</v>
      </c>
      <c r="I918" s="51" t="s">
        <v>14443</v>
      </c>
      <c r="J918" s="51">
        <v>16.690000000000001</v>
      </c>
      <c r="K918" s="68">
        <v>6258.7500000000009</v>
      </c>
      <c r="L918" s="63" t="s">
        <v>14444</v>
      </c>
      <c r="M918" s="50" t="s">
        <v>2744</v>
      </c>
      <c r="N918" s="36" t="s">
        <v>4614</v>
      </c>
      <c r="O918" s="36">
        <v>259</v>
      </c>
      <c r="P918" s="36">
        <v>14</v>
      </c>
      <c r="Q918" s="36" t="s">
        <v>4568</v>
      </c>
      <c r="R918" s="50" t="str">
        <f>VLOOKUP(A918,[1]komplet!$1:$1048576,18,0)</f>
        <v>ANO</v>
      </c>
    </row>
    <row r="919" spans="1:18" x14ac:dyDescent="0.25">
      <c r="A919" s="71">
        <v>600025039</v>
      </c>
      <c r="B919" s="56">
        <f t="shared" si="28"/>
        <v>600025039</v>
      </c>
      <c r="C919" s="57" t="s">
        <v>787</v>
      </c>
      <c r="D919" s="50">
        <v>1</v>
      </c>
      <c r="E919" s="72">
        <f t="shared" si="29"/>
        <v>62157299</v>
      </c>
      <c r="F919" s="51" t="s">
        <v>63</v>
      </c>
      <c r="G919" s="51" t="s">
        <v>5724</v>
      </c>
      <c r="H919" s="51">
        <v>400</v>
      </c>
      <c r="I919" s="51" t="s">
        <v>14443</v>
      </c>
      <c r="J919" s="51">
        <v>16.690000000000001</v>
      </c>
      <c r="K919" s="68">
        <v>6676.0000000000009</v>
      </c>
      <c r="L919" s="63" t="s">
        <v>14444</v>
      </c>
      <c r="M919" s="50" t="s">
        <v>2745</v>
      </c>
      <c r="N919" s="36" t="s">
        <v>4615</v>
      </c>
      <c r="O919" s="36">
        <v>301</v>
      </c>
      <c r="P919" s="36">
        <v>16</v>
      </c>
      <c r="Q919" s="36" t="s">
        <v>4568</v>
      </c>
      <c r="R919" s="50" t="str">
        <f>VLOOKUP(A919,[1]komplet!$1:$1048576,18,0)</f>
        <v>ANO</v>
      </c>
    </row>
    <row r="920" spans="1:18" x14ac:dyDescent="0.25">
      <c r="A920" s="71">
        <v>600025055</v>
      </c>
      <c r="B920" s="56">
        <f t="shared" si="28"/>
        <v>600025055</v>
      </c>
      <c r="C920" s="57" t="s">
        <v>788</v>
      </c>
      <c r="D920" s="50">
        <v>1</v>
      </c>
      <c r="E920" s="72">
        <f t="shared" si="29"/>
        <v>567213</v>
      </c>
      <c r="F920" s="51" t="s">
        <v>63</v>
      </c>
      <c r="G920" s="51" t="s">
        <v>5724</v>
      </c>
      <c r="H920" s="51">
        <v>1425</v>
      </c>
      <c r="I920" s="51" t="s">
        <v>14443</v>
      </c>
      <c r="J920" s="51">
        <v>16.690000000000001</v>
      </c>
      <c r="K920" s="68">
        <v>23783.250000000004</v>
      </c>
      <c r="L920" s="63" t="s">
        <v>14444</v>
      </c>
      <c r="M920" s="50" t="s">
        <v>2746</v>
      </c>
      <c r="N920" s="36" t="s">
        <v>4616</v>
      </c>
      <c r="O920" s="36">
        <v>530</v>
      </c>
      <c r="P920" s="36">
        <v>44</v>
      </c>
      <c r="Q920" s="36" t="s">
        <v>4568</v>
      </c>
      <c r="R920" s="50" t="str">
        <f>VLOOKUP(A920,[1]komplet!$1:$1048576,18,0)</f>
        <v>ANO</v>
      </c>
    </row>
    <row r="921" spans="1:18" x14ac:dyDescent="0.25">
      <c r="A921" s="71">
        <v>600025098</v>
      </c>
      <c r="B921" s="56">
        <f t="shared" si="28"/>
        <v>600025098</v>
      </c>
      <c r="C921" s="57" t="s">
        <v>789</v>
      </c>
      <c r="D921" s="50">
        <v>1</v>
      </c>
      <c r="E921" s="72">
        <f t="shared" si="29"/>
        <v>44993668</v>
      </c>
      <c r="F921" s="51" t="s">
        <v>63</v>
      </c>
      <c r="G921" s="51" t="s">
        <v>5724</v>
      </c>
      <c r="H921" s="51">
        <v>325</v>
      </c>
      <c r="I921" s="51" t="s">
        <v>14443</v>
      </c>
      <c r="J921" s="51">
        <v>16.690000000000001</v>
      </c>
      <c r="K921" s="68">
        <v>5424.25</v>
      </c>
      <c r="L921" s="63" t="s">
        <v>14444</v>
      </c>
      <c r="M921" s="50" t="s">
        <v>2747</v>
      </c>
      <c r="N921" s="36" t="s">
        <v>4617</v>
      </c>
      <c r="O921" s="36">
        <v>895</v>
      </c>
      <c r="P921" s="36">
        <v>1</v>
      </c>
      <c r="Q921" s="36" t="s">
        <v>4568</v>
      </c>
      <c r="R921" s="50" t="str">
        <f>VLOOKUP(A921,[1]komplet!$1:$1048576,18,0)</f>
        <v>ANO</v>
      </c>
    </row>
    <row r="922" spans="1:18" x14ac:dyDescent="0.25">
      <c r="A922" s="71">
        <v>691013012</v>
      </c>
      <c r="B922" s="56">
        <f t="shared" si="28"/>
        <v>691013012</v>
      </c>
      <c r="C922" s="57" t="s">
        <v>790</v>
      </c>
      <c r="D922" s="50">
        <v>1</v>
      </c>
      <c r="E922" s="72">
        <f t="shared" si="29"/>
        <v>7928157</v>
      </c>
      <c r="F922" s="51" t="s">
        <v>63</v>
      </c>
      <c r="G922" s="51" t="s">
        <v>5724</v>
      </c>
      <c r="H922" s="51">
        <v>0</v>
      </c>
      <c r="I922" s="51" t="s">
        <v>14443</v>
      </c>
      <c r="J922" s="51">
        <v>16.690000000000001</v>
      </c>
      <c r="K922" s="68">
        <v>0</v>
      </c>
      <c r="L922" s="63">
        <v>44536</v>
      </c>
      <c r="M922" s="50" t="s">
        <v>2748</v>
      </c>
      <c r="N922" s="36" t="s">
        <v>4618</v>
      </c>
      <c r="O922" s="36">
        <v>1016</v>
      </c>
      <c r="Q922" s="36" t="s">
        <v>4568</v>
      </c>
      <c r="R922" s="50" t="str">
        <f>VLOOKUP(A922,[1]komplet!$1:$1048576,18,0)</f>
        <v>NE</v>
      </c>
    </row>
    <row r="923" spans="1:18" x14ac:dyDescent="0.25">
      <c r="A923" s="71">
        <v>600107949</v>
      </c>
      <c r="B923" s="56">
        <f t="shared" si="28"/>
        <v>600107949</v>
      </c>
      <c r="C923" s="57" t="s">
        <v>791</v>
      </c>
      <c r="D923" s="50">
        <v>1</v>
      </c>
      <c r="E923" s="72">
        <f t="shared" si="29"/>
        <v>44993978</v>
      </c>
      <c r="F923" s="51" t="s">
        <v>63</v>
      </c>
      <c r="G923" s="51" t="s">
        <v>5724</v>
      </c>
      <c r="H923" s="51">
        <v>2125</v>
      </c>
      <c r="I923" s="51" t="s">
        <v>14443</v>
      </c>
      <c r="J923" s="51">
        <v>16.690000000000001</v>
      </c>
      <c r="K923" s="68">
        <v>35466.25</v>
      </c>
      <c r="L923" s="63" t="s">
        <v>14444</v>
      </c>
      <c r="M923" s="50" t="s">
        <v>2749</v>
      </c>
      <c r="N923" s="36" t="s">
        <v>4580</v>
      </c>
      <c r="O923" s="36">
        <v>655</v>
      </c>
      <c r="P923" s="36">
        <v>4</v>
      </c>
      <c r="Q923" s="36" t="s">
        <v>4568</v>
      </c>
      <c r="R923" s="50" t="str">
        <f>VLOOKUP(A923,[1]komplet!$1:$1048576,18,0)</f>
        <v>ANO</v>
      </c>
    </row>
    <row r="924" spans="1:18" x14ac:dyDescent="0.25">
      <c r="A924" s="71">
        <v>600107957</v>
      </c>
      <c r="B924" s="56">
        <f t="shared" si="28"/>
        <v>600107957</v>
      </c>
      <c r="C924" s="57" t="s">
        <v>792</v>
      </c>
      <c r="D924" s="50">
        <v>1</v>
      </c>
      <c r="E924" s="72">
        <f t="shared" si="29"/>
        <v>48512575</v>
      </c>
      <c r="F924" s="51" t="s">
        <v>63</v>
      </c>
      <c r="G924" s="51" t="s">
        <v>5724</v>
      </c>
      <c r="H924" s="51">
        <v>2500</v>
      </c>
      <c r="I924" s="51" t="s">
        <v>14443</v>
      </c>
      <c r="J924" s="51">
        <v>16.690000000000001</v>
      </c>
      <c r="K924" s="68">
        <v>41725</v>
      </c>
      <c r="L924" s="63" t="s">
        <v>14444</v>
      </c>
      <c r="M924" s="50" t="s">
        <v>2750</v>
      </c>
      <c r="N924" s="36" t="s">
        <v>4619</v>
      </c>
      <c r="O924" s="36">
        <v>2170</v>
      </c>
      <c r="P924" s="36">
        <v>1</v>
      </c>
      <c r="Q924" s="36" t="s">
        <v>4568</v>
      </c>
      <c r="R924" s="50" t="str">
        <f>VLOOKUP(A924,[1]komplet!$1:$1048576,18,0)</f>
        <v>ANO</v>
      </c>
    </row>
    <row r="925" spans="1:18" x14ac:dyDescent="0.25">
      <c r="A925" s="71">
        <v>600107965</v>
      </c>
      <c r="B925" s="56">
        <f t="shared" si="28"/>
        <v>600107965</v>
      </c>
      <c r="C925" s="57" t="s">
        <v>793</v>
      </c>
      <c r="D925" s="50">
        <v>1</v>
      </c>
      <c r="E925" s="72">
        <f t="shared" si="29"/>
        <v>48512648</v>
      </c>
      <c r="F925" s="51" t="s">
        <v>63</v>
      </c>
      <c r="G925" s="51" t="s">
        <v>5724</v>
      </c>
      <c r="H925" s="51">
        <v>1050</v>
      </c>
      <c r="I925" s="51" t="s">
        <v>14443</v>
      </c>
      <c r="J925" s="51">
        <v>16.690000000000001</v>
      </c>
      <c r="K925" s="68">
        <v>17524.5</v>
      </c>
      <c r="L925" s="63" t="s">
        <v>14444</v>
      </c>
      <c r="M925" s="50" t="s">
        <v>2751</v>
      </c>
      <c r="N925" s="36" t="s">
        <v>13</v>
      </c>
      <c r="O925" s="36">
        <v>375</v>
      </c>
      <c r="P925" s="36">
        <v>3</v>
      </c>
      <c r="Q925" s="36" t="s">
        <v>4568</v>
      </c>
      <c r="R925" s="50" t="str">
        <f>VLOOKUP(A925,[1]komplet!$1:$1048576,18,0)</f>
        <v>ANO</v>
      </c>
    </row>
    <row r="926" spans="1:18" x14ac:dyDescent="0.25">
      <c r="A926" s="71">
        <v>600107973</v>
      </c>
      <c r="B926" s="56">
        <f t="shared" si="28"/>
        <v>600107973</v>
      </c>
      <c r="C926" s="57" t="s">
        <v>794</v>
      </c>
      <c r="D926" s="50">
        <v>1</v>
      </c>
      <c r="E926" s="72">
        <f t="shared" si="29"/>
        <v>49466623</v>
      </c>
      <c r="F926" s="51" t="s">
        <v>63</v>
      </c>
      <c r="G926" s="51" t="s">
        <v>5724</v>
      </c>
      <c r="H926" s="51">
        <v>2300</v>
      </c>
      <c r="I926" s="51" t="s">
        <v>14443</v>
      </c>
      <c r="J926" s="51">
        <v>16.690000000000001</v>
      </c>
      <c r="K926" s="68">
        <v>38387</v>
      </c>
      <c r="L926" s="63" t="s">
        <v>14444</v>
      </c>
      <c r="M926" s="50" t="s">
        <v>2752</v>
      </c>
      <c r="N926" s="36" t="s">
        <v>4572</v>
      </c>
      <c r="O926" s="36">
        <v>932</v>
      </c>
      <c r="P926" s="36">
        <v>37</v>
      </c>
      <c r="Q926" s="36" t="s">
        <v>4568</v>
      </c>
      <c r="R926" s="50" t="str">
        <f>VLOOKUP(A926,[1]komplet!$1:$1048576,18,0)</f>
        <v>ANO</v>
      </c>
    </row>
    <row r="927" spans="1:18" x14ac:dyDescent="0.25">
      <c r="A927" s="71">
        <v>600107981</v>
      </c>
      <c r="B927" s="56">
        <f t="shared" si="28"/>
        <v>600107981</v>
      </c>
      <c r="C927" s="57" t="s">
        <v>795</v>
      </c>
      <c r="D927" s="50">
        <v>1</v>
      </c>
      <c r="E927" s="72">
        <f t="shared" si="29"/>
        <v>62156624</v>
      </c>
      <c r="F927" s="51" t="s">
        <v>63</v>
      </c>
      <c r="G927" s="51" t="s">
        <v>5724</v>
      </c>
      <c r="H927" s="51">
        <v>2450</v>
      </c>
      <c r="I927" s="51" t="s">
        <v>14443</v>
      </c>
      <c r="J927" s="51">
        <v>16.690000000000001</v>
      </c>
      <c r="K927" s="68">
        <v>40890.5</v>
      </c>
      <c r="L927" s="63" t="s">
        <v>14444</v>
      </c>
      <c r="M927" s="50" t="s">
        <v>2753</v>
      </c>
      <c r="N927" s="36" t="s">
        <v>4620</v>
      </c>
      <c r="O927" s="36">
        <v>1960</v>
      </c>
      <c r="P927" s="36">
        <v>1</v>
      </c>
      <c r="Q927" s="36" t="s">
        <v>4568</v>
      </c>
      <c r="R927" s="50" t="str">
        <f>VLOOKUP(A927,[1]komplet!$1:$1048576,18,0)</f>
        <v>ANO</v>
      </c>
    </row>
    <row r="928" spans="1:18" x14ac:dyDescent="0.25">
      <c r="A928" s="71">
        <v>600107990</v>
      </c>
      <c r="B928" s="56">
        <f t="shared" si="28"/>
        <v>600107990</v>
      </c>
      <c r="C928" s="57" t="s">
        <v>796</v>
      </c>
      <c r="D928" s="50">
        <v>1</v>
      </c>
      <c r="E928" s="72">
        <f t="shared" si="29"/>
        <v>44994044</v>
      </c>
      <c r="F928" s="51" t="s">
        <v>63</v>
      </c>
      <c r="G928" s="51" t="s">
        <v>5724</v>
      </c>
      <c r="H928" s="51">
        <v>2925</v>
      </c>
      <c r="I928" s="51" t="s">
        <v>14443</v>
      </c>
      <c r="J928" s="51">
        <v>16.690000000000001</v>
      </c>
      <c r="K928" s="68">
        <v>48818.250000000007</v>
      </c>
      <c r="L928" s="63" t="s">
        <v>14444</v>
      </c>
      <c r="M928" s="50" t="s">
        <v>2754</v>
      </c>
      <c r="N928" s="36" t="s">
        <v>4621</v>
      </c>
      <c r="O928" s="36">
        <v>2360</v>
      </c>
      <c r="P928" s="36">
        <v>11</v>
      </c>
      <c r="Q928" s="36" t="s">
        <v>4568</v>
      </c>
      <c r="R928" s="50" t="str">
        <f>VLOOKUP(A928,[1]komplet!$1:$1048576,18,0)</f>
        <v>ANO</v>
      </c>
    </row>
    <row r="929" spans="1:18" x14ac:dyDescent="0.25">
      <c r="A929" s="71">
        <v>600108007</v>
      </c>
      <c r="B929" s="56">
        <f t="shared" si="28"/>
        <v>600108007</v>
      </c>
      <c r="C929" s="57" t="s">
        <v>797</v>
      </c>
      <c r="D929" s="50">
        <v>1</v>
      </c>
      <c r="E929" s="72">
        <f t="shared" si="29"/>
        <v>48510921</v>
      </c>
      <c r="F929" s="51" t="s">
        <v>63</v>
      </c>
      <c r="G929" s="51" t="s">
        <v>5724</v>
      </c>
      <c r="H929" s="51">
        <v>2775</v>
      </c>
      <c r="I929" s="51" t="s">
        <v>14443</v>
      </c>
      <c r="J929" s="51">
        <v>16.690000000000001</v>
      </c>
      <c r="K929" s="68">
        <v>46314.75</v>
      </c>
      <c r="L929" s="63" t="s">
        <v>14444</v>
      </c>
      <c r="M929" s="50" t="s">
        <v>2755</v>
      </c>
      <c r="N929" s="36" t="s">
        <v>75</v>
      </c>
      <c r="O929" s="36">
        <v>1282</v>
      </c>
      <c r="P929" s="36">
        <v>3</v>
      </c>
      <c r="Q929" s="36" t="s">
        <v>4568</v>
      </c>
      <c r="R929" s="50" t="str">
        <f>VLOOKUP(A929,[1]komplet!$1:$1048576,18,0)</f>
        <v>ANO</v>
      </c>
    </row>
    <row r="930" spans="1:18" x14ac:dyDescent="0.25">
      <c r="A930" s="71">
        <v>600108015</v>
      </c>
      <c r="B930" s="56">
        <f t="shared" si="28"/>
        <v>600108015</v>
      </c>
      <c r="C930" s="57" t="s">
        <v>798</v>
      </c>
      <c r="D930" s="50">
        <v>1</v>
      </c>
      <c r="E930" s="72">
        <f t="shared" si="29"/>
        <v>48511927</v>
      </c>
      <c r="F930" s="51" t="s">
        <v>63</v>
      </c>
      <c r="G930" s="51" t="s">
        <v>5724</v>
      </c>
      <c r="H930" s="51">
        <v>0</v>
      </c>
      <c r="I930" s="51" t="s">
        <v>14443</v>
      </c>
      <c r="J930" s="51">
        <v>16.690000000000001</v>
      </c>
      <c r="K930" s="68">
        <v>0</v>
      </c>
      <c r="L930" s="63">
        <v>44536</v>
      </c>
      <c r="M930" s="50" t="s">
        <v>2756</v>
      </c>
      <c r="N930" s="36" t="s">
        <v>4622</v>
      </c>
      <c r="O930" s="36">
        <v>438</v>
      </c>
      <c r="P930" s="36">
        <v>9</v>
      </c>
      <c r="Q930" s="36" t="s">
        <v>4568</v>
      </c>
      <c r="R930" s="50" t="str">
        <f>VLOOKUP(A930,[1]komplet!$1:$1048576,18,0)</f>
        <v>ANO</v>
      </c>
    </row>
    <row r="931" spans="1:18" x14ac:dyDescent="0.25">
      <c r="A931" s="71">
        <v>600108023</v>
      </c>
      <c r="B931" s="56">
        <f t="shared" si="28"/>
        <v>600108023</v>
      </c>
      <c r="C931" s="57" t="s">
        <v>799</v>
      </c>
      <c r="D931" s="50">
        <v>1</v>
      </c>
      <c r="E931" s="72">
        <f t="shared" si="29"/>
        <v>48512681</v>
      </c>
      <c r="F931" s="51" t="s">
        <v>63</v>
      </c>
      <c r="G931" s="51" t="s">
        <v>5724</v>
      </c>
      <c r="H931" s="51">
        <v>2975</v>
      </c>
      <c r="I931" s="51" t="s">
        <v>14443</v>
      </c>
      <c r="J931" s="51">
        <v>16.690000000000001</v>
      </c>
      <c r="K931" s="68">
        <v>49652.750000000007</v>
      </c>
      <c r="L931" s="63" t="s">
        <v>14444</v>
      </c>
      <c r="M931" s="50" t="s">
        <v>2757</v>
      </c>
      <c r="N931" s="36" t="s">
        <v>4623</v>
      </c>
      <c r="O931" s="36">
        <v>8</v>
      </c>
      <c r="P931" s="36">
        <v>8</v>
      </c>
      <c r="Q931" s="36" t="s">
        <v>4568</v>
      </c>
      <c r="R931" s="50" t="str">
        <f>VLOOKUP(A931,[1]komplet!$1:$1048576,18,0)</f>
        <v>ANO</v>
      </c>
    </row>
    <row r="932" spans="1:18" x14ac:dyDescent="0.25">
      <c r="A932" s="71">
        <v>600108031</v>
      </c>
      <c r="B932" s="56">
        <f t="shared" si="28"/>
        <v>600108031</v>
      </c>
      <c r="C932" s="57" t="s">
        <v>800</v>
      </c>
      <c r="D932" s="50">
        <v>1</v>
      </c>
      <c r="E932" s="72">
        <f t="shared" si="29"/>
        <v>48512699</v>
      </c>
      <c r="F932" s="51" t="s">
        <v>63</v>
      </c>
      <c r="G932" s="51" t="s">
        <v>5724</v>
      </c>
      <c r="H932" s="51">
        <v>2075</v>
      </c>
      <c r="I932" s="51" t="s">
        <v>14443</v>
      </c>
      <c r="J932" s="51">
        <v>16.690000000000001</v>
      </c>
      <c r="K932" s="68">
        <v>34631.75</v>
      </c>
      <c r="L932" s="63" t="s">
        <v>14444</v>
      </c>
      <c r="M932" s="50" t="s">
        <v>2758</v>
      </c>
      <c r="N932" s="36" t="s">
        <v>4624</v>
      </c>
      <c r="O932" s="36">
        <v>423</v>
      </c>
      <c r="P932" s="36">
        <v>55</v>
      </c>
      <c r="Q932" s="36" t="s">
        <v>4568</v>
      </c>
      <c r="R932" s="50" t="str">
        <f>VLOOKUP(A932,[1]komplet!$1:$1048576,18,0)</f>
        <v>ANO</v>
      </c>
    </row>
    <row r="933" spans="1:18" x14ac:dyDescent="0.25">
      <c r="A933" s="71">
        <v>600108040</v>
      </c>
      <c r="B933" s="56">
        <f t="shared" si="28"/>
        <v>600108040</v>
      </c>
      <c r="C933" s="57" t="s">
        <v>801</v>
      </c>
      <c r="D933" s="50">
        <v>1</v>
      </c>
      <c r="E933" s="72">
        <f t="shared" si="29"/>
        <v>48512702</v>
      </c>
      <c r="F933" s="51" t="s">
        <v>63</v>
      </c>
      <c r="G933" s="51" t="s">
        <v>5724</v>
      </c>
      <c r="H933" s="51">
        <v>1700</v>
      </c>
      <c r="I933" s="51" t="s">
        <v>14443</v>
      </c>
      <c r="J933" s="51">
        <v>16.690000000000001</v>
      </c>
      <c r="K933" s="68">
        <v>28373.000000000004</v>
      </c>
      <c r="L933" s="63" t="s">
        <v>14444</v>
      </c>
      <c r="M933" s="50" t="s">
        <v>2759</v>
      </c>
      <c r="N933" s="36" t="s">
        <v>4625</v>
      </c>
      <c r="O933" s="36">
        <v>1902</v>
      </c>
      <c r="P933" s="36">
        <v>22</v>
      </c>
      <c r="Q933" s="36" t="s">
        <v>4568</v>
      </c>
      <c r="R933" s="50" t="str">
        <f>VLOOKUP(A933,[1]komplet!$1:$1048576,18,0)</f>
        <v>ANO</v>
      </c>
    </row>
    <row r="934" spans="1:18" x14ac:dyDescent="0.25">
      <c r="A934" s="71">
        <v>600108058</v>
      </c>
      <c r="B934" s="56">
        <f t="shared" si="28"/>
        <v>600108058</v>
      </c>
      <c r="C934" s="57" t="s">
        <v>802</v>
      </c>
      <c r="D934" s="50">
        <v>1</v>
      </c>
      <c r="E934" s="72">
        <f t="shared" si="29"/>
        <v>48513091</v>
      </c>
      <c r="F934" s="51" t="s">
        <v>63</v>
      </c>
      <c r="G934" s="51" t="s">
        <v>5724</v>
      </c>
      <c r="H934" s="51">
        <v>3475</v>
      </c>
      <c r="I934" s="51" t="s">
        <v>14443</v>
      </c>
      <c r="J934" s="51">
        <v>16.690000000000001</v>
      </c>
      <c r="K934" s="68">
        <v>57997.750000000007</v>
      </c>
      <c r="L934" s="63" t="s">
        <v>14444</v>
      </c>
      <c r="M934" s="50" t="s">
        <v>2760</v>
      </c>
      <c r="N934" s="36" t="s">
        <v>4600</v>
      </c>
      <c r="O934" s="36">
        <v>1066</v>
      </c>
      <c r="P934" s="36">
        <v>1</v>
      </c>
      <c r="Q934" s="36" t="s">
        <v>4568</v>
      </c>
      <c r="R934" s="50" t="str">
        <f>VLOOKUP(A934,[1]komplet!$1:$1048576,18,0)</f>
        <v>ANO</v>
      </c>
    </row>
    <row r="935" spans="1:18" x14ac:dyDescent="0.25">
      <c r="A935" s="71">
        <v>600108066</v>
      </c>
      <c r="B935" s="56">
        <f t="shared" si="28"/>
        <v>600108066</v>
      </c>
      <c r="C935" s="57" t="s">
        <v>803</v>
      </c>
      <c r="D935" s="50">
        <v>1</v>
      </c>
      <c r="E935" s="72">
        <f t="shared" si="29"/>
        <v>48513121</v>
      </c>
      <c r="F935" s="51" t="s">
        <v>63</v>
      </c>
      <c r="G935" s="51" t="s">
        <v>5724</v>
      </c>
      <c r="H935" s="51">
        <v>1975</v>
      </c>
      <c r="I935" s="51" t="s">
        <v>14443</v>
      </c>
      <c r="J935" s="51">
        <v>16.690000000000001</v>
      </c>
      <c r="K935" s="68">
        <v>32962.75</v>
      </c>
      <c r="L935" s="63" t="s">
        <v>14444</v>
      </c>
      <c r="M935" s="50" t="s">
        <v>2761</v>
      </c>
      <c r="N935" s="36" t="s">
        <v>4609</v>
      </c>
      <c r="O935" s="36">
        <v>611</v>
      </c>
      <c r="P935" s="36">
        <v>32</v>
      </c>
      <c r="Q935" s="36" t="s">
        <v>4568</v>
      </c>
      <c r="R935" s="50" t="str">
        <f>VLOOKUP(A935,[1]komplet!$1:$1048576,18,0)</f>
        <v>ANO</v>
      </c>
    </row>
    <row r="936" spans="1:18" x14ac:dyDescent="0.25">
      <c r="A936" s="71">
        <v>600108074</v>
      </c>
      <c r="B936" s="56">
        <f t="shared" si="28"/>
        <v>600108074</v>
      </c>
      <c r="C936" s="57" t="s">
        <v>804</v>
      </c>
      <c r="D936" s="50">
        <v>1</v>
      </c>
      <c r="E936" s="72">
        <f t="shared" si="29"/>
        <v>48513245</v>
      </c>
      <c r="F936" s="51" t="s">
        <v>63</v>
      </c>
      <c r="G936" s="51" t="s">
        <v>5724</v>
      </c>
      <c r="H936" s="51">
        <v>1825</v>
      </c>
      <c r="I936" s="51" t="s">
        <v>14443</v>
      </c>
      <c r="J936" s="51">
        <v>16.690000000000001</v>
      </c>
      <c r="K936" s="68">
        <v>30459.250000000004</v>
      </c>
      <c r="L936" s="63" t="s">
        <v>14444</v>
      </c>
      <c r="M936" s="50" t="s">
        <v>2762</v>
      </c>
      <c r="N936" s="36" t="s">
        <v>4626</v>
      </c>
      <c r="O936" s="36">
        <v>575</v>
      </c>
      <c r="P936" s="36">
        <v>2</v>
      </c>
      <c r="Q936" s="36" t="s">
        <v>4568</v>
      </c>
      <c r="R936" s="50" t="str">
        <f>VLOOKUP(A936,[1]komplet!$1:$1048576,18,0)</f>
        <v>ANO</v>
      </c>
    </row>
    <row r="937" spans="1:18" x14ac:dyDescent="0.25">
      <c r="A937" s="71">
        <v>600108082</v>
      </c>
      <c r="B937" s="56">
        <f t="shared" si="28"/>
        <v>600108082</v>
      </c>
      <c r="C937" s="57" t="s">
        <v>805</v>
      </c>
      <c r="D937" s="50">
        <v>1</v>
      </c>
      <c r="E937" s="72">
        <f t="shared" si="29"/>
        <v>49465872</v>
      </c>
      <c r="F937" s="51" t="s">
        <v>63</v>
      </c>
      <c r="G937" s="51" t="s">
        <v>5724</v>
      </c>
      <c r="H937" s="51">
        <v>2100</v>
      </c>
      <c r="I937" s="51" t="s">
        <v>14443</v>
      </c>
      <c r="J937" s="51">
        <v>16.690000000000001</v>
      </c>
      <c r="K937" s="68">
        <v>35049</v>
      </c>
      <c r="L937" s="63" t="s">
        <v>14444</v>
      </c>
      <c r="M937" s="50" t="s">
        <v>2763</v>
      </c>
      <c r="N937" s="36" t="s">
        <v>4591</v>
      </c>
      <c r="O937" s="36">
        <v>269</v>
      </c>
      <c r="P937" s="36">
        <v>27</v>
      </c>
      <c r="Q937" s="36" t="s">
        <v>4568</v>
      </c>
      <c r="R937" s="50" t="str">
        <f>VLOOKUP(A937,[1]komplet!$1:$1048576,18,0)</f>
        <v>ANO</v>
      </c>
    </row>
    <row r="938" spans="1:18" x14ac:dyDescent="0.25">
      <c r="A938" s="71">
        <v>600108091</v>
      </c>
      <c r="B938" s="56">
        <f t="shared" si="28"/>
        <v>600108091</v>
      </c>
      <c r="C938" s="57" t="s">
        <v>806</v>
      </c>
      <c r="D938" s="50">
        <v>1</v>
      </c>
      <c r="E938" s="72">
        <f t="shared" si="29"/>
        <v>49466135</v>
      </c>
      <c r="F938" s="51" t="s">
        <v>63</v>
      </c>
      <c r="G938" s="51" t="s">
        <v>5724</v>
      </c>
      <c r="H938" s="51">
        <v>1650</v>
      </c>
      <c r="I938" s="51" t="s">
        <v>14443</v>
      </c>
      <c r="J938" s="51">
        <v>16.690000000000001</v>
      </c>
      <c r="K938" s="68">
        <v>27538.500000000004</v>
      </c>
      <c r="L938" s="63" t="s">
        <v>14444</v>
      </c>
      <c r="M938" s="50" t="s">
        <v>2764</v>
      </c>
      <c r="N938" s="36" t="s">
        <v>4589</v>
      </c>
      <c r="O938" s="36">
        <v>1020</v>
      </c>
      <c r="P938" s="36">
        <v>3</v>
      </c>
      <c r="Q938" s="36" t="s">
        <v>4568</v>
      </c>
      <c r="R938" s="50" t="str">
        <f>VLOOKUP(A938,[1]komplet!$1:$1048576,18,0)</f>
        <v>ANO</v>
      </c>
    </row>
    <row r="939" spans="1:18" x14ac:dyDescent="0.25">
      <c r="A939" s="71">
        <v>600108104</v>
      </c>
      <c r="B939" s="56">
        <f t="shared" si="28"/>
        <v>600108104</v>
      </c>
      <c r="C939" s="57" t="s">
        <v>807</v>
      </c>
      <c r="D939" s="50">
        <v>1</v>
      </c>
      <c r="E939" s="72">
        <f t="shared" si="29"/>
        <v>49466241</v>
      </c>
      <c r="F939" s="51" t="s">
        <v>63</v>
      </c>
      <c r="G939" s="51" t="s">
        <v>5724</v>
      </c>
      <c r="H939" s="51">
        <v>1975</v>
      </c>
      <c r="I939" s="51" t="s">
        <v>14443</v>
      </c>
      <c r="J939" s="51">
        <v>16.690000000000001</v>
      </c>
      <c r="K939" s="68">
        <v>32962.75</v>
      </c>
      <c r="L939" s="63" t="s">
        <v>14444</v>
      </c>
      <c r="M939" s="50" t="s">
        <v>2765</v>
      </c>
      <c r="N939" s="36" t="s">
        <v>4585</v>
      </c>
      <c r="O939" s="36">
        <v>573</v>
      </c>
      <c r="P939" s="36">
        <v>21</v>
      </c>
      <c r="Q939" s="36" t="s">
        <v>4568</v>
      </c>
      <c r="R939" s="50" t="str">
        <f>VLOOKUP(A939,[1]komplet!$1:$1048576,18,0)</f>
        <v>ANO</v>
      </c>
    </row>
    <row r="940" spans="1:18" x14ac:dyDescent="0.25">
      <c r="A940" s="71">
        <v>600108112</v>
      </c>
      <c r="B940" s="56">
        <f t="shared" si="28"/>
        <v>600108112</v>
      </c>
      <c r="C940" s="57" t="s">
        <v>808</v>
      </c>
      <c r="D940" s="50">
        <v>1</v>
      </c>
      <c r="E940" s="72">
        <f t="shared" si="29"/>
        <v>49466607</v>
      </c>
      <c r="F940" s="51" t="s">
        <v>63</v>
      </c>
      <c r="G940" s="51" t="s">
        <v>5724</v>
      </c>
      <c r="H940" s="51">
        <v>2800</v>
      </c>
      <c r="I940" s="51" t="s">
        <v>14443</v>
      </c>
      <c r="J940" s="51">
        <v>16.690000000000001</v>
      </c>
      <c r="K940" s="68">
        <v>46732</v>
      </c>
      <c r="L940" s="63" t="s">
        <v>14444</v>
      </c>
      <c r="M940" s="50" t="s">
        <v>2766</v>
      </c>
      <c r="N940" s="36" t="s">
        <v>4627</v>
      </c>
      <c r="O940" s="36">
        <v>808</v>
      </c>
      <c r="P940" s="36">
        <v>14</v>
      </c>
      <c r="Q940" s="36" t="s">
        <v>4568</v>
      </c>
      <c r="R940" s="50" t="str">
        <f>VLOOKUP(A940,[1]komplet!$1:$1048576,18,0)</f>
        <v>ANO</v>
      </c>
    </row>
    <row r="941" spans="1:18" x14ac:dyDescent="0.25">
      <c r="A941" s="71">
        <v>600108121</v>
      </c>
      <c r="B941" s="56">
        <f t="shared" si="28"/>
        <v>600108121</v>
      </c>
      <c r="C941" s="57" t="s">
        <v>809</v>
      </c>
      <c r="D941" s="50">
        <v>1</v>
      </c>
      <c r="E941" s="72">
        <f t="shared" si="29"/>
        <v>49466631</v>
      </c>
      <c r="F941" s="51" t="s">
        <v>63</v>
      </c>
      <c r="G941" s="51" t="s">
        <v>5724</v>
      </c>
      <c r="H941" s="51">
        <v>2525</v>
      </c>
      <c r="I941" s="51" t="s">
        <v>14443</v>
      </c>
      <c r="J941" s="51">
        <v>16.690000000000001</v>
      </c>
      <c r="K941" s="68">
        <v>42142.25</v>
      </c>
      <c r="L941" s="63" t="s">
        <v>14444</v>
      </c>
      <c r="M941" s="50" t="s">
        <v>2767</v>
      </c>
      <c r="N941" s="36" t="s">
        <v>4628</v>
      </c>
      <c r="O941" s="36">
        <v>21</v>
      </c>
      <c r="P941" s="36">
        <v>9</v>
      </c>
      <c r="Q941" s="36" t="s">
        <v>4568</v>
      </c>
      <c r="R941" s="50" t="str">
        <f>VLOOKUP(A941,[1]komplet!$1:$1048576,18,0)</f>
        <v>ANO</v>
      </c>
    </row>
    <row r="942" spans="1:18" x14ac:dyDescent="0.25">
      <c r="A942" s="71">
        <v>600108139</v>
      </c>
      <c r="B942" s="56">
        <f t="shared" si="28"/>
        <v>600108139</v>
      </c>
      <c r="C942" s="57" t="s">
        <v>810</v>
      </c>
      <c r="D942" s="50">
        <v>1</v>
      </c>
      <c r="E942" s="72">
        <f t="shared" si="29"/>
        <v>49467247</v>
      </c>
      <c r="F942" s="51" t="s">
        <v>63</v>
      </c>
      <c r="G942" s="51" t="s">
        <v>5724</v>
      </c>
      <c r="H942" s="51">
        <v>1975</v>
      </c>
      <c r="I942" s="51" t="s">
        <v>14443</v>
      </c>
      <c r="J942" s="51">
        <v>16.690000000000001</v>
      </c>
      <c r="K942" s="68">
        <v>32962.75</v>
      </c>
      <c r="L942" s="63" t="s">
        <v>14444</v>
      </c>
      <c r="M942" s="50" t="s">
        <v>2768</v>
      </c>
      <c r="N942" s="36" t="s">
        <v>4629</v>
      </c>
      <c r="O942" s="36">
        <v>3191</v>
      </c>
      <c r="P942" s="36">
        <v>24</v>
      </c>
      <c r="Q942" s="36" t="s">
        <v>4568</v>
      </c>
      <c r="R942" s="50" t="str">
        <f>VLOOKUP(A942,[1]komplet!$1:$1048576,18,0)</f>
        <v>ANO</v>
      </c>
    </row>
    <row r="943" spans="1:18" x14ac:dyDescent="0.25">
      <c r="A943" s="71">
        <v>600108147</v>
      </c>
      <c r="B943" s="56">
        <f t="shared" si="28"/>
        <v>600108147</v>
      </c>
      <c r="C943" s="57" t="s">
        <v>811</v>
      </c>
      <c r="D943" s="50">
        <v>1</v>
      </c>
      <c r="E943" s="72">
        <f t="shared" si="29"/>
        <v>60556102</v>
      </c>
      <c r="F943" s="51" t="s">
        <v>63</v>
      </c>
      <c r="G943" s="51" t="s">
        <v>5724</v>
      </c>
      <c r="H943" s="51">
        <v>1900</v>
      </c>
      <c r="I943" s="51" t="s">
        <v>14443</v>
      </c>
      <c r="J943" s="51">
        <v>16.690000000000001</v>
      </c>
      <c r="K943" s="68">
        <v>31711.000000000004</v>
      </c>
      <c r="L943" s="63" t="s">
        <v>14444</v>
      </c>
      <c r="M943" s="50" t="s">
        <v>2769</v>
      </c>
      <c r="N943" s="36" t="s">
        <v>4630</v>
      </c>
      <c r="O943" s="36">
        <v>4164</v>
      </c>
      <c r="P943" s="36">
        <v>23</v>
      </c>
      <c r="Q943" s="36" t="s">
        <v>4568</v>
      </c>
      <c r="R943" s="50" t="str">
        <f>VLOOKUP(A943,[1]komplet!$1:$1048576,18,0)</f>
        <v>ANO</v>
      </c>
    </row>
    <row r="944" spans="1:18" x14ac:dyDescent="0.25">
      <c r="A944" s="71">
        <v>600108155</v>
      </c>
      <c r="B944" s="56">
        <f t="shared" si="28"/>
        <v>600108155</v>
      </c>
      <c r="C944" s="57" t="s">
        <v>812</v>
      </c>
      <c r="D944" s="50">
        <v>1</v>
      </c>
      <c r="E944" s="72">
        <f t="shared" si="29"/>
        <v>62156420</v>
      </c>
      <c r="F944" s="51" t="s">
        <v>63</v>
      </c>
      <c r="G944" s="51" t="s">
        <v>5724</v>
      </c>
      <c r="H944" s="51">
        <v>1575</v>
      </c>
      <c r="I944" s="51" t="s">
        <v>14443</v>
      </c>
      <c r="J944" s="51">
        <v>16.690000000000001</v>
      </c>
      <c r="K944" s="68">
        <v>26286.750000000004</v>
      </c>
      <c r="L944" s="63" t="s">
        <v>14444</v>
      </c>
      <c r="M944" s="50" t="s">
        <v>2770</v>
      </c>
      <c r="N944" s="36" t="s">
        <v>4631</v>
      </c>
      <c r="O944" s="36">
        <v>89</v>
      </c>
      <c r="P944" s="36">
        <v>1</v>
      </c>
      <c r="Q944" s="36" t="s">
        <v>4568</v>
      </c>
      <c r="R944" s="50" t="str">
        <f>VLOOKUP(A944,[1]komplet!$1:$1048576,18,0)</f>
        <v>ANO</v>
      </c>
    </row>
    <row r="945" spans="1:18" x14ac:dyDescent="0.25">
      <c r="A945" s="71">
        <v>600108163</v>
      </c>
      <c r="B945" s="56">
        <f t="shared" si="28"/>
        <v>600108163</v>
      </c>
      <c r="C945" s="57" t="s">
        <v>813</v>
      </c>
      <c r="D945" s="50">
        <v>1</v>
      </c>
      <c r="E945" s="72">
        <f t="shared" si="29"/>
        <v>62157060</v>
      </c>
      <c r="F945" s="51" t="s">
        <v>63</v>
      </c>
      <c r="G945" s="51" t="s">
        <v>5724</v>
      </c>
      <c r="H945" s="51">
        <v>1675</v>
      </c>
      <c r="I945" s="51" t="s">
        <v>14443</v>
      </c>
      <c r="J945" s="51">
        <v>16.690000000000001</v>
      </c>
      <c r="K945" s="68">
        <v>27955.750000000004</v>
      </c>
      <c r="L945" s="63" t="s">
        <v>14444</v>
      </c>
      <c r="M945" s="50" t="s">
        <v>2771</v>
      </c>
      <c r="N945" s="36" t="s">
        <v>4632</v>
      </c>
      <c r="O945" s="36">
        <v>742</v>
      </c>
      <c r="P945" s="36">
        <v>16</v>
      </c>
      <c r="Q945" s="36" t="s">
        <v>4568</v>
      </c>
      <c r="R945" s="50" t="str">
        <f>VLOOKUP(A945,[1]komplet!$1:$1048576,18,0)</f>
        <v>ANO</v>
      </c>
    </row>
    <row r="946" spans="1:18" x14ac:dyDescent="0.25">
      <c r="A946" s="71">
        <v>600108171</v>
      </c>
      <c r="B946" s="56">
        <f t="shared" si="28"/>
        <v>600108171</v>
      </c>
      <c r="C946" s="57" t="s">
        <v>814</v>
      </c>
      <c r="D946" s="50">
        <v>1</v>
      </c>
      <c r="E946" s="72">
        <f t="shared" si="29"/>
        <v>62157108</v>
      </c>
      <c r="F946" s="51" t="s">
        <v>63</v>
      </c>
      <c r="G946" s="51" t="s">
        <v>5724</v>
      </c>
      <c r="H946" s="51">
        <v>800</v>
      </c>
      <c r="I946" s="51" t="s">
        <v>14443</v>
      </c>
      <c r="J946" s="51">
        <v>16.690000000000001</v>
      </c>
      <c r="K946" s="68">
        <v>13352.000000000002</v>
      </c>
      <c r="L946" s="63" t="s">
        <v>14444</v>
      </c>
      <c r="M946" s="50" t="s">
        <v>2772</v>
      </c>
      <c r="N946" s="36" t="s">
        <v>4633</v>
      </c>
      <c r="O946" s="36">
        <v>661</v>
      </c>
      <c r="P946" s="36">
        <v>22</v>
      </c>
      <c r="Q946" s="36" t="s">
        <v>4568</v>
      </c>
      <c r="R946" s="50" t="str">
        <f>VLOOKUP(A946,[1]komplet!$1:$1048576,18,0)</f>
        <v>ANO</v>
      </c>
    </row>
    <row r="947" spans="1:18" x14ac:dyDescent="0.25">
      <c r="A947" s="71">
        <v>600108180</v>
      </c>
      <c r="B947" s="56">
        <f t="shared" si="28"/>
        <v>600108180</v>
      </c>
      <c r="C947" s="57" t="s">
        <v>815</v>
      </c>
      <c r="D947" s="50">
        <v>1</v>
      </c>
      <c r="E947" s="72">
        <f t="shared" si="29"/>
        <v>62157116</v>
      </c>
      <c r="F947" s="51" t="s">
        <v>63</v>
      </c>
      <c r="G947" s="51" t="s">
        <v>5724</v>
      </c>
      <c r="H947" s="51">
        <v>2750</v>
      </c>
      <c r="I947" s="51" t="s">
        <v>14443</v>
      </c>
      <c r="J947" s="51">
        <v>16.690000000000001</v>
      </c>
      <c r="K947" s="68">
        <v>45897.5</v>
      </c>
      <c r="L947" s="63" t="s">
        <v>14444</v>
      </c>
      <c r="M947" s="50" t="s">
        <v>2773</v>
      </c>
      <c r="N947" s="36" t="s">
        <v>4634</v>
      </c>
      <c r="O947" s="36">
        <v>2499</v>
      </c>
      <c r="P947" s="36">
        <v>19</v>
      </c>
      <c r="Q947" s="36" t="s">
        <v>4568</v>
      </c>
      <c r="R947" s="50" t="str">
        <f>VLOOKUP(A947,[1]komplet!$1:$1048576,18,0)</f>
        <v>ANO</v>
      </c>
    </row>
    <row r="948" spans="1:18" x14ac:dyDescent="0.25">
      <c r="A948" s="71">
        <v>600108198</v>
      </c>
      <c r="B948" s="56">
        <f t="shared" si="28"/>
        <v>600108198</v>
      </c>
      <c r="C948" s="57" t="s">
        <v>816</v>
      </c>
      <c r="D948" s="50">
        <v>1</v>
      </c>
      <c r="E948" s="72">
        <f t="shared" si="29"/>
        <v>70262969</v>
      </c>
      <c r="F948" s="51" t="s">
        <v>63</v>
      </c>
      <c r="G948" s="51" t="s">
        <v>5724</v>
      </c>
      <c r="H948" s="51">
        <v>1775</v>
      </c>
      <c r="I948" s="51" t="s">
        <v>14443</v>
      </c>
      <c r="J948" s="51">
        <v>16.690000000000001</v>
      </c>
      <c r="K948" s="68">
        <v>29624.750000000004</v>
      </c>
      <c r="L948" s="63" t="s">
        <v>14444</v>
      </c>
      <c r="M948" s="50" t="s">
        <v>2774</v>
      </c>
      <c r="N948" s="36" t="s">
        <v>4635</v>
      </c>
      <c r="O948" s="36">
        <v>1887</v>
      </c>
      <c r="P948" s="36">
        <v>21</v>
      </c>
      <c r="Q948" s="36" t="s">
        <v>4568</v>
      </c>
      <c r="R948" s="50" t="str">
        <f>VLOOKUP(A948,[1]komplet!$1:$1048576,18,0)</f>
        <v>ANO</v>
      </c>
    </row>
    <row r="949" spans="1:18" x14ac:dyDescent="0.25">
      <c r="A949" s="71">
        <v>600108201</v>
      </c>
      <c r="B949" s="56">
        <f t="shared" si="28"/>
        <v>600108201</v>
      </c>
      <c r="C949" s="57" t="s">
        <v>817</v>
      </c>
      <c r="D949" s="50">
        <v>1</v>
      </c>
      <c r="E949" s="72">
        <f t="shared" si="29"/>
        <v>64328678</v>
      </c>
      <c r="F949" s="51" t="s">
        <v>63</v>
      </c>
      <c r="G949" s="51" t="s">
        <v>5724</v>
      </c>
      <c r="H949" s="51">
        <v>1900</v>
      </c>
      <c r="I949" s="51" t="s">
        <v>14443</v>
      </c>
      <c r="J949" s="51">
        <v>16.690000000000001</v>
      </c>
      <c r="K949" s="68">
        <v>31711.000000000004</v>
      </c>
      <c r="L949" s="63" t="s">
        <v>14444</v>
      </c>
      <c r="M949" s="50" t="s">
        <v>2775</v>
      </c>
      <c r="N949" s="36" t="s">
        <v>4636</v>
      </c>
      <c r="O949" s="36">
        <v>388</v>
      </c>
      <c r="P949" s="36">
        <v>3</v>
      </c>
      <c r="Q949" s="36" t="s">
        <v>4568</v>
      </c>
      <c r="R949" s="50" t="str">
        <f>VLOOKUP(A949,[1]komplet!$1:$1048576,18,0)</f>
        <v>ANO</v>
      </c>
    </row>
    <row r="950" spans="1:18" x14ac:dyDescent="0.25">
      <c r="A950" s="71">
        <v>600108210</v>
      </c>
      <c r="B950" s="56">
        <f t="shared" si="28"/>
        <v>600108210</v>
      </c>
      <c r="C950" s="57" t="s">
        <v>818</v>
      </c>
      <c r="D950" s="50">
        <v>1</v>
      </c>
      <c r="E950" s="72">
        <f t="shared" si="29"/>
        <v>44994036</v>
      </c>
      <c r="F950" s="51" t="s">
        <v>63</v>
      </c>
      <c r="G950" s="51" t="s">
        <v>5724</v>
      </c>
      <c r="H950" s="51">
        <v>1900</v>
      </c>
      <c r="I950" s="51" t="s">
        <v>14443</v>
      </c>
      <c r="J950" s="51">
        <v>16.690000000000001</v>
      </c>
      <c r="K950" s="68">
        <v>31711.000000000004</v>
      </c>
      <c r="L950" s="63" t="s">
        <v>14444</v>
      </c>
      <c r="M950" s="50" t="s">
        <v>2776</v>
      </c>
      <c r="N950" s="36" t="s">
        <v>4637</v>
      </c>
      <c r="O950" s="36">
        <v>576</v>
      </c>
      <c r="P950" s="36">
        <v>16</v>
      </c>
      <c r="Q950" s="36" t="s">
        <v>4568</v>
      </c>
      <c r="R950" s="50" t="str">
        <f>VLOOKUP(A950,[1]komplet!$1:$1048576,18,0)</f>
        <v>ANO</v>
      </c>
    </row>
    <row r="951" spans="1:18" x14ac:dyDescent="0.25">
      <c r="A951" s="71">
        <v>600108228</v>
      </c>
      <c r="B951" s="56">
        <f t="shared" si="28"/>
        <v>600108228</v>
      </c>
      <c r="C951" s="57" t="s">
        <v>819</v>
      </c>
      <c r="D951" s="50">
        <v>1</v>
      </c>
      <c r="E951" s="72">
        <f t="shared" si="29"/>
        <v>48512524</v>
      </c>
      <c r="F951" s="51" t="s">
        <v>63</v>
      </c>
      <c r="G951" s="51" t="s">
        <v>5724</v>
      </c>
      <c r="H951" s="51">
        <v>2475</v>
      </c>
      <c r="I951" s="51" t="s">
        <v>14443</v>
      </c>
      <c r="J951" s="51">
        <v>16.690000000000001</v>
      </c>
      <c r="K951" s="68">
        <v>41307.75</v>
      </c>
      <c r="L951" s="63" t="s">
        <v>14444</v>
      </c>
      <c r="M951" s="50" t="s">
        <v>2777</v>
      </c>
      <c r="N951" s="36" t="s">
        <v>4638</v>
      </c>
      <c r="O951" s="36">
        <v>1461</v>
      </c>
      <c r="P951" s="36">
        <v>1</v>
      </c>
      <c r="Q951" s="36" t="s">
        <v>4568</v>
      </c>
      <c r="R951" s="50" t="str">
        <f>VLOOKUP(A951,[1]komplet!$1:$1048576,18,0)</f>
        <v>ANO</v>
      </c>
    </row>
    <row r="952" spans="1:18" x14ac:dyDescent="0.25">
      <c r="A952" s="71">
        <v>600108236</v>
      </c>
      <c r="B952" s="56">
        <f t="shared" si="28"/>
        <v>600108236</v>
      </c>
      <c r="C952" s="57" t="s">
        <v>820</v>
      </c>
      <c r="D952" s="50">
        <v>1</v>
      </c>
      <c r="E952" s="72">
        <f t="shared" si="29"/>
        <v>62156527</v>
      </c>
      <c r="F952" s="51" t="s">
        <v>63</v>
      </c>
      <c r="G952" s="51" t="s">
        <v>5724</v>
      </c>
      <c r="H952" s="51">
        <v>1950</v>
      </c>
      <c r="I952" s="51" t="s">
        <v>14443</v>
      </c>
      <c r="J952" s="51">
        <v>16.690000000000001</v>
      </c>
      <c r="K952" s="68">
        <v>32545.500000000004</v>
      </c>
      <c r="L952" s="63" t="s">
        <v>14444</v>
      </c>
      <c r="M952" s="50" t="s">
        <v>2778</v>
      </c>
      <c r="N952" s="36" t="s">
        <v>4639</v>
      </c>
      <c r="O952" s="36">
        <v>1089</v>
      </c>
      <c r="P952" s="36">
        <v>2</v>
      </c>
      <c r="Q952" s="36" t="s">
        <v>4568</v>
      </c>
      <c r="R952" s="50" t="str">
        <f>VLOOKUP(A952,[1]komplet!$1:$1048576,18,0)</f>
        <v>ANO</v>
      </c>
    </row>
    <row r="953" spans="1:18" x14ac:dyDescent="0.25">
      <c r="A953" s="71">
        <v>600108244</v>
      </c>
      <c r="B953" s="56">
        <f t="shared" si="28"/>
        <v>600108244</v>
      </c>
      <c r="C953" s="57" t="s">
        <v>821</v>
      </c>
      <c r="D953" s="50">
        <v>1</v>
      </c>
      <c r="E953" s="72">
        <f t="shared" si="29"/>
        <v>62156969</v>
      </c>
      <c r="F953" s="51" t="s">
        <v>63</v>
      </c>
      <c r="G953" s="51" t="s">
        <v>5724</v>
      </c>
      <c r="H953" s="51">
        <v>3100</v>
      </c>
      <c r="I953" s="51" t="s">
        <v>14443</v>
      </c>
      <c r="J953" s="51">
        <v>16.690000000000001</v>
      </c>
      <c r="K953" s="68">
        <v>51739.000000000007</v>
      </c>
      <c r="L953" s="63" t="s">
        <v>14444</v>
      </c>
      <c r="M953" s="50" t="s">
        <v>2779</v>
      </c>
      <c r="N953" s="36" t="s">
        <v>4579</v>
      </c>
      <c r="O953" s="36">
        <v>1218</v>
      </c>
      <c r="P953" s="36">
        <v>2</v>
      </c>
      <c r="Q953" s="36" t="s">
        <v>4568</v>
      </c>
      <c r="R953" s="50" t="str">
        <f>VLOOKUP(A953,[1]komplet!$1:$1048576,18,0)</f>
        <v>ANO</v>
      </c>
    </row>
    <row r="954" spans="1:18" x14ac:dyDescent="0.25">
      <c r="A954" s="71">
        <v>600108252</v>
      </c>
      <c r="B954" s="56">
        <f t="shared" si="28"/>
        <v>600108252</v>
      </c>
      <c r="C954" s="57" t="s">
        <v>822</v>
      </c>
      <c r="D954" s="50">
        <v>1</v>
      </c>
      <c r="E954" s="72">
        <f t="shared" si="29"/>
        <v>48512672</v>
      </c>
      <c r="F954" s="51" t="s">
        <v>63</v>
      </c>
      <c r="G954" s="51" t="s">
        <v>5724</v>
      </c>
      <c r="H954" s="51">
        <v>1750</v>
      </c>
      <c r="I954" s="51" t="s">
        <v>14443</v>
      </c>
      <c r="J954" s="51">
        <v>16.690000000000001</v>
      </c>
      <c r="K954" s="68">
        <v>29207.500000000004</v>
      </c>
      <c r="L954" s="63" t="s">
        <v>14444</v>
      </c>
      <c r="M954" s="50" t="s">
        <v>2780</v>
      </c>
      <c r="N954" s="36" t="s">
        <v>4640</v>
      </c>
      <c r="O954" s="36">
        <v>65</v>
      </c>
      <c r="P954" s="36">
        <v>1</v>
      </c>
      <c r="Q954" s="36" t="s">
        <v>4568</v>
      </c>
      <c r="R954" s="50" t="str">
        <f>VLOOKUP(A954,[1]komplet!$1:$1048576,18,0)</f>
        <v>ANO</v>
      </c>
    </row>
    <row r="955" spans="1:18" x14ac:dyDescent="0.25">
      <c r="A955" s="71">
        <v>600108261</v>
      </c>
      <c r="B955" s="56">
        <f t="shared" si="28"/>
        <v>600108261</v>
      </c>
      <c r="C955" s="57" t="s">
        <v>823</v>
      </c>
      <c r="D955" s="50">
        <v>1</v>
      </c>
      <c r="E955" s="72">
        <f t="shared" si="29"/>
        <v>60556188</v>
      </c>
      <c r="F955" s="51" t="s">
        <v>63</v>
      </c>
      <c r="G955" s="51" t="s">
        <v>5724</v>
      </c>
      <c r="H955" s="51">
        <v>2275</v>
      </c>
      <c r="I955" s="51" t="s">
        <v>14443</v>
      </c>
      <c r="J955" s="51">
        <v>16.690000000000001</v>
      </c>
      <c r="K955" s="68">
        <v>37969.75</v>
      </c>
      <c r="L955" s="63" t="s">
        <v>14444</v>
      </c>
      <c r="M955" s="50" t="s">
        <v>2781</v>
      </c>
      <c r="N955" s="36" t="s">
        <v>47</v>
      </c>
      <c r="O955" s="36">
        <v>219</v>
      </c>
      <c r="P955" s="36">
        <v>17</v>
      </c>
      <c r="Q955" s="36" t="s">
        <v>4568</v>
      </c>
      <c r="R955" s="50" t="str">
        <f>VLOOKUP(A955,[1]komplet!$1:$1048576,18,0)</f>
        <v>ANO</v>
      </c>
    </row>
    <row r="956" spans="1:18" x14ac:dyDescent="0.25">
      <c r="A956" s="71">
        <v>600108279</v>
      </c>
      <c r="B956" s="56">
        <f t="shared" si="28"/>
        <v>600108279</v>
      </c>
      <c r="C956" s="57" t="s">
        <v>824</v>
      </c>
      <c r="D956" s="50">
        <v>1</v>
      </c>
      <c r="E956" s="72">
        <f t="shared" si="29"/>
        <v>49465481</v>
      </c>
      <c r="F956" s="51" t="s">
        <v>63</v>
      </c>
      <c r="G956" s="51" t="s">
        <v>5724</v>
      </c>
      <c r="H956" s="51">
        <v>3200</v>
      </c>
      <c r="I956" s="51" t="s">
        <v>14443</v>
      </c>
      <c r="J956" s="51">
        <v>16.690000000000001</v>
      </c>
      <c r="K956" s="68">
        <v>53408.000000000007</v>
      </c>
      <c r="L956" s="63" t="s">
        <v>14444</v>
      </c>
      <c r="M956" s="50" t="s">
        <v>2782</v>
      </c>
      <c r="N956" s="36" t="s">
        <v>4641</v>
      </c>
      <c r="O956" s="36">
        <v>1493</v>
      </c>
      <c r="P956" s="36">
        <v>13</v>
      </c>
      <c r="Q956" s="36" t="s">
        <v>4568</v>
      </c>
      <c r="R956" s="50" t="str">
        <f>VLOOKUP(A956,[1]komplet!$1:$1048576,18,0)</f>
        <v>ANO</v>
      </c>
    </row>
    <row r="957" spans="1:18" x14ac:dyDescent="0.25">
      <c r="A957" s="71">
        <v>600108287</v>
      </c>
      <c r="B957" s="56">
        <f t="shared" si="28"/>
        <v>600108287</v>
      </c>
      <c r="C957" s="57" t="s">
        <v>825</v>
      </c>
      <c r="D957" s="50">
        <v>1</v>
      </c>
      <c r="E957" s="72">
        <f t="shared" si="29"/>
        <v>62156632</v>
      </c>
      <c r="F957" s="51" t="s">
        <v>63</v>
      </c>
      <c r="G957" s="51" t="s">
        <v>5724</v>
      </c>
      <c r="H957" s="51">
        <v>1025</v>
      </c>
      <c r="I957" s="51" t="s">
        <v>14443</v>
      </c>
      <c r="J957" s="51">
        <v>16.690000000000001</v>
      </c>
      <c r="K957" s="68">
        <v>17107.25</v>
      </c>
      <c r="L957" s="63" t="s">
        <v>14444</v>
      </c>
      <c r="M957" s="50" t="s">
        <v>2783</v>
      </c>
      <c r="N957" s="36" t="s">
        <v>4642</v>
      </c>
      <c r="O957" s="36">
        <v>497</v>
      </c>
      <c r="P957" s="36">
        <v>10</v>
      </c>
      <c r="Q957" s="36" t="s">
        <v>4568</v>
      </c>
      <c r="R957" s="50" t="str">
        <f>VLOOKUP(A957,[1]komplet!$1:$1048576,18,0)</f>
        <v>ANO</v>
      </c>
    </row>
    <row r="958" spans="1:18" x14ac:dyDescent="0.25">
      <c r="A958" s="71">
        <v>600108295</v>
      </c>
      <c r="B958" s="56">
        <f t="shared" si="28"/>
        <v>600108295</v>
      </c>
      <c r="C958" s="57" t="s">
        <v>826</v>
      </c>
      <c r="D958" s="50">
        <v>1</v>
      </c>
      <c r="E958" s="72">
        <f t="shared" si="29"/>
        <v>44994052</v>
      </c>
      <c r="F958" s="51" t="s">
        <v>63</v>
      </c>
      <c r="G958" s="51" t="s">
        <v>5724</v>
      </c>
      <c r="H958" s="51">
        <v>2750</v>
      </c>
      <c r="I958" s="51" t="s">
        <v>14443</v>
      </c>
      <c r="J958" s="51">
        <v>16.690000000000001</v>
      </c>
      <c r="K958" s="68">
        <v>45897.5</v>
      </c>
      <c r="L958" s="63" t="s">
        <v>14444</v>
      </c>
      <c r="M958" s="50" t="s">
        <v>2784</v>
      </c>
      <c r="N958" s="36" t="s">
        <v>4643</v>
      </c>
      <c r="O958" s="36">
        <v>920</v>
      </c>
      <c r="P958" s="36">
        <v>77</v>
      </c>
      <c r="Q958" s="36" t="s">
        <v>4568</v>
      </c>
      <c r="R958" s="50" t="str">
        <f>VLOOKUP(A958,[1]komplet!$1:$1048576,18,0)</f>
        <v>ANO</v>
      </c>
    </row>
    <row r="959" spans="1:18" x14ac:dyDescent="0.25">
      <c r="A959" s="71">
        <v>600108309</v>
      </c>
      <c r="B959" s="56">
        <f t="shared" si="28"/>
        <v>600108309</v>
      </c>
      <c r="C959" s="57" t="s">
        <v>827</v>
      </c>
      <c r="D959" s="50">
        <v>1</v>
      </c>
      <c r="E959" s="72">
        <f t="shared" si="29"/>
        <v>48512401</v>
      </c>
      <c r="F959" s="51" t="s">
        <v>63</v>
      </c>
      <c r="G959" s="51" t="s">
        <v>5724</v>
      </c>
      <c r="H959" s="51">
        <v>3000</v>
      </c>
      <c r="I959" s="51" t="s">
        <v>14443</v>
      </c>
      <c r="J959" s="51">
        <v>16.690000000000001</v>
      </c>
      <c r="K959" s="68">
        <v>50070.000000000007</v>
      </c>
      <c r="L959" s="63" t="s">
        <v>14444</v>
      </c>
      <c r="M959" s="50" t="s">
        <v>2785</v>
      </c>
      <c r="N959" s="36" t="s">
        <v>4644</v>
      </c>
      <c r="O959" s="36">
        <v>2411</v>
      </c>
      <c r="P959" s="36">
        <v>10</v>
      </c>
      <c r="Q959" s="36" t="s">
        <v>4568</v>
      </c>
      <c r="R959" s="50" t="str">
        <f>VLOOKUP(A959,[1]komplet!$1:$1048576,18,0)</f>
        <v>ANO</v>
      </c>
    </row>
    <row r="960" spans="1:18" x14ac:dyDescent="0.25">
      <c r="A960" s="71">
        <v>600108317</v>
      </c>
      <c r="B960" s="56">
        <f t="shared" si="28"/>
        <v>600108317</v>
      </c>
      <c r="C960" s="57" t="s">
        <v>828</v>
      </c>
      <c r="D960" s="50">
        <v>1</v>
      </c>
      <c r="E960" s="72">
        <f t="shared" si="29"/>
        <v>48512630</v>
      </c>
      <c r="F960" s="51" t="s">
        <v>63</v>
      </c>
      <c r="G960" s="51" t="s">
        <v>5724</v>
      </c>
      <c r="H960" s="51">
        <v>2700</v>
      </c>
      <c r="I960" s="51" t="s">
        <v>14443</v>
      </c>
      <c r="J960" s="51">
        <v>16.690000000000001</v>
      </c>
      <c r="K960" s="68">
        <v>45063</v>
      </c>
      <c r="L960" s="63" t="s">
        <v>14444</v>
      </c>
      <c r="M960" s="50" t="s">
        <v>2786</v>
      </c>
      <c r="N960" s="36" t="s">
        <v>4645</v>
      </c>
      <c r="O960" s="36">
        <v>513</v>
      </c>
      <c r="P960" s="36" t="s">
        <v>4646</v>
      </c>
      <c r="Q960" s="36" t="s">
        <v>4568</v>
      </c>
      <c r="R960" s="50" t="str">
        <f>VLOOKUP(A960,[1]komplet!$1:$1048576,18,0)</f>
        <v>ANO</v>
      </c>
    </row>
    <row r="961" spans="1:18" x14ac:dyDescent="0.25">
      <c r="A961" s="71">
        <v>600108325</v>
      </c>
      <c r="B961" s="56">
        <f t="shared" si="28"/>
        <v>600108325</v>
      </c>
      <c r="C961" s="57" t="s">
        <v>829</v>
      </c>
      <c r="D961" s="50">
        <v>1</v>
      </c>
      <c r="E961" s="72">
        <f t="shared" si="29"/>
        <v>60555823</v>
      </c>
      <c r="F961" s="51" t="s">
        <v>63</v>
      </c>
      <c r="G961" s="51" t="s">
        <v>5724</v>
      </c>
      <c r="H961" s="51">
        <v>2800</v>
      </c>
      <c r="I961" s="51" t="s">
        <v>14443</v>
      </c>
      <c r="J961" s="51">
        <v>16.690000000000001</v>
      </c>
      <c r="K961" s="68">
        <v>46732</v>
      </c>
      <c r="L961" s="63" t="s">
        <v>14444</v>
      </c>
      <c r="M961" s="50" t="s">
        <v>2787</v>
      </c>
      <c r="N961" s="36" t="s">
        <v>4647</v>
      </c>
      <c r="O961" s="36">
        <v>655</v>
      </c>
      <c r="P961" s="36">
        <v>10</v>
      </c>
      <c r="Q961" s="36" t="s">
        <v>4568</v>
      </c>
      <c r="R961" s="50" t="str">
        <f>VLOOKUP(A961,[1]komplet!$1:$1048576,18,0)</f>
        <v>ANO</v>
      </c>
    </row>
    <row r="962" spans="1:18" x14ac:dyDescent="0.25">
      <c r="A962" s="71">
        <v>600108350</v>
      </c>
      <c r="B962" s="56">
        <f t="shared" si="28"/>
        <v>600108350</v>
      </c>
      <c r="C962" s="57" t="s">
        <v>830</v>
      </c>
      <c r="D962" s="50">
        <v>1</v>
      </c>
      <c r="E962" s="72">
        <f t="shared" si="29"/>
        <v>44994290</v>
      </c>
      <c r="F962" s="51" t="s">
        <v>63</v>
      </c>
      <c r="G962" s="51" t="s">
        <v>5724</v>
      </c>
      <c r="H962" s="51">
        <v>1800</v>
      </c>
      <c r="I962" s="51" t="s">
        <v>14443</v>
      </c>
      <c r="J962" s="51">
        <v>16.690000000000001</v>
      </c>
      <c r="K962" s="68">
        <v>30042.000000000004</v>
      </c>
      <c r="L962" s="63" t="s">
        <v>14444</v>
      </c>
      <c r="M962" s="50" t="s">
        <v>2788</v>
      </c>
      <c r="N962" s="36" t="s">
        <v>4648</v>
      </c>
      <c r="O962" s="36">
        <v>647</v>
      </c>
      <c r="P962" s="36">
        <v>2</v>
      </c>
      <c r="Q962" s="36" t="s">
        <v>4568</v>
      </c>
      <c r="R962" s="50" t="str">
        <f>VLOOKUP(A962,[1]komplet!$1:$1048576,18,0)</f>
        <v>ANO</v>
      </c>
    </row>
    <row r="963" spans="1:18" x14ac:dyDescent="0.25">
      <c r="A963" s="71">
        <v>600108368</v>
      </c>
      <c r="B963" s="56">
        <f t="shared" si="28"/>
        <v>600108368</v>
      </c>
      <c r="C963" s="57" t="s">
        <v>831</v>
      </c>
      <c r="D963" s="50">
        <v>1</v>
      </c>
      <c r="E963" s="72">
        <f t="shared" si="29"/>
        <v>48511111</v>
      </c>
      <c r="F963" s="51" t="s">
        <v>63</v>
      </c>
      <c r="G963" s="51" t="s">
        <v>5724</v>
      </c>
      <c r="H963" s="51">
        <v>1525</v>
      </c>
      <c r="I963" s="51" t="s">
        <v>14443</v>
      </c>
      <c r="J963" s="51">
        <v>16.690000000000001</v>
      </c>
      <c r="K963" s="68">
        <v>25452.250000000004</v>
      </c>
      <c r="L963" s="63" t="s">
        <v>14444</v>
      </c>
      <c r="M963" s="50" t="s">
        <v>2789</v>
      </c>
      <c r="N963" s="36" t="s">
        <v>4649</v>
      </c>
      <c r="O963" s="36">
        <v>734</v>
      </c>
      <c r="P963" s="36">
        <v>38</v>
      </c>
      <c r="Q963" s="36" t="s">
        <v>4568</v>
      </c>
      <c r="R963" s="50" t="str">
        <f>VLOOKUP(A963,[1]komplet!$1:$1048576,18,0)</f>
        <v>ANO</v>
      </c>
    </row>
    <row r="964" spans="1:18" x14ac:dyDescent="0.25">
      <c r="A964" s="71">
        <v>600108376</v>
      </c>
      <c r="B964" s="56">
        <f t="shared" si="28"/>
        <v>600108376</v>
      </c>
      <c r="C964" s="57" t="s">
        <v>832</v>
      </c>
      <c r="D964" s="50">
        <v>1</v>
      </c>
      <c r="E964" s="72">
        <f t="shared" si="29"/>
        <v>48511226</v>
      </c>
      <c r="F964" s="51" t="s">
        <v>63</v>
      </c>
      <c r="G964" s="51" t="s">
        <v>5724</v>
      </c>
      <c r="H964" s="51">
        <v>1425</v>
      </c>
      <c r="I964" s="51" t="s">
        <v>14443</v>
      </c>
      <c r="J964" s="51">
        <v>16.690000000000001</v>
      </c>
      <c r="K964" s="68">
        <v>23783.250000000004</v>
      </c>
      <c r="L964" s="63" t="s">
        <v>14444</v>
      </c>
      <c r="M964" s="50" t="s">
        <v>2790</v>
      </c>
      <c r="N964" s="36" t="s">
        <v>4650</v>
      </c>
      <c r="O964" s="36">
        <v>368</v>
      </c>
      <c r="P964" s="36">
        <v>5</v>
      </c>
      <c r="Q964" s="36" t="s">
        <v>4568</v>
      </c>
      <c r="R964" s="50" t="str">
        <f>VLOOKUP(A964,[1]komplet!$1:$1048576,18,0)</f>
        <v>ANO</v>
      </c>
    </row>
    <row r="965" spans="1:18" x14ac:dyDescent="0.25">
      <c r="A965" s="71">
        <v>600108384</v>
      </c>
      <c r="B965" s="56">
        <f t="shared" ref="B965:B1028" si="30">A965*1</f>
        <v>600108384</v>
      </c>
      <c r="C965" s="57" t="s">
        <v>833</v>
      </c>
      <c r="D965" s="50">
        <v>1</v>
      </c>
      <c r="E965" s="72">
        <f t="shared" ref="E965:E1028" si="31">C965*1</f>
        <v>48512184</v>
      </c>
      <c r="F965" s="51" t="s">
        <v>63</v>
      </c>
      <c r="G965" s="51" t="s">
        <v>5724</v>
      </c>
      <c r="H965" s="51">
        <v>750</v>
      </c>
      <c r="I965" s="51" t="s">
        <v>14443</v>
      </c>
      <c r="J965" s="51">
        <v>16.690000000000001</v>
      </c>
      <c r="K965" s="68">
        <v>12517.500000000002</v>
      </c>
      <c r="L965" s="63" t="s">
        <v>14444</v>
      </c>
      <c r="M965" s="50" t="s">
        <v>2791</v>
      </c>
      <c r="N965" s="36" t="s">
        <v>4651</v>
      </c>
      <c r="O965" s="36">
        <v>1536</v>
      </c>
      <c r="P965" s="36">
        <v>10</v>
      </c>
      <c r="Q965" s="36" t="s">
        <v>4568</v>
      </c>
      <c r="R965" s="50" t="str">
        <f>VLOOKUP(A965,[1]komplet!$1:$1048576,18,0)</f>
        <v>ANO</v>
      </c>
    </row>
    <row r="966" spans="1:18" x14ac:dyDescent="0.25">
      <c r="A966" s="71">
        <v>600108422</v>
      </c>
      <c r="B966" s="56">
        <f t="shared" si="30"/>
        <v>600108422</v>
      </c>
      <c r="C966" s="57" t="s">
        <v>834</v>
      </c>
      <c r="D966" s="50">
        <v>1</v>
      </c>
      <c r="E966" s="72">
        <f t="shared" si="31"/>
        <v>48512664</v>
      </c>
      <c r="F966" s="51" t="s">
        <v>63</v>
      </c>
      <c r="G966" s="51" t="s">
        <v>5724</v>
      </c>
      <c r="H966" s="51">
        <v>1150</v>
      </c>
      <c r="I966" s="51" t="s">
        <v>14443</v>
      </c>
      <c r="J966" s="51">
        <v>16.690000000000001</v>
      </c>
      <c r="K966" s="68">
        <v>19193.5</v>
      </c>
      <c r="L966" s="63" t="s">
        <v>14444</v>
      </c>
      <c r="M966" s="50" t="s">
        <v>2792</v>
      </c>
      <c r="N966" s="36" t="s">
        <v>4578</v>
      </c>
      <c r="O966" s="36">
        <v>99</v>
      </c>
      <c r="P966" s="36">
        <v>21</v>
      </c>
      <c r="Q966" s="36" t="s">
        <v>4568</v>
      </c>
      <c r="R966" s="50" t="str">
        <f>VLOOKUP(A966,[1]komplet!$1:$1048576,18,0)</f>
        <v>ANO</v>
      </c>
    </row>
    <row r="967" spans="1:18" x14ac:dyDescent="0.25">
      <c r="A967" s="71">
        <v>600108431</v>
      </c>
      <c r="B967" s="56">
        <f t="shared" si="30"/>
        <v>600108431</v>
      </c>
      <c r="C967" s="57" t="s">
        <v>835</v>
      </c>
      <c r="D967" s="50">
        <v>1</v>
      </c>
      <c r="E967" s="72">
        <f t="shared" si="31"/>
        <v>48512711</v>
      </c>
      <c r="F967" s="51" t="s">
        <v>63</v>
      </c>
      <c r="G967" s="51" t="s">
        <v>5724</v>
      </c>
      <c r="H967" s="51">
        <v>0</v>
      </c>
      <c r="I967" s="51" t="s">
        <v>14443</v>
      </c>
      <c r="J967" s="51">
        <v>16.690000000000001</v>
      </c>
      <c r="K967" s="68">
        <v>0</v>
      </c>
      <c r="L967" s="63">
        <v>44543</v>
      </c>
      <c r="M967" s="50" t="s">
        <v>2793</v>
      </c>
      <c r="N967" s="36" t="s">
        <v>4652</v>
      </c>
      <c r="O967" s="36">
        <v>550</v>
      </c>
      <c r="P967" s="36">
        <v>3</v>
      </c>
      <c r="Q967" s="36" t="s">
        <v>4568</v>
      </c>
      <c r="R967" s="50" t="str">
        <f>VLOOKUP(A967,[1]komplet!$1:$1048576,18,0)</f>
        <v>ANO</v>
      </c>
    </row>
    <row r="968" spans="1:18" x14ac:dyDescent="0.25">
      <c r="A968" s="71">
        <v>600108449</v>
      </c>
      <c r="B968" s="56">
        <f t="shared" si="30"/>
        <v>600108449</v>
      </c>
      <c r="C968" s="57" t="s">
        <v>836</v>
      </c>
      <c r="D968" s="50">
        <v>1</v>
      </c>
      <c r="E968" s="72">
        <f t="shared" si="31"/>
        <v>49465538</v>
      </c>
      <c r="F968" s="51" t="s">
        <v>63</v>
      </c>
      <c r="G968" s="51" t="s">
        <v>5724</v>
      </c>
      <c r="H968" s="51">
        <v>1575</v>
      </c>
      <c r="I968" s="51" t="s">
        <v>14443</v>
      </c>
      <c r="J968" s="51">
        <v>16.690000000000001</v>
      </c>
      <c r="K968" s="68">
        <v>26286.750000000004</v>
      </c>
      <c r="L968" s="63" t="s">
        <v>14444</v>
      </c>
      <c r="M968" s="50" t="s">
        <v>2794</v>
      </c>
      <c r="N968" s="36" t="s">
        <v>4653</v>
      </c>
      <c r="O968" s="36">
        <v>576</v>
      </c>
      <c r="P968" s="36">
        <v>12</v>
      </c>
      <c r="Q968" s="36" t="s">
        <v>4568</v>
      </c>
      <c r="R968" s="50" t="str">
        <f>VLOOKUP(A968,[1]komplet!$1:$1048576,18,0)</f>
        <v>ANO</v>
      </c>
    </row>
    <row r="969" spans="1:18" x14ac:dyDescent="0.25">
      <c r="A969" s="71">
        <v>600108465</v>
      </c>
      <c r="B969" s="56">
        <f t="shared" si="30"/>
        <v>600108465</v>
      </c>
      <c r="C969" s="57" t="s">
        <v>837</v>
      </c>
      <c r="D969" s="50">
        <v>1</v>
      </c>
      <c r="E969" s="72">
        <f t="shared" si="31"/>
        <v>49466208</v>
      </c>
      <c r="F969" s="51" t="s">
        <v>63</v>
      </c>
      <c r="G969" s="51" t="s">
        <v>5724</v>
      </c>
      <c r="H969" s="51">
        <v>1950</v>
      </c>
      <c r="I969" s="51" t="s">
        <v>14443</v>
      </c>
      <c r="J969" s="51">
        <v>16.690000000000001</v>
      </c>
      <c r="K969" s="68">
        <v>32545.500000000004</v>
      </c>
      <c r="L969" s="63" t="s">
        <v>14444</v>
      </c>
      <c r="M969" s="50" t="s">
        <v>2795</v>
      </c>
      <c r="N969" s="36" t="s">
        <v>4654</v>
      </c>
      <c r="O969" s="36">
        <v>986</v>
      </c>
      <c r="P969" s="36" t="s">
        <v>4655</v>
      </c>
      <c r="Q969" s="36" t="s">
        <v>4568</v>
      </c>
      <c r="R969" s="50" t="str">
        <f>VLOOKUP(A969,[1]komplet!$1:$1048576,18,0)</f>
        <v>ANO</v>
      </c>
    </row>
    <row r="970" spans="1:18" x14ac:dyDescent="0.25">
      <c r="A970" s="71">
        <v>600108473</v>
      </c>
      <c r="B970" s="56">
        <f t="shared" si="30"/>
        <v>600108473</v>
      </c>
      <c r="C970" s="57" t="s">
        <v>838</v>
      </c>
      <c r="D970" s="50">
        <v>1</v>
      </c>
      <c r="E970" s="72">
        <f t="shared" si="31"/>
        <v>49466321</v>
      </c>
      <c r="F970" s="51" t="s">
        <v>63</v>
      </c>
      <c r="G970" s="51" t="s">
        <v>5724</v>
      </c>
      <c r="H970" s="51">
        <v>1250</v>
      </c>
      <c r="I970" s="51" t="s">
        <v>14443</v>
      </c>
      <c r="J970" s="51">
        <v>16.690000000000001</v>
      </c>
      <c r="K970" s="68">
        <v>20862.5</v>
      </c>
      <c r="L970" s="63" t="s">
        <v>14444</v>
      </c>
      <c r="M970" s="50" t="s">
        <v>2796</v>
      </c>
      <c r="N970" s="36" t="s">
        <v>4656</v>
      </c>
      <c r="O970" s="36">
        <v>697</v>
      </c>
      <c r="P970" s="36">
        <v>28</v>
      </c>
      <c r="Q970" s="36" t="s">
        <v>4568</v>
      </c>
      <c r="R970" s="50" t="str">
        <f>VLOOKUP(A970,[1]komplet!$1:$1048576,18,0)</f>
        <v>ANO</v>
      </c>
    </row>
    <row r="971" spans="1:18" x14ac:dyDescent="0.25">
      <c r="A971" s="71">
        <v>600108481</v>
      </c>
      <c r="B971" s="56">
        <f t="shared" si="30"/>
        <v>600108481</v>
      </c>
      <c r="C971" s="57" t="s">
        <v>839</v>
      </c>
      <c r="D971" s="50">
        <v>1</v>
      </c>
      <c r="E971" s="72">
        <f t="shared" si="31"/>
        <v>60555882</v>
      </c>
      <c r="F971" s="51" t="s">
        <v>63</v>
      </c>
      <c r="G971" s="51" t="s">
        <v>5724</v>
      </c>
      <c r="H971" s="51">
        <v>3125</v>
      </c>
      <c r="I971" s="51" t="s">
        <v>14443</v>
      </c>
      <c r="J971" s="51">
        <v>16.690000000000001</v>
      </c>
      <c r="K971" s="68">
        <v>52156.250000000007</v>
      </c>
      <c r="L971" s="63" t="s">
        <v>14444</v>
      </c>
      <c r="M971" s="50" t="s">
        <v>2797</v>
      </c>
      <c r="N971" s="36" t="s">
        <v>4657</v>
      </c>
      <c r="O971" s="36">
        <v>718</v>
      </c>
      <c r="P971" s="36">
        <v>70</v>
      </c>
      <c r="Q971" s="36" t="s">
        <v>4568</v>
      </c>
      <c r="R971" s="50" t="str">
        <f>VLOOKUP(A971,[1]komplet!$1:$1048576,18,0)</f>
        <v>ANO</v>
      </c>
    </row>
    <row r="972" spans="1:18" x14ac:dyDescent="0.25">
      <c r="A972" s="71">
        <v>600108490</v>
      </c>
      <c r="B972" s="56">
        <f t="shared" si="30"/>
        <v>600108490</v>
      </c>
      <c r="C972" s="57" t="s">
        <v>840</v>
      </c>
      <c r="D972" s="50">
        <v>1</v>
      </c>
      <c r="E972" s="72">
        <f t="shared" si="31"/>
        <v>62156781</v>
      </c>
      <c r="F972" s="51" t="s">
        <v>63</v>
      </c>
      <c r="G972" s="51" t="s">
        <v>5724</v>
      </c>
      <c r="H972" s="51">
        <v>3100</v>
      </c>
      <c r="I972" s="51" t="s">
        <v>14443</v>
      </c>
      <c r="J972" s="51">
        <v>16.690000000000001</v>
      </c>
      <c r="K972" s="68">
        <v>51739.000000000007</v>
      </c>
      <c r="L972" s="63" t="s">
        <v>14444</v>
      </c>
      <c r="M972" s="50" t="s">
        <v>2798</v>
      </c>
      <c r="N972" s="36" t="s">
        <v>4658</v>
      </c>
      <c r="O972" s="36">
        <v>371</v>
      </c>
      <c r="P972" s="36">
        <v>36</v>
      </c>
      <c r="Q972" s="36" t="s">
        <v>4568</v>
      </c>
      <c r="R972" s="50" t="str">
        <f>VLOOKUP(A972,[1]komplet!$1:$1048576,18,0)</f>
        <v>ANO</v>
      </c>
    </row>
    <row r="973" spans="1:18" x14ac:dyDescent="0.25">
      <c r="A973" s="71">
        <v>600108503</v>
      </c>
      <c r="B973" s="56">
        <f t="shared" si="30"/>
        <v>600108503</v>
      </c>
      <c r="C973" s="57" t="s">
        <v>841</v>
      </c>
      <c r="D973" s="50">
        <v>1</v>
      </c>
      <c r="E973" s="72">
        <f t="shared" si="31"/>
        <v>62157094</v>
      </c>
      <c r="F973" s="51" t="s">
        <v>63</v>
      </c>
      <c r="G973" s="51" t="s">
        <v>5724</v>
      </c>
      <c r="H973" s="51">
        <v>1900</v>
      </c>
      <c r="I973" s="51" t="s">
        <v>14443</v>
      </c>
      <c r="J973" s="51">
        <v>16.690000000000001</v>
      </c>
      <c r="K973" s="68">
        <v>31711.000000000004</v>
      </c>
      <c r="L973" s="63" t="s">
        <v>14444</v>
      </c>
      <c r="M973" s="50" t="s">
        <v>2799</v>
      </c>
      <c r="N973" s="36" t="s">
        <v>4659</v>
      </c>
      <c r="O973" s="36">
        <v>327</v>
      </c>
      <c r="P973" s="36">
        <v>14</v>
      </c>
      <c r="Q973" s="36" t="s">
        <v>4568</v>
      </c>
      <c r="R973" s="50" t="str">
        <f>VLOOKUP(A973,[1]komplet!$1:$1048576,18,0)</f>
        <v>ANO</v>
      </c>
    </row>
    <row r="974" spans="1:18" x14ac:dyDescent="0.25">
      <c r="A974" s="71">
        <v>600108511</v>
      </c>
      <c r="B974" s="56">
        <f t="shared" si="30"/>
        <v>600108511</v>
      </c>
      <c r="C974" s="57" t="s">
        <v>842</v>
      </c>
      <c r="D974" s="50">
        <v>1</v>
      </c>
      <c r="E974" s="72">
        <f t="shared" si="31"/>
        <v>70994218</v>
      </c>
      <c r="F974" s="51" t="s">
        <v>63</v>
      </c>
      <c r="G974" s="51" t="s">
        <v>5724</v>
      </c>
      <c r="H974" s="51">
        <v>525</v>
      </c>
      <c r="I974" s="51" t="s">
        <v>14443</v>
      </c>
      <c r="J974" s="51">
        <v>16.690000000000001</v>
      </c>
      <c r="K974" s="68">
        <v>8762.25</v>
      </c>
      <c r="L974" s="63" t="s">
        <v>14444</v>
      </c>
      <c r="M974" s="50" t="s">
        <v>2800</v>
      </c>
      <c r="N974" s="36" t="s">
        <v>4660</v>
      </c>
      <c r="O974" s="36">
        <v>72</v>
      </c>
      <c r="P974" s="36">
        <v>49</v>
      </c>
      <c r="Q974" s="36" t="s">
        <v>4568</v>
      </c>
      <c r="R974" s="50" t="str">
        <f>VLOOKUP(A974,[1]komplet!$1:$1048576,18,0)</f>
        <v>ANO</v>
      </c>
    </row>
    <row r="975" spans="1:18" x14ac:dyDescent="0.25">
      <c r="A975" s="71">
        <v>600108520</v>
      </c>
      <c r="B975" s="56">
        <f t="shared" si="30"/>
        <v>600108520</v>
      </c>
      <c r="C975" s="57" t="s">
        <v>843</v>
      </c>
      <c r="D975" s="50">
        <v>1</v>
      </c>
      <c r="E975" s="72">
        <f t="shared" si="31"/>
        <v>70829705</v>
      </c>
      <c r="F975" s="51" t="s">
        <v>63</v>
      </c>
      <c r="G975" s="51" t="s">
        <v>5724</v>
      </c>
      <c r="H975" s="51">
        <v>375</v>
      </c>
      <c r="I975" s="51" t="s">
        <v>14443</v>
      </c>
      <c r="J975" s="51">
        <v>16.690000000000001</v>
      </c>
      <c r="K975" s="68">
        <v>6258.7500000000009</v>
      </c>
      <c r="L975" s="63" t="s">
        <v>14444</v>
      </c>
      <c r="M975" s="50" t="s">
        <v>2801</v>
      </c>
      <c r="N975" s="36" t="s">
        <v>4661</v>
      </c>
      <c r="O975" s="36">
        <v>1</v>
      </c>
      <c r="P975" s="36">
        <v>2</v>
      </c>
      <c r="Q975" s="36" t="s">
        <v>4568</v>
      </c>
      <c r="R975" s="50" t="str">
        <f>VLOOKUP(A975,[1]komplet!$1:$1048576,18,0)</f>
        <v>ANO</v>
      </c>
    </row>
    <row r="976" spans="1:18" x14ac:dyDescent="0.25">
      <c r="A976" s="71">
        <v>600108538</v>
      </c>
      <c r="B976" s="56">
        <f t="shared" si="30"/>
        <v>600108538</v>
      </c>
      <c r="C976" s="57" t="s">
        <v>844</v>
      </c>
      <c r="D976" s="50">
        <v>1</v>
      </c>
      <c r="E976" s="72">
        <f t="shared" si="31"/>
        <v>70435839</v>
      </c>
      <c r="F976" s="51" t="s">
        <v>63</v>
      </c>
      <c r="G976" s="51" t="s">
        <v>5724</v>
      </c>
      <c r="H976" s="51">
        <v>1025</v>
      </c>
      <c r="I976" s="51" t="s">
        <v>14443</v>
      </c>
      <c r="J976" s="51">
        <v>16.690000000000001</v>
      </c>
      <c r="K976" s="68">
        <v>17107.25</v>
      </c>
      <c r="L976" s="63" t="s">
        <v>14444</v>
      </c>
      <c r="M976" s="50" t="s">
        <v>2802</v>
      </c>
      <c r="N976" s="36" t="s">
        <v>4662</v>
      </c>
      <c r="O976" s="36">
        <v>496</v>
      </c>
      <c r="P976" s="36">
        <v>28</v>
      </c>
      <c r="Q976" s="36" t="s">
        <v>4568</v>
      </c>
      <c r="R976" s="50" t="str">
        <f>VLOOKUP(A976,[1]komplet!$1:$1048576,18,0)</f>
        <v>ANO</v>
      </c>
    </row>
    <row r="977" spans="1:18" x14ac:dyDescent="0.25">
      <c r="A977" s="71">
        <v>600108546</v>
      </c>
      <c r="B977" s="56">
        <f t="shared" si="30"/>
        <v>600108546</v>
      </c>
      <c r="C977" s="57" t="s">
        <v>845</v>
      </c>
      <c r="D977" s="50">
        <v>1</v>
      </c>
      <c r="E977" s="72">
        <f t="shared" si="31"/>
        <v>62156543</v>
      </c>
      <c r="F977" s="51" t="s">
        <v>63</v>
      </c>
      <c r="G977" s="51" t="s">
        <v>5724</v>
      </c>
      <c r="H977" s="51">
        <v>1800</v>
      </c>
      <c r="I977" s="51" t="s">
        <v>14443</v>
      </c>
      <c r="J977" s="51">
        <v>16.690000000000001</v>
      </c>
      <c r="K977" s="68">
        <v>30042.000000000004</v>
      </c>
      <c r="L977" s="63" t="s">
        <v>14444</v>
      </c>
      <c r="M977" s="50" t="s">
        <v>2803</v>
      </c>
      <c r="N977" s="36" t="s">
        <v>4601</v>
      </c>
      <c r="O977" s="36">
        <v>381</v>
      </c>
      <c r="P977" s="36">
        <v>9</v>
      </c>
      <c r="Q977" s="36" t="s">
        <v>4568</v>
      </c>
      <c r="R977" s="50" t="str">
        <f>VLOOKUP(A977,[1]komplet!$1:$1048576,18,0)</f>
        <v>ANO</v>
      </c>
    </row>
    <row r="978" spans="1:18" x14ac:dyDescent="0.25">
      <c r="A978" s="71">
        <v>600108562</v>
      </c>
      <c r="B978" s="56">
        <f t="shared" si="30"/>
        <v>600108562</v>
      </c>
      <c r="C978" s="57" t="s">
        <v>846</v>
      </c>
      <c r="D978" s="50">
        <v>1</v>
      </c>
      <c r="E978" s="72">
        <f t="shared" si="31"/>
        <v>70867917</v>
      </c>
      <c r="F978" s="51" t="s">
        <v>63</v>
      </c>
      <c r="G978" s="51" t="s">
        <v>5724</v>
      </c>
      <c r="H978" s="51">
        <v>1550</v>
      </c>
      <c r="I978" s="51" t="s">
        <v>14443</v>
      </c>
      <c r="J978" s="51">
        <v>16.690000000000001</v>
      </c>
      <c r="K978" s="68">
        <v>25869.500000000004</v>
      </c>
      <c r="L978" s="63" t="s">
        <v>14444</v>
      </c>
      <c r="M978" s="50" t="s">
        <v>2804</v>
      </c>
      <c r="N978" s="36" t="s">
        <v>4663</v>
      </c>
      <c r="O978" s="36">
        <v>23</v>
      </c>
      <c r="P978" s="36">
        <v>25</v>
      </c>
      <c r="Q978" s="36" t="s">
        <v>4568</v>
      </c>
      <c r="R978" s="50" t="str">
        <f>VLOOKUP(A978,[1]komplet!$1:$1048576,18,0)</f>
        <v>ANO</v>
      </c>
    </row>
    <row r="979" spans="1:18" x14ac:dyDescent="0.25">
      <c r="A979" s="71">
        <v>600108571</v>
      </c>
      <c r="B979" s="56">
        <f t="shared" si="30"/>
        <v>600108571</v>
      </c>
      <c r="C979" s="57" t="s">
        <v>847</v>
      </c>
      <c r="D979" s="50">
        <v>1</v>
      </c>
      <c r="E979" s="72">
        <f t="shared" si="31"/>
        <v>48510661</v>
      </c>
      <c r="F979" s="51" t="s">
        <v>63</v>
      </c>
      <c r="G979" s="51" t="s">
        <v>5724</v>
      </c>
      <c r="H979" s="51">
        <v>1425</v>
      </c>
      <c r="I979" s="51" t="s">
        <v>14443</v>
      </c>
      <c r="J979" s="51">
        <v>16.690000000000001</v>
      </c>
      <c r="K979" s="68">
        <v>23783.250000000004</v>
      </c>
      <c r="L979" s="63" t="s">
        <v>14444</v>
      </c>
      <c r="M979" s="50" t="s">
        <v>2805</v>
      </c>
      <c r="N979" s="36" t="s">
        <v>4664</v>
      </c>
      <c r="O979" s="36">
        <v>3591</v>
      </c>
      <c r="P979" s="36">
        <v>4</v>
      </c>
      <c r="Q979" s="36" t="s">
        <v>4568</v>
      </c>
      <c r="R979" s="50" t="str">
        <f>VLOOKUP(A979,[1]komplet!$1:$1048576,18,0)</f>
        <v>ANO</v>
      </c>
    </row>
    <row r="980" spans="1:18" x14ac:dyDescent="0.25">
      <c r="A980" s="71">
        <v>600108589</v>
      </c>
      <c r="B980" s="56">
        <f t="shared" si="30"/>
        <v>600108589</v>
      </c>
      <c r="C980" s="57" t="s">
        <v>848</v>
      </c>
      <c r="D980" s="50">
        <v>1</v>
      </c>
      <c r="E980" s="72">
        <f t="shared" si="31"/>
        <v>49466615</v>
      </c>
      <c r="F980" s="51" t="s">
        <v>63</v>
      </c>
      <c r="G980" s="51" t="s">
        <v>5724</v>
      </c>
      <c r="H980" s="51">
        <v>2100</v>
      </c>
      <c r="I980" s="51" t="s">
        <v>14443</v>
      </c>
      <c r="J980" s="51">
        <v>16.690000000000001</v>
      </c>
      <c r="K980" s="68">
        <v>35049</v>
      </c>
      <c r="L980" s="63" t="s">
        <v>14444</v>
      </c>
      <c r="M980" s="50" t="s">
        <v>2806</v>
      </c>
      <c r="N980" s="36" t="s">
        <v>4607</v>
      </c>
      <c r="O980" s="36">
        <v>577</v>
      </c>
      <c r="P980" s="36">
        <v>2</v>
      </c>
      <c r="Q980" s="36" t="s">
        <v>4568</v>
      </c>
      <c r="R980" s="50" t="str">
        <f>VLOOKUP(A980,[1]komplet!$1:$1048576,18,0)</f>
        <v>ANO</v>
      </c>
    </row>
    <row r="981" spans="1:18" x14ac:dyDescent="0.25">
      <c r="A981" s="71">
        <v>600108597</v>
      </c>
      <c r="B981" s="56">
        <f t="shared" si="30"/>
        <v>600108597</v>
      </c>
      <c r="C981" s="57" t="s">
        <v>849</v>
      </c>
      <c r="D981" s="50">
        <v>1</v>
      </c>
      <c r="E981" s="72">
        <f t="shared" si="31"/>
        <v>62156888</v>
      </c>
      <c r="F981" s="51" t="s">
        <v>63</v>
      </c>
      <c r="G981" s="51" t="s">
        <v>5724</v>
      </c>
      <c r="H981" s="51">
        <v>2150</v>
      </c>
      <c r="I981" s="51" t="s">
        <v>14443</v>
      </c>
      <c r="J981" s="51">
        <v>16.690000000000001</v>
      </c>
      <c r="K981" s="68">
        <v>35883.5</v>
      </c>
      <c r="L981" s="63" t="s">
        <v>14444</v>
      </c>
      <c r="M981" s="50" t="s">
        <v>2807</v>
      </c>
      <c r="N981" s="36" t="s">
        <v>4665</v>
      </c>
      <c r="O981" s="36">
        <v>81</v>
      </c>
      <c r="P981" s="36">
        <v>35</v>
      </c>
      <c r="Q981" s="36" t="s">
        <v>4568</v>
      </c>
      <c r="R981" s="50" t="str">
        <f>VLOOKUP(A981,[1]komplet!$1:$1048576,18,0)</f>
        <v>ANO</v>
      </c>
    </row>
    <row r="982" spans="1:18" x14ac:dyDescent="0.25">
      <c r="A982" s="71">
        <v>600108601</v>
      </c>
      <c r="B982" s="56">
        <f t="shared" si="30"/>
        <v>600108601</v>
      </c>
      <c r="C982" s="57" t="s">
        <v>850</v>
      </c>
      <c r="D982" s="50">
        <v>1</v>
      </c>
      <c r="E982" s="72">
        <f t="shared" si="31"/>
        <v>48513997</v>
      </c>
      <c r="F982" s="51" t="s">
        <v>63</v>
      </c>
      <c r="G982" s="51" t="s">
        <v>5724</v>
      </c>
      <c r="H982" s="51">
        <v>475</v>
      </c>
      <c r="I982" s="51" t="s">
        <v>14443</v>
      </c>
      <c r="J982" s="51">
        <v>16.690000000000001</v>
      </c>
      <c r="K982" s="68">
        <v>7927.7500000000009</v>
      </c>
      <c r="L982" s="63" t="s">
        <v>14444</v>
      </c>
      <c r="M982" s="50" t="s">
        <v>2808</v>
      </c>
      <c r="N982" s="36" t="s">
        <v>4666</v>
      </c>
      <c r="O982" s="36">
        <v>100</v>
      </c>
      <c r="P982" s="36">
        <v>44</v>
      </c>
      <c r="Q982" s="36" t="s">
        <v>4568</v>
      </c>
      <c r="R982" s="50" t="str">
        <f>VLOOKUP(A982,[1]komplet!$1:$1048576,18,0)</f>
        <v>ANO</v>
      </c>
    </row>
    <row r="983" spans="1:18" x14ac:dyDescent="0.25">
      <c r="A983" s="71">
        <v>600108619</v>
      </c>
      <c r="B983" s="56">
        <f t="shared" si="30"/>
        <v>600108619</v>
      </c>
      <c r="C983" s="57" t="s">
        <v>851</v>
      </c>
      <c r="D983" s="50">
        <v>1</v>
      </c>
      <c r="E983" s="72">
        <f t="shared" si="31"/>
        <v>49465091</v>
      </c>
      <c r="F983" s="51" t="s">
        <v>63</v>
      </c>
      <c r="G983" s="51" t="s">
        <v>5724</v>
      </c>
      <c r="H983" s="51">
        <v>2150</v>
      </c>
      <c r="I983" s="51" t="s">
        <v>14443</v>
      </c>
      <c r="J983" s="51">
        <v>16.690000000000001</v>
      </c>
      <c r="K983" s="68">
        <v>35883.5</v>
      </c>
      <c r="L983" s="63" t="s">
        <v>14444</v>
      </c>
      <c r="M983" s="50" t="s">
        <v>2809</v>
      </c>
      <c r="N983" s="36" t="s">
        <v>4667</v>
      </c>
      <c r="O983" s="36">
        <v>173</v>
      </c>
      <c r="P983" s="36">
        <v>29</v>
      </c>
      <c r="Q983" s="36" t="s">
        <v>4568</v>
      </c>
      <c r="R983" s="50" t="str">
        <f>VLOOKUP(A983,[1]komplet!$1:$1048576,18,0)</f>
        <v>ANO</v>
      </c>
    </row>
    <row r="984" spans="1:18" x14ac:dyDescent="0.25">
      <c r="A984" s="71">
        <v>600108635</v>
      </c>
      <c r="B984" s="56">
        <f t="shared" si="30"/>
        <v>600108635</v>
      </c>
      <c r="C984" s="57" t="s">
        <v>852</v>
      </c>
      <c r="D984" s="50">
        <v>1</v>
      </c>
      <c r="E984" s="72">
        <f t="shared" si="31"/>
        <v>70944776</v>
      </c>
      <c r="F984" s="51" t="s">
        <v>63</v>
      </c>
      <c r="G984" s="51" t="s">
        <v>5724</v>
      </c>
      <c r="H984" s="51">
        <v>2100</v>
      </c>
      <c r="I984" s="51" t="s">
        <v>14443</v>
      </c>
      <c r="J984" s="51">
        <v>16.690000000000001</v>
      </c>
      <c r="K984" s="68">
        <v>35049</v>
      </c>
      <c r="L984" s="63" t="s">
        <v>14444</v>
      </c>
      <c r="M984" s="50" t="s">
        <v>2810</v>
      </c>
      <c r="N984" s="36" t="s">
        <v>4668</v>
      </c>
      <c r="O984" s="36">
        <v>459</v>
      </c>
      <c r="P984" s="36">
        <v>21</v>
      </c>
      <c r="Q984" s="36" t="s">
        <v>4568</v>
      </c>
      <c r="R984" s="50" t="str">
        <f>VLOOKUP(A984,[1]komplet!$1:$1048576,18,0)</f>
        <v>ANO</v>
      </c>
    </row>
    <row r="985" spans="1:18" x14ac:dyDescent="0.25">
      <c r="A985" s="71">
        <v>600171019</v>
      </c>
      <c r="B985" s="56">
        <f t="shared" si="30"/>
        <v>600171019</v>
      </c>
      <c r="C985" s="57" t="s">
        <v>853</v>
      </c>
      <c r="D985" s="50">
        <v>1</v>
      </c>
      <c r="E985" s="72">
        <f t="shared" si="31"/>
        <v>226475</v>
      </c>
      <c r="F985" s="51" t="s">
        <v>63</v>
      </c>
      <c r="G985" s="51" t="s">
        <v>5724</v>
      </c>
      <c r="H985" s="51">
        <v>5675</v>
      </c>
      <c r="I985" s="51" t="s">
        <v>14443</v>
      </c>
      <c r="J985" s="51">
        <v>16.690000000000001</v>
      </c>
      <c r="K985" s="68">
        <v>94715.75</v>
      </c>
      <c r="L985" s="63" t="s">
        <v>14444</v>
      </c>
      <c r="M985" s="50" t="s">
        <v>2811</v>
      </c>
      <c r="N985" s="36" t="s">
        <v>4669</v>
      </c>
      <c r="O985" s="36">
        <v>1140</v>
      </c>
      <c r="P985" s="36">
        <v>61</v>
      </c>
      <c r="Q985" s="36" t="s">
        <v>4568</v>
      </c>
      <c r="R985" s="50" t="str">
        <f>VLOOKUP(A985,[1]komplet!$1:$1048576,18,0)</f>
        <v>ANO</v>
      </c>
    </row>
    <row r="986" spans="1:18" x14ac:dyDescent="0.25">
      <c r="A986" s="71">
        <v>600171027</v>
      </c>
      <c r="B986" s="56">
        <f t="shared" si="30"/>
        <v>600171027</v>
      </c>
      <c r="C986" s="57" t="s">
        <v>854</v>
      </c>
      <c r="D986" s="50">
        <v>1</v>
      </c>
      <c r="E986" s="72">
        <f t="shared" si="31"/>
        <v>15530213</v>
      </c>
      <c r="F986" s="51" t="s">
        <v>63</v>
      </c>
      <c r="G986" s="51" t="s">
        <v>5724</v>
      </c>
      <c r="H986" s="51">
        <v>5225</v>
      </c>
      <c r="I986" s="51" t="s">
        <v>14443</v>
      </c>
      <c r="J986" s="51">
        <v>16.690000000000001</v>
      </c>
      <c r="K986" s="68">
        <v>87205.25</v>
      </c>
      <c r="L986" s="63" t="s">
        <v>14444</v>
      </c>
      <c r="M986" s="50" t="s">
        <v>2812</v>
      </c>
      <c r="N986" s="36" t="s">
        <v>73</v>
      </c>
      <c r="O986" s="36">
        <v>2832</v>
      </c>
      <c r="P986" s="36">
        <v>97</v>
      </c>
      <c r="Q986" s="36" t="s">
        <v>4568</v>
      </c>
      <c r="R986" s="50" t="str">
        <f>VLOOKUP(A986,[1]komplet!$1:$1048576,18,0)</f>
        <v>ANO</v>
      </c>
    </row>
    <row r="987" spans="1:18" x14ac:dyDescent="0.25">
      <c r="A987" s="71">
        <v>600171531</v>
      </c>
      <c r="B987" s="56">
        <f t="shared" si="30"/>
        <v>600171531</v>
      </c>
      <c r="C987" s="57" t="s">
        <v>855</v>
      </c>
      <c r="D987" s="50">
        <v>1</v>
      </c>
      <c r="E987" s="72">
        <f t="shared" si="31"/>
        <v>567191</v>
      </c>
      <c r="F987" s="51" t="s">
        <v>63</v>
      </c>
      <c r="G987" s="51" t="s">
        <v>5724</v>
      </c>
      <c r="H987" s="51">
        <v>825</v>
      </c>
      <c r="I987" s="51" t="s">
        <v>14443</v>
      </c>
      <c r="J987" s="51">
        <v>16.690000000000001</v>
      </c>
      <c r="K987" s="68">
        <v>13769.250000000002</v>
      </c>
      <c r="L987" s="63" t="s">
        <v>14444</v>
      </c>
      <c r="M987" s="50" t="s">
        <v>2813</v>
      </c>
      <c r="N987" s="36" t="s">
        <v>4392</v>
      </c>
      <c r="O987" s="36">
        <v>1694</v>
      </c>
      <c r="P987" s="36">
        <v>11</v>
      </c>
      <c r="Q987" s="36" t="s">
        <v>4568</v>
      </c>
      <c r="R987" s="50" t="str">
        <f>VLOOKUP(A987,[1]komplet!$1:$1048576,18,0)</f>
        <v>ANO</v>
      </c>
    </row>
    <row r="988" spans="1:18" x14ac:dyDescent="0.25">
      <c r="A988" s="71">
        <v>600171850</v>
      </c>
      <c r="B988" s="56">
        <f t="shared" si="30"/>
        <v>600171850</v>
      </c>
      <c r="C988" s="57" t="s">
        <v>856</v>
      </c>
      <c r="D988" s="50">
        <v>1</v>
      </c>
      <c r="E988" s="72">
        <f t="shared" si="31"/>
        <v>219321</v>
      </c>
      <c r="F988" s="51" t="s">
        <v>63</v>
      </c>
      <c r="G988" s="51" t="s">
        <v>5724</v>
      </c>
      <c r="H988" s="51">
        <v>4300</v>
      </c>
      <c r="I988" s="51" t="s">
        <v>14443</v>
      </c>
      <c r="J988" s="51">
        <v>16.690000000000001</v>
      </c>
      <c r="K988" s="68">
        <v>71767</v>
      </c>
      <c r="L988" s="63" t="s">
        <v>14444</v>
      </c>
      <c r="M988" s="50" t="s">
        <v>2814</v>
      </c>
      <c r="N988" s="36" t="s">
        <v>4392</v>
      </c>
      <c r="O988" s="36">
        <v>106</v>
      </c>
      <c r="P988" s="36">
        <v>15</v>
      </c>
      <c r="Q988" s="36" t="s">
        <v>4568</v>
      </c>
      <c r="R988" s="50" t="str">
        <f>VLOOKUP(A988,[1]komplet!$1:$1048576,18,0)</f>
        <v>ANO</v>
      </c>
    </row>
    <row r="989" spans="1:18" x14ac:dyDescent="0.25">
      <c r="A989" s="71">
        <v>610300733</v>
      </c>
      <c r="B989" s="56">
        <f t="shared" si="30"/>
        <v>610300733</v>
      </c>
      <c r="C989" s="57" t="s">
        <v>857</v>
      </c>
      <c r="D989" s="50">
        <v>1</v>
      </c>
      <c r="E989" s="72">
        <f t="shared" si="31"/>
        <v>60555998</v>
      </c>
      <c r="F989" s="51" t="s">
        <v>63</v>
      </c>
      <c r="G989" s="51" t="s">
        <v>5724</v>
      </c>
      <c r="H989" s="51">
        <v>425</v>
      </c>
      <c r="I989" s="51" t="s">
        <v>14443</v>
      </c>
      <c r="J989" s="51">
        <v>16.690000000000001</v>
      </c>
      <c r="K989" s="68">
        <v>7093.2500000000009</v>
      </c>
      <c r="L989" s="63" t="s">
        <v>14444</v>
      </c>
      <c r="M989" s="50" t="s">
        <v>2815</v>
      </c>
      <c r="N989" s="36" t="s">
        <v>4670</v>
      </c>
      <c r="O989" s="36">
        <v>114</v>
      </c>
      <c r="P989" s="36">
        <v>1</v>
      </c>
      <c r="Q989" s="36" t="s">
        <v>4568</v>
      </c>
      <c r="R989" s="50" t="str">
        <f>VLOOKUP(A989,[1]komplet!$1:$1048576,18,0)</f>
        <v>ANO</v>
      </c>
    </row>
    <row r="990" spans="1:18" x14ac:dyDescent="0.25">
      <c r="A990" s="71">
        <v>618201254</v>
      </c>
      <c r="B990" s="56">
        <f t="shared" si="30"/>
        <v>618201254</v>
      </c>
      <c r="C990" s="57" t="s">
        <v>858</v>
      </c>
      <c r="D990" s="50">
        <v>1</v>
      </c>
      <c r="E990" s="72">
        <f t="shared" si="31"/>
        <v>70919682</v>
      </c>
      <c r="F990" s="51" t="s">
        <v>63</v>
      </c>
      <c r="G990" s="51" t="s">
        <v>5724</v>
      </c>
      <c r="H990" s="51">
        <v>1350</v>
      </c>
      <c r="I990" s="51" t="s">
        <v>14443</v>
      </c>
      <c r="J990" s="51">
        <v>16.690000000000001</v>
      </c>
      <c r="K990" s="68">
        <v>22531.5</v>
      </c>
      <c r="L990" s="63" t="s">
        <v>14444</v>
      </c>
      <c r="M990" s="50" t="s">
        <v>2816</v>
      </c>
      <c r="N990" s="36" t="s">
        <v>4671</v>
      </c>
      <c r="O990" s="36">
        <v>4339</v>
      </c>
      <c r="P990" s="36">
        <v>10</v>
      </c>
      <c r="Q990" s="36" t="s">
        <v>4568</v>
      </c>
      <c r="R990" s="50" t="str">
        <f>VLOOKUP(A990,[1]komplet!$1:$1048576,18,0)</f>
        <v>ANO</v>
      </c>
    </row>
    <row r="991" spans="1:18" x14ac:dyDescent="0.25">
      <c r="A991" s="71">
        <v>651040809</v>
      </c>
      <c r="B991" s="56">
        <f t="shared" si="30"/>
        <v>651040809</v>
      </c>
      <c r="C991" s="57" t="s">
        <v>859</v>
      </c>
      <c r="D991" s="50">
        <v>1</v>
      </c>
      <c r="E991" s="72">
        <f t="shared" si="31"/>
        <v>71340955</v>
      </c>
      <c r="F991" s="51" t="s">
        <v>63</v>
      </c>
      <c r="G991" s="51" t="s">
        <v>5724</v>
      </c>
      <c r="H991" s="51">
        <v>275</v>
      </c>
      <c r="I991" s="51" t="s">
        <v>14443</v>
      </c>
      <c r="J991" s="51">
        <v>16.690000000000001</v>
      </c>
      <c r="K991" s="68">
        <v>4589.75</v>
      </c>
      <c r="L991" s="63" t="s">
        <v>14444</v>
      </c>
      <c r="M991" s="50" t="s">
        <v>2817</v>
      </c>
      <c r="N991" s="36" t="s">
        <v>4672</v>
      </c>
      <c r="O991" s="36">
        <v>357</v>
      </c>
      <c r="P991" s="36">
        <v>14</v>
      </c>
      <c r="Q991" s="36" t="s">
        <v>4568</v>
      </c>
      <c r="R991" s="50" t="str">
        <f>VLOOKUP(A991,[1]komplet!$1:$1048576,18,0)</f>
        <v>NE</v>
      </c>
    </row>
    <row r="992" spans="1:18" x14ac:dyDescent="0.25">
      <c r="A992" s="71">
        <v>671100769</v>
      </c>
      <c r="B992" s="56">
        <f t="shared" si="30"/>
        <v>671100769</v>
      </c>
      <c r="C992" s="57" t="s">
        <v>860</v>
      </c>
      <c r="D992" s="50">
        <v>1</v>
      </c>
      <c r="E992" s="72">
        <f t="shared" si="31"/>
        <v>26916061</v>
      </c>
      <c r="F992" s="51" t="s">
        <v>63</v>
      </c>
      <c r="G992" s="51" t="s">
        <v>5724</v>
      </c>
      <c r="H992" s="51">
        <v>375</v>
      </c>
      <c r="I992" s="51" t="s">
        <v>14443</v>
      </c>
      <c r="J992" s="51">
        <v>16.690000000000001</v>
      </c>
      <c r="K992" s="68">
        <v>6258.7500000000009</v>
      </c>
      <c r="L992" s="63" t="s">
        <v>14444</v>
      </c>
      <c r="M992" s="50" t="s">
        <v>2818</v>
      </c>
      <c r="N992" s="36" t="s">
        <v>4673</v>
      </c>
      <c r="O992" s="36">
        <v>2890</v>
      </c>
      <c r="P992" s="36">
        <v>8</v>
      </c>
      <c r="Q992" s="36" t="s">
        <v>4568</v>
      </c>
      <c r="R992" s="50" t="str">
        <f>VLOOKUP(A992,[1]komplet!$1:$1048576,18,0)</f>
        <v>NE</v>
      </c>
    </row>
    <row r="993" spans="1:18" x14ac:dyDescent="0.25">
      <c r="A993" s="71">
        <v>691000697</v>
      </c>
      <c r="B993" s="56">
        <f t="shared" si="30"/>
        <v>691000697</v>
      </c>
      <c r="C993" s="57" t="s">
        <v>861</v>
      </c>
      <c r="D993" s="50">
        <v>1</v>
      </c>
      <c r="E993" s="72">
        <f t="shared" si="31"/>
        <v>28293240</v>
      </c>
      <c r="F993" s="51" t="s">
        <v>63</v>
      </c>
      <c r="G993" s="51" t="s">
        <v>5724</v>
      </c>
      <c r="H993" s="51">
        <v>250</v>
      </c>
      <c r="I993" s="51" t="s">
        <v>14443</v>
      </c>
      <c r="J993" s="51">
        <v>16.690000000000001</v>
      </c>
      <c r="K993" s="68">
        <v>4172.5</v>
      </c>
      <c r="L993" s="63" t="s">
        <v>14444</v>
      </c>
      <c r="M993" s="50" t="s">
        <v>2819</v>
      </c>
      <c r="N993" s="36" t="s">
        <v>4674</v>
      </c>
      <c r="O993" s="36">
        <v>356</v>
      </c>
      <c r="P993" s="36">
        <v>1</v>
      </c>
      <c r="Q993" s="36" t="s">
        <v>4568</v>
      </c>
      <c r="R993" s="50" t="str">
        <f>VLOOKUP(A993,[1]komplet!$1:$1048576,18,0)</f>
        <v>NE</v>
      </c>
    </row>
    <row r="994" spans="1:18" x14ac:dyDescent="0.25">
      <c r="A994" s="71">
        <v>691000735</v>
      </c>
      <c r="B994" s="56">
        <f t="shared" si="30"/>
        <v>691000735</v>
      </c>
      <c r="C994" s="57" t="s">
        <v>862</v>
      </c>
      <c r="D994" s="50">
        <v>1</v>
      </c>
      <c r="E994" s="72">
        <f t="shared" si="31"/>
        <v>75156237</v>
      </c>
      <c r="F994" s="51" t="s">
        <v>63</v>
      </c>
      <c r="G994" s="51" t="s">
        <v>5724</v>
      </c>
      <c r="H994" s="51">
        <v>1375</v>
      </c>
      <c r="I994" s="51" t="s">
        <v>14443</v>
      </c>
      <c r="J994" s="51">
        <v>16.690000000000001</v>
      </c>
      <c r="K994" s="68">
        <v>22948.75</v>
      </c>
      <c r="L994" s="63" t="s">
        <v>14444</v>
      </c>
      <c r="M994" s="50" t="s">
        <v>2820</v>
      </c>
      <c r="N994" s="36" t="s">
        <v>4675</v>
      </c>
      <c r="O994" s="36">
        <v>2572</v>
      </c>
      <c r="P994" s="36">
        <v>8</v>
      </c>
      <c r="Q994" s="36" t="s">
        <v>4568</v>
      </c>
      <c r="R994" s="50" t="str">
        <f>VLOOKUP(A994,[1]komplet!$1:$1048576,18,0)</f>
        <v>ANO</v>
      </c>
    </row>
    <row r="995" spans="1:18" x14ac:dyDescent="0.25">
      <c r="A995" s="71">
        <v>691005958</v>
      </c>
      <c r="B995" s="56">
        <f t="shared" si="30"/>
        <v>691005958</v>
      </c>
      <c r="C995" s="57" t="s">
        <v>863</v>
      </c>
      <c r="D995" s="50">
        <v>1</v>
      </c>
      <c r="E995" s="72">
        <f t="shared" si="31"/>
        <v>2077469</v>
      </c>
      <c r="F995" s="51" t="s">
        <v>63</v>
      </c>
      <c r="G995" s="51" t="s">
        <v>5724</v>
      </c>
      <c r="H995" s="51">
        <v>575</v>
      </c>
      <c r="I995" s="51" t="s">
        <v>14443</v>
      </c>
      <c r="J995" s="51">
        <v>16.690000000000001</v>
      </c>
      <c r="K995" s="68">
        <v>9596.75</v>
      </c>
      <c r="L995" s="63" t="s">
        <v>14444</v>
      </c>
      <c r="M995" s="50" t="s">
        <v>2821</v>
      </c>
      <c r="N995" s="36" t="s">
        <v>4676</v>
      </c>
      <c r="O995" s="36">
        <v>225</v>
      </c>
      <c r="P995" s="36">
        <v>44</v>
      </c>
      <c r="Q995" s="36" t="s">
        <v>4568</v>
      </c>
      <c r="R995" s="50" t="str">
        <f>VLOOKUP(A995,[1]komplet!$1:$1048576,18,0)</f>
        <v>NE</v>
      </c>
    </row>
    <row r="996" spans="1:18" x14ac:dyDescent="0.25">
      <c r="A996" s="71">
        <v>691006172</v>
      </c>
      <c r="B996" s="56">
        <f t="shared" si="30"/>
        <v>691006172</v>
      </c>
      <c r="C996" s="57" t="s">
        <v>864</v>
      </c>
      <c r="D996" s="50">
        <v>1</v>
      </c>
      <c r="E996" s="72">
        <f t="shared" si="31"/>
        <v>2584735</v>
      </c>
      <c r="F996" s="51" t="s">
        <v>63</v>
      </c>
      <c r="G996" s="51" t="s">
        <v>5724</v>
      </c>
      <c r="H996" s="51">
        <v>0</v>
      </c>
      <c r="I996" s="51" t="s">
        <v>14443</v>
      </c>
      <c r="J996" s="51">
        <v>16.690000000000001</v>
      </c>
      <c r="K996" s="68">
        <v>0</v>
      </c>
      <c r="L996" s="63">
        <v>44536</v>
      </c>
      <c r="M996" s="50" t="s">
        <v>2822</v>
      </c>
      <c r="N996" s="36" t="s">
        <v>4575</v>
      </c>
      <c r="O996" s="36">
        <v>1947</v>
      </c>
      <c r="P996" s="36" t="s">
        <v>4677</v>
      </c>
      <c r="Q996" s="36" t="s">
        <v>4568</v>
      </c>
      <c r="R996" s="50" t="str">
        <f>VLOOKUP(A996,[1]komplet!$1:$1048576,18,0)</f>
        <v>NE</v>
      </c>
    </row>
    <row r="997" spans="1:18" x14ac:dyDescent="0.25">
      <c r="A997" s="71">
        <v>691009538</v>
      </c>
      <c r="B997" s="56">
        <f t="shared" si="30"/>
        <v>691009538</v>
      </c>
      <c r="C997" s="57" t="s">
        <v>865</v>
      </c>
      <c r="D997" s="50">
        <v>1</v>
      </c>
      <c r="E997" s="72">
        <f t="shared" si="31"/>
        <v>4428757</v>
      </c>
      <c r="F997" s="51" t="s">
        <v>63</v>
      </c>
      <c r="G997" s="51" t="s">
        <v>5724</v>
      </c>
      <c r="H997" s="51">
        <v>275</v>
      </c>
      <c r="I997" s="51" t="s">
        <v>14443</v>
      </c>
      <c r="J997" s="51">
        <v>16.690000000000001</v>
      </c>
      <c r="K997" s="68">
        <v>4589.75</v>
      </c>
      <c r="L997" s="63" t="s">
        <v>14444</v>
      </c>
      <c r="M997" s="50" t="s">
        <v>2823</v>
      </c>
      <c r="N997" s="36" t="s">
        <v>4678</v>
      </c>
      <c r="O997" s="36">
        <v>20</v>
      </c>
      <c r="P997" s="36" t="s">
        <v>4679</v>
      </c>
      <c r="Q997" s="36" t="s">
        <v>4568</v>
      </c>
      <c r="R997" s="50" t="str">
        <f>VLOOKUP(A997,[1]komplet!$1:$1048576,18,0)</f>
        <v>NE</v>
      </c>
    </row>
    <row r="998" spans="1:18" x14ac:dyDescent="0.25">
      <c r="A998" s="71">
        <v>691008698</v>
      </c>
      <c r="B998" s="56">
        <f t="shared" si="30"/>
        <v>691008698</v>
      </c>
      <c r="C998" s="57" t="s">
        <v>866</v>
      </c>
      <c r="D998" s="50">
        <v>1</v>
      </c>
      <c r="E998" s="72">
        <f t="shared" si="31"/>
        <v>2050439</v>
      </c>
      <c r="F998" s="51" t="s">
        <v>63</v>
      </c>
      <c r="G998" s="51" t="s">
        <v>5724</v>
      </c>
      <c r="H998" s="51">
        <v>425</v>
      </c>
      <c r="I998" s="51" t="s">
        <v>14443</v>
      </c>
      <c r="J998" s="51">
        <v>16.690000000000001</v>
      </c>
      <c r="K998" s="68">
        <v>7093.2500000000009</v>
      </c>
      <c r="L998" s="63" t="s">
        <v>14444</v>
      </c>
      <c r="M998" s="50" t="s">
        <v>2824</v>
      </c>
      <c r="N998" s="36" t="s">
        <v>4680</v>
      </c>
      <c r="O998" s="36">
        <v>3178</v>
      </c>
      <c r="P998" s="36">
        <v>23</v>
      </c>
      <c r="Q998" s="36" t="s">
        <v>4568</v>
      </c>
      <c r="R998" s="50" t="str">
        <f>VLOOKUP(A998,[1]komplet!$1:$1048576,18,0)</f>
        <v>NE</v>
      </c>
    </row>
    <row r="999" spans="1:18" x14ac:dyDescent="0.25">
      <c r="A999" s="71">
        <v>691008736</v>
      </c>
      <c r="B999" s="56">
        <f t="shared" si="30"/>
        <v>691008736</v>
      </c>
      <c r="C999" s="57" t="s">
        <v>867</v>
      </c>
      <c r="D999" s="50">
        <v>1</v>
      </c>
      <c r="E999" s="72">
        <f t="shared" si="31"/>
        <v>4774850</v>
      </c>
      <c r="F999" s="51" t="s">
        <v>63</v>
      </c>
      <c r="G999" s="51" t="s">
        <v>5724</v>
      </c>
      <c r="H999" s="51">
        <v>0</v>
      </c>
      <c r="I999" s="51" t="s">
        <v>14443</v>
      </c>
      <c r="J999" s="51">
        <v>16.690000000000001</v>
      </c>
      <c r="K999" s="68">
        <v>0</v>
      </c>
      <c r="L999" s="63">
        <v>44536</v>
      </c>
      <c r="M999" s="50" t="s">
        <v>2825</v>
      </c>
      <c r="N999" s="36" t="s">
        <v>4681</v>
      </c>
      <c r="O999" s="36">
        <v>145</v>
      </c>
      <c r="P999" s="36">
        <v>4</v>
      </c>
      <c r="Q999" s="36" t="s">
        <v>4568</v>
      </c>
      <c r="R999" s="50" t="str">
        <f>VLOOKUP(A999,[1]komplet!$1:$1048576,18,0)</f>
        <v>NE</v>
      </c>
    </row>
    <row r="1000" spans="1:18" x14ac:dyDescent="0.25">
      <c r="A1000" s="71">
        <v>691009015</v>
      </c>
      <c r="B1000" s="56">
        <f t="shared" si="30"/>
        <v>691009015</v>
      </c>
      <c r="C1000" s="57" t="s">
        <v>868</v>
      </c>
      <c r="D1000" s="50">
        <v>1</v>
      </c>
      <c r="E1000" s="72">
        <f t="shared" si="31"/>
        <v>4494482</v>
      </c>
      <c r="F1000" s="51" t="s">
        <v>63</v>
      </c>
      <c r="G1000" s="51" t="s">
        <v>5724</v>
      </c>
      <c r="H1000" s="51">
        <v>175</v>
      </c>
      <c r="I1000" s="51" t="s">
        <v>14443</v>
      </c>
      <c r="J1000" s="51">
        <v>16.690000000000001</v>
      </c>
      <c r="K1000" s="68">
        <v>2920.75</v>
      </c>
      <c r="L1000" s="63" t="s">
        <v>14444</v>
      </c>
      <c r="M1000" s="50" t="s">
        <v>2826</v>
      </c>
      <c r="N1000" s="36" t="s">
        <v>4682</v>
      </c>
      <c r="O1000" s="36">
        <v>112</v>
      </c>
      <c r="P1000" s="36" t="s">
        <v>23</v>
      </c>
      <c r="Q1000" s="36" t="s">
        <v>4568</v>
      </c>
      <c r="R1000" s="50" t="str">
        <f>VLOOKUP(A1000,[1]komplet!$1:$1048576,18,0)</f>
        <v>NE</v>
      </c>
    </row>
    <row r="1001" spans="1:18" x14ac:dyDescent="0.25">
      <c r="A1001" s="71">
        <v>691009627</v>
      </c>
      <c r="B1001" s="56">
        <f t="shared" si="30"/>
        <v>691009627</v>
      </c>
      <c r="C1001" s="57" t="s">
        <v>869</v>
      </c>
      <c r="D1001" s="50">
        <v>1</v>
      </c>
      <c r="E1001" s="72">
        <f t="shared" si="31"/>
        <v>3972071</v>
      </c>
      <c r="F1001" s="51" t="s">
        <v>63</v>
      </c>
      <c r="G1001" s="51" t="s">
        <v>5724</v>
      </c>
      <c r="H1001" s="51">
        <v>1050</v>
      </c>
      <c r="I1001" s="51" t="s">
        <v>14443</v>
      </c>
      <c r="J1001" s="51">
        <v>16.690000000000001</v>
      </c>
      <c r="K1001" s="68">
        <v>17524.5</v>
      </c>
      <c r="L1001" s="63" t="s">
        <v>14444</v>
      </c>
      <c r="M1001" s="50" t="s">
        <v>2827</v>
      </c>
      <c r="N1001" s="36" t="s">
        <v>35</v>
      </c>
      <c r="O1001" s="36">
        <v>1869</v>
      </c>
      <c r="P1001" s="36">
        <v>28</v>
      </c>
      <c r="Q1001" s="36" t="s">
        <v>4568</v>
      </c>
      <c r="R1001" s="50" t="str">
        <f>VLOOKUP(A1001,[1]komplet!$1:$1048576,18,0)</f>
        <v>NE</v>
      </c>
    </row>
    <row r="1002" spans="1:18" x14ac:dyDescent="0.25">
      <c r="A1002" s="71">
        <v>691012164</v>
      </c>
      <c r="B1002" s="56">
        <f t="shared" si="30"/>
        <v>691012164</v>
      </c>
      <c r="C1002" s="57" t="s">
        <v>870</v>
      </c>
      <c r="D1002" s="50">
        <v>1</v>
      </c>
      <c r="E1002" s="72">
        <f t="shared" si="31"/>
        <v>6959474</v>
      </c>
      <c r="F1002" s="51" t="s">
        <v>63</v>
      </c>
      <c r="G1002" s="51" t="s">
        <v>5724</v>
      </c>
      <c r="H1002" s="51">
        <v>375</v>
      </c>
      <c r="I1002" s="51" t="s">
        <v>14443</v>
      </c>
      <c r="J1002" s="51">
        <v>16.690000000000001</v>
      </c>
      <c r="K1002" s="68">
        <v>6258.7500000000009</v>
      </c>
      <c r="L1002" s="63" t="s">
        <v>14444</v>
      </c>
      <c r="M1002" s="50" t="s">
        <v>2828</v>
      </c>
      <c r="N1002" s="36" t="s">
        <v>4683</v>
      </c>
      <c r="O1002" s="36">
        <v>300</v>
      </c>
      <c r="P1002" s="36">
        <v>1</v>
      </c>
      <c r="Q1002" s="36" t="s">
        <v>4568</v>
      </c>
      <c r="R1002" s="50" t="str">
        <f>VLOOKUP(A1002,[1]komplet!$1:$1048576,18,0)</f>
        <v>NE</v>
      </c>
    </row>
    <row r="1003" spans="1:18" x14ac:dyDescent="0.25">
      <c r="A1003" s="71">
        <v>691013799</v>
      </c>
      <c r="B1003" s="56">
        <f t="shared" si="30"/>
        <v>691013799</v>
      </c>
      <c r="C1003" s="57" t="s">
        <v>871</v>
      </c>
      <c r="D1003" s="50">
        <v>1</v>
      </c>
      <c r="E1003" s="72">
        <f t="shared" si="31"/>
        <v>8199876</v>
      </c>
      <c r="F1003" s="51" t="s">
        <v>63</v>
      </c>
      <c r="G1003" s="51" t="s">
        <v>5724</v>
      </c>
      <c r="H1003" s="51">
        <v>1800</v>
      </c>
      <c r="I1003" s="51" t="s">
        <v>14443</v>
      </c>
      <c r="J1003" s="51">
        <v>16.690000000000001</v>
      </c>
      <c r="K1003" s="68">
        <v>30042.000000000004</v>
      </c>
      <c r="L1003" s="63" t="s">
        <v>14444</v>
      </c>
      <c r="M1003" s="50" t="s">
        <v>2829</v>
      </c>
      <c r="N1003" s="36" t="s">
        <v>4684</v>
      </c>
      <c r="O1003" s="36">
        <v>2571</v>
      </c>
      <c r="P1003" s="36">
        <v>7</v>
      </c>
      <c r="Q1003" s="36" t="s">
        <v>4568</v>
      </c>
      <c r="R1003" s="50" t="str">
        <f>VLOOKUP(A1003,[1]komplet!$1:$1048576,18,0)</f>
        <v>ANO</v>
      </c>
    </row>
    <row r="1004" spans="1:18" x14ac:dyDescent="0.25">
      <c r="A1004" s="71">
        <v>600025047</v>
      </c>
      <c r="B1004" s="56">
        <f t="shared" si="30"/>
        <v>600025047</v>
      </c>
      <c r="C1004" s="57" t="s">
        <v>872</v>
      </c>
      <c r="D1004" s="50">
        <v>1</v>
      </c>
      <c r="E1004" s="72">
        <f t="shared" si="31"/>
        <v>65353650</v>
      </c>
      <c r="F1004" s="51" t="s">
        <v>63</v>
      </c>
      <c r="G1004" s="51" t="s">
        <v>5724</v>
      </c>
      <c r="H1004" s="51">
        <v>1300</v>
      </c>
      <c r="I1004" s="51" t="s">
        <v>14443</v>
      </c>
      <c r="J1004" s="51">
        <v>16.690000000000001</v>
      </c>
      <c r="K1004" s="68">
        <v>21697</v>
      </c>
      <c r="L1004" s="63" t="s">
        <v>14444</v>
      </c>
      <c r="M1004" s="50" t="s">
        <v>2830</v>
      </c>
      <c r="N1004" s="36" t="s">
        <v>4685</v>
      </c>
      <c r="O1004" s="36">
        <v>124</v>
      </c>
      <c r="P1004" s="36">
        <v>2</v>
      </c>
      <c r="Q1004" s="36" t="s">
        <v>4568</v>
      </c>
      <c r="R1004" s="50" t="str">
        <f>VLOOKUP(A1004,[1]komplet!$1:$1048576,18,0)</f>
        <v>ANO</v>
      </c>
    </row>
    <row r="1005" spans="1:18" x14ac:dyDescent="0.25">
      <c r="A1005" s="71">
        <v>600025110</v>
      </c>
      <c r="B1005" s="56">
        <f t="shared" si="30"/>
        <v>600025110</v>
      </c>
      <c r="C1005" s="57" t="s">
        <v>873</v>
      </c>
      <c r="D1005" s="50">
        <v>1</v>
      </c>
      <c r="E1005" s="72">
        <f t="shared" si="31"/>
        <v>62157787</v>
      </c>
      <c r="F1005" s="51" t="s">
        <v>63</v>
      </c>
      <c r="G1005" s="51" t="s">
        <v>5724</v>
      </c>
      <c r="H1005" s="51">
        <v>675</v>
      </c>
      <c r="I1005" s="51" t="s">
        <v>14443</v>
      </c>
      <c r="J1005" s="51">
        <v>16.690000000000001</v>
      </c>
      <c r="K1005" s="68">
        <v>11265.75</v>
      </c>
      <c r="L1005" s="63" t="s">
        <v>14444</v>
      </c>
      <c r="M1005" s="50" t="s">
        <v>2831</v>
      </c>
      <c r="N1005" s="36" t="s">
        <v>4686</v>
      </c>
      <c r="O1005" s="36">
        <v>339</v>
      </c>
      <c r="P1005" s="36">
        <v>234</v>
      </c>
      <c r="Q1005" s="36" t="s">
        <v>4568</v>
      </c>
      <c r="R1005" s="50" t="str">
        <f>VLOOKUP(A1005,[1]komplet!$1:$1048576,18,0)</f>
        <v>ANO</v>
      </c>
    </row>
    <row r="1006" spans="1:18" x14ac:dyDescent="0.25">
      <c r="A1006" s="71">
        <v>691014795</v>
      </c>
      <c r="B1006" s="56">
        <f t="shared" si="30"/>
        <v>691014795</v>
      </c>
      <c r="C1006" s="57" t="s">
        <v>874</v>
      </c>
      <c r="D1006" s="50">
        <v>1</v>
      </c>
      <c r="E1006" s="72">
        <f t="shared" si="31"/>
        <v>9591141</v>
      </c>
      <c r="F1006" s="51" t="s">
        <v>63</v>
      </c>
      <c r="G1006" s="51" t="s">
        <v>5725</v>
      </c>
      <c r="H1006" s="51">
        <v>50</v>
      </c>
      <c r="I1006" s="51" t="s">
        <v>14443</v>
      </c>
      <c r="J1006" s="51">
        <v>16.690000000000001</v>
      </c>
      <c r="K1006" s="68">
        <v>834.50000000000011</v>
      </c>
      <c r="L1006" s="63" t="s">
        <v>14444</v>
      </c>
      <c r="M1006" s="50" t="s">
        <v>2832</v>
      </c>
      <c r="N1006" s="36" t="s">
        <v>4687</v>
      </c>
      <c r="O1006" s="36" t="s">
        <v>4688</v>
      </c>
      <c r="P1006" s="36" t="s">
        <v>4689</v>
      </c>
      <c r="Q1006" s="36" t="s">
        <v>4568</v>
      </c>
      <c r="R1006" s="50" t="str">
        <f>VLOOKUP(A1006,[1]komplet!$1:$1048576,18,0)</f>
        <v>NE</v>
      </c>
    </row>
    <row r="1007" spans="1:18" x14ac:dyDescent="0.25">
      <c r="A1007" s="71">
        <v>600014177</v>
      </c>
      <c r="B1007" s="56">
        <f t="shared" si="30"/>
        <v>600014177</v>
      </c>
      <c r="C1007" s="57" t="s">
        <v>6018</v>
      </c>
      <c r="D1007" s="50">
        <v>1</v>
      </c>
      <c r="E1007" s="72">
        <f t="shared" si="31"/>
        <v>60680318</v>
      </c>
      <c r="F1007" s="51" t="s">
        <v>63</v>
      </c>
      <c r="G1007" s="51" t="s">
        <v>8846</v>
      </c>
      <c r="H1007" s="51">
        <v>1025</v>
      </c>
      <c r="I1007" s="51" t="s">
        <v>14443</v>
      </c>
      <c r="J1007" s="51">
        <v>16.690000000000001</v>
      </c>
      <c r="K1007" s="68">
        <v>17107.25</v>
      </c>
      <c r="L1007" s="63" t="s">
        <v>14444</v>
      </c>
      <c r="M1007" s="50" t="s">
        <v>9395</v>
      </c>
      <c r="N1007" s="36" t="s">
        <v>9396</v>
      </c>
      <c r="O1007" s="36">
        <v>116</v>
      </c>
      <c r="Q1007" s="36" t="s">
        <v>9397</v>
      </c>
      <c r="R1007" s="50" t="str">
        <f>VLOOKUP(A1007,[1]komplet!$1:$1048576,18,0)</f>
        <v>ANO</v>
      </c>
    </row>
    <row r="1008" spans="1:18" x14ac:dyDescent="0.25">
      <c r="A1008" s="71">
        <v>600014231</v>
      </c>
      <c r="B1008" s="56">
        <f t="shared" si="30"/>
        <v>600014231</v>
      </c>
      <c r="C1008" s="57" t="s">
        <v>6019</v>
      </c>
      <c r="D1008" s="50">
        <v>1</v>
      </c>
      <c r="E1008" s="72">
        <f t="shared" si="31"/>
        <v>60680342</v>
      </c>
      <c r="F1008" s="51" t="s">
        <v>63</v>
      </c>
      <c r="G1008" s="51" t="s">
        <v>8846</v>
      </c>
      <c r="H1008" s="51">
        <v>3475</v>
      </c>
      <c r="I1008" s="51" t="s">
        <v>14443</v>
      </c>
      <c r="J1008" s="51">
        <v>16.690000000000001</v>
      </c>
      <c r="K1008" s="68">
        <v>57997.750000000007</v>
      </c>
      <c r="L1008" s="63" t="s">
        <v>14444</v>
      </c>
      <c r="M1008" s="50" t="s">
        <v>9398</v>
      </c>
      <c r="N1008" s="36" t="s">
        <v>9399</v>
      </c>
      <c r="O1008" s="36">
        <v>1126</v>
      </c>
      <c r="P1008" s="36">
        <v>1</v>
      </c>
      <c r="Q1008" s="36" t="s">
        <v>9400</v>
      </c>
      <c r="R1008" s="50" t="str">
        <f>VLOOKUP(A1008,[1]komplet!$1:$1048576,18,0)</f>
        <v>ANO</v>
      </c>
    </row>
    <row r="1009" spans="1:18" x14ac:dyDescent="0.25">
      <c r="A1009" s="71">
        <v>600014258</v>
      </c>
      <c r="B1009" s="56">
        <f t="shared" si="30"/>
        <v>600014258</v>
      </c>
      <c r="C1009" s="57" t="s">
        <v>6020</v>
      </c>
      <c r="D1009" s="50">
        <v>1</v>
      </c>
      <c r="E1009" s="72">
        <f t="shared" si="31"/>
        <v>60680351</v>
      </c>
      <c r="F1009" s="51" t="s">
        <v>63</v>
      </c>
      <c r="G1009" s="51" t="s">
        <v>8846</v>
      </c>
      <c r="H1009" s="51">
        <v>1975</v>
      </c>
      <c r="I1009" s="51" t="s">
        <v>14443</v>
      </c>
      <c r="J1009" s="51">
        <v>16.690000000000001</v>
      </c>
      <c r="K1009" s="68">
        <v>32962.75</v>
      </c>
      <c r="L1009" s="63" t="s">
        <v>14444</v>
      </c>
      <c r="M1009" s="50" t="s">
        <v>9401</v>
      </c>
      <c r="N1009" s="36" t="s">
        <v>9402</v>
      </c>
      <c r="O1009" s="36">
        <v>674</v>
      </c>
      <c r="P1009" s="36">
        <v>1</v>
      </c>
      <c r="Q1009" s="36" t="s">
        <v>9400</v>
      </c>
      <c r="R1009" s="50" t="str">
        <f>VLOOKUP(A1009,[1]komplet!$1:$1048576,18,0)</f>
        <v>ANO</v>
      </c>
    </row>
    <row r="1010" spans="1:18" x14ac:dyDescent="0.25">
      <c r="A1010" s="71">
        <v>600014266</v>
      </c>
      <c r="B1010" s="56">
        <f t="shared" si="30"/>
        <v>600014266</v>
      </c>
      <c r="C1010" s="57" t="s">
        <v>6021</v>
      </c>
      <c r="D1010" s="50">
        <v>1</v>
      </c>
      <c r="E1010" s="72">
        <f t="shared" si="31"/>
        <v>25315811</v>
      </c>
      <c r="F1010" s="51" t="s">
        <v>63</v>
      </c>
      <c r="G1010" s="51" t="s">
        <v>8846</v>
      </c>
      <c r="H1010" s="51">
        <v>575</v>
      </c>
      <c r="I1010" s="51" t="s">
        <v>14443</v>
      </c>
      <c r="J1010" s="51">
        <v>16.690000000000001</v>
      </c>
      <c r="K1010" s="68">
        <v>9596.75</v>
      </c>
      <c r="L1010" s="63" t="s">
        <v>14444</v>
      </c>
      <c r="M1010" s="50" t="s">
        <v>9403</v>
      </c>
      <c r="N1010" s="36" t="s">
        <v>9404</v>
      </c>
      <c r="O1010" s="36">
        <v>322</v>
      </c>
      <c r="P1010" s="36" t="s">
        <v>10</v>
      </c>
      <c r="Q1010" s="36" t="s">
        <v>9400</v>
      </c>
      <c r="R1010" s="50" t="str">
        <f>VLOOKUP(A1010,[1]komplet!$1:$1048576,18,0)</f>
        <v>NE</v>
      </c>
    </row>
    <row r="1011" spans="1:18" x14ac:dyDescent="0.25">
      <c r="A1011" s="71">
        <v>600112144</v>
      </c>
      <c r="B1011" s="56">
        <f t="shared" si="30"/>
        <v>600112144</v>
      </c>
      <c r="C1011" s="57" t="s">
        <v>6022</v>
      </c>
      <c r="D1011" s="50">
        <v>1</v>
      </c>
      <c r="E1011" s="72">
        <f t="shared" si="31"/>
        <v>70982554</v>
      </c>
      <c r="F1011" s="51" t="s">
        <v>63</v>
      </c>
      <c r="G1011" s="51" t="s">
        <v>8846</v>
      </c>
      <c r="H1011" s="51">
        <v>275</v>
      </c>
      <c r="I1011" s="51" t="s">
        <v>14443</v>
      </c>
      <c r="J1011" s="51">
        <v>16.690000000000001</v>
      </c>
      <c r="K1011" s="68">
        <v>4589.75</v>
      </c>
      <c r="L1011" s="63" t="s">
        <v>14444</v>
      </c>
      <c r="M1011" s="50" t="s">
        <v>9405</v>
      </c>
      <c r="N1011" s="36" t="s">
        <v>9406</v>
      </c>
      <c r="O1011" s="36">
        <v>239</v>
      </c>
      <c r="Q1011" s="36" t="s">
        <v>9407</v>
      </c>
      <c r="R1011" s="50" t="str">
        <f>VLOOKUP(A1011,[1]komplet!$1:$1048576,18,0)</f>
        <v>ANO</v>
      </c>
    </row>
    <row r="1012" spans="1:18" x14ac:dyDescent="0.25">
      <c r="A1012" s="71">
        <v>600112225</v>
      </c>
      <c r="B1012" s="56">
        <f t="shared" si="30"/>
        <v>600112225</v>
      </c>
      <c r="C1012" s="57" t="s">
        <v>6023</v>
      </c>
      <c r="D1012" s="50">
        <v>1</v>
      </c>
      <c r="E1012" s="72">
        <f t="shared" si="31"/>
        <v>60680539</v>
      </c>
      <c r="F1012" s="51" t="s">
        <v>63</v>
      </c>
      <c r="G1012" s="51" t="s">
        <v>8846</v>
      </c>
      <c r="H1012" s="51">
        <v>550</v>
      </c>
      <c r="I1012" s="51" t="s">
        <v>14443</v>
      </c>
      <c r="J1012" s="51">
        <v>16.690000000000001</v>
      </c>
      <c r="K1012" s="68">
        <v>9179.5</v>
      </c>
      <c r="L1012" s="63" t="s">
        <v>14444</v>
      </c>
      <c r="M1012" s="50" t="s">
        <v>9408</v>
      </c>
      <c r="N1012" s="36" t="s">
        <v>19</v>
      </c>
      <c r="O1012" s="36">
        <v>1589</v>
      </c>
      <c r="P1012" s="36">
        <v>16</v>
      </c>
      <c r="Q1012" s="36" t="s">
        <v>9400</v>
      </c>
      <c r="R1012" s="50" t="str">
        <f>VLOOKUP(A1012,[1]komplet!$1:$1048576,18,0)</f>
        <v>ANO</v>
      </c>
    </row>
    <row r="1013" spans="1:18" x14ac:dyDescent="0.25">
      <c r="A1013" s="71">
        <v>600112276</v>
      </c>
      <c r="B1013" s="56">
        <f t="shared" si="30"/>
        <v>600112276</v>
      </c>
      <c r="C1013" s="57" t="s">
        <v>6024</v>
      </c>
      <c r="D1013" s="50">
        <v>1</v>
      </c>
      <c r="E1013" s="72">
        <f t="shared" si="31"/>
        <v>60680709</v>
      </c>
      <c r="F1013" s="51" t="s">
        <v>63</v>
      </c>
      <c r="G1013" s="51" t="s">
        <v>8846</v>
      </c>
      <c r="H1013" s="51">
        <v>2925</v>
      </c>
      <c r="I1013" s="51" t="s">
        <v>14443</v>
      </c>
      <c r="J1013" s="51">
        <v>16.690000000000001</v>
      </c>
      <c r="K1013" s="68">
        <v>48818.250000000007</v>
      </c>
      <c r="L1013" s="63" t="s">
        <v>14444</v>
      </c>
      <c r="M1013" s="50" t="s">
        <v>9409</v>
      </c>
      <c r="N1013" s="36" t="s">
        <v>9404</v>
      </c>
      <c r="O1013" s="36">
        <v>2853</v>
      </c>
      <c r="P1013" s="36">
        <v>40</v>
      </c>
      <c r="Q1013" s="36" t="s">
        <v>9400</v>
      </c>
      <c r="R1013" s="50" t="str">
        <f>VLOOKUP(A1013,[1]komplet!$1:$1048576,18,0)</f>
        <v>ANO</v>
      </c>
    </row>
    <row r="1014" spans="1:18" x14ac:dyDescent="0.25">
      <c r="A1014" s="71">
        <v>600112365</v>
      </c>
      <c r="B1014" s="56">
        <f t="shared" si="30"/>
        <v>600112365</v>
      </c>
      <c r="C1014" s="57" t="s">
        <v>6025</v>
      </c>
      <c r="D1014" s="50">
        <v>1</v>
      </c>
      <c r="E1014" s="72">
        <f t="shared" si="31"/>
        <v>70880174</v>
      </c>
      <c r="F1014" s="51" t="s">
        <v>63</v>
      </c>
      <c r="G1014" s="51" t="s">
        <v>8846</v>
      </c>
      <c r="H1014" s="51">
        <v>325</v>
      </c>
      <c r="I1014" s="51" t="s">
        <v>14443</v>
      </c>
      <c r="J1014" s="51">
        <v>16.690000000000001</v>
      </c>
      <c r="K1014" s="68">
        <v>5424.25</v>
      </c>
      <c r="L1014" s="63" t="s">
        <v>14444</v>
      </c>
      <c r="M1014" s="50" t="s">
        <v>9410</v>
      </c>
      <c r="N1014" s="36" t="s">
        <v>36</v>
      </c>
      <c r="O1014" s="36">
        <v>94</v>
      </c>
      <c r="Q1014" s="36" t="s">
        <v>4701</v>
      </c>
      <c r="R1014" s="50" t="str">
        <f>VLOOKUP(A1014,[1]komplet!$1:$1048576,18,0)</f>
        <v>ANO</v>
      </c>
    </row>
    <row r="1015" spans="1:18" x14ac:dyDescent="0.25">
      <c r="A1015" s="71">
        <v>600112578</v>
      </c>
      <c r="B1015" s="56">
        <f t="shared" si="30"/>
        <v>600112578</v>
      </c>
      <c r="C1015" s="57" t="s">
        <v>6026</v>
      </c>
      <c r="D1015" s="50">
        <v>1</v>
      </c>
      <c r="E1015" s="72">
        <f t="shared" si="31"/>
        <v>70934479</v>
      </c>
      <c r="F1015" s="51" t="s">
        <v>63</v>
      </c>
      <c r="G1015" s="51" t="s">
        <v>8846</v>
      </c>
      <c r="H1015" s="51">
        <v>575</v>
      </c>
      <c r="I1015" s="51" t="s">
        <v>14443</v>
      </c>
      <c r="J1015" s="51">
        <v>16.690000000000001</v>
      </c>
      <c r="K1015" s="68">
        <v>9596.75</v>
      </c>
      <c r="L1015" s="63" t="s">
        <v>14444</v>
      </c>
      <c r="M1015" s="50" t="s">
        <v>9411</v>
      </c>
      <c r="N1015" s="36" t="s">
        <v>19</v>
      </c>
      <c r="O1015" s="36">
        <v>402</v>
      </c>
      <c r="Q1015" s="36" t="s">
        <v>9412</v>
      </c>
      <c r="R1015" s="50" t="str">
        <f>VLOOKUP(A1015,[1]komplet!$1:$1048576,18,0)</f>
        <v>ANO</v>
      </c>
    </row>
    <row r="1016" spans="1:18" x14ac:dyDescent="0.25">
      <c r="A1016" s="71">
        <v>600112284</v>
      </c>
      <c r="B1016" s="56">
        <f t="shared" si="30"/>
        <v>600112284</v>
      </c>
      <c r="C1016" s="57" t="s">
        <v>6027</v>
      </c>
      <c r="D1016" s="50">
        <v>1</v>
      </c>
      <c r="E1016" s="72">
        <f t="shared" si="31"/>
        <v>63434474</v>
      </c>
      <c r="F1016" s="51" t="s">
        <v>63</v>
      </c>
      <c r="G1016" s="51" t="s">
        <v>8846</v>
      </c>
      <c r="H1016" s="51">
        <v>1325</v>
      </c>
      <c r="I1016" s="51" t="s">
        <v>14443</v>
      </c>
      <c r="J1016" s="51">
        <v>16.690000000000001</v>
      </c>
      <c r="K1016" s="68">
        <v>22114.25</v>
      </c>
      <c r="L1016" s="63" t="s">
        <v>14444</v>
      </c>
      <c r="M1016" s="50" t="s">
        <v>9413</v>
      </c>
      <c r="N1016" s="36" t="s">
        <v>9414</v>
      </c>
      <c r="O1016" s="36">
        <v>641</v>
      </c>
      <c r="P1016" s="36" t="s">
        <v>9415</v>
      </c>
      <c r="Q1016" s="36" t="s">
        <v>9400</v>
      </c>
      <c r="R1016" s="50" t="str">
        <f>VLOOKUP(A1016,[1]komplet!$1:$1048576,18,0)</f>
        <v>ANO</v>
      </c>
    </row>
    <row r="1017" spans="1:18" x14ac:dyDescent="0.25">
      <c r="A1017" s="71">
        <v>600112292</v>
      </c>
      <c r="B1017" s="56">
        <f t="shared" si="30"/>
        <v>600112292</v>
      </c>
      <c r="C1017" s="57" t="s">
        <v>6028</v>
      </c>
      <c r="D1017" s="50">
        <v>1</v>
      </c>
      <c r="E1017" s="72">
        <f t="shared" si="31"/>
        <v>63434504</v>
      </c>
      <c r="F1017" s="51" t="s">
        <v>63</v>
      </c>
      <c r="G1017" s="51" t="s">
        <v>8846</v>
      </c>
      <c r="H1017" s="51">
        <v>800</v>
      </c>
      <c r="I1017" s="51" t="s">
        <v>14443</v>
      </c>
      <c r="J1017" s="51">
        <v>16.690000000000001</v>
      </c>
      <c r="K1017" s="68">
        <v>13352.000000000002</v>
      </c>
      <c r="L1017" s="63" t="s">
        <v>14444</v>
      </c>
      <c r="M1017" s="50" t="s">
        <v>9416</v>
      </c>
      <c r="N1017" s="36" t="s">
        <v>9417</v>
      </c>
      <c r="O1017" s="36">
        <v>186</v>
      </c>
      <c r="P1017" s="36">
        <v>7</v>
      </c>
      <c r="Q1017" s="36" t="s">
        <v>9400</v>
      </c>
      <c r="R1017" s="50" t="str">
        <f>VLOOKUP(A1017,[1]komplet!$1:$1048576,18,0)</f>
        <v>ANO</v>
      </c>
    </row>
    <row r="1018" spans="1:18" x14ac:dyDescent="0.25">
      <c r="A1018" s="71">
        <v>600112306</v>
      </c>
      <c r="B1018" s="56">
        <f t="shared" si="30"/>
        <v>600112306</v>
      </c>
      <c r="C1018" s="57" t="s">
        <v>6029</v>
      </c>
      <c r="D1018" s="50">
        <v>1</v>
      </c>
      <c r="E1018" s="72">
        <f t="shared" si="31"/>
        <v>63434458</v>
      </c>
      <c r="F1018" s="51" t="s">
        <v>63</v>
      </c>
      <c r="G1018" s="51" t="s">
        <v>8846</v>
      </c>
      <c r="H1018" s="51">
        <v>1425</v>
      </c>
      <c r="I1018" s="51" t="s">
        <v>14443</v>
      </c>
      <c r="J1018" s="51">
        <v>16.690000000000001</v>
      </c>
      <c r="K1018" s="68">
        <v>23783.250000000004</v>
      </c>
      <c r="L1018" s="63" t="s">
        <v>14444</v>
      </c>
      <c r="M1018" s="50" t="s">
        <v>9418</v>
      </c>
      <c r="N1018" s="36" t="s">
        <v>41</v>
      </c>
      <c r="O1018" s="36">
        <v>60</v>
      </c>
      <c r="P1018" s="36">
        <v>2</v>
      </c>
      <c r="Q1018" s="36" t="s">
        <v>9400</v>
      </c>
      <c r="R1018" s="50" t="str">
        <f>VLOOKUP(A1018,[1]komplet!$1:$1048576,18,0)</f>
        <v>ANO</v>
      </c>
    </row>
    <row r="1019" spans="1:18" x14ac:dyDescent="0.25">
      <c r="A1019" s="71">
        <v>600112314</v>
      </c>
      <c r="B1019" s="56">
        <f t="shared" si="30"/>
        <v>600112314</v>
      </c>
      <c r="C1019" s="57" t="s">
        <v>6030</v>
      </c>
      <c r="D1019" s="50">
        <v>1</v>
      </c>
      <c r="E1019" s="72">
        <f t="shared" si="31"/>
        <v>63434466</v>
      </c>
      <c r="F1019" s="51" t="s">
        <v>63</v>
      </c>
      <c r="G1019" s="51" t="s">
        <v>8846</v>
      </c>
      <c r="H1019" s="51">
        <v>2300</v>
      </c>
      <c r="I1019" s="51" t="s">
        <v>14443</v>
      </c>
      <c r="J1019" s="51">
        <v>16.690000000000001</v>
      </c>
      <c r="K1019" s="68">
        <v>38387</v>
      </c>
      <c r="L1019" s="63" t="s">
        <v>14444</v>
      </c>
      <c r="M1019" s="50" t="s">
        <v>9419</v>
      </c>
      <c r="N1019" s="36" t="s">
        <v>9420</v>
      </c>
      <c r="O1019" s="36">
        <v>1020</v>
      </c>
      <c r="P1019" s="36">
        <v>1</v>
      </c>
      <c r="Q1019" s="36" t="s">
        <v>9400</v>
      </c>
      <c r="R1019" s="50" t="str">
        <f>VLOOKUP(A1019,[1]komplet!$1:$1048576,18,0)</f>
        <v>ANO</v>
      </c>
    </row>
    <row r="1020" spans="1:18" x14ac:dyDescent="0.25">
      <c r="A1020" s="71">
        <v>600112403</v>
      </c>
      <c r="B1020" s="56">
        <f t="shared" si="30"/>
        <v>600112403</v>
      </c>
      <c r="C1020" s="57" t="s">
        <v>6031</v>
      </c>
      <c r="D1020" s="50">
        <v>1</v>
      </c>
      <c r="E1020" s="72">
        <f t="shared" si="31"/>
        <v>65267281</v>
      </c>
      <c r="F1020" s="51" t="s">
        <v>63</v>
      </c>
      <c r="G1020" s="51" t="s">
        <v>8846</v>
      </c>
      <c r="H1020" s="51">
        <v>1225</v>
      </c>
      <c r="I1020" s="51" t="s">
        <v>14443</v>
      </c>
      <c r="J1020" s="51">
        <v>16.690000000000001</v>
      </c>
      <c r="K1020" s="68">
        <v>20445.25</v>
      </c>
      <c r="L1020" s="63" t="s">
        <v>14444</v>
      </c>
      <c r="M1020" s="50" t="s">
        <v>9421</v>
      </c>
      <c r="N1020" s="36" t="s">
        <v>53</v>
      </c>
      <c r="O1020" s="36">
        <v>730</v>
      </c>
      <c r="P1020" s="36">
        <v>22</v>
      </c>
      <c r="Q1020" s="36" t="s">
        <v>9422</v>
      </c>
      <c r="R1020" s="50" t="str">
        <f>VLOOKUP(A1020,[1]komplet!$1:$1048576,18,0)</f>
        <v>ANO</v>
      </c>
    </row>
    <row r="1021" spans="1:18" x14ac:dyDescent="0.25">
      <c r="A1021" s="71">
        <v>600112411</v>
      </c>
      <c r="B1021" s="56">
        <f t="shared" si="30"/>
        <v>600112411</v>
      </c>
      <c r="C1021" s="57" t="s">
        <v>6032</v>
      </c>
      <c r="D1021" s="50">
        <v>1</v>
      </c>
      <c r="E1021" s="72">
        <f t="shared" si="31"/>
        <v>60680270</v>
      </c>
      <c r="F1021" s="51" t="s">
        <v>63</v>
      </c>
      <c r="G1021" s="51" t="s">
        <v>8846</v>
      </c>
      <c r="H1021" s="51">
        <v>1200</v>
      </c>
      <c r="I1021" s="51" t="s">
        <v>14443</v>
      </c>
      <c r="J1021" s="51">
        <v>16.690000000000001</v>
      </c>
      <c r="K1021" s="68">
        <v>20028</v>
      </c>
      <c r="L1021" s="63" t="s">
        <v>14444</v>
      </c>
      <c r="M1021" s="50" t="s">
        <v>9423</v>
      </c>
      <c r="N1021" s="36" t="s">
        <v>9424</v>
      </c>
      <c r="O1021" s="36">
        <v>510</v>
      </c>
      <c r="Q1021" s="36" t="s">
        <v>9425</v>
      </c>
      <c r="R1021" s="50" t="str">
        <f>VLOOKUP(A1021,[1]komplet!$1:$1048576,18,0)</f>
        <v>ANO</v>
      </c>
    </row>
    <row r="1022" spans="1:18" x14ac:dyDescent="0.25">
      <c r="A1022" s="71">
        <v>600112438</v>
      </c>
      <c r="B1022" s="56">
        <f t="shared" si="30"/>
        <v>600112438</v>
      </c>
      <c r="C1022" s="57" t="s">
        <v>6033</v>
      </c>
      <c r="D1022" s="50">
        <v>1</v>
      </c>
      <c r="E1022" s="72">
        <f t="shared" si="31"/>
        <v>70872015</v>
      </c>
      <c r="F1022" s="51" t="s">
        <v>63</v>
      </c>
      <c r="G1022" s="51" t="s">
        <v>8846</v>
      </c>
      <c r="H1022" s="51">
        <v>1125</v>
      </c>
      <c r="I1022" s="51" t="s">
        <v>14443</v>
      </c>
      <c r="J1022" s="51">
        <v>16.690000000000001</v>
      </c>
      <c r="K1022" s="68">
        <v>18776.25</v>
      </c>
      <c r="L1022" s="63" t="s">
        <v>14444</v>
      </c>
      <c r="M1022" s="50" t="s">
        <v>9426</v>
      </c>
      <c r="N1022" s="36" t="s">
        <v>19</v>
      </c>
      <c r="O1022" s="36">
        <v>396</v>
      </c>
      <c r="Q1022" s="36" t="s">
        <v>9427</v>
      </c>
      <c r="R1022" s="50" t="str">
        <f>VLOOKUP(A1022,[1]komplet!$1:$1048576,18,0)</f>
        <v>ANO</v>
      </c>
    </row>
    <row r="1023" spans="1:18" x14ac:dyDescent="0.25">
      <c r="A1023" s="71">
        <v>600112446</v>
      </c>
      <c r="B1023" s="56">
        <f t="shared" si="30"/>
        <v>600112446</v>
      </c>
      <c r="C1023" s="57" t="s">
        <v>6034</v>
      </c>
      <c r="D1023" s="50">
        <v>1</v>
      </c>
      <c r="E1023" s="72">
        <f t="shared" si="31"/>
        <v>70948305</v>
      </c>
      <c r="F1023" s="51" t="s">
        <v>63</v>
      </c>
      <c r="G1023" s="51" t="s">
        <v>8846</v>
      </c>
      <c r="H1023" s="51">
        <v>625</v>
      </c>
      <c r="I1023" s="51" t="s">
        <v>14443</v>
      </c>
      <c r="J1023" s="51">
        <v>16.690000000000001</v>
      </c>
      <c r="K1023" s="68">
        <v>10431.25</v>
      </c>
      <c r="L1023" s="63" t="s">
        <v>14444</v>
      </c>
      <c r="M1023" s="50" t="s">
        <v>9428</v>
      </c>
      <c r="N1023" s="36" t="s">
        <v>9429</v>
      </c>
      <c r="O1023" s="36">
        <v>78</v>
      </c>
      <c r="Q1023" s="36" t="s">
        <v>9430</v>
      </c>
      <c r="R1023" s="50" t="str">
        <f>VLOOKUP(A1023,[1]komplet!$1:$1048576,18,0)</f>
        <v>ANO</v>
      </c>
    </row>
    <row r="1024" spans="1:18" x14ac:dyDescent="0.25">
      <c r="A1024" s="71">
        <v>600112462</v>
      </c>
      <c r="B1024" s="56">
        <f t="shared" si="30"/>
        <v>600112462</v>
      </c>
      <c r="C1024" s="57" t="s">
        <v>6035</v>
      </c>
      <c r="D1024" s="50">
        <v>1</v>
      </c>
      <c r="E1024" s="72">
        <f t="shared" si="31"/>
        <v>70285471</v>
      </c>
      <c r="F1024" s="51" t="s">
        <v>63</v>
      </c>
      <c r="G1024" s="51" t="s">
        <v>8846</v>
      </c>
      <c r="H1024" s="51">
        <v>0</v>
      </c>
      <c r="I1024" s="51" t="s">
        <v>14443</v>
      </c>
      <c r="J1024" s="51">
        <v>16.690000000000001</v>
      </c>
      <c r="K1024" s="68">
        <v>0</v>
      </c>
      <c r="L1024" s="63">
        <v>44571</v>
      </c>
      <c r="M1024" s="50" t="s">
        <v>9431</v>
      </c>
      <c r="N1024" s="36" t="s">
        <v>5029</v>
      </c>
      <c r="O1024" s="36">
        <v>230</v>
      </c>
      <c r="P1024" s="36">
        <v>23</v>
      </c>
      <c r="Q1024" s="36" t="s">
        <v>9432</v>
      </c>
      <c r="R1024" s="50" t="str">
        <f>VLOOKUP(A1024,[1]komplet!$1:$1048576,18,0)</f>
        <v>ANO</v>
      </c>
    </row>
    <row r="1025" spans="1:18" x14ac:dyDescent="0.25">
      <c r="A1025" s="71">
        <v>600112489</v>
      </c>
      <c r="B1025" s="56">
        <f t="shared" si="30"/>
        <v>600112489</v>
      </c>
      <c r="C1025" s="57" t="s">
        <v>6036</v>
      </c>
      <c r="D1025" s="50">
        <v>1</v>
      </c>
      <c r="E1025" s="72">
        <f t="shared" si="31"/>
        <v>49963074</v>
      </c>
      <c r="F1025" s="51" t="s">
        <v>63</v>
      </c>
      <c r="G1025" s="51" t="s">
        <v>8846</v>
      </c>
      <c r="H1025" s="51">
        <v>925</v>
      </c>
      <c r="I1025" s="51" t="s">
        <v>14443</v>
      </c>
      <c r="J1025" s="51">
        <v>16.690000000000001</v>
      </c>
      <c r="K1025" s="68">
        <v>15438.250000000002</v>
      </c>
      <c r="L1025" s="63" t="s">
        <v>14444</v>
      </c>
      <c r="M1025" s="50" t="s">
        <v>9433</v>
      </c>
      <c r="N1025" s="36" t="s">
        <v>4632</v>
      </c>
      <c r="O1025" s="36">
        <v>566</v>
      </c>
      <c r="Q1025" s="36" t="s">
        <v>9434</v>
      </c>
      <c r="R1025" s="50" t="str">
        <f>VLOOKUP(A1025,[1]komplet!$1:$1048576,18,0)</f>
        <v>ANO</v>
      </c>
    </row>
    <row r="1026" spans="1:18" x14ac:dyDescent="0.25">
      <c r="A1026" s="71">
        <v>600112501</v>
      </c>
      <c r="B1026" s="56">
        <f t="shared" si="30"/>
        <v>600112501</v>
      </c>
      <c r="C1026" s="57" t="s">
        <v>6037</v>
      </c>
      <c r="D1026" s="50">
        <v>1</v>
      </c>
      <c r="E1026" s="72">
        <f t="shared" si="31"/>
        <v>70942595</v>
      </c>
      <c r="F1026" s="51" t="s">
        <v>63</v>
      </c>
      <c r="G1026" s="51" t="s">
        <v>8846</v>
      </c>
      <c r="H1026" s="51">
        <v>1250</v>
      </c>
      <c r="I1026" s="51" t="s">
        <v>14443</v>
      </c>
      <c r="J1026" s="51">
        <v>16.690000000000001</v>
      </c>
      <c r="K1026" s="68">
        <v>20862.5</v>
      </c>
      <c r="L1026" s="63" t="s">
        <v>14444</v>
      </c>
      <c r="M1026" s="50" t="s">
        <v>9435</v>
      </c>
      <c r="N1026" s="36" t="s">
        <v>9436</v>
      </c>
      <c r="O1026" s="36">
        <v>600</v>
      </c>
      <c r="P1026" s="36">
        <v>98</v>
      </c>
      <c r="Q1026" s="36" t="s">
        <v>9437</v>
      </c>
      <c r="R1026" s="50" t="str">
        <f>VLOOKUP(A1026,[1]komplet!$1:$1048576,18,0)</f>
        <v>ANO</v>
      </c>
    </row>
    <row r="1027" spans="1:18" x14ac:dyDescent="0.25">
      <c r="A1027" s="71">
        <v>600112519</v>
      </c>
      <c r="B1027" s="56">
        <f t="shared" si="30"/>
        <v>600112519</v>
      </c>
      <c r="C1027" s="57" t="s">
        <v>6038</v>
      </c>
      <c r="D1027" s="50">
        <v>1</v>
      </c>
      <c r="E1027" s="72">
        <f t="shared" si="31"/>
        <v>70281254</v>
      </c>
      <c r="F1027" s="51" t="s">
        <v>63</v>
      </c>
      <c r="G1027" s="51" t="s">
        <v>8846</v>
      </c>
      <c r="H1027" s="51">
        <v>1000</v>
      </c>
      <c r="I1027" s="51" t="s">
        <v>14443</v>
      </c>
      <c r="J1027" s="51">
        <v>16.690000000000001</v>
      </c>
      <c r="K1027" s="68">
        <v>16690</v>
      </c>
      <c r="L1027" s="63" t="s">
        <v>14444</v>
      </c>
      <c r="M1027" s="50" t="s">
        <v>9438</v>
      </c>
      <c r="N1027" s="36" t="s">
        <v>9439</v>
      </c>
      <c r="O1027" s="36">
        <v>38</v>
      </c>
      <c r="Q1027" s="36" t="s">
        <v>9397</v>
      </c>
      <c r="R1027" s="50" t="str">
        <f>VLOOKUP(A1027,[1]komplet!$1:$1048576,18,0)</f>
        <v>ANO</v>
      </c>
    </row>
    <row r="1028" spans="1:18" x14ac:dyDescent="0.25">
      <c r="A1028" s="71">
        <v>600112527</v>
      </c>
      <c r="B1028" s="56">
        <f t="shared" si="30"/>
        <v>600112527</v>
      </c>
      <c r="C1028" s="57" t="s">
        <v>6039</v>
      </c>
      <c r="D1028" s="50">
        <v>1</v>
      </c>
      <c r="E1028" s="72">
        <f t="shared" si="31"/>
        <v>70933219</v>
      </c>
      <c r="F1028" s="51" t="s">
        <v>63</v>
      </c>
      <c r="G1028" s="51" t="s">
        <v>8846</v>
      </c>
      <c r="H1028" s="51">
        <v>1375</v>
      </c>
      <c r="I1028" s="51" t="s">
        <v>14443</v>
      </c>
      <c r="J1028" s="51">
        <v>16.690000000000001</v>
      </c>
      <c r="K1028" s="68">
        <v>22948.75</v>
      </c>
      <c r="L1028" s="63" t="s">
        <v>14444</v>
      </c>
      <c r="M1028" s="50" t="s">
        <v>9440</v>
      </c>
      <c r="N1028" s="36" t="s">
        <v>9441</v>
      </c>
      <c r="O1028" s="36">
        <v>1215</v>
      </c>
      <c r="Q1028" s="36" t="s">
        <v>9442</v>
      </c>
      <c r="R1028" s="50" t="str">
        <f>VLOOKUP(A1028,[1]komplet!$1:$1048576,18,0)</f>
        <v>ANO</v>
      </c>
    </row>
    <row r="1029" spans="1:18" x14ac:dyDescent="0.25">
      <c r="A1029" s="71">
        <v>600112624</v>
      </c>
      <c r="B1029" s="56">
        <f t="shared" ref="B1029:B1092" si="32">A1029*1</f>
        <v>600112624</v>
      </c>
      <c r="C1029" s="57" t="s">
        <v>6040</v>
      </c>
      <c r="D1029" s="50">
        <v>1</v>
      </c>
      <c r="E1029" s="72">
        <f t="shared" ref="E1029:E1092" si="33">C1029*1</f>
        <v>65804228</v>
      </c>
      <c r="F1029" s="51" t="s">
        <v>63</v>
      </c>
      <c r="G1029" s="51" t="s">
        <v>8846</v>
      </c>
      <c r="H1029" s="51">
        <v>125</v>
      </c>
      <c r="I1029" s="51" t="s">
        <v>14443</v>
      </c>
      <c r="J1029" s="51">
        <v>16.690000000000001</v>
      </c>
      <c r="K1029" s="68">
        <v>2086.25</v>
      </c>
      <c r="L1029" s="63" t="s">
        <v>14444</v>
      </c>
      <c r="M1029" s="50" t="s">
        <v>9443</v>
      </c>
      <c r="N1029" s="36" t="s">
        <v>19</v>
      </c>
      <c r="O1029" s="36">
        <v>221</v>
      </c>
      <c r="Q1029" s="36" t="s">
        <v>9444</v>
      </c>
      <c r="R1029" s="50" t="str">
        <f>VLOOKUP(A1029,[1]komplet!$1:$1048576,18,0)</f>
        <v>ANO</v>
      </c>
    </row>
    <row r="1030" spans="1:18" x14ac:dyDescent="0.25">
      <c r="A1030" s="71">
        <v>610251121</v>
      </c>
      <c r="B1030" s="56">
        <f t="shared" si="32"/>
        <v>610251121</v>
      </c>
      <c r="C1030" s="57" t="s">
        <v>6041</v>
      </c>
      <c r="D1030" s="50">
        <v>1</v>
      </c>
      <c r="E1030" s="72">
        <f t="shared" si="33"/>
        <v>70838771</v>
      </c>
      <c r="F1030" s="51" t="s">
        <v>63</v>
      </c>
      <c r="G1030" s="51" t="s">
        <v>8846</v>
      </c>
      <c r="H1030" s="51">
        <v>275</v>
      </c>
      <c r="I1030" s="51" t="s">
        <v>14443</v>
      </c>
      <c r="J1030" s="51">
        <v>16.690000000000001</v>
      </c>
      <c r="K1030" s="68">
        <v>4589.75</v>
      </c>
      <c r="L1030" s="63" t="s">
        <v>14444</v>
      </c>
      <c r="M1030" s="50" t="s">
        <v>9445</v>
      </c>
      <c r="N1030" s="36" t="s">
        <v>9446</v>
      </c>
      <c r="O1030" s="36">
        <v>2969</v>
      </c>
      <c r="P1030" s="36">
        <v>4</v>
      </c>
      <c r="Q1030" s="36" t="s">
        <v>9400</v>
      </c>
      <c r="R1030" s="50" t="str">
        <f>VLOOKUP(A1030,[1]komplet!$1:$1048576,18,0)</f>
        <v>ANO</v>
      </c>
    </row>
    <row r="1031" spans="1:18" x14ac:dyDescent="0.25">
      <c r="A1031" s="71">
        <v>671104152</v>
      </c>
      <c r="B1031" s="56">
        <f t="shared" si="32"/>
        <v>671104152</v>
      </c>
      <c r="C1031" s="57" t="s">
        <v>6042</v>
      </c>
      <c r="D1031" s="50">
        <v>1</v>
      </c>
      <c r="E1031" s="72">
        <f t="shared" si="33"/>
        <v>75092654</v>
      </c>
      <c r="F1031" s="51" t="s">
        <v>63</v>
      </c>
      <c r="G1031" s="51" t="s">
        <v>8846</v>
      </c>
      <c r="H1031" s="51">
        <v>225</v>
      </c>
      <c r="I1031" s="51" t="s">
        <v>14443</v>
      </c>
      <c r="J1031" s="51">
        <v>16.690000000000001</v>
      </c>
      <c r="K1031" s="68">
        <v>3755.2500000000005</v>
      </c>
      <c r="L1031" s="63" t="s">
        <v>14444</v>
      </c>
      <c r="M1031" s="50" t="s">
        <v>9447</v>
      </c>
      <c r="N1031" s="36" t="s">
        <v>50</v>
      </c>
      <c r="O1031" s="36">
        <v>135</v>
      </c>
      <c r="P1031" s="36">
        <v>13</v>
      </c>
      <c r="Q1031" s="36" t="s">
        <v>9448</v>
      </c>
      <c r="R1031" s="50" t="str">
        <f>VLOOKUP(A1031,[1]komplet!$1:$1048576,18,0)</f>
        <v>ANO</v>
      </c>
    </row>
    <row r="1032" spans="1:18" x14ac:dyDescent="0.25">
      <c r="A1032" s="71">
        <v>600015637</v>
      </c>
      <c r="B1032" s="56">
        <f t="shared" si="32"/>
        <v>600015637</v>
      </c>
      <c r="C1032" s="57" t="s">
        <v>875</v>
      </c>
      <c r="D1032" s="50">
        <v>1</v>
      </c>
      <c r="E1032" s="72">
        <f t="shared" si="33"/>
        <v>559261</v>
      </c>
      <c r="F1032" s="51" t="s">
        <v>63</v>
      </c>
      <c r="G1032" s="51" t="s">
        <v>5726</v>
      </c>
      <c r="H1032" s="51">
        <v>1725</v>
      </c>
      <c r="I1032" s="51" t="s">
        <v>14443</v>
      </c>
      <c r="J1032" s="51">
        <v>16.690000000000001</v>
      </c>
      <c r="K1032" s="68">
        <v>28790.250000000004</v>
      </c>
      <c r="L1032" s="63" t="s">
        <v>14444</v>
      </c>
      <c r="M1032" s="50" t="s">
        <v>2833</v>
      </c>
      <c r="N1032" s="36" t="s">
        <v>4690</v>
      </c>
      <c r="O1032" s="36">
        <v>500</v>
      </c>
      <c r="Q1032" s="36" t="s">
        <v>4691</v>
      </c>
      <c r="R1032" s="50" t="str">
        <f>VLOOKUP(A1032,[1]komplet!$1:$1048576,18,0)</f>
        <v>ANO</v>
      </c>
    </row>
    <row r="1033" spans="1:18" x14ac:dyDescent="0.25">
      <c r="A1033" s="71">
        <v>600125611</v>
      </c>
      <c r="B1033" s="56">
        <f t="shared" si="32"/>
        <v>600125611</v>
      </c>
      <c r="C1033" s="57" t="s">
        <v>876</v>
      </c>
      <c r="D1033" s="50">
        <v>1</v>
      </c>
      <c r="E1033" s="72">
        <f t="shared" si="33"/>
        <v>75022605</v>
      </c>
      <c r="F1033" s="51" t="s">
        <v>63</v>
      </c>
      <c r="G1033" s="51" t="s">
        <v>5726</v>
      </c>
      <c r="H1033" s="51">
        <v>250</v>
      </c>
      <c r="I1033" s="51" t="s">
        <v>14443</v>
      </c>
      <c r="J1033" s="51">
        <v>16.690000000000001</v>
      </c>
      <c r="K1033" s="68">
        <v>4172.5</v>
      </c>
      <c r="L1033" s="63" t="s">
        <v>14444</v>
      </c>
      <c r="M1033" s="50" t="s">
        <v>2834</v>
      </c>
      <c r="N1033" s="36" t="s">
        <v>19</v>
      </c>
      <c r="O1033" s="36">
        <v>320</v>
      </c>
      <c r="Q1033" s="36" t="s">
        <v>4692</v>
      </c>
      <c r="R1033" s="50" t="str">
        <f>VLOOKUP(A1033,[1]komplet!$1:$1048576,18,0)</f>
        <v>ANO</v>
      </c>
    </row>
    <row r="1034" spans="1:18" x14ac:dyDescent="0.25">
      <c r="A1034" s="71">
        <v>600125475</v>
      </c>
      <c r="B1034" s="56">
        <f t="shared" si="32"/>
        <v>600125475</v>
      </c>
      <c r="C1034" s="57" t="s">
        <v>877</v>
      </c>
      <c r="D1034" s="50">
        <v>1</v>
      </c>
      <c r="E1034" s="72">
        <f t="shared" si="33"/>
        <v>70991618</v>
      </c>
      <c r="F1034" s="51" t="s">
        <v>63</v>
      </c>
      <c r="G1034" s="51" t="s">
        <v>5726</v>
      </c>
      <c r="H1034" s="51">
        <v>175</v>
      </c>
      <c r="I1034" s="51" t="s">
        <v>14443</v>
      </c>
      <c r="J1034" s="51">
        <v>16.690000000000001</v>
      </c>
      <c r="K1034" s="68">
        <v>2920.75</v>
      </c>
      <c r="L1034" s="63" t="s">
        <v>14444</v>
      </c>
      <c r="M1034" s="50" t="s">
        <v>2835</v>
      </c>
      <c r="O1034" s="36">
        <v>31</v>
      </c>
      <c r="Q1034" s="36" t="s">
        <v>4693</v>
      </c>
      <c r="R1034" s="50" t="str">
        <f>VLOOKUP(A1034,[1]komplet!$1:$1048576,18,0)</f>
        <v>ANO</v>
      </c>
    </row>
    <row r="1035" spans="1:18" x14ac:dyDescent="0.25">
      <c r="A1035" s="71">
        <v>600125521</v>
      </c>
      <c r="B1035" s="56">
        <f t="shared" si="32"/>
        <v>600125521</v>
      </c>
      <c r="C1035" s="57" t="s">
        <v>878</v>
      </c>
      <c r="D1035" s="50">
        <v>1</v>
      </c>
      <c r="E1035" s="72">
        <f t="shared" si="33"/>
        <v>75024195</v>
      </c>
      <c r="F1035" s="51" t="s">
        <v>63</v>
      </c>
      <c r="G1035" s="51" t="s">
        <v>5726</v>
      </c>
      <c r="H1035" s="51">
        <v>175</v>
      </c>
      <c r="I1035" s="51" t="s">
        <v>14443</v>
      </c>
      <c r="J1035" s="51">
        <v>16.690000000000001</v>
      </c>
      <c r="K1035" s="68">
        <v>2920.75</v>
      </c>
      <c r="L1035" s="63" t="s">
        <v>14444</v>
      </c>
      <c r="M1035" s="50" t="s">
        <v>2836</v>
      </c>
      <c r="O1035" s="36">
        <v>121</v>
      </c>
      <c r="Q1035" s="36" t="s">
        <v>4694</v>
      </c>
      <c r="R1035" s="50" t="str">
        <f>VLOOKUP(A1035,[1]komplet!$1:$1048576,18,0)</f>
        <v>ANO</v>
      </c>
    </row>
    <row r="1036" spans="1:18" x14ac:dyDescent="0.25">
      <c r="A1036" s="71">
        <v>600125661</v>
      </c>
      <c r="B1036" s="56">
        <f t="shared" si="32"/>
        <v>600125661</v>
      </c>
      <c r="C1036" s="57" t="s">
        <v>879</v>
      </c>
      <c r="D1036" s="50">
        <v>1</v>
      </c>
      <c r="E1036" s="72">
        <f t="shared" si="33"/>
        <v>75022052</v>
      </c>
      <c r="F1036" s="51" t="s">
        <v>63</v>
      </c>
      <c r="G1036" s="51" t="s">
        <v>5726</v>
      </c>
      <c r="H1036" s="51">
        <v>325</v>
      </c>
      <c r="I1036" s="51" t="s">
        <v>14443</v>
      </c>
      <c r="J1036" s="51">
        <v>16.690000000000001</v>
      </c>
      <c r="K1036" s="68">
        <v>5424.25</v>
      </c>
      <c r="L1036" s="63" t="s">
        <v>14444</v>
      </c>
      <c r="M1036" s="50" t="s">
        <v>2837</v>
      </c>
      <c r="O1036" s="36">
        <v>154</v>
      </c>
      <c r="Q1036" s="36" t="s">
        <v>4695</v>
      </c>
      <c r="R1036" s="50" t="str">
        <f>VLOOKUP(A1036,[1]komplet!$1:$1048576,18,0)</f>
        <v>ANO</v>
      </c>
    </row>
    <row r="1037" spans="1:18" x14ac:dyDescent="0.25">
      <c r="A1037" s="71">
        <v>600125688</v>
      </c>
      <c r="B1037" s="56">
        <f t="shared" si="32"/>
        <v>600125688</v>
      </c>
      <c r="C1037" s="57" t="s">
        <v>880</v>
      </c>
      <c r="D1037" s="50">
        <v>1</v>
      </c>
      <c r="E1037" s="72">
        <f t="shared" si="33"/>
        <v>75021323</v>
      </c>
      <c r="F1037" s="51" t="s">
        <v>63</v>
      </c>
      <c r="G1037" s="51" t="s">
        <v>5726</v>
      </c>
      <c r="H1037" s="51">
        <v>200</v>
      </c>
      <c r="I1037" s="51" t="s">
        <v>14443</v>
      </c>
      <c r="J1037" s="51">
        <v>16.690000000000001</v>
      </c>
      <c r="K1037" s="68">
        <v>3338.0000000000005</v>
      </c>
      <c r="L1037" s="63" t="s">
        <v>14444</v>
      </c>
      <c r="M1037" s="50" t="s">
        <v>2838</v>
      </c>
      <c r="O1037" s="36">
        <v>66</v>
      </c>
      <c r="Q1037" s="36" t="s">
        <v>4696</v>
      </c>
      <c r="R1037" s="50" t="str">
        <f>VLOOKUP(A1037,[1]komplet!$1:$1048576,18,0)</f>
        <v>ANO</v>
      </c>
    </row>
    <row r="1038" spans="1:18" x14ac:dyDescent="0.25">
      <c r="A1038" s="71">
        <v>600125807</v>
      </c>
      <c r="B1038" s="56">
        <f t="shared" si="32"/>
        <v>600125807</v>
      </c>
      <c r="C1038" s="57" t="s">
        <v>881</v>
      </c>
      <c r="D1038" s="50">
        <v>1</v>
      </c>
      <c r="E1038" s="72">
        <f t="shared" si="33"/>
        <v>46270914</v>
      </c>
      <c r="F1038" s="51" t="s">
        <v>63</v>
      </c>
      <c r="G1038" s="51" t="s">
        <v>5726</v>
      </c>
      <c r="H1038" s="51">
        <v>1125</v>
      </c>
      <c r="I1038" s="51" t="s">
        <v>14443</v>
      </c>
      <c r="J1038" s="51">
        <v>16.690000000000001</v>
      </c>
      <c r="K1038" s="68">
        <v>18776.25</v>
      </c>
      <c r="L1038" s="63" t="s">
        <v>14444</v>
      </c>
      <c r="M1038" s="50" t="s">
        <v>2839</v>
      </c>
      <c r="N1038" s="36" t="s">
        <v>4697</v>
      </c>
      <c r="O1038" s="36">
        <v>272</v>
      </c>
      <c r="Q1038" s="36" t="s">
        <v>4698</v>
      </c>
      <c r="R1038" s="50" t="str">
        <f>VLOOKUP(A1038,[1]komplet!$1:$1048576,18,0)</f>
        <v>ANO</v>
      </c>
    </row>
    <row r="1039" spans="1:18" x14ac:dyDescent="0.25">
      <c r="A1039" s="71">
        <v>600125815</v>
      </c>
      <c r="B1039" s="56">
        <f t="shared" si="32"/>
        <v>600125815</v>
      </c>
      <c r="C1039" s="57" t="s">
        <v>882</v>
      </c>
      <c r="D1039" s="50">
        <v>1</v>
      </c>
      <c r="E1039" s="72">
        <f t="shared" si="33"/>
        <v>46271171</v>
      </c>
      <c r="F1039" s="51" t="s">
        <v>63</v>
      </c>
      <c r="G1039" s="51" t="s">
        <v>5726</v>
      </c>
      <c r="H1039" s="51">
        <v>1475</v>
      </c>
      <c r="I1039" s="51" t="s">
        <v>14443</v>
      </c>
      <c r="J1039" s="51">
        <v>16.690000000000001</v>
      </c>
      <c r="K1039" s="68">
        <v>24617.750000000004</v>
      </c>
      <c r="L1039" s="63" t="s">
        <v>14444</v>
      </c>
      <c r="M1039" s="50" t="s">
        <v>2840</v>
      </c>
      <c r="N1039" s="36" t="s">
        <v>19</v>
      </c>
      <c r="O1039" s="36">
        <v>711</v>
      </c>
      <c r="Q1039" s="36" t="s">
        <v>4691</v>
      </c>
      <c r="R1039" s="50" t="str">
        <f>VLOOKUP(A1039,[1]komplet!$1:$1048576,18,0)</f>
        <v>ANO</v>
      </c>
    </row>
    <row r="1040" spans="1:18" x14ac:dyDescent="0.25">
      <c r="A1040" s="71">
        <v>600125823</v>
      </c>
      <c r="B1040" s="56">
        <f t="shared" si="32"/>
        <v>600125823</v>
      </c>
      <c r="C1040" s="57" t="s">
        <v>883</v>
      </c>
      <c r="D1040" s="50">
        <v>1</v>
      </c>
      <c r="E1040" s="72">
        <f t="shared" si="33"/>
        <v>46271104</v>
      </c>
      <c r="F1040" s="51" t="s">
        <v>63</v>
      </c>
      <c r="G1040" s="51" t="s">
        <v>5726</v>
      </c>
      <c r="H1040" s="51">
        <v>1900</v>
      </c>
      <c r="I1040" s="51" t="s">
        <v>14443</v>
      </c>
      <c r="J1040" s="51">
        <v>16.690000000000001</v>
      </c>
      <c r="K1040" s="68">
        <v>31711.000000000004</v>
      </c>
      <c r="L1040" s="63" t="s">
        <v>14444</v>
      </c>
      <c r="M1040" s="50" t="s">
        <v>2841</v>
      </c>
      <c r="N1040" s="36" t="s">
        <v>19</v>
      </c>
      <c r="O1040" s="36">
        <v>710</v>
      </c>
      <c r="Q1040" s="36" t="s">
        <v>4691</v>
      </c>
      <c r="R1040" s="50" t="str">
        <f>VLOOKUP(A1040,[1]komplet!$1:$1048576,18,0)</f>
        <v>ANO</v>
      </c>
    </row>
    <row r="1041" spans="1:18" x14ac:dyDescent="0.25">
      <c r="A1041" s="71">
        <v>600014673</v>
      </c>
      <c r="B1041" s="56">
        <f t="shared" si="32"/>
        <v>600014673</v>
      </c>
      <c r="C1041" s="57" t="s">
        <v>6043</v>
      </c>
      <c r="D1041" s="50">
        <v>1</v>
      </c>
      <c r="E1041" s="72">
        <f t="shared" si="33"/>
        <v>559130</v>
      </c>
      <c r="F1041" s="51" t="s">
        <v>63</v>
      </c>
      <c r="G1041" s="51" t="s">
        <v>8847</v>
      </c>
      <c r="H1041" s="51">
        <v>2125</v>
      </c>
      <c r="I1041" s="51" t="s">
        <v>14443</v>
      </c>
      <c r="J1041" s="51">
        <v>16.690000000000001</v>
      </c>
      <c r="K1041" s="68">
        <v>35466.25</v>
      </c>
      <c r="L1041" s="63" t="s">
        <v>14444</v>
      </c>
      <c r="M1041" s="50" t="s">
        <v>9449</v>
      </c>
      <c r="N1041" s="36" t="s">
        <v>9450</v>
      </c>
      <c r="O1041" s="36">
        <v>813</v>
      </c>
      <c r="P1041" s="36">
        <v>1</v>
      </c>
      <c r="Q1041" s="36" t="s">
        <v>9451</v>
      </c>
      <c r="R1041" s="50" t="str">
        <f>VLOOKUP(A1041,[1]komplet!$1:$1048576,18,0)</f>
        <v>ANO</v>
      </c>
    </row>
    <row r="1042" spans="1:18" x14ac:dyDescent="0.25">
      <c r="A1042" s="71">
        <v>600014681</v>
      </c>
      <c r="B1042" s="56">
        <f t="shared" si="32"/>
        <v>600014681</v>
      </c>
      <c r="C1042" s="57" t="s">
        <v>6044</v>
      </c>
      <c r="D1042" s="50">
        <v>1</v>
      </c>
      <c r="E1042" s="72">
        <f t="shared" si="33"/>
        <v>559539</v>
      </c>
      <c r="F1042" s="51" t="s">
        <v>63</v>
      </c>
      <c r="G1042" s="51" t="s">
        <v>8847</v>
      </c>
      <c r="H1042" s="51">
        <v>1725</v>
      </c>
      <c r="I1042" s="51" t="s">
        <v>14443</v>
      </c>
      <c r="J1042" s="51">
        <v>16.690000000000001</v>
      </c>
      <c r="K1042" s="68">
        <v>28790.250000000004</v>
      </c>
      <c r="L1042" s="63" t="s">
        <v>14444</v>
      </c>
      <c r="M1042" s="50" t="s">
        <v>9452</v>
      </c>
      <c r="N1042" s="36" t="s">
        <v>9453</v>
      </c>
      <c r="O1042" s="36">
        <v>2222</v>
      </c>
      <c r="P1042" s="36">
        <v>32</v>
      </c>
      <c r="Q1042" s="36" t="s">
        <v>9451</v>
      </c>
      <c r="R1042" s="50" t="str">
        <f>VLOOKUP(A1042,[1]komplet!$1:$1048576,18,0)</f>
        <v>ANO</v>
      </c>
    </row>
    <row r="1043" spans="1:18" x14ac:dyDescent="0.25">
      <c r="A1043" s="71">
        <v>600025446</v>
      </c>
      <c r="B1043" s="56">
        <f t="shared" si="32"/>
        <v>600025446</v>
      </c>
      <c r="C1043" s="57" t="s">
        <v>6046</v>
      </c>
      <c r="D1043" s="50">
        <v>1</v>
      </c>
      <c r="E1043" s="72">
        <f t="shared" si="33"/>
        <v>70284831</v>
      </c>
      <c r="F1043" s="51" t="s">
        <v>63</v>
      </c>
      <c r="G1043" s="51" t="s">
        <v>8847</v>
      </c>
      <c r="H1043" s="51">
        <v>550</v>
      </c>
      <c r="I1043" s="51" t="s">
        <v>14443</v>
      </c>
      <c r="J1043" s="51">
        <v>16.690000000000001</v>
      </c>
      <c r="K1043" s="68">
        <v>9179.5</v>
      </c>
      <c r="L1043" s="63" t="s">
        <v>14444</v>
      </c>
      <c r="M1043" s="50" t="s">
        <v>9457</v>
      </c>
      <c r="N1043" s="36" t="s">
        <v>9458</v>
      </c>
      <c r="O1043" s="36">
        <v>2952</v>
      </c>
      <c r="P1043" s="36">
        <v>5</v>
      </c>
      <c r="Q1043" s="36" t="s">
        <v>9451</v>
      </c>
      <c r="R1043" s="50" t="str">
        <f>VLOOKUP(A1043,[1]komplet!$1:$1048576,18,0)</f>
        <v>ANO</v>
      </c>
    </row>
    <row r="1044" spans="1:18" x14ac:dyDescent="0.25">
      <c r="A1044" s="71">
        <v>600115518</v>
      </c>
      <c r="B1044" s="56">
        <f t="shared" si="32"/>
        <v>600115518</v>
      </c>
      <c r="C1044" s="57" t="s">
        <v>6047</v>
      </c>
      <c r="D1044" s="50">
        <v>1</v>
      </c>
      <c r="E1044" s="72">
        <f t="shared" si="33"/>
        <v>70869936</v>
      </c>
      <c r="F1044" s="51" t="s">
        <v>63</v>
      </c>
      <c r="G1044" s="51" t="s">
        <v>8847</v>
      </c>
      <c r="H1044" s="51">
        <v>950</v>
      </c>
      <c r="I1044" s="51" t="s">
        <v>14443</v>
      </c>
      <c r="J1044" s="51">
        <v>16.690000000000001</v>
      </c>
      <c r="K1044" s="68">
        <v>15855.500000000002</v>
      </c>
      <c r="L1044" s="63" t="s">
        <v>14444</v>
      </c>
      <c r="M1044" s="50" t="s">
        <v>9459</v>
      </c>
      <c r="N1044" s="36" t="s">
        <v>19</v>
      </c>
      <c r="O1044" s="36">
        <v>800</v>
      </c>
      <c r="Q1044" s="36" t="s">
        <v>9460</v>
      </c>
      <c r="R1044" s="50" t="str">
        <f>VLOOKUP(A1044,[1]komplet!$1:$1048576,18,0)</f>
        <v>ANO</v>
      </c>
    </row>
    <row r="1045" spans="1:18" x14ac:dyDescent="0.25">
      <c r="A1045" s="71">
        <v>600115551</v>
      </c>
      <c r="B1045" s="56">
        <f t="shared" si="32"/>
        <v>600115551</v>
      </c>
      <c r="C1045" s="57" t="s">
        <v>6048</v>
      </c>
      <c r="D1045" s="50">
        <v>1</v>
      </c>
      <c r="E1045" s="72">
        <f t="shared" si="33"/>
        <v>227901</v>
      </c>
      <c r="F1045" s="51" t="s">
        <v>63</v>
      </c>
      <c r="G1045" s="51" t="s">
        <v>8847</v>
      </c>
      <c r="H1045" s="51">
        <v>1475</v>
      </c>
      <c r="I1045" s="51" t="s">
        <v>14443</v>
      </c>
      <c r="J1045" s="51">
        <v>16.690000000000001</v>
      </c>
      <c r="K1045" s="68">
        <v>24617.750000000004</v>
      </c>
      <c r="L1045" s="63" t="s">
        <v>14444</v>
      </c>
      <c r="M1045" s="50" t="s">
        <v>9461</v>
      </c>
      <c r="N1045" s="36" t="s">
        <v>4926</v>
      </c>
      <c r="O1045" s="36">
        <v>701</v>
      </c>
      <c r="Q1045" s="36" t="s">
        <v>9462</v>
      </c>
      <c r="R1045" s="50" t="str">
        <f>VLOOKUP(A1045,[1]komplet!$1:$1048576,18,0)</f>
        <v>ANO</v>
      </c>
    </row>
    <row r="1046" spans="1:18" x14ac:dyDescent="0.25">
      <c r="A1046" s="71">
        <v>600115577</v>
      </c>
      <c r="B1046" s="56">
        <f t="shared" si="32"/>
        <v>600115577</v>
      </c>
      <c r="C1046" s="57" t="s">
        <v>6049</v>
      </c>
      <c r="D1046" s="50">
        <v>1</v>
      </c>
      <c r="E1046" s="72">
        <f t="shared" si="33"/>
        <v>68688512</v>
      </c>
      <c r="F1046" s="51" t="s">
        <v>63</v>
      </c>
      <c r="G1046" s="51" t="s">
        <v>8847</v>
      </c>
      <c r="H1046" s="51">
        <v>1275</v>
      </c>
      <c r="I1046" s="51" t="s">
        <v>14443</v>
      </c>
      <c r="J1046" s="51">
        <v>16.690000000000001</v>
      </c>
      <c r="K1046" s="68">
        <v>21279.75</v>
      </c>
      <c r="L1046" s="63" t="s">
        <v>14444</v>
      </c>
      <c r="M1046" s="50" t="s">
        <v>9463</v>
      </c>
      <c r="N1046" s="36" t="s">
        <v>49</v>
      </c>
      <c r="O1046" s="36">
        <v>777</v>
      </c>
      <c r="Q1046" s="36" t="s">
        <v>9464</v>
      </c>
      <c r="R1046" s="50" t="str">
        <f>VLOOKUP(A1046,[1]komplet!$1:$1048576,18,0)</f>
        <v>ANO</v>
      </c>
    </row>
    <row r="1047" spans="1:18" x14ac:dyDescent="0.25">
      <c r="A1047" s="71">
        <v>600115623</v>
      </c>
      <c r="B1047" s="56">
        <f t="shared" si="32"/>
        <v>600115623</v>
      </c>
      <c r="C1047" s="57" t="s">
        <v>6050</v>
      </c>
      <c r="D1047" s="50">
        <v>1</v>
      </c>
      <c r="E1047" s="72">
        <f t="shared" si="33"/>
        <v>49418815</v>
      </c>
      <c r="F1047" s="51" t="s">
        <v>63</v>
      </c>
      <c r="G1047" s="51" t="s">
        <v>8847</v>
      </c>
      <c r="H1047" s="51">
        <v>2625</v>
      </c>
      <c r="I1047" s="51" t="s">
        <v>14443</v>
      </c>
      <c r="J1047" s="51">
        <v>16.690000000000001</v>
      </c>
      <c r="K1047" s="68">
        <v>43811.25</v>
      </c>
      <c r="L1047" s="63" t="s">
        <v>14444</v>
      </c>
      <c r="M1047" s="50" t="s">
        <v>9465</v>
      </c>
      <c r="N1047" s="36" t="s">
        <v>9466</v>
      </c>
      <c r="O1047" s="36">
        <v>3835</v>
      </c>
      <c r="P1047" s="36">
        <v>1</v>
      </c>
      <c r="Q1047" s="36" t="s">
        <v>9451</v>
      </c>
      <c r="R1047" s="50" t="str">
        <f>VLOOKUP(A1047,[1]komplet!$1:$1048576,18,0)</f>
        <v>ANO</v>
      </c>
    </row>
    <row r="1048" spans="1:18" x14ac:dyDescent="0.25">
      <c r="A1048" s="71">
        <v>600115631</v>
      </c>
      <c r="B1048" s="56">
        <f t="shared" si="32"/>
        <v>600115631</v>
      </c>
      <c r="C1048" s="57" t="s">
        <v>6051</v>
      </c>
      <c r="D1048" s="50">
        <v>1</v>
      </c>
      <c r="E1048" s="72">
        <f t="shared" si="33"/>
        <v>49418823</v>
      </c>
      <c r="F1048" s="51" t="s">
        <v>63</v>
      </c>
      <c r="G1048" s="51" t="s">
        <v>8847</v>
      </c>
      <c r="H1048" s="51">
        <v>2325</v>
      </c>
      <c r="I1048" s="51" t="s">
        <v>14443</v>
      </c>
      <c r="J1048" s="51">
        <v>16.690000000000001</v>
      </c>
      <c r="K1048" s="68">
        <v>38804.25</v>
      </c>
      <c r="L1048" s="63" t="s">
        <v>14444</v>
      </c>
      <c r="M1048" s="50" t="s">
        <v>9467</v>
      </c>
      <c r="N1048" s="36" t="s">
        <v>9468</v>
      </c>
      <c r="O1048" s="36">
        <v>3423</v>
      </c>
      <c r="P1048" s="36">
        <v>2</v>
      </c>
      <c r="Q1048" s="36" t="s">
        <v>9451</v>
      </c>
      <c r="R1048" s="50" t="str">
        <f>VLOOKUP(A1048,[1]komplet!$1:$1048576,18,0)</f>
        <v>ANO</v>
      </c>
    </row>
    <row r="1049" spans="1:18" x14ac:dyDescent="0.25">
      <c r="A1049" s="71">
        <v>600115640</v>
      </c>
      <c r="B1049" s="56">
        <f t="shared" si="32"/>
        <v>600115640</v>
      </c>
      <c r="C1049" s="57" t="s">
        <v>6052</v>
      </c>
      <c r="D1049" s="50">
        <v>1</v>
      </c>
      <c r="E1049" s="72">
        <f t="shared" si="33"/>
        <v>49418831</v>
      </c>
      <c r="F1049" s="51" t="s">
        <v>63</v>
      </c>
      <c r="G1049" s="51" t="s">
        <v>8847</v>
      </c>
      <c r="H1049" s="51">
        <v>2100</v>
      </c>
      <c r="I1049" s="51" t="s">
        <v>14443</v>
      </c>
      <c r="J1049" s="51">
        <v>16.690000000000001</v>
      </c>
      <c r="K1049" s="68">
        <v>35049</v>
      </c>
      <c r="L1049" s="63" t="s">
        <v>14444</v>
      </c>
      <c r="M1049" s="50" t="s">
        <v>9469</v>
      </c>
      <c r="N1049" s="36" t="s">
        <v>9470</v>
      </c>
      <c r="O1049" s="36">
        <v>3206</v>
      </c>
      <c r="P1049" s="36">
        <v>40</v>
      </c>
      <c r="Q1049" s="36" t="s">
        <v>9451</v>
      </c>
      <c r="R1049" s="50" t="str">
        <f>VLOOKUP(A1049,[1]komplet!$1:$1048576,18,0)</f>
        <v>ANO</v>
      </c>
    </row>
    <row r="1050" spans="1:18" x14ac:dyDescent="0.25">
      <c r="A1050" s="71">
        <v>600115704</v>
      </c>
      <c r="B1050" s="56">
        <f t="shared" si="32"/>
        <v>600115704</v>
      </c>
      <c r="C1050" s="57" t="s">
        <v>6053</v>
      </c>
      <c r="D1050" s="50">
        <v>1</v>
      </c>
      <c r="E1050" s="72">
        <f t="shared" si="33"/>
        <v>71005471</v>
      </c>
      <c r="F1050" s="51" t="s">
        <v>63</v>
      </c>
      <c r="G1050" s="51" t="s">
        <v>8847</v>
      </c>
      <c r="H1050" s="51">
        <v>250</v>
      </c>
      <c r="I1050" s="51" t="s">
        <v>14443</v>
      </c>
      <c r="J1050" s="51">
        <v>16.690000000000001</v>
      </c>
      <c r="K1050" s="68">
        <v>4172.5</v>
      </c>
      <c r="L1050" s="63" t="s">
        <v>14444</v>
      </c>
      <c r="M1050" s="50" t="s">
        <v>9471</v>
      </c>
      <c r="O1050" s="36">
        <v>201</v>
      </c>
      <c r="Q1050" s="36" t="s">
        <v>9472</v>
      </c>
      <c r="R1050" s="50" t="str">
        <f>VLOOKUP(A1050,[1]komplet!$1:$1048576,18,0)</f>
        <v>ANO</v>
      </c>
    </row>
    <row r="1051" spans="1:18" x14ac:dyDescent="0.25">
      <c r="A1051" s="71">
        <v>600115771</v>
      </c>
      <c r="B1051" s="56">
        <f t="shared" si="32"/>
        <v>600115771</v>
      </c>
      <c r="C1051" s="57" t="s">
        <v>6054</v>
      </c>
      <c r="D1051" s="50">
        <v>1</v>
      </c>
      <c r="E1051" s="72">
        <f t="shared" si="33"/>
        <v>71007423</v>
      </c>
      <c r="F1051" s="51" t="s">
        <v>63</v>
      </c>
      <c r="G1051" s="51" t="s">
        <v>8847</v>
      </c>
      <c r="H1051" s="51">
        <v>225</v>
      </c>
      <c r="I1051" s="51" t="s">
        <v>14443</v>
      </c>
      <c r="J1051" s="51">
        <v>16.690000000000001</v>
      </c>
      <c r="K1051" s="68">
        <v>3755.2500000000005</v>
      </c>
      <c r="L1051" s="63" t="s">
        <v>14444</v>
      </c>
      <c r="M1051" s="50" t="s">
        <v>9473</v>
      </c>
      <c r="O1051" s="36">
        <v>281</v>
      </c>
      <c r="Q1051" s="36" t="s">
        <v>9474</v>
      </c>
      <c r="R1051" s="50" t="str">
        <f>VLOOKUP(A1051,[1]komplet!$1:$1048576,18,0)</f>
        <v>ANO</v>
      </c>
    </row>
    <row r="1052" spans="1:18" x14ac:dyDescent="0.25">
      <c r="A1052" s="71">
        <v>600115780</v>
      </c>
      <c r="B1052" s="56">
        <f t="shared" si="32"/>
        <v>600115780</v>
      </c>
      <c r="C1052" s="57" t="s">
        <v>6055</v>
      </c>
      <c r="D1052" s="50">
        <v>1</v>
      </c>
      <c r="E1052" s="72">
        <f t="shared" si="33"/>
        <v>75021200</v>
      </c>
      <c r="F1052" s="51" t="s">
        <v>63</v>
      </c>
      <c r="G1052" s="51" t="s">
        <v>8847</v>
      </c>
      <c r="H1052" s="51">
        <v>150</v>
      </c>
      <c r="I1052" s="51" t="s">
        <v>14443</v>
      </c>
      <c r="J1052" s="51">
        <v>16.690000000000001</v>
      </c>
      <c r="K1052" s="68">
        <v>2503.5</v>
      </c>
      <c r="L1052" s="63" t="s">
        <v>14444</v>
      </c>
      <c r="M1052" s="50" t="s">
        <v>9475</v>
      </c>
      <c r="O1052" s="36">
        <v>173</v>
      </c>
      <c r="Q1052" s="36" t="s">
        <v>9476</v>
      </c>
      <c r="R1052" s="50" t="str">
        <f>VLOOKUP(A1052,[1]komplet!$1:$1048576,18,0)</f>
        <v>ANO</v>
      </c>
    </row>
    <row r="1053" spans="1:18" x14ac:dyDescent="0.25">
      <c r="A1053" s="71">
        <v>600115801</v>
      </c>
      <c r="B1053" s="56">
        <f t="shared" si="32"/>
        <v>600115801</v>
      </c>
      <c r="C1053" s="57" t="s">
        <v>6056</v>
      </c>
      <c r="D1053" s="50">
        <v>1</v>
      </c>
      <c r="E1053" s="72">
        <f t="shared" si="33"/>
        <v>71010327</v>
      </c>
      <c r="F1053" s="51" t="s">
        <v>63</v>
      </c>
      <c r="G1053" s="51" t="s">
        <v>8847</v>
      </c>
      <c r="H1053" s="51">
        <v>300</v>
      </c>
      <c r="I1053" s="51" t="s">
        <v>14443</v>
      </c>
      <c r="J1053" s="51">
        <v>16.690000000000001</v>
      </c>
      <c r="K1053" s="68">
        <v>5007</v>
      </c>
      <c r="L1053" s="63" t="s">
        <v>14444</v>
      </c>
      <c r="M1053" s="50" t="s">
        <v>9477</v>
      </c>
      <c r="O1053" s="36">
        <v>29</v>
      </c>
      <c r="Q1053" s="36" t="s">
        <v>9478</v>
      </c>
      <c r="R1053" s="50" t="str">
        <f>VLOOKUP(A1053,[1]komplet!$1:$1048576,18,0)</f>
        <v>ANO</v>
      </c>
    </row>
    <row r="1054" spans="1:18" x14ac:dyDescent="0.25">
      <c r="A1054" s="71">
        <v>600115887</v>
      </c>
      <c r="B1054" s="56">
        <f t="shared" si="32"/>
        <v>600115887</v>
      </c>
      <c r="C1054" s="57" t="s">
        <v>6057</v>
      </c>
      <c r="D1054" s="50">
        <v>1</v>
      </c>
      <c r="E1054" s="72">
        <f t="shared" si="33"/>
        <v>70943044</v>
      </c>
      <c r="F1054" s="51" t="s">
        <v>63</v>
      </c>
      <c r="G1054" s="51" t="s">
        <v>8847</v>
      </c>
      <c r="H1054" s="51">
        <v>1450</v>
      </c>
      <c r="I1054" s="51" t="s">
        <v>14443</v>
      </c>
      <c r="J1054" s="51">
        <v>16.690000000000001</v>
      </c>
      <c r="K1054" s="68">
        <v>24200.500000000004</v>
      </c>
      <c r="L1054" s="63" t="s">
        <v>14444</v>
      </c>
      <c r="M1054" s="50" t="s">
        <v>9479</v>
      </c>
      <c r="N1054" s="36" t="s">
        <v>19</v>
      </c>
      <c r="O1054" s="36">
        <v>195</v>
      </c>
      <c r="Q1054" s="36" t="s">
        <v>9480</v>
      </c>
      <c r="R1054" s="50" t="str">
        <f>VLOOKUP(A1054,[1]komplet!$1:$1048576,18,0)</f>
        <v>ANO</v>
      </c>
    </row>
    <row r="1055" spans="1:18" x14ac:dyDescent="0.25">
      <c r="A1055" s="71">
        <v>600115895</v>
      </c>
      <c r="B1055" s="56">
        <f t="shared" si="32"/>
        <v>600115895</v>
      </c>
      <c r="C1055" s="57" t="s">
        <v>6058</v>
      </c>
      <c r="D1055" s="50">
        <v>1</v>
      </c>
      <c r="E1055" s="72">
        <f t="shared" si="33"/>
        <v>70284857</v>
      </c>
      <c r="F1055" s="51" t="s">
        <v>63</v>
      </c>
      <c r="G1055" s="51" t="s">
        <v>8847</v>
      </c>
      <c r="H1055" s="51">
        <v>1375</v>
      </c>
      <c r="I1055" s="51" t="s">
        <v>14443</v>
      </c>
      <c r="J1055" s="51">
        <v>16.690000000000001</v>
      </c>
      <c r="K1055" s="68">
        <v>22948.75</v>
      </c>
      <c r="L1055" s="63" t="s">
        <v>14444</v>
      </c>
      <c r="M1055" s="50" t="s">
        <v>9481</v>
      </c>
      <c r="N1055" s="36" t="s">
        <v>9149</v>
      </c>
      <c r="O1055" s="36">
        <v>2244</v>
      </c>
      <c r="P1055" s="36">
        <v>19</v>
      </c>
      <c r="Q1055" s="36" t="s">
        <v>9451</v>
      </c>
      <c r="R1055" s="50" t="str">
        <f>VLOOKUP(A1055,[1]komplet!$1:$1048576,18,0)</f>
        <v>ANO</v>
      </c>
    </row>
    <row r="1056" spans="1:18" x14ac:dyDescent="0.25">
      <c r="A1056" s="71">
        <v>600115941</v>
      </c>
      <c r="B1056" s="56">
        <f t="shared" si="32"/>
        <v>600115941</v>
      </c>
      <c r="C1056" s="57" t="s">
        <v>6059</v>
      </c>
      <c r="D1056" s="50">
        <v>1</v>
      </c>
      <c r="E1056" s="72">
        <f t="shared" si="33"/>
        <v>75023369</v>
      </c>
      <c r="F1056" s="51" t="s">
        <v>63</v>
      </c>
      <c r="G1056" s="51" t="s">
        <v>8847</v>
      </c>
      <c r="H1056" s="51">
        <v>750</v>
      </c>
      <c r="I1056" s="51" t="s">
        <v>14443</v>
      </c>
      <c r="J1056" s="51">
        <v>16.690000000000001</v>
      </c>
      <c r="K1056" s="68">
        <v>12517.500000000002</v>
      </c>
      <c r="L1056" s="63" t="s">
        <v>14444</v>
      </c>
      <c r="M1056" s="50" t="s">
        <v>9482</v>
      </c>
      <c r="N1056" s="36" t="s">
        <v>9483</v>
      </c>
      <c r="O1056" s="36">
        <v>220</v>
      </c>
      <c r="P1056" s="36">
        <v>264</v>
      </c>
      <c r="Q1056" s="36" t="s">
        <v>9484</v>
      </c>
      <c r="R1056" s="50" t="str">
        <f>VLOOKUP(A1056,[1]komplet!$1:$1048576,18,0)</f>
        <v>ANO</v>
      </c>
    </row>
    <row r="1057" spans="1:18" x14ac:dyDescent="0.25">
      <c r="A1057" s="71">
        <v>600115950</v>
      </c>
      <c r="B1057" s="56">
        <f t="shared" si="32"/>
        <v>600115950</v>
      </c>
      <c r="C1057" s="57" t="s">
        <v>6060</v>
      </c>
      <c r="D1057" s="50">
        <v>1</v>
      </c>
      <c r="E1057" s="72">
        <f t="shared" si="33"/>
        <v>75020441</v>
      </c>
      <c r="F1057" s="51" t="s">
        <v>63</v>
      </c>
      <c r="G1057" s="51" t="s">
        <v>8847</v>
      </c>
      <c r="H1057" s="51">
        <v>775</v>
      </c>
      <c r="I1057" s="51" t="s">
        <v>14443</v>
      </c>
      <c r="J1057" s="51">
        <v>16.690000000000001</v>
      </c>
      <c r="K1057" s="68">
        <v>12934.750000000002</v>
      </c>
      <c r="L1057" s="63" t="s">
        <v>14444</v>
      </c>
      <c r="M1057" s="50" t="s">
        <v>9485</v>
      </c>
      <c r="O1057" s="36">
        <v>555</v>
      </c>
      <c r="Q1057" s="36" t="s">
        <v>9486</v>
      </c>
      <c r="R1057" s="50" t="str">
        <f>VLOOKUP(A1057,[1]komplet!$1:$1048576,18,0)</f>
        <v>ANO</v>
      </c>
    </row>
    <row r="1058" spans="1:18" x14ac:dyDescent="0.25">
      <c r="A1058" s="71">
        <v>600116000</v>
      </c>
      <c r="B1058" s="56">
        <f t="shared" si="32"/>
        <v>600116000</v>
      </c>
      <c r="C1058" s="57" t="s">
        <v>6061</v>
      </c>
      <c r="D1058" s="50">
        <v>1</v>
      </c>
      <c r="E1058" s="72">
        <f t="shared" si="33"/>
        <v>70915121</v>
      </c>
      <c r="F1058" s="51" t="s">
        <v>63</v>
      </c>
      <c r="G1058" s="51" t="s">
        <v>8847</v>
      </c>
      <c r="H1058" s="51">
        <v>975</v>
      </c>
      <c r="I1058" s="51" t="s">
        <v>14443</v>
      </c>
      <c r="J1058" s="51">
        <v>16.690000000000001</v>
      </c>
      <c r="K1058" s="68">
        <v>16272.750000000002</v>
      </c>
      <c r="L1058" s="63" t="s">
        <v>14444</v>
      </c>
      <c r="M1058" s="50" t="s">
        <v>9487</v>
      </c>
      <c r="O1058" s="36">
        <v>289</v>
      </c>
      <c r="Q1058" s="36" t="s">
        <v>9488</v>
      </c>
      <c r="R1058" s="50" t="str">
        <f>VLOOKUP(A1058,[1]komplet!$1:$1048576,18,0)</f>
        <v>ANO</v>
      </c>
    </row>
    <row r="1059" spans="1:18" x14ac:dyDescent="0.25">
      <c r="A1059" s="71">
        <v>600116018</v>
      </c>
      <c r="B1059" s="56">
        <f t="shared" si="32"/>
        <v>600116018</v>
      </c>
      <c r="C1059" s="57" t="s">
        <v>6062</v>
      </c>
      <c r="D1059" s="50">
        <v>1</v>
      </c>
      <c r="E1059" s="72">
        <f t="shared" si="33"/>
        <v>61392871</v>
      </c>
      <c r="F1059" s="51" t="s">
        <v>63</v>
      </c>
      <c r="G1059" s="51" t="s">
        <v>8847</v>
      </c>
      <c r="H1059" s="51">
        <v>900</v>
      </c>
      <c r="I1059" s="51" t="s">
        <v>14443</v>
      </c>
      <c r="J1059" s="51">
        <v>16.690000000000001</v>
      </c>
      <c r="K1059" s="68">
        <v>15021.000000000002</v>
      </c>
      <c r="L1059" s="63" t="s">
        <v>14444</v>
      </c>
      <c r="M1059" s="50" t="s">
        <v>9489</v>
      </c>
      <c r="N1059" s="36" t="s">
        <v>19</v>
      </c>
      <c r="O1059" s="36">
        <v>742</v>
      </c>
      <c r="P1059" s="36">
        <v>50</v>
      </c>
      <c r="Q1059" s="36" t="s">
        <v>9490</v>
      </c>
      <c r="R1059" s="50" t="str">
        <f>VLOOKUP(A1059,[1]komplet!$1:$1048576,18,0)</f>
        <v>ANO</v>
      </c>
    </row>
    <row r="1060" spans="1:18" x14ac:dyDescent="0.25">
      <c r="A1060" s="71">
        <v>600171086</v>
      </c>
      <c r="B1060" s="56">
        <f t="shared" si="32"/>
        <v>600171086</v>
      </c>
      <c r="C1060" s="57" t="s">
        <v>6063</v>
      </c>
      <c r="D1060" s="50">
        <v>1</v>
      </c>
      <c r="E1060" s="72">
        <f t="shared" si="33"/>
        <v>838225</v>
      </c>
      <c r="F1060" s="51" t="s">
        <v>63</v>
      </c>
      <c r="G1060" s="51" t="s">
        <v>8847</v>
      </c>
      <c r="H1060" s="51">
        <v>2050</v>
      </c>
      <c r="I1060" s="51" t="s">
        <v>14443</v>
      </c>
      <c r="J1060" s="51">
        <v>16.690000000000001</v>
      </c>
      <c r="K1060" s="68">
        <v>34214.5</v>
      </c>
      <c r="L1060" s="63" t="s">
        <v>14444</v>
      </c>
      <c r="M1060" s="50" t="s">
        <v>9491</v>
      </c>
      <c r="N1060" s="36" t="s">
        <v>9492</v>
      </c>
      <c r="O1060" s="36">
        <v>3756</v>
      </c>
      <c r="P1060" s="36">
        <v>21</v>
      </c>
      <c r="Q1060" s="36" t="s">
        <v>9451</v>
      </c>
      <c r="R1060" s="50" t="str">
        <f>VLOOKUP(A1060,[1]komplet!$1:$1048576,18,0)</f>
        <v>ANO</v>
      </c>
    </row>
    <row r="1061" spans="1:18" x14ac:dyDescent="0.25">
      <c r="A1061" s="71">
        <v>618600663</v>
      </c>
      <c r="B1061" s="56">
        <f t="shared" si="32"/>
        <v>618600663</v>
      </c>
      <c r="C1061" s="57" t="s">
        <v>6064</v>
      </c>
      <c r="D1061" s="50">
        <v>1</v>
      </c>
      <c r="E1061" s="72">
        <f t="shared" si="33"/>
        <v>65268237</v>
      </c>
      <c r="F1061" s="51" t="s">
        <v>63</v>
      </c>
      <c r="G1061" s="51" t="s">
        <v>8847</v>
      </c>
      <c r="H1061" s="51">
        <v>1925</v>
      </c>
      <c r="I1061" s="51" t="s">
        <v>14443</v>
      </c>
      <c r="J1061" s="51">
        <v>16.690000000000001</v>
      </c>
      <c r="K1061" s="68">
        <v>32128.250000000004</v>
      </c>
      <c r="L1061" s="63" t="s">
        <v>14444</v>
      </c>
      <c r="M1061" s="50" t="s">
        <v>9493</v>
      </c>
      <c r="N1061" s="36" t="s">
        <v>9494</v>
      </c>
      <c r="O1061" s="36">
        <v>925</v>
      </c>
      <c r="Q1061" s="36" t="s">
        <v>9495</v>
      </c>
      <c r="R1061" s="50" t="str">
        <f>VLOOKUP(A1061,[1]komplet!$1:$1048576,18,0)</f>
        <v>ANO</v>
      </c>
    </row>
    <row r="1062" spans="1:18" x14ac:dyDescent="0.25">
      <c r="A1062" s="71">
        <v>691008370</v>
      </c>
      <c r="B1062" s="56">
        <f t="shared" si="32"/>
        <v>691008370</v>
      </c>
      <c r="C1062" s="57" t="s">
        <v>6065</v>
      </c>
      <c r="D1062" s="50">
        <v>1</v>
      </c>
      <c r="E1062" s="72">
        <f t="shared" si="33"/>
        <v>4295480</v>
      </c>
      <c r="F1062" s="51" t="s">
        <v>63</v>
      </c>
      <c r="G1062" s="51" t="s">
        <v>8847</v>
      </c>
      <c r="H1062" s="51">
        <v>300</v>
      </c>
      <c r="I1062" s="51" t="s">
        <v>14443</v>
      </c>
      <c r="J1062" s="51">
        <v>16.690000000000001</v>
      </c>
      <c r="K1062" s="68">
        <v>5007</v>
      </c>
      <c r="L1062" s="63" t="s">
        <v>14444</v>
      </c>
      <c r="M1062" s="50" t="s">
        <v>9496</v>
      </c>
      <c r="N1062" s="36" t="s">
        <v>9497</v>
      </c>
      <c r="O1062" s="36">
        <v>667</v>
      </c>
      <c r="P1062" s="36">
        <v>35</v>
      </c>
      <c r="Q1062" s="36" t="s">
        <v>9484</v>
      </c>
      <c r="R1062" s="50" t="str">
        <f>VLOOKUP(A1062,[1]komplet!$1:$1048576,18,0)</f>
        <v>NE</v>
      </c>
    </row>
    <row r="1063" spans="1:18" x14ac:dyDescent="0.25">
      <c r="A1063" s="71">
        <v>600014291</v>
      </c>
      <c r="B1063" s="56">
        <f t="shared" si="32"/>
        <v>600014291</v>
      </c>
      <c r="C1063" s="57" t="s">
        <v>6066</v>
      </c>
      <c r="D1063" s="50">
        <v>1</v>
      </c>
      <c r="E1063" s="72">
        <f t="shared" si="33"/>
        <v>16355474</v>
      </c>
      <c r="F1063" s="51" t="s">
        <v>63</v>
      </c>
      <c r="G1063" s="51" t="s">
        <v>8846</v>
      </c>
      <c r="H1063" s="51">
        <v>1050</v>
      </c>
      <c r="I1063" s="51" t="s">
        <v>14443</v>
      </c>
      <c r="J1063" s="51">
        <v>16.690000000000001</v>
      </c>
      <c r="K1063" s="68">
        <v>17524.5</v>
      </c>
      <c r="L1063" s="63" t="s">
        <v>14444</v>
      </c>
      <c r="M1063" s="50" t="s">
        <v>9498</v>
      </c>
      <c r="N1063" s="36" t="s">
        <v>5029</v>
      </c>
      <c r="O1063" s="36">
        <v>136</v>
      </c>
      <c r="P1063" s="36">
        <v>1</v>
      </c>
      <c r="Q1063" s="36" t="s">
        <v>9499</v>
      </c>
      <c r="R1063" s="50" t="str">
        <f>VLOOKUP(A1063,[1]komplet!$1:$1048576,18,0)</f>
        <v>ANO</v>
      </c>
    </row>
    <row r="1064" spans="1:18" x14ac:dyDescent="0.25">
      <c r="A1064" s="71">
        <v>600014118</v>
      </c>
      <c r="B1064" s="56">
        <f t="shared" si="32"/>
        <v>600014118</v>
      </c>
      <c r="C1064" s="57" t="s">
        <v>6067</v>
      </c>
      <c r="D1064" s="50">
        <v>1</v>
      </c>
      <c r="E1064" s="72">
        <f t="shared" si="33"/>
        <v>48455822</v>
      </c>
      <c r="F1064" s="51" t="s">
        <v>63</v>
      </c>
      <c r="G1064" s="51" t="s">
        <v>8846</v>
      </c>
      <c r="H1064" s="51">
        <v>825</v>
      </c>
      <c r="I1064" s="51" t="s">
        <v>14443</v>
      </c>
      <c r="J1064" s="51">
        <v>16.690000000000001</v>
      </c>
      <c r="K1064" s="68">
        <v>13769.250000000002</v>
      </c>
      <c r="L1064" s="63" t="s">
        <v>14444</v>
      </c>
      <c r="M1064" s="50" t="s">
        <v>9500</v>
      </c>
      <c r="N1064" s="36" t="s">
        <v>9501</v>
      </c>
      <c r="O1064" s="36">
        <v>719</v>
      </c>
      <c r="P1064" s="36">
        <v>29</v>
      </c>
      <c r="Q1064" s="36" t="s">
        <v>9502</v>
      </c>
      <c r="R1064" s="50" t="str">
        <f>VLOOKUP(A1064,[1]komplet!$1:$1048576,18,0)</f>
        <v>ANO</v>
      </c>
    </row>
    <row r="1065" spans="1:18" x14ac:dyDescent="0.25">
      <c r="A1065" s="71">
        <v>600014134</v>
      </c>
      <c r="B1065" s="56">
        <f t="shared" si="32"/>
        <v>600014134</v>
      </c>
      <c r="C1065" s="57" t="s">
        <v>6068</v>
      </c>
      <c r="D1065" s="50">
        <v>1</v>
      </c>
      <c r="E1065" s="72">
        <f t="shared" si="33"/>
        <v>60680369</v>
      </c>
      <c r="F1065" s="51" t="s">
        <v>63</v>
      </c>
      <c r="G1065" s="51" t="s">
        <v>8846</v>
      </c>
      <c r="H1065" s="51">
        <v>1150</v>
      </c>
      <c r="I1065" s="51" t="s">
        <v>14443</v>
      </c>
      <c r="J1065" s="51">
        <v>16.690000000000001</v>
      </c>
      <c r="K1065" s="68">
        <v>19193.5</v>
      </c>
      <c r="L1065" s="63" t="s">
        <v>14444</v>
      </c>
      <c r="M1065" s="50" t="s">
        <v>9503</v>
      </c>
      <c r="N1065" s="36" t="s">
        <v>9504</v>
      </c>
      <c r="O1065" s="36">
        <v>31</v>
      </c>
      <c r="P1065" s="36">
        <v>7</v>
      </c>
      <c r="Q1065" s="36" t="s">
        <v>9499</v>
      </c>
      <c r="R1065" s="50" t="str">
        <f>VLOOKUP(A1065,[1]komplet!$1:$1048576,18,0)</f>
        <v>ANO</v>
      </c>
    </row>
    <row r="1066" spans="1:18" x14ac:dyDescent="0.25">
      <c r="A1066" s="71">
        <v>600025276</v>
      </c>
      <c r="B1066" s="56">
        <f t="shared" si="32"/>
        <v>600025276</v>
      </c>
      <c r="C1066" s="57" t="s">
        <v>6069</v>
      </c>
      <c r="D1066" s="50">
        <v>1</v>
      </c>
      <c r="E1066" s="72">
        <f t="shared" si="33"/>
        <v>70839034</v>
      </c>
      <c r="F1066" s="51" t="s">
        <v>63</v>
      </c>
      <c r="G1066" s="51" t="s">
        <v>8846</v>
      </c>
      <c r="H1066" s="51">
        <v>300</v>
      </c>
      <c r="I1066" s="51" t="s">
        <v>14443</v>
      </c>
      <c r="J1066" s="51">
        <v>16.690000000000001</v>
      </c>
      <c r="K1066" s="68">
        <v>5007</v>
      </c>
      <c r="L1066" s="63" t="s">
        <v>14444</v>
      </c>
      <c r="M1066" s="50" t="s">
        <v>9505</v>
      </c>
      <c r="N1066" s="36" t="s">
        <v>5615</v>
      </c>
      <c r="O1066" s="36">
        <v>999</v>
      </c>
      <c r="P1066" s="36">
        <v>24</v>
      </c>
      <c r="Q1066" s="36" t="s">
        <v>9499</v>
      </c>
      <c r="R1066" s="50" t="str">
        <f>VLOOKUP(A1066,[1]komplet!$1:$1048576,18,0)</f>
        <v>ANO</v>
      </c>
    </row>
    <row r="1067" spans="1:18" x14ac:dyDescent="0.25">
      <c r="A1067" s="71">
        <v>600111814</v>
      </c>
      <c r="B1067" s="56">
        <f t="shared" si="32"/>
        <v>600111814</v>
      </c>
      <c r="C1067" s="57" t="s">
        <v>6070</v>
      </c>
      <c r="D1067" s="50">
        <v>1</v>
      </c>
      <c r="E1067" s="72">
        <f t="shared" si="33"/>
        <v>75024331</v>
      </c>
      <c r="F1067" s="51" t="s">
        <v>63</v>
      </c>
      <c r="G1067" s="51" t="s">
        <v>8846</v>
      </c>
      <c r="H1067" s="51">
        <v>125</v>
      </c>
      <c r="I1067" s="51" t="s">
        <v>14443</v>
      </c>
      <c r="J1067" s="51">
        <v>16.690000000000001</v>
      </c>
      <c r="K1067" s="68">
        <v>2086.25</v>
      </c>
      <c r="L1067" s="63" t="s">
        <v>14444</v>
      </c>
      <c r="M1067" s="50" t="s">
        <v>9506</v>
      </c>
      <c r="O1067" s="36">
        <v>113</v>
      </c>
      <c r="Q1067" s="36" t="s">
        <v>9507</v>
      </c>
      <c r="R1067" s="50" t="str">
        <f>VLOOKUP(A1067,[1]komplet!$1:$1048576,18,0)</f>
        <v>ANO</v>
      </c>
    </row>
    <row r="1068" spans="1:18" x14ac:dyDescent="0.25">
      <c r="A1068" s="71">
        <v>600112128</v>
      </c>
      <c r="B1068" s="56">
        <f t="shared" si="32"/>
        <v>600112128</v>
      </c>
      <c r="C1068" s="57" t="s">
        <v>6071</v>
      </c>
      <c r="D1068" s="50">
        <v>1</v>
      </c>
      <c r="E1068" s="72">
        <f t="shared" si="33"/>
        <v>70915351</v>
      </c>
      <c r="F1068" s="51" t="s">
        <v>63</v>
      </c>
      <c r="G1068" s="51" t="s">
        <v>8846</v>
      </c>
      <c r="H1068" s="51">
        <v>150</v>
      </c>
      <c r="I1068" s="51" t="s">
        <v>14443</v>
      </c>
      <c r="J1068" s="51">
        <v>16.690000000000001</v>
      </c>
      <c r="K1068" s="68">
        <v>2503.5</v>
      </c>
      <c r="L1068" s="63" t="s">
        <v>14444</v>
      </c>
      <c r="M1068" s="50" t="s">
        <v>9508</v>
      </c>
      <c r="O1068" s="36">
        <v>57</v>
      </c>
      <c r="Q1068" s="36" t="s">
        <v>9509</v>
      </c>
      <c r="R1068" s="50" t="str">
        <f>VLOOKUP(A1068,[1]komplet!$1:$1048576,18,0)</f>
        <v>ANO</v>
      </c>
    </row>
    <row r="1069" spans="1:18" x14ac:dyDescent="0.25">
      <c r="A1069" s="71">
        <v>600112136</v>
      </c>
      <c r="B1069" s="56">
        <f t="shared" si="32"/>
        <v>600112136</v>
      </c>
      <c r="C1069" s="57" t="s">
        <v>6072</v>
      </c>
      <c r="D1069" s="50">
        <v>1</v>
      </c>
      <c r="E1069" s="72">
        <f t="shared" si="33"/>
        <v>70436479</v>
      </c>
      <c r="F1069" s="51" t="s">
        <v>63</v>
      </c>
      <c r="G1069" s="51" t="s">
        <v>8846</v>
      </c>
      <c r="H1069" s="51">
        <v>225</v>
      </c>
      <c r="I1069" s="51" t="s">
        <v>14443</v>
      </c>
      <c r="J1069" s="51">
        <v>16.690000000000001</v>
      </c>
      <c r="K1069" s="68">
        <v>3755.2500000000005</v>
      </c>
      <c r="L1069" s="63" t="s">
        <v>14444</v>
      </c>
      <c r="M1069" s="50" t="s">
        <v>9510</v>
      </c>
      <c r="O1069" s="36">
        <v>140</v>
      </c>
      <c r="Q1069" s="36" t="s">
        <v>9511</v>
      </c>
      <c r="R1069" s="50" t="str">
        <f>VLOOKUP(A1069,[1]komplet!$1:$1048576,18,0)</f>
        <v>ANO</v>
      </c>
    </row>
    <row r="1070" spans="1:18" x14ac:dyDescent="0.25">
      <c r="A1070" s="71">
        <v>600112152</v>
      </c>
      <c r="B1070" s="56">
        <f t="shared" si="32"/>
        <v>600112152</v>
      </c>
      <c r="C1070" s="57" t="s">
        <v>6073</v>
      </c>
      <c r="D1070" s="50">
        <v>1</v>
      </c>
      <c r="E1070" s="72">
        <f t="shared" si="33"/>
        <v>70940126</v>
      </c>
      <c r="F1070" s="51" t="s">
        <v>63</v>
      </c>
      <c r="G1070" s="51" t="s">
        <v>8846</v>
      </c>
      <c r="H1070" s="51">
        <v>300</v>
      </c>
      <c r="I1070" s="51" t="s">
        <v>14443</v>
      </c>
      <c r="J1070" s="51">
        <v>16.690000000000001</v>
      </c>
      <c r="K1070" s="68">
        <v>5007</v>
      </c>
      <c r="L1070" s="63" t="s">
        <v>14444</v>
      </c>
      <c r="M1070" s="50" t="s">
        <v>9512</v>
      </c>
      <c r="O1070" s="36">
        <v>23</v>
      </c>
      <c r="Q1070" s="36" t="s">
        <v>9513</v>
      </c>
      <c r="R1070" s="50" t="str">
        <f>VLOOKUP(A1070,[1]komplet!$1:$1048576,18,0)</f>
        <v>ANO</v>
      </c>
    </row>
    <row r="1071" spans="1:18" x14ac:dyDescent="0.25">
      <c r="A1071" s="71">
        <v>600112161</v>
      </c>
      <c r="B1071" s="56">
        <f t="shared" si="32"/>
        <v>600112161</v>
      </c>
      <c r="C1071" s="57" t="s">
        <v>6074</v>
      </c>
      <c r="D1071" s="50">
        <v>1</v>
      </c>
      <c r="E1071" s="72">
        <f t="shared" si="33"/>
        <v>70979626</v>
      </c>
      <c r="F1071" s="51" t="s">
        <v>63</v>
      </c>
      <c r="G1071" s="51" t="s">
        <v>8846</v>
      </c>
      <c r="H1071" s="51">
        <v>250</v>
      </c>
      <c r="I1071" s="51" t="s">
        <v>14443</v>
      </c>
      <c r="J1071" s="51">
        <v>16.690000000000001</v>
      </c>
      <c r="K1071" s="68">
        <v>4172.5</v>
      </c>
      <c r="L1071" s="63" t="s">
        <v>14444</v>
      </c>
      <c r="M1071" s="50" t="s">
        <v>9514</v>
      </c>
      <c r="O1071" s="36">
        <v>217</v>
      </c>
      <c r="Q1071" s="36" t="s">
        <v>9515</v>
      </c>
      <c r="R1071" s="50" t="str">
        <f>VLOOKUP(A1071,[1]komplet!$1:$1048576,18,0)</f>
        <v>ANO</v>
      </c>
    </row>
    <row r="1072" spans="1:18" x14ac:dyDescent="0.25">
      <c r="A1072" s="71">
        <v>600112187</v>
      </c>
      <c r="B1072" s="56">
        <f t="shared" si="32"/>
        <v>600112187</v>
      </c>
      <c r="C1072" s="57" t="s">
        <v>6075</v>
      </c>
      <c r="D1072" s="50">
        <v>1</v>
      </c>
      <c r="E1072" s="72">
        <f t="shared" si="33"/>
        <v>75020548</v>
      </c>
      <c r="F1072" s="51" t="s">
        <v>63</v>
      </c>
      <c r="G1072" s="51" t="s">
        <v>8846</v>
      </c>
      <c r="H1072" s="51">
        <v>150</v>
      </c>
      <c r="I1072" s="51" t="s">
        <v>14443</v>
      </c>
      <c r="J1072" s="51">
        <v>16.690000000000001</v>
      </c>
      <c r="K1072" s="68">
        <v>2503.5</v>
      </c>
      <c r="L1072" s="63" t="s">
        <v>14444</v>
      </c>
      <c r="M1072" s="50" t="s">
        <v>9516</v>
      </c>
      <c r="N1072" s="36" t="s">
        <v>36</v>
      </c>
      <c r="O1072" s="36">
        <v>85</v>
      </c>
      <c r="Q1072" s="36" t="s">
        <v>9517</v>
      </c>
      <c r="R1072" s="50" t="str">
        <f>VLOOKUP(A1072,[1]komplet!$1:$1048576,18,0)</f>
        <v>ANO</v>
      </c>
    </row>
    <row r="1073" spans="1:18" x14ac:dyDescent="0.25">
      <c r="A1073" s="71">
        <v>600112195</v>
      </c>
      <c r="B1073" s="56">
        <f t="shared" si="32"/>
        <v>600112195</v>
      </c>
      <c r="C1073" s="57" t="s">
        <v>6076</v>
      </c>
      <c r="D1073" s="50">
        <v>1</v>
      </c>
      <c r="E1073" s="72">
        <f t="shared" si="33"/>
        <v>70979375</v>
      </c>
      <c r="F1073" s="51" t="s">
        <v>63</v>
      </c>
      <c r="G1073" s="51" t="s">
        <v>8846</v>
      </c>
      <c r="H1073" s="51">
        <v>150</v>
      </c>
      <c r="I1073" s="51" t="s">
        <v>14443</v>
      </c>
      <c r="J1073" s="51">
        <v>16.690000000000001</v>
      </c>
      <c r="K1073" s="68">
        <v>2503.5</v>
      </c>
      <c r="L1073" s="63" t="s">
        <v>14444</v>
      </c>
      <c r="M1073" s="50" t="s">
        <v>9518</v>
      </c>
      <c r="N1073" s="36" t="s">
        <v>9519</v>
      </c>
      <c r="O1073" s="36">
        <v>279</v>
      </c>
      <c r="Q1073" s="36" t="s">
        <v>9520</v>
      </c>
      <c r="R1073" s="50" t="str">
        <f>VLOOKUP(A1073,[1]komplet!$1:$1048576,18,0)</f>
        <v>ANO</v>
      </c>
    </row>
    <row r="1074" spans="1:18" x14ac:dyDescent="0.25">
      <c r="A1074" s="71">
        <v>600112209</v>
      </c>
      <c r="B1074" s="56">
        <f t="shared" si="32"/>
        <v>600112209</v>
      </c>
      <c r="C1074" s="57" t="s">
        <v>6077</v>
      </c>
      <c r="D1074" s="50">
        <v>1</v>
      </c>
      <c r="E1074" s="72">
        <f t="shared" si="33"/>
        <v>70867984</v>
      </c>
      <c r="F1074" s="51" t="s">
        <v>63</v>
      </c>
      <c r="G1074" s="51" t="s">
        <v>8846</v>
      </c>
      <c r="H1074" s="51">
        <v>325</v>
      </c>
      <c r="I1074" s="51" t="s">
        <v>14443</v>
      </c>
      <c r="J1074" s="51">
        <v>16.690000000000001</v>
      </c>
      <c r="K1074" s="68">
        <v>5424.25</v>
      </c>
      <c r="L1074" s="63" t="s">
        <v>14444</v>
      </c>
      <c r="M1074" s="50" t="s">
        <v>9521</v>
      </c>
      <c r="O1074" s="36">
        <v>24</v>
      </c>
      <c r="Q1074" s="36" t="s">
        <v>9522</v>
      </c>
      <c r="R1074" s="50" t="str">
        <f>VLOOKUP(A1074,[1]komplet!$1:$1048576,18,0)</f>
        <v>ANO</v>
      </c>
    </row>
    <row r="1075" spans="1:18" x14ac:dyDescent="0.25">
      <c r="A1075" s="71">
        <v>600112217</v>
      </c>
      <c r="B1075" s="56">
        <f t="shared" si="32"/>
        <v>600112217</v>
      </c>
      <c r="C1075" s="57" t="s">
        <v>6078</v>
      </c>
      <c r="D1075" s="50">
        <v>1</v>
      </c>
      <c r="E1075" s="72">
        <f t="shared" si="33"/>
        <v>70965994</v>
      </c>
      <c r="F1075" s="51" t="s">
        <v>63</v>
      </c>
      <c r="G1075" s="51" t="s">
        <v>8846</v>
      </c>
      <c r="H1075" s="51">
        <v>225</v>
      </c>
      <c r="I1075" s="51" t="s">
        <v>14443</v>
      </c>
      <c r="J1075" s="51">
        <v>16.690000000000001</v>
      </c>
      <c r="K1075" s="68">
        <v>3755.2500000000005</v>
      </c>
      <c r="L1075" s="63" t="s">
        <v>14444</v>
      </c>
      <c r="M1075" s="50" t="s">
        <v>9523</v>
      </c>
      <c r="O1075" s="36">
        <v>239</v>
      </c>
      <c r="Q1075" s="36" t="s">
        <v>9524</v>
      </c>
      <c r="R1075" s="50" t="str">
        <f>VLOOKUP(A1075,[1]komplet!$1:$1048576,18,0)</f>
        <v>ANO</v>
      </c>
    </row>
    <row r="1076" spans="1:18" x14ac:dyDescent="0.25">
      <c r="A1076" s="71">
        <v>600112241</v>
      </c>
      <c r="B1076" s="56">
        <f t="shared" si="32"/>
        <v>600112241</v>
      </c>
      <c r="C1076" s="57" t="s">
        <v>6079</v>
      </c>
      <c r="D1076" s="50">
        <v>1</v>
      </c>
      <c r="E1076" s="72">
        <f t="shared" si="33"/>
        <v>70880646</v>
      </c>
      <c r="F1076" s="51" t="s">
        <v>63</v>
      </c>
      <c r="G1076" s="51" t="s">
        <v>8846</v>
      </c>
      <c r="H1076" s="51">
        <v>225</v>
      </c>
      <c r="I1076" s="51" t="s">
        <v>14443</v>
      </c>
      <c r="J1076" s="51">
        <v>16.690000000000001</v>
      </c>
      <c r="K1076" s="68">
        <v>3755.2500000000005</v>
      </c>
      <c r="L1076" s="63" t="s">
        <v>14444</v>
      </c>
      <c r="M1076" s="50" t="s">
        <v>9525</v>
      </c>
      <c r="O1076" s="36">
        <v>112</v>
      </c>
      <c r="Q1076" s="36" t="s">
        <v>9526</v>
      </c>
      <c r="R1076" s="50" t="str">
        <f>VLOOKUP(A1076,[1]komplet!$1:$1048576,18,0)</f>
        <v>ANO</v>
      </c>
    </row>
    <row r="1077" spans="1:18" x14ac:dyDescent="0.25">
      <c r="A1077" s="71">
        <v>600112268</v>
      </c>
      <c r="B1077" s="56">
        <f t="shared" si="32"/>
        <v>600112268</v>
      </c>
      <c r="C1077" s="57" t="s">
        <v>6080</v>
      </c>
      <c r="D1077" s="50">
        <v>1</v>
      </c>
      <c r="E1077" s="72">
        <f t="shared" si="33"/>
        <v>75022001</v>
      </c>
      <c r="F1077" s="51" t="s">
        <v>63</v>
      </c>
      <c r="G1077" s="51" t="s">
        <v>8846</v>
      </c>
      <c r="H1077" s="51">
        <v>925</v>
      </c>
      <c r="I1077" s="51" t="s">
        <v>14443</v>
      </c>
      <c r="J1077" s="51">
        <v>16.690000000000001</v>
      </c>
      <c r="K1077" s="68">
        <v>15438.250000000002</v>
      </c>
      <c r="L1077" s="63" t="s">
        <v>14444</v>
      </c>
      <c r="M1077" s="50" t="s">
        <v>9527</v>
      </c>
      <c r="N1077" s="36" t="s">
        <v>9528</v>
      </c>
      <c r="O1077" s="36">
        <v>531</v>
      </c>
      <c r="Q1077" s="36" t="s">
        <v>9529</v>
      </c>
      <c r="R1077" s="50" t="str">
        <f>VLOOKUP(A1077,[1]komplet!$1:$1048576,18,0)</f>
        <v>ANO</v>
      </c>
    </row>
    <row r="1078" spans="1:18" x14ac:dyDescent="0.25">
      <c r="A1078" s="71">
        <v>600112373</v>
      </c>
      <c r="B1078" s="56">
        <f t="shared" si="32"/>
        <v>600112373</v>
      </c>
      <c r="C1078" s="57" t="s">
        <v>6081</v>
      </c>
      <c r="D1078" s="50">
        <v>1</v>
      </c>
      <c r="E1078" s="72">
        <f t="shared" si="33"/>
        <v>49137077</v>
      </c>
      <c r="F1078" s="51" t="s">
        <v>63</v>
      </c>
      <c r="G1078" s="51" t="s">
        <v>8846</v>
      </c>
      <c r="H1078" s="51">
        <v>2325</v>
      </c>
      <c r="I1078" s="51" t="s">
        <v>14443</v>
      </c>
      <c r="J1078" s="51">
        <v>16.690000000000001</v>
      </c>
      <c r="K1078" s="68">
        <v>38804.25</v>
      </c>
      <c r="L1078" s="63" t="s">
        <v>14444</v>
      </c>
      <c r="M1078" s="50" t="s">
        <v>9530</v>
      </c>
      <c r="N1078" s="36" t="s">
        <v>41</v>
      </c>
      <c r="O1078" s="36">
        <v>163</v>
      </c>
      <c r="P1078" s="36">
        <v>2</v>
      </c>
      <c r="Q1078" s="36" t="s">
        <v>9499</v>
      </c>
      <c r="R1078" s="50" t="str">
        <f>VLOOKUP(A1078,[1]komplet!$1:$1048576,18,0)</f>
        <v>ANO</v>
      </c>
    </row>
    <row r="1079" spans="1:18" x14ac:dyDescent="0.25">
      <c r="A1079" s="71">
        <v>600112381</v>
      </c>
      <c r="B1079" s="56">
        <f t="shared" si="32"/>
        <v>600112381</v>
      </c>
      <c r="C1079" s="57" t="s">
        <v>6082</v>
      </c>
      <c r="D1079" s="50">
        <v>1</v>
      </c>
      <c r="E1079" s="72">
        <f t="shared" si="33"/>
        <v>71009868</v>
      </c>
      <c r="F1079" s="51" t="s">
        <v>63</v>
      </c>
      <c r="G1079" s="51" t="s">
        <v>8846</v>
      </c>
      <c r="H1079" s="51">
        <v>1450</v>
      </c>
      <c r="I1079" s="51" t="s">
        <v>14443</v>
      </c>
      <c r="J1079" s="51">
        <v>16.690000000000001</v>
      </c>
      <c r="K1079" s="68">
        <v>24200.500000000004</v>
      </c>
      <c r="L1079" s="63" t="s">
        <v>14444</v>
      </c>
      <c r="M1079" s="50" t="s">
        <v>9531</v>
      </c>
      <c r="N1079" s="36" t="s">
        <v>83</v>
      </c>
      <c r="O1079" s="36">
        <v>175</v>
      </c>
      <c r="P1079" s="36">
        <v>4</v>
      </c>
      <c r="Q1079" s="36" t="s">
        <v>9499</v>
      </c>
      <c r="R1079" s="50" t="str">
        <f>VLOOKUP(A1079,[1]komplet!$1:$1048576,18,0)</f>
        <v>ANO</v>
      </c>
    </row>
    <row r="1080" spans="1:18" x14ac:dyDescent="0.25">
      <c r="A1080" s="71">
        <v>600112390</v>
      </c>
      <c r="B1080" s="56">
        <f t="shared" si="32"/>
        <v>600112390</v>
      </c>
      <c r="C1080" s="57" t="s">
        <v>6083</v>
      </c>
      <c r="D1080" s="50">
        <v>1</v>
      </c>
      <c r="E1080" s="72">
        <f t="shared" si="33"/>
        <v>48452688</v>
      </c>
      <c r="F1080" s="51" t="s">
        <v>63</v>
      </c>
      <c r="G1080" s="51" t="s">
        <v>8846</v>
      </c>
      <c r="H1080" s="51">
        <v>1525</v>
      </c>
      <c r="I1080" s="51" t="s">
        <v>14443</v>
      </c>
      <c r="J1080" s="51">
        <v>16.690000000000001</v>
      </c>
      <c r="K1080" s="68">
        <v>25452.250000000004</v>
      </c>
      <c r="L1080" s="63" t="s">
        <v>14444</v>
      </c>
      <c r="M1080" s="50" t="s">
        <v>9532</v>
      </c>
      <c r="N1080" s="36" t="s">
        <v>9501</v>
      </c>
      <c r="O1080" s="36">
        <v>719</v>
      </c>
      <c r="P1080" s="36">
        <v>29</v>
      </c>
      <c r="Q1080" s="36" t="s">
        <v>9502</v>
      </c>
      <c r="R1080" s="50" t="str">
        <f>VLOOKUP(A1080,[1]komplet!$1:$1048576,18,0)</f>
        <v>ANO</v>
      </c>
    </row>
    <row r="1081" spans="1:18" x14ac:dyDescent="0.25">
      <c r="A1081" s="71">
        <v>600112454</v>
      </c>
      <c r="B1081" s="56">
        <f t="shared" si="32"/>
        <v>600112454</v>
      </c>
      <c r="C1081" s="57" t="s">
        <v>6084</v>
      </c>
      <c r="D1081" s="50">
        <v>1</v>
      </c>
      <c r="E1081" s="72">
        <f t="shared" si="33"/>
        <v>70838046</v>
      </c>
      <c r="F1081" s="51" t="s">
        <v>63</v>
      </c>
      <c r="G1081" s="51" t="s">
        <v>8846</v>
      </c>
      <c r="H1081" s="51">
        <v>525</v>
      </c>
      <c r="I1081" s="51" t="s">
        <v>14443</v>
      </c>
      <c r="J1081" s="51">
        <v>16.690000000000001</v>
      </c>
      <c r="K1081" s="68">
        <v>8762.25</v>
      </c>
      <c r="L1081" s="63" t="s">
        <v>14444</v>
      </c>
      <c r="M1081" s="50" t="s">
        <v>9533</v>
      </c>
      <c r="O1081" s="36">
        <v>79</v>
      </c>
      <c r="Q1081" s="36" t="s">
        <v>9534</v>
      </c>
      <c r="R1081" s="50" t="str">
        <f>VLOOKUP(A1081,[1]komplet!$1:$1048576,18,0)</f>
        <v>ANO</v>
      </c>
    </row>
    <row r="1082" spans="1:18" x14ac:dyDescent="0.25">
      <c r="A1082" s="71">
        <v>600112497</v>
      </c>
      <c r="B1082" s="56">
        <f t="shared" si="32"/>
        <v>600112497</v>
      </c>
      <c r="C1082" s="57" t="s">
        <v>6085</v>
      </c>
      <c r="D1082" s="50">
        <v>1</v>
      </c>
      <c r="E1082" s="72">
        <f t="shared" si="33"/>
        <v>70826129</v>
      </c>
      <c r="F1082" s="51" t="s">
        <v>63</v>
      </c>
      <c r="G1082" s="51" t="s">
        <v>8846</v>
      </c>
      <c r="H1082" s="51">
        <v>425</v>
      </c>
      <c r="I1082" s="51" t="s">
        <v>14443</v>
      </c>
      <c r="J1082" s="51">
        <v>16.690000000000001</v>
      </c>
      <c r="K1082" s="68">
        <v>7093.2500000000009</v>
      </c>
      <c r="L1082" s="63" t="s">
        <v>14444</v>
      </c>
      <c r="M1082" s="50" t="s">
        <v>9535</v>
      </c>
      <c r="N1082" s="36" t="s">
        <v>36</v>
      </c>
      <c r="O1082" s="36">
        <v>41</v>
      </c>
      <c r="Q1082" s="36" t="s">
        <v>9536</v>
      </c>
      <c r="R1082" s="50" t="str">
        <f>VLOOKUP(A1082,[1]komplet!$1:$1048576,18,0)</f>
        <v>ANO</v>
      </c>
    </row>
    <row r="1083" spans="1:18" x14ac:dyDescent="0.25">
      <c r="A1083" s="71">
        <v>600112535</v>
      </c>
      <c r="B1083" s="56">
        <f t="shared" si="32"/>
        <v>600112535</v>
      </c>
      <c r="C1083" s="57" t="s">
        <v>6086</v>
      </c>
      <c r="D1083" s="50">
        <v>1</v>
      </c>
      <c r="E1083" s="72">
        <f t="shared" si="33"/>
        <v>60680008</v>
      </c>
      <c r="F1083" s="51" t="s">
        <v>63</v>
      </c>
      <c r="G1083" s="51" t="s">
        <v>8846</v>
      </c>
      <c r="H1083" s="51">
        <v>1075</v>
      </c>
      <c r="I1083" s="51" t="s">
        <v>14443</v>
      </c>
      <c r="J1083" s="51">
        <v>16.690000000000001</v>
      </c>
      <c r="K1083" s="68">
        <v>17941.75</v>
      </c>
      <c r="L1083" s="63" t="s">
        <v>14444</v>
      </c>
      <c r="M1083" s="50" t="s">
        <v>9537</v>
      </c>
      <c r="N1083" s="36" t="s">
        <v>19</v>
      </c>
      <c r="O1083" s="36">
        <v>105</v>
      </c>
      <c r="Q1083" s="36" t="s">
        <v>9538</v>
      </c>
      <c r="R1083" s="50" t="str">
        <f>VLOOKUP(A1083,[1]komplet!$1:$1048576,18,0)</f>
        <v>ANO</v>
      </c>
    </row>
    <row r="1084" spans="1:18" x14ac:dyDescent="0.25">
      <c r="A1084" s="71">
        <v>600112543</v>
      </c>
      <c r="B1084" s="56">
        <f t="shared" si="32"/>
        <v>600112543</v>
      </c>
      <c r="C1084" s="57" t="s">
        <v>6087</v>
      </c>
      <c r="D1084" s="50">
        <v>1</v>
      </c>
      <c r="E1084" s="72">
        <f t="shared" si="33"/>
        <v>70878421</v>
      </c>
      <c r="F1084" s="51" t="s">
        <v>63</v>
      </c>
      <c r="G1084" s="51" t="s">
        <v>8846</v>
      </c>
      <c r="H1084" s="51">
        <v>1200</v>
      </c>
      <c r="I1084" s="51" t="s">
        <v>14443</v>
      </c>
      <c r="J1084" s="51">
        <v>16.690000000000001</v>
      </c>
      <c r="K1084" s="68">
        <v>20028</v>
      </c>
      <c r="L1084" s="63" t="s">
        <v>14444</v>
      </c>
      <c r="M1084" s="50" t="s">
        <v>9539</v>
      </c>
      <c r="N1084" s="36" t="s">
        <v>9540</v>
      </c>
      <c r="O1084" s="36">
        <v>46</v>
      </c>
      <c r="P1084" s="36">
        <v>2</v>
      </c>
      <c r="Q1084" s="36" t="s">
        <v>9541</v>
      </c>
      <c r="R1084" s="50" t="str">
        <f>VLOOKUP(A1084,[1]komplet!$1:$1048576,18,0)</f>
        <v>ANO</v>
      </c>
    </row>
    <row r="1085" spans="1:18" x14ac:dyDescent="0.25">
      <c r="A1085" s="71">
        <v>600112586</v>
      </c>
      <c r="B1085" s="56">
        <f t="shared" si="32"/>
        <v>600112586</v>
      </c>
      <c r="C1085" s="57" t="s">
        <v>6088</v>
      </c>
      <c r="D1085" s="50">
        <v>1</v>
      </c>
      <c r="E1085" s="72">
        <f t="shared" si="33"/>
        <v>75024004</v>
      </c>
      <c r="F1085" s="51" t="s">
        <v>63</v>
      </c>
      <c r="G1085" s="51" t="s">
        <v>8846</v>
      </c>
      <c r="H1085" s="51">
        <v>150</v>
      </c>
      <c r="I1085" s="51" t="s">
        <v>14443</v>
      </c>
      <c r="J1085" s="51">
        <v>16.690000000000001</v>
      </c>
      <c r="K1085" s="68">
        <v>2503.5</v>
      </c>
      <c r="L1085" s="63" t="s">
        <v>14444</v>
      </c>
      <c r="M1085" s="50" t="s">
        <v>9542</v>
      </c>
      <c r="O1085" s="36">
        <v>49</v>
      </c>
      <c r="Q1085" s="36" t="s">
        <v>9543</v>
      </c>
      <c r="R1085" s="50" t="str">
        <f>VLOOKUP(A1085,[1]komplet!$1:$1048576,18,0)</f>
        <v>ANO</v>
      </c>
    </row>
    <row r="1086" spans="1:18" x14ac:dyDescent="0.25">
      <c r="A1086" s="71">
        <v>600112594</v>
      </c>
      <c r="B1086" s="56">
        <f t="shared" si="32"/>
        <v>600112594</v>
      </c>
      <c r="C1086" s="57" t="s">
        <v>6089</v>
      </c>
      <c r="D1086" s="50">
        <v>1</v>
      </c>
      <c r="E1086" s="72">
        <f t="shared" si="33"/>
        <v>70914320</v>
      </c>
      <c r="F1086" s="51" t="s">
        <v>63</v>
      </c>
      <c r="G1086" s="51" t="s">
        <v>8846</v>
      </c>
      <c r="H1086" s="51">
        <v>225</v>
      </c>
      <c r="I1086" s="51" t="s">
        <v>14443</v>
      </c>
      <c r="J1086" s="51">
        <v>16.690000000000001</v>
      </c>
      <c r="K1086" s="68">
        <v>3755.2500000000005</v>
      </c>
      <c r="L1086" s="63" t="s">
        <v>14444</v>
      </c>
      <c r="M1086" s="50" t="s">
        <v>9544</v>
      </c>
      <c r="O1086" s="36">
        <v>123</v>
      </c>
      <c r="Q1086" s="36" t="s">
        <v>9545</v>
      </c>
      <c r="R1086" s="50" t="str">
        <f>VLOOKUP(A1086,[1]komplet!$1:$1048576,18,0)</f>
        <v>ANO</v>
      </c>
    </row>
    <row r="1087" spans="1:18" x14ac:dyDescent="0.25">
      <c r="A1087" s="71">
        <v>600112659</v>
      </c>
      <c r="B1087" s="56">
        <f t="shared" si="32"/>
        <v>600112659</v>
      </c>
      <c r="C1087" s="57" t="s">
        <v>6090</v>
      </c>
      <c r="D1087" s="50">
        <v>1</v>
      </c>
      <c r="E1087" s="72">
        <f t="shared" si="33"/>
        <v>63402939</v>
      </c>
      <c r="F1087" s="51" t="s">
        <v>63</v>
      </c>
      <c r="G1087" s="51" t="s">
        <v>8846</v>
      </c>
      <c r="H1087" s="51">
        <v>1100</v>
      </c>
      <c r="I1087" s="51" t="s">
        <v>14443</v>
      </c>
      <c r="J1087" s="51">
        <v>16.690000000000001</v>
      </c>
      <c r="K1087" s="68">
        <v>18359</v>
      </c>
      <c r="L1087" s="63" t="s">
        <v>14444</v>
      </c>
      <c r="M1087" s="50" t="s">
        <v>9546</v>
      </c>
      <c r="O1087" s="36">
        <v>661</v>
      </c>
      <c r="Q1087" s="36" t="s">
        <v>9547</v>
      </c>
      <c r="R1087" s="50" t="str">
        <f>VLOOKUP(A1087,[1]komplet!$1:$1048576,18,0)</f>
        <v>ANO</v>
      </c>
    </row>
    <row r="1088" spans="1:18" x14ac:dyDescent="0.25">
      <c r="A1088" s="71">
        <v>650071409</v>
      </c>
      <c r="B1088" s="56">
        <f t="shared" si="32"/>
        <v>650071409</v>
      </c>
      <c r="C1088" s="57" t="s">
        <v>6091</v>
      </c>
      <c r="D1088" s="50">
        <v>1</v>
      </c>
      <c r="E1088" s="72">
        <f t="shared" si="33"/>
        <v>71219978</v>
      </c>
      <c r="F1088" s="51" t="s">
        <v>63</v>
      </c>
      <c r="G1088" s="51" t="s">
        <v>8846</v>
      </c>
      <c r="H1088" s="51">
        <v>800</v>
      </c>
      <c r="I1088" s="51" t="s">
        <v>14443</v>
      </c>
      <c r="J1088" s="51">
        <v>16.690000000000001</v>
      </c>
      <c r="K1088" s="68">
        <v>13352.000000000002</v>
      </c>
      <c r="L1088" s="63" t="s">
        <v>14444</v>
      </c>
      <c r="M1088" s="50" t="s">
        <v>9548</v>
      </c>
      <c r="N1088" s="36" t="s">
        <v>9108</v>
      </c>
      <c r="O1088" s="36">
        <v>101</v>
      </c>
      <c r="P1088" s="36">
        <v>6</v>
      </c>
      <c r="Q1088" s="36" t="s">
        <v>9502</v>
      </c>
      <c r="R1088" s="50" t="str">
        <f>VLOOKUP(A1088,[1]komplet!$1:$1048576,18,0)</f>
        <v>ANO</v>
      </c>
    </row>
    <row r="1089" spans="1:18" x14ac:dyDescent="0.25">
      <c r="A1089" s="71">
        <v>650071484</v>
      </c>
      <c r="B1089" s="56">
        <f t="shared" si="32"/>
        <v>650071484</v>
      </c>
      <c r="C1089" s="57" t="s">
        <v>6092</v>
      </c>
      <c r="D1089" s="50">
        <v>1</v>
      </c>
      <c r="E1089" s="72">
        <f t="shared" si="33"/>
        <v>71220321</v>
      </c>
      <c r="F1089" s="51" t="s">
        <v>63</v>
      </c>
      <c r="G1089" s="51" t="s">
        <v>8846</v>
      </c>
      <c r="H1089" s="51">
        <v>1050</v>
      </c>
      <c r="I1089" s="51" t="s">
        <v>14443</v>
      </c>
      <c r="J1089" s="51">
        <v>16.690000000000001</v>
      </c>
      <c r="K1089" s="68">
        <v>17524.5</v>
      </c>
      <c r="L1089" s="63" t="s">
        <v>14444</v>
      </c>
      <c r="M1089" s="50" t="s">
        <v>9549</v>
      </c>
      <c r="N1089" s="36" t="s">
        <v>5007</v>
      </c>
      <c r="O1089" s="36">
        <v>10</v>
      </c>
      <c r="P1089" s="36">
        <v>10</v>
      </c>
      <c r="Q1089" s="36" t="s">
        <v>9541</v>
      </c>
      <c r="R1089" s="50" t="str">
        <f>VLOOKUP(A1089,[1]komplet!$1:$1048576,18,0)</f>
        <v>ANO</v>
      </c>
    </row>
    <row r="1090" spans="1:18" x14ac:dyDescent="0.25">
      <c r="A1090" s="71">
        <v>600014053</v>
      </c>
      <c r="B1090" s="56">
        <f t="shared" si="32"/>
        <v>600014053</v>
      </c>
      <c r="C1090" s="57" t="s">
        <v>6093</v>
      </c>
      <c r="D1090" s="50">
        <v>1</v>
      </c>
      <c r="E1090" s="72">
        <f t="shared" si="33"/>
        <v>66596769</v>
      </c>
      <c r="F1090" s="51" t="s">
        <v>63</v>
      </c>
      <c r="G1090" s="51" t="s">
        <v>8848</v>
      </c>
      <c r="H1090" s="51">
        <v>1425</v>
      </c>
      <c r="I1090" s="51" t="s">
        <v>14443</v>
      </c>
      <c r="J1090" s="51">
        <v>16.690000000000001</v>
      </c>
      <c r="K1090" s="68">
        <v>23783.250000000004</v>
      </c>
      <c r="L1090" s="63" t="s">
        <v>14444</v>
      </c>
      <c r="M1090" s="50" t="s">
        <v>9550</v>
      </c>
      <c r="N1090" s="36" t="s">
        <v>9551</v>
      </c>
      <c r="O1090" s="36">
        <v>859</v>
      </c>
      <c r="P1090" s="36">
        <v>2</v>
      </c>
      <c r="Q1090" s="36" t="s">
        <v>9552</v>
      </c>
      <c r="R1090" s="50" t="str">
        <f>VLOOKUP(A1090,[1]komplet!$1:$1048576,18,0)</f>
        <v>ANO</v>
      </c>
    </row>
    <row r="1091" spans="1:18" x14ac:dyDescent="0.25">
      <c r="A1091" s="71">
        <v>600025128</v>
      </c>
      <c r="B1091" s="56">
        <f t="shared" si="32"/>
        <v>600025128</v>
      </c>
      <c r="C1091" s="57" t="s">
        <v>6094</v>
      </c>
      <c r="D1091" s="50">
        <v>1</v>
      </c>
      <c r="E1091" s="72">
        <f t="shared" si="33"/>
        <v>70840661</v>
      </c>
      <c r="F1091" s="51" t="s">
        <v>63</v>
      </c>
      <c r="G1091" s="51" t="s">
        <v>8848</v>
      </c>
      <c r="H1091" s="51">
        <v>425</v>
      </c>
      <c r="I1091" s="51" t="s">
        <v>14443</v>
      </c>
      <c r="J1091" s="51">
        <v>16.690000000000001</v>
      </c>
      <c r="K1091" s="68">
        <v>7093.2500000000009</v>
      </c>
      <c r="L1091" s="63" t="s">
        <v>14444</v>
      </c>
      <c r="M1091" s="50" t="s">
        <v>9553</v>
      </c>
      <c r="N1091" s="36" t="s">
        <v>9554</v>
      </c>
      <c r="O1091" s="36">
        <v>484</v>
      </c>
      <c r="P1091" s="36">
        <v>42</v>
      </c>
      <c r="Q1091" s="36" t="s">
        <v>9552</v>
      </c>
      <c r="R1091" s="50" t="str">
        <f>VLOOKUP(A1091,[1]komplet!$1:$1048576,18,0)</f>
        <v>ANO</v>
      </c>
    </row>
    <row r="1092" spans="1:18" x14ac:dyDescent="0.25">
      <c r="A1092" s="71">
        <v>600110478</v>
      </c>
      <c r="B1092" s="56">
        <f t="shared" si="32"/>
        <v>600110478</v>
      </c>
      <c r="C1092" s="57" t="s">
        <v>6095</v>
      </c>
      <c r="D1092" s="50">
        <v>1</v>
      </c>
      <c r="E1092" s="72">
        <f t="shared" si="33"/>
        <v>70981345</v>
      </c>
      <c r="F1092" s="51" t="s">
        <v>63</v>
      </c>
      <c r="G1092" s="51" t="s">
        <v>8848</v>
      </c>
      <c r="H1092" s="51">
        <v>150</v>
      </c>
      <c r="I1092" s="51" t="s">
        <v>14443</v>
      </c>
      <c r="J1092" s="51">
        <v>16.690000000000001</v>
      </c>
      <c r="K1092" s="68">
        <v>2503.5</v>
      </c>
      <c r="L1092" s="63" t="s">
        <v>14444</v>
      </c>
      <c r="M1092" s="50" t="s">
        <v>9555</v>
      </c>
      <c r="O1092" s="36">
        <v>146</v>
      </c>
      <c r="Q1092" s="36" t="s">
        <v>9556</v>
      </c>
      <c r="R1092" s="50" t="str">
        <f>VLOOKUP(A1092,[1]komplet!$1:$1048576,18,0)</f>
        <v>ANO</v>
      </c>
    </row>
    <row r="1093" spans="1:18" x14ac:dyDescent="0.25">
      <c r="A1093" s="71">
        <v>600110486</v>
      </c>
      <c r="B1093" s="56">
        <f t="shared" ref="B1093:B1156" si="34">A1093*1</f>
        <v>600110486</v>
      </c>
      <c r="C1093" s="57" t="s">
        <v>6096</v>
      </c>
      <c r="D1093" s="50">
        <v>1</v>
      </c>
      <c r="E1093" s="72">
        <f t="shared" ref="E1093:E1156" si="35">C1093*1</f>
        <v>49458787</v>
      </c>
      <c r="F1093" s="51" t="s">
        <v>63</v>
      </c>
      <c r="G1093" s="51" t="s">
        <v>8848</v>
      </c>
      <c r="H1093" s="51">
        <v>1725</v>
      </c>
      <c r="I1093" s="51" t="s">
        <v>14443</v>
      </c>
      <c r="J1093" s="51">
        <v>16.690000000000001</v>
      </c>
      <c r="K1093" s="68">
        <v>28790.250000000004</v>
      </c>
      <c r="L1093" s="63" t="s">
        <v>14444</v>
      </c>
      <c r="M1093" s="50" t="s">
        <v>9557</v>
      </c>
      <c r="N1093" s="36" t="s">
        <v>59</v>
      </c>
      <c r="O1093" s="36">
        <v>547</v>
      </c>
      <c r="P1093" s="36">
        <v>2</v>
      </c>
      <c r="Q1093" s="36" t="s">
        <v>9558</v>
      </c>
      <c r="R1093" s="50" t="str">
        <f>VLOOKUP(A1093,[1]komplet!$1:$1048576,18,0)</f>
        <v>ANO</v>
      </c>
    </row>
    <row r="1094" spans="1:18" x14ac:dyDescent="0.25">
      <c r="A1094" s="71">
        <v>600110885</v>
      </c>
      <c r="B1094" s="56">
        <f t="shared" si="34"/>
        <v>600110885</v>
      </c>
      <c r="C1094" s="57" t="s">
        <v>6097</v>
      </c>
      <c r="D1094" s="50">
        <v>1</v>
      </c>
      <c r="E1094" s="72">
        <f t="shared" si="35"/>
        <v>70880859</v>
      </c>
      <c r="F1094" s="51" t="s">
        <v>63</v>
      </c>
      <c r="G1094" s="51" t="s">
        <v>8848</v>
      </c>
      <c r="H1094" s="51">
        <v>100</v>
      </c>
      <c r="I1094" s="51" t="s">
        <v>14443</v>
      </c>
      <c r="J1094" s="51">
        <v>16.690000000000001</v>
      </c>
      <c r="K1094" s="68">
        <v>1669.0000000000002</v>
      </c>
      <c r="L1094" s="63" t="s">
        <v>14444</v>
      </c>
      <c r="M1094" s="50" t="s">
        <v>9559</v>
      </c>
      <c r="O1094" s="36">
        <v>100</v>
      </c>
      <c r="Q1094" s="36" t="s">
        <v>9560</v>
      </c>
      <c r="R1094" s="50" t="str">
        <f>VLOOKUP(A1094,[1]komplet!$1:$1048576,18,0)</f>
        <v>ANO</v>
      </c>
    </row>
    <row r="1095" spans="1:18" x14ac:dyDescent="0.25">
      <c r="A1095" s="71">
        <v>600110729</v>
      </c>
      <c r="B1095" s="56">
        <f t="shared" si="34"/>
        <v>600110729</v>
      </c>
      <c r="C1095" s="57" t="s">
        <v>6098</v>
      </c>
      <c r="D1095" s="50">
        <v>1</v>
      </c>
      <c r="E1095" s="72">
        <f t="shared" si="35"/>
        <v>70852022</v>
      </c>
      <c r="F1095" s="51" t="s">
        <v>63</v>
      </c>
      <c r="G1095" s="51" t="s">
        <v>8848</v>
      </c>
      <c r="H1095" s="51">
        <v>650</v>
      </c>
      <c r="I1095" s="51" t="s">
        <v>14443</v>
      </c>
      <c r="J1095" s="51">
        <v>16.690000000000001</v>
      </c>
      <c r="K1095" s="68">
        <v>10848.5</v>
      </c>
      <c r="L1095" s="63" t="s">
        <v>14444</v>
      </c>
      <c r="M1095" s="50" t="s">
        <v>9561</v>
      </c>
      <c r="N1095" s="36" t="s">
        <v>19</v>
      </c>
      <c r="O1095" s="36">
        <v>230</v>
      </c>
      <c r="P1095" s="36">
        <v>34</v>
      </c>
      <c r="Q1095" s="36" t="s">
        <v>9552</v>
      </c>
      <c r="R1095" s="50" t="str">
        <f>VLOOKUP(A1095,[1]komplet!$1:$1048576,18,0)</f>
        <v>ANO</v>
      </c>
    </row>
    <row r="1096" spans="1:18" x14ac:dyDescent="0.25">
      <c r="A1096" s="71">
        <v>600110770</v>
      </c>
      <c r="B1096" s="56">
        <f t="shared" si="34"/>
        <v>600110770</v>
      </c>
      <c r="C1096" s="57" t="s">
        <v>6099</v>
      </c>
      <c r="D1096" s="50">
        <v>1</v>
      </c>
      <c r="E1096" s="72">
        <f t="shared" si="35"/>
        <v>70918767</v>
      </c>
      <c r="F1096" s="51" t="s">
        <v>63</v>
      </c>
      <c r="G1096" s="51" t="s">
        <v>8848</v>
      </c>
      <c r="H1096" s="51">
        <v>2075</v>
      </c>
      <c r="I1096" s="51" t="s">
        <v>14443</v>
      </c>
      <c r="J1096" s="51">
        <v>16.690000000000001</v>
      </c>
      <c r="K1096" s="68">
        <v>34631.75</v>
      </c>
      <c r="L1096" s="63" t="s">
        <v>14444</v>
      </c>
      <c r="M1096" s="50" t="s">
        <v>9562</v>
      </c>
      <c r="N1096" s="36" t="s">
        <v>9563</v>
      </c>
      <c r="O1096" s="36">
        <v>545</v>
      </c>
      <c r="P1096" s="36">
        <v>1</v>
      </c>
      <c r="Q1096" s="36" t="s">
        <v>9552</v>
      </c>
      <c r="R1096" s="50" t="str">
        <f>VLOOKUP(A1096,[1]komplet!$1:$1048576,18,0)</f>
        <v>ANO</v>
      </c>
    </row>
    <row r="1097" spans="1:18" x14ac:dyDescent="0.25">
      <c r="A1097" s="71">
        <v>600110800</v>
      </c>
      <c r="B1097" s="56">
        <f t="shared" si="34"/>
        <v>600110800</v>
      </c>
      <c r="C1097" s="57" t="s">
        <v>6100</v>
      </c>
      <c r="D1097" s="50">
        <v>1</v>
      </c>
      <c r="E1097" s="72">
        <f t="shared" si="35"/>
        <v>65265530</v>
      </c>
      <c r="F1097" s="51" t="s">
        <v>63</v>
      </c>
      <c r="G1097" s="51" t="s">
        <v>8848</v>
      </c>
      <c r="H1097" s="51">
        <v>300</v>
      </c>
      <c r="I1097" s="51" t="s">
        <v>14443</v>
      </c>
      <c r="J1097" s="51">
        <v>16.690000000000001</v>
      </c>
      <c r="K1097" s="68">
        <v>5007</v>
      </c>
      <c r="L1097" s="63" t="s">
        <v>14444</v>
      </c>
      <c r="M1097" s="50" t="s">
        <v>9564</v>
      </c>
      <c r="O1097" s="36">
        <v>88</v>
      </c>
      <c r="Q1097" s="36" t="s">
        <v>9552</v>
      </c>
      <c r="R1097" s="50" t="str">
        <f>VLOOKUP(A1097,[1]komplet!$1:$1048576,18,0)</f>
        <v>ANO</v>
      </c>
    </row>
    <row r="1098" spans="1:18" x14ac:dyDescent="0.25">
      <c r="A1098" s="71">
        <v>600110842</v>
      </c>
      <c r="B1098" s="56">
        <f t="shared" si="34"/>
        <v>600110842</v>
      </c>
      <c r="C1098" s="57" t="s">
        <v>6101</v>
      </c>
      <c r="D1098" s="50">
        <v>1</v>
      </c>
      <c r="E1098" s="72">
        <f t="shared" si="35"/>
        <v>75023628</v>
      </c>
      <c r="F1098" s="51" t="s">
        <v>63</v>
      </c>
      <c r="G1098" s="51" t="s">
        <v>8848</v>
      </c>
      <c r="H1098" s="51">
        <v>125</v>
      </c>
      <c r="I1098" s="51" t="s">
        <v>14443</v>
      </c>
      <c r="J1098" s="51">
        <v>16.690000000000001</v>
      </c>
      <c r="K1098" s="68">
        <v>2086.25</v>
      </c>
      <c r="L1098" s="63" t="s">
        <v>14444</v>
      </c>
      <c r="M1098" s="50" t="s">
        <v>9565</v>
      </c>
      <c r="O1098" s="36">
        <v>74</v>
      </c>
      <c r="Q1098" s="36" t="s">
        <v>9566</v>
      </c>
      <c r="R1098" s="50" t="str">
        <f>VLOOKUP(A1098,[1]komplet!$1:$1048576,18,0)</f>
        <v>ANO</v>
      </c>
    </row>
    <row r="1099" spans="1:18" x14ac:dyDescent="0.25">
      <c r="A1099" s="71">
        <v>600110851</v>
      </c>
      <c r="B1099" s="56">
        <f t="shared" si="34"/>
        <v>600110851</v>
      </c>
      <c r="C1099" s="57" t="s">
        <v>6102</v>
      </c>
      <c r="D1099" s="50">
        <v>1</v>
      </c>
      <c r="E1099" s="72">
        <f t="shared" si="35"/>
        <v>75003805</v>
      </c>
      <c r="F1099" s="51" t="s">
        <v>63</v>
      </c>
      <c r="G1099" s="51" t="s">
        <v>8848</v>
      </c>
      <c r="H1099" s="51">
        <v>175</v>
      </c>
      <c r="I1099" s="51" t="s">
        <v>14443</v>
      </c>
      <c r="J1099" s="51">
        <v>16.690000000000001</v>
      </c>
      <c r="K1099" s="68">
        <v>2920.75</v>
      </c>
      <c r="L1099" s="63" t="s">
        <v>14444</v>
      </c>
      <c r="M1099" s="50" t="s">
        <v>9567</v>
      </c>
      <c r="O1099" s="36">
        <v>18</v>
      </c>
      <c r="Q1099" s="36" t="s">
        <v>9568</v>
      </c>
      <c r="R1099" s="50" t="str">
        <f>VLOOKUP(A1099,[1]komplet!$1:$1048576,18,0)</f>
        <v>ANO</v>
      </c>
    </row>
    <row r="1100" spans="1:18" x14ac:dyDescent="0.25">
      <c r="A1100" s="71">
        <v>600110869</v>
      </c>
      <c r="B1100" s="56">
        <f t="shared" si="34"/>
        <v>600110869</v>
      </c>
      <c r="C1100" s="57" t="s">
        <v>6103</v>
      </c>
      <c r="D1100" s="50">
        <v>1</v>
      </c>
      <c r="E1100" s="72">
        <f t="shared" si="35"/>
        <v>49458795</v>
      </c>
      <c r="F1100" s="51" t="s">
        <v>63</v>
      </c>
      <c r="G1100" s="51" t="s">
        <v>8848</v>
      </c>
      <c r="H1100" s="51">
        <v>100</v>
      </c>
      <c r="I1100" s="51" t="s">
        <v>14443</v>
      </c>
      <c r="J1100" s="51">
        <v>16.690000000000001</v>
      </c>
      <c r="K1100" s="68">
        <v>1669.0000000000002</v>
      </c>
      <c r="L1100" s="63" t="s">
        <v>14444</v>
      </c>
      <c r="M1100" s="50" t="s">
        <v>9569</v>
      </c>
      <c r="O1100" s="36">
        <v>131</v>
      </c>
      <c r="Q1100" s="36" t="s">
        <v>9570</v>
      </c>
      <c r="R1100" s="50" t="str">
        <f>VLOOKUP(A1100,[1]komplet!$1:$1048576,18,0)</f>
        <v>ANO</v>
      </c>
    </row>
    <row r="1101" spans="1:18" x14ac:dyDescent="0.25">
      <c r="A1101" s="71">
        <v>600111041</v>
      </c>
      <c r="B1101" s="56">
        <f t="shared" si="34"/>
        <v>600111041</v>
      </c>
      <c r="C1101" s="57" t="s">
        <v>6104</v>
      </c>
      <c r="D1101" s="50">
        <v>1</v>
      </c>
      <c r="E1101" s="72">
        <f t="shared" si="35"/>
        <v>70919453</v>
      </c>
      <c r="F1101" s="51" t="s">
        <v>63</v>
      </c>
      <c r="G1101" s="51" t="s">
        <v>8848</v>
      </c>
      <c r="H1101" s="51">
        <v>1500</v>
      </c>
      <c r="I1101" s="51" t="s">
        <v>14443</v>
      </c>
      <c r="J1101" s="51">
        <v>16.690000000000001</v>
      </c>
      <c r="K1101" s="68">
        <v>25035.000000000004</v>
      </c>
      <c r="L1101" s="63" t="s">
        <v>14444</v>
      </c>
      <c r="M1101" s="50" t="s">
        <v>9571</v>
      </c>
      <c r="N1101" s="36" t="s">
        <v>9572</v>
      </c>
      <c r="O1101" s="36">
        <v>149</v>
      </c>
      <c r="P1101" s="36">
        <v>7</v>
      </c>
      <c r="Q1101" s="36" t="s">
        <v>9552</v>
      </c>
      <c r="R1101" s="50" t="str">
        <f>VLOOKUP(A1101,[1]komplet!$1:$1048576,18,0)</f>
        <v>ANO</v>
      </c>
    </row>
    <row r="1102" spans="1:18" x14ac:dyDescent="0.25">
      <c r="A1102" s="71">
        <v>600111105</v>
      </c>
      <c r="B1102" s="56">
        <f t="shared" si="34"/>
        <v>600111105</v>
      </c>
      <c r="C1102" s="57" t="s">
        <v>6105</v>
      </c>
      <c r="D1102" s="50">
        <v>1</v>
      </c>
      <c r="E1102" s="72">
        <f t="shared" si="35"/>
        <v>49459619</v>
      </c>
      <c r="F1102" s="51" t="s">
        <v>63</v>
      </c>
      <c r="G1102" s="51" t="s">
        <v>8848</v>
      </c>
      <c r="H1102" s="51">
        <v>1725</v>
      </c>
      <c r="I1102" s="51" t="s">
        <v>14443</v>
      </c>
      <c r="J1102" s="51">
        <v>16.690000000000001</v>
      </c>
      <c r="K1102" s="68">
        <v>28790.250000000004</v>
      </c>
      <c r="L1102" s="63" t="s">
        <v>14444</v>
      </c>
      <c r="M1102" s="50" t="s">
        <v>9573</v>
      </c>
      <c r="N1102" s="36" t="s">
        <v>36</v>
      </c>
      <c r="O1102" s="36">
        <v>850</v>
      </c>
      <c r="P1102" s="36">
        <v>43</v>
      </c>
      <c r="Q1102" s="36" t="s">
        <v>9574</v>
      </c>
      <c r="R1102" s="50" t="str">
        <f>VLOOKUP(A1102,[1]komplet!$1:$1048576,18,0)</f>
        <v>ANO</v>
      </c>
    </row>
    <row r="1103" spans="1:18" x14ac:dyDescent="0.25">
      <c r="A1103" s="71">
        <v>600111318</v>
      </c>
      <c r="B1103" s="56">
        <f t="shared" si="34"/>
        <v>600111318</v>
      </c>
      <c r="C1103" s="57" t="s">
        <v>6106</v>
      </c>
      <c r="D1103" s="50">
        <v>1</v>
      </c>
      <c r="E1103" s="72">
        <f t="shared" si="35"/>
        <v>70999503</v>
      </c>
      <c r="F1103" s="51" t="s">
        <v>63</v>
      </c>
      <c r="G1103" s="51" t="s">
        <v>8848</v>
      </c>
      <c r="H1103" s="51">
        <v>775</v>
      </c>
      <c r="I1103" s="51" t="s">
        <v>14443</v>
      </c>
      <c r="J1103" s="51">
        <v>16.690000000000001</v>
      </c>
      <c r="K1103" s="68">
        <v>12934.750000000002</v>
      </c>
      <c r="L1103" s="63" t="s">
        <v>14444</v>
      </c>
      <c r="M1103" s="50" t="s">
        <v>9575</v>
      </c>
      <c r="N1103" s="36" t="s">
        <v>36</v>
      </c>
      <c r="O1103" s="36">
        <v>71</v>
      </c>
      <c r="Q1103" s="36" t="s">
        <v>9576</v>
      </c>
      <c r="R1103" s="50" t="str">
        <f>VLOOKUP(A1103,[1]komplet!$1:$1048576,18,0)</f>
        <v>ANO</v>
      </c>
    </row>
    <row r="1104" spans="1:18" x14ac:dyDescent="0.25">
      <c r="A1104" s="71">
        <v>600014029</v>
      </c>
      <c r="B1104" s="56">
        <f t="shared" si="34"/>
        <v>600014029</v>
      </c>
      <c r="C1104" s="57" t="s">
        <v>6107</v>
      </c>
      <c r="D1104" s="50">
        <v>1</v>
      </c>
      <c r="E1104" s="72">
        <f t="shared" si="35"/>
        <v>47917865</v>
      </c>
      <c r="F1104" s="51" t="s">
        <v>63</v>
      </c>
      <c r="G1104" s="51" t="s">
        <v>8848</v>
      </c>
      <c r="H1104" s="51">
        <v>1150</v>
      </c>
      <c r="I1104" s="51" t="s">
        <v>14443</v>
      </c>
      <c r="J1104" s="51">
        <v>16.690000000000001</v>
      </c>
      <c r="K1104" s="68">
        <v>19193.5</v>
      </c>
      <c r="L1104" s="63" t="s">
        <v>14444</v>
      </c>
      <c r="M1104" s="50" t="s">
        <v>9577</v>
      </c>
      <c r="N1104" s="36" t="s">
        <v>9578</v>
      </c>
      <c r="O1104" s="36">
        <v>48</v>
      </c>
      <c r="P1104" s="36">
        <v>2</v>
      </c>
      <c r="Q1104" s="36" t="s">
        <v>9579</v>
      </c>
      <c r="R1104" s="50" t="str">
        <f>VLOOKUP(A1104,[1]komplet!$1:$1048576,18,0)</f>
        <v>NE</v>
      </c>
    </row>
    <row r="1105" spans="1:18" x14ac:dyDescent="0.25">
      <c r="A1105" s="71">
        <v>600109879</v>
      </c>
      <c r="B1105" s="56">
        <f t="shared" si="34"/>
        <v>600109879</v>
      </c>
      <c r="C1105" s="57" t="s">
        <v>6108</v>
      </c>
      <c r="D1105" s="50">
        <v>1</v>
      </c>
      <c r="E1105" s="72">
        <f t="shared" si="35"/>
        <v>75002981</v>
      </c>
      <c r="F1105" s="51" t="s">
        <v>63</v>
      </c>
      <c r="G1105" s="51" t="s">
        <v>8848</v>
      </c>
      <c r="H1105" s="51">
        <v>150</v>
      </c>
      <c r="I1105" s="51" t="s">
        <v>14443</v>
      </c>
      <c r="J1105" s="51">
        <v>16.690000000000001</v>
      </c>
      <c r="K1105" s="68">
        <v>2503.5</v>
      </c>
      <c r="L1105" s="63" t="s">
        <v>14444</v>
      </c>
      <c r="M1105" s="50" t="s">
        <v>9580</v>
      </c>
      <c r="O1105" s="36">
        <v>19</v>
      </c>
      <c r="Q1105" s="36" t="s">
        <v>9581</v>
      </c>
      <c r="R1105" s="50" t="str">
        <f>VLOOKUP(A1105,[1]komplet!$1:$1048576,18,0)</f>
        <v>ANO</v>
      </c>
    </row>
    <row r="1106" spans="1:18" x14ac:dyDescent="0.25">
      <c r="A1106" s="71">
        <v>600110494</v>
      </c>
      <c r="B1106" s="56">
        <f t="shared" si="34"/>
        <v>600110494</v>
      </c>
      <c r="C1106" s="57" t="s">
        <v>6109</v>
      </c>
      <c r="D1106" s="50">
        <v>1</v>
      </c>
      <c r="E1106" s="72">
        <f t="shared" si="35"/>
        <v>49457888</v>
      </c>
      <c r="F1106" s="51" t="s">
        <v>63</v>
      </c>
      <c r="G1106" s="51" t="s">
        <v>8848</v>
      </c>
      <c r="H1106" s="51">
        <v>2050</v>
      </c>
      <c r="I1106" s="51" t="s">
        <v>14443</v>
      </c>
      <c r="J1106" s="51">
        <v>16.690000000000001</v>
      </c>
      <c r="K1106" s="68">
        <v>34214.5</v>
      </c>
      <c r="L1106" s="63" t="s">
        <v>14444</v>
      </c>
      <c r="M1106" s="50" t="s">
        <v>9582</v>
      </c>
      <c r="N1106" s="36" t="s">
        <v>51</v>
      </c>
      <c r="O1106" s="36">
        <v>1255</v>
      </c>
      <c r="P1106" s="36">
        <v>56</v>
      </c>
      <c r="Q1106" s="36" t="s">
        <v>9579</v>
      </c>
      <c r="R1106" s="50" t="str">
        <f>VLOOKUP(A1106,[1]komplet!$1:$1048576,18,0)</f>
        <v>ANO</v>
      </c>
    </row>
    <row r="1107" spans="1:18" x14ac:dyDescent="0.25">
      <c r="A1107" s="71">
        <v>600110591</v>
      </c>
      <c r="B1107" s="56">
        <f t="shared" si="34"/>
        <v>600110591</v>
      </c>
      <c r="C1107" s="57" t="s">
        <v>6110</v>
      </c>
      <c r="D1107" s="50">
        <v>1</v>
      </c>
      <c r="E1107" s="72">
        <f t="shared" si="35"/>
        <v>70875481</v>
      </c>
      <c r="F1107" s="51" t="s">
        <v>63</v>
      </c>
      <c r="G1107" s="51" t="s">
        <v>8848</v>
      </c>
      <c r="H1107" s="51">
        <v>250</v>
      </c>
      <c r="I1107" s="51" t="s">
        <v>14443</v>
      </c>
      <c r="J1107" s="51">
        <v>16.690000000000001</v>
      </c>
      <c r="K1107" s="68">
        <v>4172.5</v>
      </c>
      <c r="L1107" s="63" t="s">
        <v>14444</v>
      </c>
      <c r="M1107" s="50" t="s">
        <v>9583</v>
      </c>
      <c r="N1107" s="36" t="s">
        <v>9584</v>
      </c>
      <c r="O1107" s="36">
        <v>99</v>
      </c>
      <c r="Q1107" s="36" t="s">
        <v>9585</v>
      </c>
      <c r="R1107" s="50" t="str">
        <f>VLOOKUP(A1107,[1]komplet!$1:$1048576,18,0)</f>
        <v>ANO</v>
      </c>
    </row>
    <row r="1108" spans="1:18" x14ac:dyDescent="0.25">
      <c r="A1108" s="71">
        <v>600110664</v>
      </c>
      <c r="B1108" s="56">
        <f t="shared" si="34"/>
        <v>600110664</v>
      </c>
      <c r="C1108" s="57" t="s">
        <v>6111</v>
      </c>
      <c r="D1108" s="50">
        <v>1</v>
      </c>
      <c r="E1108" s="72">
        <f t="shared" si="35"/>
        <v>75003759</v>
      </c>
      <c r="F1108" s="51" t="s">
        <v>63</v>
      </c>
      <c r="G1108" s="51" t="s">
        <v>8848</v>
      </c>
      <c r="H1108" s="51">
        <v>375</v>
      </c>
      <c r="I1108" s="51" t="s">
        <v>14443</v>
      </c>
      <c r="J1108" s="51">
        <v>16.690000000000001</v>
      </c>
      <c r="K1108" s="68">
        <v>6258.7500000000009</v>
      </c>
      <c r="L1108" s="63" t="s">
        <v>14444</v>
      </c>
      <c r="M1108" s="50" t="s">
        <v>9586</v>
      </c>
      <c r="N1108" s="36" t="s">
        <v>9587</v>
      </c>
      <c r="O1108" s="36">
        <v>54</v>
      </c>
      <c r="Q1108" s="36" t="s">
        <v>9588</v>
      </c>
      <c r="R1108" s="50" t="str">
        <f>VLOOKUP(A1108,[1]komplet!$1:$1048576,18,0)</f>
        <v>ANO</v>
      </c>
    </row>
    <row r="1109" spans="1:18" x14ac:dyDescent="0.25">
      <c r="A1109" s="71">
        <v>600110702</v>
      </c>
      <c r="B1109" s="56">
        <f t="shared" si="34"/>
        <v>600110702</v>
      </c>
      <c r="C1109" s="57" t="s">
        <v>6112</v>
      </c>
      <c r="D1109" s="50">
        <v>1</v>
      </c>
      <c r="E1109" s="72">
        <f t="shared" si="35"/>
        <v>75023211</v>
      </c>
      <c r="F1109" s="51" t="s">
        <v>63</v>
      </c>
      <c r="G1109" s="51" t="s">
        <v>8848</v>
      </c>
      <c r="H1109" s="51">
        <v>525</v>
      </c>
      <c r="I1109" s="51" t="s">
        <v>14443</v>
      </c>
      <c r="J1109" s="51">
        <v>16.690000000000001</v>
      </c>
      <c r="K1109" s="68">
        <v>8762.25</v>
      </c>
      <c r="L1109" s="63" t="s">
        <v>14444</v>
      </c>
      <c r="M1109" s="50" t="s">
        <v>9589</v>
      </c>
      <c r="O1109" s="36">
        <v>118</v>
      </c>
      <c r="Q1109" s="36" t="s">
        <v>9590</v>
      </c>
      <c r="R1109" s="50" t="str">
        <f>VLOOKUP(A1109,[1]komplet!$1:$1048576,18,0)</f>
        <v>ANO</v>
      </c>
    </row>
    <row r="1110" spans="1:18" x14ac:dyDescent="0.25">
      <c r="A1110" s="71">
        <v>600110737</v>
      </c>
      <c r="B1110" s="56">
        <f t="shared" si="34"/>
        <v>600110737</v>
      </c>
      <c r="C1110" s="57" t="s">
        <v>6113</v>
      </c>
      <c r="D1110" s="50">
        <v>1</v>
      </c>
      <c r="E1110" s="72">
        <f t="shared" si="35"/>
        <v>75021871</v>
      </c>
      <c r="F1110" s="51" t="s">
        <v>63</v>
      </c>
      <c r="G1110" s="51" t="s">
        <v>8848</v>
      </c>
      <c r="H1110" s="51">
        <v>575</v>
      </c>
      <c r="I1110" s="51" t="s">
        <v>14443</v>
      </c>
      <c r="J1110" s="51">
        <v>16.690000000000001</v>
      </c>
      <c r="K1110" s="68">
        <v>9596.75</v>
      </c>
      <c r="L1110" s="63" t="s">
        <v>14444</v>
      </c>
      <c r="M1110" s="50" t="s">
        <v>9591</v>
      </c>
      <c r="N1110" s="36" t="s">
        <v>36</v>
      </c>
      <c r="O1110" s="36">
        <v>102</v>
      </c>
      <c r="P1110" s="36">
        <v>32</v>
      </c>
      <c r="Q1110" s="36" t="s">
        <v>9592</v>
      </c>
      <c r="R1110" s="50" t="str">
        <f>VLOOKUP(A1110,[1]komplet!$1:$1048576,18,0)</f>
        <v>ANO</v>
      </c>
    </row>
    <row r="1111" spans="1:18" x14ac:dyDescent="0.25">
      <c r="A1111" s="71">
        <v>600111059</v>
      </c>
      <c r="B1111" s="56">
        <f t="shared" si="34"/>
        <v>600111059</v>
      </c>
      <c r="C1111" s="57" t="s">
        <v>6114</v>
      </c>
      <c r="D1111" s="50">
        <v>1</v>
      </c>
      <c r="E1111" s="72">
        <f t="shared" si="35"/>
        <v>70988285</v>
      </c>
      <c r="F1111" s="51" t="s">
        <v>63</v>
      </c>
      <c r="G1111" s="51" t="s">
        <v>8848</v>
      </c>
      <c r="H1111" s="51">
        <v>2700</v>
      </c>
      <c r="I1111" s="51" t="s">
        <v>14443</v>
      </c>
      <c r="J1111" s="51">
        <v>16.690000000000001</v>
      </c>
      <c r="K1111" s="68">
        <v>45063</v>
      </c>
      <c r="L1111" s="63" t="s">
        <v>14444</v>
      </c>
      <c r="M1111" s="50" t="s">
        <v>9593</v>
      </c>
      <c r="N1111" s="36" t="s">
        <v>79</v>
      </c>
      <c r="O1111" s="36">
        <v>813</v>
      </c>
      <c r="P1111" s="36">
        <v>5</v>
      </c>
      <c r="Q1111" s="36" t="s">
        <v>9579</v>
      </c>
      <c r="R1111" s="50" t="str">
        <f>VLOOKUP(A1111,[1]komplet!$1:$1048576,18,0)</f>
        <v>ANO</v>
      </c>
    </row>
    <row r="1112" spans="1:18" x14ac:dyDescent="0.25">
      <c r="A1112" s="71">
        <v>600111164</v>
      </c>
      <c r="B1112" s="56">
        <f t="shared" si="34"/>
        <v>600111164</v>
      </c>
      <c r="C1112" s="57" t="s">
        <v>6115</v>
      </c>
      <c r="D1112" s="50">
        <v>1</v>
      </c>
      <c r="E1112" s="72">
        <f t="shared" si="35"/>
        <v>70982970</v>
      </c>
      <c r="F1112" s="51" t="s">
        <v>63</v>
      </c>
      <c r="G1112" s="51" t="s">
        <v>8848</v>
      </c>
      <c r="H1112" s="51">
        <v>1875</v>
      </c>
      <c r="I1112" s="51" t="s">
        <v>14443</v>
      </c>
      <c r="J1112" s="51">
        <v>16.690000000000001</v>
      </c>
      <c r="K1112" s="68">
        <v>31293.750000000004</v>
      </c>
      <c r="L1112" s="63" t="s">
        <v>14444</v>
      </c>
      <c r="M1112" s="50" t="s">
        <v>9594</v>
      </c>
      <c r="N1112" s="36" t="s">
        <v>9595</v>
      </c>
      <c r="O1112" s="36">
        <v>51</v>
      </c>
      <c r="Q1112" s="36" t="s">
        <v>9596</v>
      </c>
      <c r="R1112" s="50" t="str">
        <f>VLOOKUP(A1112,[1]komplet!$1:$1048576,18,0)</f>
        <v>ANO</v>
      </c>
    </row>
    <row r="1113" spans="1:18" x14ac:dyDescent="0.25">
      <c r="A1113" s="71">
        <v>691013101</v>
      </c>
      <c r="B1113" s="56">
        <f t="shared" si="34"/>
        <v>691013101</v>
      </c>
      <c r="C1113" s="57" t="s">
        <v>6116</v>
      </c>
      <c r="D1113" s="50">
        <v>1</v>
      </c>
      <c r="E1113" s="72">
        <f t="shared" si="35"/>
        <v>7488866</v>
      </c>
      <c r="F1113" s="51" t="s">
        <v>63</v>
      </c>
      <c r="G1113" s="51" t="s">
        <v>8848</v>
      </c>
      <c r="H1113" s="51">
        <v>175</v>
      </c>
      <c r="I1113" s="51" t="s">
        <v>14443</v>
      </c>
      <c r="J1113" s="51">
        <v>16.690000000000001</v>
      </c>
      <c r="K1113" s="68">
        <v>2920.75</v>
      </c>
      <c r="L1113" s="63" t="s">
        <v>14444</v>
      </c>
      <c r="M1113" s="50" t="s">
        <v>9597</v>
      </c>
      <c r="N1113" s="36" t="s">
        <v>76</v>
      </c>
      <c r="O1113" s="36">
        <v>508</v>
      </c>
      <c r="P1113" s="36">
        <v>33</v>
      </c>
      <c r="Q1113" s="36" t="s">
        <v>9579</v>
      </c>
      <c r="R1113" s="50" t="str">
        <f>VLOOKUP(A1113,[1]komplet!$1:$1048576,18,0)</f>
        <v>NE</v>
      </c>
    </row>
    <row r="1114" spans="1:18" x14ac:dyDescent="0.25">
      <c r="A1114" s="71">
        <v>600014533</v>
      </c>
      <c r="B1114" s="56">
        <f t="shared" si="34"/>
        <v>600014533</v>
      </c>
      <c r="C1114" s="57" t="s">
        <v>6117</v>
      </c>
      <c r="D1114" s="50">
        <v>1</v>
      </c>
      <c r="E1114" s="72">
        <f t="shared" si="35"/>
        <v>559148</v>
      </c>
      <c r="F1114" s="51" t="s">
        <v>63</v>
      </c>
      <c r="G1114" s="51" t="s">
        <v>8847</v>
      </c>
      <c r="H1114" s="51">
        <v>2700</v>
      </c>
      <c r="I1114" s="51" t="s">
        <v>14443</v>
      </c>
      <c r="J1114" s="51">
        <v>16.690000000000001</v>
      </c>
      <c r="K1114" s="68">
        <v>45063</v>
      </c>
      <c r="L1114" s="63" t="s">
        <v>14444</v>
      </c>
      <c r="M1114" s="50" t="s">
        <v>9598</v>
      </c>
      <c r="N1114" s="36" t="s">
        <v>9599</v>
      </c>
      <c r="O1114" s="36">
        <v>549</v>
      </c>
      <c r="P1114" s="36">
        <v>23</v>
      </c>
      <c r="Q1114" s="36" t="s">
        <v>9600</v>
      </c>
      <c r="R1114" s="50" t="str">
        <f>VLOOKUP(A1114,[1]komplet!$1:$1048576,18,0)</f>
        <v>ANO</v>
      </c>
    </row>
    <row r="1115" spans="1:18" x14ac:dyDescent="0.25">
      <c r="A1115" s="71">
        <v>600014614</v>
      </c>
      <c r="B1115" s="56">
        <f t="shared" si="34"/>
        <v>600014614</v>
      </c>
      <c r="C1115" s="57" t="s">
        <v>6118</v>
      </c>
      <c r="D1115" s="50">
        <v>1</v>
      </c>
      <c r="E1115" s="72">
        <f t="shared" si="35"/>
        <v>53155</v>
      </c>
      <c r="F1115" s="51" t="s">
        <v>63</v>
      </c>
      <c r="G1115" s="51" t="s">
        <v>8847</v>
      </c>
      <c r="H1115" s="51">
        <v>1525</v>
      </c>
      <c r="I1115" s="51" t="s">
        <v>14443</v>
      </c>
      <c r="J1115" s="51">
        <v>16.690000000000001</v>
      </c>
      <c r="K1115" s="68">
        <v>25452.250000000004</v>
      </c>
      <c r="L1115" s="63" t="s">
        <v>14444</v>
      </c>
      <c r="M1115" s="50" t="s">
        <v>9601</v>
      </c>
      <c r="N1115" s="36" t="s">
        <v>4355</v>
      </c>
      <c r="O1115" s="36">
        <v>318</v>
      </c>
      <c r="Q1115" s="36" t="s">
        <v>9602</v>
      </c>
      <c r="R1115" s="50" t="str">
        <f>VLOOKUP(A1115,[1]komplet!$1:$1048576,18,0)</f>
        <v>ANO</v>
      </c>
    </row>
    <row r="1116" spans="1:18" x14ac:dyDescent="0.25">
      <c r="A1116" s="71">
        <v>600014649</v>
      </c>
      <c r="B1116" s="56">
        <f t="shared" si="34"/>
        <v>600014649</v>
      </c>
      <c r="C1116" s="57" t="s">
        <v>6119</v>
      </c>
      <c r="D1116" s="50">
        <v>1</v>
      </c>
      <c r="E1116" s="72">
        <f t="shared" si="35"/>
        <v>53163</v>
      </c>
      <c r="F1116" s="51" t="s">
        <v>63</v>
      </c>
      <c r="G1116" s="51" t="s">
        <v>8847</v>
      </c>
      <c r="H1116" s="51">
        <v>2125</v>
      </c>
      <c r="I1116" s="51" t="s">
        <v>14443</v>
      </c>
      <c r="J1116" s="51">
        <v>16.690000000000001</v>
      </c>
      <c r="K1116" s="68">
        <v>35466.25</v>
      </c>
      <c r="L1116" s="63" t="s">
        <v>14444</v>
      </c>
      <c r="M1116" s="50" t="s">
        <v>9603</v>
      </c>
      <c r="N1116" s="36" t="s">
        <v>76</v>
      </c>
      <c r="O1116" s="36">
        <v>1223</v>
      </c>
      <c r="P1116" s="36">
        <v>17</v>
      </c>
      <c r="Q1116" s="36" t="s">
        <v>9600</v>
      </c>
      <c r="R1116" s="50" t="str">
        <f>VLOOKUP(A1116,[1]komplet!$1:$1048576,18,0)</f>
        <v>ANO</v>
      </c>
    </row>
    <row r="1117" spans="1:18" x14ac:dyDescent="0.25">
      <c r="A1117" s="71">
        <v>600025438</v>
      </c>
      <c r="B1117" s="56">
        <f t="shared" si="34"/>
        <v>600025438</v>
      </c>
      <c r="C1117" s="57" t="s">
        <v>6120</v>
      </c>
      <c r="D1117" s="50">
        <v>1</v>
      </c>
      <c r="E1117" s="72">
        <f t="shared" si="35"/>
        <v>69651914</v>
      </c>
      <c r="F1117" s="51" t="s">
        <v>63</v>
      </c>
      <c r="G1117" s="51" t="s">
        <v>8847</v>
      </c>
      <c r="H1117" s="51">
        <v>225</v>
      </c>
      <c r="I1117" s="51" t="s">
        <v>14443</v>
      </c>
      <c r="J1117" s="51">
        <v>16.690000000000001</v>
      </c>
      <c r="K1117" s="68">
        <v>3755.2500000000005</v>
      </c>
      <c r="L1117" s="63" t="s">
        <v>14444</v>
      </c>
      <c r="M1117" s="50" t="s">
        <v>9604</v>
      </c>
      <c r="O1117" s="36">
        <v>243</v>
      </c>
      <c r="Q1117" s="36" t="s">
        <v>9605</v>
      </c>
      <c r="R1117" s="50" t="str">
        <f>VLOOKUP(A1117,[1]komplet!$1:$1048576,18,0)</f>
        <v>ANO</v>
      </c>
    </row>
    <row r="1118" spans="1:18" x14ac:dyDescent="0.25">
      <c r="A1118" s="71">
        <v>600025501</v>
      </c>
      <c r="B1118" s="56">
        <f t="shared" si="34"/>
        <v>600025501</v>
      </c>
      <c r="C1118" s="57" t="s">
        <v>6121</v>
      </c>
      <c r="D1118" s="50">
        <v>1</v>
      </c>
      <c r="E1118" s="72">
        <f t="shared" si="35"/>
        <v>567043</v>
      </c>
      <c r="F1118" s="51" t="s">
        <v>63</v>
      </c>
      <c r="G1118" s="51" t="s">
        <v>8847</v>
      </c>
      <c r="H1118" s="51">
        <v>375</v>
      </c>
      <c r="I1118" s="51" t="s">
        <v>14443</v>
      </c>
      <c r="J1118" s="51">
        <v>16.690000000000001</v>
      </c>
      <c r="K1118" s="68">
        <v>6258.7500000000009</v>
      </c>
      <c r="L1118" s="63" t="s">
        <v>14444</v>
      </c>
      <c r="M1118" s="50" t="s">
        <v>9606</v>
      </c>
      <c r="N1118" s="36" t="s">
        <v>19</v>
      </c>
      <c r="O1118" s="36">
        <v>3208</v>
      </c>
      <c r="P1118" s="36">
        <v>51</v>
      </c>
      <c r="Q1118" s="36" t="s">
        <v>9600</v>
      </c>
      <c r="R1118" s="50" t="str">
        <f>VLOOKUP(A1118,[1]komplet!$1:$1048576,18,0)</f>
        <v>ANO</v>
      </c>
    </row>
    <row r="1119" spans="1:18" x14ac:dyDescent="0.25">
      <c r="A1119" s="71">
        <v>600025519</v>
      </c>
      <c r="B1119" s="56">
        <f t="shared" si="34"/>
        <v>600025519</v>
      </c>
      <c r="C1119" s="57" t="s">
        <v>6122</v>
      </c>
      <c r="D1119" s="50">
        <v>1</v>
      </c>
      <c r="E1119" s="72">
        <f t="shared" si="35"/>
        <v>70284849</v>
      </c>
      <c r="F1119" s="51" t="s">
        <v>63</v>
      </c>
      <c r="G1119" s="51" t="s">
        <v>8847</v>
      </c>
      <c r="H1119" s="51">
        <v>300</v>
      </c>
      <c r="I1119" s="51" t="s">
        <v>14443</v>
      </c>
      <c r="J1119" s="51">
        <v>16.690000000000001</v>
      </c>
      <c r="K1119" s="68">
        <v>5007</v>
      </c>
      <c r="L1119" s="63" t="s">
        <v>14444</v>
      </c>
      <c r="M1119" s="50" t="s">
        <v>9607</v>
      </c>
      <c r="N1119" s="36" t="s">
        <v>9608</v>
      </c>
      <c r="O1119" s="36">
        <v>3304</v>
      </c>
      <c r="P1119" s="36">
        <v>46</v>
      </c>
      <c r="Q1119" s="36" t="s">
        <v>9600</v>
      </c>
      <c r="R1119" s="50" t="str">
        <f>VLOOKUP(A1119,[1]komplet!$1:$1048576,18,0)</f>
        <v>ANO</v>
      </c>
    </row>
    <row r="1120" spans="1:18" x14ac:dyDescent="0.25">
      <c r="A1120" s="71">
        <v>600115135</v>
      </c>
      <c r="B1120" s="56">
        <f t="shared" si="34"/>
        <v>600115135</v>
      </c>
      <c r="C1120" s="57" t="s">
        <v>6123</v>
      </c>
      <c r="D1120" s="50">
        <v>1</v>
      </c>
      <c r="E1120" s="72">
        <f t="shared" si="35"/>
        <v>70987131</v>
      </c>
      <c r="F1120" s="51" t="s">
        <v>63</v>
      </c>
      <c r="G1120" s="51" t="s">
        <v>8847</v>
      </c>
      <c r="H1120" s="51">
        <v>125</v>
      </c>
      <c r="I1120" s="51" t="s">
        <v>14443</v>
      </c>
      <c r="J1120" s="51">
        <v>16.690000000000001</v>
      </c>
      <c r="K1120" s="68">
        <v>2086.25</v>
      </c>
      <c r="L1120" s="63" t="s">
        <v>14444</v>
      </c>
      <c r="M1120" s="50" t="s">
        <v>9609</v>
      </c>
      <c r="O1120" s="36">
        <v>119</v>
      </c>
      <c r="Q1120" s="36" t="s">
        <v>9610</v>
      </c>
      <c r="R1120" s="50" t="str">
        <f>VLOOKUP(A1120,[1]komplet!$1:$1048576,18,0)</f>
        <v>ANO</v>
      </c>
    </row>
    <row r="1121" spans="1:18" x14ac:dyDescent="0.25">
      <c r="A1121" s="71">
        <v>600115496</v>
      </c>
      <c r="B1121" s="56">
        <f t="shared" si="34"/>
        <v>600115496</v>
      </c>
      <c r="C1121" s="57" t="s">
        <v>6124</v>
      </c>
      <c r="D1121" s="50">
        <v>1</v>
      </c>
      <c r="E1121" s="72">
        <f t="shared" si="35"/>
        <v>70993611</v>
      </c>
      <c r="F1121" s="51" t="s">
        <v>63</v>
      </c>
      <c r="G1121" s="51" t="s">
        <v>8847</v>
      </c>
      <c r="H1121" s="51">
        <v>300</v>
      </c>
      <c r="I1121" s="51" t="s">
        <v>14443</v>
      </c>
      <c r="J1121" s="51">
        <v>16.690000000000001</v>
      </c>
      <c r="K1121" s="68">
        <v>5007</v>
      </c>
      <c r="L1121" s="63" t="s">
        <v>14444</v>
      </c>
      <c r="M1121" s="50" t="s">
        <v>9611</v>
      </c>
      <c r="O1121" s="36">
        <v>37</v>
      </c>
      <c r="Q1121" s="36" t="s">
        <v>9612</v>
      </c>
      <c r="R1121" s="50" t="str">
        <f>VLOOKUP(A1121,[1]komplet!$1:$1048576,18,0)</f>
        <v>ANO</v>
      </c>
    </row>
    <row r="1122" spans="1:18" x14ac:dyDescent="0.25">
      <c r="A1122" s="71">
        <v>600115500</v>
      </c>
      <c r="B1122" s="56">
        <f t="shared" si="34"/>
        <v>600115500</v>
      </c>
      <c r="C1122" s="57" t="s">
        <v>6125</v>
      </c>
      <c r="D1122" s="50">
        <v>1</v>
      </c>
      <c r="E1122" s="72">
        <f t="shared" si="35"/>
        <v>48847721</v>
      </c>
      <c r="F1122" s="51" t="s">
        <v>63</v>
      </c>
      <c r="G1122" s="51" t="s">
        <v>8847</v>
      </c>
      <c r="H1122" s="51">
        <v>3150</v>
      </c>
      <c r="I1122" s="51" t="s">
        <v>14443</v>
      </c>
      <c r="J1122" s="51">
        <v>16.690000000000001</v>
      </c>
      <c r="K1122" s="68">
        <v>52573.500000000007</v>
      </c>
      <c r="L1122" s="63" t="s">
        <v>14444</v>
      </c>
      <c r="M1122" s="50" t="s">
        <v>9613</v>
      </c>
      <c r="N1122" s="36" t="s">
        <v>5071</v>
      </c>
      <c r="O1122" s="36">
        <v>990</v>
      </c>
      <c r="P1122" s="36">
        <v>2</v>
      </c>
      <c r="Q1122" s="36" t="s">
        <v>9600</v>
      </c>
      <c r="R1122" s="50" t="str">
        <f>VLOOKUP(A1122,[1]komplet!$1:$1048576,18,0)</f>
        <v>ANO</v>
      </c>
    </row>
    <row r="1123" spans="1:18" x14ac:dyDescent="0.25">
      <c r="A1123" s="71">
        <v>600115526</v>
      </c>
      <c r="B1123" s="56">
        <f t="shared" si="34"/>
        <v>600115526</v>
      </c>
      <c r="C1123" s="57" t="s">
        <v>6126</v>
      </c>
      <c r="D1123" s="50">
        <v>1</v>
      </c>
      <c r="E1123" s="72">
        <f t="shared" si="35"/>
        <v>70998086</v>
      </c>
      <c r="F1123" s="51" t="s">
        <v>63</v>
      </c>
      <c r="G1123" s="51" t="s">
        <v>8847</v>
      </c>
      <c r="H1123" s="51">
        <v>425</v>
      </c>
      <c r="I1123" s="51" t="s">
        <v>14443</v>
      </c>
      <c r="J1123" s="51">
        <v>16.690000000000001</v>
      </c>
      <c r="K1123" s="68">
        <v>7093.2500000000009</v>
      </c>
      <c r="L1123" s="63" t="s">
        <v>14444</v>
      </c>
      <c r="M1123" s="50" t="s">
        <v>9614</v>
      </c>
      <c r="O1123" s="36">
        <v>50</v>
      </c>
      <c r="Q1123" s="36" t="s">
        <v>9615</v>
      </c>
      <c r="R1123" s="50" t="str">
        <f>VLOOKUP(A1123,[1]komplet!$1:$1048576,18,0)</f>
        <v>ANO</v>
      </c>
    </row>
    <row r="1124" spans="1:18" x14ac:dyDescent="0.25">
      <c r="A1124" s="71">
        <v>600115534</v>
      </c>
      <c r="B1124" s="56">
        <f t="shared" si="34"/>
        <v>600115534</v>
      </c>
      <c r="C1124" s="57" t="s">
        <v>6127</v>
      </c>
      <c r="D1124" s="50">
        <v>1</v>
      </c>
      <c r="E1124" s="72">
        <f t="shared" si="35"/>
        <v>70924538</v>
      </c>
      <c r="F1124" s="51" t="s">
        <v>63</v>
      </c>
      <c r="G1124" s="51" t="s">
        <v>8847</v>
      </c>
      <c r="H1124" s="51">
        <v>925</v>
      </c>
      <c r="I1124" s="51" t="s">
        <v>14443</v>
      </c>
      <c r="J1124" s="51">
        <v>16.690000000000001</v>
      </c>
      <c r="K1124" s="68">
        <v>15438.250000000002</v>
      </c>
      <c r="L1124" s="63" t="s">
        <v>14444</v>
      </c>
      <c r="M1124" s="50" t="s">
        <v>9616</v>
      </c>
      <c r="O1124" s="36">
        <v>321</v>
      </c>
      <c r="Q1124" s="36" t="s">
        <v>9617</v>
      </c>
      <c r="R1124" s="50" t="str">
        <f>VLOOKUP(A1124,[1]komplet!$1:$1048576,18,0)</f>
        <v>ANO</v>
      </c>
    </row>
    <row r="1125" spans="1:18" x14ac:dyDescent="0.25">
      <c r="A1125" s="71">
        <v>600115585</v>
      </c>
      <c r="B1125" s="56">
        <f t="shared" si="34"/>
        <v>600115585</v>
      </c>
      <c r="C1125" s="57" t="s">
        <v>6128</v>
      </c>
      <c r="D1125" s="50">
        <v>1</v>
      </c>
      <c r="E1125" s="72">
        <f t="shared" si="35"/>
        <v>48847682</v>
      </c>
      <c r="F1125" s="51" t="s">
        <v>63</v>
      </c>
      <c r="G1125" s="51" t="s">
        <v>8847</v>
      </c>
      <c r="H1125" s="51">
        <v>1600</v>
      </c>
      <c r="I1125" s="51" t="s">
        <v>14443</v>
      </c>
      <c r="J1125" s="51">
        <v>16.690000000000001</v>
      </c>
      <c r="K1125" s="68">
        <v>26704.000000000004</v>
      </c>
      <c r="L1125" s="63" t="s">
        <v>14444</v>
      </c>
      <c r="M1125" s="50" t="s">
        <v>9618</v>
      </c>
      <c r="N1125" s="36" t="s">
        <v>41</v>
      </c>
      <c r="O1125" s="36">
        <v>950</v>
      </c>
      <c r="Q1125" s="36" t="s">
        <v>9619</v>
      </c>
      <c r="R1125" s="50" t="str">
        <f>VLOOKUP(A1125,[1]komplet!$1:$1048576,18,0)</f>
        <v>ANO</v>
      </c>
    </row>
    <row r="1126" spans="1:18" x14ac:dyDescent="0.25">
      <c r="A1126" s="71">
        <v>600115607</v>
      </c>
      <c r="B1126" s="56">
        <f t="shared" si="34"/>
        <v>600115607</v>
      </c>
      <c r="C1126" s="57" t="s">
        <v>6129</v>
      </c>
      <c r="D1126" s="50">
        <v>1</v>
      </c>
      <c r="E1126" s="72">
        <f t="shared" si="35"/>
        <v>48847747</v>
      </c>
      <c r="F1126" s="51" t="s">
        <v>63</v>
      </c>
      <c r="G1126" s="51" t="s">
        <v>8847</v>
      </c>
      <c r="H1126" s="51">
        <v>1925</v>
      </c>
      <c r="I1126" s="51" t="s">
        <v>14443</v>
      </c>
      <c r="J1126" s="51">
        <v>16.690000000000001</v>
      </c>
      <c r="K1126" s="68">
        <v>32128.250000000004</v>
      </c>
      <c r="L1126" s="63" t="s">
        <v>14444</v>
      </c>
      <c r="M1126" s="50" t="s">
        <v>9620</v>
      </c>
      <c r="N1126" s="36" t="s">
        <v>9621</v>
      </c>
      <c r="O1126" s="36">
        <v>1261</v>
      </c>
      <c r="P1126" s="36">
        <v>18</v>
      </c>
      <c r="Q1126" s="36" t="s">
        <v>9600</v>
      </c>
      <c r="R1126" s="50" t="str">
        <f>VLOOKUP(A1126,[1]komplet!$1:$1048576,18,0)</f>
        <v>ANO</v>
      </c>
    </row>
    <row r="1127" spans="1:18" x14ac:dyDescent="0.25">
      <c r="A1127" s="71">
        <v>600115674</v>
      </c>
      <c r="B1127" s="56">
        <f t="shared" si="34"/>
        <v>600115674</v>
      </c>
      <c r="C1127" s="57" t="s">
        <v>6130</v>
      </c>
      <c r="D1127" s="50">
        <v>1</v>
      </c>
      <c r="E1127" s="72">
        <f t="shared" si="35"/>
        <v>49939840</v>
      </c>
      <c r="F1127" s="51" t="s">
        <v>63</v>
      </c>
      <c r="G1127" s="51" t="s">
        <v>8847</v>
      </c>
      <c r="H1127" s="51">
        <v>1550</v>
      </c>
      <c r="I1127" s="51" t="s">
        <v>14443</v>
      </c>
      <c r="J1127" s="51">
        <v>16.690000000000001</v>
      </c>
      <c r="K1127" s="68">
        <v>25869.500000000004</v>
      </c>
      <c r="L1127" s="63" t="s">
        <v>14444</v>
      </c>
      <c r="M1127" s="50" t="s">
        <v>9622</v>
      </c>
      <c r="N1127" s="36" t="s">
        <v>9623</v>
      </c>
      <c r="O1127" s="36">
        <v>1428</v>
      </c>
      <c r="Q1127" s="36" t="s">
        <v>9602</v>
      </c>
      <c r="R1127" s="50" t="str">
        <f>VLOOKUP(A1127,[1]komplet!$1:$1048576,18,0)</f>
        <v>ANO</v>
      </c>
    </row>
    <row r="1128" spans="1:18" x14ac:dyDescent="0.25">
      <c r="A1128" s="71">
        <v>600115712</v>
      </c>
      <c r="B1128" s="56">
        <f t="shared" si="34"/>
        <v>600115712</v>
      </c>
      <c r="C1128" s="57" t="s">
        <v>6131</v>
      </c>
      <c r="D1128" s="50">
        <v>1</v>
      </c>
      <c r="E1128" s="72">
        <f t="shared" si="35"/>
        <v>71003754</v>
      </c>
      <c r="F1128" s="51" t="s">
        <v>63</v>
      </c>
      <c r="G1128" s="51" t="s">
        <v>8847</v>
      </c>
      <c r="H1128" s="51">
        <v>375</v>
      </c>
      <c r="I1128" s="51" t="s">
        <v>14443</v>
      </c>
      <c r="J1128" s="51">
        <v>16.690000000000001</v>
      </c>
      <c r="K1128" s="68">
        <v>6258.7500000000009</v>
      </c>
      <c r="L1128" s="63" t="s">
        <v>14444</v>
      </c>
      <c r="M1128" s="50" t="s">
        <v>9624</v>
      </c>
      <c r="O1128" s="36">
        <v>256</v>
      </c>
      <c r="Q1128" s="36" t="s">
        <v>9625</v>
      </c>
      <c r="R1128" s="50" t="str">
        <f>VLOOKUP(A1128,[1]komplet!$1:$1048576,18,0)</f>
        <v>ANO</v>
      </c>
    </row>
    <row r="1129" spans="1:18" x14ac:dyDescent="0.25">
      <c r="A1129" s="71">
        <v>600115747</v>
      </c>
      <c r="B1129" s="56">
        <f t="shared" si="34"/>
        <v>600115747</v>
      </c>
      <c r="C1129" s="57" t="s">
        <v>6132</v>
      </c>
      <c r="D1129" s="50">
        <v>1</v>
      </c>
      <c r="E1129" s="72">
        <f t="shared" si="35"/>
        <v>75022435</v>
      </c>
      <c r="F1129" s="51" t="s">
        <v>63</v>
      </c>
      <c r="G1129" s="51" t="s">
        <v>8847</v>
      </c>
      <c r="H1129" s="51">
        <v>200</v>
      </c>
      <c r="I1129" s="51" t="s">
        <v>14443</v>
      </c>
      <c r="J1129" s="51">
        <v>16.690000000000001</v>
      </c>
      <c r="K1129" s="68">
        <v>3338.0000000000005</v>
      </c>
      <c r="L1129" s="63" t="s">
        <v>14444</v>
      </c>
      <c r="M1129" s="50" t="s">
        <v>9626</v>
      </c>
      <c r="O1129" s="36">
        <v>3</v>
      </c>
      <c r="Q1129" s="36" t="s">
        <v>4747</v>
      </c>
      <c r="R1129" s="50" t="str">
        <f>VLOOKUP(A1129,[1]komplet!$1:$1048576,18,0)</f>
        <v>ANO</v>
      </c>
    </row>
    <row r="1130" spans="1:18" x14ac:dyDescent="0.25">
      <c r="A1130" s="71">
        <v>600115755</v>
      </c>
      <c r="B1130" s="56">
        <f t="shared" si="34"/>
        <v>600115755</v>
      </c>
      <c r="C1130" s="57" t="s">
        <v>6133</v>
      </c>
      <c r="D1130" s="50">
        <v>1</v>
      </c>
      <c r="E1130" s="72">
        <f t="shared" si="35"/>
        <v>71009825</v>
      </c>
      <c r="F1130" s="51" t="s">
        <v>63</v>
      </c>
      <c r="G1130" s="51" t="s">
        <v>8847</v>
      </c>
      <c r="H1130" s="51">
        <v>175</v>
      </c>
      <c r="I1130" s="51" t="s">
        <v>14443</v>
      </c>
      <c r="J1130" s="51">
        <v>16.690000000000001</v>
      </c>
      <c r="K1130" s="68">
        <v>2920.75</v>
      </c>
      <c r="L1130" s="63" t="s">
        <v>14444</v>
      </c>
      <c r="M1130" s="50" t="s">
        <v>9627</v>
      </c>
      <c r="O1130" s="36">
        <v>72</v>
      </c>
      <c r="Q1130" s="36" t="s">
        <v>9628</v>
      </c>
      <c r="R1130" s="50" t="str">
        <f>VLOOKUP(A1130,[1]komplet!$1:$1048576,18,0)</f>
        <v>ANO</v>
      </c>
    </row>
    <row r="1131" spans="1:18" x14ac:dyDescent="0.25">
      <c r="A1131" s="71">
        <v>600115763</v>
      </c>
      <c r="B1131" s="56">
        <f t="shared" si="34"/>
        <v>600115763</v>
      </c>
      <c r="C1131" s="57" t="s">
        <v>6134</v>
      </c>
      <c r="D1131" s="50">
        <v>1</v>
      </c>
      <c r="E1131" s="72">
        <f t="shared" si="35"/>
        <v>71002154</v>
      </c>
      <c r="F1131" s="51" t="s">
        <v>63</v>
      </c>
      <c r="G1131" s="51" t="s">
        <v>8847</v>
      </c>
      <c r="H1131" s="51">
        <v>50</v>
      </c>
      <c r="I1131" s="51" t="s">
        <v>14443</v>
      </c>
      <c r="J1131" s="51">
        <v>16.690000000000001</v>
      </c>
      <c r="K1131" s="68">
        <v>834.50000000000011</v>
      </c>
      <c r="L1131" s="63" t="s">
        <v>14444</v>
      </c>
      <c r="M1131" s="50" t="s">
        <v>9629</v>
      </c>
      <c r="O1131" s="36">
        <v>16</v>
      </c>
      <c r="Q1131" s="36" t="s">
        <v>9630</v>
      </c>
      <c r="R1131" s="50" t="str">
        <f>VLOOKUP(A1131,[1]komplet!$1:$1048576,18,0)</f>
        <v>ANO</v>
      </c>
    </row>
    <row r="1132" spans="1:18" x14ac:dyDescent="0.25">
      <c r="A1132" s="71">
        <v>600115798</v>
      </c>
      <c r="B1132" s="56">
        <f t="shared" si="34"/>
        <v>600115798</v>
      </c>
      <c r="C1132" s="57" t="s">
        <v>6135</v>
      </c>
      <c r="D1132" s="50">
        <v>1</v>
      </c>
      <c r="E1132" s="72">
        <f t="shared" si="35"/>
        <v>70989699</v>
      </c>
      <c r="F1132" s="51" t="s">
        <v>63</v>
      </c>
      <c r="G1132" s="51" t="s">
        <v>8847</v>
      </c>
      <c r="H1132" s="51">
        <v>225</v>
      </c>
      <c r="I1132" s="51" t="s">
        <v>14443</v>
      </c>
      <c r="J1132" s="51">
        <v>16.690000000000001</v>
      </c>
      <c r="K1132" s="68">
        <v>3755.2500000000005</v>
      </c>
      <c r="L1132" s="63" t="s">
        <v>14444</v>
      </c>
      <c r="M1132" s="50" t="s">
        <v>9631</v>
      </c>
      <c r="O1132" s="36">
        <v>280</v>
      </c>
      <c r="Q1132" s="36" t="s">
        <v>9632</v>
      </c>
      <c r="R1132" s="50" t="str">
        <f>VLOOKUP(A1132,[1]komplet!$1:$1048576,18,0)</f>
        <v>ANO</v>
      </c>
    </row>
    <row r="1133" spans="1:18" x14ac:dyDescent="0.25">
      <c r="A1133" s="71">
        <v>600115828</v>
      </c>
      <c r="B1133" s="56">
        <f t="shared" si="34"/>
        <v>600115828</v>
      </c>
      <c r="C1133" s="57" t="s">
        <v>6136</v>
      </c>
      <c r="D1133" s="50">
        <v>1</v>
      </c>
      <c r="E1133" s="72">
        <f t="shared" si="35"/>
        <v>70995273</v>
      </c>
      <c r="F1133" s="51" t="s">
        <v>63</v>
      </c>
      <c r="G1133" s="51" t="s">
        <v>8847</v>
      </c>
      <c r="H1133" s="51">
        <v>425</v>
      </c>
      <c r="I1133" s="51" t="s">
        <v>14443</v>
      </c>
      <c r="J1133" s="51">
        <v>16.690000000000001</v>
      </c>
      <c r="K1133" s="68">
        <v>7093.2500000000009</v>
      </c>
      <c r="L1133" s="63" t="s">
        <v>14444</v>
      </c>
      <c r="M1133" s="50" t="s">
        <v>9633</v>
      </c>
      <c r="N1133" s="36" t="s">
        <v>9634</v>
      </c>
      <c r="O1133" s="36">
        <v>41</v>
      </c>
      <c r="Q1133" s="36" t="s">
        <v>9635</v>
      </c>
      <c r="R1133" s="50" t="str">
        <f>VLOOKUP(A1133,[1]komplet!$1:$1048576,18,0)</f>
        <v>ANO</v>
      </c>
    </row>
    <row r="1134" spans="1:18" x14ac:dyDescent="0.25">
      <c r="A1134" s="71">
        <v>600115836</v>
      </c>
      <c r="B1134" s="56">
        <f t="shared" si="34"/>
        <v>600115836</v>
      </c>
      <c r="C1134" s="57" t="s">
        <v>6137</v>
      </c>
      <c r="D1134" s="50">
        <v>1</v>
      </c>
      <c r="E1134" s="72">
        <f t="shared" si="35"/>
        <v>70299668</v>
      </c>
      <c r="F1134" s="51" t="s">
        <v>63</v>
      </c>
      <c r="G1134" s="51" t="s">
        <v>8847</v>
      </c>
      <c r="H1134" s="51">
        <v>300</v>
      </c>
      <c r="I1134" s="51" t="s">
        <v>14443</v>
      </c>
      <c r="J1134" s="51">
        <v>16.690000000000001</v>
      </c>
      <c r="K1134" s="68">
        <v>5007</v>
      </c>
      <c r="L1134" s="63" t="s">
        <v>14444</v>
      </c>
      <c r="M1134" s="50" t="s">
        <v>9636</v>
      </c>
      <c r="O1134" s="36">
        <v>285</v>
      </c>
      <c r="Q1134" s="36" t="s">
        <v>9637</v>
      </c>
      <c r="R1134" s="50" t="str">
        <f>VLOOKUP(A1134,[1]komplet!$1:$1048576,18,0)</f>
        <v>ANO</v>
      </c>
    </row>
    <row r="1135" spans="1:18" x14ac:dyDescent="0.25">
      <c r="A1135" s="71">
        <v>600115852</v>
      </c>
      <c r="B1135" s="56">
        <f t="shared" si="34"/>
        <v>600115852</v>
      </c>
      <c r="C1135" s="57" t="s">
        <v>6138</v>
      </c>
      <c r="D1135" s="50">
        <v>1</v>
      </c>
      <c r="E1135" s="72">
        <f t="shared" si="35"/>
        <v>70993297</v>
      </c>
      <c r="F1135" s="51" t="s">
        <v>63</v>
      </c>
      <c r="G1135" s="51" t="s">
        <v>8847</v>
      </c>
      <c r="H1135" s="51">
        <v>425</v>
      </c>
      <c r="I1135" s="51" t="s">
        <v>14443</v>
      </c>
      <c r="J1135" s="51">
        <v>16.690000000000001</v>
      </c>
      <c r="K1135" s="68">
        <v>7093.2500000000009</v>
      </c>
      <c r="L1135" s="63" t="s">
        <v>14444</v>
      </c>
      <c r="M1135" s="50" t="s">
        <v>9638</v>
      </c>
      <c r="O1135" s="36">
        <v>357</v>
      </c>
      <c r="Q1135" s="36" t="s">
        <v>9639</v>
      </c>
      <c r="R1135" s="50" t="str">
        <f>VLOOKUP(A1135,[1]komplet!$1:$1048576,18,0)</f>
        <v>ANO</v>
      </c>
    </row>
    <row r="1136" spans="1:18" x14ac:dyDescent="0.25">
      <c r="A1136" s="71">
        <v>600115879</v>
      </c>
      <c r="B1136" s="56">
        <f t="shared" si="34"/>
        <v>600115879</v>
      </c>
      <c r="C1136" s="57" t="s">
        <v>6139</v>
      </c>
      <c r="D1136" s="50">
        <v>1</v>
      </c>
      <c r="E1136" s="72">
        <f t="shared" si="35"/>
        <v>70995711</v>
      </c>
      <c r="F1136" s="51" t="s">
        <v>63</v>
      </c>
      <c r="G1136" s="51" t="s">
        <v>8847</v>
      </c>
      <c r="H1136" s="51">
        <v>725</v>
      </c>
      <c r="I1136" s="51" t="s">
        <v>14443</v>
      </c>
      <c r="J1136" s="51">
        <v>16.690000000000001</v>
      </c>
      <c r="K1136" s="68">
        <v>12100.250000000002</v>
      </c>
      <c r="L1136" s="63" t="s">
        <v>14444</v>
      </c>
      <c r="M1136" s="50" t="s">
        <v>9640</v>
      </c>
      <c r="N1136" s="36" t="s">
        <v>9641</v>
      </c>
      <c r="O1136" s="36">
        <v>466</v>
      </c>
      <c r="Q1136" s="36" t="s">
        <v>9642</v>
      </c>
      <c r="R1136" s="50" t="str">
        <f>VLOOKUP(A1136,[1]komplet!$1:$1048576,18,0)</f>
        <v>ANO</v>
      </c>
    </row>
    <row r="1137" spans="1:18" x14ac:dyDescent="0.25">
      <c r="A1137" s="71">
        <v>600115909</v>
      </c>
      <c r="B1137" s="56">
        <f t="shared" si="34"/>
        <v>600115909</v>
      </c>
      <c r="C1137" s="57" t="s">
        <v>6140</v>
      </c>
      <c r="D1137" s="50">
        <v>1</v>
      </c>
      <c r="E1137" s="72">
        <f t="shared" si="35"/>
        <v>70995753</v>
      </c>
      <c r="F1137" s="51" t="s">
        <v>63</v>
      </c>
      <c r="G1137" s="51" t="s">
        <v>8847</v>
      </c>
      <c r="H1137" s="51">
        <v>1175</v>
      </c>
      <c r="I1137" s="51" t="s">
        <v>14443</v>
      </c>
      <c r="J1137" s="51">
        <v>16.690000000000001</v>
      </c>
      <c r="K1137" s="68">
        <v>19610.75</v>
      </c>
      <c r="L1137" s="63" t="s">
        <v>14444</v>
      </c>
      <c r="M1137" s="50" t="s">
        <v>9643</v>
      </c>
      <c r="O1137" s="36">
        <v>594</v>
      </c>
      <c r="Q1137" s="36" t="s">
        <v>9644</v>
      </c>
      <c r="R1137" s="50" t="str">
        <f>VLOOKUP(A1137,[1]komplet!$1:$1048576,18,0)</f>
        <v>ANO</v>
      </c>
    </row>
    <row r="1138" spans="1:18" x14ac:dyDescent="0.25">
      <c r="A1138" s="71">
        <v>600115968</v>
      </c>
      <c r="B1138" s="56">
        <f t="shared" si="34"/>
        <v>600115968</v>
      </c>
      <c r="C1138" s="57" t="s">
        <v>6141</v>
      </c>
      <c r="D1138" s="50">
        <v>1</v>
      </c>
      <c r="E1138" s="72">
        <f t="shared" si="35"/>
        <v>70284351</v>
      </c>
      <c r="F1138" s="51" t="s">
        <v>63</v>
      </c>
      <c r="G1138" s="51" t="s">
        <v>8847</v>
      </c>
      <c r="H1138" s="51">
        <v>850</v>
      </c>
      <c r="I1138" s="51" t="s">
        <v>14443</v>
      </c>
      <c r="J1138" s="51">
        <v>16.690000000000001</v>
      </c>
      <c r="K1138" s="68">
        <v>14186.500000000002</v>
      </c>
      <c r="L1138" s="63" t="s">
        <v>14444</v>
      </c>
      <c r="M1138" s="50" t="s">
        <v>9645</v>
      </c>
      <c r="N1138" s="36" t="s">
        <v>19</v>
      </c>
      <c r="O1138" s="36">
        <v>375</v>
      </c>
      <c r="Q1138" s="36" t="s">
        <v>9646</v>
      </c>
      <c r="R1138" s="50" t="str">
        <f>VLOOKUP(A1138,[1]komplet!$1:$1048576,18,0)</f>
        <v>ANO</v>
      </c>
    </row>
    <row r="1139" spans="1:18" x14ac:dyDescent="0.25">
      <c r="A1139" s="71">
        <v>600115984</v>
      </c>
      <c r="B1139" s="56">
        <f t="shared" si="34"/>
        <v>600115984</v>
      </c>
      <c r="C1139" s="57" t="s">
        <v>6142</v>
      </c>
      <c r="D1139" s="50">
        <v>1</v>
      </c>
      <c r="E1139" s="72">
        <f t="shared" si="35"/>
        <v>75023172</v>
      </c>
      <c r="F1139" s="51" t="s">
        <v>63</v>
      </c>
      <c r="G1139" s="51" t="s">
        <v>8847</v>
      </c>
      <c r="H1139" s="51">
        <v>375</v>
      </c>
      <c r="I1139" s="51" t="s">
        <v>14443</v>
      </c>
      <c r="J1139" s="51">
        <v>16.690000000000001</v>
      </c>
      <c r="K1139" s="68">
        <v>6258.7500000000009</v>
      </c>
      <c r="L1139" s="63" t="s">
        <v>14444</v>
      </c>
      <c r="M1139" s="50" t="s">
        <v>9647</v>
      </c>
      <c r="O1139" s="36">
        <v>222</v>
      </c>
      <c r="Q1139" s="36" t="s">
        <v>9648</v>
      </c>
      <c r="R1139" s="50" t="str">
        <f>VLOOKUP(A1139,[1]komplet!$1:$1048576,18,0)</f>
        <v>ANO</v>
      </c>
    </row>
    <row r="1140" spans="1:18" x14ac:dyDescent="0.25">
      <c r="A1140" s="71">
        <v>600116034</v>
      </c>
      <c r="B1140" s="56">
        <f t="shared" si="34"/>
        <v>600116034</v>
      </c>
      <c r="C1140" s="57" t="s">
        <v>6143</v>
      </c>
      <c r="D1140" s="50">
        <v>1</v>
      </c>
      <c r="E1140" s="72">
        <f t="shared" si="35"/>
        <v>70938482</v>
      </c>
      <c r="F1140" s="51" t="s">
        <v>63</v>
      </c>
      <c r="G1140" s="51" t="s">
        <v>8847</v>
      </c>
      <c r="H1140" s="51">
        <v>1300</v>
      </c>
      <c r="I1140" s="51" t="s">
        <v>14443</v>
      </c>
      <c r="J1140" s="51">
        <v>16.690000000000001</v>
      </c>
      <c r="K1140" s="68">
        <v>21697</v>
      </c>
      <c r="L1140" s="63" t="s">
        <v>14444</v>
      </c>
      <c r="M1140" s="50" t="s">
        <v>9649</v>
      </c>
      <c r="N1140" s="36" t="s">
        <v>36</v>
      </c>
      <c r="O1140" s="36">
        <v>871</v>
      </c>
      <c r="P1140" s="36">
        <v>198</v>
      </c>
      <c r="Q1140" s="36" t="s">
        <v>9650</v>
      </c>
      <c r="R1140" s="50" t="str">
        <f>VLOOKUP(A1140,[1]komplet!$1:$1048576,18,0)</f>
        <v>ANO</v>
      </c>
    </row>
    <row r="1141" spans="1:18" x14ac:dyDescent="0.25">
      <c r="A1141" s="71">
        <v>600116042</v>
      </c>
      <c r="B1141" s="56">
        <f t="shared" si="34"/>
        <v>600116042</v>
      </c>
      <c r="C1141" s="57" t="s">
        <v>6144</v>
      </c>
      <c r="D1141" s="50">
        <v>1</v>
      </c>
      <c r="E1141" s="72">
        <f t="shared" si="35"/>
        <v>70995346</v>
      </c>
      <c r="F1141" s="51" t="s">
        <v>63</v>
      </c>
      <c r="G1141" s="51" t="s">
        <v>8847</v>
      </c>
      <c r="H1141" s="51">
        <v>550</v>
      </c>
      <c r="I1141" s="51" t="s">
        <v>14443</v>
      </c>
      <c r="J1141" s="51">
        <v>16.690000000000001</v>
      </c>
      <c r="K1141" s="68">
        <v>9179.5</v>
      </c>
      <c r="L1141" s="63" t="s">
        <v>14444</v>
      </c>
      <c r="M1141" s="50" t="s">
        <v>9651</v>
      </c>
      <c r="O1141" s="36">
        <v>521</v>
      </c>
      <c r="Q1141" s="36" t="s">
        <v>9652</v>
      </c>
      <c r="R1141" s="50" t="str">
        <f>VLOOKUP(A1141,[1]komplet!$1:$1048576,18,0)</f>
        <v>ANO</v>
      </c>
    </row>
    <row r="1142" spans="1:18" x14ac:dyDescent="0.25">
      <c r="A1142" s="71">
        <v>600116085</v>
      </c>
      <c r="B1142" s="56">
        <f t="shared" si="34"/>
        <v>600116085</v>
      </c>
      <c r="C1142" s="57" t="s">
        <v>6145</v>
      </c>
      <c r="D1142" s="50">
        <v>1</v>
      </c>
      <c r="E1142" s="72">
        <f t="shared" si="35"/>
        <v>62812947</v>
      </c>
      <c r="F1142" s="51" t="s">
        <v>63</v>
      </c>
      <c r="G1142" s="51" t="s">
        <v>8847</v>
      </c>
      <c r="H1142" s="51">
        <v>1025</v>
      </c>
      <c r="I1142" s="51" t="s">
        <v>14443</v>
      </c>
      <c r="J1142" s="51">
        <v>16.690000000000001</v>
      </c>
      <c r="K1142" s="68">
        <v>17107.25</v>
      </c>
      <c r="L1142" s="63" t="s">
        <v>14444</v>
      </c>
      <c r="M1142" s="50" t="s">
        <v>9653</v>
      </c>
      <c r="N1142" s="36" t="s">
        <v>9654</v>
      </c>
      <c r="O1142" s="36">
        <v>18</v>
      </c>
      <c r="Q1142" s="36" t="s">
        <v>9655</v>
      </c>
      <c r="R1142" s="50" t="str">
        <f>VLOOKUP(A1142,[1]komplet!$1:$1048576,18,0)</f>
        <v>ANO</v>
      </c>
    </row>
    <row r="1143" spans="1:18" x14ac:dyDescent="0.25">
      <c r="A1143" s="71">
        <v>600116093</v>
      </c>
      <c r="B1143" s="56">
        <f t="shared" si="34"/>
        <v>600116093</v>
      </c>
      <c r="C1143" s="57" t="s">
        <v>6146</v>
      </c>
      <c r="D1143" s="50">
        <v>1</v>
      </c>
      <c r="E1143" s="72">
        <f t="shared" si="35"/>
        <v>75024080</v>
      </c>
      <c r="F1143" s="51" t="s">
        <v>63</v>
      </c>
      <c r="G1143" s="51" t="s">
        <v>8847</v>
      </c>
      <c r="H1143" s="51">
        <v>125</v>
      </c>
      <c r="I1143" s="51" t="s">
        <v>14443</v>
      </c>
      <c r="J1143" s="51">
        <v>16.690000000000001</v>
      </c>
      <c r="K1143" s="68">
        <v>2086.25</v>
      </c>
      <c r="L1143" s="63" t="s">
        <v>14444</v>
      </c>
      <c r="M1143" s="50" t="s">
        <v>9656</v>
      </c>
      <c r="O1143" s="36">
        <v>36</v>
      </c>
      <c r="Q1143" s="36" t="s">
        <v>9657</v>
      </c>
      <c r="R1143" s="50" t="str">
        <f>VLOOKUP(A1143,[1]komplet!$1:$1048576,18,0)</f>
        <v>ANO</v>
      </c>
    </row>
    <row r="1144" spans="1:18" x14ac:dyDescent="0.25">
      <c r="A1144" s="71">
        <v>600116107</v>
      </c>
      <c r="B1144" s="56">
        <f t="shared" si="34"/>
        <v>600116107</v>
      </c>
      <c r="C1144" s="57" t="s">
        <v>6147</v>
      </c>
      <c r="D1144" s="50">
        <v>1</v>
      </c>
      <c r="E1144" s="72">
        <f t="shared" si="35"/>
        <v>70982309</v>
      </c>
      <c r="F1144" s="51" t="s">
        <v>63</v>
      </c>
      <c r="G1144" s="51" t="s">
        <v>8847</v>
      </c>
      <c r="H1144" s="51">
        <v>125</v>
      </c>
      <c r="I1144" s="51" t="s">
        <v>14443</v>
      </c>
      <c r="J1144" s="51">
        <v>16.690000000000001</v>
      </c>
      <c r="K1144" s="68">
        <v>2086.25</v>
      </c>
      <c r="L1144" s="63" t="s">
        <v>14444</v>
      </c>
      <c r="M1144" s="50" t="s">
        <v>9658</v>
      </c>
      <c r="O1144" s="36">
        <v>4177</v>
      </c>
      <c r="Q1144" s="36" t="s">
        <v>9600</v>
      </c>
      <c r="R1144" s="50" t="str">
        <f>VLOOKUP(A1144,[1]komplet!$1:$1048576,18,0)</f>
        <v>ANO</v>
      </c>
    </row>
    <row r="1145" spans="1:18" x14ac:dyDescent="0.25">
      <c r="A1145" s="71">
        <v>600116115</v>
      </c>
      <c r="B1145" s="56">
        <f t="shared" si="34"/>
        <v>600116115</v>
      </c>
      <c r="C1145" s="57" t="s">
        <v>6148</v>
      </c>
      <c r="D1145" s="50">
        <v>1</v>
      </c>
      <c r="E1145" s="72">
        <f t="shared" si="35"/>
        <v>71008942</v>
      </c>
      <c r="F1145" s="51" t="s">
        <v>63</v>
      </c>
      <c r="G1145" s="51" t="s">
        <v>8847</v>
      </c>
      <c r="H1145" s="51">
        <v>175</v>
      </c>
      <c r="I1145" s="51" t="s">
        <v>14443</v>
      </c>
      <c r="J1145" s="51">
        <v>16.690000000000001</v>
      </c>
      <c r="K1145" s="68">
        <v>2920.75</v>
      </c>
      <c r="L1145" s="63" t="s">
        <v>14444</v>
      </c>
      <c r="M1145" s="50" t="s">
        <v>9659</v>
      </c>
      <c r="O1145" s="36">
        <v>90</v>
      </c>
      <c r="Q1145" s="36" t="s">
        <v>9660</v>
      </c>
      <c r="R1145" s="50" t="str">
        <f>VLOOKUP(A1145,[1]komplet!$1:$1048576,18,0)</f>
        <v>ANO</v>
      </c>
    </row>
    <row r="1146" spans="1:18" x14ac:dyDescent="0.25">
      <c r="A1146" s="71">
        <v>600116123</v>
      </c>
      <c r="B1146" s="56">
        <f t="shared" si="34"/>
        <v>600116123</v>
      </c>
      <c r="C1146" s="57" t="s">
        <v>6149</v>
      </c>
      <c r="D1146" s="50">
        <v>1</v>
      </c>
      <c r="E1146" s="72">
        <f t="shared" si="35"/>
        <v>70984042</v>
      </c>
      <c r="F1146" s="51" t="s">
        <v>63</v>
      </c>
      <c r="G1146" s="51" t="s">
        <v>8847</v>
      </c>
      <c r="H1146" s="51">
        <v>100</v>
      </c>
      <c r="I1146" s="51" t="s">
        <v>14443</v>
      </c>
      <c r="J1146" s="51">
        <v>16.690000000000001</v>
      </c>
      <c r="K1146" s="68">
        <v>1669.0000000000002</v>
      </c>
      <c r="L1146" s="63" t="s">
        <v>14444</v>
      </c>
      <c r="M1146" s="50" t="s">
        <v>9661</v>
      </c>
      <c r="O1146" s="36">
        <v>132</v>
      </c>
      <c r="Q1146" s="36" t="s">
        <v>9662</v>
      </c>
      <c r="R1146" s="50" t="str">
        <f>VLOOKUP(A1146,[1]komplet!$1:$1048576,18,0)</f>
        <v>ANO</v>
      </c>
    </row>
    <row r="1147" spans="1:18" x14ac:dyDescent="0.25">
      <c r="A1147" s="71">
        <v>600171094</v>
      </c>
      <c r="B1147" s="56">
        <f t="shared" si="34"/>
        <v>600171094</v>
      </c>
      <c r="C1147" s="57" t="s">
        <v>6150</v>
      </c>
      <c r="D1147" s="50">
        <v>1</v>
      </c>
      <c r="E1147" s="72">
        <f t="shared" si="35"/>
        <v>838217</v>
      </c>
      <c r="F1147" s="51" t="s">
        <v>63</v>
      </c>
      <c r="G1147" s="51" t="s">
        <v>8847</v>
      </c>
      <c r="H1147" s="51">
        <v>1125</v>
      </c>
      <c r="I1147" s="51" t="s">
        <v>14443</v>
      </c>
      <c r="J1147" s="51">
        <v>16.690000000000001</v>
      </c>
      <c r="K1147" s="68">
        <v>18776.25</v>
      </c>
      <c r="L1147" s="63" t="s">
        <v>14444</v>
      </c>
      <c r="M1147" s="50" t="s">
        <v>9663</v>
      </c>
      <c r="N1147" s="36" t="s">
        <v>83</v>
      </c>
      <c r="O1147" s="36">
        <v>471</v>
      </c>
      <c r="P1147" s="36">
        <v>48</v>
      </c>
      <c r="Q1147" s="36" t="s">
        <v>9600</v>
      </c>
      <c r="R1147" s="50" t="str">
        <f>VLOOKUP(A1147,[1]komplet!$1:$1048576,18,0)</f>
        <v>ANO</v>
      </c>
    </row>
    <row r="1148" spans="1:18" x14ac:dyDescent="0.25">
      <c r="A1148" s="71">
        <v>691013853</v>
      </c>
      <c r="B1148" s="56">
        <f t="shared" si="34"/>
        <v>691013853</v>
      </c>
      <c r="C1148" s="57" t="s">
        <v>6151</v>
      </c>
      <c r="D1148" s="50">
        <v>1</v>
      </c>
      <c r="E1148" s="72">
        <f t="shared" si="35"/>
        <v>8849510</v>
      </c>
      <c r="F1148" s="51" t="s">
        <v>63</v>
      </c>
      <c r="G1148" s="51" t="s">
        <v>8847</v>
      </c>
      <c r="H1148" s="51">
        <v>75</v>
      </c>
      <c r="I1148" s="51" t="s">
        <v>14443</v>
      </c>
      <c r="J1148" s="51">
        <v>16.690000000000001</v>
      </c>
      <c r="K1148" s="68">
        <v>1251.75</v>
      </c>
      <c r="L1148" s="63" t="s">
        <v>14444</v>
      </c>
      <c r="M1148" s="50" t="s">
        <v>9664</v>
      </c>
      <c r="N1148" s="36" t="s">
        <v>39</v>
      </c>
      <c r="O1148" s="36">
        <v>2290</v>
      </c>
      <c r="P1148" s="36">
        <v>10</v>
      </c>
      <c r="Q1148" s="36" t="s">
        <v>9600</v>
      </c>
      <c r="R1148" s="50" t="str">
        <f>VLOOKUP(A1148,[1]komplet!$1:$1048576,18,0)</f>
        <v>NE</v>
      </c>
    </row>
    <row r="1149" spans="1:18" x14ac:dyDescent="0.25">
      <c r="A1149" s="71">
        <v>600014151</v>
      </c>
      <c r="B1149" s="56">
        <f t="shared" si="34"/>
        <v>600014151</v>
      </c>
      <c r="C1149" s="57" t="s">
        <v>6152</v>
      </c>
      <c r="D1149" s="50">
        <v>1</v>
      </c>
      <c r="E1149" s="72">
        <f t="shared" si="35"/>
        <v>60680377</v>
      </c>
      <c r="F1149" s="51" t="s">
        <v>63</v>
      </c>
      <c r="G1149" s="51" t="s">
        <v>8846</v>
      </c>
      <c r="H1149" s="51">
        <v>1725</v>
      </c>
      <c r="I1149" s="51" t="s">
        <v>14443</v>
      </c>
      <c r="J1149" s="51">
        <v>16.690000000000001</v>
      </c>
      <c r="K1149" s="68">
        <v>28790.250000000004</v>
      </c>
      <c r="L1149" s="63" t="s">
        <v>14444</v>
      </c>
      <c r="M1149" s="50" t="s">
        <v>9665</v>
      </c>
      <c r="N1149" s="36" t="s">
        <v>41</v>
      </c>
      <c r="O1149" s="36">
        <v>273</v>
      </c>
      <c r="P1149" s="36">
        <v>7</v>
      </c>
      <c r="Q1149" s="36" t="s">
        <v>9666</v>
      </c>
      <c r="R1149" s="50" t="str">
        <f>VLOOKUP(A1149,[1]komplet!$1:$1048576,18,0)</f>
        <v>ANO</v>
      </c>
    </row>
    <row r="1150" spans="1:18" x14ac:dyDescent="0.25">
      <c r="A1150" s="71">
        <v>600025284</v>
      </c>
      <c r="B1150" s="56">
        <f t="shared" si="34"/>
        <v>600025284</v>
      </c>
      <c r="C1150" s="57" t="s">
        <v>6153</v>
      </c>
      <c r="D1150" s="50">
        <v>1</v>
      </c>
      <c r="E1150" s="72">
        <f t="shared" si="35"/>
        <v>70838763</v>
      </c>
      <c r="F1150" s="51" t="s">
        <v>63</v>
      </c>
      <c r="G1150" s="51" t="s">
        <v>8846</v>
      </c>
      <c r="H1150" s="51">
        <v>150</v>
      </c>
      <c r="I1150" s="51" t="s">
        <v>14443</v>
      </c>
      <c r="J1150" s="51">
        <v>16.690000000000001</v>
      </c>
      <c r="K1150" s="68">
        <v>2503.5</v>
      </c>
      <c r="L1150" s="63" t="s">
        <v>14444</v>
      </c>
      <c r="M1150" s="50" t="s">
        <v>9667</v>
      </c>
      <c r="N1150" s="36" t="s">
        <v>19</v>
      </c>
      <c r="O1150" s="36">
        <v>184</v>
      </c>
      <c r="P1150" s="36">
        <v>1</v>
      </c>
      <c r="Q1150" s="36" t="s">
        <v>9666</v>
      </c>
      <c r="R1150" s="50" t="str">
        <f>VLOOKUP(A1150,[1]komplet!$1:$1048576,18,0)</f>
        <v>ANO</v>
      </c>
    </row>
    <row r="1151" spans="1:18" x14ac:dyDescent="0.25">
      <c r="A1151" s="71">
        <v>600112110</v>
      </c>
      <c r="B1151" s="56">
        <f t="shared" si="34"/>
        <v>600112110</v>
      </c>
      <c r="C1151" s="57" t="s">
        <v>6154</v>
      </c>
      <c r="D1151" s="50">
        <v>1</v>
      </c>
      <c r="E1151" s="72">
        <f t="shared" si="35"/>
        <v>69749779</v>
      </c>
      <c r="F1151" s="51" t="s">
        <v>63</v>
      </c>
      <c r="G1151" s="51" t="s">
        <v>8846</v>
      </c>
      <c r="H1151" s="51">
        <v>100</v>
      </c>
      <c r="I1151" s="51" t="s">
        <v>14443</v>
      </c>
      <c r="J1151" s="51">
        <v>16.690000000000001</v>
      </c>
      <c r="K1151" s="68">
        <v>1669.0000000000002</v>
      </c>
      <c r="L1151" s="63" t="s">
        <v>14444</v>
      </c>
      <c r="M1151" s="50" t="s">
        <v>9668</v>
      </c>
      <c r="O1151" s="36">
        <v>101</v>
      </c>
      <c r="Q1151" s="36" t="s">
        <v>9669</v>
      </c>
      <c r="R1151" s="50" t="str">
        <f>VLOOKUP(A1151,[1]komplet!$1:$1048576,18,0)</f>
        <v>ANO</v>
      </c>
    </row>
    <row r="1152" spans="1:18" x14ac:dyDescent="0.25">
      <c r="A1152" s="71">
        <v>600112179</v>
      </c>
      <c r="B1152" s="56">
        <f t="shared" si="34"/>
        <v>600112179</v>
      </c>
      <c r="C1152" s="57" t="s">
        <v>6155</v>
      </c>
      <c r="D1152" s="50">
        <v>1</v>
      </c>
      <c r="E1152" s="72">
        <f t="shared" si="35"/>
        <v>75022656</v>
      </c>
      <c r="F1152" s="51" t="s">
        <v>63</v>
      </c>
      <c r="G1152" s="51" t="s">
        <v>8846</v>
      </c>
      <c r="H1152" s="51">
        <v>325</v>
      </c>
      <c r="I1152" s="51" t="s">
        <v>14443</v>
      </c>
      <c r="J1152" s="51">
        <v>16.690000000000001</v>
      </c>
      <c r="K1152" s="68">
        <v>5424.25</v>
      </c>
      <c r="L1152" s="63" t="s">
        <v>14444</v>
      </c>
      <c r="M1152" s="50" t="s">
        <v>9670</v>
      </c>
      <c r="O1152" s="36">
        <v>3</v>
      </c>
      <c r="Q1152" s="36" t="s">
        <v>9671</v>
      </c>
      <c r="R1152" s="50" t="str">
        <f>VLOOKUP(A1152,[1]komplet!$1:$1048576,18,0)</f>
        <v>ANO</v>
      </c>
    </row>
    <row r="1153" spans="1:18" x14ac:dyDescent="0.25">
      <c r="A1153" s="71">
        <v>600112322</v>
      </c>
      <c r="B1153" s="56">
        <f t="shared" si="34"/>
        <v>600112322</v>
      </c>
      <c r="C1153" s="57" t="s">
        <v>6156</v>
      </c>
      <c r="D1153" s="50">
        <v>1</v>
      </c>
      <c r="E1153" s="72">
        <f t="shared" si="35"/>
        <v>71007580</v>
      </c>
      <c r="F1153" s="51" t="s">
        <v>63</v>
      </c>
      <c r="G1153" s="51" t="s">
        <v>8846</v>
      </c>
      <c r="H1153" s="51">
        <v>675</v>
      </c>
      <c r="I1153" s="51" t="s">
        <v>14443</v>
      </c>
      <c r="J1153" s="51">
        <v>16.690000000000001</v>
      </c>
      <c r="K1153" s="68">
        <v>11265.75</v>
      </c>
      <c r="L1153" s="63" t="s">
        <v>14444</v>
      </c>
      <c r="M1153" s="50" t="s">
        <v>9672</v>
      </c>
      <c r="N1153" s="36" t="s">
        <v>19</v>
      </c>
      <c r="O1153" s="36">
        <v>194</v>
      </c>
      <c r="Q1153" s="36" t="s">
        <v>9673</v>
      </c>
      <c r="R1153" s="50" t="str">
        <f>VLOOKUP(A1153,[1]komplet!$1:$1048576,18,0)</f>
        <v>ANO</v>
      </c>
    </row>
    <row r="1154" spans="1:18" x14ac:dyDescent="0.25">
      <c r="A1154" s="71">
        <v>600112331</v>
      </c>
      <c r="B1154" s="56">
        <f t="shared" si="34"/>
        <v>600112331</v>
      </c>
      <c r="C1154" s="57" t="s">
        <v>6157</v>
      </c>
      <c r="D1154" s="50">
        <v>1</v>
      </c>
      <c r="E1154" s="72">
        <f t="shared" si="35"/>
        <v>75020866</v>
      </c>
      <c r="F1154" s="51" t="s">
        <v>63</v>
      </c>
      <c r="G1154" s="51" t="s">
        <v>8846</v>
      </c>
      <c r="H1154" s="51">
        <v>775</v>
      </c>
      <c r="I1154" s="51" t="s">
        <v>14443</v>
      </c>
      <c r="J1154" s="51">
        <v>16.690000000000001</v>
      </c>
      <c r="K1154" s="68">
        <v>12934.750000000002</v>
      </c>
      <c r="L1154" s="63" t="s">
        <v>14444</v>
      </c>
      <c r="M1154" s="50" t="s">
        <v>9674</v>
      </c>
      <c r="N1154" s="36" t="s">
        <v>36</v>
      </c>
      <c r="O1154" s="36">
        <v>82</v>
      </c>
      <c r="Q1154" s="36" t="s">
        <v>9675</v>
      </c>
      <c r="R1154" s="50" t="str">
        <f>VLOOKUP(A1154,[1]komplet!$1:$1048576,18,0)</f>
        <v>ANO</v>
      </c>
    </row>
    <row r="1155" spans="1:18" x14ac:dyDescent="0.25">
      <c r="A1155" s="71">
        <v>600112349</v>
      </c>
      <c r="B1155" s="56">
        <f t="shared" si="34"/>
        <v>600112349</v>
      </c>
      <c r="C1155" s="57" t="s">
        <v>6158</v>
      </c>
      <c r="D1155" s="50">
        <v>1</v>
      </c>
      <c r="E1155" s="72">
        <f t="shared" si="35"/>
        <v>70901554</v>
      </c>
      <c r="F1155" s="51" t="s">
        <v>63</v>
      </c>
      <c r="G1155" s="51" t="s">
        <v>8846</v>
      </c>
      <c r="H1155" s="51">
        <v>625</v>
      </c>
      <c r="I1155" s="51" t="s">
        <v>14443</v>
      </c>
      <c r="J1155" s="51">
        <v>16.690000000000001</v>
      </c>
      <c r="K1155" s="68">
        <v>10431.25</v>
      </c>
      <c r="L1155" s="63" t="s">
        <v>14444</v>
      </c>
      <c r="M1155" s="50" t="s">
        <v>9676</v>
      </c>
      <c r="O1155" s="36">
        <v>84</v>
      </c>
      <c r="Q1155" s="36" t="s">
        <v>9677</v>
      </c>
      <c r="R1155" s="50" t="str">
        <f>VLOOKUP(A1155,[1]komplet!$1:$1048576,18,0)</f>
        <v>ANO</v>
      </c>
    </row>
    <row r="1156" spans="1:18" x14ac:dyDescent="0.25">
      <c r="A1156" s="71">
        <v>600112357</v>
      </c>
      <c r="B1156" s="56">
        <f t="shared" si="34"/>
        <v>600112357</v>
      </c>
      <c r="C1156" s="57" t="s">
        <v>6159</v>
      </c>
      <c r="D1156" s="50">
        <v>1</v>
      </c>
      <c r="E1156" s="72">
        <f t="shared" si="35"/>
        <v>70282790</v>
      </c>
      <c r="F1156" s="51" t="s">
        <v>63</v>
      </c>
      <c r="G1156" s="51" t="s">
        <v>8846</v>
      </c>
      <c r="H1156" s="51">
        <v>1225</v>
      </c>
      <c r="I1156" s="51" t="s">
        <v>14443</v>
      </c>
      <c r="J1156" s="51">
        <v>16.690000000000001</v>
      </c>
      <c r="K1156" s="68">
        <v>20445.25</v>
      </c>
      <c r="L1156" s="63" t="s">
        <v>14444</v>
      </c>
      <c r="M1156" s="50" t="s">
        <v>9678</v>
      </c>
      <c r="N1156" s="36" t="s">
        <v>4984</v>
      </c>
      <c r="O1156" s="36">
        <v>277</v>
      </c>
      <c r="P1156" s="36">
        <v>2</v>
      </c>
      <c r="Q1156" s="36" t="s">
        <v>9679</v>
      </c>
      <c r="R1156" s="50" t="str">
        <f>VLOOKUP(A1156,[1]komplet!$1:$1048576,18,0)</f>
        <v>ANO</v>
      </c>
    </row>
    <row r="1157" spans="1:18" x14ac:dyDescent="0.25">
      <c r="A1157" s="71">
        <v>600112420</v>
      </c>
      <c r="B1157" s="56">
        <f t="shared" ref="B1157:B1220" si="36">A1157*1</f>
        <v>600112420</v>
      </c>
      <c r="C1157" s="57" t="s">
        <v>6160</v>
      </c>
      <c r="D1157" s="50">
        <v>1</v>
      </c>
      <c r="E1157" s="72">
        <f t="shared" ref="E1157:E1220" si="37">C1157*1</f>
        <v>70262179</v>
      </c>
      <c r="F1157" s="51" t="s">
        <v>63</v>
      </c>
      <c r="G1157" s="51" t="s">
        <v>8846</v>
      </c>
      <c r="H1157" s="51">
        <v>1800</v>
      </c>
      <c r="I1157" s="51" t="s">
        <v>14443</v>
      </c>
      <c r="J1157" s="51">
        <v>16.690000000000001</v>
      </c>
      <c r="K1157" s="68">
        <v>30042.000000000004</v>
      </c>
      <c r="L1157" s="63" t="s">
        <v>14444</v>
      </c>
      <c r="M1157" s="50" t="s">
        <v>9680</v>
      </c>
      <c r="N1157" s="36" t="s">
        <v>9681</v>
      </c>
      <c r="O1157" s="36">
        <v>845</v>
      </c>
      <c r="P1157" s="36">
        <v>3</v>
      </c>
      <c r="Q1157" s="36" t="s">
        <v>9666</v>
      </c>
      <c r="R1157" s="50" t="str">
        <f>VLOOKUP(A1157,[1]komplet!$1:$1048576,18,0)</f>
        <v>ANO</v>
      </c>
    </row>
    <row r="1158" spans="1:18" x14ac:dyDescent="0.25">
      <c r="A1158" s="71">
        <v>600112667</v>
      </c>
      <c r="B1158" s="56">
        <f t="shared" si="36"/>
        <v>600112667</v>
      </c>
      <c r="C1158" s="57" t="s">
        <v>6161</v>
      </c>
      <c r="D1158" s="50">
        <v>1</v>
      </c>
      <c r="E1158" s="72">
        <f t="shared" si="37"/>
        <v>70279055</v>
      </c>
      <c r="F1158" s="51" t="s">
        <v>63</v>
      </c>
      <c r="G1158" s="51" t="s">
        <v>8846</v>
      </c>
      <c r="H1158" s="51">
        <v>1650</v>
      </c>
      <c r="I1158" s="51" t="s">
        <v>14443</v>
      </c>
      <c r="J1158" s="51">
        <v>16.690000000000001</v>
      </c>
      <c r="K1158" s="68">
        <v>27538.500000000004</v>
      </c>
      <c r="L1158" s="63" t="s">
        <v>14444</v>
      </c>
      <c r="M1158" s="50" t="s">
        <v>9682</v>
      </c>
      <c r="N1158" s="36" t="s">
        <v>9683</v>
      </c>
      <c r="O1158" s="36">
        <v>69</v>
      </c>
      <c r="P1158" s="36" t="s">
        <v>9684</v>
      </c>
      <c r="Q1158" s="36" t="s">
        <v>9666</v>
      </c>
      <c r="R1158" s="50" t="str">
        <f>VLOOKUP(A1158,[1]komplet!$1:$1048576,18,0)</f>
        <v>ANO</v>
      </c>
    </row>
    <row r="1159" spans="1:18" x14ac:dyDescent="0.25">
      <c r="A1159" s="71">
        <v>651039428</v>
      </c>
      <c r="B1159" s="56">
        <f t="shared" si="36"/>
        <v>651039428</v>
      </c>
      <c r="C1159" s="57" t="s">
        <v>6162</v>
      </c>
      <c r="D1159" s="50">
        <v>1</v>
      </c>
      <c r="E1159" s="72">
        <f t="shared" si="37"/>
        <v>27661172</v>
      </c>
      <c r="F1159" s="51" t="s">
        <v>63</v>
      </c>
      <c r="G1159" s="51" t="s">
        <v>8846</v>
      </c>
      <c r="H1159" s="51">
        <v>200</v>
      </c>
      <c r="I1159" s="51" t="s">
        <v>14443</v>
      </c>
      <c r="J1159" s="51">
        <v>16.690000000000001</v>
      </c>
      <c r="K1159" s="68">
        <v>3338.0000000000005</v>
      </c>
      <c r="L1159" s="63" t="s">
        <v>14444</v>
      </c>
      <c r="M1159" s="50" t="s">
        <v>9685</v>
      </c>
      <c r="O1159" s="36">
        <v>101</v>
      </c>
      <c r="Q1159" s="36" t="s">
        <v>9669</v>
      </c>
      <c r="R1159" s="50" t="str">
        <f>VLOOKUP(A1159,[1]komplet!$1:$1048576,18,0)</f>
        <v>NE</v>
      </c>
    </row>
    <row r="1160" spans="1:18" x14ac:dyDescent="0.25">
      <c r="A1160" s="71">
        <v>600015726</v>
      </c>
      <c r="B1160" s="56">
        <f t="shared" si="36"/>
        <v>600015726</v>
      </c>
      <c r="C1160" s="57" t="s">
        <v>6163</v>
      </c>
      <c r="D1160" s="50">
        <v>1</v>
      </c>
      <c r="E1160" s="72">
        <f t="shared" si="37"/>
        <v>49438875</v>
      </c>
      <c r="F1160" s="51" t="s">
        <v>63</v>
      </c>
      <c r="G1160" s="51" t="s">
        <v>8849</v>
      </c>
      <c r="H1160" s="51">
        <v>825</v>
      </c>
      <c r="I1160" s="51" t="s">
        <v>14443</v>
      </c>
      <c r="J1160" s="51">
        <v>16.690000000000001</v>
      </c>
      <c r="K1160" s="68">
        <v>13769.250000000002</v>
      </c>
      <c r="L1160" s="63" t="s">
        <v>14444</v>
      </c>
      <c r="M1160" s="50" t="s">
        <v>9686</v>
      </c>
      <c r="N1160" s="36" t="s">
        <v>59</v>
      </c>
      <c r="O1160" s="36">
        <v>168</v>
      </c>
      <c r="Q1160" s="36" t="s">
        <v>9687</v>
      </c>
      <c r="R1160" s="50" t="str">
        <f>VLOOKUP(A1160,[1]komplet!$1:$1048576,18,0)</f>
        <v>ANO</v>
      </c>
    </row>
    <row r="1161" spans="1:18" x14ac:dyDescent="0.25">
      <c r="A1161" s="71">
        <v>600015793</v>
      </c>
      <c r="B1161" s="56">
        <f t="shared" si="36"/>
        <v>600015793</v>
      </c>
      <c r="C1161" s="57" t="s">
        <v>6164</v>
      </c>
      <c r="D1161" s="50">
        <v>1</v>
      </c>
      <c r="E1161" s="72">
        <f t="shared" si="37"/>
        <v>55166</v>
      </c>
      <c r="F1161" s="51" t="s">
        <v>63</v>
      </c>
      <c r="G1161" s="51" t="s">
        <v>8849</v>
      </c>
      <c r="H1161" s="51">
        <v>2000</v>
      </c>
      <c r="I1161" s="51" t="s">
        <v>14443</v>
      </c>
      <c r="J1161" s="51">
        <v>16.690000000000001</v>
      </c>
      <c r="K1161" s="68">
        <v>33380</v>
      </c>
      <c r="L1161" s="63" t="s">
        <v>14444</v>
      </c>
      <c r="M1161" s="50" t="s">
        <v>9688</v>
      </c>
      <c r="N1161" s="36" t="s">
        <v>9689</v>
      </c>
      <c r="O1161" s="36">
        <v>127</v>
      </c>
      <c r="Q1161" s="36" t="s">
        <v>9687</v>
      </c>
      <c r="R1161" s="50" t="str">
        <f>VLOOKUP(A1161,[1]komplet!$1:$1048576,18,0)</f>
        <v>ANO</v>
      </c>
    </row>
    <row r="1162" spans="1:18" x14ac:dyDescent="0.25">
      <c r="A1162" s="71">
        <v>600127397</v>
      </c>
      <c r="B1162" s="56">
        <f t="shared" si="36"/>
        <v>600127397</v>
      </c>
      <c r="C1162" s="57" t="s">
        <v>6165</v>
      </c>
      <c r="D1162" s="50">
        <v>1</v>
      </c>
      <c r="E1162" s="72">
        <f t="shared" si="37"/>
        <v>70997233</v>
      </c>
      <c r="F1162" s="51" t="s">
        <v>63</v>
      </c>
      <c r="G1162" s="51" t="s">
        <v>8849</v>
      </c>
      <c r="H1162" s="51">
        <v>325</v>
      </c>
      <c r="I1162" s="51" t="s">
        <v>14443</v>
      </c>
      <c r="J1162" s="51">
        <v>16.690000000000001</v>
      </c>
      <c r="K1162" s="68">
        <v>5424.25</v>
      </c>
      <c r="L1162" s="63" t="s">
        <v>14444</v>
      </c>
      <c r="M1162" s="50" t="s">
        <v>9690</v>
      </c>
      <c r="O1162" s="36">
        <v>36</v>
      </c>
      <c r="Q1162" s="36" t="s">
        <v>9691</v>
      </c>
      <c r="R1162" s="50" t="str">
        <f>VLOOKUP(A1162,[1]komplet!$1:$1048576,18,0)</f>
        <v>ANO</v>
      </c>
    </row>
    <row r="1163" spans="1:18" x14ac:dyDescent="0.25">
      <c r="A1163" s="71">
        <v>600127214</v>
      </c>
      <c r="B1163" s="56">
        <f t="shared" si="36"/>
        <v>600127214</v>
      </c>
      <c r="C1163" s="57" t="s">
        <v>6166</v>
      </c>
      <c r="D1163" s="50">
        <v>1</v>
      </c>
      <c r="E1163" s="72">
        <f t="shared" si="37"/>
        <v>70285136</v>
      </c>
      <c r="F1163" s="51" t="s">
        <v>63</v>
      </c>
      <c r="G1163" s="51" t="s">
        <v>8849</v>
      </c>
      <c r="H1163" s="51">
        <v>200</v>
      </c>
      <c r="I1163" s="51" t="s">
        <v>14443</v>
      </c>
      <c r="J1163" s="51">
        <v>16.690000000000001</v>
      </c>
      <c r="K1163" s="68">
        <v>3338.0000000000005</v>
      </c>
      <c r="L1163" s="63" t="s">
        <v>14444</v>
      </c>
      <c r="M1163" s="50" t="s">
        <v>9692</v>
      </c>
      <c r="O1163" s="36">
        <v>74</v>
      </c>
      <c r="Q1163" s="36" t="s">
        <v>9693</v>
      </c>
      <c r="R1163" s="50" t="str">
        <f>VLOOKUP(A1163,[1]komplet!$1:$1048576,18,0)</f>
        <v>ANO</v>
      </c>
    </row>
    <row r="1164" spans="1:18" x14ac:dyDescent="0.25">
      <c r="A1164" s="71">
        <v>600127265</v>
      </c>
      <c r="B1164" s="56">
        <f t="shared" si="36"/>
        <v>600127265</v>
      </c>
      <c r="C1164" s="57" t="s">
        <v>6167</v>
      </c>
      <c r="D1164" s="50">
        <v>1</v>
      </c>
      <c r="E1164" s="72">
        <f t="shared" si="37"/>
        <v>71012966</v>
      </c>
      <c r="F1164" s="51" t="s">
        <v>63</v>
      </c>
      <c r="G1164" s="51" t="s">
        <v>8849</v>
      </c>
      <c r="H1164" s="51">
        <v>100</v>
      </c>
      <c r="I1164" s="51" t="s">
        <v>14443</v>
      </c>
      <c r="J1164" s="51">
        <v>16.690000000000001</v>
      </c>
      <c r="K1164" s="68">
        <v>1669.0000000000002</v>
      </c>
      <c r="L1164" s="63" t="s">
        <v>14444</v>
      </c>
      <c r="M1164" s="50" t="s">
        <v>9694</v>
      </c>
      <c r="O1164" s="36">
        <v>73</v>
      </c>
      <c r="Q1164" s="36" t="s">
        <v>9695</v>
      </c>
      <c r="R1164" s="50" t="str">
        <f>VLOOKUP(A1164,[1]komplet!$1:$1048576,18,0)</f>
        <v>ANO</v>
      </c>
    </row>
    <row r="1165" spans="1:18" x14ac:dyDescent="0.25">
      <c r="A1165" s="71">
        <v>600127303</v>
      </c>
      <c r="B1165" s="56">
        <f t="shared" si="36"/>
        <v>600127303</v>
      </c>
      <c r="C1165" s="57" t="s">
        <v>6168</v>
      </c>
      <c r="D1165" s="50">
        <v>1</v>
      </c>
      <c r="E1165" s="72">
        <f t="shared" si="37"/>
        <v>71001778</v>
      </c>
      <c r="F1165" s="51" t="s">
        <v>63</v>
      </c>
      <c r="G1165" s="51" t="s">
        <v>8849</v>
      </c>
      <c r="H1165" s="51">
        <v>125</v>
      </c>
      <c r="I1165" s="51" t="s">
        <v>14443</v>
      </c>
      <c r="J1165" s="51">
        <v>16.690000000000001</v>
      </c>
      <c r="K1165" s="68">
        <v>2086.25</v>
      </c>
      <c r="L1165" s="63" t="s">
        <v>14444</v>
      </c>
      <c r="M1165" s="50" t="s">
        <v>9696</v>
      </c>
      <c r="O1165" s="36">
        <v>108</v>
      </c>
      <c r="Q1165" s="36" t="s">
        <v>9697</v>
      </c>
      <c r="R1165" s="50" t="str">
        <f>VLOOKUP(A1165,[1]komplet!$1:$1048576,18,0)</f>
        <v>ANO</v>
      </c>
    </row>
    <row r="1166" spans="1:18" x14ac:dyDescent="0.25">
      <c r="A1166" s="71">
        <v>600127338</v>
      </c>
      <c r="B1166" s="56">
        <f t="shared" si="36"/>
        <v>600127338</v>
      </c>
      <c r="C1166" s="57" t="s">
        <v>6169</v>
      </c>
      <c r="D1166" s="50">
        <v>1</v>
      </c>
      <c r="E1166" s="72">
        <f t="shared" si="37"/>
        <v>70992045</v>
      </c>
      <c r="F1166" s="51" t="s">
        <v>63</v>
      </c>
      <c r="G1166" s="51" t="s">
        <v>8849</v>
      </c>
      <c r="H1166" s="51">
        <v>75</v>
      </c>
      <c r="I1166" s="51" t="s">
        <v>14443</v>
      </c>
      <c r="J1166" s="51">
        <v>16.690000000000001</v>
      </c>
      <c r="K1166" s="68">
        <v>1251.75</v>
      </c>
      <c r="L1166" s="63" t="s">
        <v>14444</v>
      </c>
      <c r="M1166" s="50" t="s">
        <v>9698</v>
      </c>
      <c r="O1166" s="36">
        <v>62</v>
      </c>
      <c r="Q1166" s="36" t="s">
        <v>9699</v>
      </c>
      <c r="R1166" s="50" t="str">
        <f>VLOOKUP(A1166,[1]komplet!$1:$1048576,18,0)</f>
        <v>ANO</v>
      </c>
    </row>
    <row r="1167" spans="1:18" x14ac:dyDescent="0.25">
      <c r="A1167" s="71">
        <v>600127362</v>
      </c>
      <c r="B1167" s="56">
        <f t="shared" si="36"/>
        <v>600127362</v>
      </c>
      <c r="C1167" s="57" t="s">
        <v>6170</v>
      </c>
      <c r="D1167" s="50">
        <v>1</v>
      </c>
      <c r="E1167" s="72">
        <f t="shared" si="37"/>
        <v>70998159</v>
      </c>
      <c r="F1167" s="51" t="s">
        <v>63</v>
      </c>
      <c r="G1167" s="51" t="s">
        <v>8849</v>
      </c>
      <c r="H1167" s="51">
        <v>150</v>
      </c>
      <c r="I1167" s="51" t="s">
        <v>14443</v>
      </c>
      <c r="J1167" s="51">
        <v>16.690000000000001</v>
      </c>
      <c r="K1167" s="68">
        <v>2503.5</v>
      </c>
      <c r="L1167" s="63" t="s">
        <v>14444</v>
      </c>
      <c r="M1167" s="50" t="s">
        <v>9700</v>
      </c>
      <c r="O1167" s="36">
        <v>325</v>
      </c>
      <c r="Q1167" s="36" t="s">
        <v>9701</v>
      </c>
      <c r="R1167" s="50" t="str">
        <f>VLOOKUP(A1167,[1]komplet!$1:$1048576,18,0)</f>
        <v>ANO</v>
      </c>
    </row>
    <row r="1168" spans="1:18" x14ac:dyDescent="0.25">
      <c r="A1168" s="71">
        <v>600127613</v>
      </c>
      <c r="B1168" s="56">
        <f t="shared" si="36"/>
        <v>600127613</v>
      </c>
      <c r="C1168" s="57" t="s">
        <v>6171</v>
      </c>
      <c r="D1168" s="50">
        <v>1</v>
      </c>
      <c r="E1168" s="72">
        <f t="shared" si="37"/>
        <v>49438000</v>
      </c>
      <c r="F1168" s="51" t="s">
        <v>63</v>
      </c>
      <c r="G1168" s="51" t="s">
        <v>8849</v>
      </c>
      <c r="H1168" s="51">
        <v>1800</v>
      </c>
      <c r="I1168" s="51" t="s">
        <v>14443</v>
      </c>
      <c r="J1168" s="51">
        <v>16.690000000000001</v>
      </c>
      <c r="K1168" s="68">
        <v>30042.000000000004</v>
      </c>
      <c r="L1168" s="63" t="s">
        <v>14444</v>
      </c>
      <c r="M1168" s="50" t="s">
        <v>9702</v>
      </c>
      <c r="N1168" s="36" t="s">
        <v>9703</v>
      </c>
      <c r="O1168" s="36">
        <v>135</v>
      </c>
      <c r="P1168" s="36">
        <v>19</v>
      </c>
      <c r="Q1168" s="36" t="s">
        <v>9704</v>
      </c>
      <c r="R1168" s="50" t="str">
        <f>VLOOKUP(A1168,[1]komplet!$1:$1048576,18,0)</f>
        <v>ANO</v>
      </c>
    </row>
    <row r="1169" spans="1:18" x14ac:dyDescent="0.25">
      <c r="A1169" s="71">
        <v>600127621</v>
      </c>
      <c r="B1169" s="56">
        <f t="shared" si="36"/>
        <v>600127621</v>
      </c>
      <c r="C1169" s="57" t="s">
        <v>6172</v>
      </c>
      <c r="D1169" s="50">
        <v>1</v>
      </c>
      <c r="E1169" s="72">
        <f t="shared" si="37"/>
        <v>49439324</v>
      </c>
      <c r="F1169" s="51" t="s">
        <v>63</v>
      </c>
      <c r="G1169" s="51" t="s">
        <v>8849</v>
      </c>
      <c r="H1169" s="51">
        <v>1775</v>
      </c>
      <c r="I1169" s="51" t="s">
        <v>14443</v>
      </c>
      <c r="J1169" s="51">
        <v>16.690000000000001</v>
      </c>
      <c r="K1169" s="68">
        <v>29624.750000000004</v>
      </c>
      <c r="L1169" s="63" t="s">
        <v>14444</v>
      </c>
      <c r="M1169" s="50" t="s">
        <v>9705</v>
      </c>
      <c r="N1169" s="36" t="s">
        <v>9689</v>
      </c>
      <c r="O1169" s="36">
        <v>134</v>
      </c>
      <c r="Q1169" s="36" t="s">
        <v>9687</v>
      </c>
      <c r="R1169" s="50" t="str">
        <f>VLOOKUP(A1169,[1]komplet!$1:$1048576,18,0)</f>
        <v>ANO</v>
      </c>
    </row>
    <row r="1170" spans="1:18" x14ac:dyDescent="0.25">
      <c r="A1170" s="71">
        <v>600127630</v>
      </c>
      <c r="B1170" s="56">
        <f t="shared" si="36"/>
        <v>600127630</v>
      </c>
      <c r="C1170" s="57" t="s">
        <v>6173</v>
      </c>
      <c r="D1170" s="50">
        <v>1</v>
      </c>
      <c r="E1170" s="72">
        <f t="shared" si="37"/>
        <v>75022451</v>
      </c>
      <c r="F1170" s="51" t="s">
        <v>63</v>
      </c>
      <c r="G1170" s="51" t="s">
        <v>8849</v>
      </c>
      <c r="H1170" s="51">
        <v>800</v>
      </c>
      <c r="I1170" s="51" t="s">
        <v>14443</v>
      </c>
      <c r="J1170" s="51">
        <v>16.690000000000001</v>
      </c>
      <c r="K1170" s="68">
        <v>13352.000000000002</v>
      </c>
      <c r="L1170" s="63" t="s">
        <v>14444</v>
      </c>
      <c r="M1170" s="50" t="s">
        <v>9706</v>
      </c>
      <c r="O1170" s="36">
        <v>125</v>
      </c>
      <c r="Q1170" s="36" t="s">
        <v>9707</v>
      </c>
      <c r="R1170" s="50" t="str">
        <f>VLOOKUP(A1170,[1]komplet!$1:$1048576,18,0)</f>
        <v>ANO</v>
      </c>
    </row>
    <row r="1171" spans="1:18" x14ac:dyDescent="0.25">
      <c r="A1171" s="71">
        <v>600127681</v>
      </c>
      <c r="B1171" s="56">
        <f t="shared" si="36"/>
        <v>600127681</v>
      </c>
      <c r="C1171" s="57" t="s">
        <v>6174</v>
      </c>
      <c r="D1171" s="50">
        <v>1</v>
      </c>
      <c r="E1171" s="72">
        <f t="shared" si="37"/>
        <v>71011269</v>
      </c>
      <c r="F1171" s="51" t="s">
        <v>63</v>
      </c>
      <c r="G1171" s="51" t="s">
        <v>8849</v>
      </c>
      <c r="H1171" s="51">
        <v>425</v>
      </c>
      <c r="I1171" s="51" t="s">
        <v>14443</v>
      </c>
      <c r="J1171" s="51">
        <v>16.690000000000001</v>
      </c>
      <c r="K1171" s="68">
        <v>7093.2500000000009</v>
      </c>
      <c r="L1171" s="63" t="s">
        <v>14444</v>
      </c>
      <c r="M1171" s="50" t="s">
        <v>9708</v>
      </c>
      <c r="O1171" s="36">
        <v>213</v>
      </c>
      <c r="Q1171" s="36" t="s">
        <v>9709</v>
      </c>
      <c r="R1171" s="50" t="str">
        <f>VLOOKUP(A1171,[1]komplet!$1:$1048576,18,0)</f>
        <v>ANO</v>
      </c>
    </row>
    <row r="1172" spans="1:18" x14ac:dyDescent="0.25">
      <c r="A1172" s="71">
        <v>600127770</v>
      </c>
      <c r="B1172" s="56">
        <f t="shared" si="36"/>
        <v>600127770</v>
      </c>
      <c r="C1172" s="57" t="s">
        <v>6175</v>
      </c>
      <c r="D1172" s="50">
        <v>1</v>
      </c>
      <c r="E1172" s="72">
        <f t="shared" si="37"/>
        <v>70995087</v>
      </c>
      <c r="F1172" s="51" t="s">
        <v>63</v>
      </c>
      <c r="G1172" s="51" t="s">
        <v>8849</v>
      </c>
      <c r="H1172" s="51">
        <v>1000</v>
      </c>
      <c r="I1172" s="51" t="s">
        <v>14443</v>
      </c>
      <c r="J1172" s="51">
        <v>16.690000000000001</v>
      </c>
      <c r="K1172" s="68">
        <v>16690</v>
      </c>
      <c r="L1172" s="63" t="s">
        <v>14444</v>
      </c>
      <c r="M1172" s="50" t="s">
        <v>9710</v>
      </c>
      <c r="N1172" s="36" t="s">
        <v>9711</v>
      </c>
      <c r="O1172" s="36">
        <v>218</v>
      </c>
      <c r="Q1172" s="36" t="s">
        <v>9687</v>
      </c>
      <c r="R1172" s="50" t="str">
        <f>VLOOKUP(A1172,[1]komplet!$1:$1048576,18,0)</f>
        <v>ANO</v>
      </c>
    </row>
    <row r="1173" spans="1:18" x14ac:dyDescent="0.25">
      <c r="A1173" s="71">
        <v>600127788</v>
      </c>
      <c r="B1173" s="56">
        <f t="shared" si="36"/>
        <v>600127788</v>
      </c>
      <c r="C1173" s="57" t="s">
        <v>6176</v>
      </c>
      <c r="D1173" s="50">
        <v>1</v>
      </c>
      <c r="E1173" s="72">
        <f t="shared" si="37"/>
        <v>70997969</v>
      </c>
      <c r="F1173" s="51" t="s">
        <v>63</v>
      </c>
      <c r="G1173" s="51" t="s">
        <v>8849</v>
      </c>
      <c r="H1173" s="51">
        <v>75</v>
      </c>
      <c r="I1173" s="51" t="s">
        <v>14443</v>
      </c>
      <c r="J1173" s="51">
        <v>16.690000000000001</v>
      </c>
      <c r="K1173" s="68">
        <v>1251.75</v>
      </c>
      <c r="L1173" s="63" t="s">
        <v>14444</v>
      </c>
      <c r="M1173" s="50" t="s">
        <v>9712</v>
      </c>
      <c r="O1173" s="36">
        <v>200</v>
      </c>
      <c r="Q1173" s="36" t="s">
        <v>9713</v>
      </c>
      <c r="R1173" s="50" t="str">
        <f>VLOOKUP(A1173,[1]komplet!$1:$1048576,18,0)</f>
        <v>ANO</v>
      </c>
    </row>
    <row r="1174" spans="1:18" x14ac:dyDescent="0.25">
      <c r="A1174" s="71">
        <v>600127796</v>
      </c>
      <c r="B1174" s="56">
        <f t="shared" si="36"/>
        <v>600127796</v>
      </c>
      <c r="C1174" s="57" t="s">
        <v>6177</v>
      </c>
      <c r="D1174" s="50">
        <v>1</v>
      </c>
      <c r="E1174" s="72">
        <f t="shared" si="37"/>
        <v>71010670</v>
      </c>
      <c r="F1174" s="51" t="s">
        <v>63</v>
      </c>
      <c r="G1174" s="51" t="s">
        <v>8849</v>
      </c>
      <c r="H1174" s="51">
        <v>75</v>
      </c>
      <c r="I1174" s="51" t="s">
        <v>14443</v>
      </c>
      <c r="J1174" s="51">
        <v>16.690000000000001</v>
      </c>
      <c r="K1174" s="68">
        <v>1251.75</v>
      </c>
      <c r="L1174" s="63" t="s">
        <v>14444</v>
      </c>
      <c r="M1174" s="50" t="s">
        <v>9714</v>
      </c>
      <c r="O1174" s="36">
        <v>10</v>
      </c>
      <c r="Q1174" s="36" t="s">
        <v>9715</v>
      </c>
      <c r="R1174" s="50" t="str">
        <f>VLOOKUP(A1174,[1]komplet!$1:$1048576,18,0)</f>
        <v>ANO</v>
      </c>
    </row>
    <row r="1175" spans="1:18" x14ac:dyDescent="0.25">
      <c r="A1175" s="71">
        <v>600127800</v>
      </c>
      <c r="B1175" s="56">
        <f t="shared" si="36"/>
        <v>600127800</v>
      </c>
      <c r="C1175" s="57" t="s">
        <v>6178</v>
      </c>
      <c r="D1175" s="50">
        <v>1</v>
      </c>
      <c r="E1175" s="72">
        <f t="shared" si="37"/>
        <v>71011595</v>
      </c>
      <c r="F1175" s="51" t="s">
        <v>63</v>
      </c>
      <c r="G1175" s="51" t="s">
        <v>8849</v>
      </c>
      <c r="H1175" s="51">
        <v>150</v>
      </c>
      <c r="I1175" s="51" t="s">
        <v>14443</v>
      </c>
      <c r="J1175" s="51">
        <v>16.690000000000001</v>
      </c>
      <c r="K1175" s="68">
        <v>2503.5</v>
      </c>
      <c r="L1175" s="63" t="s">
        <v>14444</v>
      </c>
      <c r="M1175" s="50" t="s">
        <v>9716</v>
      </c>
      <c r="O1175" s="36">
        <v>55</v>
      </c>
      <c r="Q1175" s="36" t="s">
        <v>9717</v>
      </c>
      <c r="R1175" s="50" t="str">
        <f>VLOOKUP(A1175,[1]komplet!$1:$1048576,18,0)</f>
        <v>ANO</v>
      </c>
    </row>
    <row r="1176" spans="1:18" x14ac:dyDescent="0.25">
      <c r="A1176" s="71">
        <v>600127818</v>
      </c>
      <c r="B1176" s="56">
        <f t="shared" si="36"/>
        <v>600127818</v>
      </c>
      <c r="C1176" s="57" t="s">
        <v>6179</v>
      </c>
      <c r="D1176" s="50">
        <v>1</v>
      </c>
      <c r="E1176" s="72">
        <f t="shared" si="37"/>
        <v>75022214</v>
      </c>
      <c r="F1176" s="51" t="s">
        <v>63</v>
      </c>
      <c r="G1176" s="51" t="s">
        <v>8849</v>
      </c>
      <c r="H1176" s="51">
        <v>75</v>
      </c>
      <c r="I1176" s="51" t="s">
        <v>14443</v>
      </c>
      <c r="J1176" s="51">
        <v>16.690000000000001</v>
      </c>
      <c r="K1176" s="68">
        <v>1251.75</v>
      </c>
      <c r="L1176" s="63" t="s">
        <v>14444</v>
      </c>
      <c r="M1176" s="50" t="s">
        <v>9718</v>
      </c>
      <c r="O1176" s="36">
        <v>120</v>
      </c>
      <c r="Q1176" s="36" t="s">
        <v>9719</v>
      </c>
      <c r="R1176" s="50" t="str">
        <f>VLOOKUP(A1176,[1]komplet!$1:$1048576,18,0)</f>
        <v>ANO</v>
      </c>
    </row>
    <row r="1177" spans="1:18" x14ac:dyDescent="0.25">
      <c r="A1177" s="71">
        <v>600127834</v>
      </c>
      <c r="B1177" s="56">
        <f t="shared" si="36"/>
        <v>600127834</v>
      </c>
      <c r="C1177" s="57" t="s">
        <v>6180</v>
      </c>
      <c r="D1177" s="50">
        <v>1</v>
      </c>
      <c r="E1177" s="72">
        <f t="shared" si="37"/>
        <v>75021781</v>
      </c>
      <c r="F1177" s="51" t="s">
        <v>63</v>
      </c>
      <c r="G1177" s="51" t="s">
        <v>8849</v>
      </c>
      <c r="H1177" s="51">
        <v>175</v>
      </c>
      <c r="I1177" s="51" t="s">
        <v>14443</v>
      </c>
      <c r="J1177" s="51">
        <v>16.690000000000001</v>
      </c>
      <c r="K1177" s="68">
        <v>2920.75</v>
      </c>
      <c r="L1177" s="63" t="s">
        <v>14444</v>
      </c>
      <c r="M1177" s="50" t="s">
        <v>9720</v>
      </c>
      <c r="O1177" s="36">
        <v>143</v>
      </c>
      <c r="Q1177" s="36" t="s">
        <v>9721</v>
      </c>
      <c r="R1177" s="50" t="str">
        <f>VLOOKUP(A1177,[1]komplet!$1:$1048576,18,0)</f>
        <v>ANO</v>
      </c>
    </row>
    <row r="1178" spans="1:18" x14ac:dyDescent="0.25">
      <c r="A1178" s="71">
        <v>600127842</v>
      </c>
      <c r="B1178" s="56">
        <f t="shared" si="36"/>
        <v>600127842</v>
      </c>
      <c r="C1178" s="57" t="s">
        <v>6181</v>
      </c>
      <c r="D1178" s="50">
        <v>1</v>
      </c>
      <c r="E1178" s="72">
        <f t="shared" si="37"/>
        <v>70996296</v>
      </c>
      <c r="F1178" s="51" t="s">
        <v>63</v>
      </c>
      <c r="G1178" s="51" t="s">
        <v>8849</v>
      </c>
      <c r="H1178" s="51">
        <v>175</v>
      </c>
      <c r="I1178" s="51" t="s">
        <v>14443</v>
      </c>
      <c r="J1178" s="51">
        <v>16.690000000000001</v>
      </c>
      <c r="K1178" s="68">
        <v>2920.75</v>
      </c>
      <c r="L1178" s="63" t="s">
        <v>14444</v>
      </c>
      <c r="M1178" s="50" t="s">
        <v>9722</v>
      </c>
      <c r="O1178" s="36">
        <v>87</v>
      </c>
      <c r="Q1178" s="36" t="s">
        <v>9723</v>
      </c>
      <c r="R1178" s="50" t="str">
        <f>VLOOKUP(A1178,[1]komplet!$1:$1048576,18,0)</f>
        <v>ANO</v>
      </c>
    </row>
    <row r="1179" spans="1:18" x14ac:dyDescent="0.25">
      <c r="A1179" s="71">
        <v>600025241</v>
      </c>
      <c r="B1179" s="56">
        <f t="shared" si="36"/>
        <v>600025241</v>
      </c>
      <c r="C1179" s="57" t="s">
        <v>6182</v>
      </c>
      <c r="D1179" s="50">
        <v>1</v>
      </c>
      <c r="E1179" s="72">
        <f t="shared" si="37"/>
        <v>60680300</v>
      </c>
      <c r="F1179" s="51" t="s">
        <v>63</v>
      </c>
      <c r="G1179" s="51" t="s">
        <v>8848</v>
      </c>
      <c r="H1179" s="51">
        <v>500</v>
      </c>
      <c r="I1179" s="51" t="s">
        <v>14443</v>
      </c>
      <c r="J1179" s="51">
        <v>16.690000000000001</v>
      </c>
      <c r="K1179" s="68">
        <v>8345</v>
      </c>
      <c r="L1179" s="63" t="s">
        <v>14444</v>
      </c>
      <c r="M1179" s="50" t="s">
        <v>9724</v>
      </c>
      <c r="O1179" s="36">
        <v>131</v>
      </c>
      <c r="Q1179" s="36" t="s">
        <v>9725</v>
      </c>
      <c r="R1179" s="50" t="str">
        <f>VLOOKUP(A1179,[1]komplet!$1:$1048576,18,0)</f>
        <v>ANO</v>
      </c>
    </row>
    <row r="1180" spans="1:18" x14ac:dyDescent="0.25">
      <c r="A1180" s="71">
        <v>600112608</v>
      </c>
      <c r="B1180" s="56">
        <f t="shared" si="36"/>
        <v>600112608</v>
      </c>
      <c r="C1180" s="57" t="s">
        <v>6183</v>
      </c>
      <c r="D1180" s="50">
        <v>1</v>
      </c>
      <c r="E1180" s="72">
        <f t="shared" si="37"/>
        <v>49963520</v>
      </c>
      <c r="F1180" s="51" t="s">
        <v>63</v>
      </c>
      <c r="G1180" s="51" t="s">
        <v>8848</v>
      </c>
      <c r="H1180" s="51">
        <v>175</v>
      </c>
      <c r="I1180" s="51" t="s">
        <v>14443</v>
      </c>
      <c r="J1180" s="51">
        <v>16.690000000000001</v>
      </c>
      <c r="K1180" s="68">
        <v>2920.75</v>
      </c>
      <c r="L1180" s="63" t="s">
        <v>14444</v>
      </c>
      <c r="M1180" s="50" t="s">
        <v>9726</v>
      </c>
      <c r="O1180" s="36">
        <v>73</v>
      </c>
      <c r="Q1180" s="36" t="s">
        <v>9727</v>
      </c>
      <c r="R1180" s="50" t="str">
        <f>VLOOKUP(A1180,[1]komplet!$1:$1048576,18,0)</f>
        <v>ANO</v>
      </c>
    </row>
    <row r="1181" spans="1:18" x14ac:dyDescent="0.25">
      <c r="A1181" s="71">
        <v>600112471</v>
      </c>
      <c r="B1181" s="56">
        <f t="shared" si="36"/>
        <v>600112471</v>
      </c>
      <c r="C1181" s="57" t="s">
        <v>6184</v>
      </c>
      <c r="D1181" s="50">
        <v>1</v>
      </c>
      <c r="E1181" s="72">
        <f t="shared" si="37"/>
        <v>65268687</v>
      </c>
      <c r="F1181" s="51" t="s">
        <v>63</v>
      </c>
      <c r="G1181" s="51" t="s">
        <v>8848</v>
      </c>
      <c r="H1181" s="51">
        <v>3100</v>
      </c>
      <c r="I1181" s="51" t="s">
        <v>14443</v>
      </c>
      <c r="J1181" s="51">
        <v>16.690000000000001</v>
      </c>
      <c r="K1181" s="68">
        <v>51739.000000000007</v>
      </c>
      <c r="L1181" s="63" t="s">
        <v>14444</v>
      </c>
      <c r="M1181" s="50" t="s">
        <v>9728</v>
      </c>
      <c r="N1181" s="36" t="s">
        <v>34</v>
      </c>
      <c r="O1181" s="36">
        <v>35</v>
      </c>
      <c r="Q1181" s="36" t="s">
        <v>77</v>
      </c>
      <c r="R1181" s="50" t="str">
        <f>VLOOKUP(A1181,[1]komplet!$1:$1048576,18,0)</f>
        <v>ANO</v>
      </c>
    </row>
    <row r="1182" spans="1:18" x14ac:dyDescent="0.25">
      <c r="A1182" s="71">
        <v>600112551</v>
      </c>
      <c r="B1182" s="56">
        <f t="shared" si="36"/>
        <v>600112551</v>
      </c>
      <c r="C1182" s="57" t="s">
        <v>6185</v>
      </c>
      <c r="D1182" s="50">
        <v>1</v>
      </c>
      <c r="E1182" s="72">
        <f t="shared" si="37"/>
        <v>70499969</v>
      </c>
      <c r="F1182" s="51" t="s">
        <v>63</v>
      </c>
      <c r="G1182" s="51" t="s">
        <v>8848</v>
      </c>
      <c r="H1182" s="51">
        <v>350</v>
      </c>
      <c r="I1182" s="51" t="s">
        <v>14443</v>
      </c>
      <c r="J1182" s="51">
        <v>16.690000000000001</v>
      </c>
      <c r="K1182" s="68">
        <v>5841.5</v>
      </c>
      <c r="L1182" s="63" t="s">
        <v>14444</v>
      </c>
      <c r="M1182" s="50" t="s">
        <v>9729</v>
      </c>
      <c r="O1182" s="36">
        <v>3</v>
      </c>
      <c r="Q1182" s="36" t="s">
        <v>9730</v>
      </c>
      <c r="R1182" s="50" t="str">
        <f>VLOOKUP(A1182,[1]komplet!$1:$1048576,18,0)</f>
        <v>ANO</v>
      </c>
    </row>
    <row r="1183" spans="1:18" x14ac:dyDescent="0.25">
      <c r="A1183" s="71">
        <v>600112560</v>
      </c>
      <c r="B1183" s="56">
        <f t="shared" si="36"/>
        <v>600112560</v>
      </c>
      <c r="C1183" s="57" t="s">
        <v>6186</v>
      </c>
      <c r="D1183" s="50">
        <v>1</v>
      </c>
      <c r="E1183" s="72">
        <f t="shared" si="37"/>
        <v>68729928</v>
      </c>
      <c r="F1183" s="51" t="s">
        <v>63</v>
      </c>
      <c r="G1183" s="51" t="s">
        <v>8848</v>
      </c>
      <c r="H1183" s="51">
        <v>1200</v>
      </c>
      <c r="I1183" s="51" t="s">
        <v>14443</v>
      </c>
      <c r="J1183" s="51">
        <v>16.690000000000001</v>
      </c>
      <c r="K1183" s="68">
        <v>20028</v>
      </c>
      <c r="L1183" s="63" t="s">
        <v>14444</v>
      </c>
      <c r="M1183" s="50" t="s">
        <v>9731</v>
      </c>
      <c r="N1183" s="36" t="s">
        <v>53</v>
      </c>
      <c r="O1183" s="36">
        <v>178</v>
      </c>
      <c r="Q1183" s="36" t="s">
        <v>9732</v>
      </c>
      <c r="R1183" s="50" t="str">
        <f>VLOOKUP(A1183,[1]komplet!$1:$1048576,18,0)</f>
        <v>ANO</v>
      </c>
    </row>
    <row r="1184" spans="1:18" x14ac:dyDescent="0.25">
      <c r="A1184" s="71">
        <v>600112616</v>
      </c>
      <c r="B1184" s="56">
        <f t="shared" si="36"/>
        <v>600112616</v>
      </c>
      <c r="C1184" s="57" t="s">
        <v>6187</v>
      </c>
      <c r="D1184" s="50">
        <v>1</v>
      </c>
      <c r="E1184" s="72">
        <f t="shared" si="37"/>
        <v>70877076</v>
      </c>
      <c r="F1184" s="51" t="s">
        <v>63</v>
      </c>
      <c r="G1184" s="51" t="s">
        <v>8848</v>
      </c>
      <c r="H1184" s="51">
        <v>175</v>
      </c>
      <c r="I1184" s="51" t="s">
        <v>14443</v>
      </c>
      <c r="J1184" s="51">
        <v>16.690000000000001</v>
      </c>
      <c r="K1184" s="68">
        <v>2920.75</v>
      </c>
      <c r="L1184" s="63" t="s">
        <v>14444</v>
      </c>
      <c r="M1184" s="50" t="s">
        <v>9733</v>
      </c>
      <c r="O1184" s="36">
        <v>46</v>
      </c>
      <c r="Q1184" s="36" t="s">
        <v>9734</v>
      </c>
      <c r="R1184" s="50" t="str">
        <f>VLOOKUP(A1184,[1]komplet!$1:$1048576,18,0)</f>
        <v>ANO</v>
      </c>
    </row>
    <row r="1185" spans="1:18" x14ac:dyDescent="0.25">
      <c r="A1185" s="71">
        <v>600127346</v>
      </c>
      <c r="B1185" s="56">
        <f t="shared" si="36"/>
        <v>600127346</v>
      </c>
      <c r="C1185" s="57" t="s">
        <v>6188</v>
      </c>
      <c r="D1185" s="50">
        <v>1</v>
      </c>
      <c r="E1185" s="72">
        <f t="shared" si="37"/>
        <v>71011285</v>
      </c>
      <c r="F1185" s="51" t="s">
        <v>63</v>
      </c>
      <c r="G1185" s="51" t="s">
        <v>8848</v>
      </c>
      <c r="H1185" s="51">
        <v>150</v>
      </c>
      <c r="I1185" s="51" t="s">
        <v>14443</v>
      </c>
      <c r="J1185" s="51">
        <v>16.690000000000001</v>
      </c>
      <c r="K1185" s="68">
        <v>2503.5</v>
      </c>
      <c r="L1185" s="63" t="s">
        <v>14444</v>
      </c>
      <c r="M1185" s="50" t="s">
        <v>9735</v>
      </c>
      <c r="O1185" s="36">
        <v>160</v>
      </c>
      <c r="Q1185" s="36" t="s">
        <v>9736</v>
      </c>
      <c r="R1185" s="50" t="str">
        <f>VLOOKUP(A1185,[1]komplet!$1:$1048576,18,0)</f>
        <v>ANO</v>
      </c>
    </row>
    <row r="1186" spans="1:18" x14ac:dyDescent="0.25">
      <c r="A1186" s="71">
        <v>600127494</v>
      </c>
      <c r="B1186" s="56">
        <f t="shared" si="36"/>
        <v>600127494</v>
      </c>
      <c r="C1186" s="57" t="s">
        <v>6189</v>
      </c>
      <c r="D1186" s="50">
        <v>1</v>
      </c>
      <c r="E1186" s="72">
        <f t="shared" si="37"/>
        <v>75021315</v>
      </c>
      <c r="F1186" s="51" t="s">
        <v>63</v>
      </c>
      <c r="G1186" s="51" t="s">
        <v>8848</v>
      </c>
      <c r="H1186" s="51">
        <v>725</v>
      </c>
      <c r="I1186" s="51" t="s">
        <v>14443</v>
      </c>
      <c r="J1186" s="51">
        <v>16.690000000000001</v>
      </c>
      <c r="K1186" s="68">
        <v>12100.250000000002</v>
      </c>
      <c r="L1186" s="63" t="s">
        <v>14444</v>
      </c>
      <c r="M1186" s="50" t="s">
        <v>9737</v>
      </c>
      <c r="O1186" s="36">
        <v>134</v>
      </c>
      <c r="Q1186" s="36" t="s">
        <v>80</v>
      </c>
      <c r="R1186" s="50" t="str">
        <f>VLOOKUP(A1186,[1]komplet!$1:$1048576,18,0)</f>
        <v>ANO</v>
      </c>
    </row>
    <row r="1187" spans="1:18" x14ac:dyDescent="0.25">
      <c r="A1187" s="71">
        <v>600013987</v>
      </c>
      <c r="B1187" s="56">
        <f t="shared" si="36"/>
        <v>600013987</v>
      </c>
      <c r="C1187" s="57" t="s">
        <v>6190</v>
      </c>
      <c r="D1187" s="50">
        <v>1</v>
      </c>
      <c r="E1187" s="72">
        <f t="shared" si="37"/>
        <v>49459899</v>
      </c>
      <c r="F1187" s="51" t="s">
        <v>63</v>
      </c>
      <c r="G1187" s="51" t="s">
        <v>8848</v>
      </c>
      <c r="H1187" s="51">
        <v>1300</v>
      </c>
      <c r="I1187" s="51" t="s">
        <v>14443</v>
      </c>
      <c r="J1187" s="51">
        <v>16.690000000000001</v>
      </c>
      <c r="K1187" s="68">
        <v>21697</v>
      </c>
      <c r="L1187" s="63" t="s">
        <v>14444</v>
      </c>
      <c r="M1187" s="50" t="s">
        <v>9738</v>
      </c>
      <c r="N1187" s="36" t="s">
        <v>11</v>
      </c>
      <c r="O1187" s="36">
        <v>39</v>
      </c>
      <c r="Q1187" s="36" t="s">
        <v>9739</v>
      </c>
      <c r="R1187" s="50" t="str">
        <f>VLOOKUP(A1187,[1]komplet!$1:$1048576,18,0)</f>
        <v>ANO</v>
      </c>
    </row>
    <row r="1188" spans="1:18" x14ac:dyDescent="0.25">
      <c r="A1188" s="71">
        <v>600110982</v>
      </c>
      <c r="B1188" s="56">
        <f t="shared" si="36"/>
        <v>600110982</v>
      </c>
      <c r="C1188" s="57" t="s">
        <v>6191</v>
      </c>
      <c r="D1188" s="50">
        <v>1</v>
      </c>
      <c r="E1188" s="72">
        <f t="shared" si="37"/>
        <v>49461311</v>
      </c>
      <c r="F1188" s="51" t="s">
        <v>63</v>
      </c>
      <c r="G1188" s="51" t="s">
        <v>8848</v>
      </c>
      <c r="H1188" s="51">
        <v>475</v>
      </c>
      <c r="I1188" s="51" t="s">
        <v>14443</v>
      </c>
      <c r="J1188" s="51">
        <v>16.690000000000001</v>
      </c>
      <c r="K1188" s="68">
        <v>7927.7500000000009</v>
      </c>
      <c r="L1188" s="63" t="s">
        <v>14444</v>
      </c>
      <c r="M1188" s="50" t="s">
        <v>9740</v>
      </c>
      <c r="N1188" s="36" t="s">
        <v>9741</v>
      </c>
      <c r="O1188" s="36">
        <v>145</v>
      </c>
      <c r="Q1188" s="36" t="s">
        <v>81</v>
      </c>
      <c r="R1188" s="50" t="str">
        <f>VLOOKUP(A1188,[1]komplet!$1:$1048576,18,0)</f>
        <v>ANO</v>
      </c>
    </row>
    <row r="1189" spans="1:18" x14ac:dyDescent="0.25">
      <c r="A1189" s="71">
        <v>600110559</v>
      </c>
      <c r="B1189" s="56">
        <f t="shared" si="36"/>
        <v>600110559</v>
      </c>
      <c r="C1189" s="57" t="s">
        <v>6192</v>
      </c>
      <c r="D1189" s="50">
        <v>1</v>
      </c>
      <c r="E1189" s="72">
        <f t="shared" si="37"/>
        <v>70994099</v>
      </c>
      <c r="F1189" s="51" t="s">
        <v>63</v>
      </c>
      <c r="G1189" s="51" t="s">
        <v>8848</v>
      </c>
      <c r="H1189" s="51">
        <v>825</v>
      </c>
      <c r="I1189" s="51" t="s">
        <v>14443</v>
      </c>
      <c r="J1189" s="51">
        <v>16.690000000000001</v>
      </c>
      <c r="K1189" s="68">
        <v>13769.250000000002</v>
      </c>
      <c r="L1189" s="63" t="s">
        <v>14444</v>
      </c>
      <c r="M1189" s="50" t="s">
        <v>9742</v>
      </c>
      <c r="N1189" s="36" t="s">
        <v>41</v>
      </c>
      <c r="O1189" s="36">
        <v>280</v>
      </c>
      <c r="Q1189" s="36" t="s">
        <v>9743</v>
      </c>
      <c r="R1189" s="50" t="str">
        <f>VLOOKUP(A1189,[1]komplet!$1:$1048576,18,0)</f>
        <v>ANO</v>
      </c>
    </row>
    <row r="1190" spans="1:18" x14ac:dyDescent="0.25">
      <c r="A1190" s="71">
        <v>600110711</v>
      </c>
      <c r="B1190" s="56">
        <f t="shared" si="36"/>
        <v>600110711</v>
      </c>
      <c r="C1190" s="57" t="s">
        <v>6193</v>
      </c>
      <c r="D1190" s="50">
        <v>1</v>
      </c>
      <c r="E1190" s="72">
        <f t="shared" si="37"/>
        <v>70981892</v>
      </c>
      <c r="F1190" s="51" t="s">
        <v>63</v>
      </c>
      <c r="G1190" s="51" t="s">
        <v>8848</v>
      </c>
      <c r="H1190" s="51">
        <v>350</v>
      </c>
      <c r="I1190" s="51" t="s">
        <v>14443</v>
      </c>
      <c r="J1190" s="51">
        <v>16.690000000000001</v>
      </c>
      <c r="K1190" s="68">
        <v>5841.5</v>
      </c>
      <c r="L1190" s="63" t="s">
        <v>14444</v>
      </c>
      <c r="M1190" s="50" t="s">
        <v>9744</v>
      </c>
      <c r="N1190" s="36" t="s">
        <v>9745</v>
      </c>
      <c r="O1190" s="36">
        <v>48</v>
      </c>
      <c r="Q1190" s="36" t="s">
        <v>9746</v>
      </c>
      <c r="R1190" s="50" t="str">
        <f>VLOOKUP(A1190,[1]komplet!$1:$1048576,18,0)</f>
        <v>ANO</v>
      </c>
    </row>
    <row r="1191" spans="1:18" x14ac:dyDescent="0.25">
      <c r="A1191" s="71">
        <v>600110931</v>
      </c>
      <c r="B1191" s="56">
        <f t="shared" si="36"/>
        <v>600110931</v>
      </c>
      <c r="C1191" s="57" t="s">
        <v>6194</v>
      </c>
      <c r="D1191" s="50">
        <v>1</v>
      </c>
      <c r="E1191" s="72">
        <f t="shared" si="37"/>
        <v>70990891</v>
      </c>
      <c r="F1191" s="51" t="s">
        <v>63</v>
      </c>
      <c r="G1191" s="51" t="s">
        <v>8848</v>
      </c>
      <c r="H1191" s="51">
        <v>200</v>
      </c>
      <c r="I1191" s="51" t="s">
        <v>14443</v>
      </c>
      <c r="J1191" s="51">
        <v>16.690000000000001</v>
      </c>
      <c r="K1191" s="68">
        <v>3338.0000000000005</v>
      </c>
      <c r="L1191" s="63" t="s">
        <v>14444</v>
      </c>
      <c r="M1191" s="50" t="s">
        <v>9747</v>
      </c>
      <c r="O1191" s="36">
        <v>44</v>
      </c>
      <c r="Q1191" s="36" t="s">
        <v>9748</v>
      </c>
      <c r="R1191" s="50" t="str">
        <f>VLOOKUP(A1191,[1]komplet!$1:$1048576,18,0)</f>
        <v>ANO</v>
      </c>
    </row>
    <row r="1192" spans="1:18" x14ac:dyDescent="0.25">
      <c r="A1192" s="71">
        <v>600110940</v>
      </c>
      <c r="B1192" s="56">
        <f t="shared" si="36"/>
        <v>600110940</v>
      </c>
      <c r="C1192" s="57" t="s">
        <v>6195</v>
      </c>
      <c r="D1192" s="50">
        <v>1</v>
      </c>
      <c r="E1192" s="72">
        <f t="shared" si="37"/>
        <v>71005587</v>
      </c>
      <c r="F1192" s="51" t="s">
        <v>63</v>
      </c>
      <c r="G1192" s="51" t="s">
        <v>8848</v>
      </c>
      <c r="H1192" s="51">
        <v>225</v>
      </c>
      <c r="I1192" s="51" t="s">
        <v>14443</v>
      </c>
      <c r="J1192" s="51">
        <v>16.690000000000001</v>
      </c>
      <c r="K1192" s="68">
        <v>3755.2500000000005</v>
      </c>
      <c r="L1192" s="63" t="s">
        <v>14444</v>
      </c>
      <c r="M1192" s="50" t="s">
        <v>9749</v>
      </c>
      <c r="O1192" s="36">
        <v>134</v>
      </c>
      <c r="Q1192" s="36" t="s">
        <v>9750</v>
      </c>
      <c r="R1192" s="50" t="str">
        <f>VLOOKUP(A1192,[1]komplet!$1:$1048576,18,0)</f>
        <v>ANO</v>
      </c>
    </row>
    <row r="1193" spans="1:18" x14ac:dyDescent="0.25">
      <c r="A1193" s="71">
        <v>600111016</v>
      </c>
      <c r="B1193" s="56">
        <f t="shared" si="36"/>
        <v>600111016</v>
      </c>
      <c r="C1193" s="57" t="s">
        <v>6196</v>
      </c>
      <c r="D1193" s="50">
        <v>1</v>
      </c>
      <c r="E1193" s="72">
        <f t="shared" si="37"/>
        <v>70979049</v>
      </c>
      <c r="F1193" s="51" t="s">
        <v>63</v>
      </c>
      <c r="G1193" s="51" t="s">
        <v>8848</v>
      </c>
      <c r="H1193" s="51">
        <v>1075</v>
      </c>
      <c r="I1193" s="51" t="s">
        <v>14443</v>
      </c>
      <c r="J1193" s="51">
        <v>16.690000000000001</v>
      </c>
      <c r="K1193" s="68">
        <v>17941.75</v>
      </c>
      <c r="L1193" s="63" t="s">
        <v>14444</v>
      </c>
      <c r="M1193" s="50" t="s">
        <v>9751</v>
      </c>
      <c r="N1193" s="36" t="s">
        <v>9752</v>
      </c>
      <c r="O1193" s="36">
        <v>43</v>
      </c>
      <c r="Q1193" s="36" t="s">
        <v>9753</v>
      </c>
      <c r="R1193" s="50" t="str">
        <f>VLOOKUP(A1193,[1]komplet!$1:$1048576,18,0)</f>
        <v>ANO</v>
      </c>
    </row>
    <row r="1194" spans="1:18" x14ac:dyDescent="0.25">
      <c r="A1194" s="71">
        <v>600111130</v>
      </c>
      <c r="B1194" s="56">
        <f t="shared" si="36"/>
        <v>600111130</v>
      </c>
      <c r="C1194" s="57" t="s">
        <v>6197</v>
      </c>
      <c r="D1194" s="50">
        <v>1</v>
      </c>
      <c r="E1194" s="72">
        <f t="shared" si="37"/>
        <v>70876843</v>
      </c>
      <c r="F1194" s="51" t="s">
        <v>63</v>
      </c>
      <c r="G1194" s="51" t="s">
        <v>8848</v>
      </c>
      <c r="H1194" s="51">
        <v>2750</v>
      </c>
      <c r="I1194" s="51" t="s">
        <v>14443</v>
      </c>
      <c r="J1194" s="51">
        <v>16.690000000000001</v>
      </c>
      <c r="K1194" s="68">
        <v>45897.5</v>
      </c>
      <c r="L1194" s="63" t="s">
        <v>14444</v>
      </c>
      <c r="M1194" s="50" t="s">
        <v>9754</v>
      </c>
      <c r="N1194" s="36" t="s">
        <v>9755</v>
      </c>
      <c r="O1194" s="36">
        <v>120</v>
      </c>
      <c r="Q1194" s="36" t="s">
        <v>9756</v>
      </c>
      <c r="R1194" s="50" t="str">
        <f>VLOOKUP(A1194,[1]komplet!$1:$1048576,18,0)</f>
        <v>ANO</v>
      </c>
    </row>
    <row r="1195" spans="1:18" x14ac:dyDescent="0.25">
      <c r="A1195" s="71">
        <v>600111172</v>
      </c>
      <c r="B1195" s="56">
        <f t="shared" si="36"/>
        <v>600111172</v>
      </c>
      <c r="C1195" s="57" t="s">
        <v>6198</v>
      </c>
      <c r="D1195" s="50">
        <v>1</v>
      </c>
      <c r="E1195" s="72">
        <f t="shared" si="37"/>
        <v>49461541</v>
      </c>
      <c r="F1195" s="51" t="s">
        <v>63</v>
      </c>
      <c r="G1195" s="51" t="s">
        <v>8848</v>
      </c>
      <c r="H1195" s="51">
        <v>1600</v>
      </c>
      <c r="I1195" s="51" t="s">
        <v>14443</v>
      </c>
      <c r="J1195" s="51">
        <v>16.690000000000001</v>
      </c>
      <c r="K1195" s="68">
        <v>26704.000000000004</v>
      </c>
      <c r="L1195" s="63" t="s">
        <v>14444</v>
      </c>
      <c r="M1195" s="50" t="s">
        <v>9757</v>
      </c>
      <c r="N1195" s="36" t="s">
        <v>11</v>
      </c>
      <c r="O1195" s="36">
        <v>181</v>
      </c>
      <c r="Q1195" s="36" t="s">
        <v>9739</v>
      </c>
      <c r="R1195" s="50" t="str">
        <f>VLOOKUP(A1195,[1]komplet!$1:$1048576,18,0)</f>
        <v>ANO</v>
      </c>
    </row>
    <row r="1196" spans="1:18" x14ac:dyDescent="0.25">
      <c r="A1196" s="71">
        <v>600111181</v>
      </c>
      <c r="B1196" s="56">
        <f t="shared" si="36"/>
        <v>600111181</v>
      </c>
      <c r="C1196" s="57" t="s">
        <v>6199</v>
      </c>
      <c r="D1196" s="50">
        <v>1</v>
      </c>
      <c r="E1196" s="72">
        <f t="shared" si="37"/>
        <v>71007628</v>
      </c>
      <c r="F1196" s="51" t="s">
        <v>63</v>
      </c>
      <c r="G1196" s="51" t="s">
        <v>8848</v>
      </c>
      <c r="H1196" s="51">
        <v>1525</v>
      </c>
      <c r="I1196" s="51" t="s">
        <v>14443</v>
      </c>
      <c r="J1196" s="51">
        <v>16.690000000000001</v>
      </c>
      <c r="K1196" s="68">
        <v>25452.250000000004</v>
      </c>
      <c r="L1196" s="63" t="s">
        <v>14444</v>
      </c>
      <c r="M1196" s="50" t="s">
        <v>9758</v>
      </c>
      <c r="N1196" s="36" t="s">
        <v>55</v>
      </c>
      <c r="O1196" s="36">
        <v>473</v>
      </c>
      <c r="Q1196" s="36" t="s">
        <v>9759</v>
      </c>
      <c r="R1196" s="50" t="str">
        <f>VLOOKUP(A1196,[1]komplet!$1:$1048576,18,0)</f>
        <v>ANO</v>
      </c>
    </row>
    <row r="1197" spans="1:18" x14ac:dyDescent="0.25">
      <c r="A1197" s="71">
        <v>600111270</v>
      </c>
      <c r="B1197" s="56">
        <f t="shared" si="36"/>
        <v>600111270</v>
      </c>
      <c r="C1197" s="57" t="s">
        <v>6200</v>
      </c>
      <c r="D1197" s="50">
        <v>1</v>
      </c>
      <c r="E1197" s="72">
        <f t="shared" si="37"/>
        <v>71007946</v>
      </c>
      <c r="F1197" s="51" t="s">
        <v>63</v>
      </c>
      <c r="G1197" s="51" t="s">
        <v>8848</v>
      </c>
      <c r="H1197" s="51">
        <v>100</v>
      </c>
      <c r="I1197" s="51" t="s">
        <v>14443</v>
      </c>
      <c r="J1197" s="51">
        <v>16.690000000000001</v>
      </c>
      <c r="K1197" s="68">
        <v>1669.0000000000002</v>
      </c>
      <c r="L1197" s="63" t="s">
        <v>14444</v>
      </c>
      <c r="M1197" s="50" t="s">
        <v>9760</v>
      </c>
      <c r="O1197" s="36">
        <v>102</v>
      </c>
      <c r="Q1197" s="36" t="s">
        <v>9761</v>
      </c>
      <c r="R1197" s="50" t="str">
        <f>VLOOKUP(A1197,[1]komplet!$1:$1048576,18,0)</f>
        <v>ANO</v>
      </c>
    </row>
    <row r="1198" spans="1:18" x14ac:dyDescent="0.25">
      <c r="A1198" s="71">
        <v>651031567</v>
      </c>
      <c r="B1198" s="56">
        <f t="shared" si="36"/>
        <v>651031567</v>
      </c>
      <c r="C1198" s="57" t="s">
        <v>6201</v>
      </c>
      <c r="D1198" s="50">
        <v>1</v>
      </c>
      <c r="E1198" s="72">
        <f t="shared" si="37"/>
        <v>75081521</v>
      </c>
      <c r="F1198" s="51" t="s">
        <v>63</v>
      </c>
      <c r="G1198" s="51" t="s">
        <v>8848</v>
      </c>
      <c r="H1198" s="51">
        <v>100</v>
      </c>
      <c r="I1198" s="51" t="s">
        <v>14443</v>
      </c>
      <c r="J1198" s="51">
        <v>16.690000000000001</v>
      </c>
      <c r="K1198" s="68">
        <v>1669.0000000000002</v>
      </c>
      <c r="L1198" s="63" t="s">
        <v>14444</v>
      </c>
      <c r="M1198" s="50" t="s">
        <v>9762</v>
      </c>
      <c r="O1198" s="36">
        <v>188</v>
      </c>
      <c r="Q1198" s="36" t="s">
        <v>9763</v>
      </c>
      <c r="R1198" s="50" t="str">
        <f>VLOOKUP(A1198,[1]komplet!$1:$1048576,18,0)</f>
        <v>ANO</v>
      </c>
    </row>
    <row r="1199" spans="1:18" x14ac:dyDescent="0.25">
      <c r="A1199" s="71">
        <v>600125505</v>
      </c>
      <c r="B1199" s="56">
        <f t="shared" si="36"/>
        <v>600125505</v>
      </c>
      <c r="C1199" s="57" t="s">
        <v>884</v>
      </c>
      <c r="D1199" s="50">
        <v>1</v>
      </c>
      <c r="E1199" s="72">
        <f t="shared" si="37"/>
        <v>75021617</v>
      </c>
      <c r="F1199" s="51" t="s">
        <v>63</v>
      </c>
      <c r="G1199" s="51" t="s">
        <v>5726</v>
      </c>
      <c r="H1199" s="51">
        <v>275</v>
      </c>
      <c r="I1199" s="51" t="s">
        <v>14443</v>
      </c>
      <c r="J1199" s="51">
        <v>16.690000000000001</v>
      </c>
      <c r="K1199" s="68">
        <v>4589.75</v>
      </c>
      <c r="L1199" s="63" t="s">
        <v>14444</v>
      </c>
      <c r="M1199" s="50" t="s">
        <v>2842</v>
      </c>
      <c r="O1199" s="36">
        <v>106</v>
      </c>
      <c r="Q1199" s="36" t="s">
        <v>4699</v>
      </c>
      <c r="R1199" s="50" t="str">
        <f>VLOOKUP(A1199,[1]komplet!$1:$1048576,18,0)</f>
        <v>ANO</v>
      </c>
    </row>
    <row r="1200" spans="1:18" x14ac:dyDescent="0.25">
      <c r="A1200" s="71">
        <v>600125556</v>
      </c>
      <c r="B1200" s="56">
        <f t="shared" si="36"/>
        <v>600125556</v>
      </c>
      <c r="C1200" s="57" t="s">
        <v>885</v>
      </c>
      <c r="D1200" s="50">
        <v>1</v>
      </c>
      <c r="E1200" s="72">
        <f t="shared" si="37"/>
        <v>70993301</v>
      </c>
      <c r="F1200" s="51" t="s">
        <v>63</v>
      </c>
      <c r="G1200" s="51" t="s">
        <v>5726</v>
      </c>
      <c r="H1200" s="51">
        <v>275</v>
      </c>
      <c r="I1200" s="51" t="s">
        <v>14443</v>
      </c>
      <c r="J1200" s="51">
        <v>16.690000000000001</v>
      </c>
      <c r="K1200" s="68">
        <v>4589.75</v>
      </c>
      <c r="L1200" s="63" t="s">
        <v>14444</v>
      </c>
      <c r="M1200" s="50" t="s">
        <v>2843</v>
      </c>
      <c r="O1200" s="36">
        <v>230</v>
      </c>
      <c r="Q1200" s="36" t="s">
        <v>4700</v>
      </c>
      <c r="R1200" s="50" t="str">
        <f>VLOOKUP(A1200,[1]komplet!$1:$1048576,18,0)</f>
        <v>ANO</v>
      </c>
    </row>
    <row r="1201" spans="1:18" x14ac:dyDescent="0.25">
      <c r="A1201" s="71">
        <v>600125572</v>
      </c>
      <c r="B1201" s="56">
        <f t="shared" si="36"/>
        <v>600125572</v>
      </c>
      <c r="C1201" s="57" t="s">
        <v>886</v>
      </c>
      <c r="D1201" s="50">
        <v>1</v>
      </c>
      <c r="E1201" s="72">
        <f t="shared" si="37"/>
        <v>70994188</v>
      </c>
      <c r="F1201" s="51" t="s">
        <v>63</v>
      </c>
      <c r="G1201" s="51" t="s">
        <v>5726</v>
      </c>
      <c r="H1201" s="51">
        <v>125</v>
      </c>
      <c r="I1201" s="51" t="s">
        <v>14443</v>
      </c>
      <c r="J1201" s="51">
        <v>16.690000000000001</v>
      </c>
      <c r="K1201" s="68">
        <v>2086.25</v>
      </c>
      <c r="L1201" s="63" t="s">
        <v>14444</v>
      </c>
      <c r="M1201" s="50" t="s">
        <v>2844</v>
      </c>
      <c r="O1201" s="36">
        <v>69</v>
      </c>
      <c r="Q1201" s="36" t="s">
        <v>4701</v>
      </c>
      <c r="R1201" s="50" t="str">
        <f>VLOOKUP(A1201,[1]komplet!$1:$1048576,18,0)</f>
        <v>ANO</v>
      </c>
    </row>
    <row r="1202" spans="1:18" x14ac:dyDescent="0.25">
      <c r="A1202" s="71">
        <v>600125581</v>
      </c>
      <c r="B1202" s="56">
        <f t="shared" si="36"/>
        <v>600125581</v>
      </c>
      <c r="C1202" s="57" t="s">
        <v>887</v>
      </c>
      <c r="D1202" s="50">
        <v>1</v>
      </c>
      <c r="E1202" s="72">
        <f t="shared" si="37"/>
        <v>70983640</v>
      </c>
      <c r="F1202" s="51" t="s">
        <v>63</v>
      </c>
      <c r="G1202" s="51" t="s">
        <v>5726</v>
      </c>
      <c r="H1202" s="51">
        <v>150</v>
      </c>
      <c r="I1202" s="51" t="s">
        <v>14443</v>
      </c>
      <c r="J1202" s="51">
        <v>16.690000000000001</v>
      </c>
      <c r="K1202" s="68">
        <v>2503.5</v>
      </c>
      <c r="L1202" s="63" t="s">
        <v>14444</v>
      </c>
      <c r="M1202" s="50" t="s">
        <v>2845</v>
      </c>
      <c r="N1202" s="36" t="s">
        <v>4702</v>
      </c>
      <c r="O1202" s="36">
        <v>181</v>
      </c>
      <c r="Q1202" s="36" t="s">
        <v>4703</v>
      </c>
      <c r="R1202" s="50" t="str">
        <f>VLOOKUP(A1202,[1]komplet!$1:$1048576,18,0)</f>
        <v>ANO</v>
      </c>
    </row>
    <row r="1203" spans="1:18" x14ac:dyDescent="0.25">
      <c r="A1203" s="71">
        <v>600125629</v>
      </c>
      <c r="B1203" s="56">
        <f t="shared" si="36"/>
        <v>600125629</v>
      </c>
      <c r="C1203" s="57" t="s">
        <v>888</v>
      </c>
      <c r="D1203" s="50">
        <v>1</v>
      </c>
      <c r="E1203" s="72">
        <f t="shared" si="37"/>
        <v>70984069</v>
      </c>
      <c r="F1203" s="51" t="s">
        <v>63</v>
      </c>
      <c r="G1203" s="51" t="s">
        <v>5726</v>
      </c>
      <c r="H1203" s="51">
        <v>125</v>
      </c>
      <c r="I1203" s="51" t="s">
        <v>14443</v>
      </c>
      <c r="J1203" s="51">
        <v>16.690000000000001</v>
      </c>
      <c r="K1203" s="68">
        <v>2086.25</v>
      </c>
      <c r="L1203" s="63" t="s">
        <v>14444</v>
      </c>
      <c r="M1203" s="50" t="s">
        <v>2846</v>
      </c>
      <c r="N1203" s="36" t="s">
        <v>4704</v>
      </c>
      <c r="O1203" s="36"/>
      <c r="Q1203" s="36" t="s">
        <v>4705</v>
      </c>
      <c r="R1203" s="50" t="str">
        <f>VLOOKUP(A1203,[1]komplet!$1:$1048576,18,0)</f>
        <v>ANO</v>
      </c>
    </row>
    <row r="1204" spans="1:18" x14ac:dyDescent="0.25">
      <c r="A1204" s="71">
        <v>600125645</v>
      </c>
      <c r="B1204" s="56">
        <f t="shared" si="36"/>
        <v>600125645</v>
      </c>
      <c r="C1204" s="57" t="s">
        <v>889</v>
      </c>
      <c r="D1204" s="50">
        <v>1</v>
      </c>
      <c r="E1204" s="72">
        <f t="shared" si="37"/>
        <v>75023318</v>
      </c>
      <c r="F1204" s="51" t="s">
        <v>63</v>
      </c>
      <c r="G1204" s="51" t="s">
        <v>5726</v>
      </c>
      <c r="H1204" s="51">
        <v>175</v>
      </c>
      <c r="I1204" s="51" t="s">
        <v>14443</v>
      </c>
      <c r="J1204" s="51">
        <v>16.690000000000001</v>
      </c>
      <c r="K1204" s="68">
        <v>2920.75</v>
      </c>
      <c r="L1204" s="63" t="s">
        <v>14444</v>
      </c>
      <c r="M1204" s="50" t="s">
        <v>2847</v>
      </c>
      <c r="O1204" s="36">
        <v>37</v>
      </c>
      <c r="Q1204" s="36" t="s">
        <v>4706</v>
      </c>
      <c r="R1204" s="50" t="str">
        <f>VLOOKUP(A1204,[1]komplet!$1:$1048576,18,0)</f>
        <v>ANO</v>
      </c>
    </row>
    <row r="1205" spans="1:18" x14ac:dyDescent="0.25">
      <c r="A1205" s="71">
        <v>600125670</v>
      </c>
      <c r="B1205" s="56">
        <f t="shared" si="36"/>
        <v>600125670</v>
      </c>
      <c r="C1205" s="57" t="s">
        <v>890</v>
      </c>
      <c r="D1205" s="50">
        <v>1</v>
      </c>
      <c r="E1205" s="72">
        <f t="shared" si="37"/>
        <v>75024365</v>
      </c>
      <c r="F1205" s="51" t="s">
        <v>63</v>
      </c>
      <c r="G1205" s="51" t="s">
        <v>5726</v>
      </c>
      <c r="H1205" s="51">
        <v>150</v>
      </c>
      <c r="I1205" s="51" t="s">
        <v>14443</v>
      </c>
      <c r="J1205" s="51">
        <v>16.690000000000001</v>
      </c>
      <c r="K1205" s="68">
        <v>2503.5</v>
      </c>
      <c r="L1205" s="63" t="s">
        <v>14444</v>
      </c>
      <c r="M1205" s="50" t="s">
        <v>2848</v>
      </c>
      <c r="O1205" s="36">
        <v>164</v>
      </c>
      <c r="Q1205" s="36" t="s">
        <v>4707</v>
      </c>
      <c r="R1205" s="50" t="str">
        <f>VLOOKUP(A1205,[1]komplet!$1:$1048576,18,0)</f>
        <v>ANO</v>
      </c>
    </row>
    <row r="1206" spans="1:18" x14ac:dyDescent="0.25">
      <c r="A1206" s="71">
        <v>600125742</v>
      </c>
      <c r="B1206" s="56">
        <f t="shared" si="36"/>
        <v>600125742</v>
      </c>
      <c r="C1206" s="57" t="s">
        <v>891</v>
      </c>
      <c r="D1206" s="50">
        <v>1</v>
      </c>
      <c r="E1206" s="72">
        <f t="shared" si="37"/>
        <v>70990514</v>
      </c>
      <c r="F1206" s="51" t="s">
        <v>63</v>
      </c>
      <c r="G1206" s="51" t="s">
        <v>5726</v>
      </c>
      <c r="H1206" s="51">
        <v>225</v>
      </c>
      <c r="I1206" s="51" t="s">
        <v>14443</v>
      </c>
      <c r="J1206" s="51">
        <v>16.690000000000001</v>
      </c>
      <c r="K1206" s="68">
        <v>3755.2500000000005</v>
      </c>
      <c r="L1206" s="63" t="s">
        <v>14444</v>
      </c>
      <c r="M1206" s="50" t="s">
        <v>2849</v>
      </c>
      <c r="O1206" s="36">
        <v>181</v>
      </c>
      <c r="Q1206" s="36" t="s">
        <v>4708</v>
      </c>
      <c r="R1206" s="50" t="str">
        <f>VLOOKUP(A1206,[1]komplet!$1:$1048576,18,0)</f>
        <v>ANO</v>
      </c>
    </row>
    <row r="1207" spans="1:18" x14ac:dyDescent="0.25">
      <c r="A1207" s="71">
        <v>600125769</v>
      </c>
      <c r="B1207" s="56">
        <f t="shared" si="36"/>
        <v>600125769</v>
      </c>
      <c r="C1207" s="57" t="s">
        <v>892</v>
      </c>
      <c r="D1207" s="50">
        <v>1</v>
      </c>
      <c r="E1207" s="72">
        <f t="shared" si="37"/>
        <v>71005013</v>
      </c>
      <c r="F1207" s="51" t="s">
        <v>63</v>
      </c>
      <c r="G1207" s="51" t="s">
        <v>5726</v>
      </c>
      <c r="H1207" s="51">
        <v>350</v>
      </c>
      <c r="I1207" s="51" t="s">
        <v>14443</v>
      </c>
      <c r="J1207" s="51">
        <v>16.690000000000001</v>
      </c>
      <c r="K1207" s="68">
        <v>5841.5</v>
      </c>
      <c r="L1207" s="63" t="s">
        <v>14444</v>
      </c>
      <c r="M1207" s="50" t="s">
        <v>2850</v>
      </c>
      <c r="O1207" s="36">
        <v>20</v>
      </c>
      <c r="Q1207" s="36" t="s">
        <v>4709</v>
      </c>
      <c r="R1207" s="50" t="str">
        <f>VLOOKUP(A1207,[1]komplet!$1:$1048576,18,0)</f>
        <v>ANO</v>
      </c>
    </row>
    <row r="1208" spans="1:18" x14ac:dyDescent="0.25">
      <c r="A1208" s="71">
        <v>600125858</v>
      </c>
      <c r="B1208" s="56">
        <f t="shared" si="36"/>
        <v>600125858</v>
      </c>
      <c r="C1208" s="57" t="s">
        <v>893</v>
      </c>
      <c r="D1208" s="50">
        <v>1</v>
      </c>
      <c r="E1208" s="72">
        <f t="shared" si="37"/>
        <v>46270922</v>
      </c>
      <c r="F1208" s="51" t="s">
        <v>63</v>
      </c>
      <c r="G1208" s="51" t="s">
        <v>5726</v>
      </c>
      <c r="H1208" s="51">
        <v>1075</v>
      </c>
      <c r="I1208" s="51" t="s">
        <v>14443</v>
      </c>
      <c r="J1208" s="51">
        <v>16.690000000000001</v>
      </c>
      <c r="K1208" s="68">
        <v>17941.75</v>
      </c>
      <c r="L1208" s="63" t="s">
        <v>14444</v>
      </c>
      <c r="M1208" s="50" t="s">
        <v>2851</v>
      </c>
      <c r="N1208" s="36" t="s">
        <v>19</v>
      </c>
      <c r="O1208" s="36">
        <v>140</v>
      </c>
      <c r="Q1208" s="36" t="s">
        <v>85</v>
      </c>
      <c r="R1208" s="50" t="str">
        <f>VLOOKUP(A1208,[1]komplet!$1:$1048576,18,0)</f>
        <v>ANO</v>
      </c>
    </row>
    <row r="1209" spans="1:18" x14ac:dyDescent="0.25">
      <c r="A1209" s="71">
        <v>600125866</v>
      </c>
      <c r="B1209" s="56">
        <f t="shared" si="36"/>
        <v>600125866</v>
      </c>
      <c r="C1209" s="57" t="s">
        <v>894</v>
      </c>
      <c r="D1209" s="50">
        <v>1</v>
      </c>
      <c r="E1209" s="72">
        <f t="shared" si="37"/>
        <v>46270868</v>
      </c>
      <c r="F1209" s="51" t="s">
        <v>63</v>
      </c>
      <c r="G1209" s="51" t="s">
        <v>5726</v>
      </c>
      <c r="H1209" s="51">
        <v>1300</v>
      </c>
      <c r="I1209" s="51" t="s">
        <v>14443</v>
      </c>
      <c r="J1209" s="51">
        <v>16.690000000000001</v>
      </c>
      <c r="K1209" s="68">
        <v>21697</v>
      </c>
      <c r="L1209" s="63" t="s">
        <v>14444</v>
      </c>
      <c r="M1209" s="50" t="s">
        <v>2852</v>
      </c>
      <c r="N1209" s="36" t="s">
        <v>19</v>
      </c>
      <c r="O1209" s="36">
        <v>352</v>
      </c>
      <c r="Q1209" s="36" t="s">
        <v>4705</v>
      </c>
      <c r="R1209" s="50" t="str">
        <f>VLOOKUP(A1209,[1]komplet!$1:$1048576,18,0)</f>
        <v>ANO</v>
      </c>
    </row>
    <row r="1210" spans="1:18" x14ac:dyDescent="0.25">
      <c r="A1210" s="71">
        <v>600125882</v>
      </c>
      <c r="B1210" s="56">
        <f t="shared" si="36"/>
        <v>600125882</v>
      </c>
      <c r="C1210" s="57" t="s">
        <v>895</v>
      </c>
      <c r="D1210" s="50">
        <v>1</v>
      </c>
      <c r="E1210" s="72">
        <f t="shared" si="37"/>
        <v>46270931</v>
      </c>
      <c r="F1210" s="51" t="s">
        <v>63</v>
      </c>
      <c r="G1210" s="51" t="s">
        <v>5726</v>
      </c>
      <c r="H1210" s="51">
        <v>2725</v>
      </c>
      <c r="I1210" s="51" t="s">
        <v>14443</v>
      </c>
      <c r="J1210" s="51">
        <v>16.690000000000001</v>
      </c>
      <c r="K1210" s="68">
        <v>45480.25</v>
      </c>
      <c r="L1210" s="63" t="s">
        <v>14444</v>
      </c>
      <c r="M1210" s="50" t="s">
        <v>2853</v>
      </c>
      <c r="N1210" s="36" t="s">
        <v>4253</v>
      </c>
      <c r="O1210" s="36">
        <v>495</v>
      </c>
      <c r="Q1210" s="36" t="s">
        <v>4710</v>
      </c>
      <c r="R1210" s="50" t="str">
        <f>VLOOKUP(A1210,[1]komplet!$1:$1048576,18,0)</f>
        <v>ANO</v>
      </c>
    </row>
    <row r="1211" spans="1:18" x14ac:dyDescent="0.25">
      <c r="A1211" s="71">
        <v>600125891</v>
      </c>
      <c r="B1211" s="56">
        <f t="shared" si="36"/>
        <v>600125891</v>
      </c>
      <c r="C1211" s="57" t="s">
        <v>896</v>
      </c>
      <c r="D1211" s="50">
        <v>1</v>
      </c>
      <c r="E1211" s="72">
        <f t="shared" si="37"/>
        <v>46270949</v>
      </c>
      <c r="F1211" s="51" t="s">
        <v>63</v>
      </c>
      <c r="G1211" s="51" t="s">
        <v>5726</v>
      </c>
      <c r="H1211" s="51">
        <v>1800</v>
      </c>
      <c r="I1211" s="51" t="s">
        <v>14443</v>
      </c>
      <c r="J1211" s="51">
        <v>16.690000000000001</v>
      </c>
      <c r="K1211" s="68">
        <v>30042.000000000004</v>
      </c>
      <c r="L1211" s="63" t="s">
        <v>14444</v>
      </c>
      <c r="M1211" s="50" t="s">
        <v>2854</v>
      </c>
      <c r="N1211" s="36" t="s">
        <v>51</v>
      </c>
      <c r="O1211" s="36">
        <v>977</v>
      </c>
      <c r="Q1211" s="36" t="s">
        <v>4710</v>
      </c>
      <c r="R1211" s="50" t="str">
        <f>VLOOKUP(A1211,[1]komplet!$1:$1048576,18,0)</f>
        <v>ANO</v>
      </c>
    </row>
    <row r="1212" spans="1:18" x14ac:dyDescent="0.25">
      <c r="A1212" s="71">
        <v>600125971</v>
      </c>
      <c r="B1212" s="56">
        <f t="shared" si="36"/>
        <v>600125971</v>
      </c>
      <c r="C1212" s="57" t="s">
        <v>897</v>
      </c>
      <c r="D1212" s="50">
        <v>1</v>
      </c>
      <c r="E1212" s="72">
        <f t="shared" si="37"/>
        <v>75024250</v>
      </c>
      <c r="F1212" s="51" t="s">
        <v>63</v>
      </c>
      <c r="G1212" s="51" t="s">
        <v>5726</v>
      </c>
      <c r="H1212" s="51">
        <v>175</v>
      </c>
      <c r="I1212" s="51" t="s">
        <v>14443</v>
      </c>
      <c r="J1212" s="51">
        <v>16.690000000000001</v>
      </c>
      <c r="K1212" s="68">
        <v>2920.75</v>
      </c>
      <c r="L1212" s="63" t="s">
        <v>14444</v>
      </c>
      <c r="M1212" s="50" t="s">
        <v>2855</v>
      </c>
      <c r="O1212" s="36">
        <v>17</v>
      </c>
      <c r="Q1212" s="36" t="s">
        <v>4711</v>
      </c>
      <c r="R1212" s="50" t="str">
        <f>VLOOKUP(A1212,[1]komplet!$1:$1048576,18,0)</f>
        <v>ANO</v>
      </c>
    </row>
    <row r="1213" spans="1:18" x14ac:dyDescent="0.25">
      <c r="A1213" s="71">
        <v>600126030</v>
      </c>
      <c r="B1213" s="56">
        <f t="shared" si="36"/>
        <v>600126030</v>
      </c>
      <c r="C1213" s="57" t="s">
        <v>898</v>
      </c>
      <c r="D1213" s="50">
        <v>1</v>
      </c>
      <c r="E1213" s="72">
        <f t="shared" si="37"/>
        <v>46271074</v>
      </c>
      <c r="F1213" s="51" t="s">
        <v>63</v>
      </c>
      <c r="G1213" s="51" t="s">
        <v>5726</v>
      </c>
      <c r="H1213" s="51">
        <v>1200</v>
      </c>
      <c r="I1213" s="51" t="s">
        <v>14443</v>
      </c>
      <c r="J1213" s="51">
        <v>16.690000000000001</v>
      </c>
      <c r="K1213" s="68">
        <v>20028</v>
      </c>
      <c r="L1213" s="63" t="s">
        <v>14444</v>
      </c>
      <c r="M1213" s="50" t="s">
        <v>2856</v>
      </c>
      <c r="N1213" s="36" t="s">
        <v>68</v>
      </c>
      <c r="O1213" s="36">
        <v>96</v>
      </c>
      <c r="Q1213" s="36" t="s">
        <v>4712</v>
      </c>
      <c r="R1213" s="50" t="str">
        <f>VLOOKUP(A1213,[1]komplet!$1:$1048576,18,0)</f>
        <v>ANO</v>
      </c>
    </row>
    <row r="1214" spans="1:18" x14ac:dyDescent="0.25">
      <c r="A1214" s="71">
        <v>600171141</v>
      </c>
      <c r="B1214" s="56">
        <f t="shared" si="36"/>
        <v>600171141</v>
      </c>
      <c r="C1214" s="57" t="s">
        <v>899</v>
      </c>
      <c r="D1214" s="50">
        <v>1</v>
      </c>
      <c r="E1214" s="72">
        <f t="shared" si="37"/>
        <v>49408381</v>
      </c>
      <c r="F1214" s="51" t="s">
        <v>63</v>
      </c>
      <c r="G1214" s="51" t="s">
        <v>5726</v>
      </c>
      <c r="H1214" s="51">
        <v>2250</v>
      </c>
      <c r="I1214" s="51" t="s">
        <v>14443</v>
      </c>
      <c r="J1214" s="51">
        <v>16.690000000000001</v>
      </c>
      <c r="K1214" s="68">
        <v>37552.5</v>
      </c>
      <c r="L1214" s="63" t="s">
        <v>14444</v>
      </c>
      <c r="M1214" s="50" t="s">
        <v>2857</v>
      </c>
      <c r="N1214" s="36" t="s">
        <v>51</v>
      </c>
      <c r="O1214" s="36">
        <v>479</v>
      </c>
      <c r="Q1214" s="36" t="s">
        <v>4710</v>
      </c>
      <c r="R1214" s="50" t="str">
        <f>VLOOKUP(A1214,[1]komplet!$1:$1048576,18,0)</f>
        <v>ANO</v>
      </c>
    </row>
    <row r="1215" spans="1:18" x14ac:dyDescent="0.25">
      <c r="A1215" s="71">
        <v>650072031</v>
      </c>
      <c r="B1215" s="56">
        <f t="shared" si="36"/>
        <v>650072031</v>
      </c>
      <c r="C1215" s="57" t="s">
        <v>900</v>
      </c>
      <c r="D1215" s="50">
        <v>1</v>
      </c>
      <c r="E1215" s="72">
        <f t="shared" si="37"/>
        <v>71197770</v>
      </c>
      <c r="F1215" s="51" t="s">
        <v>63</v>
      </c>
      <c r="G1215" s="51" t="s">
        <v>5726</v>
      </c>
      <c r="H1215" s="51">
        <v>250</v>
      </c>
      <c r="I1215" s="51" t="s">
        <v>14443</v>
      </c>
      <c r="J1215" s="51">
        <v>16.690000000000001</v>
      </c>
      <c r="K1215" s="68">
        <v>4172.5</v>
      </c>
      <c r="L1215" s="63" t="s">
        <v>14444</v>
      </c>
      <c r="M1215" s="50" t="s">
        <v>2858</v>
      </c>
      <c r="N1215" s="36" t="s">
        <v>4713</v>
      </c>
      <c r="O1215" s="36">
        <v>280</v>
      </c>
      <c r="Q1215" s="36" t="s">
        <v>4710</v>
      </c>
      <c r="R1215" s="50" t="str">
        <f>VLOOKUP(A1215,[1]komplet!$1:$1048576,18,0)</f>
        <v>ANO</v>
      </c>
    </row>
    <row r="1216" spans="1:18" x14ac:dyDescent="0.25">
      <c r="A1216" s="71">
        <v>691006270</v>
      </c>
      <c r="B1216" s="56">
        <f t="shared" si="36"/>
        <v>691006270</v>
      </c>
      <c r="C1216" s="57" t="s">
        <v>6202</v>
      </c>
      <c r="D1216" s="50">
        <v>1</v>
      </c>
      <c r="E1216" s="72">
        <f t="shared" si="37"/>
        <v>2900041</v>
      </c>
      <c r="F1216" s="51" t="s">
        <v>63</v>
      </c>
      <c r="G1216" s="51" t="s">
        <v>8848</v>
      </c>
      <c r="H1216" s="51">
        <v>225</v>
      </c>
      <c r="I1216" s="51" t="s">
        <v>14443</v>
      </c>
      <c r="J1216" s="51">
        <v>16.690000000000001</v>
      </c>
      <c r="K1216" s="68">
        <v>3755.2500000000005</v>
      </c>
      <c r="L1216" s="63" t="s">
        <v>14444</v>
      </c>
      <c r="M1216" s="50" t="s">
        <v>9764</v>
      </c>
      <c r="O1216" s="36">
        <v>61</v>
      </c>
      <c r="Q1216" s="36" t="s">
        <v>9765</v>
      </c>
      <c r="R1216" s="50" t="str">
        <f>VLOOKUP(A1216,[1]komplet!$1:$1048576,18,0)</f>
        <v>NE</v>
      </c>
    </row>
    <row r="1217" spans="1:18" x14ac:dyDescent="0.25">
      <c r="A1217" s="71">
        <v>600014061</v>
      </c>
      <c r="B1217" s="56">
        <f t="shared" si="36"/>
        <v>600014061</v>
      </c>
      <c r="C1217" s="57" t="s">
        <v>6203</v>
      </c>
      <c r="D1217" s="50">
        <v>1</v>
      </c>
      <c r="E1217" s="72">
        <f t="shared" si="37"/>
        <v>49461249</v>
      </c>
      <c r="F1217" s="51" t="s">
        <v>63</v>
      </c>
      <c r="G1217" s="51" t="s">
        <v>8848</v>
      </c>
      <c r="H1217" s="51">
        <v>1000</v>
      </c>
      <c r="I1217" s="51" t="s">
        <v>14443</v>
      </c>
      <c r="J1217" s="51">
        <v>16.690000000000001</v>
      </c>
      <c r="K1217" s="68">
        <v>16690</v>
      </c>
      <c r="L1217" s="63" t="s">
        <v>14444</v>
      </c>
      <c r="M1217" s="50" t="s">
        <v>9766</v>
      </c>
      <c r="N1217" s="36" t="s">
        <v>9041</v>
      </c>
      <c r="O1217" s="36">
        <v>40</v>
      </c>
      <c r="P1217" s="36">
        <v>17</v>
      </c>
      <c r="Q1217" s="36" t="s">
        <v>9767</v>
      </c>
      <c r="R1217" s="50" t="str">
        <f>VLOOKUP(A1217,[1]komplet!$1:$1048576,18,0)</f>
        <v>ANO</v>
      </c>
    </row>
    <row r="1218" spans="1:18" x14ac:dyDescent="0.25">
      <c r="A1218" s="71">
        <v>600025144</v>
      </c>
      <c r="B1218" s="56">
        <f t="shared" si="36"/>
        <v>600025144</v>
      </c>
      <c r="C1218" s="57" t="s">
        <v>6204</v>
      </c>
      <c r="D1218" s="50">
        <v>1</v>
      </c>
      <c r="E1218" s="72">
        <f t="shared" si="37"/>
        <v>70842663</v>
      </c>
      <c r="F1218" s="51" t="s">
        <v>63</v>
      </c>
      <c r="G1218" s="51" t="s">
        <v>8848</v>
      </c>
      <c r="H1218" s="51">
        <v>325</v>
      </c>
      <c r="I1218" s="51" t="s">
        <v>14443</v>
      </c>
      <c r="J1218" s="51">
        <v>16.690000000000001</v>
      </c>
      <c r="K1218" s="68">
        <v>5424.25</v>
      </c>
      <c r="L1218" s="63" t="s">
        <v>14444</v>
      </c>
      <c r="M1218" s="50" t="s">
        <v>9768</v>
      </c>
      <c r="N1218" s="36" t="s">
        <v>9769</v>
      </c>
      <c r="O1218" s="36">
        <v>530</v>
      </c>
      <c r="Q1218" s="36" t="s">
        <v>9770</v>
      </c>
      <c r="R1218" s="50" t="str">
        <f>VLOOKUP(A1218,[1]komplet!$1:$1048576,18,0)</f>
        <v>ANO</v>
      </c>
    </row>
    <row r="1219" spans="1:18" x14ac:dyDescent="0.25">
      <c r="A1219" s="71">
        <v>600106420</v>
      </c>
      <c r="B1219" s="56">
        <f t="shared" si="36"/>
        <v>600106420</v>
      </c>
      <c r="C1219" s="57" t="s">
        <v>6205</v>
      </c>
      <c r="D1219" s="50">
        <v>1</v>
      </c>
      <c r="E1219" s="72">
        <f t="shared" si="37"/>
        <v>75020858</v>
      </c>
      <c r="F1219" s="51" t="s">
        <v>63</v>
      </c>
      <c r="G1219" s="51" t="s">
        <v>8848</v>
      </c>
      <c r="H1219" s="51">
        <v>375</v>
      </c>
      <c r="I1219" s="51" t="s">
        <v>14443</v>
      </c>
      <c r="J1219" s="51">
        <v>16.690000000000001</v>
      </c>
      <c r="K1219" s="68">
        <v>6258.7500000000009</v>
      </c>
      <c r="L1219" s="63" t="s">
        <v>14444</v>
      </c>
      <c r="M1219" s="50" t="s">
        <v>9771</v>
      </c>
      <c r="O1219" s="36">
        <v>50</v>
      </c>
      <c r="Q1219" s="36" t="s">
        <v>9772</v>
      </c>
      <c r="R1219" s="50" t="str">
        <f>VLOOKUP(A1219,[1]komplet!$1:$1048576,18,0)</f>
        <v>ANO</v>
      </c>
    </row>
    <row r="1220" spans="1:18" x14ac:dyDescent="0.25">
      <c r="A1220" s="71">
        <v>600110508</v>
      </c>
      <c r="B1220" s="56">
        <f t="shared" si="36"/>
        <v>600110508</v>
      </c>
      <c r="C1220" s="57" t="s">
        <v>6206</v>
      </c>
      <c r="D1220" s="50">
        <v>1</v>
      </c>
      <c r="E1220" s="72">
        <f t="shared" si="37"/>
        <v>71011528</v>
      </c>
      <c r="F1220" s="51" t="s">
        <v>63</v>
      </c>
      <c r="G1220" s="51" t="s">
        <v>8848</v>
      </c>
      <c r="H1220" s="51">
        <v>1775</v>
      </c>
      <c r="I1220" s="51" t="s">
        <v>14443</v>
      </c>
      <c r="J1220" s="51">
        <v>16.690000000000001</v>
      </c>
      <c r="K1220" s="68">
        <v>29624.750000000004</v>
      </c>
      <c r="L1220" s="63" t="s">
        <v>14444</v>
      </c>
      <c r="M1220" s="50" t="s">
        <v>9773</v>
      </c>
      <c r="N1220" s="36" t="s">
        <v>41</v>
      </c>
      <c r="O1220" s="36">
        <v>585</v>
      </c>
      <c r="P1220" s="36">
        <v>2</v>
      </c>
      <c r="Q1220" s="36" t="s">
        <v>9774</v>
      </c>
      <c r="R1220" s="50" t="str">
        <f>VLOOKUP(A1220,[1]komplet!$1:$1048576,18,0)</f>
        <v>ANO</v>
      </c>
    </row>
    <row r="1221" spans="1:18" x14ac:dyDescent="0.25">
      <c r="A1221" s="71">
        <v>600110516</v>
      </c>
      <c r="B1221" s="56">
        <f t="shared" ref="B1221:B1284" si="38">A1221*1</f>
        <v>600110516</v>
      </c>
      <c r="C1221" s="57" t="s">
        <v>6207</v>
      </c>
      <c r="D1221" s="50">
        <v>1</v>
      </c>
      <c r="E1221" s="72">
        <f t="shared" ref="E1221:E1284" si="39">C1221*1</f>
        <v>75023920</v>
      </c>
      <c r="F1221" s="51" t="s">
        <v>63</v>
      </c>
      <c r="G1221" s="51" t="s">
        <v>8848</v>
      </c>
      <c r="H1221" s="51">
        <v>3875</v>
      </c>
      <c r="I1221" s="51" t="s">
        <v>14443</v>
      </c>
      <c r="J1221" s="51">
        <v>16.690000000000001</v>
      </c>
      <c r="K1221" s="68">
        <v>64673.750000000007</v>
      </c>
      <c r="L1221" s="63" t="s">
        <v>14444</v>
      </c>
      <c r="M1221" s="50" t="s">
        <v>9775</v>
      </c>
      <c r="N1221" s="36" t="s">
        <v>82</v>
      </c>
      <c r="O1221" s="36">
        <v>1594</v>
      </c>
      <c r="P1221" s="36">
        <v>16</v>
      </c>
      <c r="Q1221" s="36" t="s">
        <v>9767</v>
      </c>
      <c r="R1221" s="50" t="str">
        <f>VLOOKUP(A1221,[1]komplet!$1:$1048576,18,0)</f>
        <v>ANO</v>
      </c>
    </row>
    <row r="1222" spans="1:18" x14ac:dyDescent="0.25">
      <c r="A1222" s="71">
        <v>600110541</v>
      </c>
      <c r="B1222" s="56">
        <f t="shared" si="38"/>
        <v>600110541</v>
      </c>
      <c r="C1222" s="57" t="s">
        <v>6208</v>
      </c>
      <c r="D1222" s="50">
        <v>1</v>
      </c>
      <c r="E1222" s="72">
        <f t="shared" si="39"/>
        <v>70990794</v>
      </c>
      <c r="F1222" s="51" t="s">
        <v>63</v>
      </c>
      <c r="G1222" s="51" t="s">
        <v>8848</v>
      </c>
      <c r="H1222" s="51">
        <v>1625</v>
      </c>
      <c r="I1222" s="51" t="s">
        <v>14443</v>
      </c>
      <c r="J1222" s="51">
        <v>16.690000000000001</v>
      </c>
      <c r="K1222" s="68">
        <v>27121.250000000004</v>
      </c>
      <c r="L1222" s="63" t="s">
        <v>14444</v>
      </c>
      <c r="M1222" s="50" t="s">
        <v>9776</v>
      </c>
      <c r="N1222" s="36" t="s">
        <v>19</v>
      </c>
      <c r="O1222" s="36">
        <v>284</v>
      </c>
      <c r="Q1222" s="36" t="s">
        <v>9777</v>
      </c>
      <c r="R1222" s="50" t="str">
        <f>VLOOKUP(A1222,[1]komplet!$1:$1048576,18,0)</f>
        <v>ANO</v>
      </c>
    </row>
    <row r="1223" spans="1:18" x14ac:dyDescent="0.25">
      <c r="A1223" s="71">
        <v>600110567</v>
      </c>
      <c r="B1223" s="56">
        <f t="shared" si="38"/>
        <v>600110567</v>
      </c>
      <c r="C1223" s="57" t="s">
        <v>6209</v>
      </c>
      <c r="D1223" s="50">
        <v>1</v>
      </c>
      <c r="E1223" s="72">
        <f t="shared" si="39"/>
        <v>70998825</v>
      </c>
      <c r="F1223" s="51" t="s">
        <v>63</v>
      </c>
      <c r="G1223" s="51" t="s">
        <v>8848</v>
      </c>
      <c r="H1223" s="51">
        <v>375</v>
      </c>
      <c r="I1223" s="51" t="s">
        <v>14443</v>
      </c>
      <c r="J1223" s="51">
        <v>16.690000000000001</v>
      </c>
      <c r="K1223" s="68">
        <v>6258.7500000000009</v>
      </c>
      <c r="L1223" s="63" t="s">
        <v>14444</v>
      </c>
      <c r="M1223" s="50" t="s">
        <v>9778</v>
      </c>
      <c r="N1223" s="36" t="s">
        <v>83</v>
      </c>
      <c r="O1223" s="36">
        <v>7</v>
      </c>
      <c r="Q1223" s="36" t="s">
        <v>9779</v>
      </c>
      <c r="R1223" s="50" t="str">
        <f>VLOOKUP(A1223,[1]komplet!$1:$1048576,18,0)</f>
        <v>ANO</v>
      </c>
    </row>
    <row r="1224" spans="1:18" x14ac:dyDescent="0.25">
      <c r="A1224" s="71">
        <v>600110583</v>
      </c>
      <c r="B1224" s="56">
        <f t="shared" si="38"/>
        <v>600110583</v>
      </c>
      <c r="C1224" s="57" t="s">
        <v>6210</v>
      </c>
      <c r="D1224" s="50">
        <v>1</v>
      </c>
      <c r="E1224" s="72">
        <f t="shared" si="39"/>
        <v>75024241</v>
      </c>
      <c r="F1224" s="51" t="s">
        <v>63</v>
      </c>
      <c r="G1224" s="51" t="s">
        <v>8848</v>
      </c>
      <c r="H1224" s="51">
        <v>250</v>
      </c>
      <c r="I1224" s="51" t="s">
        <v>14443</v>
      </c>
      <c r="J1224" s="51">
        <v>16.690000000000001</v>
      </c>
      <c r="K1224" s="68">
        <v>4172.5</v>
      </c>
      <c r="L1224" s="63" t="s">
        <v>14444</v>
      </c>
      <c r="M1224" s="50" t="s">
        <v>9780</v>
      </c>
      <c r="N1224" s="36" t="s">
        <v>9781</v>
      </c>
      <c r="O1224" s="36">
        <v>79</v>
      </c>
      <c r="Q1224" s="36" t="s">
        <v>9782</v>
      </c>
      <c r="R1224" s="50" t="str">
        <f>VLOOKUP(A1224,[1]komplet!$1:$1048576,18,0)</f>
        <v>ANO</v>
      </c>
    </row>
    <row r="1225" spans="1:18" x14ac:dyDescent="0.25">
      <c r="A1225" s="71">
        <v>600110613</v>
      </c>
      <c r="B1225" s="56">
        <f t="shared" si="38"/>
        <v>600110613</v>
      </c>
      <c r="C1225" s="57" t="s">
        <v>6211</v>
      </c>
      <c r="D1225" s="50">
        <v>1</v>
      </c>
      <c r="E1225" s="72">
        <f t="shared" si="39"/>
        <v>70997152</v>
      </c>
      <c r="F1225" s="51" t="s">
        <v>63</v>
      </c>
      <c r="G1225" s="51" t="s">
        <v>8848</v>
      </c>
      <c r="H1225" s="51">
        <v>325</v>
      </c>
      <c r="I1225" s="51" t="s">
        <v>14443</v>
      </c>
      <c r="J1225" s="51">
        <v>16.690000000000001</v>
      </c>
      <c r="K1225" s="68">
        <v>5424.25</v>
      </c>
      <c r="L1225" s="63" t="s">
        <v>14444</v>
      </c>
      <c r="M1225" s="50" t="s">
        <v>9783</v>
      </c>
      <c r="O1225" s="36">
        <v>23</v>
      </c>
      <c r="Q1225" s="36" t="s">
        <v>9784</v>
      </c>
      <c r="R1225" s="50" t="str">
        <f>VLOOKUP(A1225,[1]komplet!$1:$1048576,18,0)</f>
        <v>ANO</v>
      </c>
    </row>
    <row r="1226" spans="1:18" x14ac:dyDescent="0.25">
      <c r="A1226" s="71">
        <v>600110621</v>
      </c>
      <c r="B1226" s="56">
        <f t="shared" si="38"/>
        <v>600110621</v>
      </c>
      <c r="C1226" s="57" t="s">
        <v>6212</v>
      </c>
      <c r="D1226" s="50">
        <v>1</v>
      </c>
      <c r="E1226" s="72">
        <f t="shared" si="39"/>
        <v>75024284</v>
      </c>
      <c r="F1226" s="51" t="s">
        <v>63</v>
      </c>
      <c r="G1226" s="51" t="s">
        <v>8848</v>
      </c>
      <c r="H1226" s="51">
        <v>125</v>
      </c>
      <c r="I1226" s="51" t="s">
        <v>14443</v>
      </c>
      <c r="J1226" s="51">
        <v>16.690000000000001</v>
      </c>
      <c r="K1226" s="68">
        <v>2086.25</v>
      </c>
      <c r="L1226" s="63" t="s">
        <v>14444</v>
      </c>
      <c r="M1226" s="50" t="s">
        <v>9785</v>
      </c>
      <c r="N1226" s="36" t="s">
        <v>19</v>
      </c>
      <c r="O1226" s="36">
        <v>63</v>
      </c>
      <c r="P1226" s="36">
        <v>9</v>
      </c>
      <c r="Q1226" s="36" t="s">
        <v>9786</v>
      </c>
      <c r="R1226" s="50" t="str">
        <f>VLOOKUP(A1226,[1]komplet!$1:$1048576,18,0)</f>
        <v>ANO</v>
      </c>
    </row>
    <row r="1227" spans="1:18" x14ac:dyDescent="0.25">
      <c r="A1227" s="71">
        <v>600110630</v>
      </c>
      <c r="B1227" s="56">
        <f t="shared" si="38"/>
        <v>600110630</v>
      </c>
      <c r="C1227" s="57" t="s">
        <v>6213</v>
      </c>
      <c r="D1227" s="50">
        <v>1</v>
      </c>
      <c r="E1227" s="72">
        <f t="shared" si="39"/>
        <v>70499870</v>
      </c>
      <c r="F1227" s="51" t="s">
        <v>63</v>
      </c>
      <c r="G1227" s="51" t="s">
        <v>8848</v>
      </c>
      <c r="H1227" s="51">
        <v>200</v>
      </c>
      <c r="I1227" s="51" t="s">
        <v>14443</v>
      </c>
      <c r="J1227" s="51">
        <v>16.690000000000001</v>
      </c>
      <c r="K1227" s="68">
        <v>3338.0000000000005</v>
      </c>
      <c r="L1227" s="63" t="s">
        <v>14444</v>
      </c>
      <c r="M1227" s="50" t="s">
        <v>9787</v>
      </c>
      <c r="N1227" s="36" t="s">
        <v>19</v>
      </c>
      <c r="O1227" s="36">
        <v>109</v>
      </c>
      <c r="Q1227" s="36" t="s">
        <v>9788</v>
      </c>
      <c r="R1227" s="50" t="str">
        <f>VLOOKUP(A1227,[1]komplet!$1:$1048576,18,0)</f>
        <v>ANO</v>
      </c>
    </row>
    <row r="1228" spans="1:18" x14ac:dyDescent="0.25">
      <c r="A1228" s="71">
        <v>600110648</v>
      </c>
      <c r="B1228" s="56">
        <f t="shared" si="38"/>
        <v>600110648</v>
      </c>
      <c r="C1228" s="57" t="s">
        <v>6214</v>
      </c>
      <c r="D1228" s="50">
        <v>1</v>
      </c>
      <c r="E1228" s="72">
        <f t="shared" si="39"/>
        <v>70995141</v>
      </c>
      <c r="F1228" s="51" t="s">
        <v>63</v>
      </c>
      <c r="G1228" s="51" t="s">
        <v>8848</v>
      </c>
      <c r="H1228" s="51">
        <v>175</v>
      </c>
      <c r="I1228" s="51" t="s">
        <v>14443</v>
      </c>
      <c r="J1228" s="51">
        <v>16.690000000000001</v>
      </c>
      <c r="K1228" s="68">
        <v>2920.75</v>
      </c>
      <c r="L1228" s="63" t="s">
        <v>14444</v>
      </c>
      <c r="M1228" s="50" t="s">
        <v>9789</v>
      </c>
      <c r="N1228" s="36" t="s">
        <v>19</v>
      </c>
      <c r="O1228" s="36">
        <v>80</v>
      </c>
      <c r="Q1228" s="36" t="s">
        <v>9790</v>
      </c>
      <c r="R1228" s="50" t="str">
        <f>VLOOKUP(A1228,[1]komplet!$1:$1048576,18,0)</f>
        <v>ANO</v>
      </c>
    </row>
    <row r="1229" spans="1:18" x14ac:dyDescent="0.25">
      <c r="A1229" s="71">
        <v>600110672</v>
      </c>
      <c r="B1229" s="56">
        <f t="shared" si="38"/>
        <v>600110672</v>
      </c>
      <c r="C1229" s="57" t="s">
        <v>6215</v>
      </c>
      <c r="D1229" s="50">
        <v>1</v>
      </c>
      <c r="E1229" s="72">
        <f t="shared" si="39"/>
        <v>75022621</v>
      </c>
      <c r="F1229" s="51" t="s">
        <v>63</v>
      </c>
      <c r="G1229" s="51" t="s">
        <v>8848</v>
      </c>
      <c r="H1229" s="51">
        <v>375</v>
      </c>
      <c r="I1229" s="51" t="s">
        <v>14443</v>
      </c>
      <c r="J1229" s="51">
        <v>16.690000000000001</v>
      </c>
      <c r="K1229" s="68">
        <v>6258.7500000000009</v>
      </c>
      <c r="L1229" s="63" t="s">
        <v>14444</v>
      </c>
      <c r="M1229" s="50" t="s">
        <v>9791</v>
      </c>
      <c r="N1229" s="36" t="s">
        <v>82</v>
      </c>
      <c r="O1229" s="36">
        <v>4</v>
      </c>
      <c r="Q1229" s="36" t="s">
        <v>9792</v>
      </c>
      <c r="R1229" s="50" t="str">
        <f>VLOOKUP(A1229,[1]komplet!$1:$1048576,18,0)</f>
        <v>ANO</v>
      </c>
    </row>
    <row r="1230" spans="1:18" x14ac:dyDescent="0.25">
      <c r="A1230" s="71">
        <v>600110745</v>
      </c>
      <c r="B1230" s="56">
        <f t="shared" si="38"/>
        <v>600110745</v>
      </c>
      <c r="C1230" s="57" t="s">
        <v>6216</v>
      </c>
      <c r="D1230" s="50">
        <v>1</v>
      </c>
      <c r="E1230" s="72">
        <f t="shared" si="39"/>
        <v>71003762</v>
      </c>
      <c r="F1230" s="51" t="s">
        <v>63</v>
      </c>
      <c r="G1230" s="51" t="s">
        <v>8848</v>
      </c>
      <c r="H1230" s="51">
        <v>125</v>
      </c>
      <c r="I1230" s="51" t="s">
        <v>14443</v>
      </c>
      <c r="J1230" s="51">
        <v>16.690000000000001</v>
      </c>
      <c r="K1230" s="68">
        <v>2086.25</v>
      </c>
      <c r="L1230" s="63" t="s">
        <v>14444</v>
      </c>
      <c r="M1230" s="50" t="s">
        <v>9793</v>
      </c>
      <c r="N1230" s="36" t="s">
        <v>52</v>
      </c>
      <c r="O1230" s="36">
        <v>81</v>
      </c>
      <c r="Q1230" s="36" t="s">
        <v>9794</v>
      </c>
      <c r="R1230" s="50" t="str">
        <f>VLOOKUP(A1230,[1]komplet!$1:$1048576,18,0)</f>
        <v>ANO</v>
      </c>
    </row>
    <row r="1231" spans="1:18" x14ac:dyDescent="0.25">
      <c r="A1231" s="71">
        <v>600110796</v>
      </c>
      <c r="B1231" s="56">
        <f t="shared" si="38"/>
        <v>600110796</v>
      </c>
      <c r="C1231" s="57" t="s">
        <v>6217</v>
      </c>
      <c r="D1231" s="50">
        <v>1</v>
      </c>
      <c r="E1231" s="72">
        <f t="shared" si="39"/>
        <v>70299641</v>
      </c>
      <c r="F1231" s="51" t="s">
        <v>63</v>
      </c>
      <c r="G1231" s="51" t="s">
        <v>8848</v>
      </c>
      <c r="H1231" s="51">
        <v>400</v>
      </c>
      <c r="I1231" s="51" t="s">
        <v>14443</v>
      </c>
      <c r="J1231" s="51">
        <v>16.690000000000001</v>
      </c>
      <c r="K1231" s="68">
        <v>6676.0000000000009</v>
      </c>
      <c r="L1231" s="63" t="s">
        <v>14444</v>
      </c>
      <c r="M1231" s="50" t="s">
        <v>9795</v>
      </c>
      <c r="O1231" s="36">
        <v>139</v>
      </c>
      <c r="Q1231" s="36" t="s">
        <v>9796</v>
      </c>
      <c r="R1231" s="50" t="str">
        <f>VLOOKUP(A1231,[1]komplet!$1:$1048576,18,0)</f>
        <v>ANO</v>
      </c>
    </row>
    <row r="1232" spans="1:18" x14ac:dyDescent="0.25">
      <c r="A1232" s="71">
        <v>600110818</v>
      </c>
      <c r="B1232" s="56">
        <f t="shared" si="38"/>
        <v>600110818</v>
      </c>
      <c r="C1232" s="57" t="s">
        <v>6218</v>
      </c>
      <c r="D1232" s="50">
        <v>1</v>
      </c>
      <c r="E1232" s="72">
        <f t="shared" si="39"/>
        <v>75023016</v>
      </c>
      <c r="F1232" s="51" t="s">
        <v>63</v>
      </c>
      <c r="G1232" s="51" t="s">
        <v>8848</v>
      </c>
      <c r="H1232" s="51">
        <v>350</v>
      </c>
      <c r="I1232" s="51" t="s">
        <v>14443</v>
      </c>
      <c r="J1232" s="51">
        <v>16.690000000000001</v>
      </c>
      <c r="K1232" s="68">
        <v>5841.5</v>
      </c>
      <c r="L1232" s="63" t="s">
        <v>14444</v>
      </c>
      <c r="M1232" s="50" t="s">
        <v>9797</v>
      </c>
      <c r="N1232" s="36" t="s">
        <v>9798</v>
      </c>
      <c r="O1232" s="36">
        <v>80</v>
      </c>
      <c r="Q1232" s="36" t="s">
        <v>9799</v>
      </c>
      <c r="R1232" s="50" t="str">
        <f>VLOOKUP(A1232,[1]komplet!$1:$1048576,18,0)</f>
        <v>ANO</v>
      </c>
    </row>
    <row r="1233" spans="1:18" x14ac:dyDescent="0.25">
      <c r="A1233" s="71">
        <v>600110893</v>
      </c>
      <c r="B1233" s="56">
        <f t="shared" si="38"/>
        <v>600110893</v>
      </c>
      <c r="C1233" s="57" t="s">
        <v>6219</v>
      </c>
      <c r="D1233" s="50">
        <v>1</v>
      </c>
      <c r="E1233" s="72">
        <f t="shared" si="39"/>
        <v>71001581</v>
      </c>
      <c r="F1233" s="51" t="s">
        <v>63</v>
      </c>
      <c r="G1233" s="51" t="s">
        <v>8848</v>
      </c>
      <c r="H1233" s="51">
        <v>200</v>
      </c>
      <c r="I1233" s="51" t="s">
        <v>14443</v>
      </c>
      <c r="J1233" s="51">
        <v>16.690000000000001</v>
      </c>
      <c r="K1233" s="68">
        <v>3338.0000000000005</v>
      </c>
      <c r="L1233" s="63" t="s">
        <v>14444</v>
      </c>
      <c r="M1233" s="50" t="s">
        <v>9800</v>
      </c>
      <c r="N1233" s="36" t="s">
        <v>36</v>
      </c>
      <c r="O1233" s="36">
        <v>13</v>
      </c>
      <c r="Q1233" s="36" t="s">
        <v>9801</v>
      </c>
      <c r="R1233" s="50" t="str">
        <f>VLOOKUP(A1233,[1]komplet!$1:$1048576,18,0)</f>
        <v>ANO</v>
      </c>
    </row>
    <row r="1234" spans="1:18" x14ac:dyDescent="0.25">
      <c r="A1234" s="71">
        <v>600110923</v>
      </c>
      <c r="B1234" s="56">
        <f t="shared" si="38"/>
        <v>600110923</v>
      </c>
      <c r="C1234" s="57" t="s">
        <v>6220</v>
      </c>
      <c r="D1234" s="50">
        <v>1</v>
      </c>
      <c r="E1234" s="72">
        <f t="shared" si="39"/>
        <v>75023181</v>
      </c>
      <c r="F1234" s="51" t="s">
        <v>63</v>
      </c>
      <c r="G1234" s="51" t="s">
        <v>8848</v>
      </c>
      <c r="H1234" s="51">
        <v>450</v>
      </c>
      <c r="I1234" s="51" t="s">
        <v>14443</v>
      </c>
      <c r="J1234" s="51">
        <v>16.690000000000001</v>
      </c>
      <c r="K1234" s="68">
        <v>7510.5000000000009</v>
      </c>
      <c r="L1234" s="63" t="s">
        <v>14444</v>
      </c>
      <c r="M1234" s="50" t="s">
        <v>9802</v>
      </c>
      <c r="N1234" s="36" t="s">
        <v>19</v>
      </c>
      <c r="O1234" s="36">
        <v>11</v>
      </c>
      <c r="P1234" s="36">
        <v>22</v>
      </c>
      <c r="Q1234" s="36" t="s">
        <v>9803</v>
      </c>
      <c r="R1234" s="50" t="str">
        <f>VLOOKUP(A1234,[1]komplet!$1:$1048576,18,0)</f>
        <v>ANO</v>
      </c>
    </row>
    <row r="1235" spans="1:18" x14ac:dyDescent="0.25">
      <c r="A1235" s="71">
        <v>600110974</v>
      </c>
      <c r="B1235" s="56">
        <f t="shared" si="38"/>
        <v>600110974</v>
      </c>
      <c r="C1235" s="57" t="s">
        <v>6221</v>
      </c>
      <c r="D1235" s="50">
        <v>1</v>
      </c>
      <c r="E1235" s="72">
        <f t="shared" si="39"/>
        <v>71010980</v>
      </c>
      <c r="F1235" s="51" t="s">
        <v>63</v>
      </c>
      <c r="G1235" s="51" t="s">
        <v>8848</v>
      </c>
      <c r="H1235" s="51">
        <v>500</v>
      </c>
      <c r="I1235" s="51" t="s">
        <v>14443</v>
      </c>
      <c r="J1235" s="51">
        <v>16.690000000000001</v>
      </c>
      <c r="K1235" s="68">
        <v>8345</v>
      </c>
      <c r="L1235" s="63" t="s">
        <v>14444</v>
      </c>
      <c r="M1235" s="50" t="s">
        <v>9804</v>
      </c>
      <c r="N1235" s="36" t="s">
        <v>19</v>
      </c>
      <c r="O1235" s="36">
        <v>36</v>
      </c>
      <c r="P1235" s="36">
        <v>10</v>
      </c>
      <c r="Q1235" s="36" t="s">
        <v>9628</v>
      </c>
      <c r="R1235" s="50" t="str">
        <f>VLOOKUP(A1235,[1]komplet!$1:$1048576,18,0)</f>
        <v>ANO</v>
      </c>
    </row>
    <row r="1236" spans="1:18" x14ac:dyDescent="0.25">
      <c r="A1236" s="71">
        <v>600110991</v>
      </c>
      <c r="B1236" s="56">
        <f t="shared" si="38"/>
        <v>600110991</v>
      </c>
      <c r="C1236" s="57" t="s">
        <v>6222</v>
      </c>
      <c r="D1236" s="50">
        <v>1</v>
      </c>
      <c r="E1236" s="72">
        <f t="shared" si="39"/>
        <v>49458884</v>
      </c>
      <c r="F1236" s="51" t="s">
        <v>63</v>
      </c>
      <c r="G1236" s="51" t="s">
        <v>8848</v>
      </c>
      <c r="H1236" s="51">
        <v>450</v>
      </c>
      <c r="I1236" s="51" t="s">
        <v>14443</v>
      </c>
      <c r="J1236" s="51">
        <v>16.690000000000001</v>
      </c>
      <c r="K1236" s="68">
        <v>7510.5000000000009</v>
      </c>
      <c r="L1236" s="63" t="s">
        <v>14444</v>
      </c>
      <c r="M1236" s="50" t="s">
        <v>9805</v>
      </c>
      <c r="O1236" s="36">
        <v>42</v>
      </c>
      <c r="Q1236" s="36" t="s">
        <v>9806</v>
      </c>
      <c r="R1236" s="50" t="str">
        <f>VLOOKUP(A1236,[1]komplet!$1:$1048576,18,0)</f>
        <v>ANO</v>
      </c>
    </row>
    <row r="1237" spans="1:18" x14ac:dyDescent="0.25">
      <c r="A1237" s="71">
        <v>600111008</v>
      </c>
      <c r="B1237" s="56">
        <f t="shared" si="38"/>
        <v>600111008</v>
      </c>
      <c r="C1237" s="57" t="s">
        <v>6223</v>
      </c>
      <c r="D1237" s="50">
        <v>1</v>
      </c>
      <c r="E1237" s="72">
        <f t="shared" si="39"/>
        <v>71001689</v>
      </c>
      <c r="F1237" s="51" t="s">
        <v>63</v>
      </c>
      <c r="G1237" s="51" t="s">
        <v>8848</v>
      </c>
      <c r="H1237" s="51">
        <v>875</v>
      </c>
      <c r="I1237" s="51" t="s">
        <v>14443</v>
      </c>
      <c r="J1237" s="51">
        <v>16.690000000000001</v>
      </c>
      <c r="K1237" s="68">
        <v>14603.750000000002</v>
      </c>
      <c r="L1237" s="63" t="s">
        <v>14444</v>
      </c>
      <c r="M1237" s="50" t="s">
        <v>9807</v>
      </c>
      <c r="O1237" s="36">
        <v>135</v>
      </c>
      <c r="Q1237" s="36" t="s">
        <v>9808</v>
      </c>
      <c r="R1237" s="50" t="str">
        <f>VLOOKUP(A1237,[1]komplet!$1:$1048576,18,0)</f>
        <v>ANO</v>
      </c>
    </row>
    <row r="1238" spans="1:18" x14ac:dyDescent="0.25">
      <c r="A1238" s="71">
        <v>600111024</v>
      </c>
      <c r="B1238" s="56">
        <f t="shared" si="38"/>
        <v>600111024</v>
      </c>
      <c r="C1238" s="57" t="s">
        <v>6224</v>
      </c>
      <c r="D1238" s="50">
        <v>1</v>
      </c>
      <c r="E1238" s="72">
        <f t="shared" si="39"/>
        <v>71001883</v>
      </c>
      <c r="F1238" s="51" t="s">
        <v>63</v>
      </c>
      <c r="G1238" s="51" t="s">
        <v>8848</v>
      </c>
      <c r="H1238" s="51">
        <v>2475</v>
      </c>
      <c r="I1238" s="51" t="s">
        <v>14443</v>
      </c>
      <c r="J1238" s="51">
        <v>16.690000000000001</v>
      </c>
      <c r="K1238" s="68">
        <v>41307.75</v>
      </c>
      <c r="L1238" s="63" t="s">
        <v>14444</v>
      </c>
      <c r="M1238" s="50" t="s">
        <v>9809</v>
      </c>
      <c r="N1238" s="36" t="s">
        <v>41</v>
      </c>
      <c r="O1238" s="36">
        <v>151</v>
      </c>
      <c r="Q1238" s="36" t="s">
        <v>9810</v>
      </c>
      <c r="R1238" s="50" t="str">
        <f>VLOOKUP(A1238,[1]komplet!$1:$1048576,18,0)</f>
        <v>ANO</v>
      </c>
    </row>
    <row r="1239" spans="1:18" x14ac:dyDescent="0.25">
      <c r="A1239" s="71">
        <v>600111075</v>
      </c>
      <c r="B1239" s="56">
        <f t="shared" si="38"/>
        <v>600111075</v>
      </c>
      <c r="C1239" s="57" t="s">
        <v>6225</v>
      </c>
      <c r="D1239" s="50">
        <v>1</v>
      </c>
      <c r="E1239" s="72">
        <f t="shared" si="39"/>
        <v>75023326</v>
      </c>
      <c r="F1239" s="51" t="s">
        <v>63</v>
      </c>
      <c r="G1239" s="51" t="s">
        <v>8848</v>
      </c>
      <c r="H1239" s="51">
        <v>1950</v>
      </c>
      <c r="I1239" s="51" t="s">
        <v>14443</v>
      </c>
      <c r="J1239" s="51">
        <v>16.690000000000001</v>
      </c>
      <c r="K1239" s="68">
        <v>32545.500000000004</v>
      </c>
      <c r="L1239" s="63" t="s">
        <v>14444</v>
      </c>
      <c r="M1239" s="50" t="s">
        <v>9811</v>
      </c>
      <c r="N1239" s="36" t="s">
        <v>9812</v>
      </c>
      <c r="O1239" s="36">
        <v>332</v>
      </c>
      <c r="Q1239" s="36" t="s">
        <v>9813</v>
      </c>
      <c r="R1239" s="50" t="str">
        <f>VLOOKUP(A1239,[1]komplet!$1:$1048576,18,0)</f>
        <v>ANO</v>
      </c>
    </row>
    <row r="1240" spans="1:18" x14ac:dyDescent="0.25">
      <c r="A1240" s="71">
        <v>600111083</v>
      </c>
      <c r="B1240" s="56">
        <f t="shared" si="38"/>
        <v>600111083</v>
      </c>
      <c r="C1240" s="57" t="s">
        <v>6226</v>
      </c>
      <c r="D1240" s="50">
        <v>1</v>
      </c>
      <c r="E1240" s="72">
        <f t="shared" si="39"/>
        <v>49458876</v>
      </c>
      <c r="F1240" s="51" t="s">
        <v>63</v>
      </c>
      <c r="G1240" s="51" t="s">
        <v>8848</v>
      </c>
      <c r="H1240" s="51">
        <v>1450</v>
      </c>
      <c r="I1240" s="51" t="s">
        <v>14443</v>
      </c>
      <c r="J1240" s="51">
        <v>16.690000000000001</v>
      </c>
      <c r="K1240" s="68">
        <v>24200.500000000004</v>
      </c>
      <c r="L1240" s="63" t="s">
        <v>14444</v>
      </c>
      <c r="M1240" s="50" t="s">
        <v>9814</v>
      </c>
      <c r="O1240" s="36">
        <v>352</v>
      </c>
      <c r="Q1240" s="36" t="s">
        <v>9765</v>
      </c>
      <c r="R1240" s="50" t="str">
        <f>VLOOKUP(A1240,[1]komplet!$1:$1048576,18,0)</f>
        <v>ANO</v>
      </c>
    </row>
    <row r="1241" spans="1:18" x14ac:dyDescent="0.25">
      <c r="A1241" s="71">
        <v>600111091</v>
      </c>
      <c r="B1241" s="56">
        <f t="shared" si="38"/>
        <v>600111091</v>
      </c>
      <c r="C1241" s="57" t="s">
        <v>6227</v>
      </c>
      <c r="D1241" s="50">
        <v>1</v>
      </c>
      <c r="E1241" s="72">
        <f t="shared" si="39"/>
        <v>49458949</v>
      </c>
      <c r="F1241" s="51" t="s">
        <v>63</v>
      </c>
      <c r="G1241" s="51" t="s">
        <v>8848</v>
      </c>
      <c r="H1241" s="51">
        <v>1825</v>
      </c>
      <c r="I1241" s="51" t="s">
        <v>14443</v>
      </c>
      <c r="J1241" s="51">
        <v>16.690000000000001</v>
      </c>
      <c r="K1241" s="68">
        <v>30459.250000000004</v>
      </c>
      <c r="L1241" s="63" t="s">
        <v>14444</v>
      </c>
      <c r="M1241" s="50" t="s">
        <v>9815</v>
      </c>
      <c r="N1241" s="36" t="s">
        <v>41</v>
      </c>
      <c r="O1241" s="36">
        <v>703</v>
      </c>
      <c r="P1241" s="36">
        <v>2</v>
      </c>
      <c r="Q1241" s="36" t="s">
        <v>9816</v>
      </c>
      <c r="R1241" s="50" t="str">
        <f>VLOOKUP(A1241,[1]komplet!$1:$1048576,18,0)</f>
        <v>ANO</v>
      </c>
    </row>
    <row r="1242" spans="1:18" x14ac:dyDescent="0.25">
      <c r="A1242" s="71">
        <v>600111113</v>
      </c>
      <c r="B1242" s="56">
        <f t="shared" si="38"/>
        <v>600111113</v>
      </c>
      <c r="C1242" s="57" t="s">
        <v>6228</v>
      </c>
      <c r="D1242" s="50">
        <v>1</v>
      </c>
      <c r="E1242" s="72">
        <f t="shared" si="39"/>
        <v>49459724</v>
      </c>
      <c r="F1242" s="51" t="s">
        <v>63</v>
      </c>
      <c r="G1242" s="51" t="s">
        <v>8848</v>
      </c>
      <c r="H1242" s="51">
        <v>2250</v>
      </c>
      <c r="I1242" s="51" t="s">
        <v>14443</v>
      </c>
      <c r="J1242" s="51">
        <v>16.690000000000001</v>
      </c>
      <c r="K1242" s="68">
        <v>37552.5</v>
      </c>
      <c r="L1242" s="63" t="s">
        <v>14444</v>
      </c>
      <c r="M1242" s="50" t="s">
        <v>9817</v>
      </c>
      <c r="N1242" s="36" t="s">
        <v>9818</v>
      </c>
      <c r="O1242" s="36">
        <v>386</v>
      </c>
      <c r="Q1242" s="36" t="s">
        <v>9819</v>
      </c>
      <c r="R1242" s="50" t="str">
        <f>VLOOKUP(A1242,[1]komplet!$1:$1048576,18,0)</f>
        <v>ANO</v>
      </c>
    </row>
    <row r="1243" spans="1:18" x14ac:dyDescent="0.25">
      <c r="A1243" s="71">
        <v>600111148</v>
      </c>
      <c r="B1243" s="56">
        <f t="shared" si="38"/>
        <v>600111148</v>
      </c>
      <c r="C1243" s="57" t="s">
        <v>6229</v>
      </c>
      <c r="D1243" s="50">
        <v>1</v>
      </c>
      <c r="E1243" s="72">
        <f t="shared" si="39"/>
        <v>70499977</v>
      </c>
      <c r="F1243" s="51" t="s">
        <v>63</v>
      </c>
      <c r="G1243" s="51" t="s">
        <v>8848</v>
      </c>
      <c r="H1243" s="51">
        <v>1150</v>
      </c>
      <c r="I1243" s="51" t="s">
        <v>14443</v>
      </c>
      <c r="J1243" s="51">
        <v>16.690000000000001</v>
      </c>
      <c r="K1243" s="68">
        <v>19193.5</v>
      </c>
      <c r="L1243" s="63" t="s">
        <v>14444</v>
      </c>
      <c r="M1243" s="50" t="s">
        <v>9820</v>
      </c>
      <c r="N1243" s="36" t="s">
        <v>53</v>
      </c>
      <c r="O1243" s="36">
        <v>20</v>
      </c>
      <c r="Q1243" s="36" t="s">
        <v>9821</v>
      </c>
      <c r="R1243" s="50" t="str">
        <f>VLOOKUP(A1243,[1]komplet!$1:$1048576,18,0)</f>
        <v>ANO</v>
      </c>
    </row>
    <row r="1244" spans="1:18" x14ac:dyDescent="0.25">
      <c r="A1244" s="71">
        <v>600111199</v>
      </c>
      <c r="B1244" s="56">
        <f t="shared" si="38"/>
        <v>600111199</v>
      </c>
      <c r="C1244" s="57" t="s">
        <v>6230</v>
      </c>
      <c r="D1244" s="50">
        <v>1</v>
      </c>
      <c r="E1244" s="72">
        <f t="shared" si="39"/>
        <v>49459767</v>
      </c>
      <c r="F1244" s="51" t="s">
        <v>63</v>
      </c>
      <c r="G1244" s="51" t="s">
        <v>8848</v>
      </c>
      <c r="H1244" s="51">
        <v>775</v>
      </c>
      <c r="I1244" s="51" t="s">
        <v>14443</v>
      </c>
      <c r="J1244" s="51">
        <v>16.690000000000001</v>
      </c>
      <c r="K1244" s="68">
        <v>12934.750000000002</v>
      </c>
      <c r="L1244" s="63" t="s">
        <v>14444</v>
      </c>
      <c r="M1244" s="50" t="s">
        <v>9822</v>
      </c>
      <c r="N1244" s="36" t="s">
        <v>9823</v>
      </c>
      <c r="O1244" s="36">
        <v>270</v>
      </c>
      <c r="Q1244" s="36" t="s">
        <v>9770</v>
      </c>
      <c r="R1244" s="50" t="str">
        <f>VLOOKUP(A1244,[1]komplet!$1:$1048576,18,0)</f>
        <v>ANO</v>
      </c>
    </row>
    <row r="1245" spans="1:18" x14ac:dyDescent="0.25">
      <c r="A1245" s="71">
        <v>600111229</v>
      </c>
      <c r="B1245" s="56">
        <f t="shared" si="38"/>
        <v>600111229</v>
      </c>
      <c r="C1245" s="57" t="s">
        <v>6231</v>
      </c>
      <c r="D1245" s="50">
        <v>1</v>
      </c>
      <c r="E1245" s="72">
        <f t="shared" si="39"/>
        <v>70873232</v>
      </c>
      <c r="F1245" s="51" t="s">
        <v>63</v>
      </c>
      <c r="G1245" s="51" t="s">
        <v>8848</v>
      </c>
      <c r="H1245" s="51">
        <v>375</v>
      </c>
      <c r="I1245" s="51" t="s">
        <v>14443</v>
      </c>
      <c r="J1245" s="51">
        <v>16.690000000000001</v>
      </c>
      <c r="K1245" s="68">
        <v>6258.7500000000009</v>
      </c>
      <c r="L1245" s="63" t="s">
        <v>14444</v>
      </c>
      <c r="M1245" s="50" t="s">
        <v>9824</v>
      </c>
      <c r="O1245" s="36">
        <v>85</v>
      </c>
      <c r="Q1245" s="36" t="s">
        <v>9825</v>
      </c>
      <c r="R1245" s="50" t="str">
        <f>VLOOKUP(A1245,[1]komplet!$1:$1048576,18,0)</f>
        <v>ANO</v>
      </c>
    </row>
    <row r="1246" spans="1:18" x14ac:dyDescent="0.25">
      <c r="A1246" s="71">
        <v>600111237</v>
      </c>
      <c r="B1246" s="56">
        <f t="shared" si="38"/>
        <v>600111237</v>
      </c>
      <c r="C1246" s="57" t="s">
        <v>6232</v>
      </c>
      <c r="D1246" s="50">
        <v>1</v>
      </c>
      <c r="E1246" s="72">
        <f t="shared" si="39"/>
        <v>71008322</v>
      </c>
      <c r="F1246" s="51" t="s">
        <v>63</v>
      </c>
      <c r="G1246" s="51" t="s">
        <v>8848</v>
      </c>
      <c r="H1246" s="51">
        <v>275</v>
      </c>
      <c r="I1246" s="51" t="s">
        <v>14443</v>
      </c>
      <c r="J1246" s="51">
        <v>16.690000000000001</v>
      </c>
      <c r="K1246" s="68">
        <v>4589.75</v>
      </c>
      <c r="L1246" s="63" t="s">
        <v>14444</v>
      </c>
      <c r="M1246" s="50" t="s">
        <v>9826</v>
      </c>
      <c r="O1246" s="36">
        <v>131</v>
      </c>
      <c r="Q1246" s="36" t="s">
        <v>9827</v>
      </c>
      <c r="R1246" s="50" t="str">
        <f>VLOOKUP(A1246,[1]komplet!$1:$1048576,18,0)</f>
        <v>ANO</v>
      </c>
    </row>
    <row r="1247" spans="1:18" x14ac:dyDescent="0.25">
      <c r="A1247" s="71">
        <v>600111245</v>
      </c>
      <c r="B1247" s="56">
        <f t="shared" si="38"/>
        <v>600111245</v>
      </c>
      <c r="C1247" s="57" t="s">
        <v>6233</v>
      </c>
      <c r="D1247" s="50">
        <v>1</v>
      </c>
      <c r="E1247" s="72">
        <f t="shared" si="39"/>
        <v>71000453</v>
      </c>
      <c r="F1247" s="51" t="s">
        <v>63</v>
      </c>
      <c r="G1247" s="51" t="s">
        <v>8848</v>
      </c>
      <c r="H1247" s="51">
        <v>475</v>
      </c>
      <c r="I1247" s="51" t="s">
        <v>14443</v>
      </c>
      <c r="J1247" s="51">
        <v>16.690000000000001</v>
      </c>
      <c r="K1247" s="68">
        <v>7927.7500000000009</v>
      </c>
      <c r="L1247" s="63" t="s">
        <v>14444</v>
      </c>
      <c r="M1247" s="50" t="s">
        <v>9828</v>
      </c>
      <c r="N1247" s="36" t="s">
        <v>19</v>
      </c>
      <c r="O1247" s="36">
        <v>2</v>
      </c>
      <c r="P1247" s="36">
        <v>18</v>
      </c>
      <c r="Q1247" s="36" t="s">
        <v>9829</v>
      </c>
      <c r="R1247" s="50" t="str">
        <f>VLOOKUP(A1247,[1]komplet!$1:$1048576,18,0)</f>
        <v>ANO</v>
      </c>
    </row>
    <row r="1248" spans="1:18" x14ac:dyDescent="0.25">
      <c r="A1248" s="71">
        <v>600111261</v>
      </c>
      <c r="B1248" s="56">
        <f t="shared" si="38"/>
        <v>600111261</v>
      </c>
      <c r="C1248" s="57" t="s">
        <v>6234</v>
      </c>
      <c r="D1248" s="50">
        <v>1</v>
      </c>
      <c r="E1248" s="72">
        <f t="shared" si="39"/>
        <v>49459473</v>
      </c>
      <c r="F1248" s="51" t="s">
        <v>63</v>
      </c>
      <c r="G1248" s="51" t="s">
        <v>8848</v>
      </c>
      <c r="H1248" s="51">
        <v>325</v>
      </c>
      <c r="I1248" s="51" t="s">
        <v>14443</v>
      </c>
      <c r="J1248" s="51">
        <v>16.690000000000001</v>
      </c>
      <c r="K1248" s="68">
        <v>5424.25</v>
      </c>
      <c r="L1248" s="63" t="s">
        <v>14444</v>
      </c>
      <c r="M1248" s="50" t="s">
        <v>9830</v>
      </c>
      <c r="N1248" s="36" t="s">
        <v>49</v>
      </c>
      <c r="O1248" s="36">
        <v>75</v>
      </c>
      <c r="Q1248" s="36" t="s">
        <v>9831</v>
      </c>
      <c r="R1248" s="50" t="str">
        <f>VLOOKUP(A1248,[1]komplet!$1:$1048576,18,0)</f>
        <v>ANO</v>
      </c>
    </row>
    <row r="1249" spans="1:18" x14ac:dyDescent="0.25">
      <c r="A1249" s="71">
        <v>600111288</v>
      </c>
      <c r="B1249" s="56">
        <f t="shared" si="38"/>
        <v>600111288</v>
      </c>
      <c r="C1249" s="57" t="s">
        <v>6235</v>
      </c>
      <c r="D1249" s="50">
        <v>1</v>
      </c>
      <c r="E1249" s="72">
        <f t="shared" si="39"/>
        <v>70875472</v>
      </c>
      <c r="F1249" s="51" t="s">
        <v>63</v>
      </c>
      <c r="G1249" s="51" t="s">
        <v>8848</v>
      </c>
      <c r="H1249" s="51">
        <v>350</v>
      </c>
      <c r="I1249" s="51" t="s">
        <v>14443</v>
      </c>
      <c r="J1249" s="51">
        <v>16.690000000000001</v>
      </c>
      <c r="K1249" s="68">
        <v>5841.5</v>
      </c>
      <c r="L1249" s="63" t="s">
        <v>14444</v>
      </c>
      <c r="M1249" s="50" t="s">
        <v>9832</v>
      </c>
      <c r="O1249" s="36">
        <v>176</v>
      </c>
      <c r="Q1249" s="36" t="s">
        <v>9833</v>
      </c>
      <c r="R1249" s="50" t="str">
        <f>VLOOKUP(A1249,[1]komplet!$1:$1048576,18,0)</f>
        <v>ANO</v>
      </c>
    </row>
    <row r="1250" spans="1:18" x14ac:dyDescent="0.25">
      <c r="A1250" s="71">
        <v>600171035</v>
      </c>
      <c r="B1250" s="56">
        <f t="shared" si="38"/>
        <v>600171035</v>
      </c>
      <c r="C1250" s="57" t="s">
        <v>6236</v>
      </c>
      <c r="D1250" s="50">
        <v>1</v>
      </c>
      <c r="E1250" s="72">
        <f t="shared" si="39"/>
        <v>380407</v>
      </c>
      <c r="F1250" s="51" t="s">
        <v>63</v>
      </c>
      <c r="G1250" s="51" t="s">
        <v>8848</v>
      </c>
      <c r="H1250" s="51">
        <v>1575</v>
      </c>
      <c r="I1250" s="51" t="s">
        <v>14443</v>
      </c>
      <c r="J1250" s="51">
        <v>16.690000000000001</v>
      </c>
      <c r="K1250" s="68">
        <v>26286.750000000004</v>
      </c>
      <c r="L1250" s="63" t="s">
        <v>14444</v>
      </c>
      <c r="M1250" s="50" t="s">
        <v>9834</v>
      </c>
      <c r="N1250" s="36" t="s">
        <v>9835</v>
      </c>
      <c r="O1250" s="36">
        <v>496</v>
      </c>
      <c r="Q1250" s="36" t="s">
        <v>9821</v>
      </c>
      <c r="R1250" s="50" t="str">
        <f>VLOOKUP(A1250,[1]komplet!$1:$1048576,18,0)</f>
        <v>ANO</v>
      </c>
    </row>
    <row r="1251" spans="1:18" x14ac:dyDescent="0.25">
      <c r="A1251" s="71">
        <v>600014011</v>
      </c>
      <c r="B1251" s="56">
        <f t="shared" si="38"/>
        <v>600014011</v>
      </c>
      <c r="C1251" s="57" t="s">
        <v>6237</v>
      </c>
      <c r="D1251" s="50">
        <v>1</v>
      </c>
      <c r="E1251" s="72">
        <f t="shared" si="39"/>
        <v>53198</v>
      </c>
      <c r="F1251" s="51" t="s">
        <v>63</v>
      </c>
      <c r="G1251" s="51" t="s">
        <v>8848</v>
      </c>
      <c r="H1251" s="51">
        <v>625</v>
      </c>
      <c r="I1251" s="51" t="s">
        <v>14443</v>
      </c>
      <c r="J1251" s="51">
        <v>16.690000000000001</v>
      </c>
      <c r="K1251" s="68">
        <v>10431.25</v>
      </c>
      <c r="L1251" s="63" t="s">
        <v>14444</v>
      </c>
      <c r="M1251" s="50" t="s">
        <v>9836</v>
      </c>
      <c r="N1251" s="36" t="s">
        <v>9108</v>
      </c>
      <c r="O1251" s="36">
        <v>22</v>
      </c>
      <c r="Q1251" s="36" t="s">
        <v>9837</v>
      </c>
      <c r="R1251" s="50" t="str">
        <f>VLOOKUP(A1251,[1]komplet!$1:$1048576,18,0)</f>
        <v>ANO</v>
      </c>
    </row>
    <row r="1252" spans="1:18" x14ac:dyDescent="0.25">
      <c r="A1252" s="71">
        <v>600014070</v>
      </c>
      <c r="B1252" s="56">
        <f t="shared" si="38"/>
        <v>600014070</v>
      </c>
      <c r="C1252" s="57" t="s">
        <v>6238</v>
      </c>
      <c r="D1252" s="50">
        <v>1</v>
      </c>
      <c r="E1252" s="72">
        <f t="shared" si="39"/>
        <v>49459881</v>
      </c>
      <c r="F1252" s="51" t="s">
        <v>63</v>
      </c>
      <c r="G1252" s="51" t="s">
        <v>8848</v>
      </c>
      <c r="H1252" s="51">
        <v>1975</v>
      </c>
      <c r="I1252" s="51" t="s">
        <v>14443</v>
      </c>
      <c r="J1252" s="51">
        <v>16.690000000000001</v>
      </c>
      <c r="K1252" s="68">
        <v>32962.75</v>
      </c>
      <c r="L1252" s="63" t="s">
        <v>14444</v>
      </c>
      <c r="M1252" s="50" t="s">
        <v>9838</v>
      </c>
      <c r="N1252" s="36" t="s">
        <v>9839</v>
      </c>
      <c r="O1252" s="36">
        <v>20</v>
      </c>
      <c r="Q1252" s="36" t="s">
        <v>9837</v>
      </c>
      <c r="R1252" s="50" t="str">
        <f>VLOOKUP(A1252,[1]komplet!$1:$1048576,18,0)</f>
        <v>ANO</v>
      </c>
    </row>
    <row r="1253" spans="1:18" x14ac:dyDescent="0.25">
      <c r="A1253" s="71">
        <v>600013286</v>
      </c>
      <c r="B1253" s="56">
        <f t="shared" si="38"/>
        <v>600013286</v>
      </c>
      <c r="C1253" s="57" t="s">
        <v>6239</v>
      </c>
      <c r="D1253" s="50">
        <v>1</v>
      </c>
      <c r="E1253" s="72">
        <f t="shared" si="39"/>
        <v>62073257</v>
      </c>
      <c r="F1253" s="51" t="s">
        <v>63</v>
      </c>
      <c r="G1253" s="51" t="s">
        <v>8848</v>
      </c>
      <c r="H1253" s="51">
        <v>550</v>
      </c>
      <c r="I1253" s="51" t="s">
        <v>14443</v>
      </c>
      <c r="J1253" s="51">
        <v>16.690000000000001</v>
      </c>
      <c r="K1253" s="68">
        <v>9179.5</v>
      </c>
      <c r="L1253" s="63" t="s">
        <v>14444</v>
      </c>
      <c r="M1253" s="50" t="s">
        <v>9840</v>
      </c>
      <c r="N1253" s="36" t="s">
        <v>9841</v>
      </c>
      <c r="O1253" s="36">
        <v>15</v>
      </c>
      <c r="Q1253" s="36" t="s">
        <v>9842</v>
      </c>
      <c r="R1253" s="50" t="str">
        <f>VLOOKUP(A1253,[1]komplet!$1:$1048576,18,0)</f>
        <v>ANO</v>
      </c>
    </row>
    <row r="1254" spans="1:18" x14ac:dyDescent="0.25">
      <c r="A1254" s="71">
        <v>600105938</v>
      </c>
      <c r="B1254" s="56">
        <f t="shared" si="38"/>
        <v>600105938</v>
      </c>
      <c r="C1254" s="57" t="s">
        <v>6240</v>
      </c>
      <c r="D1254" s="50">
        <v>1</v>
      </c>
      <c r="E1254" s="72">
        <f t="shared" si="39"/>
        <v>62072692</v>
      </c>
      <c r="F1254" s="51" t="s">
        <v>63</v>
      </c>
      <c r="G1254" s="51" t="s">
        <v>8848</v>
      </c>
      <c r="H1254" s="51">
        <v>50</v>
      </c>
      <c r="I1254" s="51" t="s">
        <v>14443</v>
      </c>
      <c r="J1254" s="51">
        <v>16.690000000000001</v>
      </c>
      <c r="K1254" s="68">
        <v>834.50000000000011</v>
      </c>
      <c r="L1254" s="63" t="s">
        <v>14444</v>
      </c>
      <c r="M1254" s="50" t="s">
        <v>9843</v>
      </c>
      <c r="O1254" s="36">
        <v>51</v>
      </c>
      <c r="Q1254" s="36" t="s">
        <v>9844</v>
      </c>
      <c r="R1254" s="50" t="str">
        <f>VLOOKUP(A1254,[1]komplet!$1:$1048576,18,0)</f>
        <v>ANO</v>
      </c>
    </row>
    <row r="1255" spans="1:18" x14ac:dyDescent="0.25">
      <c r="A1255" s="71">
        <v>600106276</v>
      </c>
      <c r="B1255" s="56">
        <f t="shared" si="38"/>
        <v>600106276</v>
      </c>
      <c r="C1255" s="57" t="s">
        <v>6241</v>
      </c>
      <c r="D1255" s="50">
        <v>1</v>
      </c>
      <c r="E1255" s="72">
        <f t="shared" si="39"/>
        <v>62072951</v>
      </c>
      <c r="F1255" s="51" t="s">
        <v>63</v>
      </c>
      <c r="G1255" s="51" t="s">
        <v>8848</v>
      </c>
      <c r="H1255" s="51">
        <v>1025</v>
      </c>
      <c r="I1255" s="51" t="s">
        <v>14443</v>
      </c>
      <c r="J1255" s="51">
        <v>16.690000000000001</v>
      </c>
      <c r="K1255" s="68">
        <v>17107.25</v>
      </c>
      <c r="L1255" s="63" t="s">
        <v>14444</v>
      </c>
      <c r="M1255" s="50" t="s">
        <v>9845</v>
      </c>
      <c r="N1255" s="36" t="s">
        <v>9841</v>
      </c>
      <c r="O1255" s="36">
        <v>362</v>
      </c>
      <c r="Q1255" s="36" t="s">
        <v>9842</v>
      </c>
      <c r="R1255" s="50" t="str">
        <f>VLOOKUP(A1255,[1]komplet!$1:$1048576,18,0)</f>
        <v>ANO</v>
      </c>
    </row>
    <row r="1256" spans="1:18" x14ac:dyDescent="0.25">
      <c r="A1256" s="71">
        <v>600110524</v>
      </c>
      <c r="B1256" s="56">
        <f t="shared" si="38"/>
        <v>600110524</v>
      </c>
      <c r="C1256" s="57" t="s">
        <v>6242</v>
      </c>
      <c r="D1256" s="50">
        <v>1</v>
      </c>
      <c r="E1256" s="72">
        <f t="shared" si="39"/>
        <v>49459708</v>
      </c>
      <c r="F1256" s="51" t="s">
        <v>63</v>
      </c>
      <c r="G1256" s="51" t="s">
        <v>8848</v>
      </c>
      <c r="H1256" s="51">
        <v>2425</v>
      </c>
      <c r="I1256" s="51" t="s">
        <v>14443</v>
      </c>
      <c r="J1256" s="51">
        <v>16.690000000000001</v>
      </c>
      <c r="K1256" s="68">
        <v>40473.25</v>
      </c>
      <c r="L1256" s="63" t="s">
        <v>14444</v>
      </c>
      <c r="M1256" s="50" t="s">
        <v>9846</v>
      </c>
      <c r="N1256" s="36" t="s">
        <v>9847</v>
      </c>
      <c r="O1256" s="36">
        <v>840</v>
      </c>
      <c r="Q1256" s="36" t="s">
        <v>9837</v>
      </c>
      <c r="R1256" s="50" t="str">
        <f>VLOOKUP(A1256,[1]komplet!$1:$1048576,18,0)</f>
        <v>ANO</v>
      </c>
    </row>
    <row r="1257" spans="1:18" x14ac:dyDescent="0.25">
      <c r="A1257" s="71">
        <v>600110532</v>
      </c>
      <c r="B1257" s="56">
        <f t="shared" si="38"/>
        <v>600110532</v>
      </c>
      <c r="C1257" s="57" t="s">
        <v>6243</v>
      </c>
      <c r="D1257" s="50">
        <v>1</v>
      </c>
      <c r="E1257" s="72">
        <f t="shared" si="39"/>
        <v>70283940</v>
      </c>
      <c r="F1257" s="51" t="s">
        <v>63</v>
      </c>
      <c r="G1257" s="51" t="s">
        <v>8848</v>
      </c>
      <c r="H1257" s="51">
        <v>3500</v>
      </c>
      <c r="I1257" s="51" t="s">
        <v>14443</v>
      </c>
      <c r="J1257" s="51">
        <v>16.690000000000001</v>
      </c>
      <c r="K1257" s="68">
        <v>58415.000000000007</v>
      </c>
      <c r="L1257" s="63" t="s">
        <v>14444</v>
      </c>
      <c r="M1257" s="50" t="s">
        <v>9848</v>
      </c>
      <c r="N1257" s="36" t="s">
        <v>9849</v>
      </c>
      <c r="O1257" s="36">
        <v>1708</v>
      </c>
      <c r="Q1257" s="36" t="s">
        <v>9837</v>
      </c>
      <c r="R1257" s="50" t="str">
        <f>VLOOKUP(A1257,[1]komplet!$1:$1048576,18,0)</f>
        <v>ANO</v>
      </c>
    </row>
    <row r="1258" spans="1:18" x14ac:dyDescent="0.25">
      <c r="A1258" s="71">
        <v>600110753</v>
      </c>
      <c r="B1258" s="56">
        <f t="shared" si="38"/>
        <v>600110753</v>
      </c>
      <c r="C1258" s="57" t="s">
        <v>6244</v>
      </c>
      <c r="D1258" s="50">
        <v>1</v>
      </c>
      <c r="E1258" s="72">
        <f t="shared" si="39"/>
        <v>71003380</v>
      </c>
      <c r="F1258" s="51" t="s">
        <v>63</v>
      </c>
      <c r="G1258" s="51" t="s">
        <v>8848</v>
      </c>
      <c r="H1258" s="51">
        <v>50</v>
      </c>
      <c r="I1258" s="51" t="s">
        <v>14443</v>
      </c>
      <c r="J1258" s="51">
        <v>16.690000000000001</v>
      </c>
      <c r="K1258" s="68">
        <v>834.50000000000011</v>
      </c>
      <c r="L1258" s="63" t="s">
        <v>14444</v>
      </c>
      <c r="M1258" s="50" t="s">
        <v>9850</v>
      </c>
      <c r="O1258" s="36">
        <v>71</v>
      </c>
      <c r="Q1258" s="36" t="s">
        <v>9851</v>
      </c>
      <c r="R1258" s="50" t="str">
        <f>VLOOKUP(A1258,[1]komplet!$1:$1048576,18,0)</f>
        <v>ANO</v>
      </c>
    </row>
    <row r="1259" spans="1:18" x14ac:dyDescent="0.25">
      <c r="A1259" s="71">
        <v>600110761</v>
      </c>
      <c r="B1259" s="56">
        <f t="shared" si="38"/>
        <v>600110761</v>
      </c>
      <c r="C1259" s="57" t="s">
        <v>6245</v>
      </c>
      <c r="D1259" s="50">
        <v>1</v>
      </c>
      <c r="E1259" s="72">
        <f t="shared" si="39"/>
        <v>70996512</v>
      </c>
      <c r="F1259" s="51" t="s">
        <v>63</v>
      </c>
      <c r="G1259" s="51" t="s">
        <v>8848</v>
      </c>
      <c r="H1259" s="51">
        <v>375</v>
      </c>
      <c r="I1259" s="51" t="s">
        <v>14443</v>
      </c>
      <c r="J1259" s="51">
        <v>16.690000000000001</v>
      </c>
      <c r="K1259" s="68">
        <v>6258.7500000000009</v>
      </c>
      <c r="L1259" s="63" t="s">
        <v>14444</v>
      </c>
      <c r="M1259" s="50" t="s">
        <v>9852</v>
      </c>
      <c r="N1259" s="36" t="s">
        <v>41</v>
      </c>
      <c r="O1259" s="36">
        <v>1097</v>
      </c>
      <c r="Q1259" s="36" t="s">
        <v>9853</v>
      </c>
      <c r="R1259" s="50" t="str">
        <f>VLOOKUP(A1259,[1]komplet!$1:$1048576,18,0)</f>
        <v>ANO</v>
      </c>
    </row>
    <row r="1260" spans="1:18" x14ac:dyDescent="0.25">
      <c r="A1260" s="71">
        <v>600110826</v>
      </c>
      <c r="B1260" s="56">
        <f t="shared" si="38"/>
        <v>600110826</v>
      </c>
      <c r="C1260" s="57" t="s">
        <v>6246</v>
      </c>
      <c r="D1260" s="50">
        <v>1</v>
      </c>
      <c r="E1260" s="72">
        <f t="shared" si="39"/>
        <v>70991219</v>
      </c>
      <c r="F1260" s="51" t="s">
        <v>63</v>
      </c>
      <c r="G1260" s="51" t="s">
        <v>8848</v>
      </c>
      <c r="H1260" s="51">
        <v>200</v>
      </c>
      <c r="I1260" s="51" t="s">
        <v>14443</v>
      </c>
      <c r="J1260" s="51">
        <v>16.690000000000001</v>
      </c>
      <c r="K1260" s="68">
        <v>3338.0000000000005</v>
      </c>
      <c r="L1260" s="63" t="s">
        <v>14444</v>
      </c>
      <c r="M1260" s="50" t="s">
        <v>9854</v>
      </c>
      <c r="O1260" s="36">
        <v>59</v>
      </c>
      <c r="Q1260" s="36" t="s">
        <v>9855</v>
      </c>
      <c r="R1260" s="50" t="str">
        <f>VLOOKUP(A1260,[1]komplet!$1:$1048576,18,0)</f>
        <v>ANO</v>
      </c>
    </row>
    <row r="1261" spans="1:18" x14ac:dyDescent="0.25">
      <c r="A1261" s="71">
        <v>600111032</v>
      </c>
      <c r="B1261" s="56">
        <f t="shared" si="38"/>
        <v>600111032</v>
      </c>
      <c r="C1261" s="57" t="s">
        <v>6247</v>
      </c>
      <c r="D1261" s="50">
        <v>1</v>
      </c>
      <c r="E1261" s="72">
        <f t="shared" si="39"/>
        <v>75003082</v>
      </c>
      <c r="F1261" s="51" t="s">
        <v>63</v>
      </c>
      <c r="G1261" s="51" t="s">
        <v>8848</v>
      </c>
      <c r="H1261" s="51">
        <v>975</v>
      </c>
      <c r="I1261" s="51" t="s">
        <v>14443</v>
      </c>
      <c r="J1261" s="51">
        <v>16.690000000000001</v>
      </c>
      <c r="K1261" s="68">
        <v>16272.750000000002</v>
      </c>
      <c r="L1261" s="63" t="s">
        <v>14444</v>
      </c>
      <c r="M1261" s="50" t="s">
        <v>9856</v>
      </c>
      <c r="O1261" s="36">
        <v>277</v>
      </c>
      <c r="Q1261" s="36" t="s">
        <v>9857</v>
      </c>
      <c r="R1261" s="50" t="str">
        <f>VLOOKUP(A1261,[1]komplet!$1:$1048576,18,0)</f>
        <v>ANO</v>
      </c>
    </row>
    <row r="1262" spans="1:18" x14ac:dyDescent="0.25">
      <c r="A1262" s="71">
        <v>600111326</v>
      </c>
      <c r="B1262" s="56">
        <f t="shared" si="38"/>
        <v>600111326</v>
      </c>
      <c r="C1262" s="57" t="s">
        <v>6248</v>
      </c>
      <c r="D1262" s="50">
        <v>1</v>
      </c>
      <c r="E1262" s="72">
        <f t="shared" si="39"/>
        <v>70942528</v>
      </c>
      <c r="F1262" s="51" t="s">
        <v>63</v>
      </c>
      <c r="G1262" s="51" t="s">
        <v>8848</v>
      </c>
      <c r="H1262" s="51">
        <v>1850</v>
      </c>
      <c r="I1262" s="51" t="s">
        <v>14443</v>
      </c>
      <c r="J1262" s="51">
        <v>16.690000000000001</v>
      </c>
      <c r="K1262" s="68">
        <v>30876.500000000004</v>
      </c>
      <c r="L1262" s="63" t="s">
        <v>14444</v>
      </c>
      <c r="M1262" s="50" t="s">
        <v>9858</v>
      </c>
      <c r="O1262" s="36">
        <v>167</v>
      </c>
      <c r="Q1262" s="36" t="s">
        <v>9859</v>
      </c>
      <c r="R1262" s="50" t="str">
        <f>VLOOKUP(A1262,[1]komplet!$1:$1048576,18,0)</f>
        <v>ANO</v>
      </c>
    </row>
    <row r="1263" spans="1:18" x14ac:dyDescent="0.25">
      <c r="A1263" s="71">
        <v>600130118</v>
      </c>
      <c r="B1263" s="56">
        <f t="shared" si="38"/>
        <v>600130118</v>
      </c>
      <c r="C1263" s="57" t="s">
        <v>6249</v>
      </c>
      <c r="D1263" s="50">
        <v>1</v>
      </c>
      <c r="E1263" s="72">
        <f t="shared" si="39"/>
        <v>70877165</v>
      </c>
      <c r="F1263" s="51" t="s">
        <v>63</v>
      </c>
      <c r="G1263" s="51" t="s">
        <v>8848</v>
      </c>
      <c r="H1263" s="51">
        <v>950</v>
      </c>
      <c r="I1263" s="51" t="s">
        <v>14443</v>
      </c>
      <c r="J1263" s="51">
        <v>16.690000000000001</v>
      </c>
      <c r="K1263" s="68">
        <v>15855.500000000002</v>
      </c>
      <c r="L1263" s="63" t="s">
        <v>14444</v>
      </c>
      <c r="M1263" s="50" t="s">
        <v>9860</v>
      </c>
      <c r="O1263" s="36">
        <v>207</v>
      </c>
      <c r="Q1263" s="36" t="s">
        <v>9861</v>
      </c>
      <c r="R1263" s="50" t="str">
        <f>VLOOKUP(A1263,[1]komplet!$1:$1048576,18,0)</f>
        <v>ANO</v>
      </c>
    </row>
    <row r="1264" spans="1:18" x14ac:dyDescent="0.25">
      <c r="A1264" s="71">
        <v>600130177</v>
      </c>
      <c r="B1264" s="56">
        <f t="shared" si="38"/>
        <v>600130177</v>
      </c>
      <c r="C1264" s="57" t="s">
        <v>6250</v>
      </c>
      <c r="D1264" s="50">
        <v>1</v>
      </c>
      <c r="E1264" s="72">
        <f t="shared" si="39"/>
        <v>43380107</v>
      </c>
      <c r="F1264" s="51" t="s">
        <v>63</v>
      </c>
      <c r="G1264" s="51" t="s">
        <v>8848</v>
      </c>
      <c r="H1264" s="51">
        <v>775</v>
      </c>
      <c r="I1264" s="51" t="s">
        <v>14443</v>
      </c>
      <c r="J1264" s="51">
        <v>16.690000000000001</v>
      </c>
      <c r="K1264" s="68">
        <v>12934.750000000002</v>
      </c>
      <c r="L1264" s="63" t="s">
        <v>14444</v>
      </c>
      <c r="M1264" s="50" t="s">
        <v>9862</v>
      </c>
      <c r="O1264" s="36">
        <v>80</v>
      </c>
      <c r="Q1264" s="36" t="s">
        <v>9863</v>
      </c>
      <c r="R1264" s="50" t="str">
        <f>VLOOKUP(A1264,[1]komplet!$1:$1048576,18,0)</f>
        <v>ANO</v>
      </c>
    </row>
    <row r="1265" spans="1:18" x14ac:dyDescent="0.25">
      <c r="A1265" s="71">
        <v>600130550</v>
      </c>
      <c r="B1265" s="56">
        <f t="shared" si="38"/>
        <v>600130550</v>
      </c>
      <c r="C1265" s="57" t="s">
        <v>6251</v>
      </c>
      <c r="D1265" s="50">
        <v>1</v>
      </c>
      <c r="E1265" s="72">
        <f t="shared" si="39"/>
        <v>75021544</v>
      </c>
      <c r="F1265" s="51" t="s">
        <v>63</v>
      </c>
      <c r="G1265" s="51" t="s">
        <v>8848</v>
      </c>
      <c r="H1265" s="51">
        <v>175</v>
      </c>
      <c r="I1265" s="51" t="s">
        <v>14443</v>
      </c>
      <c r="J1265" s="51">
        <v>16.690000000000001</v>
      </c>
      <c r="K1265" s="68">
        <v>2920.75</v>
      </c>
      <c r="L1265" s="63" t="s">
        <v>14444</v>
      </c>
      <c r="M1265" s="50" t="s">
        <v>9864</v>
      </c>
      <c r="O1265" s="36">
        <v>11</v>
      </c>
      <c r="Q1265" s="36" t="s">
        <v>9865</v>
      </c>
      <c r="R1265" s="50" t="str">
        <f>VLOOKUP(A1265,[1]komplet!$1:$1048576,18,0)</f>
        <v>ANO</v>
      </c>
    </row>
    <row r="1266" spans="1:18" x14ac:dyDescent="0.25">
      <c r="A1266" s="71">
        <v>600130401</v>
      </c>
      <c r="B1266" s="56">
        <f t="shared" si="38"/>
        <v>600130401</v>
      </c>
      <c r="C1266" s="57" t="s">
        <v>6252</v>
      </c>
      <c r="D1266" s="50">
        <v>1</v>
      </c>
      <c r="E1266" s="72">
        <f t="shared" si="39"/>
        <v>75022508</v>
      </c>
      <c r="F1266" s="51" t="s">
        <v>63</v>
      </c>
      <c r="G1266" s="51" t="s">
        <v>8848</v>
      </c>
      <c r="H1266" s="51">
        <v>325</v>
      </c>
      <c r="I1266" s="51" t="s">
        <v>14443</v>
      </c>
      <c r="J1266" s="51">
        <v>16.690000000000001</v>
      </c>
      <c r="K1266" s="68">
        <v>5424.25</v>
      </c>
      <c r="L1266" s="63" t="s">
        <v>14444</v>
      </c>
      <c r="M1266" s="50" t="s">
        <v>9866</v>
      </c>
      <c r="O1266" s="36">
        <v>107</v>
      </c>
      <c r="Q1266" s="36" t="s">
        <v>9867</v>
      </c>
      <c r="R1266" s="50" t="str">
        <f>VLOOKUP(A1266,[1]komplet!$1:$1048576,18,0)</f>
        <v>ANO</v>
      </c>
    </row>
    <row r="1267" spans="1:18" x14ac:dyDescent="0.25">
      <c r="A1267" s="71">
        <v>600130509</v>
      </c>
      <c r="B1267" s="56">
        <f t="shared" si="38"/>
        <v>600130509</v>
      </c>
      <c r="C1267" s="57" t="s">
        <v>6253</v>
      </c>
      <c r="D1267" s="50">
        <v>1</v>
      </c>
      <c r="E1267" s="72">
        <f t="shared" si="39"/>
        <v>70983879</v>
      </c>
      <c r="F1267" s="51" t="s">
        <v>63</v>
      </c>
      <c r="G1267" s="51" t="s">
        <v>8848</v>
      </c>
      <c r="H1267" s="51">
        <v>125</v>
      </c>
      <c r="I1267" s="51" t="s">
        <v>14443</v>
      </c>
      <c r="J1267" s="51">
        <v>16.690000000000001</v>
      </c>
      <c r="K1267" s="68">
        <v>2086.25</v>
      </c>
      <c r="L1267" s="63" t="s">
        <v>14444</v>
      </c>
      <c r="M1267" s="50" t="s">
        <v>9868</v>
      </c>
      <c r="O1267" s="36">
        <v>14</v>
      </c>
      <c r="Q1267" s="36" t="s">
        <v>9869</v>
      </c>
      <c r="R1267" s="50" t="str">
        <f>VLOOKUP(A1267,[1]komplet!$1:$1048576,18,0)</f>
        <v>ANO</v>
      </c>
    </row>
    <row r="1268" spans="1:18" x14ac:dyDescent="0.25">
      <c r="A1268" s="71">
        <v>650012771</v>
      </c>
      <c r="B1268" s="56">
        <f t="shared" si="38"/>
        <v>650012771</v>
      </c>
      <c r="C1268" s="57" t="s">
        <v>6254</v>
      </c>
      <c r="D1268" s="50">
        <v>1</v>
      </c>
      <c r="E1268" s="72">
        <f t="shared" si="39"/>
        <v>70940584</v>
      </c>
      <c r="F1268" s="51" t="s">
        <v>63</v>
      </c>
      <c r="G1268" s="51" t="s">
        <v>8848</v>
      </c>
      <c r="H1268" s="51">
        <v>400</v>
      </c>
      <c r="I1268" s="51" t="s">
        <v>14443</v>
      </c>
      <c r="J1268" s="51">
        <v>16.690000000000001</v>
      </c>
      <c r="K1268" s="68">
        <v>6676.0000000000009</v>
      </c>
      <c r="L1268" s="63" t="s">
        <v>14444</v>
      </c>
      <c r="M1268" s="50" t="s">
        <v>9870</v>
      </c>
      <c r="O1268" s="36">
        <v>28</v>
      </c>
      <c r="Q1268" s="36" t="s">
        <v>9871</v>
      </c>
      <c r="R1268" s="50" t="str">
        <f>VLOOKUP(A1268,[1]komplet!$1:$1048576,18,0)</f>
        <v>ANO</v>
      </c>
    </row>
    <row r="1269" spans="1:18" x14ac:dyDescent="0.25">
      <c r="A1269" s="71">
        <v>691013802</v>
      </c>
      <c r="B1269" s="56">
        <f t="shared" si="38"/>
        <v>691013802</v>
      </c>
      <c r="C1269" s="57" t="s">
        <v>6255</v>
      </c>
      <c r="D1269" s="50">
        <v>1</v>
      </c>
      <c r="E1269" s="72">
        <f t="shared" si="39"/>
        <v>8839026</v>
      </c>
      <c r="F1269" s="51" t="s">
        <v>63</v>
      </c>
      <c r="G1269" s="51" t="s">
        <v>8848</v>
      </c>
      <c r="H1269" s="51">
        <v>75</v>
      </c>
      <c r="I1269" s="51" t="s">
        <v>14443</v>
      </c>
      <c r="J1269" s="51">
        <v>16.690000000000001</v>
      </c>
      <c r="K1269" s="68">
        <v>1251.75</v>
      </c>
      <c r="L1269" s="63" t="s">
        <v>14444</v>
      </c>
      <c r="M1269" s="50" t="s">
        <v>9872</v>
      </c>
      <c r="O1269" s="36">
        <v>215</v>
      </c>
      <c r="Q1269" s="36" t="s">
        <v>9851</v>
      </c>
      <c r="R1269" s="50" t="str">
        <f>VLOOKUP(A1269,[1]komplet!$1:$1048576,18,0)</f>
        <v>NE</v>
      </c>
    </row>
    <row r="1270" spans="1:18" x14ac:dyDescent="0.25">
      <c r="A1270" s="71">
        <v>691007586</v>
      </c>
      <c r="B1270" s="56">
        <f t="shared" si="38"/>
        <v>691007586</v>
      </c>
      <c r="C1270" s="57" t="s">
        <v>6256</v>
      </c>
      <c r="D1270" s="50">
        <v>1</v>
      </c>
      <c r="E1270" s="72">
        <f t="shared" si="39"/>
        <v>3798798</v>
      </c>
      <c r="F1270" s="51" t="s">
        <v>63</v>
      </c>
      <c r="G1270" s="51" t="s">
        <v>8848</v>
      </c>
      <c r="H1270" s="51">
        <v>0</v>
      </c>
      <c r="I1270" s="51" t="s">
        <v>14443</v>
      </c>
      <c r="J1270" s="51">
        <v>16.690000000000001</v>
      </c>
      <c r="K1270" s="68">
        <v>0</v>
      </c>
      <c r="L1270" s="63">
        <v>44543</v>
      </c>
      <c r="M1270" s="50" t="s">
        <v>9873</v>
      </c>
      <c r="N1270" s="36" t="s">
        <v>9041</v>
      </c>
      <c r="O1270" s="36">
        <v>312</v>
      </c>
      <c r="Q1270" s="36" t="s">
        <v>9837</v>
      </c>
      <c r="R1270" s="50" t="str">
        <f>VLOOKUP(A1270,[1]komplet!$1:$1048576,18,0)</f>
        <v>NE</v>
      </c>
    </row>
    <row r="1271" spans="1:18" x14ac:dyDescent="0.25">
      <c r="A1271" s="71">
        <v>600014690</v>
      </c>
      <c r="B1271" s="56">
        <f t="shared" si="38"/>
        <v>600014690</v>
      </c>
      <c r="C1271" s="57" t="s">
        <v>6045</v>
      </c>
      <c r="D1271" s="50">
        <v>1</v>
      </c>
      <c r="E1271" s="72">
        <f t="shared" si="39"/>
        <v>837385</v>
      </c>
      <c r="F1271" s="51" t="s">
        <v>63</v>
      </c>
      <c r="G1271" s="51" t="s">
        <v>8847</v>
      </c>
      <c r="H1271" s="51">
        <v>1750</v>
      </c>
      <c r="I1271" s="51" t="s">
        <v>14443</v>
      </c>
      <c r="J1271" s="51">
        <v>16.690000000000001</v>
      </c>
      <c r="K1271" s="68">
        <v>29207.500000000004</v>
      </c>
      <c r="L1271" s="63" t="s">
        <v>14444</v>
      </c>
      <c r="M1271" s="50" t="s">
        <v>9454</v>
      </c>
      <c r="N1271" s="36" t="s">
        <v>9455</v>
      </c>
      <c r="O1271" s="36">
        <v>890</v>
      </c>
      <c r="Q1271" s="36" t="s">
        <v>9456</v>
      </c>
      <c r="R1271" s="50" t="str">
        <f>VLOOKUP(A1271,[1]komplet!$1:$1048576,18,0)</f>
        <v>ANO</v>
      </c>
    </row>
    <row r="1272" spans="1:18" x14ac:dyDescent="0.25">
      <c r="A1272" s="71">
        <v>600014541</v>
      </c>
      <c r="B1272" s="56">
        <f t="shared" si="38"/>
        <v>600014541</v>
      </c>
      <c r="C1272" s="57" t="s">
        <v>6257</v>
      </c>
      <c r="D1272" s="50">
        <v>1</v>
      </c>
      <c r="E1272" s="72">
        <f t="shared" si="39"/>
        <v>61742902</v>
      </c>
      <c r="F1272" s="51" t="s">
        <v>63</v>
      </c>
      <c r="G1272" s="51" t="s">
        <v>8847</v>
      </c>
      <c r="H1272" s="51">
        <v>1350</v>
      </c>
      <c r="I1272" s="51" t="s">
        <v>14443</v>
      </c>
      <c r="J1272" s="51">
        <v>16.690000000000001</v>
      </c>
      <c r="K1272" s="68">
        <v>22531.5</v>
      </c>
      <c r="L1272" s="63" t="s">
        <v>14444</v>
      </c>
      <c r="M1272" s="50" t="s">
        <v>9874</v>
      </c>
      <c r="N1272" s="36" t="s">
        <v>53</v>
      </c>
      <c r="O1272" s="36">
        <v>379</v>
      </c>
      <c r="Q1272" s="36" t="s">
        <v>9456</v>
      </c>
      <c r="R1272" s="50" t="str">
        <f>VLOOKUP(A1272,[1]komplet!$1:$1048576,18,0)</f>
        <v>ANO</v>
      </c>
    </row>
    <row r="1273" spans="1:18" x14ac:dyDescent="0.25">
      <c r="A1273" s="71">
        <v>600014622</v>
      </c>
      <c r="B1273" s="56">
        <f t="shared" si="38"/>
        <v>600014622</v>
      </c>
      <c r="C1273" s="57" t="s">
        <v>6258</v>
      </c>
      <c r="D1273" s="50">
        <v>1</v>
      </c>
      <c r="E1273" s="72">
        <f t="shared" si="39"/>
        <v>566438</v>
      </c>
      <c r="F1273" s="51" t="s">
        <v>63</v>
      </c>
      <c r="G1273" s="51" t="s">
        <v>8847</v>
      </c>
      <c r="H1273" s="51">
        <v>1475</v>
      </c>
      <c r="I1273" s="51" t="s">
        <v>14443</v>
      </c>
      <c r="J1273" s="51">
        <v>16.690000000000001</v>
      </c>
      <c r="K1273" s="68">
        <v>24617.750000000004</v>
      </c>
      <c r="L1273" s="63" t="s">
        <v>14444</v>
      </c>
      <c r="M1273" s="50" t="s">
        <v>9875</v>
      </c>
      <c r="N1273" s="36" t="s">
        <v>28</v>
      </c>
      <c r="O1273" s="36">
        <v>1669</v>
      </c>
      <c r="Q1273" s="36" t="s">
        <v>9876</v>
      </c>
      <c r="R1273" s="50" t="str">
        <f>VLOOKUP(A1273,[1]komplet!$1:$1048576,18,0)</f>
        <v>ANO</v>
      </c>
    </row>
    <row r="1274" spans="1:18" x14ac:dyDescent="0.25">
      <c r="A1274" s="71">
        <v>600014665</v>
      </c>
      <c r="B1274" s="56">
        <f t="shared" si="38"/>
        <v>600014665</v>
      </c>
      <c r="C1274" s="57" t="s">
        <v>6259</v>
      </c>
      <c r="D1274" s="50">
        <v>1</v>
      </c>
      <c r="E1274" s="72">
        <f t="shared" si="39"/>
        <v>25342193</v>
      </c>
      <c r="F1274" s="51" t="s">
        <v>63</v>
      </c>
      <c r="G1274" s="51" t="s">
        <v>8847</v>
      </c>
      <c r="H1274" s="51">
        <v>625</v>
      </c>
      <c r="I1274" s="51" t="s">
        <v>14443</v>
      </c>
      <c r="J1274" s="51">
        <v>16.690000000000001</v>
      </c>
      <c r="K1274" s="68">
        <v>10431.25</v>
      </c>
      <c r="L1274" s="63" t="s">
        <v>14444</v>
      </c>
      <c r="M1274" s="50" t="s">
        <v>9877</v>
      </c>
      <c r="N1274" s="36" t="s">
        <v>4355</v>
      </c>
      <c r="O1274" s="36">
        <v>494</v>
      </c>
      <c r="Q1274" s="36" t="s">
        <v>9456</v>
      </c>
      <c r="R1274" s="50" t="str">
        <f>VLOOKUP(A1274,[1]komplet!$1:$1048576,18,0)</f>
        <v>NE</v>
      </c>
    </row>
    <row r="1275" spans="1:18" x14ac:dyDescent="0.25">
      <c r="A1275" s="71">
        <v>600025471</v>
      </c>
      <c r="B1275" s="56">
        <f t="shared" si="38"/>
        <v>600025471</v>
      </c>
      <c r="C1275" s="57" t="s">
        <v>6260</v>
      </c>
      <c r="D1275" s="50">
        <v>1</v>
      </c>
      <c r="E1275" s="72">
        <f t="shared" si="39"/>
        <v>70840385</v>
      </c>
      <c r="F1275" s="51" t="s">
        <v>63</v>
      </c>
      <c r="G1275" s="51" t="s">
        <v>8847</v>
      </c>
      <c r="H1275" s="51">
        <v>250</v>
      </c>
      <c r="I1275" s="51" t="s">
        <v>14443</v>
      </c>
      <c r="J1275" s="51">
        <v>16.690000000000001</v>
      </c>
      <c r="K1275" s="68">
        <v>4172.5</v>
      </c>
      <c r="L1275" s="63" t="s">
        <v>14444</v>
      </c>
      <c r="M1275" s="50" t="s">
        <v>9878</v>
      </c>
      <c r="N1275" s="36" t="s">
        <v>28</v>
      </c>
      <c r="O1275" s="36">
        <v>1045</v>
      </c>
      <c r="Q1275" s="36" t="s">
        <v>9876</v>
      </c>
      <c r="R1275" s="50" t="str">
        <f>VLOOKUP(A1275,[1]komplet!$1:$1048576,18,0)</f>
        <v>ANO</v>
      </c>
    </row>
    <row r="1276" spans="1:18" x14ac:dyDescent="0.25">
      <c r="A1276" s="71">
        <v>600115569</v>
      </c>
      <c r="B1276" s="56">
        <f t="shared" si="38"/>
        <v>600115569</v>
      </c>
      <c r="C1276" s="57" t="s">
        <v>6261</v>
      </c>
      <c r="D1276" s="50">
        <v>1</v>
      </c>
      <c r="E1276" s="72">
        <f t="shared" si="39"/>
        <v>48846856</v>
      </c>
      <c r="F1276" s="51" t="s">
        <v>63</v>
      </c>
      <c r="G1276" s="51" t="s">
        <v>8847</v>
      </c>
      <c r="H1276" s="51">
        <v>1675</v>
      </c>
      <c r="I1276" s="51" t="s">
        <v>14443</v>
      </c>
      <c r="J1276" s="51">
        <v>16.690000000000001</v>
      </c>
      <c r="K1276" s="68">
        <v>27955.750000000004</v>
      </c>
      <c r="L1276" s="63" t="s">
        <v>14444</v>
      </c>
      <c r="M1276" s="50" t="s">
        <v>9879</v>
      </c>
      <c r="N1276" s="36" t="s">
        <v>9880</v>
      </c>
      <c r="O1276" s="36">
        <v>1456</v>
      </c>
      <c r="Q1276" s="36" t="s">
        <v>9876</v>
      </c>
      <c r="R1276" s="50" t="str">
        <f>VLOOKUP(A1276,[1]komplet!$1:$1048576,18,0)</f>
        <v>ANO</v>
      </c>
    </row>
    <row r="1277" spans="1:18" x14ac:dyDescent="0.25">
      <c r="A1277" s="71">
        <v>600115658</v>
      </c>
      <c r="B1277" s="56">
        <f t="shared" si="38"/>
        <v>600115658</v>
      </c>
      <c r="C1277" s="57" t="s">
        <v>6262</v>
      </c>
      <c r="D1277" s="50">
        <v>1</v>
      </c>
      <c r="E1277" s="72">
        <f t="shared" si="39"/>
        <v>49418971</v>
      </c>
      <c r="F1277" s="51" t="s">
        <v>63</v>
      </c>
      <c r="G1277" s="51" t="s">
        <v>8847</v>
      </c>
      <c r="H1277" s="51">
        <v>1100</v>
      </c>
      <c r="I1277" s="51" t="s">
        <v>14443</v>
      </c>
      <c r="J1277" s="51">
        <v>16.690000000000001</v>
      </c>
      <c r="K1277" s="68">
        <v>18359</v>
      </c>
      <c r="L1277" s="63" t="s">
        <v>14444</v>
      </c>
      <c r="M1277" s="50" t="s">
        <v>9881</v>
      </c>
      <c r="N1277" s="36" t="s">
        <v>19</v>
      </c>
      <c r="O1277" s="36">
        <v>283</v>
      </c>
      <c r="Q1277" s="36" t="s">
        <v>9456</v>
      </c>
      <c r="R1277" s="50" t="str">
        <f>VLOOKUP(A1277,[1]komplet!$1:$1048576,18,0)</f>
        <v>ANO</v>
      </c>
    </row>
    <row r="1278" spans="1:18" x14ac:dyDescent="0.25">
      <c r="A1278" s="71">
        <v>600115682</v>
      </c>
      <c r="B1278" s="56">
        <f t="shared" si="38"/>
        <v>600115682</v>
      </c>
      <c r="C1278" s="57" t="s">
        <v>6263</v>
      </c>
      <c r="D1278" s="50">
        <v>1</v>
      </c>
      <c r="E1278" s="72">
        <f t="shared" si="39"/>
        <v>75023091</v>
      </c>
      <c r="F1278" s="51" t="s">
        <v>63</v>
      </c>
      <c r="G1278" s="51" t="s">
        <v>8847</v>
      </c>
      <c r="H1278" s="51">
        <v>150</v>
      </c>
      <c r="I1278" s="51" t="s">
        <v>14443</v>
      </c>
      <c r="J1278" s="51">
        <v>16.690000000000001</v>
      </c>
      <c r="K1278" s="68">
        <v>2503.5</v>
      </c>
      <c r="L1278" s="63" t="s">
        <v>14444</v>
      </c>
      <c r="M1278" s="50" t="s">
        <v>9882</v>
      </c>
      <c r="O1278" s="36">
        <v>1</v>
      </c>
      <c r="Q1278" s="36" t="s">
        <v>9883</v>
      </c>
      <c r="R1278" s="50" t="str">
        <f>VLOOKUP(A1278,[1]komplet!$1:$1048576,18,0)</f>
        <v>ANO</v>
      </c>
    </row>
    <row r="1279" spans="1:18" x14ac:dyDescent="0.25">
      <c r="A1279" s="71">
        <v>600115721</v>
      </c>
      <c r="B1279" s="56">
        <f t="shared" si="38"/>
        <v>600115721</v>
      </c>
      <c r="C1279" s="57" t="s">
        <v>6264</v>
      </c>
      <c r="D1279" s="50">
        <v>1</v>
      </c>
      <c r="E1279" s="72">
        <f t="shared" si="39"/>
        <v>71003495</v>
      </c>
      <c r="F1279" s="51" t="s">
        <v>63</v>
      </c>
      <c r="G1279" s="51" t="s">
        <v>8847</v>
      </c>
      <c r="H1279" s="51">
        <v>125</v>
      </c>
      <c r="I1279" s="51" t="s">
        <v>14443</v>
      </c>
      <c r="J1279" s="51">
        <v>16.690000000000001</v>
      </c>
      <c r="K1279" s="68">
        <v>2086.25</v>
      </c>
      <c r="L1279" s="63" t="s">
        <v>14444</v>
      </c>
      <c r="M1279" s="50" t="s">
        <v>9884</v>
      </c>
      <c r="O1279" s="36">
        <v>260</v>
      </c>
      <c r="Q1279" s="36" t="s">
        <v>9885</v>
      </c>
      <c r="R1279" s="50" t="str">
        <f>VLOOKUP(A1279,[1]komplet!$1:$1048576,18,0)</f>
        <v>ANO</v>
      </c>
    </row>
    <row r="1280" spans="1:18" x14ac:dyDescent="0.25">
      <c r="A1280" s="71">
        <v>600115739</v>
      </c>
      <c r="B1280" s="56">
        <f t="shared" si="38"/>
        <v>600115739</v>
      </c>
      <c r="C1280" s="57" t="s">
        <v>6265</v>
      </c>
      <c r="D1280" s="50">
        <v>1</v>
      </c>
      <c r="E1280" s="72">
        <f t="shared" si="39"/>
        <v>75020009</v>
      </c>
      <c r="F1280" s="51" t="s">
        <v>63</v>
      </c>
      <c r="G1280" s="51" t="s">
        <v>8847</v>
      </c>
      <c r="H1280" s="51">
        <v>175</v>
      </c>
      <c r="I1280" s="51" t="s">
        <v>14443</v>
      </c>
      <c r="J1280" s="51">
        <v>16.690000000000001</v>
      </c>
      <c r="K1280" s="68">
        <v>2920.75</v>
      </c>
      <c r="L1280" s="63" t="s">
        <v>14444</v>
      </c>
      <c r="M1280" s="50" t="s">
        <v>9886</v>
      </c>
      <c r="O1280" s="36">
        <v>148</v>
      </c>
      <c r="Q1280" s="36" t="s">
        <v>9887</v>
      </c>
      <c r="R1280" s="50" t="str">
        <f>VLOOKUP(A1280,[1]komplet!$1:$1048576,18,0)</f>
        <v>ANO</v>
      </c>
    </row>
    <row r="1281" spans="1:18" x14ac:dyDescent="0.25">
      <c r="A1281" s="71">
        <v>600115861</v>
      </c>
      <c r="B1281" s="56">
        <f t="shared" si="38"/>
        <v>600115861</v>
      </c>
      <c r="C1281" s="57" t="s">
        <v>6266</v>
      </c>
      <c r="D1281" s="50">
        <v>1</v>
      </c>
      <c r="E1281" s="72">
        <f t="shared" si="39"/>
        <v>70943133</v>
      </c>
      <c r="F1281" s="51" t="s">
        <v>63</v>
      </c>
      <c r="G1281" s="51" t="s">
        <v>8847</v>
      </c>
      <c r="H1281" s="51">
        <v>750</v>
      </c>
      <c r="I1281" s="51" t="s">
        <v>14443</v>
      </c>
      <c r="J1281" s="51">
        <v>16.690000000000001</v>
      </c>
      <c r="K1281" s="68">
        <v>12517.500000000002</v>
      </c>
      <c r="L1281" s="63" t="s">
        <v>14444</v>
      </c>
      <c r="M1281" s="50" t="s">
        <v>9888</v>
      </c>
      <c r="O1281" s="36">
        <v>650</v>
      </c>
      <c r="Q1281" s="36" t="s">
        <v>9889</v>
      </c>
      <c r="R1281" s="50" t="str">
        <f>VLOOKUP(A1281,[1]komplet!$1:$1048576,18,0)</f>
        <v>ANO</v>
      </c>
    </row>
    <row r="1282" spans="1:18" x14ac:dyDescent="0.25">
      <c r="A1282" s="71">
        <v>600115917</v>
      </c>
      <c r="B1282" s="56">
        <f t="shared" si="38"/>
        <v>600115917</v>
      </c>
      <c r="C1282" s="57" t="s">
        <v>6267</v>
      </c>
      <c r="D1282" s="50">
        <v>1</v>
      </c>
      <c r="E1282" s="72">
        <f t="shared" si="39"/>
        <v>75024381</v>
      </c>
      <c r="F1282" s="51" t="s">
        <v>63</v>
      </c>
      <c r="G1282" s="51" t="s">
        <v>8847</v>
      </c>
      <c r="H1282" s="51">
        <v>925</v>
      </c>
      <c r="I1282" s="51" t="s">
        <v>14443</v>
      </c>
      <c r="J1282" s="51">
        <v>16.690000000000001</v>
      </c>
      <c r="K1282" s="68">
        <v>15438.250000000002</v>
      </c>
      <c r="L1282" s="63" t="s">
        <v>14444</v>
      </c>
      <c r="M1282" s="50" t="s">
        <v>9890</v>
      </c>
      <c r="O1282" s="36">
        <v>318</v>
      </c>
      <c r="Q1282" s="36" t="s">
        <v>9891</v>
      </c>
      <c r="R1282" s="50" t="str">
        <f>VLOOKUP(A1282,[1]komplet!$1:$1048576,18,0)</f>
        <v>ANO</v>
      </c>
    </row>
    <row r="1283" spans="1:18" x14ac:dyDescent="0.25">
      <c r="A1283" s="71">
        <v>600115925</v>
      </c>
      <c r="B1283" s="56">
        <f t="shared" si="38"/>
        <v>600115925</v>
      </c>
      <c r="C1283" s="57" t="s">
        <v>6268</v>
      </c>
      <c r="D1283" s="50">
        <v>1</v>
      </c>
      <c r="E1283" s="72">
        <f t="shared" si="39"/>
        <v>71000283</v>
      </c>
      <c r="F1283" s="51" t="s">
        <v>63</v>
      </c>
      <c r="G1283" s="51" t="s">
        <v>8847</v>
      </c>
      <c r="H1283" s="51">
        <v>400</v>
      </c>
      <c r="I1283" s="51" t="s">
        <v>14443</v>
      </c>
      <c r="J1283" s="51">
        <v>16.690000000000001</v>
      </c>
      <c r="K1283" s="68">
        <v>6676.0000000000009</v>
      </c>
      <c r="L1283" s="63" t="s">
        <v>14444</v>
      </c>
      <c r="M1283" s="50" t="s">
        <v>9892</v>
      </c>
      <c r="O1283" s="36">
        <v>1</v>
      </c>
      <c r="Q1283" s="36" t="s">
        <v>9893</v>
      </c>
      <c r="R1283" s="50" t="str">
        <f>VLOOKUP(A1283,[1]komplet!$1:$1048576,18,0)</f>
        <v>ANO</v>
      </c>
    </row>
    <row r="1284" spans="1:18" x14ac:dyDescent="0.25">
      <c r="A1284" s="71">
        <v>600115933</v>
      </c>
      <c r="B1284" s="56">
        <f t="shared" si="38"/>
        <v>600115933</v>
      </c>
      <c r="C1284" s="57" t="s">
        <v>6269</v>
      </c>
      <c r="D1284" s="50">
        <v>1</v>
      </c>
      <c r="E1284" s="72">
        <f t="shared" si="39"/>
        <v>75023377</v>
      </c>
      <c r="F1284" s="51" t="s">
        <v>63</v>
      </c>
      <c r="G1284" s="51" t="s">
        <v>8847</v>
      </c>
      <c r="H1284" s="51">
        <v>600</v>
      </c>
      <c r="I1284" s="51" t="s">
        <v>14443</v>
      </c>
      <c r="J1284" s="51">
        <v>16.690000000000001</v>
      </c>
      <c r="K1284" s="68">
        <v>10014</v>
      </c>
      <c r="L1284" s="63" t="s">
        <v>14444</v>
      </c>
      <c r="M1284" s="50" t="s">
        <v>9894</v>
      </c>
      <c r="O1284" s="36">
        <v>199</v>
      </c>
      <c r="Q1284" s="36" t="s">
        <v>9895</v>
      </c>
      <c r="R1284" s="50" t="str">
        <f>VLOOKUP(A1284,[1]komplet!$1:$1048576,18,0)</f>
        <v>ANO</v>
      </c>
    </row>
    <row r="1285" spans="1:18" x14ac:dyDescent="0.25">
      <c r="A1285" s="71">
        <v>600115976</v>
      </c>
      <c r="B1285" s="56">
        <f t="shared" ref="B1285:B1348" si="40">A1285*1</f>
        <v>600115976</v>
      </c>
      <c r="C1285" s="57" t="s">
        <v>6270</v>
      </c>
      <c r="D1285" s="50">
        <v>1</v>
      </c>
      <c r="E1285" s="72">
        <f t="shared" ref="E1285:E1348" si="41">C1285*1</f>
        <v>75021161</v>
      </c>
      <c r="F1285" s="51" t="s">
        <v>63</v>
      </c>
      <c r="G1285" s="51" t="s">
        <v>8847</v>
      </c>
      <c r="H1285" s="51">
        <v>825</v>
      </c>
      <c r="I1285" s="51" t="s">
        <v>14443</v>
      </c>
      <c r="J1285" s="51">
        <v>16.690000000000001</v>
      </c>
      <c r="K1285" s="68">
        <v>13769.250000000002</v>
      </c>
      <c r="L1285" s="63" t="s">
        <v>14444</v>
      </c>
      <c r="M1285" s="50" t="s">
        <v>9896</v>
      </c>
      <c r="N1285" s="36" t="s">
        <v>9483</v>
      </c>
      <c r="O1285" s="36">
        <v>168</v>
      </c>
      <c r="Q1285" s="36" t="s">
        <v>9897</v>
      </c>
      <c r="R1285" s="50" t="str">
        <f>VLOOKUP(A1285,[1]komplet!$1:$1048576,18,0)</f>
        <v>ANO</v>
      </c>
    </row>
    <row r="1286" spans="1:18" x14ac:dyDescent="0.25">
      <c r="A1286" s="71">
        <v>600115992</v>
      </c>
      <c r="B1286" s="56">
        <f t="shared" si="40"/>
        <v>600115992</v>
      </c>
      <c r="C1286" s="57" t="s">
        <v>6271</v>
      </c>
      <c r="D1286" s="50">
        <v>1</v>
      </c>
      <c r="E1286" s="72">
        <f t="shared" si="41"/>
        <v>75024292</v>
      </c>
      <c r="F1286" s="51" t="s">
        <v>63</v>
      </c>
      <c r="G1286" s="51" t="s">
        <v>8847</v>
      </c>
      <c r="H1286" s="51">
        <v>75</v>
      </c>
      <c r="I1286" s="51" t="s">
        <v>14443</v>
      </c>
      <c r="J1286" s="51">
        <v>16.690000000000001</v>
      </c>
      <c r="K1286" s="68">
        <v>1251.75</v>
      </c>
      <c r="L1286" s="63" t="s">
        <v>14444</v>
      </c>
      <c r="M1286" s="50" t="s">
        <v>9898</v>
      </c>
      <c r="O1286" s="36">
        <v>241</v>
      </c>
      <c r="Q1286" s="36" t="s">
        <v>9899</v>
      </c>
      <c r="R1286" s="50" t="str">
        <f>VLOOKUP(A1286,[1]komplet!$1:$1048576,18,0)</f>
        <v>ANO</v>
      </c>
    </row>
    <row r="1287" spans="1:18" x14ac:dyDescent="0.25">
      <c r="A1287" s="71">
        <v>600116026</v>
      </c>
      <c r="B1287" s="56">
        <f t="shared" si="40"/>
        <v>600116026</v>
      </c>
      <c r="C1287" s="57" t="s">
        <v>6272</v>
      </c>
      <c r="D1287" s="50">
        <v>1</v>
      </c>
      <c r="E1287" s="72">
        <f t="shared" si="41"/>
        <v>70945730</v>
      </c>
      <c r="F1287" s="51" t="s">
        <v>63</v>
      </c>
      <c r="G1287" s="51" t="s">
        <v>8847</v>
      </c>
      <c r="H1287" s="51">
        <v>1475</v>
      </c>
      <c r="I1287" s="51" t="s">
        <v>14443</v>
      </c>
      <c r="J1287" s="51">
        <v>16.690000000000001</v>
      </c>
      <c r="K1287" s="68">
        <v>24617.750000000004</v>
      </c>
      <c r="L1287" s="63" t="s">
        <v>14444</v>
      </c>
      <c r="M1287" s="50" t="s">
        <v>9900</v>
      </c>
      <c r="N1287" s="36" t="s">
        <v>4682</v>
      </c>
      <c r="O1287" s="36">
        <v>1365</v>
      </c>
      <c r="Q1287" s="36" t="s">
        <v>9456</v>
      </c>
      <c r="R1287" s="50" t="str">
        <f>VLOOKUP(A1287,[1]komplet!$1:$1048576,18,0)</f>
        <v>ANO</v>
      </c>
    </row>
    <row r="1288" spans="1:18" x14ac:dyDescent="0.25">
      <c r="A1288" s="71">
        <v>600116051</v>
      </c>
      <c r="B1288" s="56">
        <f t="shared" si="40"/>
        <v>600116051</v>
      </c>
      <c r="C1288" s="57" t="s">
        <v>6273</v>
      </c>
      <c r="D1288" s="50">
        <v>1</v>
      </c>
      <c r="E1288" s="72">
        <f t="shared" si="41"/>
        <v>70943001</v>
      </c>
      <c r="F1288" s="51" t="s">
        <v>63</v>
      </c>
      <c r="G1288" s="51" t="s">
        <v>8847</v>
      </c>
      <c r="H1288" s="51">
        <v>950</v>
      </c>
      <c r="I1288" s="51" t="s">
        <v>14443</v>
      </c>
      <c r="J1288" s="51">
        <v>16.690000000000001</v>
      </c>
      <c r="K1288" s="68">
        <v>15855.500000000002</v>
      </c>
      <c r="L1288" s="63" t="s">
        <v>14444</v>
      </c>
      <c r="M1288" s="50" t="s">
        <v>9901</v>
      </c>
      <c r="O1288" s="36">
        <v>461</v>
      </c>
      <c r="Q1288" s="36" t="s">
        <v>9902</v>
      </c>
      <c r="R1288" s="50" t="str">
        <f>VLOOKUP(A1288,[1]komplet!$1:$1048576,18,0)</f>
        <v>ANO</v>
      </c>
    </row>
    <row r="1289" spans="1:18" x14ac:dyDescent="0.25">
      <c r="A1289" s="71">
        <v>600116077</v>
      </c>
      <c r="B1289" s="56">
        <f t="shared" si="40"/>
        <v>600116077</v>
      </c>
      <c r="C1289" s="57" t="s">
        <v>6274</v>
      </c>
      <c r="D1289" s="50">
        <v>1</v>
      </c>
      <c r="E1289" s="72">
        <f t="shared" si="41"/>
        <v>70992169</v>
      </c>
      <c r="F1289" s="51" t="s">
        <v>63</v>
      </c>
      <c r="G1289" s="51" t="s">
        <v>8847</v>
      </c>
      <c r="H1289" s="51">
        <v>1025</v>
      </c>
      <c r="I1289" s="51" t="s">
        <v>14443</v>
      </c>
      <c r="J1289" s="51">
        <v>16.690000000000001</v>
      </c>
      <c r="K1289" s="68">
        <v>17107.25</v>
      </c>
      <c r="L1289" s="63" t="s">
        <v>14444</v>
      </c>
      <c r="M1289" s="50" t="s">
        <v>9903</v>
      </c>
      <c r="N1289" s="36" t="s">
        <v>36</v>
      </c>
      <c r="O1289" s="36">
        <v>17</v>
      </c>
      <c r="Q1289" s="36" t="s">
        <v>9904</v>
      </c>
      <c r="R1289" s="50" t="str">
        <f>VLOOKUP(A1289,[1]komplet!$1:$1048576,18,0)</f>
        <v>ANO</v>
      </c>
    </row>
    <row r="1290" spans="1:18" x14ac:dyDescent="0.25">
      <c r="A1290" s="71">
        <v>600116131</v>
      </c>
      <c r="B1290" s="56">
        <f t="shared" si="40"/>
        <v>600116131</v>
      </c>
      <c r="C1290" s="57" t="s">
        <v>6275</v>
      </c>
      <c r="D1290" s="50">
        <v>1</v>
      </c>
      <c r="E1290" s="72">
        <f t="shared" si="41"/>
        <v>75023768</v>
      </c>
      <c r="F1290" s="51" t="s">
        <v>63</v>
      </c>
      <c r="G1290" s="51" t="s">
        <v>8847</v>
      </c>
      <c r="H1290" s="51">
        <v>175</v>
      </c>
      <c r="I1290" s="51" t="s">
        <v>14443</v>
      </c>
      <c r="J1290" s="51">
        <v>16.690000000000001</v>
      </c>
      <c r="K1290" s="68">
        <v>2920.75</v>
      </c>
      <c r="L1290" s="63" t="s">
        <v>14444</v>
      </c>
      <c r="M1290" s="50" t="s">
        <v>9905</v>
      </c>
      <c r="O1290" s="36">
        <v>52</v>
      </c>
      <c r="Q1290" s="36" t="s">
        <v>9906</v>
      </c>
      <c r="R1290" s="50" t="str">
        <f>VLOOKUP(A1290,[1]komplet!$1:$1048576,18,0)</f>
        <v>ANO</v>
      </c>
    </row>
    <row r="1291" spans="1:18" x14ac:dyDescent="0.25">
      <c r="A1291" s="71">
        <v>651040604</v>
      </c>
      <c r="B1291" s="56">
        <f t="shared" si="40"/>
        <v>651040604</v>
      </c>
      <c r="C1291" s="57" t="s">
        <v>6276</v>
      </c>
      <c r="D1291" s="50">
        <v>1</v>
      </c>
      <c r="E1291" s="72">
        <f t="shared" si="41"/>
        <v>71340939</v>
      </c>
      <c r="F1291" s="51" t="s">
        <v>63</v>
      </c>
      <c r="G1291" s="51" t="s">
        <v>8847</v>
      </c>
      <c r="H1291" s="51">
        <v>1775</v>
      </c>
      <c r="I1291" s="51" t="s">
        <v>14443</v>
      </c>
      <c r="J1291" s="51">
        <v>16.690000000000001</v>
      </c>
      <c r="K1291" s="68">
        <v>29624.750000000004</v>
      </c>
      <c r="L1291" s="63" t="s">
        <v>14444</v>
      </c>
      <c r="M1291" s="50" t="s">
        <v>9907</v>
      </c>
      <c r="N1291" s="36" t="s">
        <v>19</v>
      </c>
      <c r="O1291" s="36">
        <v>698</v>
      </c>
      <c r="Q1291" s="36" t="s">
        <v>9876</v>
      </c>
      <c r="R1291" s="50" t="str">
        <f>VLOOKUP(A1291,[1]komplet!$1:$1048576,18,0)</f>
        <v>NE</v>
      </c>
    </row>
    <row r="1292" spans="1:18" x14ac:dyDescent="0.25">
      <c r="A1292" s="71">
        <v>691004111</v>
      </c>
      <c r="B1292" s="56">
        <f t="shared" si="40"/>
        <v>691004111</v>
      </c>
      <c r="C1292" s="57" t="s">
        <v>6277</v>
      </c>
      <c r="D1292" s="50">
        <v>1</v>
      </c>
      <c r="E1292" s="72">
        <f t="shared" si="41"/>
        <v>72554304</v>
      </c>
      <c r="F1292" s="51" t="s">
        <v>63</v>
      </c>
      <c r="G1292" s="51" t="s">
        <v>8847</v>
      </c>
      <c r="H1292" s="51">
        <v>150</v>
      </c>
      <c r="I1292" s="51" t="s">
        <v>14443</v>
      </c>
      <c r="J1292" s="51">
        <v>16.690000000000001</v>
      </c>
      <c r="K1292" s="68">
        <v>2503.5</v>
      </c>
      <c r="L1292" s="63" t="s">
        <v>14444</v>
      </c>
      <c r="M1292" s="50" t="s">
        <v>9908</v>
      </c>
      <c r="O1292" s="36">
        <v>275</v>
      </c>
      <c r="Q1292" s="36" t="s">
        <v>9909</v>
      </c>
      <c r="R1292" s="50" t="str">
        <f>VLOOKUP(A1292,[1]komplet!$1:$1048576,18,0)</f>
        <v>ANO</v>
      </c>
    </row>
    <row r="1293" spans="1:18" x14ac:dyDescent="0.25">
      <c r="A1293" s="71">
        <v>600015629</v>
      </c>
      <c r="B1293" s="56">
        <f t="shared" si="40"/>
        <v>600015629</v>
      </c>
      <c r="C1293" s="57" t="s">
        <v>901</v>
      </c>
      <c r="D1293" s="50">
        <v>1</v>
      </c>
      <c r="E1293" s="72">
        <f t="shared" si="41"/>
        <v>559270</v>
      </c>
      <c r="F1293" s="51" t="s">
        <v>63</v>
      </c>
      <c r="G1293" s="51" t="s">
        <v>5726</v>
      </c>
      <c r="H1293" s="51">
        <v>2950</v>
      </c>
      <c r="I1293" s="51" t="s">
        <v>14443</v>
      </c>
      <c r="J1293" s="51">
        <v>16.690000000000001</v>
      </c>
      <c r="K1293" s="68">
        <v>49235.500000000007</v>
      </c>
      <c r="L1293" s="63" t="s">
        <v>14444</v>
      </c>
      <c r="M1293" s="50" t="s">
        <v>2859</v>
      </c>
      <c r="N1293" s="36" t="s">
        <v>41</v>
      </c>
      <c r="O1293" s="36">
        <v>16</v>
      </c>
      <c r="P1293" s="36">
        <v>5</v>
      </c>
      <c r="Q1293" s="36" t="s">
        <v>4714</v>
      </c>
      <c r="R1293" s="50" t="str">
        <f>VLOOKUP(A1293,[1]komplet!$1:$1048576,18,0)</f>
        <v>ANO</v>
      </c>
    </row>
    <row r="1294" spans="1:18" x14ac:dyDescent="0.25">
      <c r="A1294" s="71">
        <v>600015670</v>
      </c>
      <c r="B1294" s="56">
        <f t="shared" si="40"/>
        <v>600015670</v>
      </c>
      <c r="C1294" s="57" t="s">
        <v>902</v>
      </c>
      <c r="D1294" s="50">
        <v>1</v>
      </c>
      <c r="E1294" s="72">
        <f t="shared" si="41"/>
        <v>13692933</v>
      </c>
      <c r="F1294" s="51" t="s">
        <v>63</v>
      </c>
      <c r="G1294" s="51" t="s">
        <v>5726</v>
      </c>
      <c r="H1294" s="51">
        <v>1200</v>
      </c>
      <c r="I1294" s="51" t="s">
        <v>14443</v>
      </c>
      <c r="J1294" s="51">
        <v>16.690000000000001</v>
      </c>
      <c r="K1294" s="68">
        <v>20028</v>
      </c>
      <c r="L1294" s="63" t="s">
        <v>14444</v>
      </c>
      <c r="M1294" s="50" t="s">
        <v>2860</v>
      </c>
      <c r="N1294" s="36" t="s">
        <v>4680</v>
      </c>
      <c r="O1294" s="36">
        <v>552</v>
      </c>
      <c r="P1294" s="36">
        <v>15</v>
      </c>
      <c r="Q1294" s="36" t="s">
        <v>4714</v>
      </c>
      <c r="R1294" s="50" t="str">
        <f>VLOOKUP(A1294,[1]komplet!$1:$1048576,18,0)</f>
        <v>ANO</v>
      </c>
    </row>
    <row r="1295" spans="1:18" x14ac:dyDescent="0.25">
      <c r="A1295" s="71">
        <v>600025811</v>
      </c>
      <c r="B1295" s="56">
        <f t="shared" si="40"/>
        <v>600025811</v>
      </c>
      <c r="C1295" s="57" t="s">
        <v>903</v>
      </c>
      <c r="D1295" s="50">
        <v>1</v>
      </c>
      <c r="E1295" s="72">
        <f t="shared" si="41"/>
        <v>70843082</v>
      </c>
      <c r="F1295" s="51" t="s">
        <v>63</v>
      </c>
      <c r="G1295" s="51" t="s">
        <v>5726</v>
      </c>
      <c r="H1295" s="51">
        <v>400</v>
      </c>
      <c r="I1295" s="51" t="s">
        <v>14443</v>
      </c>
      <c r="J1295" s="51">
        <v>16.690000000000001</v>
      </c>
      <c r="K1295" s="68">
        <v>6676.0000000000009</v>
      </c>
      <c r="L1295" s="63" t="s">
        <v>14444</v>
      </c>
      <c r="M1295" s="50" t="s">
        <v>2861</v>
      </c>
      <c r="N1295" s="36" t="s">
        <v>4715</v>
      </c>
      <c r="O1295" s="36">
        <v>681</v>
      </c>
      <c r="P1295" s="36">
        <v>55</v>
      </c>
      <c r="Q1295" s="36" t="s">
        <v>4714</v>
      </c>
      <c r="R1295" s="50" t="str">
        <f>VLOOKUP(A1295,[1]komplet!$1:$1048576,18,0)</f>
        <v>ANO</v>
      </c>
    </row>
    <row r="1296" spans="1:18" x14ac:dyDescent="0.25">
      <c r="A1296" s="71">
        <v>600125831</v>
      </c>
      <c r="B1296" s="56">
        <f t="shared" si="40"/>
        <v>600125831</v>
      </c>
      <c r="C1296" s="57" t="s">
        <v>904</v>
      </c>
      <c r="D1296" s="50">
        <v>1</v>
      </c>
      <c r="E1296" s="72">
        <f t="shared" si="41"/>
        <v>46271091</v>
      </c>
      <c r="F1296" s="51" t="s">
        <v>63</v>
      </c>
      <c r="G1296" s="51" t="s">
        <v>5726</v>
      </c>
      <c r="H1296" s="51">
        <v>1275</v>
      </c>
      <c r="I1296" s="51" t="s">
        <v>14443</v>
      </c>
      <c r="J1296" s="51">
        <v>16.690000000000001</v>
      </c>
      <c r="K1296" s="68">
        <v>21279.75</v>
      </c>
      <c r="L1296" s="63" t="s">
        <v>14444</v>
      </c>
      <c r="M1296" s="50" t="s">
        <v>2862</v>
      </c>
      <c r="O1296" s="36">
        <v>109</v>
      </c>
      <c r="Q1296" s="36" t="s">
        <v>4546</v>
      </c>
      <c r="R1296" s="50" t="str">
        <f>VLOOKUP(A1296,[1]komplet!$1:$1048576,18,0)</f>
        <v>ANO</v>
      </c>
    </row>
    <row r="1297" spans="1:18" x14ac:dyDescent="0.25">
      <c r="A1297" s="71">
        <v>600125874</v>
      </c>
      <c r="B1297" s="56">
        <f t="shared" si="40"/>
        <v>600125874</v>
      </c>
      <c r="C1297" s="57" t="s">
        <v>905</v>
      </c>
      <c r="D1297" s="50">
        <v>1</v>
      </c>
      <c r="E1297" s="72">
        <f t="shared" si="41"/>
        <v>46270906</v>
      </c>
      <c r="F1297" s="51" t="s">
        <v>63</v>
      </c>
      <c r="G1297" s="51" t="s">
        <v>5726</v>
      </c>
      <c r="H1297" s="51">
        <v>2475</v>
      </c>
      <c r="I1297" s="51" t="s">
        <v>14443</v>
      </c>
      <c r="J1297" s="51">
        <v>16.690000000000001</v>
      </c>
      <c r="K1297" s="68">
        <v>41307.75</v>
      </c>
      <c r="L1297" s="63" t="s">
        <v>14444</v>
      </c>
      <c r="M1297" s="50" t="s">
        <v>2863</v>
      </c>
      <c r="N1297" s="36" t="s">
        <v>4716</v>
      </c>
      <c r="O1297" s="36">
        <v>312</v>
      </c>
      <c r="P1297" s="36">
        <v>3</v>
      </c>
      <c r="Q1297" s="36" t="s">
        <v>4717</v>
      </c>
      <c r="R1297" s="50" t="str">
        <f>VLOOKUP(A1297,[1]komplet!$1:$1048576,18,0)</f>
        <v>ANO</v>
      </c>
    </row>
    <row r="1298" spans="1:18" x14ac:dyDescent="0.25">
      <c r="A1298" s="71">
        <v>600125483</v>
      </c>
      <c r="B1298" s="56">
        <f t="shared" si="40"/>
        <v>600125483</v>
      </c>
      <c r="C1298" s="57" t="s">
        <v>906</v>
      </c>
      <c r="D1298" s="50">
        <v>1</v>
      </c>
      <c r="E1298" s="72">
        <f t="shared" si="41"/>
        <v>46271007</v>
      </c>
      <c r="F1298" s="51" t="s">
        <v>63</v>
      </c>
      <c r="G1298" s="51" t="s">
        <v>5726</v>
      </c>
      <c r="H1298" s="51">
        <v>2825</v>
      </c>
      <c r="I1298" s="51" t="s">
        <v>14443</v>
      </c>
      <c r="J1298" s="51">
        <v>16.690000000000001</v>
      </c>
      <c r="K1298" s="68">
        <v>47149.25</v>
      </c>
      <c r="L1298" s="63" t="s">
        <v>14444</v>
      </c>
      <c r="M1298" s="50" t="s">
        <v>2864</v>
      </c>
      <c r="N1298" s="36" t="s">
        <v>83</v>
      </c>
      <c r="O1298" s="36">
        <v>5</v>
      </c>
      <c r="P1298" s="36">
        <v>5</v>
      </c>
      <c r="Q1298" s="36" t="s">
        <v>4714</v>
      </c>
      <c r="R1298" s="50" t="str">
        <f>VLOOKUP(A1298,[1]komplet!$1:$1048576,18,0)</f>
        <v>ANO</v>
      </c>
    </row>
    <row r="1299" spans="1:18" x14ac:dyDescent="0.25">
      <c r="A1299" s="71">
        <v>600125530</v>
      </c>
      <c r="B1299" s="56">
        <f t="shared" si="40"/>
        <v>600125530</v>
      </c>
      <c r="C1299" s="57" t="s">
        <v>907</v>
      </c>
      <c r="D1299" s="50">
        <v>1</v>
      </c>
      <c r="E1299" s="72">
        <f t="shared" si="41"/>
        <v>70993581</v>
      </c>
      <c r="F1299" s="51" t="s">
        <v>63</v>
      </c>
      <c r="G1299" s="51" t="s">
        <v>5726</v>
      </c>
      <c r="H1299" s="51">
        <v>300</v>
      </c>
      <c r="I1299" s="51" t="s">
        <v>14443</v>
      </c>
      <c r="J1299" s="51">
        <v>16.690000000000001</v>
      </c>
      <c r="K1299" s="68">
        <v>5007</v>
      </c>
      <c r="L1299" s="63" t="s">
        <v>14444</v>
      </c>
      <c r="M1299" s="50" t="s">
        <v>2865</v>
      </c>
      <c r="O1299" s="36">
        <v>189</v>
      </c>
      <c r="Q1299" s="36" t="s">
        <v>4718</v>
      </c>
      <c r="R1299" s="50" t="str">
        <f>VLOOKUP(A1299,[1]komplet!$1:$1048576,18,0)</f>
        <v>ANO</v>
      </c>
    </row>
    <row r="1300" spans="1:18" x14ac:dyDescent="0.25">
      <c r="A1300" s="71">
        <v>600125548</v>
      </c>
      <c r="B1300" s="56">
        <f t="shared" si="40"/>
        <v>600125548</v>
      </c>
      <c r="C1300" s="57" t="s">
        <v>908</v>
      </c>
      <c r="D1300" s="50">
        <v>1</v>
      </c>
      <c r="E1300" s="72">
        <f t="shared" si="41"/>
        <v>70987971</v>
      </c>
      <c r="F1300" s="51" t="s">
        <v>63</v>
      </c>
      <c r="G1300" s="51" t="s">
        <v>5726</v>
      </c>
      <c r="H1300" s="51">
        <v>125</v>
      </c>
      <c r="I1300" s="51" t="s">
        <v>14443</v>
      </c>
      <c r="J1300" s="51">
        <v>16.690000000000001</v>
      </c>
      <c r="K1300" s="68">
        <v>2086.25</v>
      </c>
      <c r="L1300" s="63" t="s">
        <v>14444</v>
      </c>
      <c r="M1300" s="50" t="s">
        <v>2866</v>
      </c>
      <c r="O1300" s="36">
        <v>105</v>
      </c>
      <c r="Q1300" s="36" t="s">
        <v>4719</v>
      </c>
      <c r="R1300" s="50" t="str">
        <f>VLOOKUP(A1300,[1]komplet!$1:$1048576,18,0)</f>
        <v>ANO</v>
      </c>
    </row>
    <row r="1301" spans="1:18" x14ac:dyDescent="0.25">
      <c r="A1301" s="71">
        <v>600125564</v>
      </c>
      <c r="B1301" s="56">
        <f t="shared" si="40"/>
        <v>600125564</v>
      </c>
      <c r="C1301" s="57" t="s">
        <v>909</v>
      </c>
      <c r="D1301" s="50">
        <v>1</v>
      </c>
      <c r="E1301" s="72">
        <f t="shared" si="41"/>
        <v>70987602</v>
      </c>
      <c r="F1301" s="51" t="s">
        <v>63</v>
      </c>
      <c r="G1301" s="51" t="s">
        <v>5726</v>
      </c>
      <c r="H1301" s="51">
        <v>100</v>
      </c>
      <c r="I1301" s="51" t="s">
        <v>14443</v>
      </c>
      <c r="J1301" s="51">
        <v>16.690000000000001</v>
      </c>
      <c r="K1301" s="68">
        <v>1669.0000000000002</v>
      </c>
      <c r="L1301" s="63" t="s">
        <v>14444</v>
      </c>
      <c r="M1301" s="50" t="s">
        <v>2867</v>
      </c>
      <c r="O1301" s="36">
        <v>68</v>
      </c>
      <c r="Q1301" s="36" t="s">
        <v>4720</v>
      </c>
      <c r="R1301" s="50" t="str">
        <f>VLOOKUP(A1301,[1]komplet!$1:$1048576,18,0)</f>
        <v>ANO</v>
      </c>
    </row>
    <row r="1302" spans="1:18" x14ac:dyDescent="0.25">
      <c r="A1302" s="71">
        <v>600125599</v>
      </c>
      <c r="B1302" s="56">
        <f t="shared" si="40"/>
        <v>600125599</v>
      </c>
      <c r="C1302" s="57" t="s">
        <v>910</v>
      </c>
      <c r="D1302" s="50">
        <v>1</v>
      </c>
      <c r="E1302" s="72">
        <f t="shared" si="41"/>
        <v>70997306</v>
      </c>
      <c r="F1302" s="51" t="s">
        <v>63</v>
      </c>
      <c r="G1302" s="51" t="s">
        <v>5726</v>
      </c>
      <c r="H1302" s="51">
        <v>250</v>
      </c>
      <c r="I1302" s="51" t="s">
        <v>14443</v>
      </c>
      <c r="J1302" s="51">
        <v>16.690000000000001</v>
      </c>
      <c r="K1302" s="68">
        <v>4172.5</v>
      </c>
      <c r="L1302" s="63" t="s">
        <v>14444</v>
      </c>
      <c r="M1302" s="50" t="s">
        <v>2868</v>
      </c>
      <c r="O1302" s="36">
        <v>125</v>
      </c>
      <c r="Q1302" s="36" t="s">
        <v>4721</v>
      </c>
      <c r="R1302" s="50" t="str">
        <f>VLOOKUP(A1302,[1]komplet!$1:$1048576,18,0)</f>
        <v>ANO</v>
      </c>
    </row>
    <row r="1303" spans="1:18" x14ac:dyDescent="0.25">
      <c r="A1303" s="71">
        <v>600125696</v>
      </c>
      <c r="B1303" s="56">
        <f t="shared" si="40"/>
        <v>600125696</v>
      </c>
      <c r="C1303" s="57" t="s">
        <v>911</v>
      </c>
      <c r="D1303" s="50">
        <v>1</v>
      </c>
      <c r="E1303" s="72">
        <f t="shared" si="41"/>
        <v>71001298</v>
      </c>
      <c r="F1303" s="51" t="s">
        <v>63</v>
      </c>
      <c r="G1303" s="51" t="s">
        <v>5726</v>
      </c>
      <c r="H1303" s="51">
        <v>50</v>
      </c>
      <c r="I1303" s="51" t="s">
        <v>14443</v>
      </c>
      <c r="J1303" s="51">
        <v>16.690000000000001</v>
      </c>
      <c r="K1303" s="68">
        <v>834.50000000000011</v>
      </c>
      <c r="L1303" s="63" t="s">
        <v>14444</v>
      </c>
      <c r="M1303" s="50" t="s">
        <v>2869</v>
      </c>
      <c r="O1303" s="36">
        <v>98</v>
      </c>
      <c r="Q1303" s="36" t="s">
        <v>4722</v>
      </c>
      <c r="R1303" s="50" t="str">
        <f>VLOOKUP(A1303,[1]komplet!$1:$1048576,18,0)</f>
        <v>ANO</v>
      </c>
    </row>
    <row r="1304" spans="1:18" x14ac:dyDescent="0.25">
      <c r="A1304" s="71">
        <v>600125726</v>
      </c>
      <c r="B1304" s="56">
        <f t="shared" si="40"/>
        <v>600125726</v>
      </c>
      <c r="C1304" s="57" t="s">
        <v>912</v>
      </c>
      <c r="D1304" s="50">
        <v>1</v>
      </c>
      <c r="E1304" s="72">
        <f t="shared" si="41"/>
        <v>70988269</v>
      </c>
      <c r="F1304" s="51" t="s">
        <v>63</v>
      </c>
      <c r="G1304" s="51" t="s">
        <v>5726</v>
      </c>
      <c r="H1304" s="51">
        <v>150</v>
      </c>
      <c r="I1304" s="51" t="s">
        <v>14443</v>
      </c>
      <c r="J1304" s="51">
        <v>16.690000000000001</v>
      </c>
      <c r="K1304" s="68">
        <v>2503.5</v>
      </c>
      <c r="L1304" s="63" t="s">
        <v>14444</v>
      </c>
      <c r="M1304" s="50" t="s">
        <v>2870</v>
      </c>
      <c r="O1304" s="36">
        <v>116</v>
      </c>
      <c r="Q1304" s="36" t="s">
        <v>4723</v>
      </c>
      <c r="R1304" s="50" t="str">
        <f>VLOOKUP(A1304,[1]komplet!$1:$1048576,18,0)</f>
        <v>ANO</v>
      </c>
    </row>
    <row r="1305" spans="1:18" x14ac:dyDescent="0.25">
      <c r="A1305" s="71">
        <v>600125751</v>
      </c>
      <c r="B1305" s="56">
        <f t="shared" si="40"/>
        <v>600125751</v>
      </c>
      <c r="C1305" s="57" t="s">
        <v>913</v>
      </c>
      <c r="D1305" s="50">
        <v>1</v>
      </c>
      <c r="E1305" s="72">
        <f t="shared" si="41"/>
        <v>70989842</v>
      </c>
      <c r="F1305" s="51" t="s">
        <v>63</v>
      </c>
      <c r="G1305" s="51" t="s">
        <v>5726</v>
      </c>
      <c r="H1305" s="51">
        <v>175</v>
      </c>
      <c r="I1305" s="51" t="s">
        <v>14443</v>
      </c>
      <c r="J1305" s="51">
        <v>16.690000000000001</v>
      </c>
      <c r="K1305" s="68">
        <v>2920.75</v>
      </c>
      <c r="L1305" s="63" t="s">
        <v>14444</v>
      </c>
      <c r="M1305" s="50" t="s">
        <v>2871</v>
      </c>
      <c r="O1305" s="36">
        <v>113</v>
      </c>
      <c r="Q1305" s="36" t="s">
        <v>4724</v>
      </c>
      <c r="R1305" s="50" t="str">
        <f>VLOOKUP(A1305,[1]komplet!$1:$1048576,18,0)</f>
        <v>ANO</v>
      </c>
    </row>
    <row r="1306" spans="1:18" x14ac:dyDescent="0.25">
      <c r="A1306" s="71">
        <v>600125777</v>
      </c>
      <c r="B1306" s="56">
        <f t="shared" si="40"/>
        <v>600125777</v>
      </c>
      <c r="C1306" s="57" t="s">
        <v>914</v>
      </c>
      <c r="D1306" s="50">
        <v>1</v>
      </c>
      <c r="E1306" s="72">
        <f t="shared" si="41"/>
        <v>70988749</v>
      </c>
      <c r="F1306" s="51" t="s">
        <v>63</v>
      </c>
      <c r="G1306" s="51" t="s">
        <v>5726</v>
      </c>
      <c r="H1306" s="51">
        <v>300</v>
      </c>
      <c r="I1306" s="51" t="s">
        <v>14443</v>
      </c>
      <c r="J1306" s="51">
        <v>16.690000000000001</v>
      </c>
      <c r="K1306" s="68">
        <v>5007</v>
      </c>
      <c r="L1306" s="63" t="s">
        <v>14444</v>
      </c>
      <c r="M1306" s="50" t="s">
        <v>2872</v>
      </c>
      <c r="O1306" s="36">
        <v>330</v>
      </c>
      <c r="Q1306" s="36" t="s">
        <v>4725</v>
      </c>
      <c r="R1306" s="50" t="str">
        <f>VLOOKUP(A1306,[1]komplet!$1:$1048576,18,0)</f>
        <v>ANO</v>
      </c>
    </row>
    <row r="1307" spans="1:18" x14ac:dyDescent="0.25">
      <c r="A1307" s="71">
        <v>600125785</v>
      </c>
      <c r="B1307" s="56">
        <f t="shared" si="40"/>
        <v>600125785</v>
      </c>
      <c r="C1307" s="57" t="s">
        <v>915</v>
      </c>
      <c r="D1307" s="50">
        <v>1</v>
      </c>
      <c r="E1307" s="72">
        <f t="shared" si="41"/>
        <v>49408496</v>
      </c>
      <c r="F1307" s="51" t="s">
        <v>63</v>
      </c>
      <c r="G1307" s="51" t="s">
        <v>5726</v>
      </c>
      <c r="H1307" s="51">
        <v>350</v>
      </c>
      <c r="I1307" s="51" t="s">
        <v>14443</v>
      </c>
      <c r="J1307" s="51">
        <v>16.690000000000001</v>
      </c>
      <c r="K1307" s="68">
        <v>5841.5</v>
      </c>
      <c r="L1307" s="63" t="s">
        <v>14444</v>
      </c>
      <c r="M1307" s="50" t="s">
        <v>2873</v>
      </c>
      <c r="N1307" s="36" t="s">
        <v>38</v>
      </c>
      <c r="O1307" s="36">
        <v>456</v>
      </c>
      <c r="P1307" s="36">
        <v>12</v>
      </c>
      <c r="Q1307" s="36" t="s">
        <v>4714</v>
      </c>
      <c r="R1307" s="50" t="str">
        <f>VLOOKUP(A1307,[1]komplet!$1:$1048576,18,0)</f>
        <v>ANO</v>
      </c>
    </row>
    <row r="1308" spans="1:18" x14ac:dyDescent="0.25">
      <c r="A1308" s="71">
        <v>600125840</v>
      </c>
      <c r="B1308" s="56">
        <f t="shared" si="40"/>
        <v>600125840</v>
      </c>
      <c r="C1308" s="57" t="s">
        <v>916</v>
      </c>
      <c r="D1308" s="50">
        <v>1</v>
      </c>
      <c r="E1308" s="72">
        <f t="shared" si="41"/>
        <v>46270876</v>
      </c>
      <c r="F1308" s="51" t="s">
        <v>63</v>
      </c>
      <c r="G1308" s="51" t="s">
        <v>5726</v>
      </c>
      <c r="H1308" s="51">
        <v>1225</v>
      </c>
      <c r="I1308" s="51" t="s">
        <v>14443</v>
      </c>
      <c r="J1308" s="51">
        <v>16.690000000000001</v>
      </c>
      <c r="K1308" s="68">
        <v>20445.25</v>
      </c>
      <c r="L1308" s="63" t="s">
        <v>14444</v>
      </c>
      <c r="M1308" s="50" t="s">
        <v>2874</v>
      </c>
      <c r="N1308" s="36" t="s">
        <v>51</v>
      </c>
      <c r="O1308" s="36">
        <v>218</v>
      </c>
      <c r="P1308" s="36">
        <v>4</v>
      </c>
      <c r="Q1308" s="36" t="s">
        <v>4726</v>
      </c>
      <c r="R1308" s="50" t="str">
        <f>VLOOKUP(A1308,[1]komplet!$1:$1048576,18,0)</f>
        <v>ANO</v>
      </c>
    </row>
    <row r="1309" spans="1:18" x14ac:dyDescent="0.25">
      <c r="A1309" s="71">
        <v>600125904</v>
      </c>
      <c r="B1309" s="56">
        <f t="shared" si="40"/>
        <v>600125904</v>
      </c>
      <c r="C1309" s="57" t="s">
        <v>917</v>
      </c>
      <c r="D1309" s="50">
        <v>1</v>
      </c>
      <c r="E1309" s="72">
        <f t="shared" si="41"/>
        <v>46271040</v>
      </c>
      <c r="F1309" s="51" t="s">
        <v>63</v>
      </c>
      <c r="G1309" s="51" t="s">
        <v>5726</v>
      </c>
      <c r="H1309" s="51">
        <v>1250</v>
      </c>
      <c r="I1309" s="51" t="s">
        <v>14443</v>
      </c>
      <c r="J1309" s="51">
        <v>16.690000000000001</v>
      </c>
      <c r="K1309" s="68">
        <v>20862.5</v>
      </c>
      <c r="L1309" s="63" t="s">
        <v>14444</v>
      </c>
      <c r="M1309" s="50" t="s">
        <v>2875</v>
      </c>
      <c r="N1309" s="36" t="s">
        <v>4727</v>
      </c>
      <c r="O1309" s="36">
        <v>492</v>
      </c>
      <c r="P1309" s="36">
        <v>40</v>
      </c>
      <c r="Q1309" s="36" t="s">
        <v>4714</v>
      </c>
      <c r="R1309" s="50" t="str">
        <f>VLOOKUP(A1309,[1]komplet!$1:$1048576,18,0)</f>
        <v>ANO</v>
      </c>
    </row>
    <row r="1310" spans="1:18" x14ac:dyDescent="0.25">
      <c r="A1310" s="71">
        <v>600125947</v>
      </c>
      <c r="B1310" s="56">
        <f t="shared" si="40"/>
        <v>600125947</v>
      </c>
      <c r="C1310" s="57" t="s">
        <v>918</v>
      </c>
      <c r="D1310" s="50">
        <v>1</v>
      </c>
      <c r="E1310" s="72">
        <f t="shared" si="41"/>
        <v>46271180</v>
      </c>
      <c r="F1310" s="51" t="s">
        <v>63</v>
      </c>
      <c r="G1310" s="51" t="s">
        <v>5726</v>
      </c>
      <c r="H1310" s="51">
        <v>2325</v>
      </c>
      <c r="I1310" s="51" t="s">
        <v>14443</v>
      </c>
      <c r="J1310" s="51">
        <v>16.690000000000001</v>
      </c>
      <c r="K1310" s="68">
        <v>38804.25</v>
      </c>
      <c r="L1310" s="63" t="s">
        <v>14444</v>
      </c>
      <c r="M1310" s="50" t="s">
        <v>2876</v>
      </c>
      <c r="N1310" s="36" t="s">
        <v>51</v>
      </c>
      <c r="O1310" s="36">
        <v>664</v>
      </c>
      <c r="P1310" s="36">
        <v>4</v>
      </c>
      <c r="Q1310" s="36" t="s">
        <v>4714</v>
      </c>
      <c r="R1310" s="50" t="str">
        <f>VLOOKUP(A1310,[1]komplet!$1:$1048576,18,0)</f>
        <v>ANO</v>
      </c>
    </row>
    <row r="1311" spans="1:18" x14ac:dyDescent="0.25">
      <c r="A1311" s="71">
        <v>600125980</v>
      </c>
      <c r="B1311" s="56">
        <f t="shared" si="40"/>
        <v>600125980</v>
      </c>
      <c r="C1311" s="57" t="s">
        <v>919</v>
      </c>
      <c r="D1311" s="50">
        <v>1</v>
      </c>
      <c r="E1311" s="72">
        <f t="shared" si="41"/>
        <v>70984620</v>
      </c>
      <c r="F1311" s="51" t="s">
        <v>63</v>
      </c>
      <c r="G1311" s="51" t="s">
        <v>5726</v>
      </c>
      <c r="H1311" s="51">
        <v>150</v>
      </c>
      <c r="I1311" s="51" t="s">
        <v>14443</v>
      </c>
      <c r="J1311" s="51">
        <v>16.690000000000001</v>
      </c>
      <c r="K1311" s="68">
        <v>2503.5</v>
      </c>
      <c r="L1311" s="63" t="s">
        <v>14444</v>
      </c>
      <c r="M1311" s="50" t="s">
        <v>2877</v>
      </c>
      <c r="O1311" s="36">
        <v>16</v>
      </c>
      <c r="Q1311" s="36" t="s">
        <v>4728</v>
      </c>
      <c r="R1311" s="50" t="str">
        <f>VLOOKUP(A1311,[1]komplet!$1:$1048576,18,0)</f>
        <v>ANO</v>
      </c>
    </row>
    <row r="1312" spans="1:18" x14ac:dyDescent="0.25">
      <c r="A1312" s="71">
        <v>600125998</v>
      </c>
      <c r="B1312" s="56">
        <f t="shared" si="40"/>
        <v>600125998</v>
      </c>
      <c r="C1312" s="57" t="s">
        <v>920</v>
      </c>
      <c r="D1312" s="50">
        <v>1</v>
      </c>
      <c r="E1312" s="72">
        <f t="shared" si="41"/>
        <v>70984891</v>
      </c>
      <c r="F1312" s="51" t="s">
        <v>63</v>
      </c>
      <c r="G1312" s="51" t="s">
        <v>5726</v>
      </c>
      <c r="H1312" s="51">
        <v>175</v>
      </c>
      <c r="I1312" s="51" t="s">
        <v>14443</v>
      </c>
      <c r="J1312" s="51">
        <v>16.690000000000001</v>
      </c>
      <c r="K1312" s="68">
        <v>2920.75</v>
      </c>
      <c r="L1312" s="63" t="s">
        <v>14444</v>
      </c>
      <c r="M1312" s="50" t="s">
        <v>2878</v>
      </c>
      <c r="O1312" s="36">
        <v>175</v>
      </c>
      <c r="Q1312" s="36" t="s">
        <v>4729</v>
      </c>
      <c r="R1312" s="50" t="str">
        <f>VLOOKUP(A1312,[1]komplet!$1:$1048576,18,0)</f>
        <v>ANO</v>
      </c>
    </row>
    <row r="1313" spans="1:18" x14ac:dyDescent="0.25">
      <c r="A1313" s="71">
        <v>600126005</v>
      </c>
      <c r="B1313" s="56">
        <f t="shared" si="40"/>
        <v>600126005</v>
      </c>
      <c r="C1313" s="57" t="s">
        <v>921</v>
      </c>
      <c r="D1313" s="50">
        <v>1</v>
      </c>
      <c r="E1313" s="72">
        <f t="shared" si="41"/>
        <v>47409908</v>
      </c>
      <c r="F1313" s="51" t="s">
        <v>63</v>
      </c>
      <c r="G1313" s="51" t="s">
        <v>5726</v>
      </c>
      <c r="H1313" s="51">
        <v>700</v>
      </c>
      <c r="I1313" s="51" t="s">
        <v>14443</v>
      </c>
      <c r="J1313" s="51">
        <v>16.690000000000001</v>
      </c>
      <c r="K1313" s="68">
        <v>11683</v>
      </c>
      <c r="L1313" s="63" t="s">
        <v>14444</v>
      </c>
      <c r="M1313" s="50" t="s">
        <v>2879</v>
      </c>
      <c r="O1313" s="36">
        <v>155</v>
      </c>
      <c r="Q1313" s="36" t="s">
        <v>4730</v>
      </c>
      <c r="R1313" s="50" t="str">
        <f>VLOOKUP(A1313,[1]komplet!$1:$1048576,18,0)</f>
        <v>ANO</v>
      </c>
    </row>
    <row r="1314" spans="1:18" x14ac:dyDescent="0.25">
      <c r="A1314" s="71">
        <v>600126013</v>
      </c>
      <c r="B1314" s="56">
        <f t="shared" si="40"/>
        <v>600126013</v>
      </c>
      <c r="C1314" s="57" t="s">
        <v>922</v>
      </c>
      <c r="D1314" s="50">
        <v>1</v>
      </c>
      <c r="E1314" s="72">
        <f t="shared" si="41"/>
        <v>46271139</v>
      </c>
      <c r="F1314" s="51" t="s">
        <v>63</v>
      </c>
      <c r="G1314" s="51" t="s">
        <v>5726</v>
      </c>
      <c r="H1314" s="51">
        <v>600</v>
      </c>
      <c r="I1314" s="51" t="s">
        <v>14443</v>
      </c>
      <c r="J1314" s="51">
        <v>16.690000000000001</v>
      </c>
      <c r="K1314" s="68">
        <v>10014</v>
      </c>
      <c r="L1314" s="63" t="s">
        <v>14444</v>
      </c>
      <c r="M1314" s="50" t="s">
        <v>2880</v>
      </c>
      <c r="O1314" s="36">
        <v>1</v>
      </c>
      <c r="Q1314" s="36" t="s">
        <v>4731</v>
      </c>
      <c r="R1314" s="50" t="str">
        <f>VLOOKUP(A1314,[1]komplet!$1:$1048576,18,0)</f>
        <v>ANO</v>
      </c>
    </row>
    <row r="1315" spans="1:18" x14ac:dyDescent="0.25">
      <c r="A1315" s="71">
        <v>600126021</v>
      </c>
      <c r="B1315" s="56">
        <f t="shared" si="40"/>
        <v>600126021</v>
      </c>
      <c r="C1315" s="57" t="s">
        <v>923</v>
      </c>
      <c r="D1315" s="50">
        <v>1</v>
      </c>
      <c r="E1315" s="72">
        <f t="shared" si="41"/>
        <v>46271015</v>
      </c>
      <c r="F1315" s="51" t="s">
        <v>63</v>
      </c>
      <c r="G1315" s="51" t="s">
        <v>5726</v>
      </c>
      <c r="H1315" s="51">
        <v>1250</v>
      </c>
      <c r="I1315" s="51" t="s">
        <v>14443</v>
      </c>
      <c r="J1315" s="51">
        <v>16.690000000000001</v>
      </c>
      <c r="K1315" s="68">
        <v>20862.5</v>
      </c>
      <c r="L1315" s="63" t="s">
        <v>14444</v>
      </c>
      <c r="M1315" s="50" t="s">
        <v>2881</v>
      </c>
      <c r="O1315" s="36">
        <v>207</v>
      </c>
      <c r="Q1315" s="36" t="s">
        <v>4732</v>
      </c>
      <c r="R1315" s="50" t="str">
        <f>VLOOKUP(A1315,[1]komplet!$1:$1048576,18,0)</f>
        <v>ANO</v>
      </c>
    </row>
    <row r="1316" spans="1:18" x14ac:dyDescent="0.25">
      <c r="A1316" s="71">
        <v>600126048</v>
      </c>
      <c r="B1316" s="56">
        <f t="shared" si="40"/>
        <v>600126048</v>
      </c>
      <c r="C1316" s="57" t="s">
        <v>924</v>
      </c>
      <c r="D1316" s="50">
        <v>1</v>
      </c>
      <c r="E1316" s="72">
        <f t="shared" si="41"/>
        <v>46270981</v>
      </c>
      <c r="F1316" s="51" t="s">
        <v>63</v>
      </c>
      <c r="G1316" s="51" t="s">
        <v>5726</v>
      </c>
      <c r="H1316" s="51">
        <v>1200</v>
      </c>
      <c r="I1316" s="51" t="s">
        <v>14443</v>
      </c>
      <c r="J1316" s="51">
        <v>16.690000000000001</v>
      </c>
      <c r="K1316" s="68">
        <v>20028</v>
      </c>
      <c r="L1316" s="63" t="s">
        <v>14444</v>
      </c>
      <c r="M1316" s="50" t="s">
        <v>2882</v>
      </c>
      <c r="N1316" s="36" t="s">
        <v>4715</v>
      </c>
      <c r="O1316" s="36">
        <v>682</v>
      </c>
      <c r="P1316" s="36">
        <v>56</v>
      </c>
      <c r="Q1316" s="36" t="s">
        <v>4714</v>
      </c>
      <c r="R1316" s="50" t="str">
        <f>VLOOKUP(A1316,[1]komplet!$1:$1048576,18,0)</f>
        <v>ANO</v>
      </c>
    </row>
    <row r="1317" spans="1:18" x14ac:dyDescent="0.25">
      <c r="A1317" s="71">
        <v>600126064</v>
      </c>
      <c r="B1317" s="56">
        <f t="shared" si="40"/>
        <v>600126064</v>
      </c>
      <c r="C1317" s="57" t="s">
        <v>925</v>
      </c>
      <c r="D1317" s="50">
        <v>1</v>
      </c>
      <c r="E1317" s="72">
        <f t="shared" si="41"/>
        <v>42660556</v>
      </c>
      <c r="F1317" s="51" t="s">
        <v>63</v>
      </c>
      <c r="G1317" s="51" t="s">
        <v>5726</v>
      </c>
      <c r="H1317" s="51">
        <v>2525</v>
      </c>
      <c r="I1317" s="51" t="s">
        <v>14443</v>
      </c>
      <c r="J1317" s="51">
        <v>16.690000000000001</v>
      </c>
      <c r="K1317" s="68">
        <v>42142.25</v>
      </c>
      <c r="L1317" s="63" t="s">
        <v>14444</v>
      </c>
      <c r="M1317" s="50" t="s">
        <v>2883</v>
      </c>
      <c r="N1317" s="36" t="s">
        <v>73</v>
      </c>
      <c r="O1317" s="36">
        <v>308</v>
      </c>
      <c r="P1317" s="36">
        <v>39</v>
      </c>
      <c r="Q1317" s="36" t="s">
        <v>4714</v>
      </c>
      <c r="R1317" s="50" t="str">
        <f>VLOOKUP(A1317,[1]komplet!$1:$1048576,18,0)</f>
        <v>ANO</v>
      </c>
    </row>
    <row r="1318" spans="1:18" x14ac:dyDescent="0.25">
      <c r="A1318" s="71">
        <v>691008094</v>
      </c>
      <c r="B1318" s="56">
        <f t="shared" si="40"/>
        <v>691008094</v>
      </c>
      <c r="C1318" s="57" t="s">
        <v>926</v>
      </c>
      <c r="D1318" s="50">
        <v>1</v>
      </c>
      <c r="E1318" s="72">
        <f t="shared" si="41"/>
        <v>4084454</v>
      </c>
      <c r="F1318" s="51" t="s">
        <v>63</v>
      </c>
      <c r="G1318" s="51" t="s">
        <v>5726</v>
      </c>
      <c r="H1318" s="51">
        <v>300</v>
      </c>
      <c r="I1318" s="51" t="s">
        <v>14443</v>
      </c>
      <c r="J1318" s="51">
        <v>16.690000000000001</v>
      </c>
      <c r="K1318" s="68">
        <v>5007</v>
      </c>
      <c r="L1318" s="63" t="s">
        <v>14444</v>
      </c>
      <c r="M1318" s="50" t="s">
        <v>2884</v>
      </c>
      <c r="O1318" s="36">
        <v>230</v>
      </c>
      <c r="Q1318" s="36" t="s">
        <v>4717</v>
      </c>
      <c r="R1318" s="50" t="str">
        <f>VLOOKUP(A1318,[1]komplet!$1:$1048576,18,0)</f>
        <v>NE</v>
      </c>
    </row>
    <row r="1319" spans="1:18" x14ac:dyDescent="0.25">
      <c r="A1319" s="71">
        <v>600019985</v>
      </c>
      <c r="B1319" s="56">
        <f t="shared" si="40"/>
        <v>600019985</v>
      </c>
      <c r="C1319" s="57" t="s">
        <v>6278</v>
      </c>
      <c r="D1319" s="50">
        <v>1</v>
      </c>
      <c r="E1319" s="72">
        <f t="shared" si="41"/>
        <v>638081</v>
      </c>
      <c r="F1319" s="51" t="s">
        <v>63</v>
      </c>
      <c r="G1319" s="51" t="s">
        <v>8849</v>
      </c>
      <c r="H1319" s="51">
        <v>950</v>
      </c>
      <c r="I1319" s="51" t="s">
        <v>14443</v>
      </c>
      <c r="J1319" s="51">
        <v>16.690000000000001</v>
      </c>
      <c r="K1319" s="68">
        <v>15855.500000000002</v>
      </c>
      <c r="L1319" s="63" t="s">
        <v>14444</v>
      </c>
      <c r="M1319" s="50" t="s">
        <v>9910</v>
      </c>
      <c r="N1319" s="36" t="s">
        <v>9911</v>
      </c>
      <c r="O1319" s="36">
        <v>956</v>
      </c>
      <c r="P1319" s="36">
        <v>8</v>
      </c>
      <c r="Q1319" s="36" t="s">
        <v>9912</v>
      </c>
      <c r="R1319" s="50" t="str">
        <f>VLOOKUP(A1319,[1]komplet!$1:$1048576,18,0)</f>
        <v>ANO</v>
      </c>
    </row>
    <row r="1320" spans="1:18" x14ac:dyDescent="0.25">
      <c r="A1320" s="71">
        <v>600127273</v>
      </c>
      <c r="B1320" s="56">
        <f t="shared" si="40"/>
        <v>600127273</v>
      </c>
      <c r="C1320" s="57" t="s">
        <v>6279</v>
      </c>
      <c r="D1320" s="50">
        <v>1</v>
      </c>
      <c r="E1320" s="72">
        <f t="shared" si="41"/>
        <v>71001441</v>
      </c>
      <c r="F1320" s="51" t="s">
        <v>63</v>
      </c>
      <c r="G1320" s="51" t="s">
        <v>8849</v>
      </c>
      <c r="H1320" s="51">
        <v>200</v>
      </c>
      <c r="I1320" s="51" t="s">
        <v>14443</v>
      </c>
      <c r="J1320" s="51">
        <v>16.690000000000001</v>
      </c>
      <c r="K1320" s="68">
        <v>3338.0000000000005</v>
      </c>
      <c r="L1320" s="63" t="s">
        <v>14444</v>
      </c>
      <c r="M1320" s="50" t="s">
        <v>9913</v>
      </c>
      <c r="O1320" s="36">
        <v>124</v>
      </c>
      <c r="Q1320" s="36" t="s">
        <v>9914</v>
      </c>
      <c r="R1320" s="50" t="str">
        <f>VLOOKUP(A1320,[1]komplet!$1:$1048576,18,0)</f>
        <v>ANO</v>
      </c>
    </row>
    <row r="1321" spans="1:18" x14ac:dyDescent="0.25">
      <c r="A1321" s="71">
        <v>600015700</v>
      </c>
      <c r="B1321" s="56">
        <f t="shared" si="40"/>
        <v>600015700</v>
      </c>
      <c r="C1321" s="57" t="s">
        <v>6280</v>
      </c>
      <c r="D1321" s="50">
        <v>1</v>
      </c>
      <c r="E1321" s="72">
        <f t="shared" si="41"/>
        <v>49438867</v>
      </c>
      <c r="F1321" s="51" t="s">
        <v>63</v>
      </c>
      <c r="G1321" s="51" t="s">
        <v>8849</v>
      </c>
      <c r="H1321" s="51">
        <v>2675</v>
      </c>
      <c r="I1321" s="51" t="s">
        <v>14443</v>
      </c>
      <c r="J1321" s="51">
        <v>16.690000000000001</v>
      </c>
      <c r="K1321" s="68">
        <v>44645.75</v>
      </c>
      <c r="L1321" s="63" t="s">
        <v>14444</v>
      </c>
      <c r="M1321" s="50" t="s">
        <v>9915</v>
      </c>
      <c r="N1321" s="36" t="s">
        <v>5429</v>
      </c>
      <c r="O1321" s="36">
        <v>945</v>
      </c>
      <c r="P1321" s="36">
        <v>4</v>
      </c>
      <c r="Q1321" s="36" t="s">
        <v>9912</v>
      </c>
      <c r="R1321" s="50" t="str">
        <f>VLOOKUP(A1321,[1]komplet!$1:$1048576,18,0)</f>
        <v>ANO</v>
      </c>
    </row>
    <row r="1322" spans="1:18" x14ac:dyDescent="0.25">
      <c r="A1322" s="71">
        <v>600015718</v>
      </c>
      <c r="B1322" s="56">
        <f t="shared" si="40"/>
        <v>600015718</v>
      </c>
      <c r="C1322" s="57" t="s">
        <v>6281</v>
      </c>
      <c r="D1322" s="50">
        <v>1</v>
      </c>
      <c r="E1322" s="72">
        <f t="shared" si="41"/>
        <v>530506</v>
      </c>
      <c r="F1322" s="51" t="s">
        <v>63</v>
      </c>
      <c r="G1322" s="51" t="s">
        <v>8849</v>
      </c>
      <c r="H1322" s="51">
        <v>1025</v>
      </c>
      <c r="I1322" s="51" t="s">
        <v>14443</v>
      </c>
      <c r="J1322" s="51">
        <v>16.690000000000001</v>
      </c>
      <c r="K1322" s="68">
        <v>17107.25</v>
      </c>
      <c r="L1322" s="63" t="s">
        <v>14444</v>
      </c>
      <c r="M1322" s="50" t="s">
        <v>9916</v>
      </c>
      <c r="N1322" s="36" t="s">
        <v>9917</v>
      </c>
      <c r="O1322" s="36">
        <v>3264</v>
      </c>
      <c r="P1322" s="36">
        <v>6</v>
      </c>
      <c r="Q1322" s="36" t="s">
        <v>9912</v>
      </c>
      <c r="R1322" s="50" t="str">
        <f>VLOOKUP(A1322,[1]komplet!$1:$1048576,18,0)</f>
        <v>ANO</v>
      </c>
    </row>
    <row r="1323" spans="1:18" x14ac:dyDescent="0.25">
      <c r="A1323" s="71">
        <v>600015751</v>
      </c>
      <c r="B1323" s="56">
        <f t="shared" si="40"/>
        <v>600015751</v>
      </c>
      <c r="C1323" s="57" t="s">
        <v>6282</v>
      </c>
      <c r="D1323" s="50">
        <v>1</v>
      </c>
      <c r="E1323" s="72">
        <f t="shared" si="41"/>
        <v>55301</v>
      </c>
      <c r="F1323" s="51" t="s">
        <v>63</v>
      </c>
      <c r="G1323" s="51" t="s">
        <v>8849</v>
      </c>
      <c r="H1323" s="51">
        <v>1975</v>
      </c>
      <c r="I1323" s="51" t="s">
        <v>14443</v>
      </c>
      <c r="J1323" s="51">
        <v>16.690000000000001</v>
      </c>
      <c r="K1323" s="68">
        <v>32962.75</v>
      </c>
      <c r="L1323" s="63" t="s">
        <v>14444</v>
      </c>
      <c r="M1323" s="50" t="s">
        <v>9918</v>
      </c>
      <c r="N1323" s="36" t="s">
        <v>86</v>
      </c>
      <c r="O1323" s="36">
        <v>1594</v>
      </c>
      <c r="P1323" s="36">
        <v>19</v>
      </c>
      <c r="Q1323" s="36" t="s">
        <v>9912</v>
      </c>
      <c r="R1323" s="50" t="str">
        <f>VLOOKUP(A1323,[1]komplet!$1:$1048576,18,0)</f>
        <v>ANO</v>
      </c>
    </row>
    <row r="1324" spans="1:18" x14ac:dyDescent="0.25">
      <c r="A1324" s="71">
        <v>600015785</v>
      </c>
      <c r="B1324" s="56">
        <f t="shared" si="40"/>
        <v>600015785</v>
      </c>
      <c r="C1324" s="57" t="s">
        <v>6283</v>
      </c>
      <c r="D1324" s="50">
        <v>1</v>
      </c>
      <c r="E1324" s="72">
        <f t="shared" si="41"/>
        <v>49438816</v>
      </c>
      <c r="F1324" s="51" t="s">
        <v>63</v>
      </c>
      <c r="G1324" s="51" t="s">
        <v>8849</v>
      </c>
      <c r="H1324" s="51">
        <v>3700</v>
      </c>
      <c r="I1324" s="51" t="s">
        <v>14443</v>
      </c>
      <c r="J1324" s="51">
        <v>16.690000000000001</v>
      </c>
      <c r="K1324" s="68">
        <v>61753.000000000007</v>
      </c>
      <c r="L1324" s="63" t="s">
        <v>14444</v>
      </c>
      <c r="M1324" s="50" t="s">
        <v>9919</v>
      </c>
      <c r="N1324" s="36" t="s">
        <v>9920</v>
      </c>
      <c r="O1324" s="36">
        <v>350</v>
      </c>
      <c r="P1324" s="36">
        <v>3</v>
      </c>
      <c r="Q1324" s="36" t="s">
        <v>9912</v>
      </c>
      <c r="R1324" s="50" t="str">
        <f>VLOOKUP(A1324,[1]komplet!$1:$1048576,18,0)</f>
        <v>ANO</v>
      </c>
    </row>
    <row r="1325" spans="1:18" x14ac:dyDescent="0.25">
      <c r="A1325" s="71">
        <v>600015815</v>
      </c>
      <c r="B1325" s="56">
        <f t="shared" si="40"/>
        <v>600015815</v>
      </c>
      <c r="C1325" s="57" t="s">
        <v>6284</v>
      </c>
      <c r="D1325" s="50">
        <v>1</v>
      </c>
      <c r="E1325" s="72">
        <f t="shared" si="41"/>
        <v>47900211</v>
      </c>
      <c r="F1325" s="51" t="s">
        <v>63</v>
      </c>
      <c r="G1325" s="51" t="s">
        <v>8849</v>
      </c>
      <c r="H1325" s="51">
        <v>2800</v>
      </c>
      <c r="I1325" s="51" t="s">
        <v>14443</v>
      </c>
      <c r="J1325" s="51">
        <v>16.690000000000001</v>
      </c>
      <c r="K1325" s="68">
        <v>46732</v>
      </c>
      <c r="L1325" s="63" t="s">
        <v>14444</v>
      </c>
      <c r="M1325" s="50" t="s">
        <v>9921</v>
      </c>
      <c r="N1325" s="36" t="s">
        <v>9922</v>
      </c>
      <c r="O1325" s="36">
        <v>1812</v>
      </c>
      <c r="P1325" s="36">
        <v>50</v>
      </c>
      <c r="Q1325" s="36" t="s">
        <v>9912</v>
      </c>
      <c r="R1325" s="50" t="str">
        <f>VLOOKUP(A1325,[1]komplet!$1:$1048576,18,0)</f>
        <v>NE</v>
      </c>
    </row>
    <row r="1326" spans="1:18" x14ac:dyDescent="0.25">
      <c r="A1326" s="71">
        <v>600025896</v>
      </c>
      <c r="B1326" s="56">
        <f t="shared" si="40"/>
        <v>600025896</v>
      </c>
      <c r="C1326" s="57" t="s">
        <v>6285</v>
      </c>
      <c r="D1326" s="50">
        <v>1</v>
      </c>
      <c r="E1326" s="72">
        <f t="shared" si="41"/>
        <v>67011748</v>
      </c>
      <c r="F1326" s="51" t="s">
        <v>63</v>
      </c>
      <c r="G1326" s="51" t="s">
        <v>8849</v>
      </c>
      <c r="H1326" s="51">
        <v>650</v>
      </c>
      <c r="I1326" s="51" t="s">
        <v>14443</v>
      </c>
      <c r="J1326" s="51">
        <v>16.690000000000001</v>
      </c>
      <c r="K1326" s="68">
        <v>10848.5</v>
      </c>
      <c r="L1326" s="63" t="s">
        <v>14444</v>
      </c>
      <c r="M1326" s="50" t="s">
        <v>9923</v>
      </c>
      <c r="N1326" s="36" t="s">
        <v>9924</v>
      </c>
      <c r="O1326" s="36">
        <v>247</v>
      </c>
      <c r="P1326" s="36">
        <v>15</v>
      </c>
      <c r="Q1326" s="36" t="s">
        <v>9912</v>
      </c>
      <c r="R1326" s="50" t="str">
        <f>VLOOKUP(A1326,[1]komplet!$1:$1048576,18,0)</f>
        <v>ANO</v>
      </c>
    </row>
    <row r="1327" spans="1:18" x14ac:dyDescent="0.25">
      <c r="A1327" s="71">
        <v>600127591</v>
      </c>
      <c r="B1327" s="56">
        <f t="shared" si="40"/>
        <v>600127591</v>
      </c>
      <c r="C1327" s="57" t="s">
        <v>6286</v>
      </c>
      <c r="D1327" s="50">
        <v>1</v>
      </c>
      <c r="E1327" s="72">
        <f t="shared" si="41"/>
        <v>49438026</v>
      </c>
      <c r="F1327" s="51" t="s">
        <v>63</v>
      </c>
      <c r="G1327" s="51" t="s">
        <v>8849</v>
      </c>
      <c r="H1327" s="51">
        <v>450</v>
      </c>
      <c r="I1327" s="51" t="s">
        <v>14443</v>
      </c>
      <c r="J1327" s="51">
        <v>16.690000000000001</v>
      </c>
      <c r="K1327" s="68">
        <v>7510.5000000000009</v>
      </c>
      <c r="L1327" s="63" t="s">
        <v>14444</v>
      </c>
      <c r="M1327" s="50" t="s">
        <v>9925</v>
      </c>
      <c r="O1327" s="36">
        <v>20</v>
      </c>
      <c r="Q1327" s="36" t="s">
        <v>9926</v>
      </c>
      <c r="R1327" s="50" t="str">
        <f>VLOOKUP(A1327,[1]komplet!$1:$1048576,18,0)</f>
        <v>ANO</v>
      </c>
    </row>
    <row r="1328" spans="1:18" x14ac:dyDescent="0.25">
      <c r="A1328" s="71">
        <v>600127516</v>
      </c>
      <c r="B1328" s="56">
        <f t="shared" si="40"/>
        <v>600127516</v>
      </c>
      <c r="C1328" s="57" t="s">
        <v>6287</v>
      </c>
      <c r="D1328" s="50">
        <v>1</v>
      </c>
      <c r="E1328" s="72">
        <f t="shared" si="41"/>
        <v>71005030</v>
      </c>
      <c r="F1328" s="51" t="s">
        <v>63</v>
      </c>
      <c r="G1328" s="51" t="s">
        <v>8849</v>
      </c>
      <c r="H1328" s="51">
        <v>475</v>
      </c>
      <c r="I1328" s="51" t="s">
        <v>14443</v>
      </c>
      <c r="J1328" s="51">
        <v>16.690000000000001</v>
      </c>
      <c r="K1328" s="68">
        <v>7927.7500000000009</v>
      </c>
      <c r="L1328" s="63" t="s">
        <v>14444</v>
      </c>
      <c r="M1328" s="50" t="s">
        <v>9927</v>
      </c>
      <c r="O1328" s="36">
        <v>161</v>
      </c>
      <c r="Q1328" s="36" t="s">
        <v>9928</v>
      </c>
      <c r="R1328" s="50" t="str">
        <f>VLOOKUP(A1328,[1]komplet!$1:$1048576,18,0)</f>
        <v>ANO</v>
      </c>
    </row>
    <row r="1329" spans="1:18" x14ac:dyDescent="0.25">
      <c r="A1329" s="71">
        <v>600127907</v>
      </c>
      <c r="B1329" s="56">
        <f t="shared" si="40"/>
        <v>600127907</v>
      </c>
      <c r="C1329" s="57" t="s">
        <v>6288</v>
      </c>
      <c r="D1329" s="50">
        <v>1</v>
      </c>
      <c r="E1329" s="72">
        <f t="shared" si="41"/>
        <v>70991472</v>
      </c>
      <c r="F1329" s="51" t="s">
        <v>63</v>
      </c>
      <c r="G1329" s="51" t="s">
        <v>8849</v>
      </c>
      <c r="H1329" s="51">
        <v>150</v>
      </c>
      <c r="I1329" s="51" t="s">
        <v>14443</v>
      </c>
      <c r="J1329" s="51">
        <v>16.690000000000001</v>
      </c>
      <c r="K1329" s="68">
        <v>2503.5</v>
      </c>
      <c r="L1329" s="63" t="s">
        <v>14444</v>
      </c>
      <c r="M1329" s="50" t="s">
        <v>9929</v>
      </c>
      <c r="O1329" s="36">
        <v>84</v>
      </c>
      <c r="Q1329" s="36" t="s">
        <v>9930</v>
      </c>
      <c r="R1329" s="50" t="str">
        <f>VLOOKUP(A1329,[1]komplet!$1:$1048576,18,0)</f>
        <v>ANO</v>
      </c>
    </row>
    <row r="1330" spans="1:18" x14ac:dyDescent="0.25">
      <c r="A1330" s="71">
        <v>600126668</v>
      </c>
      <c r="B1330" s="56">
        <f t="shared" si="40"/>
        <v>600126668</v>
      </c>
      <c r="C1330" s="57" t="s">
        <v>6289</v>
      </c>
      <c r="D1330" s="50">
        <v>1</v>
      </c>
      <c r="E1330" s="72">
        <f t="shared" si="41"/>
        <v>70989974</v>
      </c>
      <c r="F1330" s="51" t="s">
        <v>63</v>
      </c>
      <c r="G1330" s="51" t="s">
        <v>8849</v>
      </c>
      <c r="H1330" s="51">
        <v>225</v>
      </c>
      <c r="I1330" s="51" t="s">
        <v>14443</v>
      </c>
      <c r="J1330" s="51">
        <v>16.690000000000001</v>
      </c>
      <c r="K1330" s="68">
        <v>3755.2500000000005</v>
      </c>
      <c r="L1330" s="63" t="s">
        <v>14444</v>
      </c>
      <c r="M1330" s="50" t="s">
        <v>9931</v>
      </c>
      <c r="N1330" s="36" t="s">
        <v>33</v>
      </c>
      <c r="O1330" s="36">
        <v>297</v>
      </c>
      <c r="Q1330" s="36" t="s">
        <v>9932</v>
      </c>
      <c r="R1330" s="50" t="str">
        <f>VLOOKUP(A1330,[1]komplet!$1:$1048576,18,0)</f>
        <v>ANO</v>
      </c>
    </row>
    <row r="1331" spans="1:18" x14ac:dyDescent="0.25">
      <c r="A1331" s="71">
        <v>600127222</v>
      </c>
      <c r="B1331" s="56">
        <f t="shared" si="40"/>
        <v>600127222</v>
      </c>
      <c r="C1331" s="57" t="s">
        <v>6290</v>
      </c>
      <c r="D1331" s="50">
        <v>1</v>
      </c>
      <c r="E1331" s="72">
        <f t="shared" si="41"/>
        <v>71008756</v>
      </c>
      <c r="F1331" s="51" t="s">
        <v>63</v>
      </c>
      <c r="G1331" s="51" t="s">
        <v>8849</v>
      </c>
      <c r="H1331" s="51">
        <v>75</v>
      </c>
      <c r="I1331" s="51" t="s">
        <v>14443</v>
      </c>
      <c r="J1331" s="51">
        <v>16.690000000000001</v>
      </c>
      <c r="K1331" s="68">
        <v>1251.75</v>
      </c>
      <c r="L1331" s="63" t="s">
        <v>14444</v>
      </c>
      <c r="M1331" s="50" t="s">
        <v>9933</v>
      </c>
      <c r="O1331" s="36">
        <v>157</v>
      </c>
      <c r="Q1331" s="36" t="s">
        <v>9934</v>
      </c>
      <c r="R1331" s="50" t="str">
        <f>VLOOKUP(A1331,[1]komplet!$1:$1048576,18,0)</f>
        <v>ANO</v>
      </c>
    </row>
    <row r="1332" spans="1:18" x14ac:dyDescent="0.25">
      <c r="A1332" s="71">
        <v>600127249</v>
      </c>
      <c r="B1332" s="56">
        <f t="shared" si="40"/>
        <v>600127249</v>
      </c>
      <c r="C1332" s="57" t="s">
        <v>6291</v>
      </c>
      <c r="D1332" s="50">
        <v>1</v>
      </c>
      <c r="E1332" s="72">
        <f t="shared" si="41"/>
        <v>71005234</v>
      </c>
      <c r="F1332" s="51" t="s">
        <v>63</v>
      </c>
      <c r="G1332" s="51" t="s">
        <v>8849</v>
      </c>
      <c r="H1332" s="51">
        <v>125</v>
      </c>
      <c r="I1332" s="51" t="s">
        <v>14443</v>
      </c>
      <c r="J1332" s="51">
        <v>16.690000000000001</v>
      </c>
      <c r="K1332" s="68">
        <v>2086.25</v>
      </c>
      <c r="L1332" s="63" t="s">
        <v>14444</v>
      </c>
      <c r="M1332" s="50" t="s">
        <v>9935</v>
      </c>
      <c r="O1332" s="36">
        <v>184</v>
      </c>
      <c r="Q1332" s="36" t="s">
        <v>9936</v>
      </c>
      <c r="R1332" s="50" t="str">
        <f>VLOOKUP(A1332,[1]komplet!$1:$1048576,18,0)</f>
        <v>ANO</v>
      </c>
    </row>
    <row r="1333" spans="1:18" x14ac:dyDescent="0.25">
      <c r="A1333" s="71">
        <v>600127257</v>
      </c>
      <c r="B1333" s="56">
        <f t="shared" si="40"/>
        <v>600127257</v>
      </c>
      <c r="C1333" s="57" t="s">
        <v>6292</v>
      </c>
      <c r="D1333" s="50">
        <v>1</v>
      </c>
      <c r="E1333" s="72">
        <f t="shared" si="41"/>
        <v>75021625</v>
      </c>
      <c r="F1333" s="51" t="s">
        <v>63</v>
      </c>
      <c r="G1333" s="51" t="s">
        <v>8849</v>
      </c>
      <c r="H1333" s="51">
        <v>125</v>
      </c>
      <c r="I1333" s="51" t="s">
        <v>14443</v>
      </c>
      <c r="J1333" s="51">
        <v>16.690000000000001</v>
      </c>
      <c r="K1333" s="68">
        <v>2086.25</v>
      </c>
      <c r="L1333" s="63" t="s">
        <v>14444</v>
      </c>
      <c r="M1333" s="50" t="s">
        <v>9937</v>
      </c>
      <c r="O1333" s="36">
        <v>90</v>
      </c>
      <c r="Q1333" s="36" t="s">
        <v>9938</v>
      </c>
      <c r="R1333" s="50" t="str">
        <f>VLOOKUP(A1333,[1]komplet!$1:$1048576,18,0)</f>
        <v>ANO</v>
      </c>
    </row>
    <row r="1334" spans="1:18" x14ac:dyDescent="0.25">
      <c r="A1334" s="71">
        <v>600127281</v>
      </c>
      <c r="B1334" s="56">
        <f t="shared" si="40"/>
        <v>600127281</v>
      </c>
      <c r="C1334" s="57" t="s">
        <v>6293</v>
      </c>
      <c r="D1334" s="50">
        <v>1</v>
      </c>
      <c r="E1334" s="72">
        <f t="shared" si="41"/>
        <v>71010581</v>
      </c>
      <c r="F1334" s="51" t="s">
        <v>63</v>
      </c>
      <c r="G1334" s="51" t="s">
        <v>8849</v>
      </c>
      <c r="H1334" s="51">
        <v>100</v>
      </c>
      <c r="I1334" s="51" t="s">
        <v>14443</v>
      </c>
      <c r="J1334" s="51">
        <v>16.690000000000001</v>
      </c>
      <c r="K1334" s="68">
        <v>1669.0000000000002</v>
      </c>
      <c r="L1334" s="63" t="s">
        <v>14444</v>
      </c>
      <c r="M1334" s="50" t="s">
        <v>9939</v>
      </c>
      <c r="O1334" s="36">
        <v>70</v>
      </c>
      <c r="Q1334" s="36" t="s">
        <v>9940</v>
      </c>
      <c r="R1334" s="50" t="str">
        <f>VLOOKUP(A1334,[1]komplet!$1:$1048576,18,0)</f>
        <v>ANO</v>
      </c>
    </row>
    <row r="1335" spans="1:18" x14ac:dyDescent="0.25">
      <c r="A1335" s="71">
        <v>600127290</v>
      </c>
      <c r="B1335" s="56">
        <f t="shared" si="40"/>
        <v>600127290</v>
      </c>
      <c r="C1335" s="57" t="s">
        <v>6294</v>
      </c>
      <c r="D1335" s="50">
        <v>1</v>
      </c>
      <c r="E1335" s="72">
        <f t="shared" si="41"/>
        <v>75021293</v>
      </c>
      <c r="F1335" s="51" t="s">
        <v>63</v>
      </c>
      <c r="G1335" s="51" t="s">
        <v>8849</v>
      </c>
      <c r="H1335" s="51">
        <v>150</v>
      </c>
      <c r="I1335" s="51" t="s">
        <v>14443</v>
      </c>
      <c r="J1335" s="51">
        <v>16.690000000000001</v>
      </c>
      <c r="K1335" s="68">
        <v>2503.5</v>
      </c>
      <c r="L1335" s="63" t="s">
        <v>14444</v>
      </c>
      <c r="M1335" s="50" t="s">
        <v>9941</v>
      </c>
      <c r="O1335" s="36">
        <v>79</v>
      </c>
      <c r="Q1335" s="36" t="s">
        <v>9942</v>
      </c>
      <c r="R1335" s="50" t="str">
        <f>VLOOKUP(A1335,[1]komplet!$1:$1048576,18,0)</f>
        <v>ANO</v>
      </c>
    </row>
    <row r="1336" spans="1:18" x14ac:dyDescent="0.25">
      <c r="A1336" s="71">
        <v>600127311</v>
      </c>
      <c r="B1336" s="56">
        <f t="shared" si="40"/>
        <v>600127311</v>
      </c>
      <c r="C1336" s="57" t="s">
        <v>6295</v>
      </c>
      <c r="D1336" s="50">
        <v>1</v>
      </c>
      <c r="E1336" s="72">
        <f t="shared" si="41"/>
        <v>71000917</v>
      </c>
      <c r="F1336" s="51" t="s">
        <v>63</v>
      </c>
      <c r="G1336" s="51" t="s">
        <v>8849</v>
      </c>
      <c r="H1336" s="51">
        <v>325</v>
      </c>
      <c r="I1336" s="51" t="s">
        <v>14443</v>
      </c>
      <c r="J1336" s="51">
        <v>16.690000000000001</v>
      </c>
      <c r="K1336" s="68">
        <v>5424.25</v>
      </c>
      <c r="L1336" s="63" t="s">
        <v>14444</v>
      </c>
      <c r="M1336" s="50" t="s">
        <v>9943</v>
      </c>
      <c r="O1336" s="36">
        <v>71</v>
      </c>
      <c r="Q1336" s="36" t="s">
        <v>9944</v>
      </c>
      <c r="R1336" s="50" t="str">
        <f>VLOOKUP(A1336,[1]komplet!$1:$1048576,18,0)</f>
        <v>ANO</v>
      </c>
    </row>
    <row r="1337" spans="1:18" x14ac:dyDescent="0.25">
      <c r="A1337" s="71">
        <v>600127320</v>
      </c>
      <c r="B1337" s="56">
        <f t="shared" si="40"/>
        <v>600127320</v>
      </c>
      <c r="C1337" s="57" t="s">
        <v>6296</v>
      </c>
      <c r="D1337" s="50">
        <v>1</v>
      </c>
      <c r="E1337" s="72">
        <f t="shared" si="41"/>
        <v>75022079</v>
      </c>
      <c r="F1337" s="51" t="s">
        <v>63</v>
      </c>
      <c r="G1337" s="51" t="s">
        <v>8849</v>
      </c>
      <c r="H1337" s="51">
        <v>100</v>
      </c>
      <c r="I1337" s="51" t="s">
        <v>14443</v>
      </c>
      <c r="J1337" s="51">
        <v>16.690000000000001</v>
      </c>
      <c r="K1337" s="68">
        <v>1669.0000000000002</v>
      </c>
      <c r="L1337" s="63" t="s">
        <v>14444</v>
      </c>
      <c r="M1337" s="50" t="s">
        <v>9945</v>
      </c>
      <c r="O1337" s="36">
        <v>191</v>
      </c>
      <c r="Q1337" s="36" t="s">
        <v>9946</v>
      </c>
      <c r="R1337" s="50" t="str">
        <f>VLOOKUP(A1337,[1]komplet!$1:$1048576,18,0)</f>
        <v>ANO</v>
      </c>
    </row>
    <row r="1338" spans="1:18" x14ac:dyDescent="0.25">
      <c r="A1338" s="71">
        <v>600127354</v>
      </c>
      <c r="B1338" s="56">
        <f t="shared" si="40"/>
        <v>600127354</v>
      </c>
      <c r="C1338" s="57" t="s">
        <v>6297</v>
      </c>
      <c r="D1338" s="50">
        <v>1</v>
      </c>
      <c r="E1338" s="72">
        <f t="shared" si="41"/>
        <v>70992274</v>
      </c>
      <c r="F1338" s="51" t="s">
        <v>63</v>
      </c>
      <c r="G1338" s="51" t="s">
        <v>8849</v>
      </c>
      <c r="H1338" s="51">
        <v>250</v>
      </c>
      <c r="I1338" s="51" t="s">
        <v>14443</v>
      </c>
      <c r="J1338" s="51">
        <v>16.690000000000001</v>
      </c>
      <c r="K1338" s="68">
        <v>4172.5</v>
      </c>
      <c r="L1338" s="63" t="s">
        <v>14444</v>
      </c>
      <c r="M1338" s="50" t="s">
        <v>9947</v>
      </c>
      <c r="O1338" s="36">
        <v>56</v>
      </c>
      <c r="Q1338" s="36" t="s">
        <v>9948</v>
      </c>
      <c r="R1338" s="50" t="str">
        <f>VLOOKUP(A1338,[1]komplet!$1:$1048576,18,0)</f>
        <v>ANO</v>
      </c>
    </row>
    <row r="1339" spans="1:18" x14ac:dyDescent="0.25">
      <c r="A1339" s="71">
        <v>600127401</v>
      </c>
      <c r="B1339" s="56">
        <f t="shared" si="40"/>
        <v>600127401</v>
      </c>
      <c r="C1339" s="57" t="s">
        <v>6298</v>
      </c>
      <c r="D1339" s="50">
        <v>1</v>
      </c>
      <c r="E1339" s="72">
        <f t="shared" si="41"/>
        <v>70990336</v>
      </c>
      <c r="F1339" s="51" t="s">
        <v>63</v>
      </c>
      <c r="G1339" s="51" t="s">
        <v>8849</v>
      </c>
      <c r="H1339" s="51">
        <v>175</v>
      </c>
      <c r="I1339" s="51" t="s">
        <v>14443</v>
      </c>
      <c r="J1339" s="51">
        <v>16.690000000000001</v>
      </c>
      <c r="K1339" s="68">
        <v>2920.75</v>
      </c>
      <c r="L1339" s="63" t="s">
        <v>14444</v>
      </c>
      <c r="M1339" s="50" t="s">
        <v>9949</v>
      </c>
      <c r="N1339" s="36" t="s">
        <v>27</v>
      </c>
      <c r="O1339" s="36">
        <v>216</v>
      </c>
      <c r="Q1339" s="36" t="s">
        <v>9950</v>
      </c>
      <c r="R1339" s="50" t="str">
        <f>VLOOKUP(A1339,[1]komplet!$1:$1048576,18,0)</f>
        <v>ANO</v>
      </c>
    </row>
    <row r="1340" spans="1:18" x14ac:dyDescent="0.25">
      <c r="A1340" s="71">
        <v>600127419</v>
      </c>
      <c r="B1340" s="56">
        <f t="shared" si="40"/>
        <v>600127419</v>
      </c>
      <c r="C1340" s="57" t="s">
        <v>6299</v>
      </c>
      <c r="D1340" s="50">
        <v>1</v>
      </c>
      <c r="E1340" s="72">
        <f t="shared" si="41"/>
        <v>70989648</v>
      </c>
      <c r="F1340" s="51" t="s">
        <v>63</v>
      </c>
      <c r="G1340" s="51" t="s">
        <v>8849</v>
      </c>
      <c r="H1340" s="51">
        <v>200</v>
      </c>
      <c r="I1340" s="51" t="s">
        <v>14443</v>
      </c>
      <c r="J1340" s="51">
        <v>16.690000000000001</v>
      </c>
      <c r="K1340" s="68">
        <v>3338.0000000000005</v>
      </c>
      <c r="L1340" s="63" t="s">
        <v>14444</v>
      </c>
      <c r="M1340" s="50" t="s">
        <v>9951</v>
      </c>
      <c r="O1340" s="36">
        <v>53</v>
      </c>
      <c r="Q1340" s="36" t="s">
        <v>4854</v>
      </c>
      <c r="R1340" s="50" t="str">
        <f>VLOOKUP(A1340,[1]komplet!$1:$1048576,18,0)</f>
        <v>ANO</v>
      </c>
    </row>
    <row r="1341" spans="1:18" x14ac:dyDescent="0.25">
      <c r="A1341" s="71">
        <v>600127451</v>
      </c>
      <c r="B1341" s="56">
        <f t="shared" si="40"/>
        <v>600127451</v>
      </c>
      <c r="C1341" s="57" t="s">
        <v>6300</v>
      </c>
      <c r="D1341" s="50">
        <v>1</v>
      </c>
      <c r="E1341" s="72">
        <f t="shared" si="41"/>
        <v>71012222</v>
      </c>
      <c r="F1341" s="51" t="s">
        <v>63</v>
      </c>
      <c r="G1341" s="51" t="s">
        <v>8849</v>
      </c>
      <c r="H1341" s="51">
        <v>325</v>
      </c>
      <c r="I1341" s="51" t="s">
        <v>14443</v>
      </c>
      <c r="J1341" s="51">
        <v>16.690000000000001</v>
      </c>
      <c r="K1341" s="68">
        <v>5424.25</v>
      </c>
      <c r="L1341" s="63" t="s">
        <v>14444</v>
      </c>
      <c r="M1341" s="50" t="s">
        <v>9952</v>
      </c>
      <c r="N1341" s="36" t="s">
        <v>49</v>
      </c>
      <c r="O1341" s="36">
        <v>52</v>
      </c>
      <c r="Q1341" s="36" t="s">
        <v>9953</v>
      </c>
      <c r="R1341" s="50" t="str">
        <f>VLOOKUP(A1341,[1]komplet!$1:$1048576,18,0)</f>
        <v>ANO</v>
      </c>
    </row>
    <row r="1342" spans="1:18" x14ac:dyDescent="0.25">
      <c r="A1342" s="71">
        <v>600127486</v>
      </c>
      <c r="B1342" s="56">
        <f t="shared" si="40"/>
        <v>600127486</v>
      </c>
      <c r="C1342" s="57" t="s">
        <v>6301</v>
      </c>
      <c r="D1342" s="50">
        <v>1</v>
      </c>
      <c r="E1342" s="72">
        <f t="shared" si="41"/>
        <v>70999708</v>
      </c>
      <c r="F1342" s="51" t="s">
        <v>63</v>
      </c>
      <c r="G1342" s="51" t="s">
        <v>8849</v>
      </c>
      <c r="H1342" s="51">
        <v>950</v>
      </c>
      <c r="I1342" s="51" t="s">
        <v>14443</v>
      </c>
      <c r="J1342" s="51">
        <v>16.690000000000001</v>
      </c>
      <c r="K1342" s="68">
        <v>15855.500000000002</v>
      </c>
      <c r="L1342" s="63" t="s">
        <v>14444</v>
      </c>
      <c r="M1342" s="50" t="s">
        <v>9954</v>
      </c>
      <c r="O1342" s="36">
        <v>169</v>
      </c>
      <c r="Q1342" s="36" t="s">
        <v>9955</v>
      </c>
      <c r="R1342" s="50" t="str">
        <f>VLOOKUP(A1342,[1]komplet!$1:$1048576,18,0)</f>
        <v>ANO</v>
      </c>
    </row>
    <row r="1343" spans="1:18" x14ac:dyDescent="0.25">
      <c r="A1343" s="71">
        <v>600127508</v>
      </c>
      <c r="B1343" s="56">
        <f t="shared" si="40"/>
        <v>600127508</v>
      </c>
      <c r="C1343" s="57" t="s">
        <v>6302</v>
      </c>
      <c r="D1343" s="50">
        <v>1</v>
      </c>
      <c r="E1343" s="72">
        <f t="shared" si="41"/>
        <v>75022320</v>
      </c>
      <c r="F1343" s="51" t="s">
        <v>63</v>
      </c>
      <c r="G1343" s="51" t="s">
        <v>8849</v>
      </c>
      <c r="H1343" s="51">
        <v>625</v>
      </c>
      <c r="I1343" s="51" t="s">
        <v>14443</v>
      </c>
      <c r="J1343" s="51">
        <v>16.690000000000001</v>
      </c>
      <c r="K1343" s="68">
        <v>10431.25</v>
      </c>
      <c r="L1343" s="63" t="s">
        <v>14444</v>
      </c>
      <c r="M1343" s="50" t="s">
        <v>9956</v>
      </c>
      <c r="O1343" s="36">
        <v>92</v>
      </c>
      <c r="Q1343" s="36" t="s">
        <v>9957</v>
      </c>
      <c r="R1343" s="50" t="str">
        <f>VLOOKUP(A1343,[1]komplet!$1:$1048576,18,0)</f>
        <v>ANO</v>
      </c>
    </row>
    <row r="1344" spans="1:18" x14ac:dyDescent="0.25">
      <c r="A1344" s="71">
        <v>600127524</v>
      </c>
      <c r="B1344" s="56">
        <f t="shared" si="40"/>
        <v>600127524</v>
      </c>
      <c r="C1344" s="57" t="s">
        <v>6303</v>
      </c>
      <c r="D1344" s="50">
        <v>1</v>
      </c>
      <c r="E1344" s="72">
        <f t="shared" si="41"/>
        <v>75024101</v>
      </c>
      <c r="F1344" s="51" t="s">
        <v>63</v>
      </c>
      <c r="G1344" s="51" t="s">
        <v>8849</v>
      </c>
      <c r="H1344" s="51">
        <v>0</v>
      </c>
      <c r="I1344" s="51" t="s">
        <v>14443</v>
      </c>
      <c r="J1344" s="51">
        <v>16.690000000000001</v>
      </c>
      <c r="K1344" s="68">
        <v>0</v>
      </c>
      <c r="L1344" s="63">
        <v>44536</v>
      </c>
      <c r="M1344" s="50" t="s">
        <v>9958</v>
      </c>
      <c r="O1344" s="36">
        <v>220</v>
      </c>
      <c r="Q1344" s="36" t="s">
        <v>9959</v>
      </c>
      <c r="R1344" s="50" t="str">
        <f>VLOOKUP(A1344,[1]komplet!$1:$1048576,18,0)</f>
        <v>ANO</v>
      </c>
    </row>
    <row r="1345" spans="1:18" x14ac:dyDescent="0.25">
      <c r="A1345" s="71">
        <v>600127532</v>
      </c>
      <c r="B1345" s="56">
        <f t="shared" si="40"/>
        <v>600127532</v>
      </c>
      <c r="C1345" s="57" t="s">
        <v>6304</v>
      </c>
      <c r="D1345" s="50">
        <v>1</v>
      </c>
      <c r="E1345" s="72">
        <f t="shared" si="41"/>
        <v>75023105</v>
      </c>
      <c r="F1345" s="51" t="s">
        <v>63</v>
      </c>
      <c r="G1345" s="51" t="s">
        <v>8849</v>
      </c>
      <c r="H1345" s="51">
        <v>1000</v>
      </c>
      <c r="I1345" s="51" t="s">
        <v>14443</v>
      </c>
      <c r="J1345" s="51">
        <v>16.690000000000001</v>
      </c>
      <c r="K1345" s="68">
        <v>16690</v>
      </c>
      <c r="L1345" s="63" t="s">
        <v>14444</v>
      </c>
      <c r="M1345" s="50" t="s">
        <v>9960</v>
      </c>
      <c r="O1345" s="36">
        <v>393</v>
      </c>
      <c r="Q1345" s="36" t="s">
        <v>9961</v>
      </c>
      <c r="R1345" s="50" t="str">
        <f>VLOOKUP(A1345,[1]komplet!$1:$1048576,18,0)</f>
        <v>ANO</v>
      </c>
    </row>
    <row r="1346" spans="1:18" x14ac:dyDescent="0.25">
      <c r="A1346" s="71">
        <v>600127541</v>
      </c>
      <c r="B1346" s="56">
        <f t="shared" si="40"/>
        <v>600127541</v>
      </c>
      <c r="C1346" s="57" t="s">
        <v>6305</v>
      </c>
      <c r="D1346" s="50">
        <v>1</v>
      </c>
      <c r="E1346" s="72">
        <f t="shared" si="41"/>
        <v>70998205</v>
      </c>
      <c r="F1346" s="51" t="s">
        <v>63</v>
      </c>
      <c r="G1346" s="51" t="s">
        <v>8849</v>
      </c>
      <c r="H1346" s="51">
        <v>600</v>
      </c>
      <c r="I1346" s="51" t="s">
        <v>14443</v>
      </c>
      <c r="J1346" s="51">
        <v>16.690000000000001</v>
      </c>
      <c r="K1346" s="68">
        <v>10014</v>
      </c>
      <c r="L1346" s="63" t="s">
        <v>14444</v>
      </c>
      <c r="M1346" s="50" t="s">
        <v>9962</v>
      </c>
      <c r="O1346" s="36">
        <v>234</v>
      </c>
      <c r="Q1346" s="36" t="s">
        <v>9963</v>
      </c>
      <c r="R1346" s="50" t="str">
        <f>VLOOKUP(A1346,[1]komplet!$1:$1048576,18,0)</f>
        <v>ANO</v>
      </c>
    </row>
    <row r="1347" spans="1:18" x14ac:dyDescent="0.25">
      <c r="A1347" s="71">
        <v>600127559</v>
      </c>
      <c r="B1347" s="56">
        <f t="shared" si="40"/>
        <v>600127559</v>
      </c>
      <c r="C1347" s="57" t="s">
        <v>6306</v>
      </c>
      <c r="D1347" s="50">
        <v>1</v>
      </c>
      <c r="E1347" s="72">
        <f t="shared" si="41"/>
        <v>75023415</v>
      </c>
      <c r="F1347" s="51" t="s">
        <v>63</v>
      </c>
      <c r="G1347" s="51" t="s">
        <v>8849</v>
      </c>
      <c r="H1347" s="51">
        <v>550</v>
      </c>
      <c r="I1347" s="51" t="s">
        <v>14443</v>
      </c>
      <c r="J1347" s="51">
        <v>16.690000000000001</v>
      </c>
      <c r="K1347" s="68">
        <v>9179.5</v>
      </c>
      <c r="L1347" s="63" t="s">
        <v>14444</v>
      </c>
      <c r="M1347" s="50" t="s">
        <v>9964</v>
      </c>
      <c r="O1347" s="36">
        <v>225</v>
      </c>
      <c r="Q1347" s="36" t="s">
        <v>9965</v>
      </c>
      <c r="R1347" s="50" t="str">
        <f>VLOOKUP(A1347,[1]komplet!$1:$1048576,18,0)</f>
        <v>ANO</v>
      </c>
    </row>
    <row r="1348" spans="1:18" x14ac:dyDescent="0.25">
      <c r="A1348" s="71">
        <v>600127567</v>
      </c>
      <c r="B1348" s="56">
        <f t="shared" si="40"/>
        <v>600127567</v>
      </c>
      <c r="C1348" s="57" t="s">
        <v>6307</v>
      </c>
      <c r="D1348" s="50">
        <v>1</v>
      </c>
      <c r="E1348" s="72">
        <f t="shared" si="41"/>
        <v>75024039</v>
      </c>
      <c r="F1348" s="51" t="s">
        <v>63</v>
      </c>
      <c r="G1348" s="51" t="s">
        <v>8849</v>
      </c>
      <c r="H1348" s="51">
        <v>1750</v>
      </c>
      <c r="I1348" s="51" t="s">
        <v>14443</v>
      </c>
      <c r="J1348" s="51">
        <v>16.690000000000001</v>
      </c>
      <c r="K1348" s="68">
        <v>29207.500000000004</v>
      </c>
      <c r="L1348" s="63" t="s">
        <v>14444</v>
      </c>
      <c r="M1348" s="50" t="s">
        <v>9966</v>
      </c>
      <c r="N1348" s="36" t="s">
        <v>83</v>
      </c>
      <c r="O1348" s="36">
        <v>461</v>
      </c>
      <c r="Q1348" s="36" t="s">
        <v>9967</v>
      </c>
      <c r="R1348" s="50" t="str">
        <f>VLOOKUP(A1348,[1]komplet!$1:$1048576,18,0)</f>
        <v>ANO</v>
      </c>
    </row>
    <row r="1349" spans="1:18" x14ac:dyDescent="0.25">
      <c r="A1349" s="71">
        <v>600127575</v>
      </c>
      <c r="B1349" s="56">
        <f t="shared" ref="B1349:B1412" si="42">A1349*1</f>
        <v>600127575</v>
      </c>
      <c r="C1349" s="57" t="s">
        <v>6308</v>
      </c>
      <c r="D1349" s="50">
        <v>1</v>
      </c>
      <c r="E1349" s="72">
        <f t="shared" ref="E1349:E1412" si="43">C1349*1</f>
        <v>70993866</v>
      </c>
      <c r="F1349" s="51" t="s">
        <v>63</v>
      </c>
      <c r="G1349" s="51" t="s">
        <v>8849</v>
      </c>
      <c r="H1349" s="51">
        <v>575</v>
      </c>
      <c r="I1349" s="51" t="s">
        <v>14443</v>
      </c>
      <c r="J1349" s="51">
        <v>16.690000000000001</v>
      </c>
      <c r="K1349" s="68">
        <v>9596.75</v>
      </c>
      <c r="L1349" s="63" t="s">
        <v>14444</v>
      </c>
      <c r="M1349" s="50" t="s">
        <v>9968</v>
      </c>
      <c r="N1349" s="36" t="s">
        <v>19</v>
      </c>
      <c r="O1349" s="36">
        <v>83</v>
      </c>
      <c r="Q1349" s="36" t="s">
        <v>9969</v>
      </c>
      <c r="R1349" s="50" t="str">
        <f>VLOOKUP(A1349,[1]komplet!$1:$1048576,18,0)</f>
        <v>ANO</v>
      </c>
    </row>
    <row r="1350" spans="1:18" x14ac:dyDescent="0.25">
      <c r="A1350" s="71">
        <v>600127583</v>
      </c>
      <c r="B1350" s="56">
        <f t="shared" si="42"/>
        <v>600127583</v>
      </c>
      <c r="C1350" s="57" t="s">
        <v>6309</v>
      </c>
      <c r="D1350" s="50">
        <v>1</v>
      </c>
      <c r="E1350" s="72">
        <f t="shared" si="43"/>
        <v>70989605</v>
      </c>
      <c r="F1350" s="51" t="s">
        <v>63</v>
      </c>
      <c r="G1350" s="51" t="s">
        <v>8849</v>
      </c>
      <c r="H1350" s="51">
        <v>850</v>
      </c>
      <c r="I1350" s="51" t="s">
        <v>14443</v>
      </c>
      <c r="J1350" s="51">
        <v>16.690000000000001</v>
      </c>
      <c r="K1350" s="68">
        <v>14186.500000000002</v>
      </c>
      <c r="L1350" s="63" t="s">
        <v>14444</v>
      </c>
      <c r="M1350" s="50" t="s">
        <v>9970</v>
      </c>
      <c r="O1350" s="36">
        <v>34</v>
      </c>
      <c r="Q1350" s="36" t="s">
        <v>9971</v>
      </c>
      <c r="R1350" s="50" t="str">
        <f>VLOOKUP(A1350,[1]komplet!$1:$1048576,18,0)</f>
        <v>ANO</v>
      </c>
    </row>
    <row r="1351" spans="1:18" x14ac:dyDescent="0.25">
      <c r="A1351" s="71">
        <v>600127605</v>
      </c>
      <c r="B1351" s="56">
        <f t="shared" si="42"/>
        <v>600127605</v>
      </c>
      <c r="C1351" s="57" t="s">
        <v>6310</v>
      </c>
      <c r="D1351" s="50">
        <v>1</v>
      </c>
      <c r="E1351" s="72">
        <f t="shared" si="43"/>
        <v>75002434</v>
      </c>
      <c r="F1351" s="51" t="s">
        <v>63</v>
      </c>
      <c r="G1351" s="51" t="s">
        <v>8849</v>
      </c>
      <c r="H1351" s="51">
        <v>575</v>
      </c>
      <c r="I1351" s="51" t="s">
        <v>14443</v>
      </c>
      <c r="J1351" s="51">
        <v>16.690000000000001</v>
      </c>
      <c r="K1351" s="68">
        <v>9596.75</v>
      </c>
      <c r="L1351" s="63" t="s">
        <v>14444</v>
      </c>
      <c r="M1351" s="50" t="s">
        <v>9972</v>
      </c>
      <c r="O1351" s="36">
        <v>134</v>
      </c>
      <c r="Q1351" s="36" t="s">
        <v>9973</v>
      </c>
      <c r="R1351" s="50" t="str">
        <f>VLOOKUP(A1351,[1]komplet!$1:$1048576,18,0)</f>
        <v>ANO</v>
      </c>
    </row>
    <row r="1352" spans="1:18" x14ac:dyDescent="0.25">
      <c r="A1352" s="71">
        <v>600127648</v>
      </c>
      <c r="B1352" s="56">
        <f t="shared" si="42"/>
        <v>600127648</v>
      </c>
      <c r="C1352" s="57" t="s">
        <v>6311</v>
      </c>
      <c r="D1352" s="50">
        <v>1</v>
      </c>
      <c r="E1352" s="72">
        <f t="shared" si="43"/>
        <v>70994765</v>
      </c>
      <c r="F1352" s="51" t="s">
        <v>63</v>
      </c>
      <c r="G1352" s="51" t="s">
        <v>8849</v>
      </c>
      <c r="H1352" s="51">
        <v>1425</v>
      </c>
      <c r="I1352" s="51" t="s">
        <v>14443</v>
      </c>
      <c r="J1352" s="51">
        <v>16.690000000000001</v>
      </c>
      <c r="K1352" s="68">
        <v>23783.250000000004</v>
      </c>
      <c r="L1352" s="63" t="s">
        <v>14444</v>
      </c>
      <c r="M1352" s="50" t="s">
        <v>9974</v>
      </c>
      <c r="O1352" s="36">
        <v>151</v>
      </c>
      <c r="Q1352" s="36" t="s">
        <v>9975</v>
      </c>
      <c r="R1352" s="50" t="str">
        <f>VLOOKUP(A1352,[1]komplet!$1:$1048576,18,0)</f>
        <v>ANO</v>
      </c>
    </row>
    <row r="1353" spans="1:18" x14ac:dyDescent="0.25">
      <c r="A1353" s="71">
        <v>600127656</v>
      </c>
      <c r="B1353" s="56">
        <f t="shared" si="42"/>
        <v>600127656</v>
      </c>
      <c r="C1353" s="57" t="s">
        <v>6312</v>
      </c>
      <c r="D1353" s="50">
        <v>1</v>
      </c>
      <c r="E1353" s="72">
        <f t="shared" si="43"/>
        <v>70993106</v>
      </c>
      <c r="F1353" s="51" t="s">
        <v>63</v>
      </c>
      <c r="G1353" s="51" t="s">
        <v>8849</v>
      </c>
      <c r="H1353" s="51">
        <v>675</v>
      </c>
      <c r="I1353" s="51" t="s">
        <v>14443</v>
      </c>
      <c r="J1353" s="51">
        <v>16.690000000000001</v>
      </c>
      <c r="K1353" s="68">
        <v>11265.75</v>
      </c>
      <c r="L1353" s="63" t="s">
        <v>14444</v>
      </c>
      <c r="M1353" s="50" t="s">
        <v>9976</v>
      </c>
      <c r="N1353" s="36" t="s">
        <v>41</v>
      </c>
      <c r="O1353" s="36">
        <v>241</v>
      </c>
      <c r="Q1353" s="36" t="s">
        <v>5571</v>
      </c>
      <c r="R1353" s="50" t="str">
        <f>VLOOKUP(A1353,[1]komplet!$1:$1048576,18,0)</f>
        <v>ANO</v>
      </c>
    </row>
    <row r="1354" spans="1:18" x14ac:dyDescent="0.25">
      <c r="A1354" s="71">
        <v>600127664</v>
      </c>
      <c r="B1354" s="56">
        <f t="shared" si="42"/>
        <v>600127664</v>
      </c>
      <c r="C1354" s="57" t="s">
        <v>6313</v>
      </c>
      <c r="D1354" s="50">
        <v>1</v>
      </c>
      <c r="E1354" s="72">
        <f t="shared" si="43"/>
        <v>70992380</v>
      </c>
      <c r="F1354" s="51" t="s">
        <v>63</v>
      </c>
      <c r="G1354" s="51" t="s">
        <v>8849</v>
      </c>
      <c r="H1354" s="51">
        <v>525</v>
      </c>
      <c r="I1354" s="51" t="s">
        <v>14443</v>
      </c>
      <c r="J1354" s="51">
        <v>16.690000000000001</v>
      </c>
      <c r="K1354" s="68">
        <v>8762.25</v>
      </c>
      <c r="L1354" s="63" t="s">
        <v>14444</v>
      </c>
      <c r="M1354" s="50" t="s">
        <v>9977</v>
      </c>
      <c r="O1354" s="36">
        <v>398</v>
      </c>
      <c r="Q1354" s="36" t="s">
        <v>9978</v>
      </c>
      <c r="R1354" s="50" t="str">
        <f>VLOOKUP(A1354,[1]komplet!$1:$1048576,18,0)</f>
        <v>ANO</v>
      </c>
    </row>
    <row r="1355" spans="1:18" x14ac:dyDescent="0.25">
      <c r="A1355" s="71">
        <v>600127672</v>
      </c>
      <c r="B1355" s="56">
        <f t="shared" si="42"/>
        <v>600127672</v>
      </c>
      <c r="C1355" s="57" t="s">
        <v>6314</v>
      </c>
      <c r="D1355" s="50">
        <v>1</v>
      </c>
      <c r="E1355" s="72">
        <f t="shared" si="43"/>
        <v>70992959</v>
      </c>
      <c r="F1355" s="51" t="s">
        <v>63</v>
      </c>
      <c r="G1355" s="51" t="s">
        <v>8849</v>
      </c>
      <c r="H1355" s="51">
        <v>1700</v>
      </c>
      <c r="I1355" s="51" t="s">
        <v>14443</v>
      </c>
      <c r="J1355" s="51">
        <v>16.690000000000001</v>
      </c>
      <c r="K1355" s="68">
        <v>28373.000000000004</v>
      </c>
      <c r="L1355" s="63" t="s">
        <v>14444</v>
      </c>
      <c r="M1355" s="50" t="s">
        <v>9979</v>
      </c>
      <c r="O1355" s="36">
        <v>374</v>
      </c>
      <c r="Q1355" s="36" t="s">
        <v>9980</v>
      </c>
      <c r="R1355" s="50" t="str">
        <f>VLOOKUP(A1355,[1]komplet!$1:$1048576,18,0)</f>
        <v>ANO</v>
      </c>
    </row>
    <row r="1356" spans="1:18" x14ac:dyDescent="0.25">
      <c r="A1356" s="71">
        <v>600127699</v>
      </c>
      <c r="B1356" s="56">
        <f t="shared" si="42"/>
        <v>600127699</v>
      </c>
      <c r="C1356" s="57" t="s">
        <v>6315</v>
      </c>
      <c r="D1356" s="50">
        <v>1</v>
      </c>
      <c r="E1356" s="72">
        <f t="shared" si="43"/>
        <v>71013032</v>
      </c>
      <c r="F1356" s="51" t="s">
        <v>63</v>
      </c>
      <c r="G1356" s="51" t="s">
        <v>8849</v>
      </c>
      <c r="H1356" s="51">
        <v>425</v>
      </c>
      <c r="I1356" s="51" t="s">
        <v>14443</v>
      </c>
      <c r="J1356" s="51">
        <v>16.690000000000001</v>
      </c>
      <c r="K1356" s="68">
        <v>7093.2500000000009</v>
      </c>
      <c r="L1356" s="63" t="s">
        <v>14444</v>
      </c>
      <c r="M1356" s="50" t="s">
        <v>9981</v>
      </c>
      <c r="N1356" s="36" t="s">
        <v>9982</v>
      </c>
      <c r="O1356" s="36">
        <v>157</v>
      </c>
      <c r="Q1356" s="36" t="s">
        <v>9983</v>
      </c>
      <c r="R1356" s="50" t="str">
        <f>VLOOKUP(A1356,[1]komplet!$1:$1048576,18,0)</f>
        <v>ANO</v>
      </c>
    </row>
    <row r="1357" spans="1:18" x14ac:dyDescent="0.25">
      <c r="A1357" s="71">
        <v>600127711</v>
      </c>
      <c r="B1357" s="56">
        <f t="shared" si="42"/>
        <v>600127711</v>
      </c>
      <c r="C1357" s="57" t="s">
        <v>6316</v>
      </c>
      <c r="D1357" s="50">
        <v>1</v>
      </c>
      <c r="E1357" s="72">
        <f t="shared" si="43"/>
        <v>70921211</v>
      </c>
      <c r="F1357" s="51" t="s">
        <v>63</v>
      </c>
      <c r="G1357" s="51" t="s">
        <v>8849</v>
      </c>
      <c r="H1357" s="51">
        <v>1775</v>
      </c>
      <c r="I1357" s="51" t="s">
        <v>14443</v>
      </c>
      <c r="J1357" s="51">
        <v>16.690000000000001</v>
      </c>
      <c r="K1357" s="68">
        <v>29624.750000000004</v>
      </c>
      <c r="L1357" s="63" t="s">
        <v>14444</v>
      </c>
      <c r="M1357" s="50" t="s">
        <v>9984</v>
      </c>
      <c r="N1357" s="36" t="s">
        <v>9985</v>
      </c>
      <c r="O1357" s="36">
        <v>133</v>
      </c>
      <c r="P1357" s="36">
        <v>8</v>
      </c>
      <c r="Q1357" s="36" t="s">
        <v>9912</v>
      </c>
      <c r="R1357" s="50" t="str">
        <f>VLOOKUP(A1357,[1]komplet!$1:$1048576,18,0)</f>
        <v>ANO</v>
      </c>
    </row>
    <row r="1358" spans="1:18" x14ac:dyDescent="0.25">
      <c r="A1358" s="71">
        <v>600127729</v>
      </c>
      <c r="B1358" s="56">
        <f t="shared" si="42"/>
        <v>600127729</v>
      </c>
      <c r="C1358" s="57" t="s">
        <v>6317</v>
      </c>
      <c r="D1358" s="50">
        <v>1</v>
      </c>
      <c r="E1358" s="72">
        <f t="shared" si="43"/>
        <v>45669716</v>
      </c>
      <c r="F1358" s="51" t="s">
        <v>63</v>
      </c>
      <c r="G1358" s="51" t="s">
        <v>8849</v>
      </c>
      <c r="H1358" s="51">
        <v>2950</v>
      </c>
      <c r="I1358" s="51" t="s">
        <v>14443</v>
      </c>
      <c r="J1358" s="51">
        <v>16.690000000000001</v>
      </c>
      <c r="K1358" s="68">
        <v>49235.500000000007</v>
      </c>
      <c r="L1358" s="63" t="s">
        <v>14444</v>
      </c>
      <c r="M1358" s="50" t="s">
        <v>9986</v>
      </c>
      <c r="N1358" s="36" t="s">
        <v>4597</v>
      </c>
      <c r="O1358" s="36">
        <v>2808</v>
      </c>
      <c r="P1358" s="36">
        <v>98</v>
      </c>
      <c r="Q1358" s="36" t="s">
        <v>9912</v>
      </c>
      <c r="R1358" s="50" t="str">
        <f>VLOOKUP(A1358,[1]komplet!$1:$1048576,18,0)</f>
        <v>ANO</v>
      </c>
    </row>
    <row r="1359" spans="1:18" x14ac:dyDescent="0.25">
      <c r="A1359" s="71">
        <v>600127737</v>
      </c>
      <c r="B1359" s="56">
        <f t="shared" si="42"/>
        <v>600127737</v>
      </c>
      <c r="C1359" s="57" t="s">
        <v>6318</v>
      </c>
      <c r="D1359" s="50">
        <v>1</v>
      </c>
      <c r="E1359" s="72">
        <f t="shared" si="43"/>
        <v>45671303</v>
      </c>
      <c r="F1359" s="51" t="s">
        <v>63</v>
      </c>
      <c r="G1359" s="51" t="s">
        <v>8849</v>
      </c>
      <c r="H1359" s="51">
        <v>2525</v>
      </c>
      <c r="I1359" s="51" t="s">
        <v>14443</v>
      </c>
      <c r="J1359" s="51">
        <v>16.690000000000001</v>
      </c>
      <c r="K1359" s="68">
        <v>42142.25</v>
      </c>
      <c r="L1359" s="63" t="s">
        <v>14444</v>
      </c>
      <c r="M1359" s="50" t="s">
        <v>9987</v>
      </c>
      <c r="N1359" s="36" t="s">
        <v>4651</v>
      </c>
      <c r="O1359" s="36">
        <v>902</v>
      </c>
      <c r="P1359" s="36">
        <v>9</v>
      </c>
      <c r="Q1359" s="36" t="s">
        <v>9912</v>
      </c>
      <c r="R1359" s="50" t="str">
        <f>VLOOKUP(A1359,[1]komplet!$1:$1048576,18,0)</f>
        <v>ANO</v>
      </c>
    </row>
    <row r="1360" spans="1:18" x14ac:dyDescent="0.25">
      <c r="A1360" s="71">
        <v>600127745</v>
      </c>
      <c r="B1360" s="56">
        <f t="shared" si="42"/>
        <v>600127745</v>
      </c>
      <c r="C1360" s="57" t="s">
        <v>6319</v>
      </c>
      <c r="D1360" s="50">
        <v>1</v>
      </c>
      <c r="E1360" s="72">
        <f t="shared" si="43"/>
        <v>45671311</v>
      </c>
      <c r="F1360" s="51" t="s">
        <v>63</v>
      </c>
      <c r="G1360" s="51" t="s">
        <v>8849</v>
      </c>
      <c r="H1360" s="51">
        <v>3050</v>
      </c>
      <c r="I1360" s="51" t="s">
        <v>14443</v>
      </c>
      <c r="J1360" s="51">
        <v>16.690000000000001</v>
      </c>
      <c r="K1360" s="68">
        <v>50904.500000000007</v>
      </c>
      <c r="L1360" s="63" t="s">
        <v>14444</v>
      </c>
      <c r="M1360" s="50" t="s">
        <v>9988</v>
      </c>
      <c r="N1360" s="36" t="s">
        <v>5245</v>
      </c>
      <c r="O1360" s="36">
        <v>1000</v>
      </c>
      <c r="P1360" s="36">
        <v>3</v>
      </c>
      <c r="Q1360" s="36" t="s">
        <v>9912</v>
      </c>
      <c r="R1360" s="50" t="str">
        <f>VLOOKUP(A1360,[1]komplet!$1:$1048576,18,0)</f>
        <v>ANO</v>
      </c>
    </row>
    <row r="1361" spans="1:18" x14ac:dyDescent="0.25">
      <c r="A1361" s="71">
        <v>600127826</v>
      </c>
      <c r="B1361" s="56">
        <f t="shared" si="42"/>
        <v>600127826</v>
      </c>
      <c r="C1361" s="57" t="s">
        <v>6320</v>
      </c>
      <c r="D1361" s="50">
        <v>1</v>
      </c>
      <c r="E1361" s="72">
        <f t="shared" si="43"/>
        <v>70940843</v>
      </c>
      <c r="F1361" s="51" t="s">
        <v>63</v>
      </c>
      <c r="G1361" s="51" t="s">
        <v>8849</v>
      </c>
      <c r="H1361" s="51">
        <v>2225</v>
      </c>
      <c r="I1361" s="51" t="s">
        <v>14443</v>
      </c>
      <c r="J1361" s="51">
        <v>16.690000000000001</v>
      </c>
      <c r="K1361" s="68">
        <v>37135.25</v>
      </c>
      <c r="L1361" s="63" t="s">
        <v>14444</v>
      </c>
      <c r="M1361" s="50" t="s">
        <v>9989</v>
      </c>
      <c r="N1361" s="36" t="s">
        <v>5307</v>
      </c>
      <c r="O1361" s="36">
        <v>569</v>
      </c>
      <c r="P1361" s="36">
        <v>15</v>
      </c>
      <c r="Q1361" s="36" t="s">
        <v>9912</v>
      </c>
      <c r="R1361" s="50" t="str">
        <f>VLOOKUP(A1361,[1]komplet!$1:$1048576,18,0)</f>
        <v>ANO</v>
      </c>
    </row>
    <row r="1362" spans="1:18" x14ac:dyDescent="0.25">
      <c r="A1362" s="71">
        <v>600127851</v>
      </c>
      <c r="B1362" s="56">
        <f t="shared" si="42"/>
        <v>600127851</v>
      </c>
      <c r="C1362" s="57" t="s">
        <v>6321</v>
      </c>
      <c r="D1362" s="50">
        <v>1</v>
      </c>
      <c r="E1362" s="72">
        <f t="shared" si="43"/>
        <v>70980837</v>
      </c>
      <c r="F1362" s="51" t="s">
        <v>63</v>
      </c>
      <c r="G1362" s="51" t="s">
        <v>8849</v>
      </c>
      <c r="H1362" s="51">
        <v>125</v>
      </c>
      <c r="I1362" s="51" t="s">
        <v>14443</v>
      </c>
      <c r="J1362" s="51">
        <v>16.690000000000001</v>
      </c>
      <c r="K1362" s="68">
        <v>2086.25</v>
      </c>
      <c r="L1362" s="63" t="s">
        <v>14444</v>
      </c>
      <c r="M1362" s="50" t="s">
        <v>9990</v>
      </c>
      <c r="O1362" s="36">
        <v>100</v>
      </c>
      <c r="Q1362" s="36" t="s">
        <v>9991</v>
      </c>
      <c r="R1362" s="50" t="str">
        <f>VLOOKUP(A1362,[1]komplet!$1:$1048576,18,0)</f>
        <v>ANO</v>
      </c>
    </row>
    <row r="1363" spans="1:18" x14ac:dyDescent="0.25">
      <c r="A1363" s="71">
        <v>600127877</v>
      </c>
      <c r="B1363" s="56">
        <f t="shared" si="42"/>
        <v>600127877</v>
      </c>
      <c r="C1363" s="57" t="s">
        <v>6322</v>
      </c>
      <c r="D1363" s="50">
        <v>1</v>
      </c>
      <c r="E1363" s="72">
        <f t="shared" si="43"/>
        <v>71001476</v>
      </c>
      <c r="F1363" s="51" t="s">
        <v>63</v>
      </c>
      <c r="G1363" s="51" t="s">
        <v>8849</v>
      </c>
      <c r="H1363" s="51">
        <v>725</v>
      </c>
      <c r="I1363" s="51" t="s">
        <v>14443</v>
      </c>
      <c r="J1363" s="51">
        <v>16.690000000000001</v>
      </c>
      <c r="K1363" s="68">
        <v>12100.250000000002</v>
      </c>
      <c r="L1363" s="63" t="s">
        <v>14444</v>
      </c>
      <c r="M1363" s="50" t="s">
        <v>9992</v>
      </c>
      <c r="O1363" s="36">
        <v>228</v>
      </c>
      <c r="Q1363" s="36" t="s">
        <v>9993</v>
      </c>
      <c r="R1363" s="50" t="str">
        <f>VLOOKUP(A1363,[1]komplet!$1:$1048576,18,0)</f>
        <v>ANO</v>
      </c>
    </row>
    <row r="1364" spans="1:18" x14ac:dyDescent="0.25">
      <c r="A1364" s="71">
        <v>600127915</v>
      </c>
      <c r="B1364" s="56">
        <f t="shared" si="42"/>
        <v>600127915</v>
      </c>
      <c r="C1364" s="57" t="s">
        <v>6323</v>
      </c>
      <c r="D1364" s="50">
        <v>1</v>
      </c>
      <c r="E1364" s="72">
        <f t="shared" si="43"/>
        <v>75008882</v>
      </c>
      <c r="F1364" s="51" t="s">
        <v>63</v>
      </c>
      <c r="G1364" s="51" t="s">
        <v>8849</v>
      </c>
      <c r="H1364" s="51">
        <v>225</v>
      </c>
      <c r="I1364" s="51" t="s">
        <v>14443</v>
      </c>
      <c r="J1364" s="51">
        <v>16.690000000000001</v>
      </c>
      <c r="K1364" s="68">
        <v>3755.2500000000005</v>
      </c>
      <c r="L1364" s="63" t="s">
        <v>14444</v>
      </c>
      <c r="M1364" s="50" t="s">
        <v>9994</v>
      </c>
      <c r="O1364" s="36">
        <v>174</v>
      </c>
      <c r="Q1364" s="36" t="s">
        <v>9995</v>
      </c>
      <c r="R1364" s="50" t="str">
        <f>VLOOKUP(A1364,[1]komplet!$1:$1048576,18,0)</f>
        <v>ANO</v>
      </c>
    </row>
    <row r="1365" spans="1:18" x14ac:dyDescent="0.25">
      <c r="A1365" s="71">
        <v>650041135</v>
      </c>
      <c r="B1365" s="56">
        <f t="shared" si="42"/>
        <v>650041135</v>
      </c>
      <c r="C1365" s="57" t="s">
        <v>6324</v>
      </c>
      <c r="D1365" s="50">
        <v>1</v>
      </c>
      <c r="E1365" s="72">
        <f t="shared" si="43"/>
        <v>75003872</v>
      </c>
      <c r="F1365" s="51" t="s">
        <v>63</v>
      </c>
      <c r="G1365" s="51" t="s">
        <v>8849</v>
      </c>
      <c r="H1365" s="51">
        <v>1000</v>
      </c>
      <c r="I1365" s="51" t="s">
        <v>14443</v>
      </c>
      <c r="J1365" s="51">
        <v>16.690000000000001</v>
      </c>
      <c r="K1365" s="68">
        <v>16690</v>
      </c>
      <c r="L1365" s="63" t="s">
        <v>14444</v>
      </c>
      <c r="M1365" s="50" t="s">
        <v>9996</v>
      </c>
      <c r="O1365" s="36">
        <v>143</v>
      </c>
      <c r="Q1365" s="36" t="s">
        <v>9997</v>
      </c>
      <c r="R1365" s="50" t="str">
        <f>VLOOKUP(A1365,[1]komplet!$1:$1048576,18,0)</f>
        <v>ANO</v>
      </c>
    </row>
    <row r="1366" spans="1:18" x14ac:dyDescent="0.25">
      <c r="A1366" s="71">
        <v>650071603</v>
      </c>
      <c r="B1366" s="56">
        <f t="shared" si="42"/>
        <v>650071603</v>
      </c>
      <c r="C1366" s="57" t="s">
        <v>6325</v>
      </c>
      <c r="D1366" s="50">
        <v>1</v>
      </c>
      <c r="E1366" s="72">
        <f t="shared" si="43"/>
        <v>71217860</v>
      </c>
      <c r="F1366" s="51" t="s">
        <v>63</v>
      </c>
      <c r="G1366" s="51" t="s">
        <v>8849</v>
      </c>
      <c r="H1366" s="51">
        <v>3500</v>
      </c>
      <c r="I1366" s="51" t="s">
        <v>14443</v>
      </c>
      <c r="J1366" s="51">
        <v>16.690000000000001</v>
      </c>
      <c r="K1366" s="68">
        <v>58415.000000000007</v>
      </c>
      <c r="L1366" s="63" t="s">
        <v>14444</v>
      </c>
      <c r="M1366" s="50" t="s">
        <v>9998</v>
      </c>
      <c r="N1366" s="36" t="s">
        <v>9999</v>
      </c>
      <c r="O1366" s="36">
        <v>3301</v>
      </c>
      <c r="P1366" s="36">
        <v>2</v>
      </c>
      <c r="Q1366" s="36" t="s">
        <v>9912</v>
      </c>
      <c r="R1366" s="50" t="str">
        <f>VLOOKUP(A1366,[1]komplet!$1:$1048576,18,0)</f>
        <v>ANO</v>
      </c>
    </row>
    <row r="1367" spans="1:18" x14ac:dyDescent="0.25">
      <c r="A1367" s="71">
        <v>691010927</v>
      </c>
      <c r="B1367" s="56">
        <f t="shared" si="42"/>
        <v>691010927</v>
      </c>
      <c r="C1367" s="57" t="s">
        <v>6326</v>
      </c>
      <c r="D1367" s="50">
        <v>1</v>
      </c>
      <c r="E1367" s="72">
        <f t="shared" si="43"/>
        <v>6199348</v>
      </c>
      <c r="F1367" s="51" t="s">
        <v>63</v>
      </c>
      <c r="G1367" s="51" t="s">
        <v>8849</v>
      </c>
      <c r="H1367" s="51">
        <v>375</v>
      </c>
      <c r="I1367" s="51" t="s">
        <v>14443</v>
      </c>
      <c r="J1367" s="51">
        <v>16.690000000000001</v>
      </c>
      <c r="K1367" s="68">
        <v>6258.7500000000009</v>
      </c>
      <c r="L1367" s="63" t="s">
        <v>14444</v>
      </c>
      <c r="M1367" s="50" t="s">
        <v>10000</v>
      </c>
      <c r="N1367" s="36" t="s">
        <v>19</v>
      </c>
      <c r="O1367" s="36">
        <v>195</v>
      </c>
      <c r="Q1367" s="36" t="s">
        <v>10001</v>
      </c>
      <c r="R1367" s="50" t="str">
        <f>VLOOKUP(A1367,[1]komplet!$1:$1048576,18,0)</f>
        <v>ANO</v>
      </c>
    </row>
    <row r="1368" spans="1:18" x14ac:dyDescent="0.25">
      <c r="A1368" s="71">
        <v>600014096</v>
      </c>
      <c r="B1368" s="56">
        <f t="shared" si="42"/>
        <v>600014096</v>
      </c>
      <c r="C1368" s="57" t="s">
        <v>6327</v>
      </c>
      <c r="D1368" s="50">
        <v>1</v>
      </c>
      <c r="E1368" s="72">
        <f t="shared" si="43"/>
        <v>55468</v>
      </c>
      <c r="F1368" s="51" t="s">
        <v>63</v>
      </c>
      <c r="G1368" s="51" t="s">
        <v>8848</v>
      </c>
      <c r="H1368" s="51">
        <v>1500</v>
      </c>
      <c r="I1368" s="51" t="s">
        <v>14443</v>
      </c>
      <c r="J1368" s="51">
        <v>16.690000000000001</v>
      </c>
      <c r="K1368" s="68">
        <v>25035.000000000004</v>
      </c>
      <c r="L1368" s="63" t="s">
        <v>14444</v>
      </c>
      <c r="M1368" s="50" t="s">
        <v>10002</v>
      </c>
      <c r="N1368" s="36" t="s">
        <v>53</v>
      </c>
      <c r="O1368" s="36">
        <v>198</v>
      </c>
      <c r="Q1368" s="36" t="s">
        <v>10003</v>
      </c>
      <c r="R1368" s="50" t="str">
        <f>VLOOKUP(A1368,[1]komplet!$1:$1048576,18,0)</f>
        <v>ANO</v>
      </c>
    </row>
    <row r="1369" spans="1:18" x14ac:dyDescent="0.25">
      <c r="A1369" s="71">
        <v>600014100</v>
      </c>
      <c r="B1369" s="56">
        <f t="shared" si="42"/>
        <v>600014100</v>
      </c>
      <c r="C1369" s="57" t="s">
        <v>6328</v>
      </c>
      <c r="D1369" s="50">
        <v>1</v>
      </c>
      <c r="E1369" s="72">
        <f t="shared" si="43"/>
        <v>49459171</v>
      </c>
      <c r="F1369" s="51" t="s">
        <v>63</v>
      </c>
      <c r="G1369" s="51" t="s">
        <v>8848</v>
      </c>
      <c r="H1369" s="51">
        <v>1000</v>
      </c>
      <c r="I1369" s="51" t="s">
        <v>14443</v>
      </c>
      <c r="J1369" s="51">
        <v>16.690000000000001</v>
      </c>
      <c r="K1369" s="68">
        <v>16690</v>
      </c>
      <c r="L1369" s="63" t="s">
        <v>14444</v>
      </c>
      <c r="M1369" s="50" t="s">
        <v>10004</v>
      </c>
      <c r="N1369" s="36" t="s">
        <v>51</v>
      </c>
      <c r="O1369" s="36">
        <v>400</v>
      </c>
      <c r="Q1369" s="36" t="s">
        <v>10005</v>
      </c>
      <c r="R1369" s="50" t="str">
        <f>VLOOKUP(A1369,[1]komplet!$1:$1048576,18,0)</f>
        <v>ANO</v>
      </c>
    </row>
    <row r="1370" spans="1:18" x14ac:dyDescent="0.25">
      <c r="A1370" s="71">
        <v>600110575</v>
      </c>
      <c r="B1370" s="56">
        <f t="shared" si="42"/>
        <v>600110575</v>
      </c>
      <c r="C1370" s="57" t="s">
        <v>6329</v>
      </c>
      <c r="D1370" s="50">
        <v>1</v>
      </c>
      <c r="E1370" s="72">
        <f t="shared" si="43"/>
        <v>75022630</v>
      </c>
      <c r="F1370" s="51" t="s">
        <v>63</v>
      </c>
      <c r="G1370" s="51" t="s">
        <v>8848</v>
      </c>
      <c r="H1370" s="51">
        <v>400</v>
      </c>
      <c r="I1370" s="51" t="s">
        <v>14443</v>
      </c>
      <c r="J1370" s="51">
        <v>16.690000000000001</v>
      </c>
      <c r="K1370" s="68">
        <v>6676.0000000000009</v>
      </c>
      <c r="L1370" s="63" t="s">
        <v>14444</v>
      </c>
      <c r="M1370" s="50" t="s">
        <v>10006</v>
      </c>
      <c r="N1370" s="36" t="s">
        <v>60</v>
      </c>
      <c r="O1370" s="36">
        <v>24</v>
      </c>
      <c r="Q1370" s="36" t="s">
        <v>10007</v>
      </c>
      <c r="R1370" s="50" t="str">
        <f>VLOOKUP(A1370,[1]komplet!$1:$1048576,18,0)</f>
        <v>ANO</v>
      </c>
    </row>
    <row r="1371" spans="1:18" x14ac:dyDescent="0.25">
      <c r="A1371" s="71">
        <v>600110605</v>
      </c>
      <c r="B1371" s="56">
        <f t="shared" si="42"/>
        <v>600110605</v>
      </c>
      <c r="C1371" s="57" t="s">
        <v>6330</v>
      </c>
      <c r="D1371" s="50">
        <v>1</v>
      </c>
      <c r="E1371" s="72">
        <f t="shared" si="43"/>
        <v>70983585</v>
      </c>
      <c r="F1371" s="51" t="s">
        <v>63</v>
      </c>
      <c r="G1371" s="51" t="s">
        <v>8848</v>
      </c>
      <c r="H1371" s="51">
        <v>275</v>
      </c>
      <c r="I1371" s="51" t="s">
        <v>14443</v>
      </c>
      <c r="J1371" s="51">
        <v>16.690000000000001</v>
      </c>
      <c r="K1371" s="68">
        <v>4589.75</v>
      </c>
      <c r="L1371" s="63" t="s">
        <v>14444</v>
      </c>
      <c r="M1371" s="50" t="s">
        <v>10008</v>
      </c>
      <c r="O1371" s="36">
        <v>113</v>
      </c>
      <c r="Q1371" s="36" t="s">
        <v>10009</v>
      </c>
      <c r="R1371" s="50" t="str">
        <f>VLOOKUP(A1371,[1]komplet!$1:$1048576,18,0)</f>
        <v>ANO</v>
      </c>
    </row>
    <row r="1372" spans="1:18" x14ac:dyDescent="0.25">
      <c r="A1372" s="71">
        <v>600110699</v>
      </c>
      <c r="B1372" s="56">
        <f t="shared" si="42"/>
        <v>600110699</v>
      </c>
      <c r="C1372" s="57" t="s">
        <v>6331</v>
      </c>
      <c r="D1372" s="50">
        <v>1</v>
      </c>
      <c r="E1372" s="72">
        <f t="shared" si="43"/>
        <v>75023482</v>
      </c>
      <c r="F1372" s="51" t="s">
        <v>63</v>
      </c>
      <c r="G1372" s="51" t="s">
        <v>8848</v>
      </c>
      <c r="H1372" s="51">
        <v>0</v>
      </c>
      <c r="I1372" s="51" t="s">
        <v>14443</v>
      </c>
      <c r="J1372" s="51">
        <v>16.690000000000001</v>
      </c>
      <c r="K1372" s="68">
        <v>0</v>
      </c>
      <c r="L1372" s="63">
        <v>44536</v>
      </c>
      <c r="M1372" s="50" t="s">
        <v>10010</v>
      </c>
      <c r="O1372" s="36">
        <v>20</v>
      </c>
      <c r="Q1372" s="36" t="s">
        <v>10011</v>
      </c>
      <c r="R1372" s="50" t="str">
        <f>VLOOKUP(A1372,[1]komplet!$1:$1048576,18,0)</f>
        <v>ANO</v>
      </c>
    </row>
    <row r="1373" spans="1:18" x14ac:dyDescent="0.25">
      <c r="A1373" s="71">
        <v>600110788</v>
      </c>
      <c r="B1373" s="56">
        <f t="shared" si="42"/>
        <v>600110788</v>
      </c>
      <c r="C1373" s="57" t="s">
        <v>6332</v>
      </c>
      <c r="D1373" s="50">
        <v>1</v>
      </c>
      <c r="E1373" s="72">
        <f t="shared" si="43"/>
        <v>75001527</v>
      </c>
      <c r="F1373" s="51" t="s">
        <v>63</v>
      </c>
      <c r="G1373" s="51" t="s">
        <v>8848</v>
      </c>
      <c r="H1373" s="51">
        <v>150</v>
      </c>
      <c r="I1373" s="51" t="s">
        <v>14443</v>
      </c>
      <c r="J1373" s="51">
        <v>16.690000000000001</v>
      </c>
      <c r="K1373" s="68">
        <v>2503.5</v>
      </c>
      <c r="L1373" s="63" t="s">
        <v>14444</v>
      </c>
      <c r="M1373" s="50" t="s">
        <v>10012</v>
      </c>
      <c r="N1373" s="36" t="s">
        <v>10013</v>
      </c>
      <c r="O1373" s="36">
        <v>2</v>
      </c>
      <c r="Q1373" s="36" t="s">
        <v>10014</v>
      </c>
      <c r="R1373" s="50" t="str">
        <f>VLOOKUP(A1373,[1]komplet!$1:$1048576,18,0)</f>
        <v>ANO</v>
      </c>
    </row>
    <row r="1374" spans="1:18" x14ac:dyDescent="0.25">
      <c r="A1374" s="71">
        <v>600110834</v>
      </c>
      <c r="B1374" s="56">
        <f t="shared" si="42"/>
        <v>600110834</v>
      </c>
      <c r="C1374" s="57" t="s">
        <v>6333</v>
      </c>
      <c r="D1374" s="50">
        <v>1</v>
      </c>
      <c r="E1374" s="72">
        <f t="shared" si="43"/>
        <v>71003177</v>
      </c>
      <c r="F1374" s="51" t="s">
        <v>63</v>
      </c>
      <c r="G1374" s="51" t="s">
        <v>8848</v>
      </c>
      <c r="H1374" s="51">
        <v>150</v>
      </c>
      <c r="I1374" s="51" t="s">
        <v>14443</v>
      </c>
      <c r="J1374" s="51">
        <v>16.690000000000001</v>
      </c>
      <c r="K1374" s="68">
        <v>2503.5</v>
      </c>
      <c r="L1374" s="63" t="s">
        <v>14444</v>
      </c>
      <c r="M1374" s="50" t="s">
        <v>10015</v>
      </c>
      <c r="O1374" s="36">
        <v>12</v>
      </c>
      <c r="Q1374" s="36" t="s">
        <v>84</v>
      </c>
      <c r="R1374" s="50" t="str">
        <f>VLOOKUP(A1374,[1]komplet!$1:$1048576,18,0)</f>
        <v>ANO</v>
      </c>
    </row>
    <row r="1375" spans="1:18" x14ac:dyDescent="0.25">
      <c r="A1375" s="71">
        <v>600110877</v>
      </c>
      <c r="B1375" s="56">
        <f t="shared" si="42"/>
        <v>600110877</v>
      </c>
      <c r="C1375" s="57" t="s">
        <v>6334</v>
      </c>
      <c r="D1375" s="50">
        <v>1</v>
      </c>
      <c r="E1375" s="72">
        <f t="shared" si="43"/>
        <v>71004033</v>
      </c>
      <c r="F1375" s="51" t="s">
        <v>63</v>
      </c>
      <c r="G1375" s="51" t="s">
        <v>8848</v>
      </c>
      <c r="H1375" s="51">
        <v>250</v>
      </c>
      <c r="I1375" s="51" t="s">
        <v>14443</v>
      </c>
      <c r="J1375" s="51">
        <v>16.690000000000001</v>
      </c>
      <c r="K1375" s="68">
        <v>4172.5</v>
      </c>
      <c r="L1375" s="63" t="s">
        <v>14444</v>
      </c>
      <c r="M1375" s="50" t="s">
        <v>10016</v>
      </c>
      <c r="N1375" s="36" t="s">
        <v>10017</v>
      </c>
      <c r="O1375" s="36">
        <v>66</v>
      </c>
      <c r="Q1375" s="36" t="s">
        <v>10018</v>
      </c>
      <c r="R1375" s="50" t="str">
        <f>VLOOKUP(A1375,[1]komplet!$1:$1048576,18,0)</f>
        <v>ANO</v>
      </c>
    </row>
    <row r="1376" spans="1:18" x14ac:dyDescent="0.25">
      <c r="A1376" s="71">
        <v>600110907</v>
      </c>
      <c r="B1376" s="56">
        <f t="shared" si="42"/>
        <v>600110907</v>
      </c>
      <c r="C1376" s="57" t="s">
        <v>6335</v>
      </c>
      <c r="D1376" s="50">
        <v>1</v>
      </c>
      <c r="E1376" s="72">
        <f t="shared" si="43"/>
        <v>49459759</v>
      </c>
      <c r="F1376" s="51" t="s">
        <v>63</v>
      </c>
      <c r="G1376" s="51" t="s">
        <v>8848</v>
      </c>
      <c r="H1376" s="51">
        <v>375</v>
      </c>
      <c r="I1376" s="51" t="s">
        <v>14443</v>
      </c>
      <c r="J1376" s="51">
        <v>16.690000000000001</v>
      </c>
      <c r="K1376" s="68">
        <v>6258.7500000000009</v>
      </c>
      <c r="L1376" s="63" t="s">
        <v>14444</v>
      </c>
      <c r="M1376" s="50" t="s">
        <v>10019</v>
      </c>
      <c r="N1376" s="36" t="s">
        <v>36</v>
      </c>
      <c r="O1376" s="36">
        <v>36</v>
      </c>
      <c r="Q1376" s="36" t="s">
        <v>10020</v>
      </c>
      <c r="R1376" s="50" t="str">
        <f>VLOOKUP(A1376,[1]komplet!$1:$1048576,18,0)</f>
        <v>ANO</v>
      </c>
    </row>
    <row r="1377" spans="1:18" x14ac:dyDescent="0.25">
      <c r="A1377" s="71">
        <v>600110915</v>
      </c>
      <c r="B1377" s="56">
        <f t="shared" si="42"/>
        <v>600110915</v>
      </c>
      <c r="C1377" s="57" t="s">
        <v>6336</v>
      </c>
      <c r="D1377" s="50">
        <v>1</v>
      </c>
      <c r="E1377" s="72">
        <f t="shared" si="43"/>
        <v>75024063</v>
      </c>
      <c r="F1377" s="51" t="s">
        <v>63</v>
      </c>
      <c r="G1377" s="51" t="s">
        <v>8848</v>
      </c>
      <c r="H1377" s="51">
        <v>750</v>
      </c>
      <c r="I1377" s="51" t="s">
        <v>14443</v>
      </c>
      <c r="J1377" s="51">
        <v>16.690000000000001</v>
      </c>
      <c r="K1377" s="68">
        <v>12517.500000000002</v>
      </c>
      <c r="L1377" s="63" t="s">
        <v>14444</v>
      </c>
      <c r="M1377" s="50" t="s">
        <v>10021</v>
      </c>
      <c r="O1377" s="36">
        <v>152</v>
      </c>
      <c r="Q1377" s="36" t="s">
        <v>10022</v>
      </c>
      <c r="R1377" s="50" t="str">
        <f>VLOOKUP(A1377,[1]komplet!$1:$1048576,18,0)</f>
        <v>ANO</v>
      </c>
    </row>
    <row r="1378" spans="1:18" x14ac:dyDescent="0.25">
      <c r="A1378" s="71">
        <v>600110958</v>
      </c>
      <c r="B1378" s="56">
        <f t="shared" si="42"/>
        <v>600110958</v>
      </c>
      <c r="C1378" s="57" t="s">
        <v>6337</v>
      </c>
      <c r="D1378" s="50">
        <v>1</v>
      </c>
      <c r="E1378" s="72">
        <f t="shared" si="43"/>
        <v>65264843</v>
      </c>
      <c r="F1378" s="51" t="s">
        <v>63</v>
      </c>
      <c r="G1378" s="51" t="s">
        <v>8848</v>
      </c>
      <c r="H1378" s="51">
        <v>450</v>
      </c>
      <c r="I1378" s="51" t="s">
        <v>14443</v>
      </c>
      <c r="J1378" s="51">
        <v>16.690000000000001</v>
      </c>
      <c r="K1378" s="68">
        <v>7510.5000000000009</v>
      </c>
      <c r="L1378" s="63" t="s">
        <v>14444</v>
      </c>
      <c r="M1378" s="50" t="s">
        <v>10023</v>
      </c>
      <c r="N1378" s="36" t="s">
        <v>19</v>
      </c>
      <c r="O1378" s="36">
        <v>447</v>
      </c>
      <c r="Q1378" s="36" t="s">
        <v>10024</v>
      </c>
      <c r="R1378" s="50" t="str">
        <f>VLOOKUP(A1378,[1]komplet!$1:$1048576,18,0)</f>
        <v>ANO</v>
      </c>
    </row>
    <row r="1379" spans="1:18" x14ac:dyDescent="0.25">
      <c r="A1379" s="71">
        <v>600110966</v>
      </c>
      <c r="B1379" s="56">
        <f t="shared" si="42"/>
        <v>600110966</v>
      </c>
      <c r="C1379" s="57" t="s">
        <v>6338</v>
      </c>
      <c r="D1379" s="50">
        <v>1</v>
      </c>
      <c r="E1379" s="72">
        <f t="shared" si="43"/>
        <v>75023245</v>
      </c>
      <c r="F1379" s="51" t="s">
        <v>63</v>
      </c>
      <c r="G1379" s="51" t="s">
        <v>8848</v>
      </c>
      <c r="H1379" s="51">
        <v>800</v>
      </c>
      <c r="I1379" s="51" t="s">
        <v>14443</v>
      </c>
      <c r="J1379" s="51">
        <v>16.690000000000001</v>
      </c>
      <c r="K1379" s="68">
        <v>13352.000000000002</v>
      </c>
      <c r="L1379" s="63" t="s">
        <v>14444</v>
      </c>
      <c r="M1379" s="50" t="s">
        <v>10025</v>
      </c>
      <c r="N1379" s="36" t="s">
        <v>53</v>
      </c>
      <c r="O1379" s="36">
        <v>167</v>
      </c>
      <c r="Q1379" s="36" t="s">
        <v>10026</v>
      </c>
      <c r="R1379" s="50" t="str">
        <f>VLOOKUP(A1379,[1]komplet!$1:$1048576,18,0)</f>
        <v>ANO</v>
      </c>
    </row>
    <row r="1380" spans="1:18" x14ac:dyDescent="0.25">
      <c r="A1380" s="71">
        <v>600111067</v>
      </c>
      <c r="B1380" s="56">
        <f t="shared" si="42"/>
        <v>600111067</v>
      </c>
      <c r="C1380" s="57" t="s">
        <v>6339</v>
      </c>
      <c r="D1380" s="50">
        <v>1</v>
      </c>
      <c r="E1380" s="72">
        <f t="shared" si="43"/>
        <v>70997012</v>
      </c>
      <c r="F1380" s="51" t="s">
        <v>63</v>
      </c>
      <c r="G1380" s="51" t="s">
        <v>8848</v>
      </c>
      <c r="H1380" s="51">
        <v>900</v>
      </c>
      <c r="I1380" s="51" t="s">
        <v>14443</v>
      </c>
      <c r="J1380" s="51">
        <v>16.690000000000001</v>
      </c>
      <c r="K1380" s="68">
        <v>15021.000000000002</v>
      </c>
      <c r="L1380" s="63" t="s">
        <v>14444</v>
      </c>
      <c r="M1380" s="50" t="s">
        <v>10027</v>
      </c>
      <c r="O1380" s="36">
        <v>32</v>
      </c>
      <c r="Q1380" s="36" t="s">
        <v>10028</v>
      </c>
      <c r="R1380" s="50" t="str">
        <f>VLOOKUP(A1380,[1]komplet!$1:$1048576,18,0)</f>
        <v>ANO</v>
      </c>
    </row>
    <row r="1381" spans="1:18" x14ac:dyDescent="0.25">
      <c r="A1381" s="71">
        <v>600111121</v>
      </c>
      <c r="B1381" s="56">
        <f t="shared" si="42"/>
        <v>600111121</v>
      </c>
      <c r="C1381" s="57" t="s">
        <v>6340</v>
      </c>
      <c r="D1381" s="50">
        <v>1</v>
      </c>
      <c r="E1381" s="72">
        <f t="shared" si="43"/>
        <v>71000135</v>
      </c>
      <c r="F1381" s="51" t="s">
        <v>63</v>
      </c>
      <c r="G1381" s="51" t="s">
        <v>8848</v>
      </c>
      <c r="H1381" s="51">
        <v>2350</v>
      </c>
      <c r="I1381" s="51" t="s">
        <v>14443</v>
      </c>
      <c r="J1381" s="51">
        <v>16.690000000000001</v>
      </c>
      <c r="K1381" s="68">
        <v>39221.5</v>
      </c>
      <c r="L1381" s="63" t="s">
        <v>14444</v>
      </c>
      <c r="M1381" s="50" t="s">
        <v>10029</v>
      </c>
      <c r="N1381" s="36" t="s">
        <v>76</v>
      </c>
      <c r="O1381" s="36">
        <v>452</v>
      </c>
      <c r="Q1381" s="36" t="s">
        <v>10003</v>
      </c>
      <c r="R1381" s="50" t="str">
        <f>VLOOKUP(A1381,[1]komplet!$1:$1048576,18,0)</f>
        <v>ANO</v>
      </c>
    </row>
    <row r="1382" spans="1:18" x14ac:dyDescent="0.25">
      <c r="A1382" s="71">
        <v>600111156</v>
      </c>
      <c r="B1382" s="56">
        <f t="shared" si="42"/>
        <v>600111156</v>
      </c>
      <c r="C1382" s="57" t="s">
        <v>6341</v>
      </c>
      <c r="D1382" s="50">
        <v>1</v>
      </c>
      <c r="E1382" s="72">
        <f t="shared" si="43"/>
        <v>75023296</v>
      </c>
      <c r="F1382" s="51" t="s">
        <v>63</v>
      </c>
      <c r="G1382" s="51" t="s">
        <v>8848</v>
      </c>
      <c r="H1382" s="51">
        <v>825</v>
      </c>
      <c r="I1382" s="51" t="s">
        <v>14443</v>
      </c>
      <c r="J1382" s="51">
        <v>16.690000000000001</v>
      </c>
      <c r="K1382" s="68">
        <v>13769.250000000002</v>
      </c>
      <c r="L1382" s="63" t="s">
        <v>14444</v>
      </c>
      <c r="M1382" s="50" t="s">
        <v>10030</v>
      </c>
      <c r="O1382" s="36">
        <v>305</v>
      </c>
      <c r="Q1382" s="36" t="s">
        <v>10031</v>
      </c>
      <c r="R1382" s="50" t="str">
        <f>VLOOKUP(A1382,[1]komplet!$1:$1048576,18,0)</f>
        <v>ANO</v>
      </c>
    </row>
    <row r="1383" spans="1:18" x14ac:dyDescent="0.25">
      <c r="A1383" s="71">
        <v>600111202</v>
      </c>
      <c r="B1383" s="56">
        <f t="shared" si="42"/>
        <v>600111202</v>
      </c>
      <c r="C1383" s="57" t="s">
        <v>6342</v>
      </c>
      <c r="D1383" s="50">
        <v>1</v>
      </c>
      <c r="E1383" s="72">
        <f t="shared" si="43"/>
        <v>70999384</v>
      </c>
      <c r="F1383" s="51" t="s">
        <v>63</v>
      </c>
      <c r="G1383" s="51" t="s">
        <v>8848</v>
      </c>
      <c r="H1383" s="51">
        <v>175</v>
      </c>
      <c r="I1383" s="51" t="s">
        <v>14443</v>
      </c>
      <c r="J1383" s="51">
        <v>16.690000000000001</v>
      </c>
      <c r="K1383" s="68">
        <v>2920.75</v>
      </c>
      <c r="L1383" s="63" t="s">
        <v>14444</v>
      </c>
      <c r="M1383" s="50" t="s">
        <v>10032</v>
      </c>
      <c r="O1383" s="36">
        <v>69</v>
      </c>
      <c r="Q1383" s="36" t="s">
        <v>10033</v>
      </c>
      <c r="R1383" s="50" t="str">
        <f>VLOOKUP(A1383,[1]komplet!$1:$1048576,18,0)</f>
        <v>ANO</v>
      </c>
    </row>
    <row r="1384" spans="1:18" x14ac:dyDescent="0.25">
      <c r="A1384" s="71">
        <v>600111211</v>
      </c>
      <c r="B1384" s="56">
        <f t="shared" si="42"/>
        <v>600111211</v>
      </c>
      <c r="C1384" s="57" t="s">
        <v>6343</v>
      </c>
      <c r="D1384" s="50">
        <v>1</v>
      </c>
      <c r="E1384" s="72">
        <f t="shared" si="43"/>
        <v>71010009</v>
      </c>
      <c r="F1384" s="51" t="s">
        <v>63</v>
      </c>
      <c r="G1384" s="51" t="s">
        <v>8848</v>
      </c>
      <c r="H1384" s="51">
        <v>250</v>
      </c>
      <c r="I1384" s="51" t="s">
        <v>14443</v>
      </c>
      <c r="J1384" s="51">
        <v>16.690000000000001</v>
      </c>
      <c r="K1384" s="68">
        <v>4172.5</v>
      </c>
      <c r="L1384" s="63" t="s">
        <v>14444</v>
      </c>
      <c r="M1384" s="50" t="s">
        <v>10034</v>
      </c>
      <c r="N1384" s="36" t="s">
        <v>83</v>
      </c>
      <c r="O1384" s="36">
        <v>169</v>
      </c>
      <c r="Q1384" s="36" t="s">
        <v>10035</v>
      </c>
      <c r="R1384" s="50" t="str">
        <f>VLOOKUP(A1384,[1]komplet!$1:$1048576,18,0)</f>
        <v>ANO</v>
      </c>
    </row>
    <row r="1385" spans="1:18" x14ac:dyDescent="0.25">
      <c r="A1385" s="71">
        <v>600111253</v>
      </c>
      <c r="B1385" s="56">
        <f t="shared" si="42"/>
        <v>600111253</v>
      </c>
      <c r="C1385" s="57" t="s">
        <v>6344</v>
      </c>
      <c r="D1385" s="50">
        <v>1</v>
      </c>
      <c r="E1385" s="72">
        <f t="shared" si="43"/>
        <v>65265734</v>
      </c>
      <c r="F1385" s="51" t="s">
        <v>63</v>
      </c>
      <c r="G1385" s="51" t="s">
        <v>8848</v>
      </c>
      <c r="H1385" s="51">
        <v>275</v>
      </c>
      <c r="I1385" s="51" t="s">
        <v>14443</v>
      </c>
      <c r="J1385" s="51">
        <v>16.690000000000001</v>
      </c>
      <c r="K1385" s="68">
        <v>4589.75</v>
      </c>
      <c r="L1385" s="63" t="s">
        <v>14444</v>
      </c>
      <c r="M1385" s="50" t="s">
        <v>10036</v>
      </c>
      <c r="N1385" s="36" t="s">
        <v>41</v>
      </c>
      <c r="O1385" s="36">
        <v>127</v>
      </c>
      <c r="Q1385" s="36" t="s">
        <v>10037</v>
      </c>
      <c r="R1385" s="50" t="str">
        <f>VLOOKUP(A1385,[1]komplet!$1:$1048576,18,0)</f>
        <v>ANO</v>
      </c>
    </row>
    <row r="1386" spans="1:18" x14ac:dyDescent="0.25">
      <c r="A1386" s="71">
        <v>600111300</v>
      </c>
      <c r="B1386" s="56">
        <f t="shared" si="42"/>
        <v>600111300</v>
      </c>
      <c r="C1386" s="57" t="s">
        <v>6345</v>
      </c>
      <c r="D1386" s="50">
        <v>1</v>
      </c>
      <c r="E1386" s="72">
        <f t="shared" si="43"/>
        <v>71005251</v>
      </c>
      <c r="F1386" s="51" t="s">
        <v>63</v>
      </c>
      <c r="G1386" s="51" t="s">
        <v>8848</v>
      </c>
      <c r="H1386" s="51">
        <v>550</v>
      </c>
      <c r="I1386" s="51" t="s">
        <v>14443</v>
      </c>
      <c r="J1386" s="51">
        <v>16.690000000000001</v>
      </c>
      <c r="K1386" s="68">
        <v>9179.5</v>
      </c>
      <c r="L1386" s="63" t="s">
        <v>14444</v>
      </c>
      <c r="M1386" s="50" t="s">
        <v>10038</v>
      </c>
      <c r="N1386" s="36" t="s">
        <v>41</v>
      </c>
      <c r="O1386" s="36">
        <v>19</v>
      </c>
      <c r="Q1386" s="36" t="s">
        <v>10039</v>
      </c>
      <c r="R1386" s="50" t="str">
        <f>VLOOKUP(A1386,[1]komplet!$1:$1048576,18,0)</f>
        <v>ANO</v>
      </c>
    </row>
    <row r="1387" spans="1:18" x14ac:dyDescent="0.25">
      <c r="A1387" s="71">
        <v>600111334</v>
      </c>
      <c r="B1387" s="56">
        <f t="shared" si="42"/>
        <v>600111334</v>
      </c>
      <c r="C1387" s="57" t="s">
        <v>6346</v>
      </c>
      <c r="D1387" s="50">
        <v>1</v>
      </c>
      <c r="E1387" s="72">
        <f t="shared" si="43"/>
        <v>71001514</v>
      </c>
      <c r="F1387" s="51" t="s">
        <v>63</v>
      </c>
      <c r="G1387" s="51" t="s">
        <v>8848</v>
      </c>
      <c r="H1387" s="51">
        <v>3725</v>
      </c>
      <c r="I1387" s="51" t="s">
        <v>14443</v>
      </c>
      <c r="J1387" s="51">
        <v>16.690000000000001</v>
      </c>
      <c r="K1387" s="68">
        <v>62170.250000000007</v>
      </c>
      <c r="L1387" s="63" t="s">
        <v>14444</v>
      </c>
      <c r="M1387" s="50" t="s">
        <v>10040</v>
      </c>
      <c r="N1387" s="36" t="s">
        <v>51</v>
      </c>
      <c r="O1387" s="36">
        <v>611</v>
      </c>
      <c r="Q1387" s="36" t="s">
        <v>10005</v>
      </c>
      <c r="R1387" s="50" t="str">
        <f>VLOOKUP(A1387,[1]komplet!$1:$1048576,18,0)</f>
        <v>ANO</v>
      </c>
    </row>
    <row r="1388" spans="1:18" x14ac:dyDescent="0.25">
      <c r="A1388" s="71">
        <v>650045017</v>
      </c>
      <c r="B1388" s="56">
        <f t="shared" si="42"/>
        <v>650045017</v>
      </c>
      <c r="C1388" s="57" t="s">
        <v>6347</v>
      </c>
      <c r="D1388" s="50">
        <v>1</v>
      </c>
      <c r="E1388" s="72">
        <f t="shared" si="43"/>
        <v>71162488</v>
      </c>
      <c r="F1388" s="51" t="s">
        <v>63</v>
      </c>
      <c r="G1388" s="51" t="s">
        <v>8848</v>
      </c>
      <c r="H1388" s="51">
        <v>200</v>
      </c>
      <c r="I1388" s="51" t="s">
        <v>14443</v>
      </c>
      <c r="J1388" s="51">
        <v>16.690000000000001</v>
      </c>
      <c r="K1388" s="68">
        <v>3338.0000000000005</v>
      </c>
      <c r="L1388" s="63" t="s">
        <v>14444</v>
      </c>
      <c r="M1388" s="50" t="s">
        <v>10041</v>
      </c>
      <c r="O1388" s="36">
        <v>28</v>
      </c>
      <c r="Q1388" s="36" t="s">
        <v>10042</v>
      </c>
      <c r="R1388" s="50" t="str">
        <f>VLOOKUP(A1388,[1]komplet!$1:$1048576,18,0)</f>
        <v>ANO</v>
      </c>
    </row>
    <row r="1389" spans="1:18" x14ac:dyDescent="0.25">
      <c r="A1389" s="71">
        <v>600008975</v>
      </c>
      <c r="B1389" s="56">
        <f t="shared" si="42"/>
        <v>600008975</v>
      </c>
      <c r="C1389" s="57" t="s">
        <v>6348</v>
      </c>
      <c r="D1389" s="50">
        <v>1</v>
      </c>
      <c r="E1389" s="72">
        <f t="shared" si="43"/>
        <v>47723416</v>
      </c>
      <c r="F1389" s="51" t="s">
        <v>8850</v>
      </c>
      <c r="G1389" s="51" t="s">
        <v>8851</v>
      </c>
      <c r="H1389" s="51">
        <v>925</v>
      </c>
      <c r="I1389" s="51" t="s">
        <v>14443</v>
      </c>
      <c r="J1389" s="51">
        <v>16.690000000000001</v>
      </c>
      <c r="K1389" s="68">
        <v>15438.250000000002</v>
      </c>
      <c r="L1389" s="63" t="s">
        <v>14444</v>
      </c>
      <c r="M1389" s="50" t="s">
        <v>10043</v>
      </c>
      <c r="N1389" s="36" t="s">
        <v>36</v>
      </c>
      <c r="O1389" s="36">
        <v>2514</v>
      </c>
      <c r="P1389" s="36">
        <v>106</v>
      </c>
      <c r="Q1389" s="36" t="s">
        <v>10044</v>
      </c>
      <c r="R1389" s="50" t="str">
        <f>VLOOKUP(A1389,[1]komplet!$1:$1048576,18,0)</f>
        <v>ANO</v>
      </c>
    </row>
    <row r="1390" spans="1:18" x14ac:dyDescent="0.25">
      <c r="A1390" s="71">
        <v>600066339</v>
      </c>
      <c r="B1390" s="56">
        <f t="shared" si="42"/>
        <v>600066339</v>
      </c>
      <c r="C1390" s="57" t="s">
        <v>6349</v>
      </c>
      <c r="D1390" s="50">
        <v>1</v>
      </c>
      <c r="E1390" s="72">
        <f t="shared" si="43"/>
        <v>70976473</v>
      </c>
      <c r="F1390" s="51" t="s">
        <v>8850</v>
      </c>
      <c r="G1390" s="51" t="s">
        <v>8851</v>
      </c>
      <c r="H1390" s="51">
        <v>1900</v>
      </c>
      <c r="I1390" s="51" t="s">
        <v>14443</v>
      </c>
      <c r="J1390" s="51">
        <v>16.690000000000001</v>
      </c>
      <c r="K1390" s="68">
        <v>31711.000000000004</v>
      </c>
      <c r="L1390" s="63" t="s">
        <v>14444</v>
      </c>
      <c r="M1390" s="50" t="s">
        <v>10045</v>
      </c>
      <c r="N1390" s="36" t="s">
        <v>5094</v>
      </c>
      <c r="O1390" s="36">
        <v>152</v>
      </c>
      <c r="P1390" s="36">
        <v>2</v>
      </c>
      <c r="Q1390" s="36" t="s">
        <v>10044</v>
      </c>
      <c r="R1390" s="50" t="str">
        <f>VLOOKUP(A1390,[1]komplet!$1:$1048576,18,0)</f>
        <v>ANO</v>
      </c>
    </row>
    <row r="1391" spans="1:18" x14ac:dyDescent="0.25">
      <c r="A1391" s="71">
        <v>600066347</v>
      </c>
      <c r="B1391" s="56">
        <f t="shared" si="42"/>
        <v>600066347</v>
      </c>
      <c r="C1391" s="57" t="s">
        <v>6350</v>
      </c>
      <c r="D1391" s="50">
        <v>1</v>
      </c>
      <c r="E1391" s="72">
        <f t="shared" si="43"/>
        <v>70976481</v>
      </c>
      <c r="F1391" s="51" t="s">
        <v>8850</v>
      </c>
      <c r="G1391" s="51" t="s">
        <v>8851</v>
      </c>
      <c r="H1391" s="51">
        <v>1725</v>
      </c>
      <c r="I1391" s="51" t="s">
        <v>14443</v>
      </c>
      <c r="J1391" s="51">
        <v>16.690000000000001</v>
      </c>
      <c r="K1391" s="68">
        <v>28790.250000000004</v>
      </c>
      <c r="L1391" s="63" t="s">
        <v>14444</v>
      </c>
      <c r="M1391" s="50" t="s">
        <v>10046</v>
      </c>
      <c r="N1391" s="36" t="s">
        <v>10047</v>
      </c>
      <c r="O1391" s="36">
        <v>1472</v>
      </c>
      <c r="P1391" s="36">
        <v>26</v>
      </c>
      <c r="Q1391" s="36" t="s">
        <v>10044</v>
      </c>
      <c r="R1391" s="50" t="str">
        <f>VLOOKUP(A1391,[1]komplet!$1:$1048576,18,0)</f>
        <v>ANO</v>
      </c>
    </row>
    <row r="1392" spans="1:18" x14ac:dyDescent="0.25">
      <c r="A1392" s="71">
        <v>600066355</v>
      </c>
      <c r="B1392" s="56">
        <f t="shared" si="42"/>
        <v>600066355</v>
      </c>
      <c r="C1392" s="57" t="s">
        <v>6351</v>
      </c>
      <c r="D1392" s="50">
        <v>1</v>
      </c>
      <c r="E1392" s="72">
        <f t="shared" si="43"/>
        <v>70976490</v>
      </c>
      <c r="F1392" s="51" t="s">
        <v>8850</v>
      </c>
      <c r="G1392" s="51" t="s">
        <v>8851</v>
      </c>
      <c r="H1392" s="51">
        <v>1225</v>
      </c>
      <c r="I1392" s="51" t="s">
        <v>14443</v>
      </c>
      <c r="J1392" s="51">
        <v>16.690000000000001</v>
      </c>
      <c r="K1392" s="68">
        <v>20445.25</v>
      </c>
      <c r="L1392" s="63" t="s">
        <v>14444</v>
      </c>
      <c r="M1392" s="50" t="s">
        <v>10048</v>
      </c>
      <c r="N1392" s="36" t="s">
        <v>33</v>
      </c>
      <c r="O1392" s="36">
        <v>1580</v>
      </c>
      <c r="P1392" s="36">
        <v>57</v>
      </c>
      <c r="Q1392" s="36" t="s">
        <v>10044</v>
      </c>
      <c r="R1392" s="50" t="str">
        <f>VLOOKUP(A1392,[1]komplet!$1:$1048576,18,0)</f>
        <v>ANO</v>
      </c>
    </row>
    <row r="1393" spans="1:18" x14ac:dyDescent="0.25">
      <c r="A1393" s="71">
        <v>600066380</v>
      </c>
      <c r="B1393" s="56">
        <f t="shared" si="42"/>
        <v>600066380</v>
      </c>
      <c r="C1393" s="57" t="s">
        <v>6352</v>
      </c>
      <c r="D1393" s="50">
        <v>1</v>
      </c>
      <c r="E1393" s="72">
        <f t="shared" si="43"/>
        <v>75010895</v>
      </c>
      <c r="F1393" s="51" t="s">
        <v>8850</v>
      </c>
      <c r="G1393" s="51" t="s">
        <v>8851</v>
      </c>
      <c r="H1393" s="51">
        <v>600</v>
      </c>
      <c r="I1393" s="51" t="s">
        <v>14443</v>
      </c>
      <c r="J1393" s="51">
        <v>16.690000000000001</v>
      </c>
      <c r="K1393" s="68">
        <v>10014</v>
      </c>
      <c r="L1393" s="63" t="s">
        <v>14444</v>
      </c>
      <c r="M1393" s="50" t="s">
        <v>10049</v>
      </c>
      <c r="O1393" s="36">
        <v>119</v>
      </c>
      <c r="Q1393" s="36" t="s">
        <v>10050</v>
      </c>
      <c r="R1393" s="50" t="str">
        <f>VLOOKUP(A1393,[1]komplet!$1:$1048576,18,0)</f>
        <v>ANO</v>
      </c>
    </row>
    <row r="1394" spans="1:18" x14ac:dyDescent="0.25">
      <c r="A1394" s="71">
        <v>600066398</v>
      </c>
      <c r="B1394" s="56">
        <f t="shared" si="42"/>
        <v>600066398</v>
      </c>
      <c r="C1394" s="57" t="s">
        <v>6353</v>
      </c>
      <c r="D1394" s="50">
        <v>1</v>
      </c>
      <c r="E1394" s="72">
        <f t="shared" si="43"/>
        <v>60611405</v>
      </c>
      <c r="F1394" s="51" t="s">
        <v>8850</v>
      </c>
      <c r="G1394" s="51" t="s">
        <v>8851</v>
      </c>
      <c r="H1394" s="51">
        <v>700</v>
      </c>
      <c r="I1394" s="51" t="s">
        <v>14443</v>
      </c>
      <c r="J1394" s="51">
        <v>16.690000000000001</v>
      </c>
      <c r="K1394" s="68">
        <v>11683</v>
      </c>
      <c r="L1394" s="63" t="s">
        <v>14444</v>
      </c>
      <c r="M1394" s="50" t="s">
        <v>10051</v>
      </c>
      <c r="N1394" s="36" t="s">
        <v>47</v>
      </c>
      <c r="O1394" s="36">
        <v>414</v>
      </c>
      <c r="Q1394" s="36" t="s">
        <v>10052</v>
      </c>
      <c r="R1394" s="50" t="str">
        <f>VLOOKUP(A1394,[1]komplet!$1:$1048576,18,0)</f>
        <v>ANO</v>
      </c>
    </row>
    <row r="1395" spans="1:18" x14ac:dyDescent="0.25">
      <c r="A1395" s="71">
        <v>600066584</v>
      </c>
      <c r="B1395" s="56">
        <f t="shared" si="42"/>
        <v>600066584</v>
      </c>
      <c r="C1395" s="57" t="s">
        <v>6354</v>
      </c>
      <c r="D1395" s="50">
        <v>1</v>
      </c>
      <c r="E1395" s="72">
        <f t="shared" si="43"/>
        <v>68781580</v>
      </c>
      <c r="F1395" s="51" t="s">
        <v>8850</v>
      </c>
      <c r="G1395" s="51" t="s">
        <v>8851</v>
      </c>
      <c r="H1395" s="51">
        <v>350</v>
      </c>
      <c r="I1395" s="51" t="s">
        <v>14443</v>
      </c>
      <c r="J1395" s="51">
        <v>16.690000000000001</v>
      </c>
      <c r="K1395" s="68">
        <v>5841.5</v>
      </c>
      <c r="L1395" s="63" t="s">
        <v>14444</v>
      </c>
      <c r="M1395" s="50" t="s">
        <v>10053</v>
      </c>
      <c r="N1395" s="36" t="s">
        <v>24</v>
      </c>
      <c r="O1395" s="36">
        <v>1612</v>
      </c>
      <c r="P1395" s="36">
        <v>13</v>
      </c>
      <c r="Q1395" s="36" t="s">
        <v>10044</v>
      </c>
      <c r="R1395" s="50" t="str">
        <f>VLOOKUP(A1395,[1]komplet!$1:$1048576,18,0)</f>
        <v>ANO</v>
      </c>
    </row>
    <row r="1396" spans="1:18" x14ac:dyDescent="0.25">
      <c r="A1396" s="71">
        <v>600019632</v>
      </c>
      <c r="B1396" s="56">
        <f t="shared" si="42"/>
        <v>600019632</v>
      </c>
      <c r="C1396" s="57" t="s">
        <v>6355</v>
      </c>
      <c r="D1396" s="50">
        <v>1</v>
      </c>
      <c r="E1396" s="72">
        <f t="shared" si="43"/>
        <v>669733</v>
      </c>
      <c r="F1396" s="51" t="s">
        <v>8850</v>
      </c>
      <c r="G1396" s="51" t="s">
        <v>8851</v>
      </c>
      <c r="H1396" s="51">
        <v>1125</v>
      </c>
      <c r="I1396" s="51" t="s">
        <v>14443</v>
      </c>
      <c r="J1396" s="51">
        <v>16.690000000000001</v>
      </c>
      <c r="K1396" s="68">
        <v>18776.25</v>
      </c>
      <c r="L1396" s="63" t="s">
        <v>14444</v>
      </c>
      <c r="M1396" s="50" t="s">
        <v>10054</v>
      </c>
      <c r="N1396" s="36" t="s">
        <v>10055</v>
      </c>
      <c r="O1396" s="36">
        <v>58</v>
      </c>
      <c r="P1396" s="36">
        <v>10</v>
      </c>
      <c r="Q1396" s="36" t="s">
        <v>8852</v>
      </c>
      <c r="R1396" s="50" t="str">
        <f>VLOOKUP(A1396,[1]komplet!$1:$1048576,18,0)</f>
        <v>ANO</v>
      </c>
    </row>
    <row r="1397" spans="1:18" x14ac:dyDescent="0.25">
      <c r="A1397" s="71">
        <v>600009009</v>
      </c>
      <c r="B1397" s="56">
        <f t="shared" si="42"/>
        <v>600009009</v>
      </c>
      <c r="C1397" s="57" t="s">
        <v>6356</v>
      </c>
      <c r="D1397" s="50">
        <v>1</v>
      </c>
      <c r="E1397" s="72">
        <f t="shared" si="43"/>
        <v>47723386</v>
      </c>
      <c r="F1397" s="51" t="s">
        <v>8850</v>
      </c>
      <c r="G1397" s="51" t="s">
        <v>8851</v>
      </c>
      <c r="H1397" s="51">
        <v>2150</v>
      </c>
      <c r="I1397" s="51" t="s">
        <v>14443</v>
      </c>
      <c r="J1397" s="51">
        <v>16.690000000000001</v>
      </c>
      <c r="K1397" s="68">
        <v>35883.5</v>
      </c>
      <c r="L1397" s="63" t="s">
        <v>14444</v>
      </c>
      <c r="M1397" s="50" t="s">
        <v>10056</v>
      </c>
      <c r="N1397" s="36" t="s">
        <v>32</v>
      </c>
      <c r="O1397" s="36">
        <v>2283</v>
      </c>
      <c r="P1397" s="36">
        <v>7</v>
      </c>
      <c r="Q1397" s="36" t="s">
        <v>8852</v>
      </c>
      <c r="R1397" s="50" t="str">
        <f>VLOOKUP(A1397,[1]komplet!$1:$1048576,18,0)</f>
        <v>ANO</v>
      </c>
    </row>
    <row r="1398" spans="1:18" x14ac:dyDescent="0.25">
      <c r="A1398" s="71">
        <v>600009076</v>
      </c>
      <c r="B1398" s="56">
        <f t="shared" si="42"/>
        <v>600009076</v>
      </c>
      <c r="C1398" s="57" t="s">
        <v>6357</v>
      </c>
      <c r="D1398" s="50">
        <v>1</v>
      </c>
      <c r="E1398" s="72">
        <f t="shared" si="43"/>
        <v>25249355</v>
      </c>
      <c r="F1398" s="51" t="s">
        <v>8850</v>
      </c>
      <c r="G1398" s="51" t="s">
        <v>8851</v>
      </c>
      <c r="H1398" s="51">
        <v>1100</v>
      </c>
      <c r="I1398" s="51" t="s">
        <v>14443</v>
      </c>
      <c r="J1398" s="51">
        <v>16.690000000000001</v>
      </c>
      <c r="K1398" s="68">
        <v>18359</v>
      </c>
      <c r="L1398" s="63" t="s">
        <v>14444</v>
      </c>
      <c r="M1398" s="50" t="s">
        <v>10057</v>
      </c>
      <c r="N1398" s="36" t="s">
        <v>10058</v>
      </c>
      <c r="O1398" s="36">
        <v>256</v>
      </c>
      <c r="P1398" s="36">
        <v>15</v>
      </c>
      <c r="Q1398" s="36" t="s">
        <v>8852</v>
      </c>
      <c r="R1398" s="50" t="str">
        <f>VLOOKUP(A1398,[1]komplet!$1:$1048576,18,0)</f>
        <v>NE</v>
      </c>
    </row>
    <row r="1399" spans="1:18" x14ac:dyDescent="0.25">
      <c r="A1399" s="71">
        <v>600066002</v>
      </c>
      <c r="B1399" s="56">
        <f t="shared" si="42"/>
        <v>600066002</v>
      </c>
      <c r="C1399" s="57" t="s">
        <v>6358</v>
      </c>
      <c r="D1399" s="50">
        <v>1</v>
      </c>
      <c r="E1399" s="72">
        <f t="shared" si="43"/>
        <v>70987840</v>
      </c>
      <c r="F1399" s="51" t="s">
        <v>8850</v>
      </c>
      <c r="G1399" s="51" t="s">
        <v>8851</v>
      </c>
      <c r="H1399" s="51">
        <v>125</v>
      </c>
      <c r="I1399" s="51" t="s">
        <v>14443</v>
      </c>
      <c r="J1399" s="51">
        <v>16.690000000000001</v>
      </c>
      <c r="K1399" s="68">
        <v>2086.25</v>
      </c>
      <c r="L1399" s="63" t="s">
        <v>14444</v>
      </c>
      <c r="M1399" s="50" t="s">
        <v>10059</v>
      </c>
      <c r="O1399" s="36">
        <v>84</v>
      </c>
      <c r="Q1399" s="36" t="s">
        <v>10060</v>
      </c>
      <c r="R1399" s="50" t="str">
        <f>VLOOKUP(A1399,[1]komplet!$1:$1048576,18,0)</f>
        <v>ANO</v>
      </c>
    </row>
    <row r="1400" spans="1:18" x14ac:dyDescent="0.25">
      <c r="A1400" s="71">
        <v>600066231</v>
      </c>
      <c r="B1400" s="56">
        <f t="shared" si="42"/>
        <v>600066231</v>
      </c>
      <c r="C1400" s="57" t="s">
        <v>6359</v>
      </c>
      <c r="D1400" s="50">
        <v>1</v>
      </c>
      <c r="E1400" s="72">
        <f t="shared" si="43"/>
        <v>75004852</v>
      </c>
      <c r="F1400" s="51" t="s">
        <v>8850</v>
      </c>
      <c r="G1400" s="51" t="s">
        <v>8851</v>
      </c>
      <c r="H1400" s="51">
        <v>75</v>
      </c>
      <c r="I1400" s="51" t="s">
        <v>14443</v>
      </c>
      <c r="J1400" s="51">
        <v>16.690000000000001</v>
      </c>
      <c r="K1400" s="68">
        <v>1251.75</v>
      </c>
      <c r="L1400" s="63" t="s">
        <v>14444</v>
      </c>
      <c r="M1400" s="50" t="s">
        <v>10061</v>
      </c>
      <c r="O1400" s="36">
        <v>128</v>
      </c>
      <c r="Q1400" s="36" t="s">
        <v>10062</v>
      </c>
      <c r="R1400" s="50" t="str">
        <f>VLOOKUP(A1400,[1]komplet!$1:$1048576,18,0)</f>
        <v>ANO</v>
      </c>
    </row>
    <row r="1401" spans="1:18" x14ac:dyDescent="0.25">
      <c r="A1401" s="71">
        <v>600066240</v>
      </c>
      <c r="B1401" s="56">
        <f t="shared" si="42"/>
        <v>600066240</v>
      </c>
      <c r="C1401" s="57" t="s">
        <v>6360</v>
      </c>
      <c r="D1401" s="50">
        <v>1</v>
      </c>
      <c r="E1401" s="72">
        <f t="shared" si="43"/>
        <v>71010696</v>
      </c>
      <c r="F1401" s="51" t="s">
        <v>8850</v>
      </c>
      <c r="G1401" s="51" t="s">
        <v>8851</v>
      </c>
      <c r="H1401" s="51">
        <v>50</v>
      </c>
      <c r="I1401" s="51" t="s">
        <v>14443</v>
      </c>
      <c r="J1401" s="51">
        <v>16.690000000000001</v>
      </c>
      <c r="K1401" s="68">
        <v>834.50000000000011</v>
      </c>
      <c r="L1401" s="63" t="s">
        <v>14444</v>
      </c>
      <c r="M1401" s="50" t="s">
        <v>10063</v>
      </c>
      <c r="O1401" s="36">
        <v>69</v>
      </c>
      <c r="Q1401" s="36" t="s">
        <v>10064</v>
      </c>
      <c r="R1401" s="50" t="str">
        <f>VLOOKUP(A1401,[1]komplet!$1:$1048576,18,0)</f>
        <v>ANO</v>
      </c>
    </row>
    <row r="1402" spans="1:18" x14ac:dyDescent="0.25">
      <c r="A1402" s="71">
        <v>600066274</v>
      </c>
      <c r="B1402" s="56">
        <f t="shared" si="42"/>
        <v>600066274</v>
      </c>
      <c r="C1402" s="57" t="s">
        <v>6361</v>
      </c>
      <c r="D1402" s="50">
        <v>1</v>
      </c>
      <c r="E1402" s="72">
        <f t="shared" si="43"/>
        <v>70987181</v>
      </c>
      <c r="F1402" s="51" t="s">
        <v>8850</v>
      </c>
      <c r="G1402" s="51" t="s">
        <v>8851</v>
      </c>
      <c r="H1402" s="51">
        <v>1550</v>
      </c>
      <c r="I1402" s="51" t="s">
        <v>14443</v>
      </c>
      <c r="J1402" s="51">
        <v>16.690000000000001</v>
      </c>
      <c r="K1402" s="68">
        <v>25869.500000000004</v>
      </c>
      <c r="L1402" s="63" t="s">
        <v>14444</v>
      </c>
      <c r="M1402" s="50" t="s">
        <v>10065</v>
      </c>
      <c r="N1402" s="36" t="s">
        <v>10066</v>
      </c>
      <c r="O1402" s="36">
        <v>252</v>
      </c>
      <c r="P1402" s="36">
        <v>14</v>
      </c>
      <c r="Q1402" s="36" t="s">
        <v>8852</v>
      </c>
      <c r="R1402" s="50" t="str">
        <f>VLOOKUP(A1402,[1]komplet!$1:$1048576,18,0)</f>
        <v>ANO</v>
      </c>
    </row>
    <row r="1403" spans="1:18" x14ac:dyDescent="0.25">
      <c r="A1403" s="71">
        <v>600066282</v>
      </c>
      <c r="B1403" s="56">
        <f t="shared" si="42"/>
        <v>600066282</v>
      </c>
      <c r="C1403" s="57" t="s">
        <v>6362</v>
      </c>
      <c r="D1403" s="50">
        <v>1</v>
      </c>
      <c r="E1403" s="72">
        <f t="shared" si="43"/>
        <v>70987165</v>
      </c>
      <c r="F1403" s="51" t="s">
        <v>8850</v>
      </c>
      <c r="G1403" s="51" t="s">
        <v>8851</v>
      </c>
      <c r="H1403" s="51">
        <v>1250</v>
      </c>
      <c r="I1403" s="51" t="s">
        <v>14443</v>
      </c>
      <c r="J1403" s="51">
        <v>16.690000000000001</v>
      </c>
      <c r="K1403" s="68">
        <v>20862.5</v>
      </c>
      <c r="L1403" s="63" t="s">
        <v>14444</v>
      </c>
      <c r="M1403" s="50" t="s">
        <v>10067</v>
      </c>
      <c r="N1403" s="36" t="s">
        <v>10068</v>
      </c>
      <c r="O1403" s="36">
        <v>2287</v>
      </c>
      <c r="P1403" s="36">
        <v>3</v>
      </c>
      <c r="Q1403" s="36" t="s">
        <v>8852</v>
      </c>
      <c r="R1403" s="50" t="str">
        <f>VLOOKUP(A1403,[1]komplet!$1:$1048576,18,0)</f>
        <v>ANO</v>
      </c>
    </row>
    <row r="1404" spans="1:18" x14ac:dyDescent="0.25">
      <c r="A1404" s="71">
        <v>600066291</v>
      </c>
      <c r="B1404" s="56">
        <f t="shared" si="42"/>
        <v>600066291</v>
      </c>
      <c r="C1404" s="57" t="s">
        <v>6363</v>
      </c>
      <c r="D1404" s="50">
        <v>1</v>
      </c>
      <c r="E1404" s="72">
        <f t="shared" si="43"/>
        <v>70987475</v>
      </c>
      <c r="F1404" s="51" t="s">
        <v>8850</v>
      </c>
      <c r="G1404" s="51" t="s">
        <v>8851</v>
      </c>
      <c r="H1404" s="51">
        <v>2075</v>
      </c>
      <c r="I1404" s="51" t="s">
        <v>14443</v>
      </c>
      <c r="J1404" s="51">
        <v>16.690000000000001</v>
      </c>
      <c r="K1404" s="68">
        <v>34631.75</v>
      </c>
      <c r="L1404" s="63" t="s">
        <v>14444</v>
      </c>
      <c r="M1404" s="50" t="s">
        <v>10069</v>
      </c>
      <c r="N1404" s="36" t="s">
        <v>10055</v>
      </c>
      <c r="O1404" s="36">
        <v>52</v>
      </c>
      <c r="P1404" s="36">
        <v>14</v>
      </c>
      <c r="Q1404" s="36" t="s">
        <v>8852</v>
      </c>
      <c r="R1404" s="50" t="str">
        <f>VLOOKUP(A1404,[1]komplet!$1:$1048576,18,0)</f>
        <v>ANO</v>
      </c>
    </row>
    <row r="1405" spans="1:18" x14ac:dyDescent="0.25">
      <c r="A1405" s="71">
        <v>600066304</v>
      </c>
      <c r="B1405" s="56">
        <f t="shared" si="42"/>
        <v>600066304</v>
      </c>
      <c r="C1405" s="57" t="s">
        <v>6364</v>
      </c>
      <c r="D1405" s="50">
        <v>1</v>
      </c>
      <c r="E1405" s="72">
        <f t="shared" si="43"/>
        <v>70987459</v>
      </c>
      <c r="F1405" s="51" t="s">
        <v>8850</v>
      </c>
      <c r="G1405" s="51" t="s">
        <v>8851</v>
      </c>
      <c r="H1405" s="51">
        <v>2125</v>
      </c>
      <c r="I1405" s="51" t="s">
        <v>14443</v>
      </c>
      <c r="J1405" s="51">
        <v>16.690000000000001</v>
      </c>
      <c r="K1405" s="68">
        <v>35466.25</v>
      </c>
      <c r="L1405" s="63" t="s">
        <v>14444</v>
      </c>
      <c r="M1405" s="50" t="s">
        <v>10070</v>
      </c>
      <c r="N1405" s="36" t="s">
        <v>10071</v>
      </c>
      <c r="O1405" s="36">
        <v>1160</v>
      </c>
      <c r="P1405" s="36">
        <v>1</v>
      </c>
      <c r="Q1405" s="36" t="s">
        <v>8852</v>
      </c>
      <c r="R1405" s="50" t="str">
        <f>VLOOKUP(A1405,[1]komplet!$1:$1048576,18,0)</f>
        <v>ANO</v>
      </c>
    </row>
    <row r="1406" spans="1:18" x14ac:dyDescent="0.25">
      <c r="A1406" s="71">
        <v>600066312</v>
      </c>
      <c r="B1406" s="56">
        <f t="shared" si="42"/>
        <v>600066312</v>
      </c>
      <c r="C1406" s="57" t="s">
        <v>6365</v>
      </c>
      <c r="D1406" s="50">
        <v>1</v>
      </c>
      <c r="E1406" s="72">
        <f t="shared" si="43"/>
        <v>70987441</v>
      </c>
      <c r="F1406" s="51" t="s">
        <v>8850</v>
      </c>
      <c r="G1406" s="51" t="s">
        <v>8851</v>
      </c>
      <c r="H1406" s="51">
        <v>1925</v>
      </c>
      <c r="I1406" s="51" t="s">
        <v>14443</v>
      </c>
      <c r="J1406" s="51">
        <v>16.690000000000001</v>
      </c>
      <c r="K1406" s="68">
        <v>32128.250000000004</v>
      </c>
      <c r="L1406" s="63" t="s">
        <v>14444</v>
      </c>
      <c r="M1406" s="50" t="s">
        <v>10072</v>
      </c>
      <c r="N1406" s="36" t="s">
        <v>10073</v>
      </c>
      <c r="O1406" s="36">
        <v>1127</v>
      </c>
      <c r="P1406" s="36">
        <v>16</v>
      </c>
      <c r="Q1406" s="36" t="s">
        <v>8852</v>
      </c>
      <c r="R1406" s="50" t="str">
        <f>VLOOKUP(A1406,[1]komplet!$1:$1048576,18,0)</f>
        <v>ANO</v>
      </c>
    </row>
    <row r="1407" spans="1:18" x14ac:dyDescent="0.25">
      <c r="A1407" s="71">
        <v>600066321</v>
      </c>
      <c r="B1407" s="56">
        <f t="shared" si="42"/>
        <v>600066321</v>
      </c>
      <c r="C1407" s="57" t="s">
        <v>6366</v>
      </c>
      <c r="D1407" s="50">
        <v>1</v>
      </c>
      <c r="E1407" s="72">
        <f t="shared" si="43"/>
        <v>70987211</v>
      </c>
      <c r="F1407" s="51" t="s">
        <v>8850</v>
      </c>
      <c r="G1407" s="51" t="s">
        <v>8851</v>
      </c>
      <c r="H1407" s="51">
        <v>1475</v>
      </c>
      <c r="I1407" s="51" t="s">
        <v>14443</v>
      </c>
      <c r="J1407" s="51">
        <v>16.690000000000001</v>
      </c>
      <c r="K1407" s="68">
        <v>24617.750000000004</v>
      </c>
      <c r="L1407" s="63" t="s">
        <v>14444</v>
      </c>
      <c r="M1407" s="50" t="s">
        <v>10074</v>
      </c>
      <c r="N1407" s="36" t="s">
        <v>5183</v>
      </c>
      <c r="O1407" s="36">
        <v>1453</v>
      </c>
      <c r="P1407" s="36">
        <v>36</v>
      </c>
      <c r="Q1407" s="36" t="s">
        <v>8852</v>
      </c>
      <c r="R1407" s="50" t="str">
        <f>VLOOKUP(A1407,[1]komplet!$1:$1048576,18,0)</f>
        <v>ANO</v>
      </c>
    </row>
    <row r="1408" spans="1:18" x14ac:dyDescent="0.25">
      <c r="A1408" s="71">
        <v>600066371</v>
      </c>
      <c r="B1408" s="56">
        <f t="shared" si="42"/>
        <v>600066371</v>
      </c>
      <c r="C1408" s="57" t="s">
        <v>6367</v>
      </c>
      <c r="D1408" s="50">
        <v>1</v>
      </c>
      <c r="E1408" s="72">
        <f t="shared" si="43"/>
        <v>47721006</v>
      </c>
      <c r="F1408" s="51" t="s">
        <v>8850</v>
      </c>
      <c r="G1408" s="51" t="s">
        <v>8851</v>
      </c>
      <c r="H1408" s="51">
        <v>2425</v>
      </c>
      <c r="I1408" s="51" t="s">
        <v>14443</v>
      </c>
      <c r="J1408" s="51">
        <v>16.690000000000001</v>
      </c>
      <c r="K1408" s="68">
        <v>40473.25</v>
      </c>
      <c r="L1408" s="63" t="s">
        <v>14444</v>
      </c>
      <c r="M1408" s="50" t="s">
        <v>10075</v>
      </c>
      <c r="N1408" s="36" t="s">
        <v>78</v>
      </c>
      <c r="O1408" s="36">
        <v>39</v>
      </c>
      <c r="P1408" s="36">
        <v>1</v>
      </c>
      <c r="Q1408" s="36" t="s">
        <v>10076</v>
      </c>
      <c r="R1408" s="50" t="str">
        <f>VLOOKUP(A1408,[1]komplet!$1:$1048576,18,0)</f>
        <v>ANO</v>
      </c>
    </row>
    <row r="1409" spans="1:18" x14ac:dyDescent="0.25">
      <c r="A1409" s="71">
        <v>600066410</v>
      </c>
      <c r="B1409" s="56">
        <f t="shared" si="42"/>
        <v>600066410</v>
      </c>
      <c r="C1409" s="57" t="s">
        <v>6368</v>
      </c>
      <c r="D1409" s="50">
        <v>1</v>
      </c>
      <c r="E1409" s="72">
        <f t="shared" si="43"/>
        <v>60611464</v>
      </c>
      <c r="F1409" s="51" t="s">
        <v>8850</v>
      </c>
      <c r="G1409" s="51" t="s">
        <v>8851</v>
      </c>
      <c r="H1409" s="51">
        <v>775</v>
      </c>
      <c r="I1409" s="51" t="s">
        <v>14443</v>
      </c>
      <c r="J1409" s="51">
        <v>16.690000000000001</v>
      </c>
      <c r="K1409" s="68">
        <v>12934.750000000002</v>
      </c>
      <c r="L1409" s="63" t="s">
        <v>14444</v>
      </c>
      <c r="M1409" s="50" t="s">
        <v>10077</v>
      </c>
      <c r="N1409" s="36" t="s">
        <v>53</v>
      </c>
      <c r="O1409" s="36">
        <v>195</v>
      </c>
      <c r="Q1409" s="36" t="s">
        <v>10078</v>
      </c>
      <c r="R1409" s="50" t="str">
        <f>VLOOKUP(A1409,[1]komplet!$1:$1048576,18,0)</f>
        <v>ANO</v>
      </c>
    </row>
    <row r="1410" spans="1:18" x14ac:dyDescent="0.25">
      <c r="A1410" s="71">
        <v>600066452</v>
      </c>
      <c r="B1410" s="56">
        <f t="shared" si="42"/>
        <v>600066452</v>
      </c>
      <c r="C1410" s="57" t="s">
        <v>6369</v>
      </c>
      <c r="D1410" s="50">
        <v>1</v>
      </c>
      <c r="E1410" s="72">
        <f t="shared" si="43"/>
        <v>75006561</v>
      </c>
      <c r="F1410" s="51" t="s">
        <v>8850</v>
      </c>
      <c r="G1410" s="51" t="s">
        <v>8851</v>
      </c>
      <c r="H1410" s="51">
        <v>700</v>
      </c>
      <c r="I1410" s="51" t="s">
        <v>14443</v>
      </c>
      <c r="J1410" s="51">
        <v>16.690000000000001</v>
      </c>
      <c r="K1410" s="68">
        <v>11683</v>
      </c>
      <c r="L1410" s="63" t="s">
        <v>14444</v>
      </c>
      <c r="M1410" s="50" t="s">
        <v>10079</v>
      </c>
      <c r="N1410" s="36" t="s">
        <v>50</v>
      </c>
      <c r="O1410" s="36">
        <v>260</v>
      </c>
      <c r="Q1410" s="36" t="s">
        <v>10080</v>
      </c>
      <c r="R1410" s="50" t="str">
        <f>VLOOKUP(A1410,[1]komplet!$1:$1048576,18,0)</f>
        <v>ANO</v>
      </c>
    </row>
    <row r="1411" spans="1:18" x14ac:dyDescent="0.25">
      <c r="A1411" s="71">
        <v>600066509</v>
      </c>
      <c r="B1411" s="56">
        <f t="shared" si="42"/>
        <v>600066509</v>
      </c>
      <c r="C1411" s="57" t="s">
        <v>6370</v>
      </c>
      <c r="D1411" s="50">
        <v>1</v>
      </c>
      <c r="E1411" s="72">
        <f t="shared" si="43"/>
        <v>75006235</v>
      </c>
      <c r="F1411" s="51" t="s">
        <v>8850</v>
      </c>
      <c r="G1411" s="51" t="s">
        <v>8851</v>
      </c>
      <c r="H1411" s="51">
        <v>125</v>
      </c>
      <c r="I1411" s="51" t="s">
        <v>14443</v>
      </c>
      <c r="J1411" s="51">
        <v>16.690000000000001</v>
      </c>
      <c r="K1411" s="68">
        <v>2086.25</v>
      </c>
      <c r="L1411" s="63" t="s">
        <v>14444</v>
      </c>
      <c r="M1411" s="50" t="s">
        <v>10081</v>
      </c>
      <c r="O1411" s="36">
        <v>225</v>
      </c>
      <c r="Q1411" s="36" t="s">
        <v>10082</v>
      </c>
      <c r="R1411" s="50" t="str">
        <f>VLOOKUP(A1411,[1]komplet!$1:$1048576,18,0)</f>
        <v>ANO</v>
      </c>
    </row>
    <row r="1412" spans="1:18" x14ac:dyDescent="0.25">
      <c r="A1412" s="71">
        <v>600066517</v>
      </c>
      <c r="B1412" s="56">
        <f t="shared" si="42"/>
        <v>600066517</v>
      </c>
      <c r="C1412" s="57" t="s">
        <v>6371</v>
      </c>
      <c r="D1412" s="50">
        <v>1</v>
      </c>
      <c r="E1412" s="72">
        <f t="shared" si="43"/>
        <v>75005239</v>
      </c>
      <c r="F1412" s="51" t="s">
        <v>8850</v>
      </c>
      <c r="G1412" s="51" t="s">
        <v>8851</v>
      </c>
      <c r="H1412" s="51">
        <v>650</v>
      </c>
      <c r="I1412" s="51" t="s">
        <v>14443</v>
      </c>
      <c r="J1412" s="51">
        <v>16.690000000000001</v>
      </c>
      <c r="K1412" s="68">
        <v>10848.5</v>
      </c>
      <c r="L1412" s="63" t="s">
        <v>14444</v>
      </c>
      <c r="M1412" s="50" t="s">
        <v>10083</v>
      </c>
      <c r="O1412" s="36">
        <v>37</v>
      </c>
      <c r="Q1412" s="36" t="s">
        <v>10084</v>
      </c>
      <c r="R1412" s="50" t="str">
        <f>VLOOKUP(A1412,[1]komplet!$1:$1048576,18,0)</f>
        <v>ANO</v>
      </c>
    </row>
    <row r="1413" spans="1:18" x14ac:dyDescent="0.25">
      <c r="A1413" s="71">
        <v>600066525</v>
      </c>
      <c r="B1413" s="56">
        <f t="shared" ref="B1413:B1476" si="44">A1413*1</f>
        <v>600066525</v>
      </c>
      <c r="C1413" s="57" t="s">
        <v>6372</v>
      </c>
      <c r="D1413" s="50">
        <v>1</v>
      </c>
      <c r="E1413" s="72">
        <f t="shared" ref="E1413:E1476" si="45">C1413*1</f>
        <v>71001930</v>
      </c>
      <c r="F1413" s="51" t="s">
        <v>8850</v>
      </c>
      <c r="G1413" s="51" t="s">
        <v>8851</v>
      </c>
      <c r="H1413" s="51">
        <v>675</v>
      </c>
      <c r="I1413" s="51" t="s">
        <v>14443</v>
      </c>
      <c r="J1413" s="51">
        <v>16.690000000000001</v>
      </c>
      <c r="K1413" s="68">
        <v>11265.75</v>
      </c>
      <c r="L1413" s="63" t="s">
        <v>14444</v>
      </c>
      <c r="M1413" s="50" t="s">
        <v>10085</v>
      </c>
      <c r="N1413" s="36" t="s">
        <v>19</v>
      </c>
      <c r="O1413" s="36">
        <v>254</v>
      </c>
      <c r="Q1413" s="36" t="s">
        <v>10086</v>
      </c>
      <c r="R1413" s="50" t="str">
        <f>VLOOKUP(A1413,[1]komplet!$1:$1048576,18,0)</f>
        <v>ANO</v>
      </c>
    </row>
    <row r="1414" spans="1:18" x14ac:dyDescent="0.25">
      <c r="A1414" s="71">
        <v>600066622</v>
      </c>
      <c r="B1414" s="56">
        <f t="shared" si="44"/>
        <v>600066622</v>
      </c>
      <c r="C1414" s="57" t="s">
        <v>6373</v>
      </c>
      <c r="D1414" s="50">
        <v>1</v>
      </c>
      <c r="E1414" s="72">
        <f t="shared" si="45"/>
        <v>70987238</v>
      </c>
      <c r="F1414" s="51" t="s">
        <v>8850</v>
      </c>
      <c r="G1414" s="51" t="s">
        <v>8851</v>
      </c>
      <c r="H1414" s="51">
        <v>0</v>
      </c>
      <c r="I1414" s="51" t="s">
        <v>14443</v>
      </c>
      <c r="J1414" s="51">
        <v>16.690000000000001</v>
      </c>
      <c r="K1414" s="68">
        <v>0</v>
      </c>
      <c r="L1414" s="63">
        <v>44564</v>
      </c>
      <c r="M1414" s="50" t="s">
        <v>10087</v>
      </c>
      <c r="N1414" s="36" t="s">
        <v>10088</v>
      </c>
      <c r="O1414" s="36">
        <v>185</v>
      </c>
      <c r="P1414" s="36">
        <v>14</v>
      </c>
      <c r="Q1414" s="36" t="s">
        <v>8852</v>
      </c>
      <c r="R1414" s="50" t="str">
        <f>VLOOKUP(A1414,[1]komplet!$1:$1048576,18,0)</f>
        <v>ANO</v>
      </c>
    </row>
    <row r="1415" spans="1:18" x14ac:dyDescent="0.25">
      <c r="A1415" s="71">
        <v>600170462</v>
      </c>
      <c r="B1415" s="56">
        <f t="shared" si="44"/>
        <v>600170462</v>
      </c>
      <c r="C1415" s="57" t="s">
        <v>6374</v>
      </c>
      <c r="D1415" s="50">
        <v>1</v>
      </c>
      <c r="E1415" s="72">
        <f t="shared" si="45"/>
        <v>77461</v>
      </c>
      <c r="F1415" s="51" t="s">
        <v>8850</v>
      </c>
      <c r="G1415" s="51" t="s">
        <v>8851</v>
      </c>
      <c r="H1415" s="51">
        <v>3275</v>
      </c>
      <c r="I1415" s="51" t="s">
        <v>14443</v>
      </c>
      <c r="J1415" s="51">
        <v>16.690000000000001</v>
      </c>
      <c r="K1415" s="68">
        <v>54659.750000000007</v>
      </c>
      <c r="L1415" s="63" t="s">
        <v>14444</v>
      </c>
      <c r="M1415" s="50" t="s">
        <v>10089</v>
      </c>
      <c r="N1415" s="36" t="s">
        <v>10090</v>
      </c>
      <c r="O1415" s="36">
        <v>2258</v>
      </c>
      <c r="P1415" s="36">
        <v>6</v>
      </c>
      <c r="Q1415" s="36" t="s">
        <v>8852</v>
      </c>
      <c r="R1415" s="50" t="str">
        <f>VLOOKUP(A1415,[1]komplet!$1:$1048576,18,0)</f>
        <v>ANO</v>
      </c>
    </row>
    <row r="1416" spans="1:18" x14ac:dyDescent="0.25">
      <c r="A1416" s="71">
        <v>691015121</v>
      </c>
      <c r="B1416" s="56">
        <f t="shared" si="44"/>
        <v>691015121</v>
      </c>
      <c r="C1416" s="71">
        <v>11689307</v>
      </c>
      <c r="D1416" s="50">
        <v>1</v>
      </c>
      <c r="E1416" s="72">
        <f t="shared" si="45"/>
        <v>11689307</v>
      </c>
      <c r="F1416" s="51" t="s">
        <v>8850</v>
      </c>
      <c r="G1416" s="51" t="s">
        <v>8852</v>
      </c>
      <c r="H1416" s="51">
        <v>275</v>
      </c>
      <c r="I1416" s="51" t="s">
        <v>14443</v>
      </c>
      <c r="J1416" s="51">
        <v>16.690000000000001</v>
      </c>
      <c r="K1416" s="68">
        <v>4589.75</v>
      </c>
      <c r="L1416" s="63" t="s">
        <v>14444</v>
      </c>
      <c r="M1416" s="50" t="s">
        <v>10091</v>
      </c>
      <c r="N1416" s="36" t="s">
        <v>4095</v>
      </c>
      <c r="O1416" s="36" t="s">
        <v>10092</v>
      </c>
      <c r="P1416" s="36" t="s">
        <v>10093</v>
      </c>
      <c r="Q1416" s="36" t="s">
        <v>8852</v>
      </c>
      <c r="R1416" s="50" t="str">
        <f>VLOOKUP(A1416,[1]komplet!$1:$1048576,18,0)</f>
        <v>NE</v>
      </c>
    </row>
    <row r="1417" spans="1:18" x14ac:dyDescent="0.25">
      <c r="A1417" s="71">
        <v>600009203</v>
      </c>
      <c r="B1417" s="56">
        <f t="shared" si="44"/>
        <v>600009203</v>
      </c>
      <c r="C1417" s="57" t="s">
        <v>6375</v>
      </c>
      <c r="D1417" s="50">
        <v>1</v>
      </c>
      <c r="E1417" s="72">
        <f t="shared" si="45"/>
        <v>77135</v>
      </c>
      <c r="F1417" s="51" t="s">
        <v>8850</v>
      </c>
      <c r="G1417" s="51" t="s">
        <v>8853</v>
      </c>
      <c r="H1417" s="51">
        <v>1325</v>
      </c>
      <c r="I1417" s="51" t="s">
        <v>14443</v>
      </c>
      <c r="J1417" s="51">
        <v>16.690000000000001</v>
      </c>
      <c r="K1417" s="68">
        <v>22114.25</v>
      </c>
      <c r="L1417" s="63" t="s">
        <v>14444</v>
      </c>
      <c r="M1417" s="50" t="s">
        <v>10094</v>
      </c>
      <c r="N1417" s="36" t="s">
        <v>10095</v>
      </c>
      <c r="O1417" s="36">
        <v>710</v>
      </c>
      <c r="P1417" s="36">
        <v>12</v>
      </c>
      <c r="Q1417" s="36" t="s">
        <v>8855</v>
      </c>
      <c r="R1417" s="50" t="str">
        <f>VLOOKUP(A1417,[1]komplet!$1:$1048576,18,0)</f>
        <v>ANO</v>
      </c>
    </row>
    <row r="1418" spans="1:18" x14ac:dyDescent="0.25">
      <c r="A1418" s="71">
        <v>600019641</v>
      </c>
      <c r="B1418" s="56">
        <f t="shared" si="44"/>
        <v>600019641</v>
      </c>
      <c r="C1418" s="57" t="s">
        <v>6376</v>
      </c>
      <c r="D1418" s="50">
        <v>1</v>
      </c>
      <c r="E1418" s="72">
        <f t="shared" si="45"/>
        <v>669709</v>
      </c>
      <c r="F1418" s="51" t="s">
        <v>8850</v>
      </c>
      <c r="G1418" s="51" t="s">
        <v>8853</v>
      </c>
      <c r="H1418" s="51">
        <v>2075</v>
      </c>
      <c r="I1418" s="51" t="s">
        <v>14443</v>
      </c>
      <c r="J1418" s="51">
        <v>16.690000000000001</v>
      </c>
      <c r="K1418" s="68">
        <v>34631.75</v>
      </c>
      <c r="L1418" s="63" t="s">
        <v>14444</v>
      </c>
      <c r="M1418" s="50" t="s">
        <v>10096</v>
      </c>
      <c r="N1418" s="36" t="s">
        <v>4179</v>
      </c>
      <c r="O1418" s="36">
        <v>1247</v>
      </c>
      <c r="P1418" s="36">
        <v>2</v>
      </c>
      <c r="Q1418" s="36" t="s">
        <v>8855</v>
      </c>
      <c r="R1418" s="50" t="str">
        <f>VLOOKUP(A1418,[1]komplet!$1:$1048576,18,0)</f>
        <v>ANO</v>
      </c>
    </row>
    <row r="1419" spans="1:18" x14ac:dyDescent="0.25">
      <c r="A1419" s="71">
        <v>600022854</v>
      </c>
      <c r="B1419" s="56">
        <f t="shared" si="44"/>
        <v>600022854</v>
      </c>
      <c r="C1419" s="57" t="s">
        <v>6377</v>
      </c>
      <c r="D1419" s="50">
        <v>1</v>
      </c>
      <c r="E1419" s="72">
        <f t="shared" si="45"/>
        <v>66362725</v>
      </c>
      <c r="F1419" s="51" t="s">
        <v>8850</v>
      </c>
      <c r="G1419" s="51" t="s">
        <v>8853</v>
      </c>
      <c r="H1419" s="51">
        <v>1150</v>
      </c>
      <c r="I1419" s="51" t="s">
        <v>14443</v>
      </c>
      <c r="J1419" s="51">
        <v>16.690000000000001</v>
      </c>
      <c r="K1419" s="68">
        <v>19193.5</v>
      </c>
      <c r="L1419" s="63" t="s">
        <v>14444</v>
      </c>
      <c r="M1419" s="50" t="s">
        <v>10097</v>
      </c>
      <c r="N1419" s="36" t="s">
        <v>9468</v>
      </c>
      <c r="O1419" s="36">
        <v>83</v>
      </c>
      <c r="P1419" s="36">
        <v>2</v>
      </c>
      <c r="Q1419" s="36" t="s">
        <v>8855</v>
      </c>
      <c r="R1419" s="50" t="str">
        <f>VLOOKUP(A1419,[1]komplet!$1:$1048576,18,0)</f>
        <v>ANO</v>
      </c>
    </row>
    <row r="1420" spans="1:18" x14ac:dyDescent="0.25">
      <c r="A1420" s="71">
        <v>600009106</v>
      </c>
      <c r="B1420" s="56">
        <f t="shared" si="44"/>
        <v>600009106</v>
      </c>
      <c r="C1420" s="57" t="s">
        <v>6378</v>
      </c>
      <c r="D1420" s="50">
        <v>1</v>
      </c>
      <c r="E1420" s="72">
        <f t="shared" si="45"/>
        <v>520055</v>
      </c>
      <c r="F1420" s="51" t="s">
        <v>8850</v>
      </c>
      <c r="G1420" s="51" t="s">
        <v>8853</v>
      </c>
      <c r="H1420" s="51">
        <v>2150</v>
      </c>
      <c r="I1420" s="51" t="s">
        <v>14443</v>
      </c>
      <c r="J1420" s="51">
        <v>16.690000000000001</v>
      </c>
      <c r="K1420" s="68">
        <v>35883.5</v>
      </c>
      <c r="L1420" s="63" t="s">
        <v>14444</v>
      </c>
      <c r="M1420" s="50" t="s">
        <v>10098</v>
      </c>
      <c r="N1420" s="36" t="s">
        <v>10099</v>
      </c>
      <c r="O1420" s="36">
        <v>1122</v>
      </c>
      <c r="P1420" s="36">
        <v>56</v>
      </c>
      <c r="Q1420" s="36" t="s">
        <v>8855</v>
      </c>
      <c r="R1420" s="50" t="str">
        <f>VLOOKUP(A1420,[1]komplet!$1:$1048576,18,0)</f>
        <v>ANO</v>
      </c>
    </row>
    <row r="1421" spans="1:18" x14ac:dyDescent="0.25">
      <c r="A1421" s="71">
        <v>600009122</v>
      </c>
      <c r="B1421" s="56">
        <f t="shared" si="44"/>
        <v>600009122</v>
      </c>
      <c r="C1421" s="57" t="s">
        <v>6379</v>
      </c>
      <c r="D1421" s="50">
        <v>1</v>
      </c>
      <c r="E1421" s="72">
        <f t="shared" si="45"/>
        <v>49753789</v>
      </c>
      <c r="F1421" s="51" t="s">
        <v>8850</v>
      </c>
      <c r="G1421" s="51" t="s">
        <v>8853</v>
      </c>
      <c r="H1421" s="51">
        <v>2200</v>
      </c>
      <c r="I1421" s="51" t="s">
        <v>14443</v>
      </c>
      <c r="J1421" s="51">
        <v>16.690000000000001</v>
      </c>
      <c r="K1421" s="68">
        <v>36718</v>
      </c>
      <c r="L1421" s="63" t="s">
        <v>14444</v>
      </c>
      <c r="M1421" s="50" t="s">
        <v>10100</v>
      </c>
      <c r="N1421" s="36" t="s">
        <v>35</v>
      </c>
      <c r="O1421" s="36">
        <v>455</v>
      </c>
      <c r="P1421" s="36">
        <v>40</v>
      </c>
      <c r="Q1421" s="36" t="s">
        <v>8855</v>
      </c>
      <c r="R1421" s="50" t="str">
        <f>VLOOKUP(A1421,[1]komplet!$1:$1048576,18,0)</f>
        <v>ANO</v>
      </c>
    </row>
    <row r="1422" spans="1:18" x14ac:dyDescent="0.25">
      <c r="A1422" s="71">
        <v>600009190</v>
      </c>
      <c r="B1422" s="56">
        <f t="shared" si="44"/>
        <v>600009190</v>
      </c>
      <c r="C1422" s="57" t="s">
        <v>6380</v>
      </c>
      <c r="D1422" s="50">
        <v>1</v>
      </c>
      <c r="E1422" s="72">
        <f t="shared" si="45"/>
        <v>63553597</v>
      </c>
      <c r="F1422" s="51" t="s">
        <v>8850</v>
      </c>
      <c r="G1422" s="51" t="s">
        <v>8853</v>
      </c>
      <c r="H1422" s="51">
        <v>1450</v>
      </c>
      <c r="I1422" s="51" t="s">
        <v>14443</v>
      </c>
      <c r="J1422" s="51">
        <v>16.690000000000001</v>
      </c>
      <c r="K1422" s="68">
        <v>24200.500000000004</v>
      </c>
      <c r="L1422" s="63" t="s">
        <v>14444</v>
      </c>
      <c r="M1422" s="50" t="s">
        <v>10101</v>
      </c>
      <c r="N1422" s="36" t="s">
        <v>64</v>
      </c>
      <c r="O1422" s="36">
        <v>1312</v>
      </c>
      <c r="P1422" s="36">
        <v>17</v>
      </c>
      <c r="Q1422" s="36" t="s">
        <v>8855</v>
      </c>
      <c r="R1422" s="50" t="str">
        <f>VLOOKUP(A1422,[1]komplet!$1:$1048576,18,0)</f>
        <v>ANO</v>
      </c>
    </row>
    <row r="1423" spans="1:18" x14ac:dyDescent="0.25">
      <c r="A1423" s="71">
        <v>600009211</v>
      </c>
      <c r="B1423" s="56">
        <f t="shared" si="44"/>
        <v>600009211</v>
      </c>
      <c r="C1423" s="57" t="s">
        <v>6381</v>
      </c>
      <c r="D1423" s="50">
        <v>1</v>
      </c>
      <c r="E1423" s="72">
        <f t="shared" si="45"/>
        <v>25210564</v>
      </c>
      <c r="F1423" s="51" t="s">
        <v>8850</v>
      </c>
      <c r="G1423" s="51" t="s">
        <v>8853</v>
      </c>
      <c r="H1423" s="51">
        <v>500</v>
      </c>
      <c r="I1423" s="51" t="s">
        <v>14443</v>
      </c>
      <c r="J1423" s="51">
        <v>16.690000000000001</v>
      </c>
      <c r="K1423" s="68">
        <v>8345</v>
      </c>
      <c r="L1423" s="63" t="s">
        <v>14444</v>
      </c>
      <c r="M1423" s="50" t="s">
        <v>10102</v>
      </c>
      <c r="N1423" s="36" t="s">
        <v>10103</v>
      </c>
      <c r="O1423" s="36">
        <v>136</v>
      </c>
      <c r="P1423" s="36">
        <v>5</v>
      </c>
      <c r="Q1423" s="36" t="s">
        <v>8855</v>
      </c>
      <c r="R1423" s="50" t="str">
        <f>VLOOKUP(A1423,[1]komplet!$1:$1048576,18,0)</f>
        <v>NE</v>
      </c>
    </row>
    <row r="1424" spans="1:18" x14ac:dyDescent="0.25">
      <c r="A1424" s="71">
        <v>600009238</v>
      </c>
      <c r="B1424" s="56">
        <f t="shared" si="44"/>
        <v>600009238</v>
      </c>
      <c r="C1424" s="57" t="s">
        <v>6382</v>
      </c>
      <c r="D1424" s="50">
        <v>1</v>
      </c>
      <c r="E1424" s="72">
        <f t="shared" si="45"/>
        <v>25207768</v>
      </c>
      <c r="F1424" s="51" t="s">
        <v>8850</v>
      </c>
      <c r="G1424" s="51" t="s">
        <v>8853</v>
      </c>
      <c r="H1424" s="51">
        <v>650</v>
      </c>
      <c r="I1424" s="51" t="s">
        <v>14443</v>
      </c>
      <c r="J1424" s="51">
        <v>16.690000000000001</v>
      </c>
      <c r="K1424" s="68">
        <v>10848.5</v>
      </c>
      <c r="L1424" s="63" t="s">
        <v>14444</v>
      </c>
      <c r="M1424" s="50" t="s">
        <v>10104</v>
      </c>
      <c r="N1424" s="36" t="s">
        <v>10105</v>
      </c>
      <c r="O1424" s="36">
        <v>908</v>
      </c>
      <c r="P1424" s="36">
        <v>21</v>
      </c>
      <c r="Q1424" s="36" t="s">
        <v>8855</v>
      </c>
      <c r="R1424" s="50" t="str">
        <f>VLOOKUP(A1424,[1]komplet!$1:$1048576,18,0)</f>
        <v>NE</v>
      </c>
    </row>
    <row r="1425" spans="1:18" x14ac:dyDescent="0.25">
      <c r="A1425" s="71">
        <v>600009262</v>
      </c>
      <c r="B1425" s="56">
        <f t="shared" si="44"/>
        <v>600009262</v>
      </c>
      <c r="C1425" s="57" t="s">
        <v>6383</v>
      </c>
      <c r="D1425" s="50">
        <v>1</v>
      </c>
      <c r="E1425" s="72">
        <f t="shared" si="45"/>
        <v>70845417</v>
      </c>
      <c r="F1425" s="51" t="s">
        <v>8850</v>
      </c>
      <c r="G1425" s="51" t="s">
        <v>8853</v>
      </c>
      <c r="H1425" s="51">
        <v>2350</v>
      </c>
      <c r="I1425" s="51" t="s">
        <v>14443</v>
      </c>
      <c r="J1425" s="51">
        <v>16.690000000000001</v>
      </c>
      <c r="K1425" s="68">
        <v>39221.5</v>
      </c>
      <c r="L1425" s="63" t="s">
        <v>14444</v>
      </c>
      <c r="M1425" s="50" t="s">
        <v>10106</v>
      </c>
      <c r="N1425" s="36" t="s">
        <v>9</v>
      </c>
      <c r="O1425" s="36">
        <v>445</v>
      </c>
      <c r="P1425" s="36">
        <v>25</v>
      </c>
      <c r="Q1425" s="36" t="s">
        <v>8855</v>
      </c>
      <c r="R1425" s="50" t="str">
        <f>VLOOKUP(A1425,[1]komplet!$1:$1048576,18,0)</f>
        <v>ANO</v>
      </c>
    </row>
    <row r="1426" spans="1:18" x14ac:dyDescent="0.25">
      <c r="A1426" s="71">
        <v>600009271</v>
      </c>
      <c r="B1426" s="56">
        <f t="shared" si="44"/>
        <v>600009271</v>
      </c>
      <c r="C1426" s="57" t="s">
        <v>6384</v>
      </c>
      <c r="D1426" s="50">
        <v>1</v>
      </c>
      <c r="E1426" s="72">
        <f t="shared" si="45"/>
        <v>49754050</v>
      </c>
      <c r="F1426" s="51" t="s">
        <v>8850</v>
      </c>
      <c r="G1426" s="51" t="s">
        <v>8853</v>
      </c>
      <c r="H1426" s="51">
        <v>575</v>
      </c>
      <c r="I1426" s="51" t="s">
        <v>14443</v>
      </c>
      <c r="J1426" s="51">
        <v>16.690000000000001</v>
      </c>
      <c r="K1426" s="68">
        <v>9596.75</v>
      </c>
      <c r="L1426" s="63" t="s">
        <v>14444</v>
      </c>
      <c r="M1426" s="50" t="s">
        <v>10107</v>
      </c>
      <c r="N1426" s="36" t="s">
        <v>4930</v>
      </c>
      <c r="O1426" s="36">
        <v>345</v>
      </c>
      <c r="Q1426" s="36" t="s">
        <v>10108</v>
      </c>
      <c r="R1426" s="50" t="str">
        <f>VLOOKUP(A1426,[1]komplet!$1:$1048576,18,0)</f>
        <v>ANO</v>
      </c>
    </row>
    <row r="1427" spans="1:18" x14ac:dyDescent="0.25">
      <c r="A1427" s="71">
        <v>600009301</v>
      </c>
      <c r="B1427" s="56">
        <f t="shared" si="44"/>
        <v>600009301</v>
      </c>
      <c r="C1427" s="57" t="s">
        <v>6385</v>
      </c>
      <c r="D1427" s="50">
        <v>1</v>
      </c>
      <c r="E1427" s="72">
        <f t="shared" si="45"/>
        <v>574384</v>
      </c>
      <c r="F1427" s="51" t="s">
        <v>8850</v>
      </c>
      <c r="G1427" s="51" t="s">
        <v>8853</v>
      </c>
      <c r="H1427" s="51">
        <v>1225</v>
      </c>
      <c r="I1427" s="51" t="s">
        <v>14443</v>
      </c>
      <c r="J1427" s="51">
        <v>16.690000000000001</v>
      </c>
      <c r="K1427" s="68">
        <v>20445.25</v>
      </c>
      <c r="L1427" s="63" t="s">
        <v>14444</v>
      </c>
      <c r="M1427" s="50" t="s">
        <v>10109</v>
      </c>
      <c r="N1427" s="36" t="s">
        <v>36</v>
      </c>
      <c r="O1427" s="36">
        <v>114</v>
      </c>
      <c r="P1427" s="36">
        <v>29</v>
      </c>
      <c r="Q1427" s="36" t="s">
        <v>10110</v>
      </c>
      <c r="R1427" s="50" t="str">
        <f>VLOOKUP(A1427,[1]komplet!$1:$1048576,18,0)</f>
        <v>ANO</v>
      </c>
    </row>
    <row r="1428" spans="1:18" x14ac:dyDescent="0.25">
      <c r="A1428" s="71">
        <v>600009319</v>
      </c>
      <c r="B1428" s="56">
        <f t="shared" si="44"/>
        <v>600009319</v>
      </c>
      <c r="C1428" s="57" t="s">
        <v>6386</v>
      </c>
      <c r="D1428" s="50">
        <v>1</v>
      </c>
      <c r="E1428" s="72">
        <f t="shared" si="45"/>
        <v>669725</v>
      </c>
      <c r="F1428" s="51" t="s">
        <v>8850</v>
      </c>
      <c r="G1428" s="51" t="s">
        <v>8853</v>
      </c>
      <c r="H1428" s="51">
        <v>1525</v>
      </c>
      <c r="I1428" s="51" t="s">
        <v>14443</v>
      </c>
      <c r="J1428" s="51">
        <v>16.690000000000001</v>
      </c>
      <c r="K1428" s="68">
        <v>25452.250000000004</v>
      </c>
      <c r="L1428" s="63" t="s">
        <v>14444</v>
      </c>
      <c r="M1428" s="50" t="s">
        <v>10111</v>
      </c>
      <c r="N1428" s="36" t="s">
        <v>10112</v>
      </c>
      <c r="O1428" s="36">
        <v>159</v>
      </c>
      <c r="P1428" s="36">
        <v>16</v>
      </c>
      <c r="Q1428" s="36" t="s">
        <v>8855</v>
      </c>
      <c r="R1428" s="50" t="str">
        <f>VLOOKUP(A1428,[1]komplet!$1:$1048576,18,0)</f>
        <v>ANO</v>
      </c>
    </row>
    <row r="1429" spans="1:18" x14ac:dyDescent="0.25">
      <c r="A1429" s="71">
        <v>600067211</v>
      </c>
      <c r="B1429" s="56">
        <f t="shared" si="44"/>
        <v>600067211</v>
      </c>
      <c r="C1429" s="57" t="s">
        <v>6387</v>
      </c>
      <c r="D1429" s="50">
        <v>1</v>
      </c>
      <c r="E1429" s="72">
        <f t="shared" si="45"/>
        <v>872296</v>
      </c>
      <c r="F1429" s="51" t="s">
        <v>8850</v>
      </c>
      <c r="G1429" s="51" t="s">
        <v>8853</v>
      </c>
      <c r="H1429" s="51">
        <v>1775</v>
      </c>
      <c r="I1429" s="51" t="s">
        <v>14443</v>
      </c>
      <c r="J1429" s="51">
        <v>16.690000000000001</v>
      </c>
      <c r="K1429" s="68">
        <v>29624.750000000004</v>
      </c>
      <c r="L1429" s="63" t="s">
        <v>14444</v>
      </c>
      <c r="M1429" s="50" t="s">
        <v>10113</v>
      </c>
      <c r="N1429" s="36" t="s">
        <v>5388</v>
      </c>
      <c r="O1429" s="36">
        <v>1032</v>
      </c>
      <c r="P1429" s="36">
        <v>31</v>
      </c>
      <c r="Q1429" s="36" t="s">
        <v>8855</v>
      </c>
      <c r="R1429" s="50" t="str">
        <f>VLOOKUP(A1429,[1]komplet!$1:$1048576,18,0)</f>
        <v>ANO</v>
      </c>
    </row>
    <row r="1430" spans="1:18" x14ac:dyDescent="0.25">
      <c r="A1430" s="71">
        <v>600067220</v>
      </c>
      <c r="B1430" s="56">
        <f t="shared" si="44"/>
        <v>600067220</v>
      </c>
      <c r="C1430" s="57" t="s">
        <v>6388</v>
      </c>
      <c r="D1430" s="50">
        <v>1</v>
      </c>
      <c r="E1430" s="72">
        <f t="shared" si="45"/>
        <v>70895201</v>
      </c>
      <c r="F1430" s="51" t="s">
        <v>8850</v>
      </c>
      <c r="G1430" s="51" t="s">
        <v>8853</v>
      </c>
      <c r="H1430" s="51">
        <v>350</v>
      </c>
      <c r="I1430" s="51" t="s">
        <v>14443</v>
      </c>
      <c r="J1430" s="51">
        <v>16.690000000000001</v>
      </c>
      <c r="K1430" s="68">
        <v>5841.5</v>
      </c>
      <c r="L1430" s="63" t="s">
        <v>14444</v>
      </c>
      <c r="M1430" s="50" t="s">
        <v>10114</v>
      </c>
      <c r="O1430" s="36">
        <v>97</v>
      </c>
      <c r="Q1430" s="36" t="s">
        <v>10115</v>
      </c>
      <c r="R1430" s="50" t="str">
        <f>VLOOKUP(A1430,[1]komplet!$1:$1048576,18,0)</f>
        <v>ANO</v>
      </c>
    </row>
    <row r="1431" spans="1:18" x14ac:dyDescent="0.25">
      <c r="A1431" s="71">
        <v>600067238</v>
      </c>
      <c r="B1431" s="56">
        <f t="shared" si="44"/>
        <v>600067238</v>
      </c>
      <c r="C1431" s="57" t="s">
        <v>6389</v>
      </c>
      <c r="D1431" s="50">
        <v>1</v>
      </c>
      <c r="E1431" s="72">
        <f t="shared" si="45"/>
        <v>47701412</v>
      </c>
      <c r="F1431" s="51" t="s">
        <v>8850</v>
      </c>
      <c r="G1431" s="51" t="s">
        <v>8853</v>
      </c>
      <c r="H1431" s="51">
        <v>1150</v>
      </c>
      <c r="I1431" s="51" t="s">
        <v>14443</v>
      </c>
      <c r="J1431" s="51">
        <v>16.690000000000001</v>
      </c>
      <c r="K1431" s="68">
        <v>19193.5</v>
      </c>
      <c r="L1431" s="63" t="s">
        <v>14444</v>
      </c>
      <c r="M1431" s="50" t="s">
        <v>10116</v>
      </c>
      <c r="N1431" s="36" t="s">
        <v>88</v>
      </c>
      <c r="O1431" s="36">
        <v>307</v>
      </c>
      <c r="Q1431" s="36" t="s">
        <v>10108</v>
      </c>
      <c r="R1431" s="50" t="str">
        <f>VLOOKUP(A1431,[1]komplet!$1:$1048576,18,0)</f>
        <v>ANO</v>
      </c>
    </row>
    <row r="1432" spans="1:18" x14ac:dyDescent="0.25">
      <c r="A1432" s="71">
        <v>600067301</v>
      </c>
      <c r="B1432" s="56">
        <f t="shared" si="44"/>
        <v>600067301</v>
      </c>
      <c r="C1432" s="57" t="s">
        <v>6390</v>
      </c>
      <c r="D1432" s="50">
        <v>1</v>
      </c>
      <c r="E1432" s="72">
        <f t="shared" si="45"/>
        <v>49753754</v>
      </c>
      <c r="F1432" s="51" t="s">
        <v>8850</v>
      </c>
      <c r="G1432" s="51" t="s">
        <v>8853</v>
      </c>
      <c r="H1432" s="51">
        <v>1700</v>
      </c>
      <c r="I1432" s="51" t="s">
        <v>14443</v>
      </c>
      <c r="J1432" s="51">
        <v>16.690000000000001</v>
      </c>
      <c r="K1432" s="68">
        <v>28373.000000000004</v>
      </c>
      <c r="L1432" s="63" t="s">
        <v>14444</v>
      </c>
      <c r="M1432" s="50" t="s">
        <v>10117</v>
      </c>
      <c r="N1432" s="36" t="s">
        <v>10105</v>
      </c>
      <c r="O1432" s="36">
        <v>917</v>
      </c>
      <c r="P1432" s="36">
        <v>25</v>
      </c>
      <c r="Q1432" s="36" t="s">
        <v>8855</v>
      </c>
      <c r="R1432" s="50" t="str">
        <f>VLOOKUP(A1432,[1]komplet!$1:$1048576,18,0)</f>
        <v>ANO</v>
      </c>
    </row>
    <row r="1433" spans="1:18" x14ac:dyDescent="0.25">
      <c r="A1433" s="71">
        <v>600067319</v>
      </c>
      <c r="B1433" s="56">
        <f t="shared" si="44"/>
        <v>600067319</v>
      </c>
      <c r="C1433" s="57" t="s">
        <v>6391</v>
      </c>
      <c r="D1433" s="50">
        <v>1</v>
      </c>
      <c r="E1433" s="72">
        <f t="shared" si="45"/>
        <v>60610751</v>
      </c>
      <c r="F1433" s="51" t="s">
        <v>8850</v>
      </c>
      <c r="G1433" s="51" t="s">
        <v>8853</v>
      </c>
      <c r="H1433" s="51">
        <v>75</v>
      </c>
      <c r="I1433" s="51" t="s">
        <v>14443</v>
      </c>
      <c r="J1433" s="51">
        <v>16.690000000000001</v>
      </c>
      <c r="K1433" s="68">
        <v>1251.75</v>
      </c>
      <c r="L1433" s="63" t="s">
        <v>14444</v>
      </c>
      <c r="M1433" s="50" t="s">
        <v>10118</v>
      </c>
      <c r="O1433" s="36">
        <v>153</v>
      </c>
      <c r="Q1433" s="36" t="s">
        <v>10119</v>
      </c>
      <c r="R1433" s="50" t="str">
        <f>VLOOKUP(A1433,[1]komplet!$1:$1048576,18,0)</f>
        <v>ANO</v>
      </c>
    </row>
    <row r="1434" spans="1:18" x14ac:dyDescent="0.25">
      <c r="A1434" s="71">
        <v>600067343</v>
      </c>
      <c r="B1434" s="56">
        <f t="shared" si="44"/>
        <v>600067343</v>
      </c>
      <c r="C1434" s="57" t="s">
        <v>6392</v>
      </c>
      <c r="D1434" s="50">
        <v>1</v>
      </c>
      <c r="E1434" s="72">
        <f t="shared" si="45"/>
        <v>75006219</v>
      </c>
      <c r="F1434" s="51" t="s">
        <v>8850</v>
      </c>
      <c r="G1434" s="51" t="s">
        <v>8853</v>
      </c>
      <c r="H1434" s="51">
        <v>100</v>
      </c>
      <c r="I1434" s="51" t="s">
        <v>14443</v>
      </c>
      <c r="J1434" s="51">
        <v>16.690000000000001</v>
      </c>
      <c r="K1434" s="68">
        <v>1669.0000000000002</v>
      </c>
      <c r="L1434" s="63" t="s">
        <v>14444</v>
      </c>
      <c r="M1434" s="50" t="s">
        <v>10120</v>
      </c>
      <c r="N1434" s="36" t="s">
        <v>10121</v>
      </c>
      <c r="O1434" s="36">
        <v>32</v>
      </c>
      <c r="Q1434" s="36" t="s">
        <v>10122</v>
      </c>
      <c r="R1434" s="50" t="str">
        <f>VLOOKUP(A1434,[1]komplet!$1:$1048576,18,0)</f>
        <v>ANO</v>
      </c>
    </row>
    <row r="1435" spans="1:18" x14ac:dyDescent="0.25">
      <c r="A1435" s="71">
        <v>600067378</v>
      </c>
      <c r="B1435" s="56">
        <f t="shared" si="44"/>
        <v>600067378</v>
      </c>
      <c r="C1435" s="57" t="s">
        <v>6393</v>
      </c>
      <c r="D1435" s="50">
        <v>1</v>
      </c>
      <c r="E1435" s="72">
        <f t="shared" si="45"/>
        <v>60611821</v>
      </c>
      <c r="F1435" s="51" t="s">
        <v>8850</v>
      </c>
      <c r="G1435" s="51" t="s">
        <v>8853</v>
      </c>
      <c r="H1435" s="51">
        <v>25</v>
      </c>
      <c r="I1435" s="51" t="s">
        <v>14443</v>
      </c>
      <c r="J1435" s="51">
        <v>16.690000000000001</v>
      </c>
      <c r="K1435" s="68">
        <v>417.25000000000006</v>
      </c>
      <c r="L1435" s="63" t="s">
        <v>14444</v>
      </c>
      <c r="M1435" s="50" t="s">
        <v>10123</v>
      </c>
      <c r="O1435" s="36">
        <v>49</v>
      </c>
      <c r="Q1435" s="36" t="s">
        <v>10124</v>
      </c>
      <c r="R1435" s="50" t="str">
        <f>VLOOKUP(A1435,[1]komplet!$1:$1048576,18,0)</f>
        <v>ANO</v>
      </c>
    </row>
    <row r="1436" spans="1:18" x14ac:dyDescent="0.25">
      <c r="A1436" s="71">
        <v>600067416</v>
      </c>
      <c r="B1436" s="56">
        <f t="shared" si="44"/>
        <v>600067416</v>
      </c>
      <c r="C1436" s="57" t="s">
        <v>6394</v>
      </c>
      <c r="D1436" s="50">
        <v>1</v>
      </c>
      <c r="E1436" s="72">
        <f t="shared" si="45"/>
        <v>70933782</v>
      </c>
      <c r="F1436" s="51" t="s">
        <v>8850</v>
      </c>
      <c r="G1436" s="51" t="s">
        <v>8853</v>
      </c>
      <c r="H1436" s="51">
        <v>2150</v>
      </c>
      <c r="I1436" s="51" t="s">
        <v>14443</v>
      </c>
      <c r="J1436" s="51">
        <v>16.690000000000001</v>
      </c>
      <c r="K1436" s="68">
        <v>35883.5</v>
      </c>
      <c r="L1436" s="63" t="s">
        <v>14444</v>
      </c>
      <c r="M1436" s="50" t="s">
        <v>10125</v>
      </c>
      <c r="N1436" s="36" t="s">
        <v>28</v>
      </c>
      <c r="O1436" s="36">
        <v>553</v>
      </c>
      <c r="P1436" s="36">
        <v>19</v>
      </c>
      <c r="Q1436" s="36" t="s">
        <v>8855</v>
      </c>
      <c r="R1436" s="50" t="str">
        <f>VLOOKUP(A1436,[1]komplet!$1:$1048576,18,0)</f>
        <v>ANO</v>
      </c>
    </row>
    <row r="1437" spans="1:18" x14ac:dyDescent="0.25">
      <c r="A1437" s="71">
        <v>600067424</v>
      </c>
      <c r="B1437" s="56">
        <f t="shared" si="44"/>
        <v>600067424</v>
      </c>
      <c r="C1437" s="57" t="s">
        <v>6395</v>
      </c>
      <c r="D1437" s="50">
        <v>1</v>
      </c>
      <c r="E1437" s="72">
        <f t="shared" si="45"/>
        <v>70933774</v>
      </c>
      <c r="F1437" s="51" t="s">
        <v>8850</v>
      </c>
      <c r="G1437" s="51" t="s">
        <v>8853</v>
      </c>
      <c r="H1437" s="51">
        <v>1025</v>
      </c>
      <c r="I1437" s="51" t="s">
        <v>14443</v>
      </c>
      <c r="J1437" s="51">
        <v>16.690000000000001</v>
      </c>
      <c r="K1437" s="68">
        <v>17107.25</v>
      </c>
      <c r="L1437" s="63" t="s">
        <v>14444</v>
      </c>
      <c r="M1437" s="50" t="s">
        <v>10126</v>
      </c>
      <c r="N1437" s="36" t="s">
        <v>46</v>
      </c>
      <c r="O1437" s="36">
        <v>58</v>
      </c>
      <c r="P1437" s="36">
        <v>1</v>
      </c>
      <c r="Q1437" s="36" t="s">
        <v>8855</v>
      </c>
      <c r="R1437" s="50" t="str">
        <f>VLOOKUP(A1437,[1]komplet!$1:$1048576,18,0)</f>
        <v>ANO</v>
      </c>
    </row>
    <row r="1438" spans="1:18" x14ac:dyDescent="0.25">
      <c r="A1438" s="71">
        <v>600067432</v>
      </c>
      <c r="B1438" s="56">
        <f t="shared" si="44"/>
        <v>600067432</v>
      </c>
      <c r="C1438" s="57" t="s">
        <v>6396</v>
      </c>
      <c r="D1438" s="50">
        <v>1</v>
      </c>
      <c r="E1438" s="72">
        <f t="shared" si="45"/>
        <v>70933758</v>
      </c>
      <c r="F1438" s="51" t="s">
        <v>8850</v>
      </c>
      <c r="G1438" s="51" t="s">
        <v>8853</v>
      </c>
      <c r="H1438" s="51">
        <v>2450</v>
      </c>
      <c r="I1438" s="51" t="s">
        <v>14443</v>
      </c>
      <c r="J1438" s="51">
        <v>16.690000000000001</v>
      </c>
      <c r="K1438" s="68">
        <v>40890.5</v>
      </c>
      <c r="L1438" s="63" t="s">
        <v>14444</v>
      </c>
      <c r="M1438" s="50" t="s">
        <v>10127</v>
      </c>
      <c r="N1438" s="36" t="s">
        <v>10128</v>
      </c>
      <c r="O1438" s="36">
        <v>1743</v>
      </c>
      <c r="P1438" s="36">
        <v>19</v>
      </c>
      <c r="Q1438" s="36" t="s">
        <v>8855</v>
      </c>
      <c r="R1438" s="50" t="str">
        <f>VLOOKUP(A1438,[1]komplet!$1:$1048576,18,0)</f>
        <v>ANO</v>
      </c>
    </row>
    <row r="1439" spans="1:18" x14ac:dyDescent="0.25">
      <c r="A1439" s="71">
        <v>600067441</v>
      </c>
      <c r="B1439" s="56">
        <f t="shared" si="44"/>
        <v>600067441</v>
      </c>
      <c r="C1439" s="57" t="s">
        <v>6397</v>
      </c>
      <c r="D1439" s="50">
        <v>1</v>
      </c>
      <c r="E1439" s="72">
        <f t="shared" si="45"/>
        <v>70933766</v>
      </c>
      <c r="F1439" s="51" t="s">
        <v>8850</v>
      </c>
      <c r="G1439" s="51" t="s">
        <v>8853</v>
      </c>
      <c r="H1439" s="51">
        <v>1425</v>
      </c>
      <c r="I1439" s="51" t="s">
        <v>14443</v>
      </c>
      <c r="J1439" s="51">
        <v>16.690000000000001</v>
      </c>
      <c r="K1439" s="68">
        <v>23783.250000000004</v>
      </c>
      <c r="L1439" s="63" t="s">
        <v>14444</v>
      </c>
      <c r="M1439" s="50" t="s">
        <v>10129</v>
      </c>
      <c r="N1439" s="36" t="s">
        <v>4114</v>
      </c>
      <c r="O1439" s="36">
        <v>1117</v>
      </c>
      <c r="P1439" s="36">
        <v>25</v>
      </c>
      <c r="Q1439" s="36" t="s">
        <v>8855</v>
      </c>
      <c r="R1439" s="50" t="str">
        <f>VLOOKUP(A1439,[1]komplet!$1:$1048576,18,0)</f>
        <v>ANO</v>
      </c>
    </row>
    <row r="1440" spans="1:18" x14ac:dyDescent="0.25">
      <c r="A1440" s="71">
        <v>600067459</v>
      </c>
      <c r="B1440" s="56">
        <f t="shared" si="44"/>
        <v>600067459</v>
      </c>
      <c r="C1440" s="57" t="s">
        <v>6398</v>
      </c>
      <c r="D1440" s="50">
        <v>1</v>
      </c>
      <c r="E1440" s="72">
        <f t="shared" si="45"/>
        <v>70989290</v>
      </c>
      <c r="F1440" s="51" t="s">
        <v>8850</v>
      </c>
      <c r="G1440" s="51" t="s">
        <v>8853</v>
      </c>
      <c r="H1440" s="51">
        <v>775</v>
      </c>
      <c r="I1440" s="51" t="s">
        <v>14443</v>
      </c>
      <c r="J1440" s="51">
        <v>16.690000000000001</v>
      </c>
      <c r="K1440" s="68">
        <v>12934.750000000002</v>
      </c>
      <c r="L1440" s="63" t="s">
        <v>14444</v>
      </c>
      <c r="M1440" s="50" t="s">
        <v>10130</v>
      </c>
      <c r="N1440" s="36" t="s">
        <v>10131</v>
      </c>
      <c r="O1440" s="36">
        <v>120</v>
      </c>
      <c r="Q1440" s="36" t="s">
        <v>10110</v>
      </c>
      <c r="R1440" s="50" t="str">
        <f>VLOOKUP(A1440,[1]komplet!$1:$1048576,18,0)</f>
        <v>ANO</v>
      </c>
    </row>
    <row r="1441" spans="1:18" x14ac:dyDescent="0.25">
      <c r="A1441" s="71">
        <v>600067467</v>
      </c>
      <c r="B1441" s="56">
        <f t="shared" si="44"/>
        <v>600067467</v>
      </c>
      <c r="C1441" s="57" t="s">
        <v>6399</v>
      </c>
      <c r="D1441" s="50">
        <v>1</v>
      </c>
      <c r="E1441" s="72">
        <f t="shared" si="45"/>
        <v>60611057</v>
      </c>
      <c r="F1441" s="51" t="s">
        <v>8850</v>
      </c>
      <c r="G1441" s="51" t="s">
        <v>8853</v>
      </c>
      <c r="H1441" s="51">
        <v>1625</v>
      </c>
      <c r="I1441" s="51" t="s">
        <v>14443</v>
      </c>
      <c r="J1441" s="51">
        <v>16.690000000000001</v>
      </c>
      <c r="K1441" s="68">
        <v>27121.250000000004</v>
      </c>
      <c r="L1441" s="63" t="s">
        <v>14444</v>
      </c>
      <c r="M1441" s="50" t="s">
        <v>10132</v>
      </c>
      <c r="N1441" s="36" t="s">
        <v>5157</v>
      </c>
      <c r="O1441" s="36">
        <v>1189</v>
      </c>
      <c r="Q1441" s="36" t="s">
        <v>10133</v>
      </c>
      <c r="R1441" s="50" t="str">
        <f>VLOOKUP(A1441,[1]komplet!$1:$1048576,18,0)</f>
        <v>ANO</v>
      </c>
    </row>
    <row r="1442" spans="1:18" x14ac:dyDescent="0.25">
      <c r="A1442" s="71">
        <v>600067475</v>
      </c>
      <c r="B1442" s="56">
        <f t="shared" si="44"/>
        <v>600067475</v>
      </c>
      <c r="C1442" s="57" t="s">
        <v>6400</v>
      </c>
      <c r="D1442" s="50">
        <v>1</v>
      </c>
      <c r="E1442" s="72">
        <f t="shared" si="45"/>
        <v>70939454</v>
      </c>
      <c r="F1442" s="51" t="s">
        <v>8850</v>
      </c>
      <c r="G1442" s="51" t="s">
        <v>8853</v>
      </c>
      <c r="H1442" s="51">
        <v>1275</v>
      </c>
      <c r="I1442" s="51" t="s">
        <v>14443</v>
      </c>
      <c r="J1442" s="51">
        <v>16.690000000000001</v>
      </c>
      <c r="K1442" s="68">
        <v>21279.75</v>
      </c>
      <c r="L1442" s="63" t="s">
        <v>14444</v>
      </c>
      <c r="M1442" s="50" t="s">
        <v>10134</v>
      </c>
      <c r="N1442" s="36" t="s">
        <v>19</v>
      </c>
      <c r="O1442" s="36">
        <v>232</v>
      </c>
      <c r="P1442" s="36">
        <v>2</v>
      </c>
      <c r="Q1442" s="36" t="s">
        <v>10135</v>
      </c>
      <c r="R1442" s="50" t="str">
        <f>VLOOKUP(A1442,[1]komplet!$1:$1048576,18,0)</f>
        <v>ANO</v>
      </c>
    </row>
    <row r="1443" spans="1:18" x14ac:dyDescent="0.25">
      <c r="A1443" s="71">
        <v>600067491</v>
      </c>
      <c r="B1443" s="56">
        <f t="shared" si="44"/>
        <v>600067491</v>
      </c>
      <c r="C1443" s="57" t="s">
        <v>6401</v>
      </c>
      <c r="D1443" s="50">
        <v>1</v>
      </c>
      <c r="E1443" s="72">
        <f t="shared" si="45"/>
        <v>70995826</v>
      </c>
      <c r="F1443" s="51" t="s">
        <v>8850</v>
      </c>
      <c r="G1443" s="51" t="s">
        <v>8853</v>
      </c>
      <c r="H1443" s="51">
        <v>1600</v>
      </c>
      <c r="I1443" s="51" t="s">
        <v>14443</v>
      </c>
      <c r="J1443" s="51">
        <v>16.690000000000001</v>
      </c>
      <c r="K1443" s="68">
        <v>26704.000000000004</v>
      </c>
      <c r="L1443" s="63" t="s">
        <v>14444</v>
      </c>
      <c r="M1443" s="50" t="s">
        <v>10136</v>
      </c>
      <c r="N1443" s="36" t="s">
        <v>4319</v>
      </c>
      <c r="O1443" s="36">
        <v>395</v>
      </c>
      <c r="Q1443" s="36" t="s">
        <v>10137</v>
      </c>
      <c r="R1443" s="50" t="str">
        <f>VLOOKUP(A1443,[1]komplet!$1:$1048576,18,0)</f>
        <v>ANO</v>
      </c>
    </row>
    <row r="1444" spans="1:18" x14ac:dyDescent="0.25">
      <c r="A1444" s="71">
        <v>600067521</v>
      </c>
      <c r="B1444" s="56">
        <f t="shared" si="44"/>
        <v>600067521</v>
      </c>
      <c r="C1444" s="57" t="s">
        <v>6402</v>
      </c>
      <c r="D1444" s="50">
        <v>1</v>
      </c>
      <c r="E1444" s="72">
        <f t="shared" si="45"/>
        <v>70990492</v>
      </c>
      <c r="F1444" s="51" t="s">
        <v>8850</v>
      </c>
      <c r="G1444" s="51" t="s">
        <v>8853</v>
      </c>
      <c r="H1444" s="51">
        <v>75</v>
      </c>
      <c r="I1444" s="51" t="s">
        <v>14443</v>
      </c>
      <c r="J1444" s="51">
        <v>16.690000000000001</v>
      </c>
      <c r="K1444" s="68">
        <v>1251.75</v>
      </c>
      <c r="L1444" s="63" t="s">
        <v>14444</v>
      </c>
      <c r="M1444" s="50" t="s">
        <v>10138</v>
      </c>
      <c r="N1444" s="36" t="s">
        <v>10139</v>
      </c>
      <c r="O1444" s="36">
        <v>292</v>
      </c>
      <c r="Q1444" s="36" t="s">
        <v>10140</v>
      </c>
      <c r="R1444" s="50" t="str">
        <f>VLOOKUP(A1444,[1]komplet!$1:$1048576,18,0)</f>
        <v>ANO</v>
      </c>
    </row>
    <row r="1445" spans="1:18" x14ac:dyDescent="0.25">
      <c r="A1445" s="71">
        <v>600067530</v>
      </c>
      <c r="B1445" s="56">
        <f t="shared" si="44"/>
        <v>600067530</v>
      </c>
      <c r="C1445" s="57" t="s">
        <v>6403</v>
      </c>
      <c r="D1445" s="50">
        <v>1</v>
      </c>
      <c r="E1445" s="72">
        <f t="shared" si="45"/>
        <v>70991545</v>
      </c>
      <c r="F1445" s="51" t="s">
        <v>8850</v>
      </c>
      <c r="G1445" s="51" t="s">
        <v>8853</v>
      </c>
      <c r="H1445" s="51">
        <v>675</v>
      </c>
      <c r="I1445" s="51" t="s">
        <v>14443</v>
      </c>
      <c r="J1445" s="51">
        <v>16.690000000000001</v>
      </c>
      <c r="K1445" s="68">
        <v>11265.75</v>
      </c>
      <c r="L1445" s="63" t="s">
        <v>14444</v>
      </c>
      <c r="M1445" s="50" t="s">
        <v>10141</v>
      </c>
      <c r="N1445" s="36" t="s">
        <v>33</v>
      </c>
      <c r="O1445" s="36">
        <v>367</v>
      </c>
      <c r="Q1445" s="36" t="s">
        <v>10142</v>
      </c>
      <c r="R1445" s="50" t="str">
        <f>VLOOKUP(A1445,[1]komplet!$1:$1048576,18,0)</f>
        <v>ANO</v>
      </c>
    </row>
    <row r="1446" spans="1:18" x14ac:dyDescent="0.25">
      <c r="A1446" s="71">
        <v>600067556</v>
      </c>
      <c r="B1446" s="56">
        <f t="shared" si="44"/>
        <v>600067556</v>
      </c>
      <c r="C1446" s="57" t="s">
        <v>6404</v>
      </c>
      <c r="D1446" s="50">
        <v>1</v>
      </c>
      <c r="E1446" s="72">
        <f t="shared" si="45"/>
        <v>69983160</v>
      </c>
      <c r="F1446" s="51" t="s">
        <v>8850</v>
      </c>
      <c r="G1446" s="51" t="s">
        <v>8853</v>
      </c>
      <c r="H1446" s="51">
        <v>75</v>
      </c>
      <c r="I1446" s="51" t="s">
        <v>14443</v>
      </c>
      <c r="J1446" s="51">
        <v>16.690000000000001</v>
      </c>
      <c r="K1446" s="68">
        <v>1251.75</v>
      </c>
      <c r="L1446" s="63" t="s">
        <v>14444</v>
      </c>
      <c r="M1446" s="50" t="s">
        <v>10143</v>
      </c>
      <c r="O1446" s="36">
        <v>76</v>
      </c>
      <c r="Q1446" s="36" t="s">
        <v>10144</v>
      </c>
      <c r="R1446" s="50" t="str">
        <f>VLOOKUP(A1446,[1]komplet!$1:$1048576,18,0)</f>
        <v>ANO</v>
      </c>
    </row>
    <row r="1447" spans="1:18" x14ac:dyDescent="0.25">
      <c r="A1447" s="71">
        <v>600067599</v>
      </c>
      <c r="B1447" s="56">
        <f t="shared" si="44"/>
        <v>600067599</v>
      </c>
      <c r="C1447" s="57" t="s">
        <v>6405</v>
      </c>
      <c r="D1447" s="50">
        <v>1</v>
      </c>
      <c r="E1447" s="72">
        <f t="shared" si="45"/>
        <v>49751751</v>
      </c>
      <c r="F1447" s="51" t="s">
        <v>8850</v>
      </c>
      <c r="G1447" s="51" t="s">
        <v>8853</v>
      </c>
      <c r="H1447" s="51">
        <v>2475</v>
      </c>
      <c r="I1447" s="51" t="s">
        <v>14443</v>
      </c>
      <c r="J1447" s="51">
        <v>16.690000000000001</v>
      </c>
      <c r="K1447" s="68">
        <v>41307.75</v>
      </c>
      <c r="L1447" s="63" t="s">
        <v>14444</v>
      </c>
      <c r="M1447" s="50" t="s">
        <v>10145</v>
      </c>
      <c r="N1447" s="36" t="s">
        <v>4060</v>
      </c>
      <c r="O1447" s="36">
        <v>681</v>
      </c>
      <c r="P1447" s="36">
        <v>19</v>
      </c>
      <c r="Q1447" s="36" t="s">
        <v>8855</v>
      </c>
      <c r="R1447" s="50" t="str">
        <f>VLOOKUP(A1447,[1]komplet!$1:$1048576,18,0)</f>
        <v>ANO</v>
      </c>
    </row>
    <row r="1448" spans="1:18" x14ac:dyDescent="0.25">
      <c r="A1448" s="71">
        <v>600067602</v>
      </c>
      <c r="B1448" s="56">
        <f t="shared" si="44"/>
        <v>600067602</v>
      </c>
      <c r="C1448" s="57" t="s">
        <v>6406</v>
      </c>
      <c r="D1448" s="50">
        <v>1</v>
      </c>
      <c r="E1448" s="72">
        <f t="shared" si="45"/>
        <v>69979359</v>
      </c>
      <c r="F1448" s="51" t="s">
        <v>8850</v>
      </c>
      <c r="G1448" s="51" t="s">
        <v>8853</v>
      </c>
      <c r="H1448" s="51">
        <v>1950</v>
      </c>
      <c r="I1448" s="51" t="s">
        <v>14443</v>
      </c>
      <c r="J1448" s="51">
        <v>16.690000000000001</v>
      </c>
      <c r="K1448" s="68">
        <v>32545.500000000004</v>
      </c>
      <c r="L1448" s="63" t="s">
        <v>14444</v>
      </c>
      <c r="M1448" s="50" t="s">
        <v>10146</v>
      </c>
      <c r="N1448" s="36" t="s">
        <v>10147</v>
      </c>
      <c r="O1448" s="36">
        <v>735</v>
      </c>
      <c r="P1448" s="36">
        <v>11</v>
      </c>
      <c r="Q1448" s="36" t="s">
        <v>8855</v>
      </c>
      <c r="R1448" s="50" t="str">
        <f>VLOOKUP(A1448,[1]komplet!$1:$1048576,18,0)</f>
        <v>ANO</v>
      </c>
    </row>
    <row r="1449" spans="1:18" x14ac:dyDescent="0.25">
      <c r="A1449" s="71">
        <v>600067629</v>
      </c>
      <c r="B1449" s="56">
        <f t="shared" si="44"/>
        <v>600067629</v>
      </c>
      <c r="C1449" s="57" t="s">
        <v>6407</v>
      </c>
      <c r="D1449" s="50">
        <v>1</v>
      </c>
      <c r="E1449" s="72">
        <f t="shared" si="45"/>
        <v>60611049</v>
      </c>
      <c r="F1449" s="51" t="s">
        <v>8850</v>
      </c>
      <c r="G1449" s="51" t="s">
        <v>8853</v>
      </c>
      <c r="H1449" s="51">
        <v>1350</v>
      </c>
      <c r="I1449" s="51" t="s">
        <v>14443</v>
      </c>
      <c r="J1449" s="51">
        <v>16.690000000000001</v>
      </c>
      <c r="K1449" s="68">
        <v>22531.5</v>
      </c>
      <c r="L1449" s="63" t="s">
        <v>14444</v>
      </c>
      <c r="M1449" s="50" t="s">
        <v>10148</v>
      </c>
      <c r="N1449" s="36" t="s">
        <v>10149</v>
      </c>
      <c r="O1449" s="36">
        <v>423</v>
      </c>
      <c r="Q1449" s="36" t="s">
        <v>10133</v>
      </c>
      <c r="R1449" s="50" t="str">
        <f>VLOOKUP(A1449,[1]komplet!$1:$1048576,18,0)</f>
        <v>ANO</v>
      </c>
    </row>
    <row r="1450" spans="1:18" x14ac:dyDescent="0.25">
      <c r="A1450" s="71">
        <v>600067645</v>
      </c>
      <c r="B1450" s="56">
        <f t="shared" si="44"/>
        <v>600067645</v>
      </c>
      <c r="C1450" s="57" t="s">
        <v>6408</v>
      </c>
      <c r="D1450" s="50">
        <v>1</v>
      </c>
      <c r="E1450" s="72">
        <f t="shared" si="45"/>
        <v>75006529</v>
      </c>
      <c r="F1450" s="51" t="s">
        <v>8850</v>
      </c>
      <c r="G1450" s="51" t="s">
        <v>8853</v>
      </c>
      <c r="H1450" s="51">
        <v>575</v>
      </c>
      <c r="I1450" s="51" t="s">
        <v>14443</v>
      </c>
      <c r="J1450" s="51">
        <v>16.690000000000001</v>
      </c>
      <c r="K1450" s="68">
        <v>9596.75</v>
      </c>
      <c r="L1450" s="63" t="s">
        <v>14444</v>
      </c>
      <c r="M1450" s="50" t="s">
        <v>10150</v>
      </c>
      <c r="O1450" s="36">
        <v>75</v>
      </c>
      <c r="Q1450" s="36" t="s">
        <v>10151</v>
      </c>
      <c r="R1450" s="50" t="str">
        <f>VLOOKUP(A1450,[1]komplet!$1:$1048576,18,0)</f>
        <v>ANO</v>
      </c>
    </row>
    <row r="1451" spans="1:18" x14ac:dyDescent="0.25">
      <c r="A1451" s="71">
        <v>600067653</v>
      </c>
      <c r="B1451" s="56">
        <f t="shared" si="44"/>
        <v>600067653</v>
      </c>
      <c r="C1451" s="57" t="s">
        <v>6409</v>
      </c>
      <c r="D1451" s="50">
        <v>1</v>
      </c>
      <c r="E1451" s="72">
        <f t="shared" si="45"/>
        <v>60610395</v>
      </c>
      <c r="F1451" s="51" t="s">
        <v>8850</v>
      </c>
      <c r="G1451" s="51" t="s">
        <v>8853</v>
      </c>
      <c r="H1451" s="51">
        <v>375</v>
      </c>
      <c r="I1451" s="51" t="s">
        <v>14443</v>
      </c>
      <c r="J1451" s="51">
        <v>16.690000000000001</v>
      </c>
      <c r="K1451" s="68">
        <v>6258.7500000000009</v>
      </c>
      <c r="L1451" s="63" t="s">
        <v>14444</v>
      </c>
      <c r="M1451" s="50" t="s">
        <v>10152</v>
      </c>
      <c r="N1451" s="36" t="s">
        <v>19</v>
      </c>
      <c r="O1451" s="36">
        <v>152</v>
      </c>
      <c r="Q1451" s="36" t="s">
        <v>10153</v>
      </c>
      <c r="R1451" s="50" t="str">
        <f>VLOOKUP(A1451,[1]komplet!$1:$1048576,18,0)</f>
        <v>ANO</v>
      </c>
    </row>
    <row r="1452" spans="1:18" x14ac:dyDescent="0.25">
      <c r="A1452" s="71">
        <v>600067661</v>
      </c>
      <c r="B1452" s="56">
        <f t="shared" si="44"/>
        <v>600067661</v>
      </c>
      <c r="C1452" s="57" t="s">
        <v>6410</v>
      </c>
      <c r="D1452" s="50">
        <v>1</v>
      </c>
      <c r="E1452" s="72">
        <f t="shared" si="45"/>
        <v>49752626</v>
      </c>
      <c r="F1452" s="51" t="s">
        <v>8850</v>
      </c>
      <c r="G1452" s="51" t="s">
        <v>8853</v>
      </c>
      <c r="H1452" s="51">
        <v>1800</v>
      </c>
      <c r="I1452" s="51" t="s">
        <v>14443</v>
      </c>
      <c r="J1452" s="51">
        <v>16.690000000000001</v>
      </c>
      <c r="K1452" s="68">
        <v>30042.000000000004</v>
      </c>
      <c r="L1452" s="63" t="s">
        <v>14444</v>
      </c>
      <c r="M1452" s="50" t="s">
        <v>10154</v>
      </c>
      <c r="N1452" s="36" t="s">
        <v>10155</v>
      </c>
      <c r="O1452" s="36">
        <v>336</v>
      </c>
      <c r="P1452" s="36">
        <v>15</v>
      </c>
      <c r="Q1452" s="36" t="s">
        <v>8855</v>
      </c>
      <c r="R1452" s="50" t="str">
        <f>VLOOKUP(A1452,[1]komplet!$1:$1048576,18,0)</f>
        <v>ANO</v>
      </c>
    </row>
    <row r="1453" spans="1:18" x14ac:dyDescent="0.25">
      <c r="A1453" s="71">
        <v>600067700</v>
      </c>
      <c r="B1453" s="56">
        <f t="shared" si="44"/>
        <v>600067700</v>
      </c>
      <c r="C1453" s="57" t="s">
        <v>6411</v>
      </c>
      <c r="D1453" s="50">
        <v>1</v>
      </c>
      <c r="E1453" s="72">
        <f t="shared" si="45"/>
        <v>60611448</v>
      </c>
      <c r="F1453" s="51" t="s">
        <v>8850</v>
      </c>
      <c r="G1453" s="51" t="s">
        <v>8853</v>
      </c>
      <c r="H1453" s="51">
        <v>275</v>
      </c>
      <c r="I1453" s="51" t="s">
        <v>14443</v>
      </c>
      <c r="J1453" s="51">
        <v>16.690000000000001</v>
      </c>
      <c r="K1453" s="68">
        <v>4589.75</v>
      </c>
      <c r="L1453" s="63" t="s">
        <v>14444</v>
      </c>
      <c r="M1453" s="50" t="s">
        <v>10156</v>
      </c>
      <c r="N1453" s="36" t="s">
        <v>4319</v>
      </c>
      <c r="O1453" s="36">
        <v>395</v>
      </c>
      <c r="Q1453" s="36" t="s">
        <v>10137</v>
      </c>
      <c r="R1453" s="50" t="str">
        <f>VLOOKUP(A1453,[1]komplet!$1:$1048576,18,0)</f>
        <v>ANO</v>
      </c>
    </row>
    <row r="1454" spans="1:18" x14ac:dyDescent="0.25">
      <c r="A1454" s="71">
        <v>600067718</v>
      </c>
      <c r="B1454" s="56">
        <f t="shared" si="44"/>
        <v>600067718</v>
      </c>
      <c r="C1454" s="57" t="s">
        <v>6412</v>
      </c>
      <c r="D1454" s="50">
        <v>1</v>
      </c>
      <c r="E1454" s="72">
        <f t="shared" si="45"/>
        <v>70993246</v>
      </c>
      <c r="F1454" s="51" t="s">
        <v>8850</v>
      </c>
      <c r="G1454" s="51" t="s">
        <v>8853</v>
      </c>
      <c r="H1454" s="51">
        <v>225</v>
      </c>
      <c r="I1454" s="51" t="s">
        <v>14443</v>
      </c>
      <c r="J1454" s="51">
        <v>16.690000000000001</v>
      </c>
      <c r="K1454" s="68">
        <v>3755.2500000000005</v>
      </c>
      <c r="L1454" s="63" t="s">
        <v>14444</v>
      </c>
      <c r="M1454" s="50" t="s">
        <v>10157</v>
      </c>
      <c r="N1454" s="36" t="s">
        <v>4966</v>
      </c>
      <c r="O1454" s="36">
        <v>346</v>
      </c>
      <c r="P1454" s="36">
        <v>7</v>
      </c>
      <c r="Q1454" s="36" t="s">
        <v>8855</v>
      </c>
      <c r="R1454" s="50" t="str">
        <f>VLOOKUP(A1454,[1]komplet!$1:$1048576,18,0)</f>
        <v>ANO</v>
      </c>
    </row>
    <row r="1455" spans="1:18" x14ac:dyDescent="0.25">
      <c r="A1455" s="71">
        <v>600067726</v>
      </c>
      <c r="B1455" s="56">
        <f t="shared" si="44"/>
        <v>600067726</v>
      </c>
      <c r="C1455" s="57" t="s">
        <v>6413</v>
      </c>
      <c r="D1455" s="50">
        <v>1</v>
      </c>
      <c r="E1455" s="72">
        <f t="shared" si="45"/>
        <v>70991529</v>
      </c>
      <c r="F1455" s="51" t="s">
        <v>8850</v>
      </c>
      <c r="G1455" s="51" t="s">
        <v>8853</v>
      </c>
      <c r="H1455" s="51">
        <v>150</v>
      </c>
      <c r="I1455" s="51" t="s">
        <v>14443</v>
      </c>
      <c r="J1455" s="51">
        <v>16.690000000000001</v>
      </c>
      <c r="K1455" s="68">
        <v>2503.5</v>
      </c>
      <c r="L1455" s="63" t="s">
        <v>14444</v>
      </c>
      <c r="M1455" s="50" t="s">
        <v>10158</v>
      </c>
      <c r="N1455" s="36" t="s">
        <v>33</v>
      </c>
      <c r="O1455" s="36">
        <v>367</v>
      </c>
      <c r="Q1455" s="36" t="s">
        <v>10142</v>
      </c>
      <c r="R1455" s="50" t="str">
        <f>VLOOKUP(A1455,[1]komplet!$1:$1048576,18,0)</f>
        <v>ANO</v>
      </c>
    </row>
    <row r="1456" spans="1:18" x14ac:dyDescent="0.25">
      <c r="A1456" s="71">
        <v>650003969</v>
      </c>
      <c r="B1456" s="56">
        <f t="shared" si="44"/>
        <v>650003969</v>
      </c>
      <c r="C1456" s="57" t="s">
        <v>6414</v>
      </c>
      <c r="D1456" s="50">
        <v>1</v>
      </c>
      <c r="E1456" s="72">
        <f t="shared" si="45"/>
        <v>26325233</v>
      </c>
      <c r="F1456" s="51" t="s">
        <v>8850</v>
      </c>
      <c r="G1456" s="51" t="s">
        <v>8853</v>
      </c>
      <c r="H1456" s="51">
        <v>950</v>
      </c>
      <c r="I1456" s="51" t="s">
        <v>14443</v>
      </c>
      <c r="J1456" s="51">
        <v>16.690000000000001</v>
      </c>
      <c r="K1456" s="68">
        <v>15855.500000000002</v>
      </c>
      <c r="L1456" s="63" t="s">
        <v>14444</v>
      </c>
      <c r="M1456" s="50" t="s">
        <v>10159</v>
      </c>
      <c r="N1456" s="36" t="s">
        <v>4453</v>
      </c>
      <c r="O1456" s="36">
        <v>559</v>
      </c>
      <c r="P1456" s="36">
        <v>1</v>
      </c>
      <c r="Q1456" s="36" t="s">
        <v>8855</v>
      </c>
      <c r="R1456" s="50" t="str">
        <f>VLOOKUP(A1456,[1]komplet!$1:$1048576,18,0)</f>
        <v>NE</v>
      </c>
    </row>
    <row r="1457" spans="1:18" x14ac:dyDescent="0.25">
      <c r="A1457" s="71">
        <v>651009227</v>
      </c>
      <c r="B1457" s="56">
        <f t="shared" si="44"/>
        <v>651009227</v>
      </c>
      <c r="C1457" s="57" t="s">
        <v>6415</v>
      </c>
      <c r="D1457" s="50">
        <v>1</v>
      </c>
      <c r="E1457" s="72">
        <f t="shared" si="45"/>
        <v>71340696</v>
      </c>
      <c r="F1457" s="51" t="s">
        <v>8850</v>
      </c>
      <c r="G1457" s="51" t="s">
        <v>8853</v>
      </c>
      <c r="H1457" s="51">
        <v>900</v>
      </c>
      <c r="I1457" s="51" t="s">
        <v>14443</v>
      </c>
      <c r="J1457" s="51">
        <v>16.690000000000001</v>
      </c>
      <c r="K1457" s="68">
        <v>15021.000000000002</v>
      </c>
      <c r="L1457" s="63" t="s">
        <v>14444</v>
      </c>
      <c r="M1457" s="50" t="s">
        <v>10160</v>
      </c>
      <c r="O1457" s="36">
        <v>32</v>
      </c>
      <c r="Q1457" s="36" t="s">
        <v>10161</v>
      </c>
      <c r="R1457" s="50" t="str">
        <f>VLOOKUP(A1457,[1]komplet!$1:$1048576,18,0)</f>
        <v>NE</v>
      </c>
    </row>
    <row r="1458" spans="1:18" x14ac:dyDescent="0.25">
      <c r="A1458" s="71">
        <v>691004005</v>
      </c>
      <c r="B1458" s="56">
        <f t="shared" si="44"/>
        <v>691004005</v>
      </c>
      <c r="C1458" s="57" t="s">
        <v>6416</v>
      </c>
      <c r="D1458" s="50">
        <v>1</v>
      </c>
      <c r="E1458" s="72">
        <f t="shared" si="45"/>
        <v>29125812</v>
      </c>
      <c r="F1458" s="51" t="s">
        <v>8850</v>
      </c>
      <c r="G1458" s="51" t="s">
        <v>8853</v>
      </c>
      <c r="H1458" s="51">
        <v>550</v>
      </c>
      <c r="I1458" s="51" t="s">
        <v>14443</v>
      </c>
      <c r="J1458" s="51">
        <v>16.690000000000001</v>
      </c>
      <c r="K1458" s="68">
        <v>9179.5</v>
      </c>
      <c r="L1458" s="63" t="s">
        <v>14444</v>
      </c>
      <c r="M1458" s="50" t="s">
        <v>10162</v>
      </c>
      <c r="N1458" s="36" t="s">
        <v>10163</v>
      </c>
      <c r="O1458" s="36">
        <v>150</v>
      </c>
      <c r="P1458" s="36">
        <v>15</v>
      </c>
      <c r="Q1458" s="36" t="s">
        <v>8855</v>
      </c>
      <c r="R1458" s="50" t="str">
        <f>VLOOKUP(A1458,[1]komplet!$1:$1048576,18,0)</f>
        <v>NE</v>
      </c>
    </row>
    <row r="1459" spans="1:18" x14ac:dyDescent="0.25">
      <c r="A1459" s="71">
        <v>691004269</v>
      </c>
      <c r="B1459" s="56">
        <f t="shared" si="44"/>
        <v>691004269</v>
      </c>
      <c r="C1459" s="57" t="s">
        <v>6417</v>
      </c>
      <c r="D1459" s="50">
        <v>1</v>
      </c>
      <c r="E1459" s="72">
        <f t="shared" si="45"/>
        <v>29125162</v>
      </c>
      <c r="F1459" s="51" t="s">
        <v>8850</v>
      </c>
      <c r="G1459" s="51" t="s">
        <v>8853</v>
      </c>
      <c r="H1459" s="51">
        <v>200</v>
      </c>
      <c r="I1459" s="51" t="s">
        <v>14443</v>
      </c>
      <c r="J1459" s="51">
        <v>16.690000000000001</v>
      </c>
      <c r="K1459" s="68">
        <v>3338.0000000000005</v>
      </c>
      <c r="L1459" s="63" t="s">
        <v>14444</v>
      </c>
      <c r="M1459" s="50" t="s">
        <v>10164</v>
      </c>
      <c r="N1459" s="36" t="s">
        <v>24</v>
      </c>
      <c r="O1459" s="36">
        <v>312</v>
      </c>
      <c r="P1459" s="36">
        <v>65</v>
      </c>
      <c r="Q1459" s="36" t="s">
        <v>8855</v>
      </c>
      <c r="R1459" s="50" t="str">
        <f>VLOOKUP(A1459,[1]komplet!$1:$1048576,18,0)</f>
        <v>NE</v>
      </c>
    </row>
    <row r="1460" spans="1:18" x14ac:dyDescent="0.25">
      <c r="A1460" s="71">
        <v>600073017</v>
      </c>
      <c r="B1460" s="56">
        <f t="shared" si="44"/>
        <v>600073017</v>
      </c>
      <c r="C1460" s="57" t="s">
        <v>6418</v>
      </c>
      <c r="D1460" s="50">
        <v>1</v>
      </c>
      <c r="E1460" s="72">
        <f t="shared" si="45"/>
        <v>69979847</v>
      </c>
      <c r="F1460" s="51" t="s">
        <v>8850</v>
      </c>
      <c r="G1460" s="51" t="s">
        <v>8854</v>
      </c>
      <c r="H1460" s="51">
        <v>1725</v>
      </c>
      <c r="I1460" s="51" t="s">
        <v>14443</v>
      </c>
      <c r="J1460" s="51">
        <v>16.690000000000001</v>
      </c>
      <c r="K1460" s="68">
        <v>28790.250000000004</v>
      </c>
      <c r="L1460" s="63" t="s">
        <v>14444</v>
      </c>
      <c r="M1460" s="50" t="s">
        <v>10165</v>
      </c>
      <c r="N1460" s="36" t="s">
        <v>76</v>
      </c>
      <c r="O1460" s="36">
        <v>1717</v>
      </c>
      <c r="Q1460" s="36" t="s">
        <v>10166</v>
      </c>
      <c r="R1460" s="50" t="str">
        <f>VLOOKUP(A1460,[1]komplet!$1:$1048576,18,0)</f>
        <v>ANO</v>
      </c>
    </row>
    <row r="1461" spans="1:18" x14ac:dyDescent="0.25">
      <c r="A1461" s="71">
        <v>600073025</v>
      </c>
      <c r="B1461" s="56">
        <f t="shared" si="44"/>
        <v>600073025</v>
      </c>
      <c r="C1461" s="57" t="s">
        <v>6419</v>
      </c>
      <c r="D1461" s="50">
        <v>1</v>
      </c>
      <c r="E1461" s="72">
        <f t="shared" si="45"/>
        <v>70984841</v>
      </c>
      <c r="F1461" s="51" t="s">
        <v>8850</v>
      </c>
      <c r="G1461" s="51" t="s">
        <v>8854</v>
      </c>
      <c r="H1461" s="51">
        <v>1675</v>
      </c>
      <c r="I1461" s="51" t="s">
        <v>14443</v>
      </c>
      <c r="J1461" s="51">
        <v>16.690000000000001</v>
      </c>
      <c r="K1461" s="68">
        <v>27955.750000000004</v>
      </c>
      <c r="L1461" s="63" t="s">
        <v>14444</v>
      </c>
      <c r="M1461" s="50" t="s">
        <v>10167</v>
      </c>
      <c r="N1461" s="36" t="s">
        <v>31</v>
      </c>
      <c r="O1461" s="36">
        <v>1122</v>
      </c>
      <c r="P1461" s="36">
        <v>53</v>
      </c>
      <c r="Q1461" s="36" t="s">
        <v>10166</v>
      </c>
      <c r="R1461" s="50" t="str">
        <f>VLOOKUP(A1461,[1]komplet!$1:$1048576,18,0)</f>
        <v>ANO</v>
      </c>
    </row>
    <row r="1462" spans="1:18" x14ac:dyDescent="0.25">
      <c r="A1462" s="71">
        <v>600073084</v>
      </c>
      <c r="B1462" s="56">
        <f t="shared" si="44"/>
        <v>600073084</v>
      </c>
      <c r="C1462" s="57" t="s">
        <v>6420</v>
      </c>
      <c r="D1462" s="50">
        <v>1</v>
      </c>
      <c r="E1462" s="72">
        <f t="shared" si="45"/>
        <v>70945128</v>
      </c>
      <c r="F1462" s="51" t="s">
        <v>8850</v>
      </c>
      <c r="G1462" s="51" t="s">
        <v>8854</v>
      </c>
      <c r="H1462" s="51">
        <v>600</v>
      </c>
      <c r="I1462" s="51" t="s">
        <v>14443</v>
      </c>
      <c r="J1462" s="51">
        <v>16.690000000000001</v>
      </c>
      <c r="K1462" s="68">
        <v>10014</v>
      </c>
      <c r="L1462" s="63" t="s">
        <v>14444</v>
      </c>
      <c r="M1462" s="50" t="s">
        <v>10168</v>
      </c>
      <c r="N1462" s="36" t="s">
        <v>10169</v>
      </c>
      <c r="O1462" s="36">
        <v>673</v>
      </c>
      <c r="Q1462" s="36" t="s">
        <v>10170</v>
      </c>
      <c r="R1462" s="50" t="str">
        <f>VLOOKUP(A1462,[1]komplet!$1:$1048576,18,0)</f>
        <v>ANO</v>
      </c>
    </row>
    <row r="1463" spans="1:18" x14ac:dyDescent="0.25">
      <c r="A1463" s="71">
        <v>600073289</v>
      </c>
      <c r="B1463" s="56">
        <f t="shared" si="44"/>
        <v>600073289</v>
      </c>
      <c r="C1463" s="57" t="s">
        <v>6421</v>
      </c>
      <c r="D1463" s="50">
        <v>1</v>
      </c>
      <c r="E1463" s="72">
        <f t="shared" si="45"/>
        <v>70984859</v>
      </c>
      <c r="F1463" s="51" t="s">
        <v>8850</v>
      </c>
      <c r="G1463" s="51" t="s">
        <v>8854</v>
      </c>
      <c r="H1463" s="51">
        <v>300</v>
      </c>
      <c r="I1463" s="51" t="s">
        <v>14443</v>
      </c>
      <c r="J1463" s="51">
        <v>16.690000000000001</v>
      </c>
      <c r="K1463" s="68">
        <v>5007</v>
      </c>
      <c r="L1463" s="63" t="s">
        <v>14444</v>
      </c>
      <c r="M1463" s="50" t="s">
        <v>10171</v>
      </c>
      <c r="N1463" s="36" t="s">
        <v>4077</v>
      </c>
      <c r="O1463" s="36">
        <v>1121</v>
      </c>
      <c r="P1463" s="36">
        <v>1</v>
      </c>
      <c r="Q1463" s="36" t="s">
        <v>10166</v>
      </c>
      <c r="R1463" s="50" t="str">
        <f>VLOOKUP(A1463,[1]komplet!$1:$1048576,18,0)</f>
        <v>ANO</v>
      </c>
    </row>
    <row r="1464" spans="1:18" x14ac:dyDescent="0.25">
      <c r="A1464" s="71">
        <v>650015002</v>
      </c>
      <c r="B1464" s="56">
        <f t="shared" si="44"/>
        <v>650015002</v>
      </c>
      <c r="C1464" s="57" t="s">
        <v>6422</v>
      </c>
      <c r="D1464" s="50">
        <v>1</v>
      </c>
      <c r="E1464" s="72">
        <f t="shared" si="45"/>
        <v>70980951</v>
      </c>
      <c r="F1464" s="51" t="s">
        <v>8850</v>
      </c>
      <c r="G1464" s="51" t="s">
        <v>8854</v>
      </c>
      <c r="H1464" s="51">
        <v>550</v>
      </c>
      <c r="I1464" s="51" t="s">
        <v>14443</v>
      </c>
      <c r="J1464" s="51">
        <v>16.690000000000001</v>
      </c>
      <c r="K1464" s="68">
        <v>9179.5</v>
      </c>
      <c r="L1464" s="63" t="s">
        <v>14444</v>
      </c>
      <c r="M1464" s="50" t="s">
        <v>10172</v>
      </c>
      <c r="N1464" s="36" t="s">
        <v>59</v>
      </c>
      <c r="O1464" s="36">
        <v>1</v>
      </c>
      <c r="Q1464" s="36" t="s">
        <v>10173</v>
      </c>
      <c r="R1464" s="50" t="str">
        <f>VLOOKUP(A1464,[1]komplet!$1:$1048576,18,0)</f>
        <v>ANO</v>
      </c>
    </row>
    <row r="1465" spans="1:18" x14ac:dyDescent="0.25">
      <c r="A1465" s="71">
        <v>600008991</v>
      </c>
      <c r="B1465" s="56">
        <f t="shared" si="44"/>
        <v>600008991</v>
      </c>
      <c r="C1465" s="57" t="s">
        <v>6423</v>
      </c>
      <c r="D1465" s="50">
        <v>1</v>
      </c>
      <c r="E1465" s="72">
        <f t="shared" si="45"/>
        <v>47723394</v>
      </c>
      <c r="F1465" s="51" t="s">
        <v>8850</v>
      </c>
      <c r="G1465" s="51" t="s">
        <v>8851</v>
      </c>
      <c r="H1465" s="51">
        <v>1600</v>
      </c>
      <c r="I1465" s="51" t="s">
        <v>14443</v>
      </c>
      <c r="J1465" s="51">
        <v>16.690000000000001</v>
      </c>
      <c r="K1465" s="68">
        <v>26704.000000000004</v>
      </c>
      <c r="L1465" s="63" t="s">
        <v>14444</v>
      </c>
      <c r="M1465" s="50" t="s">
        <v>10174</v>
      </c>
      <c r="N1465" s="36" t="s">
        <v>4088</v>
      </c>
      <c r="O1465" s="36">
        <v>355</v>
      </c>
      <c r="P1465" s="36">
        <v>7</v>
      </c>
      <c r="Q1465" s="36" t="s">
        <v>10175</v>
      </c>
      <c r="R1465" s="50" t="str">
        <f>VLOOKUP(A1465,[1]komplet!$1:$1048576,18,0)</f>
        <v>ANO</v>
      </c>
    </row>
    <row r="1466" spans="1:18" x14ac:dyDescent="0.25">
      <c r="A1466" s="71">
        <v>600009033</v>
      </c>
      <c r="B1466" s="56">
        <f t="shared" si="44"/>
        <v>600009033</v>
      </c>
      <c r="C1466" s="57" t="s">
        <v>6424</v>
      </c>
      <c r="D1466" s="50">
        <v>1</v>
      </c>
      <c r="E1466" s="72">
        <f t="shared" si="45"/>
        <v>77119</v>
      </c>
      <c r="F1466" s="51" t="s">
        <v>8850</v>
      </c>
      <c r="G1466" s="51" t="s">
        <v>8851</v>
      </c>
      <c r="H1466" s="51">
        <v>1025</v>
      </c>
      <c r="I1466" s="51" t="s">
        <v>14443</v>
      </c>
      <c r="J1466" s="51">
        <v>16.690000000000001</v>
      </c>
      <c r="K1466" s="68">
        <v>17107.25</v>
      </c>
      <c r="L1466" s="63" t="s">
        <v>14444</v>
      </c>
      <c r="M1466" s="50" t="s">
        <v>10176</v>
      </c>
      <c r="N1466" s="36" t="s">
        <v>41</v>
      </c>
      <c r="O1466" s="36">
        <v>449</v>
      </c>
      <c r="P1466" s="36">
        <v>2</v>
      </c>
      <c r="Q1466" s="36" t="s">
        <v>10175</v>
      </c>
      <c r="R1466" s="50" t="str">
        <f>VLOOKUP(A1466,[1]komplet!$1:$1048576,18,0)</f>
        <v>ANO</v>
      </c>
    </row>
    <row r="1467" spans="1:18" x14ac:dyDescent="0.25">
      <c r="A1467" s="71">
        <v>600066266</v>
      </c>
      <c r="B1467" s="56">
        <f t="shared" si="44"/>
        <v>600066266</v>
      </c>
      <c r="C1467" s="57" t="s">
        <v>6425</v>
      </c>
      <c r="D1467" s="50">
        <v>1</v>
      </c>
      <c r="E1467" s="72">
        <f t="shared" si="45"/>
        <v>70998221</v>
      </c>
      <c r="F1467" s="51" t="s">
        <v>8850</v>
      </c>
      <c r="G1467" s="51" t="s">
        <v>8851</v>
      </c>
      <c r="H1467" s="51">
        <v>300</v>
      </c>
      <c r="I1467" s="51" t="s">
        <v>14443</v>
      </c>
      <c r="J1467" s="51">
        <v>16.690000000000001</v>
      </c>
      <c r="K1467" s="68">
        <v>5007</v>
      </c>
      <c r="L1467" s="63" t="s">
        <v>14444</v>
      </c>
      <c r="M1467" s="50" t="s">
        <v>10177</v>
      </c>
      <c r="N1467" s="36" t="s">
        <v>19</v>
      </c>
      <c r="O1467" s="36">
        <v>26</v>
      </c>
      <c r="Q1467" s="36" t="s">
        <v>10178</v>
      </c>
      <c r="R1467" s="50" t="str">
        <f>VLOOKUP(A1467,[1]komplet!$1:$1048576,18,0)</f>
        <v>ANO</v>
      </c>
    </row>
    <row r="1468" spans="1:18" x14ac:dyDescent="0.25">
      <c r="A1468" s="71">
        <v>600066401</v>
      </c>
      <c r="B1468" s="56">
        <f t="shared" si="44"/>
        <v>600066401</v>
      </c>
      <c r="C1468" s="57" t="s">
        <v>6426</v>
      </c>
      <c r="D1468" s="50">
        <v>1</v>
      </c>
      <c r="E1468" s="72">
        <f t="shared" si="45"/>
        <v>60610981</v>
      </c>
      <c r="F1468" s="51" t="s">
        <v>8850</v>
      </c>
      <c r="G1468" s="51" t="s">
        <v>8851</v>
      </c>
      <c r="H1468" s="51">
        <v>500</v>
      </c>
      <c r="I1468" s="51" t="s">
        <v>14443</v>
      </c>
      <c r="J1468" s="51">
        <v>16.690000000000001</v>
      </c>
      <c r="K1468" s="68">
        <v>8345</v>
      </c>
      <c r="L1468" s="63" t="s">
        <v>14444</v>
      </c>
      <c r="M1468" s="50" t="s">
        <v>10179</v>
      </c>
      <c r="N1468" s="36" t="s">
        <v>87</v>
      </c>
      <c r="O1468" s="36">
        <v>346</v>
      </c>
      <c r="Q1468" s="36" t="s">
        <v>10180</v>
      </c>
      <c r="R1468" s="50" t="str">
        <f>VLOOKUP(A1468,[1]komplet!$1:$1048576,18,0)</f>
        <v>ANO</v>
      </c>
    </row>
    <row r="1469" spans="1:18" x14ac:dyDescent="0.25">
      <c r="A1469" s="71">
        <v>600066428</v>
      </c>
      <c r="B1469" s="56">
        <f t="shared" si="44"/>
        <v>600066428</v>
      </c>
      <c r="C1469" s="57" t="s">
        <v>6427</v>
      </c>
      <c r="D1469" s="50">
        <v>1</v>
      </c>
      <c r="E1469" s="72">
        <f t="shared" si="45"/>
        <v>47723505</v>
      </c>
      <c r="F1469" s="51" t="s">
        <v>8850</v>
      </c>
      <c r="G1469" s="51" t="s">
        <v>8851</v>
      </c>
      <c r="H1469" s="51">
        <v>2775</v>
      </c>
      <c r="I1469" s="51" t="s">
        <v>14443</v>
      </c>
      <c r="J1469" s="51">
        <v>16.690000000000001</v>
      </c>
      <c r="K1469" s="68">
        <v>46314.75</v>
      </c>
      <c r="L1469" s="63" t="s">
        <v>14444</v>
      </c>
      <c r="M1469" s="50" t="s">
        <v>10181</v>
      </c>
      <c r="N1469" s="36" t="s">
        <v>41</v>
      </c>
      <c r="O1469" s="36">
        <v>459</v>
      </c>
      <c r="P1469" s="36">
        <v>1</v>
      </c>
      <c r="Q1469" s="36" t="s">
        <v>10175</v>
      </c>
      <c r="R1469" s="50" t="str">
        <f>VLOOKUP(A1469,[1]komplet!$1:$1048576,18,0)</f>
        <v>ANO</v>
      </c>
    </row>
    <row r="1470" spans="1:18" x14ac:dyDescent="0.25">
      <c r="A1470" s="71">
        <v>600066436</v>
      </c>
      <c r="B1470" s="56">
        <f t="shared" si="44"/>
        <v>600066436</v>
      </c>
      <c r="C1470" s="57" t="s">
        <v>6428</v>
      </c>
      <c r="D1470" s="50">
        <v>1</v>
      </c>
      <c r="E1470" s="72">
        <f t="shared" si="45"/>
        <v>70997543</v>
      </c>
      <c r="F1470" s="51" t="s">
        <v>8850</v>
      </c>
      <c r="G1470" s="51" t="s">
        <v>8851</v>
      </c>
      <c r="H1470" s="51">
        <v>2350</v>
      </c>
      <c r="I1470" s="51" t="s">
        <v>14443</v>
      </c>
      <c r="J1470" s="51">
        <v>16.690000000000001</v>
      </c>
      <c r="K1470" s="68">
        <v>39221.5</v>
      </c>
      <c r="L1470" s="63" t="s">
        <v>14444</v>
      </c>
      <c r="M1470" s="50" t="s">
        <v>10182</v>
      </c>
      <c r="N1470" s="36" t="s">
        <v>5358</v>
      </c>
      <c r="O1470" s="36">
        <v>472</v>
      </c>
      <c r="P1470" s="36">
        <v>3</v>
      </c>
      <c r="Q1470" s="36" t="s">
        <v>10175</v>
      </c>
      <c r="R1470" s="50" t="str">
        <f>VLOOKUP(A1470,[1]komplet!$1:$1048576,18,0)</f>
        <v>ANO</v>
      </c>
    </row>
    <row r="1471" spans="1:18" x14ac:dyDescent="0.25">
      <c r="A1471" s="71">
        <v>600066479</v>
      </c>
      <c r="B1471" s="56">
        <f t="shared" si="44"/>
        <v>600066479</v>
      </c>
      <c r="C1471" s="57" t="s">
        <v>6429</v>
      </c>
      <c r="D1471" s="50">
        <v>1</v>
      </c>
      <c r="E1471" s="72">
        <f t="shared" si="45"/>
        <v>70997187</v>
      </c>
      <c r="F1471" s="51" t="s">
        <v>8850</v>
      </c>
      <c r="G1471" s="51" t="s">
        <v>8851</v>
      </c>
      <c r="H1471" s="51">
        <v>750</v>
      </c>
      <c r="I1471" s="51" t="s">
        <v>14443</v>
      </c>
      <c r="J1471" s="51">
        <v>16.690000000000001</v>
      </c>
      <c r="K1471" s="68">
        <v>12517.500000000002</v>
      </c>
      <c r="L1471" s="63" t="s">
        <v>14444</v>
      </c>
      <c r="M1471" s="50" t="s">
        <v>10183</v>
      </c>
      <c r="N1471" s="36" t="s">
        <v>10184</v>
      </c>
      <c r="O1471" s="36">
        <v>95</v>
      </c>
      <c r="Q1471" s="36" t="s">
        <v>10185</v>
      </c>
      <c r="R1471" s="50" t="str">
        <f>VLOOKUP(A1471,[1]komplet!$1:$1048576,18,0)</f>
        <v>ANO</v>
      </c>
    </row>
    <row r="1472" spans="1:18" x14ac:dyDescent="0.25">
      <c r="A1472" s="71">
        <v>600066487</v>
      </c>
      <c r="B1472" s="56">
        <f t="shared" si="44"/>
        <v>600066487</v>
      </c>
      <c r="C1472" s="57" t="s">
        <v>6430</v>
      </c>
      <c r="D1472" s="50">
        <v>1</v>
      </c>
      <c r="E1472" s="72">
        <f t="shared" si="45"/>
        <v>70995796</v>
      </c>
      <c r="F1472" s="51" t="s">
        <v>8850</v>
      </c>
      <c r="G1472" s="51" t="s">
        <v>8851</v>
      </c>
      <c r="H1472" s="51">
        <v>50</v>
      </c>
      <c r="I1472" s="51" t="s">
        <v>14443</v>
      </c>
      <c r="J1472" s="51">
        <v>16.690000000000001</v>
      </c>
      <c r="K1472" s="68">
        <v>834.50000000000011</v>
      </c>
      <c r="L1472" s="63" t="s">
        <v>14444</v>
      </c>
      <c r="M1472" s="50" t="s">
        <v>10186</v>
      </c>
      <c r="O1472" s="36">
        <v>125</v>
      </c>
      <c r="Q1472" s="36" t="s">
        <v>10187</v>
      </c>
      <c r="R1472" s="50" t="str">
        <f>VLOOKUP(A1472,[1]komplet!$1:$1048576,18,0)</f>
        <v>ANO</v>
      </c>
    </row>
    <row r="1473" spans="1:18" x14ac:dyDescent="0.25">
      <c r="A1473" s="71">
        <v>600066606</v>
      </c>
      <c r="B1473" s="56">
        <f t="shared" si="44"/>
        <v>600066606</v>
      </c>
      <c r="C1473" s="57" t="s">
        <v>6431</v>
      </c>
      <c r="D1473" s="50">
        <v>1</v>
      </c>
      <c r="E1473" s="72">
        <f t="shared" si="45"/>
        <v>47724978</v>
      </c>
      <c r="F1473" s="51" t="s">
        <v>8850</v>
      </c>
      <c r="G1473" s="51" t="s">
        <v>8851</v>
      </c>
      <c r="H1473" s="51">
        <v>250</v>
      </c>
      <c r="I1473" s="51" t="s">
        <v>14443</v>
      </c>
      <c r="J1473" s="51">
        <v>16.690000000000001</v>
      </c>
      <c r="K1473" s="68">
        <v>4172.5</v>
      </c>
      <c r="L1473" s="63" t="s">
        <v>14444</v>
      </c>
      <c r="M1473" s="50" t="s">
        <v>10188</v>
      </c>
      <c r="N1473" s="36" t="s">
        <v>10189</v>
      </c>
      <c r="O1473" s="36">
        <v>29</v>
      </c>
      <c r="P1473" s="36">
        <v>28</v>
      </c>
      <c r="Q1473" s="36" t="s">
        <v>10175</v>
      </c>
      <c r="R1473" s="50" t="str">
        <f>VLOOKUP(A1473,[1]komplet!$1:$1048576,18,0)</f>
        <v>ANO</v>
      </c>
    </row>
    <row r="1474" spans="1:18" x14ac:dyDescent="0.25">
      <c r="A1474" s="71">
        <v>650015371</v>
      </c>
      <c r="B1474" s="56">
        <f t="shared" si="44"/>
        <v>650015371</v>
      </c>
      <c r="C1474" s="57" t="s">
        <v>6432</v>
      </c>
      <c r="D1474" s="50">
        <v>1</v>
      </c>
      <c r="E1474" s="72">
        <f t="shared" si="45"/>
        <v>70978611</v>
      </c>
      <c r="F1474" s="51" t="s">
        <v>8850</v>
      </c>
      <c r="G1474" s="51" t="s">
        <v>8851</v>
      </c>
      <c r="H1474" s="51">
        <v>125</v>
      </c>
      <c r="I1474" s="51" t="s">
        <v>14443</v>
      </c>
      <c r="J1474" s="51">
        <v>16.690000000000001</v>
      </c>
      <c r="K1474" s="68">
        <v>2086.25</v>
      </c>
      <c r="L1474" s="63" t="s">
        <v>14444</v>
      </c>
      <c r="M1474" s="50" t="s">
        <v>10190</v>
      </c>
      <c r="O1474" s="36">
        <v>79</v>
      </c>
      <c r="Q1474" s="36" t="s">
        <v>10191</v>
      </c>
      <c r="R1474" s="50" t="str">
        <f>VLOOKUP(A1474,[1]komplet!$1:$1048576,18,0)</f>
        <v>ANO</v>
      </c>
    </row>
    <row r="1475" spans="1:18" x14ac:dyDescent="0.25">
      <c r="A1475" s="71">
        <v>651011434</v>
      </c>
      <c r="B1475" s="56">
        <f t="shared" si="44"/>
        <v>651011434</v>
      </c>
      <c r="C1475" s="57" t="s">
        <v>6433</v>
      </c>
      <c r="D1475" s="50">
        <v>1</v>
      </c>
      <c r="E1475" s="72">
        <f t="shared" si="45"/>
        <v>26406624</v>
      </c>
      <c r="F1475" s="51" t="s">
        <v>8850</v>
      </c>
      <c r="G1475" s="51" t="s">
        <v>8851</v>
      </c>
      <c r="H1475" s="51">
        <v>300</v>
      </c>
      <c r="I1475" s="51" t="s">
        <v>14443</v>
      </c>
      <c r="J1475" s="51">
        <v>16.690000000000001</v>
      </c>
      <c r="K1475" s="68">
        <v>5007</v>
      </c>
      <c r="L1475" s="63" t="s">
        <v>14444</v>
      </c>
      <c r="M1475" s="50" t="s">
        <v>10192</v>
      </c>
      <c r="O1475" s="36">
        <v>569</v>
      </c>
      <c r="Q1475" s="36" t="s">
        <v>10175</v>
      </c>
      <c r="R1475" s="50" t="str">
        <f>VLOOKUP(A1475,[1]komplet!$1:$1048576,18,0)</f>
        <v>NE</v>
      </c>
    </row>
    <row r="1476" spans="1:18" x14ac:dyDescent="0.25">
      <c r="A1476" s="71">
        <v>691002991</v>
      </c>
      <c r="B1476" s="56">
        <f t="shared" si="44"/>
        <v>691002991</v>
      </c>
      <c r="C1476" s="57" t="s">
        <v>6434</v>
      </c>
      <c r="D1476" s="50">
        <v>1</v>
      </c>
      <c r="E1476" s="72">
        <f t="shared" si="45"/>
        <v>73740420</v>
      </c>
      <c r="F1476" s="51" t="s">
        <v>8850</v>
      </c>
      <c r="G1476" s="51" t="s">
        <v>8851</v>
      </c>
      <c r="H1476" s="51">
        <v>0</v>
      </c>
      <c r="I1476" s="51" t="s">
        <v>14443</v>
      </c>
      <c r="J1476" s="51">
        <v>16.690000000000001</v>
      </c>
      <c r="K1476" s="68">
        <v>0</v>
      </c>
      <c r="L1476" s="63">
        <v>44536</v>
      </c>
      <c r="M1476" s="50" t="s">
        <v>10193</v>
      </c>
      <c r="N1476" s="36" t="s">
        <v>19</v>
      </c>
      <c r="O1476" s="36">
        <v>258</v>
      </c>
      <c r="Q1476" s="36" t="s">
        <v>10194</v>
      </c>
      <c r="R1476" s="50" t="str">
        <f>VLOOKUP(A1476,[1]komplet!$1:$1048576,18,0)</f>
        <v>ANO</v>
      </c>
    </row>
    <row r="1477" spans="1:18" x14ac:dyDescent="0.25">
      <c r="A1477" s="71">
        <v>691005001</v>
      </c>
      <c r="B1477" s="56">
        <f t="shared" ref="B1477:B1540" si="46">A1477*1</f>
        <v>691005001</v>
      </c>
      <c r="C1477" s="57" t="s">
        <v>6435</v>
      </c>
      <c r="D1477" s="50">
        <v>1</v>
      </c>
      <c r="E1477" s="72">
        <f t="shared" ref="E1477:E1540" si="47">C1477*1</f>
        <v>1407104</v>
      </c>
      <c r="F1477" s="51" t="s">
        <v>8850</v>
      </c>
      <c r="G1477" s="51" t="s">
        <v>8851</v>
      </c>
      <c r="H1477" s="51">
        <v>225</v>
      </c>
      <c r="I1477" s="51" t="s">
        <v>14443</v>
      </c>
      <c r="J1477" s="51">
        <v>16.690000000000001</v>
      </c>
      <c r="K1477" s="68">
        <v>3755.2500000000005</v>
      </c>
      <c r="L1477" s="63" t="s">
        <v>14444</v>
      </c>
      <c r="M1477" s="50" t="s">
        <v>10195</v>
      </c>
      <c r="N1477" s="36" t="s">
        <v>10128</v>
      </c>
      <c r="O1477" s="36">
        <v>160</v>
      </c>
      <c r="P1477" s="36">
        <v>17</v>
      </c>
      <c r="Q1477" s="36" t="s">
        <v>10175</v>
      </c>
      <c r="R1477" s="50" t="str">
        <f>VLOOKUP(A1477,[1]komplet!$1:$1048576,18,0)</f>
        <v>NE</v>
      </c>
    </row>
    <row r="1478" spans="1:18" x14ac:dyDescent="0.25">
      <c r="A1478" s="71">
        <v>600022846</v>
      </c>
      <c r="B1478" s="56">
        <f t="shared" si="46"/>
        <v>600022846</v>
      </c>
      <c r="C1478" s="57" t="s">
        <v>6436</v>
      </c>
      <c r="D1478" s="50">
        <v>1</v>
      </c>
      <c r="E1478" s="72">
        <f t="shared" si="47"/>
        <v>70839000</v>
      </c>
      <c r="F1478" s="51" t="s">
        <v>8850</v>
      </c>
      <c r="G1478" s="51" t="s">
        <v>8853</v>
      </c>
      <c r="H1478" s="51">
        <v>400</v>
      </c>
      <c r="I1478" s="51" t="s">
        <v>14443</v>
      </c>
      <c r="J1478" s="51">
        <v>16.690000000000001</v>
      </c>
      <c r="K1478" s="68">
        <v>6676.0000000000009</v>
      </c>
      <c r="L1478" s="63" t="s">
        <v>14444</v>
      </c>
      <c r="M1478" s="50" t="s">
        <v>10196</v>
      </c>
      <c r="N1478" s="36" t="s">
        <v>10147</v>
      </c>
      <c r="O1478" s="36">
        <v>304</v>
      </c>
      <c r="Q1478" s="36" t="s">
        <v>10197</v>
      </c>
      <c r="R1478" s="50" t="str">
        <f>VLOOKUP(A1478,[1]komplet!$1:$1048576,18,0)</f>
        <v>ANO</v>
      </c>
    </row>
    <row r="1479" spans="1:18" x14ac:dyDescent="0.25">
      <c r="A1479" s="71">
        <v>600009084</v>
      </c>
      <c r="B1479" s="56">
        <f t="shared" si="46"/>
        <v>600009084</v>
      </c>
      <c r="C1479" s="57" t="s">
        <v>6437</v>
      </c>
      <c r="D1479" s="50">
        <v>1</v>
      </c>
      <c r="E1479" s="72">
        <f t="shared" si="47"/>
        <v>70845425</v>
      </c>
      <c r="F1479" s="51" t="s">
        <v>8850</v>
      </c>
      <c r="G1479" s="51" t="s">
        <v>8853</v>
      </c>
      <c r="H1479" s="51">
        <v>2775</v>
      </c>
      <c r="I1479" s="51" t="s">
        <v>14443</v>
      </c>
      <c r="J1479" s="51">
        <v>16.690000000000001</v>
      </c>
      <c r="K1479" s="68">
        <v>46314.75</v>
      </c>
      <c r="L1479" s="63" t="s">
        <v>14444</v>
      </c>
      <c r="M1479" s="50" t="s">
        <v>10198</v>
      </c>
      <c r="N1479" s="36" t="s">
        <v>10199</v>
      </c>
      <c r="O1479" s="36">
        <v>1197</v>
      </c>
      <c r="Q1479" s="36" t="s">
        <v>10197</v>
      </c>
      <c r="R1479" s="50" t="str">
        <f>VLOOKUP(A1479,[1]komplet!$1:$1048576,18,0)</f>
        <v>ANO</v>
      </c>
    </row>
    <row r="1480" spans="1:18" x14ac:dyDescent="0.25">
      <c r="A1480" s="71">
        <v>600009297</v>
      </c>
      <c r="B1480" s="56">
        <f t="shared" si="46"/>
        <v>600009297</v>
      </c>
      <c r="C1480" s="57" t="s">
        <v>6438</v>
      </c>
      <c r="D1480" s="50">
        <v>1</v>
      </c>
      <c r="E1480" s="72">
        <f t="shared" si="47"/>
        <v>49753771</v>
      </c>
      <c r="F1480" s="51" t="s">
        <v>8850</v>
      </c>
      <c r="G1480" s="51" t="s">
        <v>8853</v>
      </c>
      <c r="H1480" s="51">
        <v>2375</v>
      </c>
      <c r="I1480" s="51" t="s">
        <v>14443</v>
      </c>
      <c r="J1480" s="51">
        <v>16.690000000000001</v>
      </c>
      <c r="K1480" s="68">
        <v>39638.75</v>
      </c>
      <c r="L1480" s="63" t="s">
        <v>14444</v>
      </c>
      <c r="M1480" s="50" t="s">
        <v>10200</v>
      </c>
      <c r="N1480" s="36" t="s">
        <v>24</v>
      </c>
      <c r="O1480" s="36">
        <v>1205</v>
      </c>
      <c r="Q1480" s="36" t="s">
        <v>10197</v>
      </c>
      <c r="R1480" s="50" t="str">
        <f>VLOOKUP(A1480,[1]komplet!$1:$1048576,18,0)</f>
        <v>ANO</v>
      </c>
    </row>
    <row r="1481" spans="1:18" x14ac:dyDescent="0.25">
      <c r="A1481" s="71">
        <v>600067548</v>
      </c>
      <c r="B1481" s="56">
        <f t="shared" si="46"/>
        <v>600067548</v>
      </c>
      <c r="C1481" s="57" t="s">
        <v>6439</v>
      </c>
      <c r="D1481" s="50">
        <v>1</v>
      </c>
      <c r="E1481" s="72">
        <f t="shared" si="47"/>
        <v>71004777</v>
      </c>
      <c r="F1481" s="51" t="s">
        <v>8850</v>
      </c>
      <c r="G1481" s="51" t="s">
        <v>8853</v>
      </c>
      <c r="H1481" s="51">
        <v>225</v>
      </c>
      <c r="I1481" s="51" t="s">
        <v>14443</v>
      </c>
      <c r="J1481" s="51">
        <v>16.690000000000001</v>
      </c>
      <c r="K1481" s="68">
        <v>3755.2500000000005</v>
      </c>
      <c r="L1481" s="63" t="s">
        <v>14444</v>
      </c>
      <c r="M1481" s="50" t="s">
        <v>10201</v>
      </c>
      <c r="O1481" s="36">
        <v>31</v>
      </c>
      <c r="Q1481" s="36" t="s">
        <v>10202</v>
      </c>
      <c r="R1481" s="50" t="str">
        <f>VLOOKUP(A1481,[1]komplet!$1:$1048576,18,0)</f>
        <v>ANO</v>
      </c>
    </row>
    <row r="1482" spans="1:18" x14ac:dyDescent="0.25">
      <c r="A1482" s="71">
        <v>600067246</v>
      </c>
      <c r="B1482" s="56">
        <f t="shared" si="46"/>
        <v>600067246</v>
      </c>
      <c r="C1482" s="57" t="s">
        <v>6440</v>
      </c>
      <c r="D1482" s="50">
        <v>1</v>
      </c>
      <c r="E1482" s="72">
        <f t="shared" si="47"/>
        <v>47701617</v>
      </c>
      <c r="F1482" s="51" t="s">
        <v>8850</v>
      </c>
      <c r="G1482" s="51" t="s">
        <v>8853</v>
      </c>
      <c r="H1482" s="51">
        <v>200</v>
      </c>
      <c r="I1482" s="51" t="s">
        <v>14443</v>
      </c>
      <c r="J1482" s="51">
        <v>16.690000000000001</v>
      </c>
      <c r="K1482" s="68">
        <v>3338.0000000000005</v>
      </c>
      <c r="L1482" s="63" t="s">
        <v>14444</v>
      </c>
      <c r="M1482" s="50" t="s">
        <v>10203</v>
      </c>
      <c r="N1482" s="36" t="s">
        <v>5157</v>
      </c>
      <c r="O1482" s="36">
        <v>118</v>
      </c>
      <c r="Q1482" s="36" t="s">
        <v>10204</v>
      </c>
      <c r="R1482" s="50" t="str">
        <f>VLOOKUP(A1482,[1]komplet!$1:$1048576,18,0)</f>
        <v>ANO</v>
      </c>
    </row>
    <row r="1483" spans="1:18" x14ac:dyDescent="0.25">
      <c r="A1483" s="71">
        <v>600067262</v>
      </c>
      <c r="B1483" s="56">
        <f t="shared" si="46"/>
        <v>600067262</v>
      </c>
      <c r="C1483" s="57" t="s">
        <v>6441</v>
      </c>
      <c r="D1483" s="50">
        <v>1</v>
      </c>
      <c r="E1483" s="72">
        <f t="shared" si="47"/>
        <v>49753347</v>
      </c>
      <c r="F1483" s="51" t="s">
        <v>8850</v>
      </c>
      <c r="G1483" s="51" t="s">
        <v>8853</v>
      </c>
      <c r="H1483" s="51">
        <v>0</v>
      </c>
      <c r="I1483" s="51" t="s">
        <v>14443</v>
      </c>
      <c r="J1483" s="51">
        <v>16.690000000000001</v>
      </c>
      <c r="K1483" s="68">
        <v>0</v>
      </c>
      <c r="L1483" s="63">
        <v>44564</v>
      </c>
      <c r="M1483" s="50" t="s">
        <v>10205</v>
      </c>
      <c r="N1483" s="36" t="s">
        <v>53</v>
      </c>
      <c r="O1483" s="36">
        <v>1289</v>
      </c>
      <c r="Q1483" s="36" t="s">
        <v>10197</v>
      </c>
      <c r="R1483" s="50" t="str">
        <f>VLOOKUP(A1483,[1]komplet!$1:$1048576,18,0)</f>
        <v>ANO</v>
      </c>
    </row>
    <row r="1484" spans="1:18" x14ac:dyDescent="0.25">
      <c r="A1484" s="71">
        <v>600067271</v>
      </c>
      <c r="B1484" s="56">
        <f t="shared" si="46"/>
        <v>600067271</v>
      </c>
      <c r="C1484" s="57" t="s">
        <v>6442</v>
      </c>
      <c r="D1484" s="50">
        <v>1</v>
      </c>
      <c r="E1484" s="72">
        <f t="shared" si="47"/>
        <v>49753363</v>
      </c>
      <c r="F1484" s="51" t="s">
        <v>8850</v>
      </c>
      <c r="G1484" s="51" t="s">
        <v>8853</v>
      </c>
      <c r="H1484" s="51">
        <v>2175</v>
      </c>
      <c r="I1484" s="51" t="s">
        <v>14443</v>
      </c>
      <c r="J1484" s="51">
        <v>16.690000000000001</v>
      </c>
      <c r="K1484" s="68">
        <v>36300.75</v>
      </c>
      <c r="L1484" s="63" t="s">
        <v>14444</v>
      </c>
      <c r="M1484" s="50" t="s">
        <v>10206</v>
      </c>
      <c r="N1484" s="36" t="s">
        <v>10207</v>
      </c>
      <c r="O1484" s="36">
        <v>996</v>
      </c>
      <c r="Q1484" s="36" t="s">
        <v>10197</v>
      </c>
      <c r="R1484" s="50" t="str">
        <f>VLOOKUP(A1484,[1]komplet!$1:$1048576,18,0)</f>
        <v>ANO</v>
      </c>
    </row>
    <row r="1485" spans="1:18" x14ac:dyDescent="0.25">
      <c r="A1485" s="71">
        <v>600067289</v>
      </c>
      <c r="B1485" s="56">
        <f t="shared" si="46"/>
        <v>600067289</v>
      </c>
      <c r="C1485" s="57" t="s">
        <v>6443</v>
      </c>
      <c r="D1485" s="50">
        <v>1</v>
      </c>
      <c r="E1485" s="72">
        <f t="shared" si="47"/>
        <v>49753371</v>
      </c>
      <c r="F1485" s="51" t="s">
        <v>8850</v>
      </c>
      <c r="G1485" s="51" t="s">
        <v>8853</v>
      </c>
      <c r="H1485" s="51">
        <v>2025</v>
      </c>
      <c r="I1485" s="51" t="s">
        <v>14443</v>
      </c>
      <c r="J1485" s="51">
        <v>16.690000000000001</v>
      </c>
      <c r="K1485" s="68">
        <v>33797.25</v>
      </c>
      <c r="L1485" s="63" t="s">
        <v>14444</v>
      </c>
      <c r="M1485" s="50" t="s">
        <v>10208</v>
      </c>
      <c r="N1485" s="36" t="s">
        <v>10066</v>
      </c>
      <c r="O1485" s="36">
        <v>997</v>
      </c>
      <c r="Q1485" s="36" t="s">
        <v>10197</v>
      </c>
      <c r="R1485" s="50" t="str">
        <f>VLOOKUP(A1485,[1]komplet!$1:$1048576,18,0)</f>
        <v>ANO</v>
      </c>
    </row>
    <row r="1486" spans="1:18" x14ac:dyDescent="0.25">
      <c r="A1486" s="71">
        <v>600067327</v>
      </c>
      <c r="B1486" s="56">
        <f t="shared" si="46"/>
        <v>600067327</v>
      </c>
      <c r="C1486" s="57" t="s">
        <v>6444</v>
      </c>
      <c r="D1486" s="50">
        <v>1</v>
      </c>
      <c r="E1486" s="72">
        <f t="shared" si="47"/>
        <v>60610565</v>
      </c>
      <c r="F1486" s="51" t="s">
        <v>8850</v>
      </c>
      <c r="G1486" s="51" t="s">
        <v>8853</v>
      </c>
      <c r="H1486" s="51">
        <v>125</v>
      </c>
      <c r="I1486" s="51" t="s">
        <v>14443</v>
      </c>
      <c r="J1486" s="51">
        <v>16.690000000000001</v>
      </c>
      <c r="K1486" s="68">
        <v>2086.25</v>
      </c>
      <c r="L1486" s="63" t="s">
        <v>14444</v>
      </c>
      <c r="M1486" s="50" t="s">
        <v>10209</v>
      </c>
      <c r="O1486" s="36">
        <v>94</v>
      </c>
      <c r="Q1486" s="36" t="s">
        <v>10210</v>
      </c>
      <c r="R1486" s="50" t="str">
        <f>VLOOKUP(A1486,[1]komplet!$1:$1048576,18,0)</f>
        <v>ANO</v>
      </c>
    </row>
    <row r="1487" spans="1:18" x14ac:dyDescent="0.25">
      <c r="A1487" s="71">
        <v>600067394</v>
      </c>
      <c r="B1487" s="56">
        <f t="shared" si="46"/>
        <v>600067394</v>
      </c>
      <c r="C1487" s="57" t="s">
        <v>6445</v>
      </c>
      <c r="D1487" s="50">
        <v>1</v>
      </c>
      <c r="E1487" s="72">
        <f t="shared" si="47"/>
        <v>75006049</v>
      </c>
      <c r="F1487" s="51" t="s">
        <v>8850</v>
      </c>
      <c r="G1487" s="51" t="s">
        <v>8853</v>
      </c>
      <c r="H1487" s="51">
        <v>600</v>
      </c>
      <c r="I1487" s="51" t="s">
        <v>14443</v>
      </c>
      <c r="J1487" s="51">
        <v>16.690000000000001</v>
      </c>
      <c r="K1487" s="68">
        <v>10014</v>
      </c>
      <c r="L1487" s="63" t="s">
        <v>14444</v>
      </c>
      <c r="M1487" s="50" t="s">
        <v>10211</v>
      </c>
      <c r="N1487" s="36" t="s">
        <v>5227</v>
      </c>
      <c r="O1487" s="36">
        <v>310</v>
      </c>
      <c r="Q1487" s="36" t="s">
        <v>10212</v>
      </c>
      <c r="R1487" s="50" t="str">
        <f>VLOOKUP(A1487,[1]komplet!$1:$1048576,18,0)</f>
        <v>ANO</v>
      </c>
    </row>
    <row r="1488" spans="1:18" x14ac:dyDescent="0.25">
      <c r="A1488" s="71">
        <v>600067408</v>
      </c>
      <c r="B1488" s="56">
        <f t="shared" si="46"/>
        <v>600067408</v>
      </c>
      <c r="C1488" s="57" t="s">
        <v>6446</v>
      </c>
      <c r="D1488" s="50">
        <v>1</v>
      </c>
      <c r="E1488" s="72">
        <f t="shared" si="47"/>
        <v>70981043</v>
      </c>
      <c r="F1488" s="51" t="s">
        <v>8850</v>
      </c>
      <c r="G1488" s="51" t="s">
        <v>8853</v>
      </c>
      <c r="H1488" s="51">
        <v>600</v>
      </c>
      <c r="I1488" s="51" t="s">
        <v>14443</v>
      </c>
      <c r="J1488" s="51">
        <v>16.690000000000001</v>
      </c>
      <c r="K1488" s="68">
        <v>10014</v>
      </c>
      <c r="L1488" s="63" t="s">
        <v>14444</v>
      </c>
      <c r="M1488" s="50" t="s">
        <v>10213</v>
      </c>
      <c r="N1488" s="36" t="s">
        <v>47</v>
      </c>
      <c r="O1488" s="36">
        <v>992</v>
      </c>
      <c r="Q1488" s="36" t="s">
        <v>10214</v>
      </c>
      <c r="R1488" s="50" t="str">
        <f>VLOOKUP(A1488,[1]komplet!$1:$1048576,18,0)</f>
        <v>ANO</v>
      </c>
    </row>
    <row r="1489" spans="1:18" x14ac:dyDescent="0.25">
      <c r="A1489" s="71">
        <v>600067611</v>
      </c>
      <c r="B1489" s="56">
        <f t="shared" si="46"/>
        <v>600067611</v>
      </c>
      <c r="C1489" s="57" t="s">
        <v>6447</v>
      </c>
      <c r="D1489" s="50">
        <v>1</v>
      </c>
      <c r="E1489" s="72">
        <f t="shared" si="47"/>
        <v>60610832</v>
      </c>
      <c r="F1489" s="51" t="s">
        <v>8850</v>
      </c>
      <c r="G1489" s="51" t="s">
        <v>8853</v>
      </c>
      <c r="H1489" s="51">
        <v>100</v>
      </c>
      <c r="I1489" s="51" t="s">
        <v>14443</v>
      </c>
      <c r="J1489" s="51">
        <v>16.690000000000001</v>
      </c>
      <c r="K1489" s="68">
        <v>1669.0000000000002</v>
      </c>
      <c r="L1489" s="63" t="s">
        <v>14444</v>
      </c>
      <c r="M1489" s="50" t="s">
        <v>10215</v>
      </c>
      <c r="N1489" s="36" t="s">
        <v>5118</v>
      </c>
      <c r="O1489" s="36">
        <v>425</v>
      </c>
      <c r="Q1489" s="36" t="s">
        <v>10216</v>
      </c>
      <c r="R1489" s="50" t="str">
        <f>VLOOKUP(A1489,[1]komplet!$1:$1048576,18,0)</f>
        <v>ANO</v>
      </c>
    </row>
    <row r="1490" spans="1:18" x14ac:dyDescent="0.25">
      <c r="A1490" s="71">
        <v>650016581</v>
      </c>
      <c r="B1490" s="56">
        <f t="shared" si="46"/>
        <v>650016581</v>
      </c>
      <c r="C1490" s="57" t="s">
        <v>6448</v>
      </c>
      <c r="D1490" s="50">
        <v>1</v>
      </c>
      <c r="E1490" s="72">
        <f t="shared" si="47"/>
        <v>60610590</v>
      </c>
      <c r="F1490" s="51" t="s">
        <v>8850</v>
      </c>
      <c r="G1490" s="51" t="s">
        <v>8853</v>
      </c>
      <c r="H1490" s="51">
        <v>25</v>
      </c>
      <c r="I1490" s="51" t="s">
        <v>14443</v>
      </c>
      <c r="J1490" s="51">
        <v>16.690000000000001</v>
      </c>
      <c r="K1490" s="68">
        <v>417.25000000000006</v>
      </c>
      <c r="L1490" s="63" t="s">
        <v>14444</v>
      </c>
      <c r="M1490" s="50" t="s">
        <v>10217</v>
      </c>
      <c r="N1490" s="36" t="s">
        <v>41</v>
      </c>
      <c r="O1490" s="36">
        <v>261</v>
      </c>
      <c r="Q1490" s="36" t="s">
        <v>10218</v>
      </c>
      <c r="R1490" s="50" t="str">
        <f>VLOOKUP(A1490,[1]komplet!$1:$1048576,18,0)</f>
        <v>ANO</v>
      </c>
    </row>
    <row r="1491" spans="1:18" x14ac:dyDescent="0.25">
      <c r="A1491" s="71">
        <v>691009091</v>
      </c>
      <c r="B1491" s="56">
        <f t="shared" si="46"/>
        <v>691009091</v>
      </c>
      <c r="C1491" s="57" t="s">
        <v>6449</v>
      </c>
      <c r="D1491" s="50">
        <v>1</v>
      </c>
      <c r="E1491" s="72">
        <f t="shared" si="47"/>
        <v>4720997</v>
      </c>
      <c r="F1491" s="51" t="s">
        <v>8850</v>
      </c>
      <c r="G1491" s="51" t="s">
        <v>8853</v>
      </c>
      <c r="H1491" s="51">
        <v>500</v>
      </c>
      <c r="I1491" s="51" t="s">
        <v>14443</v>
      </c>
      <c r="J1491" s="51">
        <v>16.690000000000001</v>
      </c>
      <c r="K1491" s="68">
        <v>8345</v>
      </c>
      <c r="L1491" s="63" t="s">
        <v>14444</v>
      </c>
      <c r="M1491" s="50" t="s">
        <v>10219</v>
      </c>
      <c r="N1491" s="36" t="s">
        <v>47</v>
      </c>
      <c r="O1491" s="36">
        <v>992</v>
      </c>
      <c r="Q1491" s="36" t="s">
        <v>10214</v>
      </c>
      <c r="R1491" s="50" t="str">
        <f>VLOOKUP(A1491,[1]komplet!$1:$1048576,18,0)</f>
        <v>NE</v>
      </c>
    </row>
    <row r="1492" spans="1:18" x14ac:dyDescent="0.25">
      <c r="A1492" s="71">
        <v>691015091</v>
      </c>
      <c r="B1492" s="56">
        <f t="shared" si="46"/>
        <v>691015091</v>
      </c>
      <c r="C1492" s="57" t="s">
        <v>6450</v>
      </c>
      <c r="D1492" s="50">
        <v>1</v>
      </c>
      <c r="E1492" s="72">
        <f t="shared" si="47"/>
        <v>9824529</v>
      </c>
      <c r="F1492" s="51" t="s">
        <v>8850</v>
      </c>
      <c r="G1492" s="51" t="s">
        <v>8855</v>
      </c>
      <c r="H1492" s="51">
        <v>25</v>
      </c>
      <c r="I1492" s="51" t="s">
        <v>14443</v>
      </c>
      <c r="J1492" s="51">
        <v>16.690000000000001</v>
      </c>
      <c r="K1492" s="68">
        <v>417.25000000000006</v>
      </c>
      <c r="L1492" s="63" t="s">
        <v>14444</v>
      </c>
      <c r="M1492" s="50" t="s">
        <v>10220</v>
      </c>
      <c r="N1492" s="36" t="s">
        <v>4803</v>
      </c>
      <c r="O1492" s="36" t="s">
        <v>10221</v>
      </c>
      <c r="Q1492" s="36" t="s">
        <v>10222</v>
      </c>
      <c r="R1492" s="50" t="str">
        <f>VLOOKUP(A1492,[1]komplet!$1:$1048576,18,0)</f>
        <v>NE</v>
      </c>
    </row>
    <row r="1493" spans="1:18" x14ac:dyDescent="0.25">
      <c r="A1493" s="71">
        <v>600009882</v>
      </c>
      <c r="B1493" s="56">
        <f t="shared" si="46"/>
        <v>600009882</v>
      </c>
      <c r="C1493" s="57" t="s">
        <v>6451</v>
      </c>
      <c r="D1493" s="50">
        <v>1</v>
      </c>
      <c r="E1493" s="72">
        <f t="shared" si="47"/>
        <v>49767194</v>
      </c>
      <c r="F1493" s="51" t="s">
        <v>8850</v>
      </c>
      <c r="G1493" s="51" t="s">
        <v>8854</v>
      </c>
      <c r="H1493" s="51">
        <v>2525</v>
      </c>
      <c r="I1493" s="51" t="s">
        <v>14443</v>
      </c>
      <c r="J1493" s="51">
        <v>16.690000000000001</v>
      </c>
      <c r="K1493" s="68">
        <v>42142.25</v>
      </c>
      <c r="L1493" s="63" t="s">
        <v>14444</v>
      </c>
      <c r="M1493" s="50" t="s">
        <v>10223</v>
      </c>
      <c r="N1493" s="36" t="s">
        <v>10224</v>
      </c>
      <c r="O1493" s="36">
        <v>2053</v>
      </c>
      <c r="Q1493" s="36" t="s">
        <v>10225</v>
      </c>
      <c r="R1493" s="50" t="str">
        <f>VLOOKUP(A1493,[1]komplet!$1:$1048576,18,0)</f>
        <v>ANO</v>
      </c>
    </row>
    <row r="1494" spans="1:18" x14ac:dyDescent="0.25">
      <c r="A1494" s="71">
        <v>600009904</v>
      </c>
      <c r="B1494" s="56">
        <f t="shared" si="46"/>
        <v>600009904</v>
      </c>
      <c r="C1494" s="57" t="s">
        <v>6452</v>
      </c>
      <c r="D1494" s="50">
        <v>1</v>
      </c>
      <c r="E1494" s="72">
        <f t="shared" si="47"/>
        <v>49790820</v>
      </c>
      <c r="F1494" s="51" t="s">
        <v>8850</v>
      </c>
      <c r="G1494" s="51" t="s">
        <v>8854</v>
      </c>
      <c r="H1494" s="51">
        <v>425</v>
      </c>
      <c r="I1494" s="51" t="s">
        <v>14443</v>
      </c>
      <c r="J1494" s="51">
        <v>16.690000000000001</v>
      </c>
      <c r="K1494" s="68">
        <v>7093.2500000000009</v>
      </c>
      <c r="L1494" s="63" t="s">
        <v>14444</v>
      </c>
      <c r="M1494" s="50" t="s">
        <v>10226</v>
      </c>
      <c r="N1494" s="36" t="s">
        <v>10227</v>
      </c>
      <c r="O1494" s="36">
        <v>1569</v>
      </c>
      <c r="Q1494" s="36" t="s">
        <v>10225</v>
      </c>
      <c r="R1494" s="50" t="str">
        <f>VLOOKUP(A1494,[1]komplet!$1:$1048576,18,0)</f>
        <v>NE</v>
      </c>
    </row>
    <row r="1495" spans="1:18" x14ac:dyDescent="0.25">
      <c r="A1495" s="71">
        <v>600073041</v>
      </c>
      <c r="B1495" s="56">
        <f t="shared" si="46"/>
        <v>600073041</v>
      </c>
      <c r="C1495" s="57" t="s">
        <v>6453</v>
      </c>
      <c r="D1495" s="50">
        <v>1</v>
      </c>
      <c r="E1495" s="72">
        <f t="shared" si="47"/>
        <v>70984221</v>
      </c>
      <c r="F1495" s="51" t="s">
        <v>8850</v>
      </c>
      <c r="G1495" s="51" t="s">
        <v>8854</v>
      </c>
      <c r="H1495" s="51">
        <v>950</v>
      </c>
      <c r="I1495" s="51" t="s">
        <v>14443</v>
      </c>
      <c r="J1495" s="51">
        <v>16.690000000000001</v>
      </c>
      <c r="K1495" s="68">
        <v>15855.500000000002</v>
      </c>
      <c r="L1495" s="63" t="s">
        <v>14444</v>
      </c>
      <c r="M1495" s="50" t="s">
        <v>10228</v>
      </c>
      <c r="N1495" s="36" t="s">
        <v>4453</v>
      </c>
      <c r="O1495" s="36">
        <v>128</v>
      </c>
      <c r="P1495" s="36">
        <v>2</v>
      </c>
      <c r="Q1495" s="36" t="s">
        <v>10222</v>
      </c>
      <c r="R1495" s="50" t="str">
        <f>VLOOKUP(A1495,[1]komplet!$1:$1048576,18,0)</f>
        <v>ANO</v>
      </c>
    </row>
    <row r="1496" spans="1:18" x14ac:dyDescent="0.25">
      <c r="A1496" s="71">
        <v>600073050</v>
      </c>
      <c r="B1496" s="56">
        <f t="shared" si="46"/>
        <v>600073050</v>
      </c>
      <c r="C1496" s="57" t="s">
        <v>6454</v>
      </c>
      <c r="D1496" s="50">
        <v>1</v>
      </c>
      <c r="E1496" s="72">
        <f t="shared" si="47"/>
        <v>75006936</v>
      </c>
      <c r="F1496" s="51" t="s">
        <v>8850</v>
      </c>
      <c r="G1496" s="51" t="s">
        <v>8854</v>
      </c>
      <c r="H1496" s="51">
        <v>725</v>
      </c>
      <c r="I1496" s="51" t="s">
        <v>14443</v>
      </c>
      <c r="J1496" s="51">
        <v>16.690000000000001</v>
      </c>
      <c r="K1496" s="68">
        <v>12100.250000000002</v>
      </c>
      <c r="L1496" s="63" t="s">
        <v>14444</v>
      </c>
      <c r="M1496" s="50" t="s">
        <v>10229</v>
      </c>
      <c r="N1496" s="36" t="s">
        <v>19</v>
      </c>
      <c r="O1496" s="36">
        <v>234</v>
      </c>
      <c r="Q1496" s="36" t="s">
        <v>9842</v>
      </c>
      <c r="R1496" s="50" t="str">
        <f>VLOOKUP(A1496,[1]komplet!$1:$1048576,18,0)</f>
        <v>ANO</v>
      </c>
    </row>
    <row r="1497" spans="1:18" x14ac:dyDescent="0.25">
      <c r="A1497" s="71">
        <v>600073092</v>
      </c>
      <c r="B1497" s="56">
        <f t="shared" si="46"/>
        <v>600073092</v>
      </c>
      <c r="C1497" s="57" t="s">
        <v>6455</v>
      </c>
      <c r="D1497" s="50">
        <v>1</v>
      </c>
      <c r="E1497" s="72">
        <f t="shared" si="47"/>
        <v>60610689</v>
      </c>
      <c r="F1497" s="51" t="s">
        <v>8850</v>
      </c>
      <c r="G1497" s="51" t="s">
        <v>8854</v>
      </c>
      <c r="H1497" s="51">
        <v>350</v>
      </c>
      <c r="I1497" s="51" t="s">
        <v>14443</v>
      </c>
      <c r="J1497" s="51">
        <v>16.690000000000001</v>
      </c>
      <c r="K1497" s="68">
        <v>5841.5</v>
      </c>
      <c r="L1497" s="63" t="s">
        <v>14444</v>
      </c>
      <c r="M1497" s="50" t="s">
        <v>10230</v>
      </c>
      <c r="O1497" s="36">
        <v>65</v>
      </c>
      <c r="Q1497" s="36" t="s">
        <v>10231</v>
      </c>
      <c r="R1497" s="50" t="str">
        <f>VLOOKUP(A1497,[1]komplet!$1:$1048576,18,0)</f>
        <v>ANO</v>
      </c>
    </row>
    <row r="1498" spans="1:18" x14ac:dyDescent="0.25">
      <c r="A1498" s="71">
        <v>600072843</v>
      </c>
      <c r="B1498" s="56">
        <f t="shared" si="46"/>
        <v>600072843</v>
      </c>
      <c r="C1498" s="57" t="s">
        <v>6456</v>
      </c>
      <c r="D1498" s="50">
        <v>1</v>
      </c>
      <c r="E1498" s="72">
        <f t="shared" si="47"/>
        <v>66359180</v>
      </c>
      <c r="F1498" s="51" t="s">
        <v>8850</v>
      </c>
      <c r="G1498" s="51" t="s">
        <v>8854</v>
      </c>
      <c r="H1498" s="51">
        <v>1550</v>
      </c>
      <c r="I1498" s="51" t="s">
        <v>14443</v>
      </c>
      <c r="J1498" s="51">
        <v>16.690000000000001</v>
      </c>
      <c r="K1498" s="68">
        <v>25869.500000000004</v>
      </c>
      <c r="L1498" s="63" t="s">
        <v>14444</v>
      </c>
      <c r="M1498" s="50" t="s">
        <v>10232</v>
      </c>
      <c r="N1498" s="36" t="s">
        <v>4392</v>
      </c>
      <c r="O1498" s="36">
        <v>1916</v>
      </c>
      <c r="Q1498" s="36" t="s">
        <v>10225</v>
      </c>
      <c r="R1498" s="50" t="str">
        <f>VLOOKUP(A1498,[1]komplet!$1:$1048576,18,0)</f>
        <v>ANO</v>
      </c>
    </row>
    <row r="1499" spans="1:18" x14ac:dyDescent="0.25">
      <c r="A1499" s="71">
        <v>600072860</v>
      </c>
      <c r="B1499" s="56">
        <f t="shared" si="46"/>
        <v>600072860</v>
      </c>
      <c r="C1499" s="57" t="s">
        <v>6457</v>
      </c>
      <c r="D1499" s="50">
        <v>1</v>
      </c>
      <c r="E1499" s="72">
        <f t="shared" si="47"/>
        <v>69978751</v>
      </c>
      <c r="F1499" s="51" t="s">
        <v>8850</v>
      </c>
      <c r="G1499" s="51" t="s">
        <v>8854</v>
      </c>
      <c r="H1499" s="51">
        <v>2300</v>
      </c>
      <c r="I1499" s="51" t="s">
        <v>14443</v>
      </c>
      <c r="J1499" s="51">
        <v>16.690000000000001</v>
      </c>
      <c r="K1499" s="68">
        <v>38387</v>
      </c>
      <c r="L1499" s="63" t="s">
        <v>14444</v>
      </c>
      <c r="M1499" s="50" t="s">
        <v>10233</v>
      </c>
      <c r="N1499" s="36" t="s">
        <v>10234</v>
      </c>
      <c r="O1499" s="36">
        <v>258</v>
      </c>
      <c r="Q1499" s="36" t="s">
        <v>10225</v>
      </c>
      <c r="R1499" s="50" t="str">
        <f>VLOOKUP(A1499,[1]komplet!$1:$1048576,18,0)</f>
        <v>ANO</v>
      </c>
    </row>
    <row r="1500" spans="1:18" x14ac:dyDescent="0.25">
      <c r="A1500" s="71">
        <v>600072886</v>
      </c>
      <c r="B1500" s="56">
        <f t="shared" si="46"/>
        <v>600072886</v>
      </c>
      <c r="C1500" s="57" t="s">
        <v>6458</v>
      </c>
      <c r="D1500" s="50">
        <v>1</v>
      </c>
      <c r="E1500" s="72">
        <f t="shared" si="47"/>
        <v>70995974</v>
      </c>
      <c r="F1500" s="51" t="s">
        <v>8850</v>
      </c>
      <c r="G1500" s="51" t="s">
        <v>8854</v>
      </c>
      <c r="H1500" s="51">
        <v>75</v>
      </c>
      <c r="I1500" s="51" t="s">
        <v>14443</v>
      </c>
      <c r="J1500" s="51">
        <v>16.690000000000001</v>
      </c>
      <c r="K1500" s="68">
        <v>1251.75</v>
      </c>
      <c r="L1500" s="63" t="s">
        <v>14444</v>
      </c>
      <c r="M1500" s="50" t="s">
        <v>10235</v>
      </c>
      <c r="O1500" s="36">
        <v>109</v>
      </c>
      <c r="Q1500" s="36" t="s">
        <v>10236</v>
      </c>
      <c r="R1500" s="50" t="str">
        <f>VLOOKUP(A1500,[1]komplet!$1:$1048576,18,0)</f>
        <v>ANO</v>
      </c>
    </row>
    <row r="1501" spans="1:18" x14ac:dyDescent="0.25">
      <c r="A1501" s="71">
        <v>600072908</v>
      </c>
      <c r="B1501" s="56">
        <f t="shared" si="46"/>
        <v>600072908</v>
      </c>
      <c r="C1501" s="57" t="s">
        <v>6459</v>
      </c>
      <c r="D1501" s="50">
        <v>1</v>
      </c>
      <c r="E1501" s="72">
        <f t="shared" si="47"/>
        <v>60611952</v>
      </c>
      <c r="F1501" s="51" t="s">
        <v>8850</v>
      </c>
      <c r="G1501" s="51" t="s">
        <v>8854</v>
      </c>
      <c r="H1501" s="51">
        <v>50</v>
      </c>
      <c r="I1501" s="51" t="s">
        <v>14443</v>
      </c>
      <c r="J1501" s="51">
        <v>16.690000000000001</v>
      </c>
      <c r="K1501" s="68">
        <v>834.50000000000011</v>
      </c>
      <c r="L1501" s="63" t="s">
        <v>14444</v>
      </c>
      <c r="M1501" s="50" t="s">
        <v>10237</v>
      </c>
      <c r="O1501" s="36">
        <v>38</v>
      </c>
      <c r="Q1501" s="36" t="s">
        <v>10238</v>
      </c>
      <c r="R1501" s="50" t="str">
        <f>VLOOKUP(A1501,[1]komplet!$1:$1048576,18,0)</f>
        <v>ANO</v>
      </c>
    </row>
    <row r="1502" spans="1:18" x14ac:dyDescent="0.25">
      <c r="A1502" s="71">
        <v>600072924</v>
      </c>
      <c r="B1502" s="56">
        <f t="shared" si="46"/>
        <v>600072924</v>
      </c>
      <c r="C1502" s="57" t="s">
        <v>6460</v>
      </c>
      <c r="D1502" s="50">
        <v>1</v>
      </c>
      <c r="E1502" s="72">
        <f t="shared" si="47"/>
        <v>69979081</v>
      </c>
      <c r="F1502" s="51" t="s">
        <v>8850</v>
      </c>
      <c r="G1502" s="51" t="s">
        <v>8854</v>
      </c>
      <c r="H1502" s="51">
        <v>2500</v>
      </c>
      <c r="I1502" s="51" t="s">
        <v>14443</v>
      </c>
      <c r="J1502" s="51">
        <v>16.690000000000001</v>
      </c>
      <c r="K1502" s="68">
        <v>41725</v>
      </c>
      <c r="L1502" s="63" t="s">
        <v>14444</v>
      </c>
      <c r="M1502" s="50" t="s">
        <v>10239</v>
      </c>
      <c r="N1502" s="36" t="s">
        <v>10240</v>
      </c>
      <c r="O1502" s="36">
        <v>1702</v>
      </c>
      <c r="Q1502" s="36" t="s">
        <v>10225</v>
      </c>
      <c r="R1502" s="50" t="str">
        <f>VLOOKUP(A1502,[1]komplet!$1:$1048576,18,0)</f>
        <v>ANO</v>
      </c>
    </row>
    <row r="1503" spans="1:18" x14ac:dyDescent="0.25">
      <c r="A1503" s="71">
        <v>600072932</v>
      </c>
      <c r="B1503" s="56">
        <f t="shared" si="46"/>
        <v>600072932</v>
      </c>
      <c r="C1503" s="57" t="s">
        <v>6461</v>
      </c>
      <c r="D1503" s="50">
        <v>1</v>
      </c>
      <c r="E1503" s="72">
        <f t="shared" si="47"/>
        <v>75006901</v>
      </c>
      <c r="F1503" s="51" t="s">
        <v>8850</v>
      </c>
      <c r="G1503" s="51" t="s">
        <v>8854</v>
      </c>
      <c r="H1503" s="51">
        <v>550</v>
      </c>
      <c r="I1503" s="51" t="s">
        <v>14443</v>
      </c>
      <c r="J1503" s="51">
        <v>16.690000000000001</v>
      </c>
      <c r="K1503" s="68">
        <v>9179.5</v>
      </c>
      <c r="L1503" s="63" t="s">
        <v>14444</v>
      </c>
      <c r="M1503" s="50" t="s">
        <v>10241</v>
      </c>
      <c r="O1503" s="36">
        <v>146</v>
      </c>
      <c r="Q1503" s="36" t="s">
        <v>9662</v>
      </c>
      <c r="R1503" s="50" t="str">
        <f>VLOOKUP(A1503,[1]komplet!$1:$1048576,18,0)</f>
        <v>ANO</v>
      </c>
    </row>
    <row r="1504" spans="1:18" x14ac:dyDescent="0.25">
      <c r="A1504" s="71">
        <v>600072959</v>
      </c>
      <c r="B1504" s="56">
        <f t="shared" si="46"/>
        <v>600072959</v>
      </c>
      <c r="C1504" s="57" t="s">
        <v>6462</v>
      </c>
      <c r="D1504" s="50">
        <v>1</v>
      </c>
      <c r="E1504" s="72">
        <f t="shared" si="47"/>
        <v>75006502</v>
      </c>
      <c r="F1504" s="51" t="s">
        <v>8850</v>
      </c>
      <c r="G1504" s="51" t="s">
        <v>8854</v>
      </c>
      <c r="H1504" s="51">
        <v>1350</v>
      </c>
      <c r="I1504" s="51" t="s">
        <v>14443</v>
      </c>
      <c r="J1504" s="51">
        <v>16.690000000000001</v>
      </c>
      <c r="K1504" s="68">
        <v>22531.5</v>
      </c>
      <c r="L1504" s="63" t="s">
        <v>14444</v>
      </c>
      <c r="M1504" s="50" t="s">
        <v>10242</v>
      </c>
      <c r="N1504" s="36" t="s">
        <v>39</v>
      </c>
      <c r="O1504" s="36">
        <v>119</v>
      </c>
      <c r="Q1504" s="36" t="s">
        <v>10243</v>
      </c>
      <c r="R1504" s="50" t="str">
        <f>VLOOKUP(A1504,[1]komplet!$1:$1048576,18,0)</f>
        <v>ANO</v>
      </c>
    </row>
    <row r="1505" spans="1:18" x14ac:dyDescent="0.25">
      <c r="A1505" s="71">
        <v>600072967</v>
      </c>
      <c r="B1505" s="56">
        <f t="shared" si="46"/>
        <v>600072967</v>
      </c>
      <c r="C1505" s="57" t="s">
        <v>6463</v>
      </c>
      <c r="D1505" s="50">
        <v>1</v>
      </c>
      <c r="E1505" s="72">
        <f t="shared" si="47"/>
        <v>75005476</v>
      </c>
      <c r="F1505" s="51" t="s">
        <v>8850</v>
      </c>
      <c r="G1505" s="51" t="s">
        <v>8854</v>
      </c>
      <c r="H1505" s="51">
        <v>0</v>
      </c>
      <c r="I1505" s="51" t="s">
        <v>14443</v>
      </c>
      <c r="J1505" s="51">
        <v>16.690000000000001</v>
      </c>
      <c r="K1505" s="68">
        <v>0</v>
      </c>
      <c r="L1505" s="63">
        <v>44536</v>
      </c>
      <c r="M1505" s="50" t="s">
        <v>10244</v>
      </c>
      <c r="N1505" s="36" t="s">
        <v>83</v>
      </c>
      <c r="O1505" s="36">
        <v>683</v>
      </c>
      <c r="Q1505" s="36" t="s">
        <v>10245</v>
      </c>
      <c r="R1505" s="50" t="str">
        <f>VLOOKUP(A1505,[1]komplet!$1:$1048576,18,0)</f>
        <v>ANO</v>
      </c>
    </row>
    <row r="1506" spans="1:18" x14ac:dyDescent="0.25">
      <c r="A1506" s="71">
        <v>600072975</v>
      </c>
      <c r="B1506" s="56">
        <f t="shared" si="46"/>
        <v>600072975</v>
      </c>
      <c r="C1506" s="57" t="s">
        <v>6464</v>
      </c>
      <c r="D1506" s="50">
        <v>1</v>
      </c>
      <c r="E1506" s="72">
        <f t="shared" si="47"/>
        <v>75005484</v>
      </c>
      <c r="F1506" s="51" t="s">
        <v>8850</v>
      </c>
      <c r="G1506" s="51" t="s">
        <v>8854</v>
      </c>
      <c r="H1506" s="51">
        <v>1600</v>
      </c>
      <c r="I1506" s="51" t="s">
        <v>14443</v>
      </c>
      <c r="J1506" s="51">
        <v>16.690000000000001</v>
      </c>
      <c r="K1506" s="68">
        <v>26704.000000000004</v>
      </c>
      <c r="L1506" s="63" t="s">
        <v>14444</v>
      </c>
      <c r="M1506" s="50" t="s">
        <v>10246</v>
      </c>
      <c r="N1506" s="36" t="s">
        <v>19</v>
      </c>
      <c r="O1506" s="36">
        <v>786</v>
      </c>
      <c r="Q1506" s="36" t="s">
        <v>10245</v>
      </c>
      <c r="R1506" s="50" t="str">
        <f>VLOOKUP(A1506,[1]komplet!$1:$1048576,18,0)</f>
        <v>ANO</v>
      </c>
    </row>
    <row r="1507" spans="1:18" x14ac:dyDescent="0.25">
      <c r="A1507" s="71">
        <v>600072983</v>
      </c>
      <c r="B1507" s="56">
        <f t="shared" si="46"/>
        <v>600072983</v>
      </c>
      <c r="C1507" s="57" t="s">
        <v>6465</v>
      </c>
      <c r="D1507" s="50">
        <v>1</v>
      </c>
      <c r="E1507" s="72">
        <f t="shared" si="47"/>
        <v>60610239</v>
      </c>
      <c r="F1507" s="51" t="s">
        <v>8850</v>
      </c>
      <c r="G1507" s="51" t="s">
        <v>8854</v>
      </c>
      <c r="H1507" s="51">
        <v>1650</v>
      </c>
      <c r="I1507" s="51" t="s">
        <v>14443</v>
      </c>
      <c r="J1507" s="51">
        <v>16.690000000000001</v>
      </c>
      <c r="K1507" s="68">
        <v>27538.500000000004</v>
      </c>
      <c r="L1507" s="63" t="s">
        <v>14444</v>
      </c>
      <c r="M1507" s="50" t="s">
        <v>10247</v>
      </c>
      <c r="N1507" s="36" t="s">
        <v>19</v>
      </c>
      <c r="O1507" s="36">
        <v>697</v>
      </c>
      <c r="Q1507" s="36" t="s">
        <v>5110</v>
      </c>
      <c r="R1507" s="50" t="str">
        <f>VLOOKUP(A1507,[1]komplet!$1:$1048576,18,0)</f>
        <v>ANO</v>
      </c>
    </row>
    <row r="1508" spans="1:18" x14ac:dyDescent="0.25">
      <c r="A1508" s="71">
        <v>600072991</v>
      </c>
      <c r="B1508" s="56">
        <f t="shared" si="46"/>
        <v>600072991</v>
      </c>
      <c r="C1508" s="57" t="s">
        <v>6466</v>
      </c>
      <c r="D1508" s="50">
        <v>1</v>
      </c>
      <c r="E1508" s="72">
        <f t="shared" si="47"/>
        <v>60610221</v>
      </c>
      <c r="F1508" s="51" t="s">
        <v>8850</v>
      </c>
      <c r="G1508" s="51" t="s">
        <v>8854</v>
      </c>
      <c r="H1508" s="51">
        <v>1125</v>
      </c>
      <c r="I1508" s="51" t="s">
        <v>14443</v>
      </c>
      <c r="J1508" s="51">
        <v>16.690000000000001</v>
      </c>
      <c r="K1508" s="68">
        <v>18776.25</v>
      </c>
      <c r="L1508" s="63" t="s">
        <v>14444</v>
      </c>
      <c r="M1508" s="50" t="s">
        <v>10248</v>
      </c>
      <c r="N1508" s="36" t="s">
        <v>47</v>
      </c>
      <c r="O1508" s="36">
        <v>788</v>
      </c>
      <c r="Q1508" s="36" t="s">
        <v>5110</v>
      </c>
      <c r="R1508" s="50" t="str">
        <f>VLOOKUP(A1508,[1]komplet!$1:$1048576,18,0)</f>
        <v>ANO</v>
      </c>
    </row>
    <row r="1509" spans="1:18" x14ac:dyDescent="0.25">
      <c r="A1509" s="71">
        <v>600073009</v>
      </c>
      <c r="B1509" s="56">
        <f t="shared" si="46"/>
        <v>600073009</v>
      </c>
      <c r="C1509" s="57" t="s">
        <v>6467</v>
      </c>
      <c r="D1509" s="50">
        <v>1</v>
      </c>
      <c r="E1509" s="72">
        <f t="shared" si="47"/>
        <v>69983534</v>
      </c>
      <c r="F1509" s="51" t="s">
        <v>8850</v>
      </c>
      <c r="G1509" s="51" t="s">
        <v>8854</v>
      </c>
      <c r="H1509" s="51">
        <v>525</v>
      </c>
      <c r="I1509" s="51" t="s">
        <v>14443</v>
      </c>
      <c r="J1509" s="51">
        <v>16.690000000000001</v>
      </c>
      <c r="K1509" s="68">
        <v>8762.25</v>
      </c>
      <c r="L1509" s="63" t="s">
        <v>14444</v>
      </c>
      <c r="M1509" s="50" t="s">
        <v>10249</v>
      </c>
      <c r="O1509" s="36">
        <v>22</v>
      </c>
      <c r="Q1509" s="36" t="s">
        <v>10250</v>
      </c>
      <c r="R1509" s="50" t="str">
        <f>VLOOKUP(A1509,[1]komplet!$1:$1048576,18,0)</f>
        <v>ANO</v>
      </c>
    </row>
    <row r="1510" spans="1:18" x14ac:dyDescent="0.25">
      <c r="A1510" s="71">
        <v>600073033</v>
      </c>
      <c r="B1510" s="56">
        <f t="shared" si="46"/>
        <v>600073033</v>
      </c>
      <c r="C1510" s="57" t="s">
        <v>6468</v>
      </c>
      <c r="D1510" s="50">
        <v>1</v>
      </c>
      <c r="E1510" s="72">
        <f t="shared" si="47"/>
        <v>69978883</v>
      </c>
      <c r="F1510" s="51" t="s">
        <v>8850</v>
      </c>
      <c r="G1510" s="51" t="s">
        <v>8854</v>
      </c>
      <c r="H1510" s="51">
        <v>1850</v>
      </c>
      <c r="I1510" s="51" t="s">
        <v>14443</v>
      </c>
      <c r="J1510" s="51">
        <v>16.690000000000001</v>
      </c>
      <c r="K1510" s="68">
        <v>30876.500000000004</v>
      </c>
      <c r="L1510" s="63" t="s">
        <v>14444</v>
      </c>
      <c r="M1510" s="50" t="s">
        <v>10251</v>
      </c>
      <c r="N1510" s="36" t="s">
        <v>10252</v>
      </c>
      <c r="O1510" s="36">
        <v>540</v>
      </c>
      <c r="P1510" s="36">
        <v>7</v>
      </c>
      <c r="Q1510" s="36" t="s">
        <v>10253</v>
      </c>
      <c r="R1510" s="50" t="str">
        <f>VLOOKUP(A1510,[1]komplet!$1:$1048576,18,0)</f>
        <v>ANO</v>
      </c>
    </row>
    <row r="1511" spans="1:18" x14ac:dyDescent="0.25">
      <c r="A1511" s="71">
        <v>600073068</v>
      </c>
      <c r="B1511" s="56">
        <f t="shared" si="46"/>
        <v>600073068</v>
      </c>
      <c r="C1511" s="57" t="s">
        <v>6469</v>
      </c>
      <c r="D1511" s="50">
        <v>1</v>
      </c>
      <c r="E1511" s="72">
        <f t="shared" si="47"/>
        <v>70980896</v>
      </c>
      <c r="F1511" s="51" t="s">
        <v>8850</v>
      </c>
      <c r="G1511" s="51" t="s">
        <v>8854</v>
      </c>
      <c r="H1511" s="51">
        <v>750</v>
      </c>
      <c r="I1511" s="51" t="s">
        <v>14443</v>
      </c>
      <c r="J1511" s="51">
        <v>16.690000000000001</v>
      </c>
      <c r="K1511" s="68">
        <v>12517.500000000002</v>
      </c>
      <c r="L1511" s="63" t="s">
        <v>14444</v>
      </c>
      <c r="M1511" s="50" t="s">
        <v>10254</v>
      </c>
      <c r="N1511" s="36" t="s">
        <v>53</v>
      </c>
      <c r="O1511" s="36">
        <v>425</v>
      </c>
      <c r="Q1511" s="36" t="s">
        <v>5511</v>
      </c>
      <c r="R1511" s="50" t="str">
        <f>VLOOKUP(A1511,[1]komplet!$1:$1048576,18,0)</f>
        <v>ANO</v>
      </c>
    </row>
    <row r="1512" spans="1:18" x14ac:dyDescent="0.25">
      <c r="A1512" s="71">
        <v>600073106</v>
      </c>
      <c r="B1512" s="56">
        <f t="shared" si="46"/>
        <v>600073106</v>
      </c>
      <c r="C1512" s="57" t="s">
        <v>6470</v>
      </c>
      <c r="D1512" s="50">
        <v>1</v>
      </c>
      <c r="E1512" s="72">
        <f t="shared" si="47"/>
        <v>60610441</v>
      </c>
      <c r="F1512" s="51" t="s">
        <v>8850</v>
      </c>
      <c r="G1512" s="51" t="s">
        <v>8854</v>
      </c>
      <c r="H1512" s="51">
        <v>150</v>
      </c>
      <c r="I1512" s="51" t="s">
        <v>14443</v>
      </c>
      <c r="J1512" s="51">
        <v>16.690000000000001</v>
      </c>
      <c r="K1512" s="68">
        <v>2503.5</v>
      </c>
      <c r="L1512" s="63" t="s">
        <v>14444</v>
      </c>
      <c r="M1512" s="50" t="s">
        <v>10255</v>
      </c>
      <c r="N1512" s="36" t="s">
        <v>34</v>
      </c>
      <c r="O1512" s="36">
        <v>63</v>
      </c>
      <c r="Q1512" s="36" t="s">
        <v>10256</v>
      </c>
      <c r="R1512" s="50" t="str">
        <f>VLOOKUP(A1512,[1]komplet!$1:$1048576,18,0)</f>
        <v>ANO</v>
      </c>
    </row>
    <row r="1513" spans="1:18" x14ac:dyDescent="0.25">
      <c r="A1513" s="71">
        <v>600073122</v>
      </c>
      <c r="B1513" s="56">
        <f t="shared" si="46"/>
        <v>600073122</v>
      </c>
      <c r="C1513" s="57" t="s">
        <v>6471</v>
      </c>
      <c r="D1513" s="50">
        <v>1</v>
      </c>
      <c r="E1513" s="72">
        <f t="shared" si="47"/>
        <v>69979073</v>
      </c>
      <c r="F1513" s="51" t="s">
        <v>8850</v>
      </c>
      <c r="G1513" s="51" t="s">
        <v>8854</v>
      </c>
      <c r="H1513" s="51">
        <v>2025</v>
      </c>
      <c r="I1513" s="51" t="s">
        <v>14443</v>
      </c>
      <c r="J1513" s="51">
        <v>16.690000000000001</v>
      </c>
      <c r="K1513" s="68">
        <v>33797.25</v>
      </c>
      <c r="L1513" s="63" t="s">
        <v>14444</v>
      </c>
      <c r="M1513" s="50" t="s">
        <v>10257</v>
      </c>
      <c r="N1513" s="36" t="s">
        <v>4802</v>
      </c>
      <c r="O1513" s="36">
        <v>1614</v>
      </c>
      <c r="Q1513" s="36" t="s">
        <v>10225</v>
      </c>
      <c r="R1513" s="50" t="str">
        <f>VLOOKUP(A1513,[1]komplet!$1:$1048576,18,0)</f>
        <v>ANO</v>
      </c>
    </row>
    <row r="1514" spans="1:18" x14ac:dyDescent="0.25">
      <c r="A1514" s="71">
        <v>600073131</v>
      </c>
      <c r="B1514" s="56">
        <f t="shared" si="46"/>
        <v>600073131</v>
      </c>
      <c r="C1514" s="57" t="s">
        <v>6472</v>
      </c>
      <c r="D1514" s="50">
        <v>1</v>
      </c>
      <c r="E1514" s="72">
        <f t="shared" si="47"/>
        <v>60610247</v>
      </c>
      <c r="F1514" s="51" t="s">
        <v>8850</v>
      </c>
      <c r="G1514" s="51" t="s">
        <v>8854</v>
      </c>
      <c r="H1514" s="51">
        <v>1825</v>
      </c>
      <c r="I1514" s="51" t="s">
        <v>14443</v>
      </c>
      <c r="J1514" s="51">
        <v>16.690000000000001</v>
      </c>
      <c r="K1514" s="68">
        <v>30459.250000000004</v>
      </c>
      <c r="L1514" s="63" t="s">
        <v>14444</v>
      </c>
      <c r="M1514" s="50" t="s">
        <v>10258</v>
      </c>
      <c r="N1514" s="36" t="s">
        <v>59</v>
      </c>
      <c r="O1514" s="36">
        <v>738</v>
      </c>
      <c r="Q1514" s="36" t="s">
        <v>5110</v>
      </c>
      <c r="R1514" s="50" t="str">
        <f>VLOOKUP(A1514,[1]komplet!$1:$1048576,18,0)</f>
        <v>ANO</v>
      </c>
    </row>
    <row r="1515" spans="1:18" x14ac:dyDescent="0.25">
      <c r="A1515" s="71">
        <v>600073149</v>
      </c>
      <c r="B1515" s="56">
        <f t="shared" si="46"/>
        <v>600073149</v>
      </c>
      <c r="C1515" s="57" t="s">
        <v>6473</v>
      </c>
      <c r="D1515" s="50">
        <v>1</v>
      </c>
      <c r="E1515" s="72">
        <f t="shared" si="47"/>
        <v>69983551</v>
      </c>
      <c r="F1515" s="51" t="s">
        <v>8850</v>
      </c>
      <c r="G1515" s="51" t="s">
        <v>8854</v>
      </c>
      <c r="H1515" s="51">
        <v>200</v>
      </c>
      <c r="I1515" s="51" t="s">
        <v>14443</v>
      </c>
      <c r="J1515" s="51">
        <v>16.690000000000001</v>
      </c>
      <c r="K1515" s="68">
        <v>3338.0000000000005</v>
      </c>
      <c r="L1515" s="63" t="s">
        <v>14444</v>
      </c>
      <c r="M1515" s="50" t="s">
        <v>10259</v>
      </c>
      <c r="N1515" s="36" t="s">
        <v>10184</v>
      </c>
      <c r="O1515" s="36">
        <v>81</v>
      </c>
      <c r="Q1515" s="36" t="s">
        <v>10260</v>
      </c>
      <c r="R1515" s="50" t="str">
        <f>VLOOKUP(A1515,[1]komplet!$1:$1048576,18,0)</f>
        <v>ANO</v>
      </c>
    </row>
    <row r="1516" spans="1:18" x14ac:dyDescent="0.25">
      <c r="A1516" s="71">
        <v>600073157</v>
      </c>
      <c r="B1516" s="56">
        <f t="shared" si="46"/>
        <v>600073157</v>
      </c>
      <c r="C1516" s="57" t="s">
        <v>6474</v>
      </c>
      <c r="D1516" s="50">
        <v>1</v>
      </c>
      <c r="E1516" s="72">
        <f t="shared" si="47"/>
        <v>75005760</v>
      </c>
      <c r="F1516" s="51" t="s">
        <v>8850</v>
      </c>
      <c r="G1516" s="51" t="s">
        <v>8854</v>
      </c>
      <c r="H1516" s="51">
        <v>1125</v>
      </c>
      <c r="I1516" s="51" t="s">
        <v>14443</v>
      </c>
      <c r="J1516" s="51">
        <v>16.690000000000001</v>
      </c>
      <c r="K1516" s="68">
        <v>18776.25</v>
      </c>
      <c r="L1516" s="63" t="s">
        <v>14444</v>
      </c>
      <c r="M1516" s="50" t="s">
        <v>10261</v>
      </c>
      <c r="N1516" s="36" t="s">
        <v>41</v>
      </c>
      <c r="O1516" s="36">
        <v>232</v>
      </c>
      <c r="Q1516" s="36" t="s">
        <v>10262</v>
      </c>
      <c r="R1516" s="50" t="str">
        <f>VLOOKUP(A1516,[1]komplet!$1:$1048576,18,0)</f>
        <v>ANO</v>
      </c>
    </row>
    <row r="1517" spans="1:18" x14ac:dyDescent="0.25">
      <c r="A1517" s="71">
        <v>600073246</v>
      </c>
      <c r="B1517" s="56">
        <f t="shared" si="46"/>
        <v>600073246</v>
      </c>
      <c r="C1517" s="57" t="s">
        <v>6475</v>
      </c>
      <c r="D1517" s="50">
        <v>1</v>
      </c>
      <c r="E1517" s="72">
        <f t="shared" si="47"/>
        <v>70976368</v>
      </c>
      <c r="F1517" s="51" t="s">
        <v>8850</v>
      </c>
      <c r="G1517" s="51" t="s">
        <v>8854</v>
      </c>
      <c r="H1517" s="51">
        <v>575</v>
      </c>
      <c r="I1517" s="51" t="s">
        <v>14443</v>
      </c>
      <c r="J1517" s="51">
        <v>16.690000000000001</v>
      </c>
      <c r="K1517" s="68">
        <v>9596.75</v>
      </c>
      <c r="L1517" s="63" t="s">
        <v>14444</v>
      </c>
      <c r="M1517" s="50" t="s">
        <v>10263</v>
      </c>
      <c r="N1517" s="36" t="s">
        <v>10264</v>
      </c>
      <c r="O1517" s="36">
        <v>254</v>
      </c>
      <c r="Q1517" s="36" t="s">
        <v>5110</v>
      </c>
      <c r="R1517" s="50" t="str">
        <f>VLOOKUP(A1517,[1]komplet!$1:$1048576,18,0)</f>
        <v>ANO</v>
      </c>
    </row>
    <row r="1518" spans="1:18" x14ac:dyDescent="0.25">
      <c r="A1518" s="71">
        <v>600170527</v>
      </c>
      <c r="B1518" s="56">
        <f t="shared" si="46"/>
        <v>600170527</v>
      </c>
      <c r="C1518" s="57" t="s">
        <v>6476</v>
      </c>
      <c r="D1518" s="50">
        <v>1</v>
      </c>
      <c r="E1518" s="72">
        <f t="shared" si="47"/>
        <v>49766929</v>
      </c>
      <c r="F1518" s="51" t="s">
        <v>8850</v>
      </c>
      <c r="G1518" s="51" t="s">
        <v>8854</v>
      </c>
      <c r="H1518" s="51">
        <v>3000</v>
      </c>
      <c r="I1518" s="51" t="s">
        <v>14443</v>
      </c>
      <c r="J1518" s="51">
        <v>16.690000000000001</v>
      </c>
      <c r="K1518" s="68">
        <v>50070.000000000007</v>
      </c>
      <c r="L1518" s="63" t="s">
        <v>14444</v>
      </c>
      <c r="M1518" s="50" t="s">
        <v>10265</v>
      </c>
      <c r="N1518" s="36" t="s">
        <v>10266</v>
      </c>
      <c r="O1518" s="36">
        <v>1620</v>
      </c>
      <c r="Q1518" s="36" t="s">
        <v>10225</v>
      </c>
      <c r="R1518" s="50" t="str">
        <f>VLOOKUP(A1518,[1]komplet!$1:$1048576,18,0)</f>
        <v>ANO</v>
      </c>
    </row>
    <row r="1519" spans="1:18" x14ac:dyDescent="0.25">
      <c r="A1519" s="71">
        <v>610100718</v>
      </c>
      <c r="B1519" s="56">
        <f t="shared" si="46"/>
        <v>610100718</v>
      </c>
      <c r="C1519" s="57" t="s">
        <v>6477</v>
      </c>
      <c r="D1519" s="50">
        <v>1</v>
      </c>
      <c r="E1519" s="72">
        <f t="shared" si="47"/>
        <v>25232991</v>
      </c>
      <c r="F1519" s="51" t="s">
        <v>8850</v>
      </c>
      <c r="G1519" s="51" t="s">
        <v>8854</v>
      </c>
      <c r="H1519" s="51">
        <v>625</v>
      </c>
      <c r="I1519" s="51" t="s">
        <v>14443</v>
      </c>
      <c r="J1519" s="51">
        <v>16.690000000000001</v>
      </c>
      <c r="K1519" s="68">
        <v>10431.25</v>
      </c>
      <c r="L1519" s="63" t="s">
        <v>14444</v>
      </c>
      <c r="M1519" s="50" t="s">
        <v>10267</v>
      </c>
      <c r="N1519" s="36" t="s">
        <v>5467</v>
      </c>
      <c r="O1519" s="36">
        <v>1672</v>
      </c>
      <c r="Q1519" s="36" t="s">
        <v>10225</v>
      </c>
      <c r="R1519" s="50" t="str">
        <f>VLOOKUP(A1519,[1]komplet!$1:$1048576,18,0)</f>
        <v>NE</v>
      </c>
    </row>
    <row r="1520" spans="1:18" x14ac:dyDescent="0.25">
      <c r="A1520" s="71">
        <v>615800386</v>
      </c>
      <c r="B1520" s="56">
        <f t="shared" si="46"/>
        <v>615800386</v>
      </c>
      <c r="C1520" s="57" t="s">
        <v>6478</v>
      </c>
      <c r="D1520" s="50">
        <v>1</v>
      </c>
      <c r="E1520" s="72">
        <f t="shared" si="47"/>
        <v>69459924</v>
      </c>
      <c r="F1520" s="51" t="s">
        <v>8850</v>
      </c>
      <c r="G1520" s="51" t="s">
        <v>8854</v>
      </c>
      <c r="H1520" s="51">
        <v>2175</v>
      </c>
      <c r="I1520" s="51" t="s">
        <v>14443</v>
      </c>
      <c r="J1520" s="51">
        <v>16.690000000000001</v>
      </c>
      <c r="K1520" s="68">
        <v>36300.75</v>
      </c>
      <c r="L1520" s="63" t="s">
        <v>14444</v>
      </c>
      <c r="M1520" s="50" t="s">
        <v>10268</v>
      </c>
      <c r="N1520" s="36" t="s">
        <v>10269</v>
      </c>
      <c r="O1520" s="36">
        <v>2055</v>
      </c>
      <c r="Q1520" s="36" t="s">
        <v>10225</v>
      </c>
      <c r="R1520" s="50" t="str">
        <f>VLOOKUP(A1520,[1]komplet!$1:$1048576,18,0)</f>
        <v>ANO</v>
      </c>
    </row>
    <row r="1521" spans="1:18" x14ac:dyDescent="0.25">
      <c r="A1521" s="71">
        <v>651012988</v>
      </c>
      <c r="B1521" s="56">
        <f t="shared" si="46"/>
        <v>651012988</v>
      </c>
      <c r="C1521" s="57" t="s">
        <v>6479</v>
      </c>
      <c r="D1521" s="50">
        <v>1</v>
      </c>
      <c r="E1521" s="72">
        <f t="shared" si="47"/>
        <v>75059151</v>
      </c>
      <c r="F1521" s="51" t="s">
        <v>8850</v>
      </c>
      <c r="G1521" s="51" t="s">
        <v>8854</v>
      </c>
      <c r="H1521" s="51">
        <v>2575</v>
      </c>
      <c r="I1521" s="51" t="s">
        <v>14443</v>
      </c>
      <c r="J1521" s="51">
        <v>16.690000000000001</v>
      </c>
      <c r="K1521" s="68">
        <v>42976.75</v>
      </c>
      <c r="L1521" s="63" t="s">
        <v>14444</v>
      </c>
      <c r="M1521" s="50" t="s">
        <v>10270</v>
      </c>
      <c r="N1521" s="36" t="s">
        <v>26</v>
      </c>
      <c r="O1521" s="36">
        <v>716</v>
      </c>
      <c r="Q1521" s="36" t="s">
        <v>10225</v>
      </c>
      <c r="R1521" s="50" t="str">
        <f>VLOOKUP(A1521,[1]komplet!$1:$1048576,18,0)</f>
        <v>ANO</v>
      </c>
    </row>
    <row r="1522" spans="1:18" x14ac:dyDescent="0.25">
      <c r="A1522" s="71">
        <v>600015891</v>
      </c>
      <c r="B1522" s="56">
        <f t="shared" si="46"/>
        <v>600015891</v>
      </c>
      <c r="C1522" s="57" t="s">
        <v>6480</v>
      </c>
      <c r="D1522" s="50">
        <v>1</v>
      </c>
      <c r="E1522" s="72">
        <f t="shared" si="47"/>
        <v>48895504</v>
      </c>
      <c r="F1522" s="51" t="s">
        <v>5727</v>
      </c>
      <c r="G1522" s="51" t="s">
        <v>8856</v>
      </c>
      <c r="H1522" s="51">
        <v>975</v>
      </c>
      <c r="I1522" s="51" t="s">
        <v>14443</v>
      </c>
      <c r="J1522" s="51">
        <v>16.690000000000001</v>
      </c>
      <c r="K1522" s="68">
        <v>16272.750000000002</v>
      </c>
      <c r="L1522" s="63" t="s">
        <v>14444</v>
      </c>
      <c r="M1522" s="50" t="s">
        <v>10271</v>
      </c>
      <c r="N1522" s="36" t="s">
        <v>10272</v>
      </c>
      <c r="O1522" s="36">
        <v>343</v>
      </c>
      <c r="Q1522" s="36" t="s">
        <v>10273</v>
      </c>
      <c r="R1522" s="50" t="str">
        <f>VLOOKUP(A1522,[1]komplet!$1:$1048576,18,0)</f>
        <v>ANO</v>
      </c>
    </row>
    <row r="1523" spans="1:18" x14ac:dyDescent="0.25">
      <c r="A1523" s="71">
        <v>600016005</v>
      </c>
      <c r="B1523" s="56">
        <f t="shared" si="46"/>
        <v>600016005</v>
      </c>
      <c r="C1523" s="57" t="s">
        <v>6481</v>
      </c>
      <c r="D1523" s="50">
        <v>1</v>
      </c>
      <c r="E1523" s="72">
        <f t="shared" si="47"/>
        <v>48895466</v>
      </c>
      <c r="F1523" s="51" t="s">
        <v>5727</v>
      </c>
      <c r="G1523" s="51" t="s">
        <v>8856</v>
      </c>
      <c r="H1523" s="51">
        <v>1300</v>
      </c>
      <c r="I1523" s="51" t="s">
        <v>14443</v>
      </c>
      <c r="J1523" s="51">
        <v>16.690000000000001</v>
      </c>
      <c r="K1523" s="68">
        <v>21697</v>
      </c>
      <c r="L1523" s="63" t="s">
        <v>14444</v>
      </c>
      <c r="M1523" s="50" t="s">
        <v>10274</v>
      </c>
      <c r="N1523" s="36" t="s">
        <v>83</v>
      </c>
      <c r="O1523" s="36">
        <v>760</v>
      </c>
      <c r="Q1523" s="36" t="s">
        <v>10273</v>
      </c>
      <c r="R1523" s="50" t="str">
        <f>VLOOKUP(A1523,[1]komplet!$1:$1048576,18,0)</f>
        <v>ANO</v>
      </c>
    </row>
    <row r="1524" spans="1:18" x14ac:dyDescent="0.25">
      <c r="A1524" s="71">
        <v>600025942</v>
      </c>
      <c r="B1524" s="56">
        <f t="shared" si="46"/>
        <v>600025942</v>
      </c>
      <c r="C1524" s="57" t="s">
        <v>6482</v>
      </c>
      <c r="D1524" s="50">
        <v>1</v>
      </c>
      <c r="E1524" s="72">
        <f t="shared" si="47"/>
        <v>70832811</v>
      </c>
      <c r="F1524" s="51" t="s">
        <v>5727</v>
      </c>
      <c r="G1524" s="51" t="s">
        <v>8856</v>
      </c>
      <c r="H1524" s="51">
        <v>100</v>
      </c>
      <c r="I1524" s="51" t="s">
        <v>14443</v>
      </c>
      <c r="J1524" s="51">
        <v>16.690000000000001</v>
      </c>
      <c r="K1524" s="68">
        <v>1669.0000000000002</v>
      </c>
      <c r="L1524" s="63" t="s">
        <v>14444</v>
      </c>
      <c r="M1524" s="50" t="s">
        <v>10275</v>
      </c>
      <c r="N1524" s="36" t="s">
        <v>51</v>
      </c>
      <c r="O1524" s="36">
        <v>106</v>
      </c>
      <c r="Q1524" s="36" t="s">
        <v>10273</v>
      </c>
      <c r="R1524" s="50" t="str">
        <f>VLOOKUP(A1524,[1]komplet!$1:$1048576,18,0)</f>
        <v>ANO</v>
      </c>
    </row>
    <row r="1525" spans="1:18" x14ac:dyDescent="0.25">
      <c r="A1525" s="71">
        <v>600130045</v>
      </c>
      <c r="B1525" s="56">
        <f t="shared" si="46"/>
        <v>600130045</v>
      </c>
      <c r="C1525" s="57" t="s">
        <v>6483</v>
      </c>
      <c r="D1525" s="50">
        <v>1</v>
      </c>
      <c r="E1525" s="72">
        <f t="shared" si="47"/>
        <v>70885966</v>
      </c>
      <c r="F1525" s="51" t="s">
        <v>5727</v>
      </c>
      <c r="G1525" s="51" t="s">
        <v>8856</v>
      </c>
      <c r="H1525" s="51">
        <v>550</v>
      </c>
      <c r="I1525" s="51" t="s">
        <v>14443</v>
      </c>
      <c r="J1525" s="51">
        <v>16.690000000000001</v>
      </c>
      <c r="K1525" s="68">
        <v>9179.5</v>
      </c>
      <c r="L1525" s="63" t="s">
        <v>14444</v>
      </c>
      <c r="M1525" s="50" t="s">
        <v>10276</v>
      </c>
      <c r="O1525" s="36">
        <v>159</v>
      </c>
      <c r="Q1525" s="36" t="s">
        <v>10277</v>
      </c>
      <c r="R1525" s="50" t="str">
        <f>VLOOKUP(A1525,[1]komplet!$1:$1048576,18,0)</f>
        <v>ANO</v>
      </c>
    </row>
    <row r="1526" spans="1:18" x14ac:dyDescent="0.25">
      <c r="A1526" s="71">
        <v>600130096</v>
      </c>
      <c r="B1526" s="56">
        <f t="shared" si="46"/>
        <v>600130096</v>
      </c>
      <c r="C1526" s="57" t="s">
        <v>6484</v>
      </c>
      <c r="D1526" s="50">
        <v>1</v>
      </c>
      <c r="E1526" s="72">
        <f t="shared" si="47"/>
        <v>43379516</v>
      </c>
      <c r="F1526" s="51" t="s">
        <v>5727</v>
      </c>
      <c r="G1526" s="51" t="s">
        <v>8856</v>
      </c>
      <c r="H1526" s="51">
        <v>1575</v>
      </c>
      <c r="I1526" s="51" t="s">
        <v>14443</v>
      </c>
      <c r="J1526" s="51">
        <v>16.690000000000001</v>
      </c>
      <c r="K1526" s="68">
        <v>26286.750000000004</v>
      </c>
      <c r="L1526" s="63" t="s">
        <v>14444</v>
      </c>
      <c r="M1526" s="50" t="s">
        <v>10278</v>
      </c>
      <c r="N1526" s="36" t="s">
        <v>83</v>
      </c>
      <c r="O1526" s="36">
        <v>615</v>
      </c>
      <c r="Q1526" s="36" t="s">
        <v>10273</v>
      </c>
      <c r="R1526" s="50" t="str">
        <f>VLOOKUP(A1526,[1]komplet!$1:$1048576,18,0)</f>
        <v>ANO</v>
      </c>
    </row>
    <row r="1527" spans="1:18" x14ac:dyDescent="0.25">
      <c r="A1527" s="71">
        <v>600130100</v>
      </c>
      <c r="B1527" s="56">
        <f t="shared" si="46"/>
        <v>600130100</v>
      </c>
      <c r="C1527" s="57" t="s">
        <v>6485</v>
      </c>
      <c r="D1527" s="50">
        <v>1</v>
      </c>
      <c r="E1527" s="72">
        <f t="shared" si="47"/>
        <v>48897400</v>
      </c>
      <c r="F1527" s="51" t="s">
        <v>5727</v>
      </c>
      <c r="G1527" s="51" t="s">
        <v>8856</v>
      </c>
      <c r="H1527" s="51">
        <v>1675</v>
      </c>
      <c r="I1527" s="51" t="s">
        <v>14443</v>
      </c>
      <c r="J1527" s="51">
        <v>16.690000000000001</v>
      </c>
      <c r="K1527" s="68">
        <v>27955.750000000004</v>
      </c>
      <c r="L1527" s="63" t="s">
        <v>14444</v>
      </c>
      <c r="M1527" s="50" t="s">
        <v>10279</v>
      </c>
      <c r="N1527" s="36" t="s">
        <v>51</v>
      </c>
      <c r="O1527" s="36">
        <v>409</v>
      </c>
      <c r="Q1527" s="36" t="s">
        <v>10273</v>
      </c>
      <c r="R1527" s="50" t="str">
        <f>VLOOKUP(A1527,[1]komplet!$1:$1048576,18,0)</f>
        <v>ANO</v>
      </c>
    </row>
    <row r="1528" spans="1:18" x14ac:dyDescent="0.25">
      <c r="A1528" s="71">
        <v>600130126</v>
      </c>
      <c r="B1528" s="56">
        <f t="shared" si="46"/>
        <v>600130126</v>
      </c>
      <c r="C1528" s="57" t="s">
        <v>6486</v>
      </c>
      <c r="D1528" s="50">
        <v>1</v>
      </c>
      <c r="E1528" s="72">
        <f t="shared" si="47"/>
        <v>43380247</v>
      </c>
      <c r="F1528" s="51" t="s">
        <v>5727</v>
      </c>
      <c r="G1528" s="51" t="s">
        <v>8856</v>
      </c>
      <c r="H1528" s="51">
        <v>475</v>
      </c>
      <c r="I1528" s="51" t="s">
        <v>14443</v>
      </c>
      <c r="J1528" s="51">
        <v>16.690000000000001</v>
      </c>
      <c r="K1528" s="68">
        <v>7927.7500000000009</v>
      </c>
      <c r="L1528" s="63" t="s">
        <v>14444</v>
      </c>
      <c r="M1528" s="50" t="s">
        <v>10280</v>
      </c>
      <c r="O1528" s="36">
        <v>1</v>
      </c>
      <c r="Q1528" s="36" t="s">
        <v>10281</v>
      </c>
      <c r="R1528" s="50" t="str">
        <f>VLOOKUP(A1528,[1]komplet!$1:$1048576,18,0)</f>
        <v>ANO</v>
      </c>
    </row>
    <row r="1529" spans="1:18" x14ac:dyDescent="0.25">
      <c r="A1529" s="71">
        <v>600130231</v>
      </c>
      <c r="B1529" s="56">
        <f t="shared" si="46"/>
        <v>600130231</v>
      </c>
      <c r="C1529" s="57" t="s">
        <v>6487</v>
      </c>
      <c r="D1529" s="50">
        <v>1</v>
      </c>
      <c r="E1529" s="72">
        <f t="shared" si="47"/>
        <v>70830754</v>
      </c>
      <c r="F1529" s="51" t="s">
        <v>5727</v>
      </c>
      <c r="G1529" s="51" t="s">
        <v>8856</v>
      </c>
      <c r="H1529" s="51">
        <v>200</v>
      </c>
      <c r="I1529" s="51" t="s">
        <v>14443</v>
      </c>
      <c r="J1529" s="51">
        <v>16.690000000000001</v>
      </c>
      <c r="K1529" s="68">
        <v>3338.0000000000005</v>
      </c>
      <c r="L1529" s="63" t="s">
        <v>14444</v>
      </c>
      <c r="M1529" s="50" t="s">
        <v>10282</v>
      </c>
      <c r="O1529" s="36">
        <v>181</v>
      </c>
      <c r="Q1529" s="36" t="s">
        <v>10283</v>
      </c>
      <c r="R1529" s="50" t="str">
        <f>VLOOKUP(A1529,[1]komplet!$1:$1048576,18,0)</f>
        <v>ANO</v>
      </c>
    </row>
    <row r="1530" spans="1:18" x14ac:dyDescent="0.25">
      <c r="A1530" s="71">
        <v>600130258</v>
      </c>
      <c r="B1530" s="56">
        <f t="shared" si="46"/>
        <v>600130258</v>
      </c>
      <c r="C1530" s="57" t="s">
        <v>6488</v>
      </c>
      <c r="D1530" s="50">
        <v>1</v>
      </c>
      <c r="E1530" s="72">
        <f t="shared" si="47"/>
        <v>70998779</v>
      </c>
      <c r="F1530" s="51" t="s">
        <v>5727</v>
      </c>
      <c r="G1530" s="51" t="s">
        <v>8856</v>
      </c>
      <c r="H1530" s="51">
        <v>425</v>
      </c>
      <c r="I1530" s="51" t="s">
        <v>14443</v>
      </c>
      <c r="J1530" s="51">
        <v>16.690000000000001</v>
      </c>
      <c r="K1530" s="68">
        <v>7093.2500000000009</v>
      </c>
      <c r="L1530" s="63" t="s">
        <v>14444</v>
      </c>
      <c r="M1530" s="50" t="s">
        <v>10284</v>
      </c>
      <c r="O1530" s="36">
        <v>27</v>
      </c>
      <c r="Q1530" s="36" t="s">
        <v>10285</v>
      </c>
      <c r="R1530" s="50" t="str">
        <f>VLOOKUP(A1530,[1]komplet!$1:$1048576,18,0)</f>
        <v>ANO</v>
      </c>
    </row>
    <row r="1531" spans="1:18" x14ac:dyDescent="0.25">
      <c r="A1531" s="71">
        <v>600130371</v>
      </c>
      <c r="B1531" s="56">
        <f t="shared" si="46"/>
        <v>600130371</v>
      </c>
      <c r="C1531" s="57" t="s">
        <v>6489</v>
      </c>
      <c r="D1531" s="50">
        <v>1</v>
      </c>
      <c r="E1531" s="72">
        <f t="shared" si="47"/>
        <v>75021404</v>
      </c>
      <c r="F1531" s="51" t="s">
        <v>5727</v>
      </c>
      <c r="G1531" s="51" t="s">
        <v>8856</v>
      </c>
      <c r="H1531" s="51">
        <v>75</v>
      </c>
      <c r="I1531" s="51" t="s">
        <v>14443</v>
      </c>
      <c r="J1531" s="51">
        <v>16.690000000000001</v>
      </c>
      <c r="K1531" s="68">
        <v>1251.75</v>
      </c>
      <c r="L1531" s="63" t="s">
        <v>14444</v>
      </c>
      <c r="M1531" s="50" t="s">
        <v>10286</v>
      </c>
      <c r="O1531" s="36">
        <v>30</v>
      </c>
      <c r="Q1531" s="36" t="s">
        <v>10287</v>
      </c>
      <c r="R1531" s="50" t="str">
        <f>VLOOKUP(A1531,[1]komplet!$1:$1048576,18,0)</f>
        <v>ANO</v>
      </c>
    </row>
    <row r="1532" spans="1:18" x14ac:dyDescent="0.25">
      <c r="A1532" s="71">
        <v>600130398</v>
      </c>
      <c r="B1532" s="56">
        <f t="shared" si="46"/>
        <v>600130398</v>
      </c>
      <c r="C1532" s="57" t="s">
        <v>6490</v>
      </c>
      <c r="D1532" s="50">
        <v>1</v>
      </c>
      <c r="E1532" s="72">
        <f t="shared" si="47"/>
        <v>70981779</v>
      </c>
      <c r="F1532" s="51" t="s">
        <v>5727</v>
      </c>
      <c r="G1532" s="51" t="s">
        <v>8856</v>
      </c>
      <c r="H1532" s="51">
        <v>125</v>
      </c>
      <c r="I1532" s="51" t="s">
        <v>14443</v>
      </c>
      <c r="J1532" s="51">
        <v>16.690000000000001</v>
      </c>
      <c r="K1532" s="68">
        <v>2086.25</v>
      </c>
      <c r="L1532" s="63" t="s">
        <v>14444</v>
      </c>
      <c r="M1532" s="50" t="s">
        <v>10288</v>
      </c>
      <c r="O1532" s="36">
        <v>107</v>
      </c>
      <c r="Q1532" s="36" t="s">
        <v>10289</v>
      </c>
      <c r="R1532" s="50" t="str">
        <f>VLOOKUP(A1532,[1]komplet!$1:$1048576,18,0)</f>
        <v>ANO</v>
      </c>
    </row>
    <row r="1533" spans="1:18" x14ac:dyDescent="0.25">
      <c r="A1533" s="71">
        <v>600130614</v>
      </c>
      <c r="B1533" s="56">
        <f t="shared" si="46"/>
        <v>600130614</v>
      </c>
      <c r="C1533" s="57" t="s">
        <v>6491</v>
      </c>
      <c r="D1533" s="50">
        <v>1</v>
      </c>
      <c r="E1533" s="72">
        <f t="shared" si="47"/>
        <v>70981604</v>
      </c>
      <c r="F1533" s="51" t="s">
        <v>5727</v>
      </c>
      <c r="G1533" s="51" t="s">
        <v>8856</v>
      </c>
      <c r="H1533" s="51">
        <v>150</v>
      </c>
      <c r="I1533" s="51" t="s">
        <v>14443</v>
      </c>
      <c r="J1533" s="51">
        <v>16.690000000000001</v>
      </c>
      <c r="K1533" s="68">
        <v>2503.5</v>
      </c>
      <c r="L1533" s="63" t="s">
        <v>14444</v>
      </c>
      <c r="M1533" s="50" t="s">
        <v>10290</v>
      </c>
      <c r="O1533" s="36">
        <v>58</v>
      </c>
      <c r="Q1533" s="36" t="s">
        <v>10291</v>
      </c>
      <c r="R1533" s="50" t="str">
        <f>VLOOKUP(A1533,[1]komplet!$1:$1048576,18,0)</f>
        <v>ANO</v>
      </c>
    </row>
    <row r="1534" spans="1:18" x14ac:dyDescent="0.25">
      <c r="A1534" s="71">
        <v>600130673</v>
      </c>
      <c r="B1534" s="56">
        <f t="shared" si="46"/>
        <v>600130673</v>
      </c>
      <c r="C1534" s="57" t="s">
        <v>6492</v>
      </c>
      <c r="D1534" s="50">
        <v>1</v>
      </c>
      <c r="E1534" s="72">
        <f t="shared" si="47"/>
        <v>75022087</v>
      </c>
      <c r="F1534" s="51" t="s">
        <v>5727</v>
      </c>
      <c r="G1534" s="51" t="s">
        <v>8856</v>
      </c>
      <c r="H1534" s="51">
        <v>100</v>
      </c>
      <c r="I1534" s="51" t="s">
        <v>14443</v>
      </c>
      <c r="J1534" s="51">
        <v>16.690000000000001</v>
      </c>
      <c r="K1534" s="68">
        <v>1669.0000000000002</v>
      </c>
      <c r="L1534" s="63" t="s">
        <v>14444</v>
      </c>
      <c r="M1534" s="50" t="s">
        <v>10292</v>
      </c>
      <c r="O1534" s="36">
        <v>84</v>
      </c>
      <c r="Q1534" s="36" t="s">
        <v>5096</v>
      </c>
      <c r="R1534" s="50" t="str">
        <f>VLOOKUP(A1534,[1]komplet!$1:$1048576,18,0)</f>
        <v>ANO</v>
      </c>
    </row>
    <row r="1535" spans="1:18" x14ac:dyDescent="0.25">
      <c r="A1535" s="71">
        <v>600130703</v>
      </c>
      <c r="B1535" s="56">
        <f t="shared" si="46"/>
        <v>600130703</v>
      </c>
      <c r="C1535" s="57" t="s">
        <v>6493</v>
      </c>
      <c r="D1535" s="50">
        <v>1</v>
      </c>
      <c r="E1535" s="72">
        <f t="shared" si="47"/>
        <v>71011757</v>
      </c>
      <c r="F1535" s="51" t="s">
        <v>5727</v>
      </c>
      <c r="G1535" s="51" t="s">
        <v>8856</v>
      </c>
      <c r="H1535" s="51">
        <v>75</v>
      </c>
      <c r="I1535" s="51" t="s">
        <v>14443</v>
      </c>
      <c r="J1535" s="51">
        <v>16.690000000000001</v>
      </c>
      <c r="K1535" s="68">
        <v>1251.75</v>
      </c>
      <c r="L1535" s="63" t="s">
        <v>14444</v>
      </c>
      <c r="M1535" s="50" t="s">
        <v>10293</v>
      </c>
      <c r="O1535" s="36">
        <v>80</v>
      </c>
      <c r="Q1535" s="36" t="s">
        <v>10294</v>
      </c>
      <c r="R1535" s="50" t="str">
        <f>VLOOKUP(A1535,[1]komplet!$1:$1048576,18,0)</f>
        <v>ANO</v>
      </c>
    </row>
    <row r="1536" spans="1:18" x14ac:dyDescent="0.25">
      <c r="A1536" s="71">
        <v>600130801</v>
      </c>
      <c r="B1536" s="56">
        <f t="shared" si="46"/>
        <v>600130801</v>
      </c>
      <c r="C1536" s="57" t="s">
        <v>6494</v>
      </c>
      <c r="D1536" s="50">
        <v>1</v>
      </c>
      <c r="E1536" s="72">
        <f t="shared" si="47"/>
        <v>75020955</v>
      </c>
      <c r="F1536" s="51" t="s">
        <v>5727</v>
      </c>
      <c r="G1536" s="51" t="s">
        <v>8856</v>
      </c>
      <c r="H1536" s="51">
        <v>100</v>
      </c>
      <c r="I1536" s="51" t="s">
        <v>14443</v>
      </c>
      <c r="J1536" s="51">
        <v>16.690000000000001</v>
      </c>
      <c r="K1536" s="68">
        <v>1669.0000000000002</v>
      </c>
      <c r="L1536" s="63" t="s">
        <v>14444</v>
      </c>
      <c r="M1536" s="50" t="s">
        <v>10295</v>
      </c>
      <c r="O1536" s="36">
        <v>51</v>
      </c>
      <c r="Q1536" s="36" t="s">
        <v>10296</v>
      </c>
      <c r="R1536" s="50" t="str">
        <f>VLOOKUP(A1536,[1]komplet!$1:$1048576,18,0)</f>
        <v>ANO</v>
      </c>
    </row>
    <row r="1537" spans="1:18" x14ac:dyDescent="0.25">
      <c r="A1537" s="71">
        <v>600130827</v>
      </c>
      <c r="B1537" s="56">
        <f t="shared" si="46"/>
        <v>600130827</v>
      </c>
      <c r="C1537" s="57" t="s">
        <v>6495</v>
      </c>
      <c r="D1537" s="50">
        <v>1</v>
      </c>
      <c r="E1537" s="72">
        <f t="shared" si="47"/>
        <v>75022893</v>
      </c>
      <c r="F1537" s="51" t="s">
        <v>5727</v>
      </c>
      <c r="G1537" s="51" t="s">
        <v>8856</v>
      </c>
      <c r="H1537" s="51">
        <v>75</v>
      </c>
      <c r="I1537" s="51" t="s">
        <v>14443</v>
      </c>
      <c r="J1537" s="51">
        <v>16.690000000000001</v>
      </c>
      <c r="K1537" s="68">
        <v>1251.75</v>
      </c>
      <c r="L1537" s="63" t="s">
        <v>14444</v>
      </c>
      <c r="M1537" s="50" t="s">
        <v>10297</v>
      </c>
      <c r="O1537" s="36">
        <v>70</v>
      </c>
      <c r="Q1537" s="36" t="s">
        <v>10298</v>
      </c>
      <c r="R1537" s="50" t="str">
        <f>VLOOKUP(A1537,[1]komplet!$1:$1048576,18,0)</f>
        <v>ANO</v>
      </c>
    </row>
    <row r="1538" spans="1:18" x14ac:dyDescent="0.25">
      <c r="A1538" s="71">
        <v>600130835</v>
      </c>
      <c r="B1538" s="56">
        <f t="shared" si="46"/>
        <v>600130835</v>
      </c>
      <c r="C1538" s="57" t="s">
        <v>6496</v>
      </c>
      <c r="D1538" s="50">
        <v>1</v>
      </c>
      <c r="E1538" s="72">
        <f t="shared" si="47"/>
        <v>70881308</v>
      </c>
      <c r="F1538" s="51" t="s">
        <v>5727</v>
      </c>
      <c r="G1538" s="51" t="s">
        <v>8856</v>
      </c>
      <c r="H1538" s="51">
        <v>125</v>
      </c>
      <c r="I1538" s="51" t="s">
        <v>14443</v>
      </c>
      <c r="J1538" s="51">
        <v>16.690000000000001</v>
      </c>
      <c r="K1538" s="68">
        <v>2086.25</v>
      </c>
      <c r="L1538" s="63" t="s">
        <v>14444</v>
      </c>
      <c r="M1538" s="50" t="s">
        <v>10299</v>
      </c>
      <c r="O1538" s="36">
        <v>64</v>
      </c>
      <c r="Q1538" s="36" t="s">
        <v>10300</v>
      </c>
      <c r="R1538" s="50" t="str">
        <f>VLOOKUP(A1538,[1]komplet!$1:$1048576,18,0)</f>
        <v>ANO</v>
      </c>
    </row>
    <row r="1539" spans="1:18" x14ac:dyDescent="0.25">
      <c r="A1539" s="71">
        <v>650012097</v>
      </c>
      <c r="B1539" s="56">
        <f t="shared" si="46"/>
        <v>650012097</v>
      </c>
      <c r="C1539" s="57" t="s">
        <v>6497</v>
      </c>
      <c r="D1539" s="50">
        <v>1</v>
      </c>
      <c r="E1539" s="72">
        <f t="shared" si="47"/>
        <v>70981761</v>
      </c>
      <c r="F1539" s="51" t="s">
        <v>5727</v>
      </c>
      <c r="G1539" s="51" t="s">
        <v>8856</v>
      </c>
      <c r="H1539" s="51">
        <v>175</v>
      </c>
      <c r="I1539" s="51" t="s">
        <v>14443</v>
      </c>
      <c r="J1539" s="51">
        <v>16.690000000000001</v>
      </c>
      <c r="K1539" s="68">
        <v>2920.75</v>
      </c>
      <c r="L1539" s="63" t="s">
        <v>14444</v>
      </c>
      <c r="M1539" s="50" t="s">
        <v>10301</v>
      </c>
      <c r="O1539" s="36">
        <v>151</v>
      </c>
      <c r="Q1539" s="36" t="s">
        <v>10302</v>
      </c>
      <c r="R1539" s="50" t="str">
        <f>VLOOKUP(A1539,[1]komplet!$1:$1048576,18,0)</f>
        <v>ANO</v>
      </c>
    </row>
    <row r="1540" spans="1:18" x14ac:dyDescent="0.25">
      <c r="A1540" s="71">
        <v>600023885</v>
      </c>
      <c r="B1540" s="56">
        <f t="shared" si="46"/>
        <v>600023885</v>
      </c>
      <c r="C1540" s="57" t="s">
        <v>6498</v>
      </c>
      <c r="D1540" s="50">
        <v>1</v>
      </c>
      <c r="E1540" s="72">
        <f t="shared" si="47"/>
        <v>70838593</v>
      </c>
      <c r="F1540" s="51" t="s">
        <v>5727</v>
      </c>
      <c r="G1540" s="51" t="s">
        <v>8857</v>
      </c>
      <c r="H1540" s="51">
        <v>325</v>
      </c>
      <c r="I1540" s="51" t="s">
        <v>14443</v>
      </c>
      <c r="J1540" s="51">
        <v>16.690000000000001</v>
      </c>
      <c r="K1540" s="68">
        <v>5424.25</v>
      </c>
      <c r="L1540" s="63" t="s">
        <v>14444</v>
      </c>
      <c r="M1540" s="50" t="s">
        <v>10303</v>
      </c>
      <c r="N1540" s="36" t="s">
        <v>10304</v>
      </c>
      <c r="O1540" s="36">
        <v>2104</v>
      </c>
      <c r="Q1540" s="36" t="s">
        <v>8859</v>
      </c>
      <c r="R1540" s="50" t="str">
        <f>VLOOKUP(A1540,[1]komplet!$1:$1048576,18,0)</f>
        <v>ANO</v>
      </c>
    </row>
    <row r="1541" spans="1:18" x14ac:dyDescent="0.25">
      <c r="A1541" s="71">
        <v>600086615</v>
      </c>
      <c r="B1541" s="56">
        <f t="shared" ref="B1541:B1604" si="48">A1541*1</f>
        <v>600086615</v>
      </c>
      <c r="C1541" s="57" t="s">
        <v>6499</v>
      </c>
      <c r="D1541" s="50">
        <v>1</v>
      </c>
      <c r="E1541" s="72">
        <f t="shared" ref="E1541:E1604" si="49">C1541*1</f>
        <v>70985146</v>
      </c>
      <c r="F1541" s="51" t="s">
        <v>5727</v>
      </c>
      <c r="G1541" s="51" t="s">
        <v>8857</v>
      </c>
      <c r="H1541" s="51">
        <v>125</v>
      </c>
      <c r="I1541" s="51" t="s">
        <v>14443</v>
      </c>
      <c r="J1541" s="51">
        <v>16.690000000000001</v>
      </c>
      <c r="K1541" s="68">
        <v>2086.25</v>
      </c>
      <c r="L1541" s="63" t="s">
        <v>14444</v>
      </c>
      <c r="M1541" s="50" t="s">
        <v>10305</v>
      </c>
      <c r="O1541" s="36">
        <v>61</v>
      </c>
      <c r="Q1541" s="36" t="s">
        <v>10306</v>
      </c>
      <c r="R1541" s="50" t="str">
        <f>VLOOKUP(A1541,[1]komplet!$1:$1048576,18,0)</f>
        <v>ANO</v>
      </c>
    </row>
    <row r="1542" spans="1:18" x14ac:dyDescent="0.25">
      <c r="A1542" s="71">
        <v>600019756</v>
      </c>
      <c r="B1542" s="56">
        <f t="shared" si="48"/>
        <v>600019756</v>
      </c>
      <c r="C1542" s="57" t="s">
        <v>6500</v>
      </c>
      <c r="D1542" s="50">
        <v>1</v>
      </c>
      <c r="E1542" s="72">
        <f t="shared" si="49"/>
        <v>581119</v>
      </c>
      <c r="F1542" s="51" t="s">
        <v>5727</v>
      </c>
      <c r="G1542" s="51" t="s">
        <v>8857</v>
      </c>
      <c r="H1542" s="51">
        <v>875</v>
      </c>
      <c r="I1542" s="51" t="s">
        <v>14443</v>
      </c>
      <c r="J1542" s="51">
        <v>16.690000000000001</v>
      </c>
      <c r="K1542" s="68">
        <v>14603.750000000002</v>
      </c>
      <c r="L1542" s="63" t="s">
        <v>14444</v>
      </c>
      <c r="M1542" s="50" t="s">
        <v>10307</v>
      </c>
      <c r="N1542" s="36" t="s">
        <v>53</v>
      </c>
      <c r="O1542" s="36">
        <v>2033</v>
      </c>
      <c r="Q1542" s="36" t="s">
        <v>8859</v>
      </c>
      <c r="R1542" s="50" t="str">
        <f>VLOOKUP(A1542,[1]komplet!$1:$1048576,18,0)</f>
        <v>ANO</v>
      </c>
    </row>
    <row r="1543" spans="1:18" x14ac:dyDescent="0.25">
      <c r="A1543" s="71">
        <v>600011500</v>
      </c>
      <c r="B1543" s="56">
        <f t="shared" si="48"/>
        <v>600011500</v>
      </c>
      <c r="C1543" s="57" t="s">
        <v>6501</v>
      </c>
      <c r="D1543" s="50">
        <v>1</v>
      </c>
      <c r="E1543" s="72">
        <f t="shared" si="49"/>
        <v>60126621</v>
      </c>
      <c r="F1543" s="51" t="s">
        <v>5727</v>
      </c>
      <c r="G1543" s="51" t="s">
        <v>8857</v>
      </c>
      <c r="H1543" s="51">
        <v>1950</v>
      </c>
      <c r="I1543" s="51" t="s">
        <v>14443</v>
      </c>
      <c r="J1543" s="51">
        <v>16.690000000000001</v>
      </c>
      <c r="K1543" s="68">
        <v>32545.500000000004</v>
      </c>
      <c r="L1543" s="63" t="s">
        <v>14444</v>
      </c>
      <c r="M1543" s="50" t="s">
        <v>10308</v>
      </c>
      <c r="N1543" s="36" t="s">
        <v>10309</v>
      </c>
      <c r="O1543" s="36">
        <v>2063</v>
      </c>
      <c r="Q1543" s="36" t="s">
        <v>8859</v>
      </c>
      <c r="R1543" s="50" t="str">
        <f>VLOOKUP(A1543,[1]komplet!$1:$1048576,18,0)</f>
        <v>ANO</v>
      </c>
    </row>
    <row r="1544" spans="1:18" x14ac:dyDescent="0.25">
      <c r="A1544" s="71">
        <v>600011551</v>
      </c>
      <c r="B1544" s="56">
        <f t="shared" si="48"/>
        <v>600011551</v>
      </c>
      <c r="C1544" s="57" t="s">
        <v>6502</v>
      </c>
      <c r="D1544" s="50">
        <v>1</v>
      </c>
      <c r="E1544" s="72">
        <f t="shared" si="49"/>
        <v>60126698</v>
      </c>
      <c r="F1544" s="51" t="s">
        <v>5727</v>
      </c>
      <c r="G1544" s="51" t="s">
        <v>8857</v>
      </c>
      <c r="H1544" s="51">
        <v>1475</v>
      </c>
      <c r="I1544" s="51" t="s">
        <v>14443</v>
      </c>
      <c r="J1544" s="51">
        <v>16.690000000000001</v>
      </c>
      <c r="K1544" s="68">
        <v>24617.750000000004</v>
      </c>
      <c r="L1544" s="63" t="s">
        <v>14444</v>
      </c>
      <c r="M1544" s="50" t="s">
        <v>10310</v>
      </c>
      <c r="N1544" s="36" t="s">
        <v>10311</v>
      </c>
      <c r="O1544" s="36">
        <v>628</v>
      </c>
      <c r="Q1544" s="36" t="s">
        <v>8859</v>
      </c>
      <c r="R1544" s="50" t="str">
        <f>VLOOKUP(A1544,[1]komplet!$1:$1048576,18,0)</f>
        <v>ANO</v>
      </c>
    </row>
    <row r="1545" spans="1:18" x14ac:dyDescent="0.25">
      <c r="A1545" s="71">
        <v>600086500</v>
      </c>
      <c r="B1545" s="56">
        <f t="shared" si="48"/>
        <v>600086500</v>
      </c>
      <c r="C1545" s="57" t="s">
        <v>6503</v>
      </c>
      <c r="D1545" s="50">
        <v>1</v>
      </c>
      <c r="E1545" s="72">
        <f t="shared" si="49"/>
        <v>71004092</v>
      </c>
      <c r="F1545" s="51" t="s">
        <v>5727</v>
      </c>
      <c r="G1545" s="51" t="s">
        <v>8857</v>
      </c>
      <c r="H1545" s="51">
        <v>50</v>
      </c>
      <c r="I1545" s="51" t="s">
        <v>14443</v>
      </c>
      <c r="J1545" s="51">
        <v>16.690000000000001</v>
      </c>
      <c r="K1545" s="68">
        <v>834.50000000000011</v>
      </c>
      <c r="L1545" s="63" t="s">
        <v>14444</v>
      </c>
      <c r="M1545" s="50" t="s">
        <v>10312</v>
      </c>
      <c r="O1545" s="36">
        <v>69</v>
      </c>
      <c r="Q1545" s="36" t="s">
        <v>5238</v>
      </c>
      <c r="R1545" s="50" t="str">
        <f>VLOOKUP(A1545,[1]komplet!$1:$1048576,18,0)</f>
        <v>ANO</v>
      </c>
    </row>
    <row r="1546" spans="1:18" x14ac:dyDescent="0.25">
      <c r="A1546" s="71">
        <v>600086526</v>
      </c>
      <c r="B1546" s="56">
        <f t="shared" si="48"/>
        <v>600086526</v>
      </c>
      <c r="C1546" s="57" t="s">
        <v>6504</v>
      </c>
      <c r="D1546" s="50">
        <v>1</v>
      </c>
      <c r="E1546" s="72">
        <f t="shared" si="49"/>
        <v>70985600</v>
      </c>
      <c r="F1546" s="51" t="s">
        <v>5727</v>
      </c>
      <c r="G1546" s="51" t="s">
        <v>8857</v>
      </c>
      <c r="H1546" s="51">
        <v>225</v>
      </c>
      <c r="I1546" s="51" t="s">
        <v>14443</v>
      </c>
      <c r="J1546" s="51">
        <v>16.690000000000001</v>
      </c>
      <c r="K1546" s="68">
        <v>3755.2500000000005</v>
      </c>
      <c r="L1546" s="63" t="s">
        <v>14444</v>
      </c>
      <c r="M1546" s="50" t="s">
        <v>10313</v>
      </c>
      <c r="O1546" s="36">
        <v>8</v>
      </c>
      <c r="Q1546" s="36" t="s">
        <v>10314</v>
      </c>
      <c r="R1546" s="50" t="str">
        <f>VLOOKUP(A1546,[1]komplet!$1:$1048576,18,0)</f>
        <v>ANO</v>
      </c>
    </row>
    <row r="1547" spans="1:18" x14ac:dyDescent="0.25">
      <c r="A1547" s="71">
        <v>600086534</v>
      </c>
      <c r="B1547" s="56">
        <f t="shared" si="48"/>
        <v>600086534</v>
      </c>
      <c r="C1547" s="57" t="s">
        <v>6505</v>
      </c>
      <c r="D1547" s="50">
        <v>1</v>
      </c>
      <c r="E1547" s="72">
        <f t="shared" si="49"/>
        <v>70989257</v>
      </c>
      <c r="F1547" s="51" t="s">
        <v>5727</v>
      </c>
      <c r="G1547" s="51" t="s">
        <v>8857</v>
      </c>
      <c r="H1547" s="51">
        <v>75</v>
      </c>
      <c r="I1547" s="51" t="s">
        <v>14443</v>
      </c>
      <c r="J1547" s="51">
        <v>16.690000000000001</v>
      </c>
      <c r="K1547" s="68">
        <v>1251.75</v>
      </c>
      <c r="L1547" s="63" t="s">
        <v>14444</v>
      </c>
      <c r="M1547" s="50" t="s">
        <v>10315</v>
      </c>
      <c r="O1547" s="36">
        <v>34</v>
      </c>
      <c r="Q1547" s="36" t="s">
        <v>10316</v>
      </c>
      <c r="R1547" s="50" t="str">
        <f>VLOOKUP(A1547,[1]komplet!$1:$1048576,18,0)</f>
        <v>ANO</v>
      </c>
    </row>
    <row r="1548" spans="1:18" x14ac:dyDescent="0.25">
      <c r="A1548" s="71">
        <v>600086551</v>
      </c>
      <c r="B1548" s="56">
        <f t="shared" si="48"/>
        <v>600086551</v>
      </c>
      <c r="C1548" s="57" t="s">
        <v>6506</v>
      </c>
      <c r="D1548" s="50">
        <v>1</v>
      </c>
      <c r="E1548" s="72">
        <f t="shared" si="49"/>
        <v>71001832</v>
      </c>
      <c r="F1548" s="51" t="s">
        <v>5727</v>
      </c>
      <c r="G1548" s="51" t="s">
        <v>8857</v>
      </c>
      <c r="H1548" s="51">
        <v>250</v>
      </c>
      <c r="I1548" s="51" t="s">
        <v>14443</v>
      </c>
      <c r="J1548" s="51">
        <v>16.690000000000001</v>
      </c>
      <c r="K1548" s="68">
        <v>4172.5</v>
      </c>
      <c r="L1548" s="63" t="s">
        <v>14444</v>
      </c>
      <c r="M1548" s="50" t="s">
        <v>10317</v>
      </c>
      <c r="O1548" s="36">
        <v>203</v>
      </c>
      <c r="Q1548" s="36" t="s">
        <v>10318</v>
      </c>
      <c r="R1548" s="50" t="str">
        <f>VLOOKUP(A1548,[1]komplet!$1:$1048576,18,0)</f>
        <v>ANO</v>
      </c>
    </row>
    <row r="1549" spans="1:18" x14ac:dyDescent="0.25">
      <c r="A1549" s="71">
        <v>600086593</v>
      </c>
      <c r="B1549" s="56">
        <f t="shared" si="48"/>
        <v>600086593</v>
      </c>
      <c r="C1549" s="57" t="s">
        <v>6507</v>
      </c>
      <c r="D1549" s="50">
        <v>1</v>
      </c>
      <c r="E1549" s="72">
        <f t="shared" si="49"/>
        <v>70985669</v>
      </c>
      <c r="F1549" s="51" t="s">
        <v>5727</v>
      </c>
      <c r="G1549" s="51" t="s">
        <v>8857</v>
      </c>
      <c r="H1549" s="51">
        <v>500</v>
      </c>
      <c r="I1549" s="51" t="s">
        <v>14443</v>
      </c>
      <c r="J1549" s="51">
        <v>16.690000000000001</v>
      </c>
      <c r="K1549" s="68">
        <v>8345</v>
      </c>
      <c r="L1549" s="63" t="s">
        <v>14444</v>
      </c>
      <c r="M1549" s="50" t="s">
        <v>10319</v>
      </c>
      <c r="N1549" s="36" t="s">
        <v>37</v>
      </c>
      <c r="O1549" s="36">
        <v>97</v>
      </c>
      <c r="Q1549" s="36" t="s">
        <v>10320</v>
      </c>
      <c r="R1549" s="50" t="str">
        <f>VLOOKUP(A1549,[1]komplet!$1:$1048576,18,0)</f>
        <v>ANO</v>
      </c>
    </row>
    <row r="1550" spans="1:18" x14ac:dyDescent="0.25">
      <c r="A1550" s="71">
        <v>600086607</v>
      </c>
      <c r="B1550" s="56">
        <f t="shared" si="48"/>
        <v>600086607</v>
      </c>
      <c r="C1550" s="57" t="s">
        <v>6508</v>
      </c>
      <c r="D1550" s="50">
        <v>1</v>
      </c>
      <c r="E1550" s="72">
        <f t="shared" si="49"/>
        <v>70891656</v>
      </c>
      <c r="F1550" s="51" t="s">
        <v>5727</v>
      </c>
      <c r="G1550" s="51" t="s">
        <v>8857</v>
      </c>
      <c r="H1550" s="51">
        <v>900</v>
      </c>
      <c r="I1550" s="51" t="s">
        <v>14443</v>
      </c>
      <c r="J1550" s="51">
        <v>16.690000000000001</v>
      </c>
      <c r="K1550" s="68">
        <v>15021.000000000002</v>
      </c>
      <c r="L1550" s="63" t="s">
        <v>14444</v>
      </c>
      <c r="M1550" s="50" t="s">
        <v>10321</v>
      </c>
      <c r="O1550" s="36">
        <v>66</v>
      </c>
      <c r="Q1550" s="36" t="s">
        <v>10322</v>
      </c>
      <c r="R1550" s="50" t="str">
        <f>VLOOKUP(A1550,[1]komplet!$1:$1048576,18,0)</f>
        <v>ANO</v>
      </c>
    </row>
    <row r="1551" spans="1:18" x14ac:dyDescent="0.25">
      <c r="A1551" s="71">
        <v>600086631</v>
      </c>
      <c r="B1551" s="56">
        <f t="shared" si="48"/>
        <v>600086631</v>
      </c>
      <c r="C1551" s="57" t="s">
        <v>6509</v>
      </c>
      <c r="D1551" s="50">
        <v>1</v>
      </c>
      <c r="E1551" s="72">
        <f t="shared" si="49"/>
        <v>70987882</v>
      </c>
      <c r="F1551" s="51" t="s">
        <v>5727</v>
      </c>
      <c r="G1551" s="51" t="s">
        <v>8857</v>
      </c>
      <c r="H1551" s="51">
        <v>500</v>
      </c>
      <c r="I1551" s="51" t="s">
        <v>14443</v>
      </c>
      <c r="J1551" s="51">
        <v>16.690000000000001</v>
      </c>
      <c r="K1551" s="68">
        <v>8345</v>
      </c>
      <c r="L1551" s="63" t="s">
        <v>14444</v>
      </c>
      <c r="M1551" s="50" t="s">
        <v>10323</v>
      </c>
      <c r="O1551" s="36">
        <v>38</v>
      </c>
      <c r="Q1551" s="36" t="s">
        <v>10324</v>
      </c>
      <c r="R1551" s="50" t="str">
        <f>VLOOKUP(A1551,[1]komplet!$1:$1048576,18,0)</f>
        <v>ANO</v>
      </c>
    </row>
    <row r="1552" spans="1:18" x14ac:dyDescent="0.25">
      <c r="A1552" s="71">
        <v>600086640</v>
      </c>
      <c r="B1552" s="56">
        <f t="shared" si="48"/>
        <v>600086640</v>
      </c>
      <c r="C1552" s="57" t="s">
        <v>6510</v>
      </c>
      <c r="D1552" s="50">
        <v>1</v>
      </c>
      <c r="E1552" s="72">
        <f t="shared" si="49"/>
        <v>70990964</v>
      </c>
      <c r="F1552" s="51" t="s">
        <v>5727</v>
      </c>
      <c r="G1552" s="51" t="s">
        <v>8857</v>
      </c>
      <c r="H1552" s="51">
        <v>675</v>
      </c>
      <c r="I1552" s="51" t="s">
        <v>14443</v>
      </c>
      <c r="J1552" s="51">
        <v>16.690000000000001</v>
      </c>
      <c r="K1552" s="68">
        <v>11265.75</v>
      </c>
      <c r="L1552" s="63" t="s">
        <v>14444</v>
      </c>
      <c r="M1552" s="50" t="s">
        <v>10325</v>
      </c>
      <c r="N1552" s="36" t="s">
        <v>5274</v>
      </c>
      <c r="O1552" s="36">
        <v>18</v>
      </c>
      <c r="Q1552" s="36" t="s">
        <v>10326</v>
      </c>
      <c r="R1552" s="50" t="str">
        <f>VLOOKUP(A1552,[1]komplet!$1:$1048576,18,0)</f>
        <v>ANO</v>
      </c>
    </row>
    <row r="1553" spans="1:18" x14ac:dyDescent="0.25">
      <c r="A1553" s="71">
        <v>600086666</v>
      </c>
      <c r="B1553" s="56">
        <f t="shared" si="48"/>
        <v>600086666</v>
      </c>
      <c r="C1553" s="57" t="s">
        <v>6511</v>
      </c>
      <c r="D1553" s="50">
        <v>1</v>
      </c>
      <c r="E1553" s="72">
        <f t="shared" si="49"/>
        <v>70911011</v>
      </c>
      <c r="F1553" s="51" t="s">
        <v>5727</v>
      </c>
      <c r="G1553" s="51" t="s">
        <v>8857</v>
      </c>
      <c r="H1553" s="51">
        <v>2000</v>
      </c>
      <c r="I1553" s="51" t="s">
        <v>14443</v>
      </c>
      <c r="J1553" s="51">
        <v>16.690000000000001</v>
      </c>
      <c r="K1553" s="68">
        <v>33380</v>
      </c>
      <c r="L1553" s="63" t="s">
        <v>14444</v>
      </c>
      <c r="M1553" s="50" t="s">
        <v>10327</v>
      </c>
      <c r="N1553" s="36" t="s">
        <v>10309</v>
      </c>
      <c r="O1553" s="36">
        <v>2004</v>
      </c>
      <c r="Q1553" s="36" t="s">
        <v>8859</v>
      </c>
      <c r="R1553" s="50" t="str">
        <f>VLOOKUP(A1553,[1]komplet!$1:$1048576,18,0)</f>
        <v>ANO</v>
      </c>
    </row>
    <row r="1554" spans="1:18" x14ac:dyDescent="0.25">
      <c r="A1554" s="71">
        <v>600086674</v>
      </c>
      <c r="B1554" s="56">
        <f t="shared" si="48"/>
        <v>600086674</v>
      </c>
      <c r="C1554" s="57" t="s">
        <v>6512</v>
      </c>
      <c r="D1554" s="50">
        <v>1</v>
      </c>
      <c r="E1554" s="72">
        <f t="shared" si="49"/>
        <v>70911029</v>
      </c>
      <c r="F1554" s="51" t="s">
        <v>5727</v>
      </c>
      <c r="G1554" s="51" t="s">
        <v>8857</v>
      </c>
      <c r="H1554" s="51">
        <v>2750</v>
      </c>
      <c r="I1554" s="51" t="s">
        <v>14443</v>
      </c>
      <c r="J1554" s="51">
        <v>16.690000000000001</v>
      </c>
      <c r="K1554" s="68">
        <v>45897.5</v>
      </c>
      <c r="L1554" s="63" t="s">
        <v>14444</v>
      </c>
      <c r="M1554" s="50" t="s">
        <v>10328</v>
      </c>
      <c r="N1554" s="36" t="s">
        <v>10329</v>
      </c>
      <c r="O1554" s="36">
        <v>560</v>
      </c>
      <c r="Q1554" s="36" t="s">
        <v>8859</v>
      </c>
      <c r="R1554" s="50" t="str">
        <f>VLOOKUP(A1554,[1]komplet!$1:$1048576,18,0)</f>
        <v>ANO</v>
      </c>
    </row>
    <row r="1555" spans="1:18" x14ac:dyDescent="0.25">
      <c r="A1555" s="71">
        <v>600086682</v>
      </c>
      <c r="B1555" s="56">
        <f t="shared" si="48"/>
        <v>600086682</v>
      </c>
      <c r="C1555" s="57" t="s">
        <v>6513</v>
      </c>
      <c r="D1555" s="50">
        <v>1</v>
      </c>
      <c r="E1555" s="72">
        <f t="shared" si="49"/>
        <v>70910987</v>
      </c>
      <c r="F1555" s="51" t="s">
        <v>5727</v>
      </c>
      <c r="G1555" s="51" t="s">
        <v>8857</v>
      </c>
      <c r="H1555" s="51">
        <v>2775</v>
      </c>
      <c r="I1555" s="51" t="s">
        <v>14443</v>
      </c>
      <c r="J1555" s="51">
        <v>16.690000000000001</v>
      </c>
      <c r="K1555" s="68">
        <v>46314.75</v>
      </c>
      <c r="L1555" s="63" t="s">
        <v>14444</v>
      </c>
      <c r="M1555" s="50" t="s">
        <v>10330</v>
      </c>
      <c r="N1555" s="36" t="s">
        <v>10331</v>
      </c>
      <c r="O1555" s="36">
        <v>2941</v>
      </c>
      <c r="Q1555" s="36" t="s">
        <v>8859</v>
      </c>
      <c r="R1555" s="50" t="str">
        <f>VLOOKUP(A1555,[1]komplet!$1:$1048576,18,0)</f>
        <v>ANO</v>
      </c>
    </row>
    <row r="1556" spans="1:18" x14ac:dyDescent="0.25">
      <c r="A1556" s="71">
        <v>600086747</v>
      </c>
      <c r="B1556" s="56">
        <f t="shared" si="48"/>
        <v>600086747</v>
      </c>
      <c r="C1556" s="57" t="s">
        <v>6514</v>
      </c>
      <c r="D1556" s="50">
        <v>1</v>
      </c>
      <c r="E1556" s="72">
        <f t="shared" si="49"/>
        <v>70944938</v>
      </c>
      <c r="F1556" s="51" t="s">
        <v>5727</v>
      </c>
      <c r="G1556" s="51" t="s">
        <v>8857</v>
      </c>
      <c r="H1556" s="51">
        <v>2300</v>
      </c>
      <c r="I1556" s="51" t="s">
        <v>14443</v>
      </c>
      <c r="J1556" s="51">
        <v>16.690000000000001</v>
      </c>
      <c r="K1556" s="68">
        <v>38387</v>
      </c>
      <c r="L1556" s="63" t="s">
        <v>14444</v>
      </c>
      <c r="M1556" s="50" t="s">
        <v>10332</v>
      </c>
      <c r="N1556" s="36" t="s">
        <v>78</v>
      </c>
      <c r="O1556" s="36">
        <v>31</v>
      </c>
      <c r="Q1556" s="36" t="s">
        <v>10333</v>
      </c>
      <c r="R1556" s="50" t="str">
        <f>VLOOKUP(A1556,[1]komplet!$1:$1048576,18,0)</f>
        <v>ANO</v>
      </c>
    </row>
    <row r="1557" spans="1:18" x14ac:dyDescent="0.25">
      <c r="A1557" s="71">
        <v>600086771</v>
      </c>
      <c r="B1557" s="56">
        <f t="shared" si="48"/>
        <v>600086771</v>
      </c>
      <c r="C1557" s="57" t="s">
        <v>6515</v>
      </c>
      <c r="D1557" s="50">
        <v>1</v>
      </c>
      <c r="E1557" s="72">
        <f t="shared" si="49"/>
        <v>70986002</v>
      </c>
      <c r="F1557" s="51" t="s">
        <v>5727</v>
      </c>
      <c r="G1557" s="51" t="s">
        <v>8857</v>
      </c>
      <c r="H1557" s="51">
        <v>1325</v>
      </c>
      <c r="I1557" s="51" t="s">
        <v>14443</v>
      </c>
      <c r="J1557" s="51">
        <v>16.690000000000001</v>
      </c>
      <c r="K1557" s="68">
        <v>22114.25</v>
      </c>
      <c r="L1557" s="63" t="s">
        <v>14444</v>
      </c>
      <c r="M1557" s="50" t="s">
        <v>10334</v>
      </c>
      <c r="N1557" s="36" t="s">
        <v>12</v>
      </c>
      <c r="O1557" s="36">
        <v>253</v>
      </c>
      <c r="Q1557" s="36" t="s">
        <v>10335</v>
      </c>
      <c r="R1557" s="50" t="str">
        <f>VLOOKUP(A1557,[1]komplet!$1:$1048576,18,0)</f>
        <v>ANO</v>
      </c>
    </row>
    <row r="1558" spans="1:18" x14ac:dyDescent="0.25">
      <c r="A1558" s="71">
        <v>600086780</v>
      </c>
      <c r="B1558" s="56">
        <f t="shared" si="48"/>
        <v>600086780</v>
      </c>
      <c r="C1558" s="57" t="s">
        <v>6516</v>
      </c>
      <c r="D1558" s="50">
        <v>1</v>
      </c>
      <c r="E1558" s="72">
        <f t="shared" si="49"/>
        <v>70981329</v>
      </c>
      <c r="F1558" s="51" t="s">
        <v>5727</v>
      </c>
      <c r="G1558" s="51" t="s">
        <v>8857</v>
      </c>
      <c r="H1558" s="51">
        <v>575</v>
      </c>
      <c r="I1558" s="51" t="s">
        <v>14443</v>
      </c>
      <c r="J1558" s="51">
        <v>16.690000000000001</v>
      </c>
      <c r="K1558" s="68">
        <v>9596.75</v>
      </c>
      <c r="L1558" s="63" t="s">
        <v>14444</v>
      </c>
      <c r="M1558" s="50" t="s">
        <v>10336</v>
      </c>
      <c r="O1558" s="36">
        <v>300</v>
      </c>
      <c r="Q1558" s="36" t="s">
        <v>10337</v>
      </c>
      <c r="R1558" s="50" t="str">
        <f>VLOOKUP(A1558,[1]komplet!$1:$1048576,18,0)</f>
        <v>ANO</v>
      </c>
    </row>
    <row r="1559" spans="1:18" x14ac:dyDescent="0.25">
      <c r="A1559" s="71">
        <v>600086798</v>
      </c>
      <c r="B1559" s="56">
        <f t="shared" si="48"/>
        <v>600086798</v>
      </c>
      <c r="C1559" s="57" t="s">
        <v>6517</v>
      </c>
      <c r="D1559" s="50">
        <v>1</v>
      </c>
      <c r="E1559" s="72">
        <f t="shared" si="49"/>
        <v>70910995</v>
      </c>
      <c r="F1559" s="51" t="s">
        <v>5727</v>
      </c>
      <c r="G1559" s="51" t="s">
        <v>8857</v>
      </c>
      <c r="H1559" s="51">
        <v>1050</v>
      </c>
      <c r="I1559" s="51" t="s">
        <v>14443</v>
      </c>
      <c r="J1559" s="51">
        <v>16.690000000000001</v>
      </c>
      <c r="K1559" s="68">
        <v>17524.5</v>
      </c>
      <c r="L1559" s="63" t="s">
        <v>14444</v>
      </c>
      <c r="M1559" s="50" t="s">
        <v>10338</v>
      </c>
      <c r="N1559" s="36" t="s">
        <v>10105</v>
      </c>
      <c r="O1559" s="36">
        <v>1884</v>
      </c>
      <c r="Q1559" s="36" t="s">
        <v>8859</v>
      </c>
      <c r="R1559" s="50" t="str">
        <f>VLOOKUP(A1559,[1]komplet!$1:$1048576,18,0)</f>
        <v>ANO</v>
      </c>
    </row>
    <row r="1560" spans="1:18" x14ac:dyDescent="0.25">
      <c r="A1560" s="71">
        <v>600086844</v>
      </c>
      <c r="B1560" s="56">
        <f t="shared" si="48"/>
        <v>600086844</v>
      </c>
      <c r="C1560" s="57" t="s">
        <v>6518</v>
      </c>
      <c r="D1560" s="50">
        <v>1</v>
      </c>
      <c r="E1560" s="72">
        <f t="shared" si="49"/>
        <v>70910961</v>
      </c>
      <c r="F1560" s="51" t="s">
        <v>5727</v>
      </c>
      <c r="G1560" s="51" t="s">
        <v>8857</v>
      </c>
      <c r="H1560" s="51">
        <v>1625</v>
      </c>
      <c r="I1560" s="51" t="s">
        <v>14443</v>
      </c>
      <c r="J1560" s="51">
        <v>16.690000000000001</v>
      </c>
      <c r="K1560" s="68">
        <v>27121.250000000004</v>
      </c>
      <c r="L1560" s="63" t="s">
        <v>14444</v>
      </c>
      <c r="M1560" s="50" t="s">
        <v>10339</v>
      </c>
      <c r="N1560" s="36" t="s">
        <v>10340</v>
      </c>
      <c r="O1560" s="36">
        <v>3240</v>
      </c>
      <c r="Q1560" s="36" t="s">
        <v>8859</v>
      </c>
      <c r="R1560" s="50" t="str">
        <f>VLOOKUP(A1560,[1]komplet!$1:$1048576,18,0)</f>
        <v>ANO</v>
      </c>
    </row>
    <row r="1561" spans="1:18" x14ac:dyDescent="0.25">
      <c r="A1561" s="71">
        <v>600086933</v>
      </c>
      <c r="B1561" s="56">
        <f t="shared" si="48"/>
        <v>600086933</v>
      </c>
      <c r="C1561" s="57" t="s">
        <v>6519</v>
      </c>
      <c r="D1561" s="50">
        <v>1</v>
      </c>
      <c r="E1561" s="72">
        <f t="shared" si="49"/>
        <v>70985944</v>
      </c>
      <c r="F1561" s="51" t="s">
        <v>5727</v>
      </c>
      <c r="G1561" s="51" t="s">
        <v>8857</v>
      </c>
      <c r="H1561" s="51">
        <v>225</v>
      </c>
      <c r="I1561" s="51" t="s">
        <v>14443</v>
      </c>
      <c r="J1561" s="51">
        <v>16.690000000000001</v>
      </c>
      <c r="K1561" s="68">
        <v>3755.2500000000005</v>
      </c>
      <c r="L1561" s="63" t="s">
        <v>14444</v>
      </c>
      <c r="M1561" s="50" t="s">
        <v>10341</v>
      </c>
      <c r="O1561" s="36">
        <v>18</v>
      </c>
      <c r="Q1561" s="36" t="s">
        <v>10342</v>
      </c>
      <c r="R1561" s="50" t="str">
        <f>VLOOKUP(A1561,[1]komplet!$1:$1048576,18,0)</f>
        <v>ANO</v>
      </c>
    </row>
    <row r="1562" spans="1:18" x14ac:dyDescent="0.25">
      <c r="A1562" s="71">
        <v>600086917</v>
      </c>
      <c r="B1562" s="56">
        <f t="shared" si="48"/>
        <v>600086917</v>
      </c>
      <c r="C1562" s="57" t="s">
        <v>6520</v>
      </c>
      <c r="D1562" s="50">
        <v>1</v>
      </c>
      <c r="E1562" s="72">
        <f t="shared" si="49"/>
        <v>70982392</v>
      </c>
      <c r="F1562" s="51" t="s">
        <v>5727</v>
      </c>
      <c r="G1562" s="51" t="s">
        <v>8857</v>
      </c>
      <c r="H1562" s="51">
        <v>75</v>
      </c>
      <c r="I1562" s="51" t="s">
        <v>14443</v>
      </c>
      <c r="J1562" s="51">
        <v>16.690000000000001</v>
      </c>
      <c r="K1562" s="68">
        <v>1251.75</v>
      </c>
      <c r="L1562" s="63" t="s">
        <v>14444</v>
      </c>
      <c r="M1562" s="50" t="s">
        <v>10343</v>
      </c>
      <c r="O1562" s="36">
        <v>54</v>
      </c>
      <c r="Q1562" s="36" t="s">
        <v>10344</v>
      </c>
      <c r="R1562" s="50" t="str">
        <f>VLOOKUP(A1562,[1]komplet!$1:$1048576,18,0)</f>
        <v>ANO</v>
      </c>
    </row>
    <row r="1563" spans="1:18" x14ac:dyDescent="0.25">
      <c r="A1563" s="71">
        <v>600086968</v>
      </c>
      <c r="B1563" s="56">
        <f t="shared" si="48"/>
        <v>600086968</v>
      </c>
      <c r="C1563" s="57" t="s">
        <v>6521</v>
      </c>
      <c r="D1563" s="50">
        <v>1</v>
      </c>
      <c r="E1563" s="72">
        <f t="shared" si="49"/>
        <v>75017466</v>
      </c>
      <c r="F1563" s="51" t="s">
        <v>5727</v>
      </c>
      <c r="G1563" s="51" t="s">
        <v>8857</v>
      </c>
      <c r="H1563" s="51">
        <v>150</v>
      </c>
      <c r="I1563" s="51" t="s">
        <v>14443</v>
      </c>
      <c r="J1563" s="51">
        <v>16.690000000000001</v>
      </c>
      <c r="K1563" s="68">
        <v>2503.5</v>
      </c>
      <c r="L1563" s="63" t="s">
        <v>14444</v>
      </c>
      <c r="M1563" s="50" t="s">
        <v>10345</v>
      </c>
      <c r="O1563" s="36">
        <v>100</v>
      </c>
      <c r="Q1563" s="36" t="s">
        <v>10346</v>
      </c>
      <c r="R1563" s="50" t="str">
        <f>VLOOKUP(A1563,[1]komplet!$1:$1048576,18,0)</f>
        <v>ANO</v>
      </c>
    </row>
    <row r="1564" spans="1:18" x14ac:dyDescent="0.25">
      <c r="A1564" s="71">
        <v>600087000</v>
      </c>
      <c r="B1564" s="56">
        <f t="shared" si="48"/>
        <v>600087000</v>
      </c>
      <c r="C1564" s="57" t="s">
        <v>6522</v>
      </c>
      <c r="D1564" s="50">
        <v>1</v>
      </c>
      <c r="E1564" s="72">
        <f t="shared" si="49"/>
        <v>75017687</v>
      </c>
      <c r="F1564" s="51" t="s">
        <v>5727</v>
      </c>
      <c r="G1564" s="51" t="s">
        <v>8857</v>
      </c>
      <c r="H1564" s="51">
        <v>475</v>
      </c>
      <c r="I1564" s="51" t="s">
        <v>14443</v>
      </c>
      <c r="J1564" s="51">
        <v>16.690000000000001</v>
      </c>
      <c r="K1564" s="68">
        <v>7927.7500000000009</v>
      </c>
      <c r="L1564" s="63" t="s">
        <v>14444</v>
      </c>
      <c r="M1564" s="50" t="s">
        <v>10347</v>
      </c>
      <c r="O1564" s="36">
        <v>1</v>
      </c>
      <c r="Q1564" s="36" t="s">
        <v>10348</v>
      </c>
      <c r="R1564" s="50" t="str">
        <f>VLOOKUP(A1564,[1]komplet!$1:$1048576,18,0)</f>
        <v>ANO</v>
      </c>
    </row>
    <row r="1565" spans="1:18" x14ac:dyDescent="0.25">
      <c r="A1565" s="71">
        <v>600087042</v>
      </c>
      <c r="B1565" s="56">
        <f t="shared" si="48"/>
        <v>600087042</v>
      </c>
      <c r="C1565" s="57" t="s">
        <v>6523</v>
      </c>
      <c r="D1565" s="50">
        <v>1</v>
      </c>
      <c r="E1565" s="72">
        <f t="shared" si="49"/>
        <v>70892857</v>
      </c>
      <c r="F1565" s="51" t="s">
        <v>5727</v>
      </c>
      <c r="G1565" s="51" t="s">
        <v>8857</v>
      </c>
      <c r="H1565" s="51">
        <v>325</v>
      </c>
      <c r="I1565" s="51" t="s">
        <v>14443</v>
      </c>
      <c r="J1565" s="51">
        <v>16.690000000000001</v>
      </c>
      <c r="K1565" s="68">
        <v>5424.25</v>
      </c>
      <c r="L1565" s="63" t="s">
        <v>14444</v>
      </c>
      <c r="M1565" s="50" t="s">
        <v>10349</v>
      </c>
      <c r="O1565" s="36">
        <v>213</v>
      </c>
      <c r="Q1565" s="36" t="s">
        <v>10350</v>
      </c>
      <c r="R1565" s="50" t="str">
        <f>VLOOKUP(A1565,[1]komplet!$1:$1048576,18,0)</f>
        <v>ANO</v>
      </c>
    </row>
    <row r="1566" spans="1:18" x14ac:dyDescent="0.25">
      <c r="A1566" s="71">
        <v>600170748</v>
      </c>
      <c r="B1566" s="56">
        <f t="shared" si="48"/>
        <v>600170748</v>
      </c>
      <c r="C1566" s="57" t="s">
        <v>6524</v>
      </c>
      <c r="D1566" s="50">
        <v>1</v>
      </c>
      <c r="E1566" s="72">
        <f t="shared" si="49"/>
        <v>60126817</v>
      </c>
      <c r="F1566" s="51" t="s">
        <v>5727</v>
      </c>
      <c r="G1566" s="51" t="s">
        <v>8857</v>
      </c>
      <c r="H1566" s="51">
        <v>1975</v>
      </c>
      <c r="I1566" s="51" t="s">
        <v>14443</v>
      </c>
      <c r="J1566" s="51">
        <v>16.690000000000001</v>
      </c>
      <c r="K1566" s="68">
        <v>32962.75</v>
      </c>
      <c r="L1566" s="63" t="s">
        <v>14444</v>
      </c>
      <c r="M1566" s="50" t="s">
        <v>10351</v>
      </c>
      <c r="N1566" s="36" t="s">
        <v>10352</v>
      </c>
      <c r="O1566" s="36">
        <v>851</v>
      </c>
      <c r="Q1566" s="36" t="s">
        <v>8859</v>
      </c>
      <c r="R1566" s="50" t="str">
        <f>VLOOKUP(A1566,[1]komplet!$1:$1048576,18,0)</f>
        <v>ANO</v>
      </c>
    </row>
    <row r="1567" spans="1:18" x14ac:dyDescent="0.25">
      <c r="A1567" s="71">
        <v>650012232</v>
      </c>
      <c r="B1567" s="56">
        <f t="shared" si="48"/>
        <v>650012232</v>
      </c>
      <c r="C1567" s="57" t="s">
        <v>6525</v>
      </c>
      <c r="D1567" s="50">
        <v>1</v>
      </c>
      <c r="E1567" s="72">
        <f t="shared" si="49"/>
        <v>75016362</v>
      </c>
      <c r="F1567" s="51" t="s">
        <v>5727</v>
      </c>
      <c r="G1567" s="51" t="s">
        <v>8857</v>
      </c>
      <c r="H1567" s="51">
        <v>900</v>
      </c>
      <c r="I1567" s="51" t="s">
        <v>14443</v>
      </c>
      <c r="J1567" s="51">
        <v>16.690000000000001</v>
      </c>
      <c r="K1567" s="68">
        <v>15021.000000000002</v>
      </c>
      <c r="L1567" s="63" t="s">
        <v>14444</v>
      </c>
      <c r="M1567" s="50" t="s">
        <v>10353</v>
      </c>
      <c r="O1567" s="36">
        <v>220</v>
      </c>
      <c r="Q1567" s="36" t="s">
        <v>10354</v>
      </c>
      <c r="R1567" s="50" t="str">
        <f>VLOOKUP(A1567,[1]komplet!$1:$1048576,18,0)</f>
        <v>ANO</v>
      </c>
    </row>
    <row r="1568" spans="1:18" x14ac:dyDescent="0.25">
      <c r="A1568" s="71">
        <v>650014332</v>
      </c>
      <c r="B1568" s="56">
        <f t="shared" si="48"/>
        <v>650014332</v>
      </c>
      <c r="C1568" s="57" t="s">
        <v>6526</v>
      </c>
      <c r="D1568" s="50">
        <v>1</v>
      </c>
      <c r="E1568" s="72">
        <f t="shared" si="49"/>
        <v>75016061</v>
      </c>
      <c r="F1568" s="51" t="s">
        <v>5727</v>
      </c>
      <c r="G1568" s="51" t="s">
        <v>8857</v>
      </c>
      <c r="H1568" s="51">
        <v>125</v>
      </c>
      <c r="I1568" s="51" t="s">
        <v>14443</v>
      </c>
      <c r="J1568" s="51">
        <v>16.690000000000001</v>
      </c>
      <c r="K1568" s="68">
        <v>2086.25</v>
      </c>
      <c r="L1568" s="63" t="s">
        <v>14444</v>
      </c>
      <c r="M1568" s="50" t="s">
        <v>10355</v>
      </c>
      <c r="O1568" s="36">
        <v>144</v>
      </c>
      <c r="Q1568" s="36" t="s">
        <v>10356</v>
      </c>
      <c r="R1568" s="50" t="str">
        <f>VLOOKUP(A1568,[1]komplet!$1:$1048576,18,0)</f>
        <v>ANO</v>
      </c>
    </row>
    <row r="1569" spans="1:18" x14ac:dyDescent="0.25">
      <c r="A1569" s="71">
        <v>691003831</v>
      </c>
      <c r="B1569" s="56">
        <f t="shared" si="48"/>
        <v>691003831</v>
      </c>
      <c r="C1569" s="57" t="s">
        <v>6527</v>
      </c>
      <c r="D1569" s="50">
        <v>1</v>
      </c>
      <c r="E1569" s="72">
        <f t="shared" si="49"/>
        <v>71341439</v>
      </c>
      <c r="F1569" s="51" t="s">
        <v>5727</v>
      </c>
      <c r="G1569" s="51" t="s">
        <v>8857</v>
      </c>
      <c r="H1569" s="51">
        <v>225</v>
      </c>
      <c r="I1569" s="51" t="s">
        <v>14443</v>
      </c>
      <c r="J1569" s="51">
        <v>16.690000000000001</v>
      </c>
      <c r="K1569" s="68">
        <v>3755.2500000000005</v>
      </c>
      <c r="L1569" s="63" t="s">
        <v>14444</v>
      </c>
      <c r="M1569" s="50" t="s">
        <v>10357</v>
      </c>
      <c r="O1569" s="36">
        <v>113</v>
      </c>
      <c r="Q1569" s="36" t="s">
        <v>10318</v>
      </c>
      <c r="R1569" s="50" t="str">
        <f>VLOOKUP(A1569,[1]komplet!$1:$1048576,18,0)</f>
        <v>NE</v>
      </c>
    </row>
    <row r="1570" spans="1:18" x14ac:dyDescent="0.25">
      <c r="A1570" s="71">
        <v>691014035</v>
      </c>
      <c r="B1570" s="56">
        <f t="shared" si="48"/>
        <v>691014035</v>
      </c>
      <c r="C1570" s="57" t="s">
        <v>6528</v>
      </c>
      <c r="D1570" s="50">
        <v>1</v>
      </c>
      <c r="E1570" s="72">
        <f t="shared" si="49"/>
        <v>8955263</v>
      </c>
      <c r="F1570" s="51" t="s">
        <v>5727</v>
      </c>
      <c r="G1570" s="51" t="s">
        <v>8857</v>
      </c>
      <c r="H1570" s="51">
        <v>75</v>
      </c>
      <c r="I1570" s="51" t="s">
        <v>14443</v>
      </c>
      <c r="J1570" s="51">
        <v>16.690000000000001</v>
      </c>
      <c r="K1570" s="68">
        <v>1251.75</v>
      </c>
      <c r="L1570" s="63" t="s">
        <v>14444</v>
      </c>
      <c r="M1570" s="50" t="s">
        <v>10358</v>
      </c>
      <c r="O1570" s="36">
        <v>61</v>
      </c>
      <c r="Q1570" s="36" t="s">
        <v>10322</v>
      </c>
      <c r="R1570" s="50" t="str">
        <f>VLOOKUP(A1570,[1]komplet!$1:$1048576,18,0)</f>
        <v>NE</v>
      </c>
    </row>
    <row r="1571" spans="1:18" x14ac:dyDescent="0.25">
      <c r="A1571" s="71">
        <v>600008410</v>
      </c>
      <c r="B1571" s="56">
        <f t="shared" si="48"/>
        <v>600008410</v>
      </c>
      <c r="C1571" s="57" t="s">
        <v>6529</v>
      </c>
      <c r="D1571" s="50">
        <v>1</v>
      </c>
      <c r="E1571" s="72">
        <f t="shared" si="49"/>
        <v>62540041</v>
      </c>
      <c r="F1571" s="51" t="s">
        <v>5727</v>
      </c>
      <c r="G1571" s="51" t="s">
        <v>8858</v>
      </c>
      <c r="H1571" s="51">
        <v>1300</v>
      </c>
      <c r="I1571" s="51" t="s">
        <v>14443</v>
      </c>
      <c r="J1571" s="51">
        <v>16.690000000000001</v>
      </c>
      <c r="K1571" s="68">
        <v>21697</v>
      </c>
      <c r="L1571" s="63" t="s">
        <v>14444</v>
      </c>
      <c r="M1571" s="50" t="s">
        <v>10359</v>
      </c>
      <c r="N1571" s="36" t="s">
        <v>41</v>
      </c>
      <c r="O1571" s="36">
        <v>147</v>
      </c>
      <c r="Q1571" s="36" t="s">
        <v>10360</v>
      </c>
      <c r="R1571" s="50" t="str">
        <f>VLOOKUP(A1571,[1]komplet!$1:$1048576,18,0)</f>
        <v>ANO</v>
      </c>
    </row>
    <row r="1572" spans="1:18" x14ac:dyDescent="0.25">
      <c r="A1572" s="71">
        <v>600008479</v>
      </c>
      <c r="B1572" s="56">
        <f t="shared" si="48"/>
        <v>600008479</v>
      </c>
      <c r="C1572" s="57" t="s">
        <v>6530</v>
      </c>
      <c r="D1572" s="50">
        <v>1</v>
      </c>
      <c r="E1572" s="72">
        <f t="shared" si="49"/>
        <v>62540050</v>
      </c>
      <c r="F1572" s="51" t="s">
        <v>5727</v>
      </c>
      <c r="G1572" s="51" t="s">
        <v>8858</v>
      </c>
      <c r="H1572" s="51">
        <v>1725</v>
      </c>
      <c r="I1572" s="51" t="s">
        <v>14443</v>
      </c>
      <c r="J1572" s="51">
        <v>16.690000000000001</v>
      </c>
      <c r="K1572" s="68">
        <v>28790.250000000004</v>
      </c>
      <c r="L1572" s="63" t="s">
        <v>14444</v>
      </c>
      <c r="M1572" s="50" t="s">
        <v>10361</v>
      </c>
      <c r="N1572" s="36" t="s">
        <v>19</v>
      </c>
      <c r="O1572" s="36">
        <v>764</v>
      </c>
      <c r="Q1572" s="36" t="s">
        <v>10360</v>
      </c>
      <c r="R1572" s="50" t="str">
        <f>VLOOKUP(A1572,[1]komplet!$1:$1048576,18,0)</f>
        <v>ANO</v>
      </c>
    </row>
    <row r="1573" spans="1:18" x14ac:dyDescent="0.25">
      <c r="A1573" s="71">
        <v>600008509</v>
      </c>
      <c r="B1573" s="56">
        <f t="shared" si="48"/>
        <v>600008509</v>
      </c>
      <c r="C1573" s="57" t="s">
        <v>6531</v>
      </c>
      <c r="D1573" s="50">
        <v>1</v>
      </c>
      <c r="E1573" s="72">
        <f t="shared" si="49"/>
        <v>48200948</v>
      </c>
      <c r="F1573" s="51" t="s">
        <v>5727</v>
      </c>
      <c r="G1573" s="51" t="s">
        <v>8858</v>
      </c>
      <c r="H1573" s="51">
        <v>825</v>
      </c>
      <c r="I1573" s="51" t="s">
        <v>14443</v>
      </c>
      <c r="J1573" s="51">
        <v>16.690000000000001</v>
      </c>
      <c r="K1573" s="68">
        <v>13769.250000000002</v>
      </c>
      <c r="L1573" s="63" t="s">
        <v>14444</v>
      </c>
      <c r="M1573" s="50" t="s">
        <v>10362</v>
      </c>
      <c r="N1573" s="36" t="s">
        <v>10363</v>
      </c>
      <c r="O1573" s="36">
        <v>276</v>
      </c>
      <c r="Q1573" s="36" t="s">
        <v>10360</v>
      </c>
      <c r="R1573" s="50" t="str">
        <f>VLOOKUP(A1573,[1]komplet!$1:$1048576,18,0)</f>
        <v>NE</v>
      </c>
    </row>
    <row r="1574" spans="1:18" x14ac:dyDescent="0.25">
      <c r="A1574" s="71">
        <v>600061523</v>
      </c>
      <c r="B1574" s="56">
        <f t="shared" si="48"/>
        <v>600061523</v>
      </c>
      <c r="C1574" s="57" t="s">
        <v>6532</v>
      </c>
      <c r="D1574" s="50">
        <v>1</v>
      </c>
      <c r="E1574" s="72">
        <f t="shared" si="49"/>
        <v>75001047</v>
      </c>
      <c r="F1574" s="51" t="s">
        <v>5727</v>
      </c>
      <c r="G1574" s="51" t="s">
        <v>8858</v>
      </c>
      <c r="H1574" s="51">
        <v>600</v>
      </c>
      <c r="I1574" s="51" t="s">
        <v>14443</v>
      </c>
      <c r="J1574" s="51">
        <v>16.690000000000001</v>
      </c>
      <c r="K1574" s="68">
        <v>10014</v>
      </c>
      <c r="L1574" s="63" t="s">
        <v>14444</v>
      </c>
      <c r="M1574" s="50" t="s">
        <v>10364</v>
      </c>
      <c r="O1574" s="36">
        <v>220</v>
      </c>
      <c r="Q1574" s="36" t="s">
        <v>10365</v>
      </c>
      <c r="R1574" s="50" t="str">
        <f>VLOOKUP(A1574,[1]komplet!$1:$1048576,18,0)</f>
        <v>ANO</v>
      </c>
    </row>
    <row r="1575" spans="1:18" x14ac:dyDescent="0.25">
      <c r="A1575" s="71">
        <v>600061507</v>
      </c>
      <c r="B1575" s="56">
        <f t="shared" si="48"/>
        <v>600061507</v>
      </c>
      <c r="C1575" s="57" t="s">
        <v>6533</v>
      </c>
      <c r="D1575" s="50">
        <v>1</v>
      </c>
      <c r="E1575" s="72">
        <f t="shared" si="49"/>
        <v>70659249</v>
      </c>
      <c r="F1575" s="51" t="s">
        <v>5727</v>
      </c>
      <c r="G1575" s="51" t="s">
        <v>8858</v>
      </c>
      <c r="H1575" s="51">
        <v>500</v>
      </c>
      <c r="I1575" s="51" t="s">
        <v>14443</v>
      </c>
      <c r="J1575" s="51">
        <v>16.690000000000001</v>
      </c>
      <c r="K1575" s="68">
        <v>8345</v>
      </c>
      <c r="L1575" s="63" t="s">
        <v>14444</v>
      </c>
      <c r="M1575" s="50" t="s">
        <v>10366</v>
      </c>
      <c r="O1575" s="36">
        <v>184</v>
      </c>
      <c r="Q1575" s="36" t="s">
        <v>10367</v>
      </c>
      <c r="R1575" s="50" t="str">
        <f>VLOOKUP(A1575,[1]komplet!$1:$1048576,18,0)</f>
        <v>ANO</v>
      </c>
    </row>
    <row r="1576" spans="1:18" x14ac:dyDescent="0.25">
      <c r="A1576" s="71">
        <v>600061264</v>
      </c>
      <c r="B1576" s="56">
        <f t="shared" si="48"/>
        <v>600061264</v>
      </c>
      <c r="C1576" s="57" t="s">
        <v>6534</v>
      </c>
      <c r="D1576" s="50">
        <v>1</v>
      </c>
      <c r="E1576" s="72">
        <f t="shared" si="49"/>
        <v>70983801</v>
      </c>
      <c r="F1576" s="51" t="s">
        <v>5727</v>
      </c>
      <c r="G1576" s="51" t="s">
        <v>8858</v>
      </c>
      <c r="H1576" s="51">
        <v>150</v>
      </c>
      <c r="I1576" s="51" t="s">
        <v>14443</v>
      </c>
      <c r="J1576" s="51">
        <v>16.690000000000001</v>
      </c>
      <c r="K1576" s="68">
        <v>2503.5</v>
      </c>
      <c r="L1576" s="63" t="s">
        <v>14444</v>
      </c>
      <c r="M1576" s="50" t="s">
        <v>10368</v>
      </c>
      <c r="O1576" s="36">
        <v>4</v>
      </c>
      <c r="Q1576" s="36" t="s">
        <v>10369</v>
      </c>
      <c r="R1576" s="50" t="str">
        <f>VLOOKUP(A1576,[1]komplet!$1:$1048576,18,0)</f>
        <v>ANO</v>
      </c>
    </row>
    <row r="1577" spans="1:18" x14ac:dyDescent="0.25">
      <c r="A1577" s="71">
        <v>600061272</v>
      </c>
      <c r="B1577" s="56">
        <f t="shared" si="48"/>
        <v>600061272</v>
      </c>
      <c r="C1577" s="57" t="s">
        <v>6535</v>
      </c>
      <c r="D1577" s="50">
        <v>1</v>
      </c>
      <c r="E1577" s="72">
        <f t="shared" si="49"/>
        <v>70659044</v>
      </c>
      <c r="F1577" s="51" t="s">
        <v>5727</v>
      </c>
      <c r="G1577" s="51" t="s">
        <v>8858</v>
      </c>
      <c r="H1577" s="51">
        <v>225</v>
      </c>
      <c r="I1577" s="51" t="s">
        <v>14443</v>
      </c>
      <c r="J1577" s="51">
        <v>16.690000000000001</v>
      </c>
      <c r="K1577" s="68">
        <v>3755.2500000000005</v>
      </c>
      <c r="L1577" s="63" t="s">
        <v>14444</v>
      </c>
      <c r="M1577" s="50" t="s">
        <v>10370</v>
      </c>
      <c r="O1577" s="36">
        <v>44</v>
      </c>
      <c r="Q1577" s="36" t="s">
        <v>10371</v>
      </c>
      <c r="R1577" s="50" t="str">
        <f>VLOOKUP(A1577,[1]komplet!$1:$1048576,18,0)</f>
        <v>ANO</v>
      </c>
    </row>
    <row r="1578" spans="1:18" x14ac:dyDescent="0.25">
      <c r="A1578" s="71">
        <v>600061370</v>
      </c>
      <c r="B1578" s="56">
        <f t="shared" si="48"/>
        <v>600061370</v>
      </c>
      <c r="C1578" s="57" t="s">
        <v>6536</v>
      </c>
      <c r="D1578" s="50">
        <v>1</v>
      </c>
      <c r="E1578" s="72">
        <f t="shared" si="49"/>
        <v>70504539</v>
      </c>
      <c r="F1578" s="51" t="s">
        <v>5727</v>
      </c>
      <c r="G1578" s="51" t="s">
        <v>8858</v>
      </c>
      <c r="H1578" s="51">
        <v>3325</v>
      </c>
      <c r="I1578" s="51" t="s">
        <v>14443</v>
      </c>
      <c r="J1578" s="51">
        <v>16.690000000000001</v>
      </c>
      <c r="K1578" s="68">
        <v>55494.250000000007</v>
      </c>
      <c r="L1578" s="63" t="s">
        <v>14444</v>
      </c>
      <c r="M1578" s="50" t="s">
        <v>10372</v>
      </c>
      <c r="N1578" s="36" t="s">
        <v>4741</v>
      </c>
      <c r="O1578" s="36">
        <v>591</v>
      </c>
      <c r="Q1578" s="36" t="s">
        <v>10360</v>
      </c>
      <c r="R1578" s="50" t="str">
        <f>VLOOKUP(A1578,[1]komplet!$1:$1048576,18,0)</f>
        <v>ANO</v>
      </c>
    </row>
    <row r="1579" spans="1:18" x14ac:dyDescent="0.25">
      <c r="A1579" s="71">
        <v>600061540</v>
      </c>
      <c r="B1579" s="56">
        <f t="shared" si="48"/>
        <v>600061540</v>
      </c>
      <c r="C1579" s="57" t="s">
        <v>6537</v>
      </c>
      <c r="D1579" s="50">
        <v>1</v>
      </c>
      <c r="E1579" s="72">
        <f t="shared" si="49"/>
        <v>70504547</v>
      </c>
      <c r="F1579" s="51" t="s">
        <v>5727</v>
      </c>
      <c r="G1579" s="51" t="s">
        <v>8858</v>
      </c>
      <c r="H1579" s="51">
        <v>1850</v>
      </c>
      <c r="I1579" s="51" t="s">
        <v>14443</v>
      </c>
      <c r="J1579" s="51">
        <v>16.690000000000001</v>
      </c>
      <c r="K1579" s="68">
        <v>30876.500000000004</v>
      </c>
      <c r="L1579" s="63" t="s">
        <v>14444</v>
      </c>
      <c r="M1579" s="50" t="s">
        <v>10373</v>
      </c>
      <c r="N1579" s="36" t="s">
        <v>10363</v>
      </c>
      <c r="O1579" s="36">
        <v>894</v>
      </c>
      <c r="Q1579" s="36" t="s">
        <v>10360</v>
      </c>
      <c r="R1579" s="50" t="str">
        <f>VLOOKUP(A1579,[1]komplet!$1:$1048576,18,0)</f>
        <v>ANO</v>
      </c>
    </row>
    <row r="1580" spans="1:18" x14ac:dyDescent="0.25">
      <c r="A1580" s="71">
        <v>691005427</v>
      </c>
      <c r="B1580" s="56">
        <f t="shared" si="48"/>
        <v>691005427</v>
      </c>
      <c r="C1580" s="57" t="s">
        <v>6538</v>
      </c>
      <c r="D1580" s="50">
        <v>1</v>
      </c>
      <c r="E1580" s="72">
        <f t="shared" si="49"/>
        <v>1894722</v>
      </c>
      <c r="F1580" s="51" t="s">
        <v>5727</v>
      </c>
      <c r="G1580" s="51" t="s">
        <v>8858</v>
      </c>
      <c r="H1580" s="51">
        <v>50</v>
      </c>
      <c r="I1580" s="51" t="s">
        <v>14443</v>
      </c>
      <c r="J1580" s="51">
        <v>16.690000000000001</v>
      </c>
      <c r="K1580" s="68">
        <v>834.50000000000011</v>
      </c>
      <c r="L1580" s="63" t="s">
        <v>14444</v>
      </c>
      <c r="M1580" s="50" t="s">
        <v>10374</v>
      </c>
      <c r="N1580" s="36" t="s">
        <v>19</v>
      </c>
      <c r="O1580" s="36">
        <v>594</v>
      </c>
      <c r="Q1580" s="36" t="s">
        <v>10360</v>
      </c>
      <c r="R1580" s="50" t="str">
        <f>VLOOKUP(A1580,[1]komplet!$1:$1048576,18,0)</f>
        <v>NE</v>
      </c>
    </row>
    <row r="1581" spans="1:18" x14ac:dyDescent="0.25">
      <c r="A1581" s="71">
        <v>600023851</v>
      </c>
      <c r="B1581" s="56">
        <f t="shared" si="48"/>
        <v>600023851</v>
      </c>
      <c r="C1581" s="57" t="s">
        <v>6539</v>
      </c>
      <c r="D1581" s="50">
        <v>1</v>
      </c>
      <c r="E1581" s="72">
        <f t="shared" si="49"/>
        <v>70836329</v>
      </c>
      <c r="F1581" s="51" t="s">
        <v>5727</v>
      </c>
      <c r="G1581" s="51" t="s">
        <v>8857</v>
      </c>
      <c r="H1581" s="51">
        <v>325</v>
      </c>
      <c r="I1581" s="51" t="s">
        <v>14443</v>
      </c>
      <c r="J1581" s="51">
        <v>16.690000000000001</v>
      </c>
      <c r="K1581" s="68">
        <v>5424.25</v>
      </c>
      <c r="L1581" s="63" t="s">
        <v>14444</v>
      </c>
      <c r="M1581" s="50" t="s">
        <v>10375</v>
      </c>
      <c r="N1581" s="36" t="s">
        <v>10055</v>
      </c>
      <c r="O1581" s="36">
        <v>529</v>
      </c>
      <c r="Q1581" s="36" t="s">
        <v>10376</v>
      </c>
      <c r="R1581" s="50" t="str">
        <f>VLOOKUP(A1581,[1]komplet!$1:$1048576,18,0)</f>
        <v>ANO</v>
      </c>
    </row>
    <row r="1582" spans="1:18" x14ac:dyDescent="0.25">
      <c r="A1582" s="71">
        <v>600011526</v>
      </c>
      <c r="B1582" s="56">
        <f t="shared" si="48"/>
        <v>600011526</v>
      </c>
      <c r="C1582" s="57" t="s">
        <v>6540</v>
      </c>
      <c r="D1582" s="50">
        <v>1</v>
      </c>
      <c r="E1582" s="72">
        <f t="shared" si="49"/>
        <v>60126639</v>
      </c>
      <c r="F1582" s="51" t="s">
        <v>5727</v>
      </c>
      <c r="G1582" s="51" t="s">
        <v>8857</v>
      </c>
      <c r="H1582" s="51">
        <v>1475</v>
      </c>
      <c r="I1582" s="51" t="s">
        <v>14443</v>
      </c>
      <c r="J1582" s="51">
        <v>16.690000000000001</v>
      </c>
      <c r="K1582" s="68">
        <v>24617.750000000004</v>
      </c>
      <c r="L1582" s="63" t="s">
        <v>14444</v>
      </c>
      <c r="M1582" s="50" t="s">
        <v>10377</v>
      </c>
      <c r="N1582" s="36" t="s">
        <v>4459</v>
      </c>
      <c r="O1582" s="36">
        <v>637</v>
      </c>
      <c r="Q1582" s="36" t="s">
        <v>10376</v>
      </c>
      <c r="R1582" s="50" t="str">
        <f>VLOOKUP(A1582,[1]komplet!$1:$1048576,18,0)</f>
        <v>ANO</v>
      </c>
    </row>
    <row r="1583" spans="1:18" x14ac:dyDescent="0.25">
      <c r="A1583" s="71">
        <v>600011577</v>
      </c>
      <c r="B1583" s="56">
        <f t="shared" si="48"/>
        <v>600011577</v>
      </c>
      <c r="C1583" s="57" t="s">
        <v>6541</v>
      </c>
      <c r="D1583" s="50">
        <v>1</v>
      </c>
      <c r="E1583" s="72">
        <f t="shared" si="49"/>
        <v>60126671</v>
      </c>
      <c r="F1583" s="51" t="s">
        <v>5727</v>
      </c>
      <c r="G1583" s="51" t="s">
        <v>8857</v>
      </c>
      <c r="H1583" s="51">
        <v>1100</v>
      </c>
      <c r="I1583" s="51" t="s">
        <v>14443</v>
      </c>
      <c r="J1583" s="51">
        <v>16.690000000000001</v>
      </c>
      <c r="K1583" s="68">
        <v>18359</v>
      </c>
      <c r="L1583" s="63" t="s">
        <v>14444</v>
      </c>
      <c r="M1583" s="50" t="s">
        <v>10378</v>
      </c>
      <c r="N1583" s="36" t="s">
        <v>10379</v>
      </c>
      <c r="O1583" s="36">
        <v>690</v>
      </c>
      <c r="Q1583" s="36" t="s">
        <v>10376</v>
      </c>
      <c r="R1583" s="50" t="str">
        <f>VLOOKUP(A1583,[1]komplet!$1:$1048576,18,0)</f>
        <v>ANO</v>
      </c>
    </row>
    <row r="1584" spans="1:18" x14ac:dyDescent="0.25">
      <c r="A1584" s="71">
        <v>600086542</v>
      </c>
      <c r="B1584" s="56">
        <f t="shared" si="48"/>
        <v>600086542</v>
      </c>
      <c r="C1584" s="57" t="s">
        <v>6542</v>
      </c>
      <c r="D1584" s="50">
        <v>1</v>
      </c>
      <c r="E1584" s="72">
        <f t="shared" si="49"/>
        <v>75017661</v>
      </c>
      <c r="F1584" s="51" t="s">
        <v>5727</v>
      </c>
      <c r="G1584" s="51" t="s">
        <v>8857</v>
      </c>
      <c r="H1584" s="51">
        <v>200</v>
      </c>
      <c r="I1584" s="51" t="s">
        <v>14443</v>
      </c>
      <c r="J1584" s="51">
        <v>16.690000000000001</v>
      </c>
      <c r="K1584" s="68">
        <v>3338.0000000000005</v>
      </c>
      <c r="L1584" s="63" t="s">
        <v>14444</v>
      </c>
      <c r="M1584" s="50" t="s">
        <v>10380</v>
      </c>
      <c r="O1584" s="36">
        <v>114</v>
      </c>
      <c r="Q1584" s="36" t="s">
        <v>10381</v>
      </c>
      <c r="R1584" s="50" t="str">
        <f>VLOOKUP(A1584,[1]komplet!$1:$1048576,18,0)</f>
        <v>ANO</v>
      </c>
    </row>
    <row r="1585" spans="1:18" x14ac:dyDescent="0.25">
      <c r="A1585" s="71">
        <v>600086691</v>
      </c>
      <c r="B1585" s="56">
        <f t="shared" si="48"/>
        <v>600086691</v>
      </c>
      <c r="C1585" s="57" t="s">
        <v>6543</v>
      </c>
      <c r="D1585" s="50">
        <v>1</v>
      </c>
      <c r="E1585" s="72">
        <f t="shared" si="49"/>
        <v>70946299</v>
      </c>
      <c r="F1585" s="51" t="s">
        <v>5727</v>
      </c>
      <c r="G1585" s="51" t="s">
        <v>8857</v>
      </c>
      <c r="H1585" s="51">
        <v>1875</v>
      </c>
      <c r="I1585" s="51" t="s">
        <v>14443</v>
      </c>
      <c r="J1585" s="51">
        <v>16.690000000000001</v>
      </c>
      <c r="K1585" s="68">
        <v>31293.750000000004</v>
      </c>
      <c r="L1585" s="63" t="s">
        <v>14444</v>
      </c>
      <c r="M1585" s="50" t="s">
        <v>10382</v>
      </c>
      <c r="N1585" s="36" t="s">
        <v>10383</v>
      </c>
      <c r="O1585" s="36">
        <v>74</v>
      </c>
      <c r="Q1585" s="36" t="s">
        <v>10376</v>
      </c>
      <c r="R1585" s="50" t="str">
        <f>VLOOKUP(A1585,[1]komplet!$1:$1048576,18,0)</f>
        <v>ANO</v>
      </c>
    </row>
    <row r="1586" spans="1:18" x14ac:dyDescent="0.25">
      <c r="A1586" s="71">
        <v>600086704</v>
      </c>
      <c r="B1586" s="56">
        <f t="shared" si="48"/>
        <v>600086704</v>
      </c>
      <c r="C1586" s="57" t="s">
        <v>6544</v>
      </c>
      <c r="D1586" s="50">
        <v>1</v>
      </c>
      <c r="E1586" s="72">
        <f t="shared" si="49"/>
        <v>70946281</v>
      </c>
      <c r="F1586" s="51" t="s">
        <v>5727</v>
      </c>
      <c r="G1586" s="51" t="s">
        <v>8857</v>
      </c>
      <c r="H1586" s="51">
        <v>1925</v>
      </c>
      <c r="I1586" s="51" t="s">
        <v>14443</v>
      </c>
      <c r="J1586" s="51">
        <v>16.690000000000001</v>
      </c>
      <c r="K1586" s="68">
        <v>32128.250000000004</v>
      </c>
      <c r="L1586" s="63" t="s">
        <v>14444</v>
      </c>
      <c r="M1586" s="50" t="s">
        <v>10384</v>
      </c>
      <c r="N1586" s="36" t="s">
        <v>59</v>
      </c>
      <c r="O1586" s="36">
        <v>745</v>
      </c>
      <c r="Q1586" s="36" t="s">
        <v>10376</v>
      </c>
      <c r="R1586" s="50" t="str">
        <f>VLOOKUP(A1586,[1]komplet!$1:$1048576,18,0)</f>
        <v>ANO</v>
      </c>
    </row>
    <row r="1587" spans="1:18" x14ac:dyDescent="0.25">
      <c r="A1587" s="71">
        <v>600086712</v>
      </c>
      <c r="B1587" s="56">
        <f t="shared" si="48"/>
        <v>600086712</v>
      </c>
      <c r="C1587" s="57" t="s">
        <v>6545</v>
      </c>
      <c r="D1587" s="50">
        <v>1</v>
      </c>
      <c r="E1587" s="72">
        <f t="shared" si="49"/>
        <v>71004025</v>
      </c>
      <c r="F1587" s="51" t="s">
        <v>5727</v>
      </c>
      <c r="G1587" s="51" t="s">
        <v>8857</v>
      </c>
      <c r="H1587" s="51">
        <v>700</v>
      </c>
      <c r="I1587" s="51" t="s">
        <v>14443</v>
      </c>
      <c r="J1587" s="51">
        <v>16.690000000000001</v>
      </c>
      <c r="K1587" s="68">
        <v>11683</v>
      </c>
      <c r="L1587" s="63" t="s">
        <v>14444</v>
      </c>
      <c r="M1587" s="50" t="s">
        <v>10385</v>
      </c>
      <c r="N1587" s="36" t="s">
        <v>19</v>
      </c>
      <c r="O1587" s="36">
        <v>440</v>
      </c>
      <c r="Q1587" s="36" t="s">
        <v>10386</v>
      </c>
      <c r="R1587" s="50" t="str">
        <f>VLOOKUP(A1587,[1]komplet!$1:$1048576,18,0)</f>
        <v>ANO</v>
      </c>
    </row>
    <row r="1588" spans="1:18" x14ac:dyDescent="0.25">
      <c r="A1588" s="71">
        <v>600086763</v>
      </c>
      <c r="B1588" s="56">
        <f t="shared" si="48"/>
        <v>600086763</v>
      </c>
      <c r="C1588" s="57" t="s">
        <v>6546</v>
      </c>
      <c r="D1588" s="50">
        <v>1</v>
      </c>
      <c r="E1588" s="72">
        <f t="shared" si="49"/>
        <v>70985561</v>
      </c>
      <c r="F1588" s="51" t="s">
        <v>5727</v>
      </c>
      <c r="G1588" s="51" t="s">
        <v>8857</v>
      </c>
      <c r="H1588" s="51">
        <v>300</v>
      </c>
      <c r="I1588" s="51" t="s">
        <v>14443</v>
      </c>
      <c r="J1588" s="51">
        <v>16.690000000000001</v>
      </c>
      <c r="K1588" s="68">
        <v>5007</v>
      </c>
      <c r="L1588" s="63" t="s">
        <v>14444</v>
      </c>
      <c r="M1588" s="50" t="s">
        <v>10387</v>
      </c>
      <c r="O1588" s="36">
        <v>23</v>
      </c>
      <c r="Q1588" s="36" t="s">
        <v>4925</v>
      </c>
      <c r="R1588" s="50" t="str">
        <f>VLOOKUP(A1588,[1]komplet!$1:$1048576,18,0)</f>
        <v>ANO</v>
      </c>
    </row>
    <row r="1589" spans="1:18" x14ac:dyDescent="0.25">
      <c r="A1589" s="71">
        <v>600086810</v>
      </c>
      <c r="B1589" s="56">
        <f t="shared" si="48"/>
        <v>600086810</v>
      </c>
      <c r="C1589" s="57" t="s">
        <v>6547</v>
      </c>
      <c r="D1589" s="50">
        <v>1</v>
      </c>
      <c r="E1589" s="72">
        <f t="shared" si="49"/>
        <v>71001735</v>
      </c>
      <c r="F1589" s="51" t="s">
        <v>5727</v>
      </c>
      <c r="G1589" s="51" t="s">
        <v>8857</v>
      </c>
      <c r="H1589" s="51">
        <v>375</v>
      </c>
      <c r="I1589" s="51" t="s">
        <v>14443</v>
      </c>
      <c r="J1589" s="51">
        <v>16.690000000000001</v>
      </c>
      <c r="K1589" s="68">
        <v>6258.7500000000009</v>
      </c>
      <c r="L1589" s="63" t="s">
        <v>14444</v>
      </c>
      <c r="M1589" s="50" t="s">
        <v>10388</v>
      </c>
      <c r="O1589" s="36">
        <v>77</v>
      </c>
      <c r="Q1589" s="36" t="s">
        <v>10389</v>
      </c>
      <c r="R1589" s="50" t="str">
        <f>VLOOKUP(A1589,[1]komplet!$1:$1048576,18,0)</f>
        <v>ANO</v>
      </c>
    </row>
    <row r="1590" spans="1:18" x14ac:dyDescent="0.25">
      <c r="A1590" s="71">
        <v>600086836</v>
      </c>
      <c r="B1590" s="56">
        <f t="shared" si="48"/>
        <v>600086836</v>
      </c>
      <c r="C1590" s="57" t="s">
        <v>6548</v>
      </c>
      <c r="D1590" s="50">
        <v>1</v>
      </c>
      <c r="E1590" s="72">
        <f t="shared" si="49"/>
        <v>70997845</v>
      </c>
      <c r="F1590" s="51" t="s">
        <v>5727</v>
      </c>
      <c r="G1590" s="51" t="s">
        <v>8857</v>
      </c>
      <c r="H1590" s="51">
        <v>125</v>
      </c>
      <c r="I1590" s="51" t="s">
        <v>14443</v>
      </c>
      <c r="J1590" s="51">
        <v>16.690000000000001</v>
      </c>
      <c r="K1590" s="68">
        <v>2086.25</v>
      </c>
      <c r="L1590" s="63" t="s">
        <v>14444</v>
      </c>
      <c r="M1590" s="50" t="s">
        <v>10390</v>
      </c>
      <c r="O1590" s="36">
        <v>123</v>
      </c>
      <c r="Q1590" s="36" t="s">
        <v>10391</v>
      </c>
      <c r="R1590" s="50" t="str">
        <f>VLOOKUP(A1590,[1]komplet!$1:$1048576,18,0)</f>
        <v>ANO</v>
      </c>
    </row>
    <row r="1591" spans="1:18" x14ac:dyDescent="0.25">
      <c r="A1591" s="71">
        <v>600086909</v>
      </c>
      <c r="B1591" s="56">
        <f t="shared" si="48"/>
        <v>600086909</v>
      </c>
      <c r="C1591" s="57" t="s">
        <v>6549</v>
      </c>
      <c r="D1591" s="50">
        <v>1</v>
      </c>
      <c r="E1591" s="72">
        <f t="shared" si="49"/>
        <v>75017041</v>
      </c>
      <c r="F1591" s="51" t="s">
        <v>5727</v>
      </c>
      <c r="G1591" s="51" t="s">
        <v>8857</v>
      </c>
      <c r="H1591" s="51">
        <v>175</v>
      </c>
      <c r="I1591" s="51" t="s">
        <v>14443</v>
      </c>
      <c r="J1591" s="51">
        <v>16.690000000000001</v>
      </c>
      <c r="K1591" s="68">
        <v>2920.75</v>
      </c>
      <c r="L1591" s="63" t="s">
        <v>14444</v>
      </c>
      <c r="M1591" s="50" t="s">
        <v>10392</v>
      </c>
      <c r="N1591" s="36" t="s">
        <v>10393</v>
      </c>
      <c r="O1591" s="36">
        <v>11</v>
      </c>
      <c r="Q1591" s="36" t="s">
        <v>10394</v>
      </c>
      <c r="R1591" s="50" t="str">
        <f>VLOOKUP(A1591,[1]komplet!$1:$1048576,18,0)</f>
        <v>ANO</v>
      </c>
    </row>
    <row r="1592" spans="1:18" x14ac:dyDescent="0.25">
      <c r="A1592" s="71">
        <v>600086941</v>
      </c>
      <c r="B1592" s="56">
        <f t="shared" si="48"/>
        <v>600086941</v>
      </c>
      <c r="C1592" s="57" t="s">
        <v>6550</v>
      </c>
      <c r="D1592" s="50">
        <v>1</v>
      </c>
      <c r="E1592" s="72">
        <f t="shared" si="49"/>
        <v>75015072</v>
      </c>
      <c r="F1592" s="51" t="s">
        <v>5727</v>
      </c>
      <c r="G1592" s="51" t="s">
        <v>8857</v>
      </c>
      <c r="H1592" s="51">
        <v>100</v>
      </c>
      <c r="I1592" s="51" t="s">
        <v>14443</v>
      </c>
      <c r="J1592" s="51">
        <v>16.690000000000001</v>
      </c>
      <c r="K1592" s="68">
        <v>1669.0000000000002</v>
      </c>
      <c r="L1592" s="63" t="s">
        <v>14444</v>
      </c>
      <c r="M1592" s="50" t="s">
        <v>10395</v>
      </c>
      <c r="O1592" s="36">
        <v>215</v>
      </c>
      <c r="Q1592" s="36" t="s">
        <v>10396</v>
      </c>
      <c r="R1592" s="50" t="str">
        <f>VLOOKUP(A1592,[1]komplet!$1:$1048576,18,0)</f>
        <v>ANO</v>
      </c>
    </row>
    <row r="1593" spans="1:18" x14ac:dyDescent="0.25">
      <c r="A1593" s="71">
        <v>600086976</v>
      </c>
      <c r="B1593" s="56">
        <f t="shared" si="48"/>
        <v>600086976</v>
      </c>
      <c r="C1593" s="57" t="s">
        <v>6551</v>
      </c>
      <c r="D1593" s="50">
        <v>1</v>
      </c>
      <c r="E1593" s="72">
        <f t="shared" si="49"/>
        <v>70985961</v>
      </c>
      <c r="F1593" s="51" t="s">
        <v>5727</v>
      </c>
      <c r="G1593" s="51" t="s">
        <v>8857</v>
      </c>
      <c r="H1593" s="51">
        <v>150</v>
      </c>
      <c r="I1593" s="51" t="s">
        <v>14443</v>
      </c>
      <c r="J1593" s="51">
        <v>16.690000000000001</v>
      </c>
      <c r="K1593" s="68">
        <v>2503.5</v>
      </c>
      <c r="L1593" s="63" t="s">
        <v>14444</v>
      </c>
      <c r="M1593" s="50" t="s">
        <v>10397</v>
      </c>
      <c r="O1593" s="36">
        <v>112</v>
      </c>
      <c r="Q1593" s="36" t="s">
        <v>10398</v>
      </c>
      <c r="R1593" s="50" t="str">
        <f>VLOOKUP(A1593,[1]komplet!$1:$1048576,18,0)</f>
        <v>ANO</v>
      </c>
    </row>
    <row r="1594" spans="1:18" x14ac:dyDescent="0.25">
      <c r="A1594" s="71">
        <v>600086992</v>
      </c>
      <c r="B1594" s="56">
        <f t="shared" si="48"/>
        <v>600086992</v>
      </c>
      <c r="C1594" s="57" t="s">
        <v>6552</v>
      </c>
      <c r="D1594" s="50">
        <v>1</v>
      </c>
      <c r="E1594" s="72">
        <f t="shared" si="49"/>
        <v>70909709</v>
      </c>
      <c r="F1594" s="51" t="s">
        <v>5727</v>
      </c>
      <c r="G1594" s="51" t="s">
        <v>8857</v>
      </c>
      <c r="H1594" s="51">
        <v>1475</v>
      </c>
      <c r="I1594" s="51" t="s">
        <v>14443</v>
      </c>
      <c r="J1594" s="51">
        <v>16.690000000000001</v>
      </c>
      <c r="K1594" s="68">
        <v>24617.750000000004</v>
      </c>
      <c r="L1594" s="63" t="s">
        <v>14444</v>
      </c>
      <c r="M1594" s="50" t="s">
        <v>10399</v>
      </c>
      <c r="N1594" s="36" t="s">
        <v>10400</v>
      </c>
      <c r="O1594" s="36">
        <v>77</v>
      </c>
      <c r="Q1594" s="36" t="s">
        <v>10401</v>
      </c>
      <c r="R1594" s="50" t="str">
        <f>VLOOKUP(A1594,[1]komplet!$1:$1048576,18,0)</f>
        <v>ANO</v>
      </c>
    </row>
    <row r="1595" spans="1:18" x14ac:dyDescent="0.25">
      <c r="A1595" s="71">
        <v>691014957</v>
      </c>
      <c r="B1595" s="56">
        <f t="shared" si="48"/>
        <v>691014957</v>
      </c>
      <c r="C1595" s="71">
        <v>11710489</v>
      </c>
      <c r="D1595" s="50">
        <v>1</v>
      </c>
      <c r="E1595" s="72">
        <f t="shared" si="49"/>
        <v>11710489</v>
      </c>
      <c r="F1595" s="51" t="s">
        <v>5727</v>
      </c>
      <c r="G1595" s="51" t="s">
        <v>8859</v>
      </c>
      <c r="H1595" s="51">
        <v>200</v>
      </c>
      <c r="I1595" s="51" t="s">
        <v>14443</v>
      </c>
      <c r="J1595" s="51">
        <v>16.690000000000001</v>
      </c>
      <c r="K1595" s="68">
        <v>3338.0000000000005</v>
      </c>
      <c r="L1595" s="63" t="s">
        <v>14444</v>
      </c>
      <c r="M1595" s="50" t="s">
        <v>10402</v>
      </c>
      <c r="N1595" s="36" t="s">
        <v>10383</v>
      </c>
      <c r="O1595" s="36" t="s">
        <v>10403</v>
      </c>
      <c r="Q1595" s="36" t="s">
        <v>10376</v>
      </c>
      <c r="R1595" s="50" t="str">
        <f>VLOOKUP(A1595,[1]komplet!$1:$1048576,18,0)</f>
        <v>NE</v>
      </c>
    </row>
    <row r="1596" spans="1:18" x14ac:dyDescent="0.25">
      <c r="A1596" s="71">
        <v>600014860</v>
      </c>
      <c r="B1596" s="56">
        <f t="shared" si="48"/>
        <v>600014860</v>
      </c>
      <c r="C1596" s="57" t="s">
        <v>927</v>
      </c>
      <c r="D1596" s="50">
        <v>1</v>
      </c>
      <c r="E1596" s="72">
        <f t="shared" si="49"/>
        <v>25348931</v>
      </c>
      <c r="F1596" s="51" t="s">
        <v>5727</v>
      </c>
      <c r="G1596" s="51" t="s">
        <v>5728</v>
      </c>
      <c r="H1596" s="51">
        <v>900</v>
      </c>
      <c r="I1596" s="51" t="s">
        <v>14443</v>
      </c>
      <c r="J1596" s="51">
        <v>16.690000000000001</v>
      </c>
      <c r="K1596" s="68">
        <v>15021.000000000002</v>
      </c>
      <c r="L1596" s="63" t="s">
        <v>14444</v>
      </c>
      <c r="M1596" s="50" t="s">
        <v>2885</v>
      </c>
      <c r="N1596" s="36" t="s">
        <v>4733</v>
      </c>
      <c r="O1596" s="36">
        <v>4375</v>
      </c>
      <c r="P1596" s="36">
        <v>9</v>
      </c>
      <c r="Q1596" s="36" t="s">
        <v>4734</v>
      </c>
      <c r="R1596" s="50" t="str">
        <f>VLOOKUP(A1596,[1]komplet!$1:$1048576,18,0)</f>
        <v>NE</v>
      </c>
    </row>
    <row r="1597" spans="1:18" x14ac:dyDescent="0.25">
      <c r="A1597" s="71">
        <v>600014746</v>
      </c>
      <c r="B1597" s="56">
        <f t="shared" si="48"/>
        <v>600014746</v>
      </c>
      <c r="C1597" s="57" t="s">
        <v>928</v>
      </c>
      <c r="D1597" s="50">
        <v>1</v>
      </c>
      <c r="E1597" s="72">
        <f t="shared" si="49"/>
        <v>60545984</v>
      </c>
      <c r="F1597" s="51" t="s">
        <v>5727</v>
      </c>
      <c r="G1597" s="51" t="s">
        <v>5728</v>
      </c>
      <c r="H1597" s="51">
        <v>3150</v>
      </c>
      <c r="I1597" s="51" t="s">
        <v>14443</v>
      </c>
      <c r="J1597" s="51">
        <v>16.690000000000001</v>
      </c>
      <c r="K1597" s="68">
        <v>52573.500000000007</v>
      </c>
      <c r="L1597" s="63" t="s">
        <v>14444</v>
      </c>
      <c r="M1597" s="50" t="s">
        <v>2886</v>
      </c>
      <c r="N1597" s="36" t="s">
        <v>4218</v>
      </c>
      <c r="O1597" s="36">
        <v>1560</v>
      </c>
      <c r="P1597" s="36">
        <v>1</v>
      </c>
      <c r="Q1597" s="36" t="s">
        <v>4734</v>
      </c>
      <c r="R1597" s="50" t="str">
        <f>VLOOKUP(A1597,[1]komplet!$1:$1048576,18,0)</f>
        <v>ANO</v>
      </c>
    </row>
    <row r="1598" spans="1:18" x14ac:dyDescent="0.25">
      <c r="A1598" s="71">
        <v>600014771</v>
      </c>
      <c r="B1598" s="56">
        <f t="shared" si="48"/>
        <v>600014771</v>
      </c>
      <c r="C1598" s="57" t="s">
        <v>929</v>
      </c>
      <c r="D1598" s="50">
        <v>1</v>
      </c>
      <c r="E1598" s="72">
        <f t="shared" si="49"/>
        <v>380661</v>
      </c>
      <c r="F1598" s="51" t="s">
        <v>5727</v>
      </c>
      <c r="G1598" s="51" t="s">
        <v>5728</v>
      </c>
      <c r="H1598" s="51">
        <v>800</v>
      </c>
      <c r="I1598" s="51" t="s">
        <v>14443</v>
      </c>
      <c r="J1598" s="51">
        <v>16.690000000000001</v>
      </c>
      <c r="K1598" s="68">
        <v>13352.000000000002</v>
      </c>
      <c r="L1598" s="63" t="s">
        <v>14444</v>
      </c>
      <c r="M1598" s="50" t="s">
        <v>2887</v>
      </c>
      <c r="N1598" s="36" t="s">
        <v>4735</v>
      </c>
      <c r="O1598" s="36">
        <v>978</v>
      </c>
      <c r="P1598" s="36">
        <v>67</v>
      </c>
      <c r="Q1598" s="36" t="s">
        <v>4734</v>
      </c>
      <c r="R1598" s="50" t="str">
        <f>VLOOKUP(A1598,[1]komplet!$1:$1048576,18,0)</f>
        <v>NE</v>
      </c>
    </row>
    <row r="1599" spans="1:18" x14ac:dyDescent="0.25">
      <c r="A1599" s="71">
        <v>600014827</v>
      </c>
      <c r="B1599" s="56">
        <f t="shared" si="48"/>
        <v>600014827</v>
      </c>
      <c r="C1599" s="57" t="s">
        <v>930</v>
      </c>
      <c r="D1599" s="50">
        <v>1</v>
      </c>
      <c r="E1599" s="72">
        <f t="shared" si="49"/>
        <v>25326384</v>
      </c>
      <c r="F1599" s="51" t="s">
        <v>5727</v>
      </c>
      <c r="G1599" s="51" t="s">
        <v>5728</v>
      </c>
      <c r="H1599" s="51">
        <v>650</v>
      </c>
      <c r="I1599" s="51" t="s">
        <v>14443</v>
      </c>
      <c r="J1599" s="51">
        <v>16.690000000000001</v>
      </c>
      <c r="K1599" s="68">
        <v>10848.5</v>
      </c>
      <c r="L1599" s="63" t="s">
        <v>14444</v>
      </c>
      <c r="M1599" s="50" t="s">
        <v>2888</v>
      </c>
      <c r="N1599" s="36" t="s">
        <v>4459</v>
      </c>
      <c r="O1599" s="36">
        <v>1559</v>
      </c>
      <c r="P1599" s="36">
        <v>2</v>
      </c>
      <c r="Q1599" s="36" t="s">
        <v>4734</v>
      </c>
      <c r="R1599" s="50" t="str">
        <f>VLOOKUP(A1599,[1]komplet!$1:$1048576,18,0)</f>
        <v>NE</v>
      </c>
    </row>
    <row r="1600" spans="1:18" x14ac:dyDescent="0.25">
      <c r="A1600" s="71">
        <v>600014843</v>
      </c>
      <c r="B1600" s="56">
        <f t="shared" si="48"/>
        <v>600014843</v>
      </c>
      <c r="C1600" s="57" t="s">
        <v>931</v>
      </c>
      <c r="D1600" s="50">
        <v>1</v>
      </c>
      <c r="E1600" s="72">
        <f t="shared" si="49"/>
        <v>60545992</v>
      </c>
      <c r="F1600" s="51" t="s">
        <v>5727</v>
      </c>
      <c r="G1600" s="51" t="s">
        <v>5728</v>
      </c>
      <c r="H1600" s="51">
        <v>4975</v>
      </c>
      <c r="I1600" s="51" t="s">
        <v>14443</v>
      </c>
      <c r="J1600" s="51">
        <v>16.690000000000001</v>
      </c>
      <c r="K1600" s="68">
        <v>83032.75</v>
      </c>
      <c r="L1600" s="63" t="s">
        <v>14444</v>
      </c>
      <c r="M1600" s="50" t="s">
        <v>2889</v>
      </c>
      <c r="N1600" s="36" t="s">
        <v>4736</v>
      </c>
      <c r="O1600" s="36">
        <v>1572</v>
      </c>
      <c r="P1600" s="36">
        <v>3</v>
      </c>
      <c r="Q1600" s="36" t="s">
        <v>4734</v>
      </c>
      <c r="R1600" s="50" t="str">
        <f>VLOOKUP(A1600,[1]komplet!$1:$1048576,18,0)</f>
        <v>ANO</v>
      </c>
    </row>
    <row r="1601" spans="1:18" x14ac:dyDescent="0.25">
      <c r="A1601" s="71">
        <v>600014851</v>
      </c>
      <c r="B1601" s="56">
        <f t="shared" si="48"/>
        <v>600014851</v>
      </c>
      <c r="C1601" s="57" t="s">
        <v>932</v>
      </c>
      <c r="D1601" s="50">
        <v>1</v>
      </c>
      <c r="E1601" s="72">
        <f t="shared" si="49"/>
        <v>25335022</v>
      </c>
      <c r="F1601" s="51" t="s">
        <v>5727</v>
      </c>
      <c r="G1601" s="51" t="s">
        <v>5728</v>
      </c>
      <c r="H1601" s="51">
        <v>1100</v>
      </c>
      <c r="I1601" s="51" t="s">
        <v>14443</v>
      </c>
      <c r="J1601" s="51">
        <v>16.690000000000001</v>
      </c>
      <c r="K1601" s="68">
        <v>18359</v>
      </c>
      <c r="L1601" s="63" t="s">
        <v>14444</v>
      </c>
      <c r="M1601" s="50" t="s">
        <v>2890</v>
      </c>
      <c r="N1601" s="36" t="s">
        <v>4737</v>
      </c>
      <c r="O1601" s="36">
        <v>124</v>
      </c>
      <c r="P1601" s="36">
        <v>18</v>
      </c>
      <c r="Q1601" s="36" t="s">
        <v>4734</v>
      </c>
      <c r="R1601" s="50" t="str">
        <f>VLOOKUP(A1601,[1]komplet!$1:$1048576,18,0)</f>
        <v>NE</v>
      </c>
    </row>
    <row r="1602" spans="1:18" x14ac:dyDescent="0.25">
      <c r="A1602" s="71">
        <v>600014894</v>
      </c>
      <c r="B1602" s="56">
        <f t="shared" si="48"/>
        <v>600014894</v>
      </c>
      <c r="C1602" s="57" t="s">
        <v>933</v>
      </c>
      <c r="D1602" s="50">
        <v>1</v>
      </c>
      <c r="E1602" s="72">
        <f t="shared" si="49"/>
        <v>836591</v>
      </c>
      <c r="F1602" s="51" t="s">
        <v>5727</v>
      </c>
      <c r="G1602" s="51" t="s">
        <v>5728</v>
      </c>
      <c r="H1602" s="51">
        <v>3800</v>
      </c>
      <c r="I1602" s="51" t="s">
        <v>14443</v>
      </c>
      <c r="J1602" s="51">
        <v>16.690000000000001</v>
      </c>
      <c r="K1602" s="68">
        <v>63422.000000000007</v>
      </c>
      <c r="L1602" s="63" t="s">
        <v>14444</v>
      </c>
      <c r="M1602" s="50" t="s">
        <v>2891</v>
      </c>
      <c r="N1602" s="36" t="s">
        <v>4738</v>
      </c>
      <c r="O1602" s="36">
        <v>4428</v>
      </c>
      <c r="P1602" s="36">
        <v>2</v>
      </c>
      <c r="Q1602" s="36" t="s">
        <v>4734</v>
      </c>
      <c r="R1602" s="50" t="str">
        <f>VLOOKUP(A1602,[1]komplet!$1:$1048576,18,0)</f>
        <v>ANO</v>
      </c>
    </row>
    <row r="1603" spans="1:18" x14ac:dyDescent="0.25">
      <c r="A1603" s="71">
        <v>600014908</v>
      </c>
      <c r="B1603" s="56">
        <f t="shared" si="48"/>
        <v>600014908</v>
      </c>
      <c r="C1603" s="57" t="s">
        <v>934</v>
      </c>
      <c r="D1603" s="50">
        <v>1</v>
      </c>
      <c r="E1603" s="72">
        <f t="shared" si="49"/>
        <v>48461636</v>
      </c>
      <c r="F1603" s="51" t="s">
        <v>5727</v>
      </c>
      <c r="G1603" s="51" t="s">
        <v>5728</v>
      </c>
      <c r="H1603" s="51">
        <v>1475</v>
      </c>
      <c r="I1603" s="51" t="s">
        <v>14443</v>
      </c>
      <c r="J1603" s="51">
        <v>16.690000000000001</v>
      </c>
      <c r="K1603" s="68">
        <v>24617.750000000004</v>
      </c>
      <c r="L1603" s="63" t="s">
        <v>14444</v>
      </c>
      <c r="M1603" s="50" t="s">
        <v>2892</v>
      </c>
      <c r="N1603" s="36" t="s">
        <v>4739</v>
      </c>
      <c r="O1603" s="36">
        <v>1251</v>
      </c>
      <c r="P1603" s="36">
        <v>38</v>
      </c>
      <c r="Q1603" s="36" t="s">
        <v>4740</v>
      </c>
      <c r="R1603" s="50" t="str">
        <f>VLOOKUP(A1603,[1]komplet!$1:$1048576,18,0)</f>
        <v>ANO</v>
      </c>
    </row>
    <row r="1604" spans="1:18" x14ac:dyDescent="0.25">
      <c r="A1604" s="71">
        <v>600014924</v>
      </c>
      <c r="B1604" s="56">
        <f t="shared" si="48"/>
        <v>600014924</v>
      </c>
      <c r="C1604" s="57" t="s">
        <v>935</v>
      </c>
      <c r="D1604" s="50">
        <v>1</v>
      </c>
      <c r="E1604" s="72">
        <f t="shared" si="49"/>
        <v>60545976</v>
      </c>
      <c r="F1604" s="51" t="s">
        <v>5727</v>
      </c>
      <c r="G1604" s="51" t="s">
        <v>5728</v>
      </c>
      <c r="H1604" s="51">
        <v>0</v>
      </c>
      <c r="I1604" s="51" t="s">
        <v>14443</v>
      </c>
      <c r="J1604" s="51">
        <v>16.690000000000001</v>
      </c>
      <c r="K1604" s="68">
        <v>0</v>
      </c>
      <c r="L1604" s="63">
        <v>44536</v>
      </c>
      <c r="M1604" s="50" t="s">
        <v>2893</v>
      </c>
      <c r="N1604" s="36" t="s">
        <v>4741</v>
      </c>
      <c r="O1604" s="36">
        <v>2917</v>
      </c>
      <c r="P1604" s="36">
        <v>42</v>
      </c>
      <c r="Q1604" s="36" t="s">
        <v>4734</v>
      </c>
      <c r="R1604" s="50" t="str">
        <f>VLOOKUP(A1604,[1]komplet!$1:$1048576,18,0)</f>
        <v>ANO</v>
      </c>
    </row>
    <row r="1605" spans="1:18" x14ac:dyDescent="0.25">
      <c r="A1605" s="71">
        <v>600014932</v>
      </c>
      <c r="B1605" s="56">
        <f t="shared" ref="B1605:B1668" si="50">A1605*1</f>
        <v>600014932</v>
      </c>
      <c r="C1605" s="57" t="s">
        <v>936</v>
      </c>
      <c r="D1605" s="50">
        <v>1</v>
      </c>
      <c r="E1605" s="72">
        <f t="shared" ref="E1605:E1668" si="51">C1605*1</f>
        <v>25571338</v>
      </c>
      <c r="F1605" s="51" t="s">
        <v>5727</v>
      </c>
      <c r="G1605" s="51" t="s">
        <v>5728</v>
      </c>
      <c r="H1605" s="51">
        <v>800</v>
      </c>
      <c r="I1605" s="51" t="s">
        <v>14443</v>
      </c>
      <c r="J1605" s="51">
        <v>16.690000000000001</v>
      </c>
      <c r="K1605" s="68">
        <v>13352.000000000002</v>
      </c>
      <c r="L1605" s="63" t="s">
        <v>14444</v>
      </c>
      <c r="M1605" s="50" t="s">
        <v>2894</v>
      </c>
      <c r="N1605" s="36" t="s">
        <v>4735</v>
      </c>
      <c r="O1605" s="36">
        <v>909</v>
      </c>
      <c r="P1605" s="36">
        <v>18</v>
      </c>
      <c r="Q1605" s="36" t="s">
        <v>4734</v>
      </c>
      <c r="R1605" s="50" t="str">
        <f>VLOOKUP(A1605,[1]komplet!$1:$1048576,18,0)</f>
        <v>NE</v>
      </c>
    </row>
    <row r="1606" spans="1:18" x14ac:dyDescent="0.25">
      <c r="A1606" s="71">
        <v>600001644</v>
      </c>
      <c r="B1606" s="56">
        <f t="shared" si="50"/>
        <v>600001644</v>
      </c>
      <c r="C1606" s="57" t="s">
        <v>937</v>
      </c>
      <c r="D1606" s="50">
        <v>1</v>
      </c>
      <c r="E1606" s="72">
        <f t="shared" si="51"/>
        <v>65766695</v>
      </c>
      <c r="F1606" s="51" t="s">
        <v>5727</v>
      </c>
      <c r="G1606" s="51" t="s">
        <v>5728</v>
      </c>
      <c r="H1606" s="51">
        <v>1025</v>
      </c>
      <c r="I1606" s="51" t="s">
        <v>14443</v>
      </c>
      <c r="J1606" s="51">
        <v>16.690000000000001</v>
      </c>
      <c r="K1606" s="68">
        <v>17107.25</v>
      </c>
      <c r="L1606" s="63" t="s">
        <v>14444</v>
      </c>
      <c r="M1606" s="50" t="s">
        <v>2895</v>
      </c>
      <c r="N1606" s="36" t="s">
        <v>4355</v>
      </c>
      <c r="O1606" s="36">
        <v>1369</v>
      </c>
      <c r="P1606" s="36">
        <v>3</v>
      </c>
      <c r="Q1606" s="36" t="s">
        <v>4734</v>
      </c>
      <c r="R1606" s="50" t="str">
        <f>VLOOKUP(A1606,[1]komplet!$1:$1048576,18,0)</f>
        <v>NE</v>
      </c>
    </row>
    <row r="1607" spans="1:18" x14ac:dyDescent="0.25">
      <c r="A1607" s="71">
        <v>600087018</v>
      </c>
      <c r="B1607" s="56">
        <f t="shared" si="50"/>
        <v>600087018</v>
      </c>
      <c r="C1607" s="57" t="s">
        <v>6553</v>
      </c>
      <c r="D1607" s="50">
        <v>1</v>
      </c>
      <c r="E1607" s="72">
        <f t="shared" si="51"/>
        <v>71003991</v>
      </c>
      <c r="F1607" s="51" t="s">
        <v>5727</v>
      </c>
      <c r="G1607" s="51" t="s">
        <v>8857</v>
      </c>
      <c r="H1607" s="51">
        <v>75</v>
      </c>
      <c r="I1607" s="51" t="s">
        <v>14443</v>
      </c>
      <c r="J1607" s="51">
        <v>16.690000000000001</v>
      </c>
      <c r="K1607" s="68">
        <v>1251.75</v>
      </c>
      <c r="L1607" s="63" t="s">
        <v>14444</v>
      </c>
      <c r="M1607" s="50" t="s">
        <v>10404</v>
      </c>
      <c r="O1607" s="36">
        <v>85</v>
      </c>
      <c r="Q1607" s="36" t="s">
        <v>10405</v>
      </c>
      <c r="R1607" s="50" t="str">
        <f>VLOOKUP(A1607,[1]komplet!$1:$1048576,18,0)</f>
        <v>ANO</v>
      </c>
    </row>
    <row r="1608" spans="1:18" x14ac:dyDescent="0.25">
      <c r="A1608" s="71">
        <v>600117341</v>
      </c>
      <c r="B1608" s="56">
        <f t="shared" si="50"/>
        <v>600117341</v>
      </c>
      <c r="C1608" s="57" t="s">
        <v>938</v>
      </c>
      <c r="D1608" s="50">
        <v>1</v>
      </c>
      <c r="E1608" s="72">
        <f t="shared" si="51"/>
        <v>48460362</v>
      </c>
      <c r="F1608" s="51" t="s">
        <v>5727</v>
      </c>
      <c r="G1608" s="51" t="s">
        <v>5728</v>
      </c>
      <c r="H1608" s="51">
        <v>2475</v>
      </c>
      <c r="I1608" s="51" t="s">
        <v>14443</v>
      </c>
      <c r="J1608" s="51">
        <v>16.690000000000001</v>
      </c>
      <c r="K1608" s="68">
        <v>41307.75</v>
      </c>
      <c r="L1608" s="63" t="s">
        <v>14444</v>
      </c>
      <c r="M1608" s="50" t="s">
        <v>2896</v>
      </c>
      <c r="N1608" s="36" t="s">
        <v>4742</v>
      </c>
      <c r="O1608" s="36">
        <v>1050</v>
      </c>
      <c r="P1608" s="36">
        <v>31</v>
      </c>
      <c r="Q1608" s="36" t="s">
        <v>4740</v>
      </c>
      <c r="R1608" s="50" t="str">
        <f>VLOOKUP(A1608,[1]komplet!$1:$1048576,18,0)</f>
        <v>ANO</v>
      </c>
    </row>
    <row r="1609" spans="1:18" x14ac:dyDescent="0.25">
      <c r="A1609" s="71">
        <v>600116883</v>
      </c>
      <c r="B1609" s="56">
        <f t="shared" si="50"/>
        <v>600116883</v>
      </c>
      <c r="C1609" s="57" t="s">
        <v>939</v>
      </c>
      <c r="D1609" s="50">
        <v>1</v>
      </c>
      <c r="E1609" s="72">
        <f t="shared" si="51"/>
        <v>71001417</v>
      </c>
      <c r="F1609" s="51" t="s">
        <v>5727</v>
      </c>
      <c r="G1609" s="51" t="s">
        <v>5728</v>
      </c>
      <c r="H1609" s="51">
        <v>50</v>
      </c>
      <c r="I1609" s="51" t="s">
        <v>14443</v>
      </c>
      <c r="J1609" s="51">
        <v>16.690000000000001</v>
      </c>
      <c r="K1609" s="68">
        <v>834.50000000000011</v>
      </c>
      <c r="L1609" s="63" t="s">
        <v>14444</v>
      </c>
      <c r="M1609" s="50" t="s">
        <v>2897</v>
      </c>
      <c r="O1609" s="36">
        <v>39</v>
      </c>
      <c r="Q1609" s="36" t="s">
        <v>4743</v>
      </c>
      <c r="R1609" s="50" t="str">
        <f>VLOOKUP(A1609,[1]komplet!$1:$1048576,18,0)</f>
        <v>ANO</v>
      </c>
    </row>
    <row r="1610" spans="1:18" x14ac:dyDescent="0.25">
      <c r="A1610" s="71">
        <v>600116905</v>
      </c>
      <c r="B1610" s="56">
        <f t="shared" si="50"/>
        <v>600116905</v>
      </c>
      <c r="C1610" s="57" t="s">
        <v>940</v>
      </c>
      <c r="D1610" s="50">
        <v>1</v>
      </c>
      <c r="E1610" s="72">
        <f t="shared" si="51"/>
        <v>71010521</v>
      </c>
      <c r="F1610" s="51" t="s">
        <v>5727</v>
      </c>
      <c r="G1610" s="51" t="s">
        <v>5728</v>
      </c>
      <c r="H1610" s="51">
        <v>100</v>
      </c>
      <c r="I1610" s="51" t="s">
        <v>14443</v>
      </c>
      <c r="J1610" s="51">
        <v>16.690000000000001</v>
      </c>
      <c r="K1610" s="68">
        <v>1669.0000000000002</v>
      </c>
      <c r="L1610" s="63" t="s">
        <v>14444</v>
      </c>
      <c r="M1610" s="50" t="s">
        <v>2898</v>
      </c>
      <c r="O1610" s="36">
        <v>86</v>
      </c>
      <c r="Q1610" s="36" t="s">
        <v>4744</v>
      </c>
      <c r="R1610" s="50" t="str">
        <f>VLOOKUP(A1610,[1]komplet!$1:$1048576,18,0)</f>
        <v>ANO</v>
      </c>
    </row>
    <row r="1611" spans="1:18" x14ac:dyDescent="0.25">
      <c r="A1611" s="71">
        <v>600116913</v>
      </c>
      <c r="B1611" s="56">
        <f t="shared" si="50"/>
        <v>600116913</v>
      </c>
      <c r="C1611" s="57" t="s">
        <v>941</v>
      </c>
      <c r="D1611" s="50">
        <v>1</v>
      </c>
      <c r="E1611" s="72">
        <f t="shared" si="51"/>
        <v>75021773</v>
      </c>
      <c r="F1611" s="51" t="s">
        <v>5727</v>
      </c>
      <c r="G1611" s="51" t="s">
        <v>5728</v>
      </c>
      <c r="H1611" s="51">
        <v>75</v>
      </c>
      <c r="I1611" s="51" t="s">
        <v>14443</v>
      </c>
      <c r="J1611" s="51">
        <v>16.690000000000001</v>
      </c>
      <c r="K1611" s="68">
        <v>1251.75</v>
      </c>
      <c r="L1611" s="63" t="s">
        <v>14444</v>
      </c>
      <c r="M1611" s="50" t="s">
        <v>2899</v>
      </c>
      <c r="O1611" s="36">
        <v>135</v>
      </c>
      <c r="Q1611" s="36" t="s">
        <v>4745</v>
      </c>
      <c r="R1611" s="50" t="str">
        <f>VLOOKUP(A1611,[1]komplet!$1:$1048576,18,0)</f>
        <v>ANO</v>
      </c>
    </row>
    <row r="1612" spans="1:18" x14ac:dyDescent="0.25">
      <c r="A1612" s="71">
        <v>600116921</v>
      </c>
      <c r="B1612" s="56">
        <f t="shared" si="50"/>
        <v>600116921</v>
      </c>
      <c r="C1612" s="57" t="s">
        <v>942</v>
      </c>
      <c r="D1612" s="50">
        <v>1</v>
      </c>
      <c r="E1612" s="72">
        <f t="shared" si="51"/>
        <v>75021048</v>
      </c>
      <c r="F1612" s="51" t="s">
        <v>5727</v>
      </c>
      <c r="G1612" s="51" t="s">
        <v>5728</v>
      </c>
      <c r="H1612" s="51">
        <v>100</v>
      </c>
      <c r="I1612" s="51" t="s">
        <v>14443</v>
      </c>
      <c r="J1612" s="51">
        <v>16.690000000000001</v>
      </c>
      <c r="K1612" s="68">
        <v>1669.0000000000002</v>
      </c>
      <c r="L1612" s="63" t="s">
        <v>14444</v>
      </c>
      <c r="M1612" s="50" t="s">
        <v>2900</v>
      </c>
      <c r="O1612" s="36">
        <v>197</v>
      </c>
      <c r="Q1612" s="36" t="s">
        <v>4746</v>
      </c>
      <c r="R1612" s="50" t="str">
        <f>VLOOKUP(A1612,[1]komplet!$1:$1048576,18,0)</f>
        <v>ANO</v>
      </c>
    </row>
    <row r="1613" spans="1:18" x14ac:dyDescent="0.25">
      <c r="A1613" s="71">
        <v>600116930</v>
      </c>
      <c r="B1613" s="56">
        <f t="shared" si="50"/>
        <v>600116930</v>
      </c>
      <c r="C1613" s="57" t="s">
        <v>943</v>
      </c>
      <c r="D1613" s="50">
        <v>1</v>
      </c>
      <c r="E1613" s="72">
        <f t="shared" si="51"/>
        <v>70988757</v>
      </c>
      <c r="F1613" s="51" t="s">
        <v>5727</v>
      </c>
      <c r="G1613" s="51" t="s">
        <v>5728</v>
      </c>
      <c r="H1613" s="51">
        <v>150</v>
      </c>
      <c r="I1613" s="51" t="s">
        <v>14443</v>
      </c>
      <c r="J1613" s="51">
        <v>16.690000000000001</v>
      </c>
      <c r="K1613" s="68">
        <v>2503.5</v>
      </c>
      <c r="L1613" s="63" t="s">
        <v>14444</v>
      </c>
      <c r="M1613" s="50" t="s">
        <v>2901</v>
      </c>
      <c r="O1613" s="36">
        <v>87</v>
      </c>
      <c r="Q1613" s="36" t="s">
        <v>4747</v>
      </c>
      <c r="R1613" s="50" t="str">
        <f>VLOOKUP(A1613,[1]komplet!$1:$1048576,18,0)</f>
        <v>ANO</v>
      </c>
    </row>
    <row r="1614" spans="1:18" x14ac:dyDescent="0.25">
      <c r="A1614" s="71">
        <v>600116964</v>
      </c>
      <c r="B1614" s="56">
        <f t="shared" si="50"/>
        <v>600116964</v>
      </c>
      <c r="C1614" s="57" t="s">
        <v>944</v>
      </c>
      <c r="D1614" s="50">
        <v>1</v>
      </c>
      <c r="E1614" s="72">
        <f t="shared" si="51"/>
        <v>70986711</v>
      </c>
      <c r="F1614" s="51" t="s">
        <v>5727</v>
      </c>
      <c r="G1614" s="51" t="s">
        <v>5728</v>
      </c>
      <c r="H1614" s="51">
        <v>50</v>
      </c>
      <c r="I1614" s="51" t="s">
        <v>14443</v>
      </c>
      <c r="J1614" s="51">
        <v>16.690000000000001</v>
      </c>
      <c r="K1614" s="68">
        <v>834.50000000000011</v>
      </c>
      <c r="L1614" s="63" t="s">
        <v>14444</v>
      </c>
      <c r="M1614" s="50" t="s">
        <v>2902</v>
      </c>
      <c r="O1614" s="36">
        <v>48</v>
      </c>
      <c r="Q1614" s="36" t="s">
        <v>4748</v>
      </c>
      <c r="R1614" s="50" t="str">
        <f>VLOOKUP(A1614,[1]komplet!$1:$1048576,18,0)</f>
        <v>ANO</v>
      </c>
    </row>
    <row r="1615" spans="1:18" x14ac:dyDescent="0.25">
      <c r="A1615" s="71">
        <v>600117014</v>
      </c>
      <c r="B1615" s="56">
        <f t="shared" si="50"/>
        <v>600117014</v>
      </c>
      <c r="C1615" s="57" t="s">
        <v>945</v>
      </c>
      <c r="D1615" s="50">
        <v>1</v>
      </c>
      <c r="E1615" s="72">
        <f t="shared" si="51"/>
        <v>70995524</v>
      </c>
      <c r="F1615" s="51" t="s">
        <v>5727</v>
      </c>
      <c r="G1615" s="51" t="s">
        <v>5728</v>
      </c>
      <c r="H1615" s="51">
        <v>375</v>
      </c>
      <c r="I1615" s="51" t="s">
        <v>14443</v>
      </c>
      <c r="J1615" s="51">
        <v>16.690000000000001</v>
      </c>
      <c r="K1615" s="68">
        <v>6258.7500000000009</v>
      </c>
      <c r="L1615" s="63" t="s">
        <v>14444</v>
      </c>
      <c r="M1615" s="50" t="s">
        <v>2903</v>
      </c>
      <c r="O1615" s="36">
        <v>94</v>
      </c>
      <c r="Q1615" s="36" t="s">
        <v>4749</v>
      </c>
      <c r="R1615" s="50" t="str">
        <f>VLOOKUP(A1615,[1]komplet!$1:$1048576,18,0)</f>
        <v>ANO</v>
      </c>
    </row>
    <row r="1616" spans="1:18" x14ac:dyDescent="0.25">
      <c r="A1616" s="71">
        <v>600117049</v>
      </c>
      <c r="B1616" s="56">
        <f t="shared" si="50"/>
        <v>600117049</v>
      </c>
      <c r="C1616" s="57" t="s">
        <v>946</v>
      </c>
      <c r="D1616" s="50">
        <v>1</v>
      </c>
      <c r="E1616" s="72">
        <f t="shared" si="51"/>
        <v>71002651</v>
      </c>
      <c r="F1616" s="51" t="s">
        <v>5727</v>
      </c>
      <c r="G1616" s="51" t="s">
        <v>5728</v>
      </c>
      <c r="H1616" s="51">
        <v>475</v>
      </c>
      <c r="I1616" s="51" t="s">
        <v>14443</v>
      </c>
      <c r="J1616" s="51">
        <v>16.690000000000001</v>
      </c>
      <c r="K1616" s="68">
        <v>7927.7500000000009</v>
      </c>
      <c r="L1616" s="63" t="s">
        <v>14444</v>
      </c>
      <c r="M1616" s="50" t="s">
        <v>2904</v>
      </c>
      <c r="O1616" s="36">
        <v>26</v>
      </c>
      <c r="Q1616" s="36" t="s">
        <v>4750</v>
      </c>
      <c r="R1616" s="50" t="str">
        <f>VLOOKUP(A1616,[1]komplet!$1:$1048576,18,0)</f>
        <v>ANO</v>
      </c>
    </row>
    <row r="1617" spans="1:18" x14ac:dyDescent="0.25">
      <c r="A1617" s="71">
        <v>600117057</v>
      </c>
      <c r="B1617" s="56">
        <f t="shared" si="50"/>
        <v>600117057</v>
      </c>
      <c r="C1617" s="57" t="s">
        <v>947</v>
      </c>
      <c r="D1617" s="50">
        <v>1</v>
      </c>
      <c r="E1617" s="72">
        <f t="shared" si="51"/>
        <v>75022133</v>
      </c>
      <c r="F1617" s="51" t="s">
        <v>5727</v>
      </c>
      <c r="G1617" s="51" t="s">
        <v>5728</v>
      </c>
      <c r="H1617" s="51">
        <v>875</v>
      </c>
      <c r="I1617" s="51" t="s">
        <v>14443</v>
      </c>
      <c r="J1617" s="51">
        <v>16.690000000000001</v>
      </c>
      <c r="K1617" s="68">
        <v>14603.750000000002</v>
      </c>
      <c r="L1617" s="63" t="s">
        <v>14444</v>
      </c>
      <c r="M1617" s="50" t="s">
        <v>2905</v>
      </c>
      <c r="O1617" s="36">
        <v>331</v>
      </c>
      <c r="Q1617" s="36" t="s">
        <v>4751</v>
      </c>
      <c r="R1617" s="50" t="str">
        <f>VLOOKUP(A1617,[1]komplet!$1:$1048576,18,0)</f>
        <v>ANO</v>
      </c>
    </row>
    <row r="1618" spans="1:18" x14ac:dyDescent="0.25">
      <c r="A1618" s="71">
        <v>600117073</v>
      </c>
      <c r="B1618" s="56">
        <f t="shared" si="50"/>
        <v>600117073</v>
      </c>
      <c r="C1618" s="57" t="s">
        <v>948</v>
      </c>
      <c r="D1618" s="50">
        <v>1</v>
      </c>
      <c r="E1618" s="72">
        <f t="shared" si="51"/>
        <v>75024128</v>
      </c>
      <c r="F1618" s="51" t="s">
        <v>5727</v>
      </c>
      <c r="G1618" s="51" t="s">
        <v>5728</v>
      </c>
      <c r="H1618" s="51">
        <v>550</v>
      </c>
      <c r="I1618" s="51" t="s">
        <v>14443</v>
      </c>
      <c r="J1618" s="51">
        <v>16.690000000000001</v>
      </c>
      <c r="K1618" s="68">
        <v>9179.5</v>
      </c>
      <c r="L1618" s="63" t="s">
        <v>14444</v>
      </c>
      <c r="M1618" s="50" t="s">
        <v>2906</v>
      </c>
      <c r="O1618" s="36">
        <v>167</v>
      </c>
      <c r="Q1618" s="36" t="s">
        <v>4752</v>
      </c>
      <c r="R1618" s="50" t="str">
        <f>VLOOKUP(A1618,[1]komplet!$1:$1048576,18,0)</f>
        <v>ANO</v>
      </c>
    </row>
    <row r="1619" spans="1:18" x14ac:dyDescent="0.25">
      <c r="A1619" s="71">
        <v>600117081</v>
      </c>
      <c r="B1619" s="56">
        <f t="shared" si="50"/>
        <v>600117081</v>
      </c>
      <c r="C1619" s="57" t="s">
        <v>949</v>
      </c>
      <c r="D1619" s="50">
        <v>1</v>
      </c>
      <c r="E1619" s="72">
        <f t="shared" si="51"/>
        <v>75022401</v>
      </c>
      <c r="F1619" s="51" t="s">
        <v>5727</v>
      </c>
      <c r="G1619" s="51" t="s">
        <v>5728</v>
      </c>
      <c r="H1619" s="51">
        <v>375</v>
      </c>
      <c r="I1619" s="51" t="s">
        <v>14443</v>
      </c>
      <c r="J1619" s="51">
        <v>16.690000000000001</v>
      </c>
      <c r="K1619" s="68">
        <v>6258.7500000000009</v>
      </c>
      <c r="L1619" s="63" t="s">
        <v>14444</v>
      </c>
      <c r="M1619" s="50" t="s">
        <v>2907</v>
      </c>
      <c r="O1619" s="36">
        <v>86</v>
      </c>
      <c r="Q1619" s="36" t="s">
        <v>4753</v>
      </c>
      <c r="R1619" s="50" t="str">
        <f>VLOOKUP(A1619,[1]komplet!$1:$1048576,18,0)</f>
        <v>ANO</v>
      </c>
    </row>
    <row r="1620" spans="1:18" x14ac:dyDescent="0.25">
      <c r="A1620" s="71">
        <v>600117090</v>
      </c>
      <c r="B1620" s="56">
        <f t="shared" si="50"/>
        <v>600117090</v>
      </c>
      <c r="C1620" s="57" t="s">
        <v>950</v>
      </c>
      <c r="D1620" s="50">
        <v>1</v>
      </c>
      <c r="E1620" s="72">
        <f t="shared" si="51"/>
        <v>75023512</v>
      </c>
      <c r="F1620" s="51" t="s">
        <v>5727</v>
      </c>
      <c r="G1620" s="51" t="s">
        <v>5728</v>
      </c>
      <c r="H1620" s="51">
        <v>1175</v>
      </c>
      <c r="I1620" s="51" t="s">
        <v>14443</v>
      </c>
      <c r="J1620" s="51">
        <v>16.690000000000001</v>
      </c>
      <c r="K1620" s="68">
        <v>19610.75</v>
      </c>
      <c r="L1620" s="63" t="s">
        <v>14444</v>
      </c>
      <c r="M1620" s="50" t="s">
        <v>2908</v>
      </c>
      <c r="N1620" s="36" t="s">
        <v>19</v>
      </c>
      <c r="O1620" s="36">
        <v>725</v>
      </c>
      <c r="Q1620" s="36" t="s">
        <v>4754</v>
      </c>
      <c r="R1620" s="50" t="str">
        <f>VLOOKUP(A1620,[1]komplet!$1:$1048576,18,0)</f>
        <v>ANO</v>
      </c>
    </row>
    <row r="1621" spans="1:18" x14ac:dyDescent="0.25">
      <c r="A1621" s="71">
        <v>600117103</v>
      </c>
      <c r="B1621" s="56">
        <f t="shared" si="50"/>
        <v>600117103</v>
      </c>
      <c r="C1621" s="57" t="s">
        <v>951</v>
      </c>
      <c r="D1621" s="50">
        <v>1</v>
      </c>
      <c r="E1621" s="72">
        <f t="shared" si="51"/>
        <v>75023024</v>
      </c>
      <c r="F1621" s="51" t="s">
        <v>5727</v>
      </c>
      <c r="G1621" s="51" t="s">
        <v>5728</v>
      </c>
      <c r="H1621" s="51">
        <v>1175</v>
      </c>
      <c r="I1621" s="51" t="s">
        <v>14443</v>
      </c>
      <c r="J1621" s="51">
        <v>16.690000000000001</v>
      </c>
      <c r="K1621" s="68">
        <v>19610.75</v>
      </c>
      <c r="L1621" s="63" t="s">
        <v>14444</v>
      </c>
      <c r="M1621" s="50" t="s">
        <v>2909</v>
      </c>
      <c r="N1621" s="36" t="s">
        <v>19</v>
      </c>
      <c r="O1621" s="36">
        <v>177</v>
      </c>
      <c r="Q1621" s="36" t="s">
        <v>4755</v>
      </c>
      <c r="R1621" s="50" t="str">
        <f>VLOOKUP(A1621,[1]komplet!$1:$1048576,18,0)</f>
        <v>ANO</v>
      </c>
    </row>
    <row r="1622" spans="1:18" x14ac:dyDescent="0.25">
      <c r="A1622" s="71">
        <v>600117111</v>
      </c>
      <c r="B1622" s="56">
        <f t="shared" si="50"/>
        <v>600117111</v>
      </c>
      <c r="C1622" s="57" t="s">
        <v>952</v>
      </c>
      <c r="D1622" s="50">
        <v>1</v>
      </c>
      <c r="E1622" s="72">
        <f t="shared" si="51"/>
        <v>70987556</v>
      </c>
      <c r="F1622" s="51" t="s">
        <v>5727</v>
      </c>
      <c r="G1622" s="51" t="s">
        <v>5728</v>
      </c>
      <c r="H1622" s="51">
        <v>700</v>
      </c>
      <c r="I1622" s="51" t="s">
        <v>14443</v>
      </c>
      <c r="J1622" s="51">
        <v>16.690000000000001</v>
      </c>
      <c r="K1622" s="68">
        <v>11683</v>
      </c>
      <c r="L1622" s="63" t="s">
        <v>14444</v>
      </c>
      <c r="M1622" s="50" t="s">
        <v>2910</v>
      </c>
      <c r="O1622" s="36">
        <v>171</v>
      </c>
      <c r="Q1622" s="36" t="s">
        <v>4756</v>
      </c>
      <c r="R1622" s="50" t="str">
        <f>VLOOKUP(A1622,[1]komplet!$1:$1048576,18,0)</f>
        <v>ANO</v>
      </c>
    </row>
    <row r="1623" spans="1:18" x14ac:dyDescent="0.25">
      <c r="A1623" s="71">
        <v>600117162</v>
      </c>
      <c r="B1623" s="56">
        <f t="shared" si="50"/>
        <v>600117162</v>
      </c>
      <c r="C1623" s="57" t="s">
        <v>953</v>
      </c>
      <c r="D1623" s="50">
        <v>1</v>
      </c>
      <c r="E1623" s="72">
        <f t="shared" si="51"/>
        <v>71001433</v>
      </c>
      <c r="F1623" s="51" t="s">
        <v>5727</v>
      </c>
      <c r="G1623" s="51" t="s">
        <v>5728</v>
      </c>
      <c r="H1623" s="51">
        <v>1075</v>
      </c>
      <c r="I1623" s="51" t="s">
        <v>14443</v>
      </c>
      <c r="J1623" s="51">
        <v>16.690000000000001</v>
      </c>
      <c r="K1623" s="68">
        <v>17941.75</v>
      </c>
      <c r="L1623" s="63" t="s">
        <v>14444</v>
      </c>
      <c r="M1623" s="50" t="s">
        <v>2911</v>
      </c>
      <c r="N1623" s="36" t="s">
        <v>4757</v>
      </c>
      <c r="O1623" s="36">
        <v>162</v>
      </c>
      <c r="P1623" s="36">
        <v>4</v>
      </c>
      <c r="Q1623" s="36" t="s">
        <v>4758</v>
      </c>
      <c r="R1623" s="50" t="str">
        <f>VLOOKUP(A1623,[1]komplet!$1:$1048576,18,0)</f>
        <v>ANO</v>
      </c>
    </row>
    <row r="1624" spans="1:18" x14ac:dyDescent="0.25">
      <c r="A1624" s="71">
        <v>600117171</v>
      </c>
      <c r="B1624" s="56">
        <f t="shared" si="50"/>
        <v>600117171</v>
      </c>
      <c r="C1624" s="57" t="s">
        <v>954</v>
      </c>
      <c r="D1624" s="50">
        <v>1</v>
      </c>
      <c r="E1624" s="72">
        <f t="shared" si="51"/>
        <v>75022354</v>
      </c>
      <c r="F1624" s="51" t="s">
        <v>5727</v>
      </c>
      <c r="G1624" s="51" t="s">
        <v>5728</v>
      </c>
      <c r="H1624" s="51">
        <v>1050</v>
      </c>
      <c r="I1624" s="51" t="s">
        <v>14443</v>
      </c>
      <c r="J1624" s="51">
        <v>16.690000000000001</v>
      </c>
      <c r="K1624" s="68">
        <v>17524.5</v>
      </c>
      <c r="L1624" s="63" t="s">
        <v>14444</v>
      </c>
      <c r="M1624" s="50" t="s">
        <v>2912</v>
      </c>
      <c r="O1624" s="36">
        <v>402</v>
      </c>
      <c r="Q1624" s="36" t="s">
        <v>4759</v>
      </c>
      <c r="R1624" s="50" t="str">
        <f>VLOOKUP(A1624,[1]komplet!$1:$1048576,18,0)</f>
        <v>ANO</v>
      </c>
    </row>
    <row r="1625" spans="1:18" x14ac:dyDescent="0.25">
      <c r="A1625" s="71">
        <v>600117197</v>
      </c>
      <c r="B1625" s="56">
        <f t="shared" si="50"/>
        <v>600117197</v>
      </c>
      <c r="C1625" s="57" t="s">
        <v>955</v>
      </c>
      <c r="D1625" s="50">
        <v>1</v>
      </c>
      <c r="E1625" s="72">
        <f t="shared" si="51"/>
        <v>70878846</v>
      </c>
      <c r="F1625" s="51" t="s">
        <v>5727</v>
      </c>
      <c r="G1625" s="51" t="s">
        <v>5728</v>
      </c>
      <c r="H1625" s="51">
        <v>1450</v>
      </c>
      <c r="I1625" s="51" t="s">
        <v>14443</v>
      </c>
      <c r="J1625" s="51">
        <v>16.690000000000001</v>
      </c>
      <c r="K1625" s="68">
        <v>24200.500000000004</v>
      </c>
      <c r="L1625" s="63" t="s">
        <v>14444</v>
      </c>
      <c r="M1625" s="50" t="s">
        <v>2913</v>
      </c>
      <c r="N1625" s="36" t="s">
        <v>76</v>
      </c>
      <c r="O1625" s="36">
        <v>234</v>
      </c>
      <c r="P1625" s="36">
        <v>71</v>
      </c>
      <c r="Q1625" s="36" t="s">
        <v>4734</v>
      </c>
      <c r="R1625" s="50" t="str">
        <f>VLOOKUP(A1625,[1]komplet!$1:$1048576,18,0)</f>
        <v>ANO</v>
      </c>
    </row>
    <row r="1626" spans="1:18" x14ac:dyDescent="0.25">
      <c r="A1626" s="71">
        <v>600117201</v>
      </c>
      <c r="B1626" s="56">
        <f t="shared" si="50"/>
        <v>600117201</v>
      </c>
      <c r="C1626" s="57" t="s">
        <v>956</v>
      </c>
      <c r="D1626" s="50">
        <v>1</v>
      </c>
      <c r="E1626" s="72">
        <f t="shared" si="51"/>
        <v>70881413</v>
      </c>
      <c r="F1626" s="51" t="s">
        <v>5727</v>
      </c>
      <c r="G1626" s="51" t="s">
        <v>5728</v>
      </c>
      <c r="H1626" s="51">
        <v>2650</v>
      </c>
      <c r="I1626" s="51" t="s">
        <v>14443</v>
      </c>
      <c r="J1626" s="51">
        <v>16.690000000000001</v>
      </c>
      <c r="K1626" s="68">
        <v>44228.5</v>
      </c>
      <c r="L1626" s="63" t="s">
        <v>14444</v>
      </c>
      <c r="M1626" s="50" t="s">
        <v>2914</v>
      </c>
      <c r="N1626" s="36" t="s">
        <v>28</v>
      </c>
      <c r="O1626" s="36">
        <v>2713</v>
      </c>
      <c r="P1626" s="36">
        <v>30</v>
      </c>
      <c r="Q1626" s="36" t="s">
        <v>4734</v>
      </c>
      <c r="R1626" s="50" t="str">
        <f>VLOOKUP(A1626,[1]komplet!$1:$1048576,18,0)</f>
        <v>ANO</v>
      </c>
    </row>
    <row r="1627" spans="1:18" x14ac:dyDescent="0.25">
      <c r="A1627" s="71">
        <v>600117219</v>
      </c>
      <c r="B1627" s="56">
        <f t="shared" si="50"/>
        <v>600117219</v>
      </c>
      <c r="C1627" s="57" t="s">
        <v>957</v>
      </c>
      <c r="D1627" s="50">
        <v>1</v>
      </c>
      <c r="E1627" s="72">
        <f t="shared" si="51"/>
        <v>65269870</v>
      </c>
      <c r="F1627" s="51" t="s">
        <v>5727</v>
      </c>
      <c r="G1627" s="51" t="s">
        <v>5728</v>
      </c>
      <c r="H1627" s="51">
        <v>3650</v>
      </c>
      <c r="I1627" s="51" t="s">
        <v>14443</v>
      </c>
      <c r="J1627" s="51">
        <v>16.690000000000001</v>
      </c>
      <c r="K1627" s="68">
        <v>60918.500000000007</v>
      </c>
      <c r="L1627" s="63" t="s">
        <v>14444</v>
      </c>
      <c r="M1627" s="50" t="s">
        <v>2915</v>
      </c>
      <c r="N1627" s="36" t="s">
        <v>65</v>
      </c>
      <c r="O1627" s="36">
        <v>1426</v>
      </c>
      <c r="P1627" s="36">
        <v>5</v>
      </c>
      <c r="Q1627" s="36" t="s">
        <v>4734</v>
      </c>
      <c r="R1627" s="50" t="str">
        <f>VLOOKUP(A1627,[1]komplet!$1:$1048576,18,0)</f>
        <v>ANO</v>
      </c>
    </row>
    <row r="1628" spans="1:18" x14ac:dyDescent="0.25">
      <c r="A1628" s="71">
        <v>600117235</v>
      </c>
      <c r="B1628" s="56">
        <f t="shared" si="50"/>
        <v>600117235</v>
      </c>
      <c r="C1628" s="57" t="s">
        <v>958</v>
      </c>
      <c r="D1628" s="50">
        <v>1</v>
      </c>
      <c r="E1628" s="72">
        <f t="shared" si="51"/>
        <v>70988366</v>
      </c>
      <c r="F1628" s="51" t="s">
        <v>5727</v>
      </c>
      <c r="G1628" s="51" t="s">
        <v>5728</v>
      </c>
      <c r="H1628" s="51">
        <v>50</v>
      </c>
      <c r="I1628" s="51" t="s">
        <v>14443</v>
      </c>
      <c r="J1628" s="51">
        <v>16.690000000000001</v>
      </c>
      <c r="K1628" s="68">
        <v>834.50000000000011</v>
      </c>
      <c r="L1628" s="63" t="s">
        <v>14444</v>
      </c>
      <c r="M1628" s="50" t="s">
        <v>2916</v>
      </c>
      <c r="O1628" s="36">
        <v>55</v>
      </c>
      <c r="Q1628" s="36" t="s">
        <v>4760</v>
      </c>
      <c r="R1628" s="50" t="str">
        <f>VLOOKUP(A1628,[1]komplet!$1:$1048576,18,0)</f>
        <v>ANO</v>
      </c>
    </row>
    <row r="1629" spans="1:18" x14ac:dyDescent="0.25">
      <c r="A1629" s="71">
        <v>600117243</v>
      </c>
      <c r="B1629" s="56">
        <f t="shared" si="50"/>
        <v>600117243</v>
      </c>
      <c r="C1629" s="57" t="s">
        <v>959</v>
      </c>
      <c r="D1629" s="50">
        <v>1</v>
      </c>
      <c r="E1629" s="72">
        <f t="shared" si="51"/>
        <v>70878854</v>
      </c>
      <c r="F1629" s="51" t="s">
        <v>5727</v>
      </c>
      <c r="G1629" s="51" t="s">
        <v>5728</v>
      </c>
      <c r="H1629" s="51">
        <v>1325</v>
      </c>
      <c r="I1629" s="51" t="s">
        <v>14443</v>
      </c>
      <c r="J1629" s="51">
        <v>16.690000000000001</v>
      </c>
      <c r="K1629" s="68">
        <v>22114.25</v>
      </c>
      <c r="L1629" s="63" t="s">
        <v>14444</v>
      </c>
      <c r="M1629" s="50" t="s">
        <v>2917</v>
      </c>
      <c r="N1629" s="36" t="s">
        <v>4737</v>
      </c>
      <c r="O1629" s="36">
        <v>1367</v>
      </c>
      <c r="P1629" s="36">
        <v>33</v>
      </c>
      <c r="Q1629" s="36" t="s">
        <v>4734</v>
      </c>
      <c r="R1629" s="50" t="str">
        <f>VLOOKUP(A1629,[1]komplet!$1:$1048576,18,0)</f>
        <v>ANO</v>
      </c>
    </row>
    <row r="1630" spans="1:18" x14ac:dyDescent="0.25">
      <c r="A1630" s="71">
        <v>600117251</v>
      </c>
      <c r="B1630" s="56">
        <f t="shared" si="50"/>
        <v>600117251</v>
      </c>
      <c r="C1630" s="57" t="s">
        <v>960</v>
      </c>
      <c r="D1630" s="50">
        <v>1</v>
      </c>
      <c r="E1630" s="72">
        <f t="shared" si="51"/>
        <v>75022117</v>
      </c>
      <c r="F1630" s="51" t="s">
        <v>5727</v>
      </c>
      <c r="G1630" s="51" t="s">
        <v>5728</v>
      </c>
      <c r="H1630" s="51">
        <v>75</v>
      </c>
      <c r="I1630" s="51" t="s">
        <v>14443</v>
      </c>
      <c r="J1630" s="51">
        <v>16.690000000000001</v>
      </c>
      <c r="K1630" s="68">
        <v>1251.75</v>
      </c>
      <c r="L1630" s="63" t="s">
        <v>14444</v>
      </c>
      <c r="M1630" s="50" t="s">
        <v>2918</v>
      </c>
      <c r="O1630" s="36">
        <v>116</v>
      </c>
      <c r="Q1630" s="36" t="s">
        <v>4761</v>
      </c>
      <c r="R1630" s="50" t="str">
        <f>VLOOKUP(A1630,[1]komplet!$1:$1048576,18,0)</f>
        <v>ANO</v>
      </c>
    </row>
    <row r="1631" spans="1:18" x14ac:dyDescent="0.25">
      <c r="A1631" s="71">
        <v>600117278</v>
      </c>
      <c r="B1631" s="56">
        <f t="shared" si="50"/>
        <v>600117278</v>
      </c>
      <c r="C1631" s="57" t="s">
        <v>961</v>
      </c>
      <c r="D1631" s="50">
        <v>1</v>
      </c>
      <c r="E1631" s="72">
        <f t="shared" si="51"/>
        <v>70987351</v>
      </c>
      <c r="F1631" s="51" t="s">
        <v>5727</v>
      </c>
      <c r="G1631" s="51" t="s">
        <v>5728</v>
      </c>
      <c r="H1631" s="51">
        <v>75</v>
      </c>
      <c r="I1631" s="51" t="s">
        <v>14443</v>
      </c>
      <c r="J1631" s="51">
        <v>16.690000000000001</v>
      </c>
      <c r="K1631" s="68">
        <v>1251.75</v>
      </c>
      <c r="L1631" s="63" t="s">
        <v>14444</v>
      </c>
      <c r="M1631" s="50" t="s">
        <v>2919</v>
      </c>
      <c r="O1631" s="36">
        <v>100</v>
      </c>
      <c r="Q1631" s="36" t="s">
        <v>4762</v>
      </c>
      <c r="R1631" s="50" t="str">
        <f>VLOOKUP(A1631,[1]komplet!$1:$1048576,18,0)</f>
        <v>ANO</v>
      </c>
    </row>
    <row r="1632" spans="1:18" x14ac:dyDescent="0.25">
      <c r="A1632" s="71">
        <v>600117286</v>
      </c>
      <c r="B1632" s="56">
        <f t="shared" si="50"/>
        <v>600117286</v>
      </c>
      <c r="C1632" s="57" t="s">
        <v>962</v>
      </c>
      <c r="D1632" s="50">
        <v>1</v>
      </c>
      <c r="E1632" s="72">
        <f t="shared" si="51"/>
        <v>47366257</v>
      </c>
      <c r="F1632" s="51" t="s">
        <v>5727</v>
      </c>
      <c r="G1632" s="51" t="s">
        <v>5728</v>
      </c>
      <c r="H1632" s="51">
        <v>2225</v>
      </c>
      <c r="I1632" s="51" t="s">
        <v>14443</v>
      </c>
      <c r="J1632" s="51">
        <v>16.690000000000001</v>
      </c>
      <c r="K1632" s="68">
        <v>37135.25</v>
      </c>
      <c r="L1632" s="63" t="s">
        <v>14444</v>
      </c>
      <c r="M1632" s="50" t="s">
        <v>2920</v>
      </c>
      <c r="N1632" s="36" t="s">
        <v>4763</v>
      </c>
      <c r="O1632" s="36">
        <v>4178</v>
      </c>
      <c r="P1632" s="36">
        <v>32</v>
      </c>
      <c r="Q1632" s="36" t="s">
        <v>4734</v>
      </c>
      <c r="R1632" s="50" t="str">
        <f>VLOOKUP(A1632,[1]komplet!$1:$1048576,18,0)</f>
        <v>ANO</v>
      </c>
    </row>
    <row r="1633" spans="1:18" x14ac:dyDescent="0.25">
      <c r="A1633" s="71">
        <v>600117294</v>
      </c>
      <c r="B1633" s="56">
        <f t="shared" si="50"/>
        <v>600117294</v>
      </c>
      <c r="C1633" s="57" t="s">
        <v>963</v>
      </c>
      <c r="D1633" s="50">
        <v>1</v>
      </c>
      <c r="E1633" s="72">
        <f t="shared" si="51"/>
        <v>47366419</v>
      </c>
      <c r="F1633" s="51" t="s">
        <v>5727</v>
      </c>
      <c r="G1633" s="51" t="s">
        <v>5728</v>
      </c>
      <c r="H1633" s="51">
        <v>2975</v>
      </c>
      <c r="I1633" s="51" t="s">
        <v>14443</v>
      </c>
      <c r="J1633" s="51">
        <v>16.690000000000001</v>
      </c>
      <c r="K1633" s="68">
        <v>49652.750000000007</v>
      </c>
      <c r="L1633" s="63" t="s">
        <v>14444</v>
      </c>
      <c r="M1633" s="50" t="s">
        <v>2921</v>
      </c>
      <c r="N1633" s="36" t="s">
        <v>4763</v>
      </c>
      <c r="O1633" s="36">
        <v>4765</v>
      </c>
      <c r="P1633" s="36">
        <v>34</v>
      </c>
      <c r="Q1633" s="36" t="s">
        <v>4734</v>
      </c>
      <c r="R1633" s="50" t="str">
        <f>VLOOKUP(A1633,[1]komplet!$1:$1048576,18,0)</f>
        <v>ANO</v>
      </c>
    </row>
    <row r="1634" spans="1:18" x14ac:dyDescent="0.25">
      <c r="A1634" s="71">
        <v>600117308</v>
      </c>
      <c r="B1634" s="56">
        <f t="shared" si="50"/>
        <v>600117308</v>
      </c>
      <c r="C1634" s="57" t="s">
        <v>964</v>
      </c>
      <c r="D1634" s="50">
        <v>1</v>
      </c>
      <c r="E1634" s="72">
        <f t="shared" si="51"/>
        <v>400866</v>
      </c>
      <c r="F1634" s="51" t="s">
        <v>5727</v>
      </c>
      <c r="G1634" s="51" t="s">
        <v>5728</v>
      </c>
      <c r="H1634" s="51">
        <v>3775</v>
      </c>
      <c r="I1634" s="51" t="s">
        <v>14443</v>
      </c>
      <c r="J1634" s="51">
        <v>16.690000000000001</v>
      </c>
      <c r="K1634" s="68">
        <v>63004.750000000007</v>
      </c>
      <c r="L1634" s="63" t="s">
        <v>14444</v>
      </c>
      <c r="M1634" s="50" t="s">
        <v>2922</v>
      </c>
      <c r="N1634" s="36" t="s">
        <v>4764</v>
      </c>
      <c r="O1634" s="36">
        <v>2591</v>
      </c>
      <c r="P1634" s="36">
        <v>2</v>
      </c>
      <c r="Q1634" s="36" t="s">
        <v>4734</v>
      </c>
      <c r="R1634" s="50" t="str">
        <f>VLOOKUP(A1634,[1]komplet!$1:$1048576,18,0)</f>
        <v>ANO</v>
      </c>
    </row>
    <row r="1635" spans="1:18" x14ac:dyDescent="0.25">
      <c r="A1635" s="71">
        <v>600117316</v>
      </c>
      <c r="B1635" s="56">
        <f t="shared" si="50"/>
        <v>600117316</v>
      </c>
      <c r="C1635" s="57" t="s">
        <v>965</v>
      </c>
      <c r="D1635" s="50">
        <v>1</v>
      </c>
      <c r="E1635" s="72">
        <f t="shared" si="51"/>
        <v>47366354</v>
      </c>
      <c r="F1635" s="51" t="s">
        <v>5727</v>
      </c>
      <c r="G1635" s="51" t="s">
        <v>5728</v>
      </c>
      <c r="H1635" s="51">
        <v>1800</v>
      </c>
      <c r="I1635" s="51" t="s">
        <v>14443</v>
      </c>
      <c r="J1635" s="51">
        <v>16.690000000000001</v>
      </c>
      <c r="K1635" s="68">
        <v>30042.000000000004</v>
      </c>
      <c r="L1635" s="63" t="s">
        <v>14444</v>
      </c>
      <c r="M1635" s="50" t="s">
        <v>2923</v>
      </c>
      <c r="N1635" s="36" t="s">
        <v>4765</v>
      </c>
      <c r="O1635" s="36">
        <v>4494</v>
      </c>
      <c r="P1635" s="36">
        <v>5</v>
      </c>
      <c r="Q1635" s="36" t="s">
        <v>4734</v>
      </c>
      <c r="R1635" s="50" t="str">
        <f>VLOOKUP(A1635,[1]komplet!$1:$1048576,18,0)</f>
        <v>ANO</v>
      </c>
    </row>
    <row r="1636" spans="1:18" x14ac:dyDescent="0.25">
      <c r="A1636" s="71">
        <v>600117324</v>
      </c>
      <c r="B1636" s="56">
        <f t="shared" si="50"/>
        <v>600117324</v>
      </c>
      <c r="C1636" s="57" t="s">
        <v>966</v>
      </c>
      <c r="D1636" s="50">
        <v>1</v>
      </c>
      <c r="E1636" s="72">
        <f t="shared" si="51"/>
        <v>47366303</v>
      </c>
      <c r="F1636" s="51" t="s">
        <v>5727</v>
      </c>
      <c r="G1636" s="51" t="s">
        <v>5728</v>
      </c>
      <c r="H1636" s="51">
        <v>1800</v>
      </c>
      <c r="I1636" s="51" t="s">
        <v>14443</v>
      </c>
      <c r="J1636" s="51">
        <v>16.690000000000001</v>
      </c>
      <c r="K1636" s="68">
        <v>30042.000000000004</v>
      </c>
      <c r="L1636" s="63" t="s">
        <v>14444</v>
      </c>
      <c r="M1636" s="50" t="s">
        <v>2924</v>
      </c>
      <c r="N1636" s="36" t="s">
        <v>43</v>
      </c>
      <c r="O1636" s="36">
        <v>2048</v>
      </c>
      <c r="P1636" s="36">
        <v>50</v>
      </c>
      <c r="Q1636" s="36" t="s">
        <v>4734</v>
      </c>
      <c r="R1636" s="50" t="str">
        <f>VLOOKUP(A1636,[1]komplet!$1:$1048576,18,0)</f>
        <v>ANO</v>
      </c>
    </row>
    <row r="1637" spans="1:18" x14ac:dyDescent="0.25">
      <c r="A1637" s="71">
        <v>600117332</v>
      </c>
      <c r="B1637" s="56">
        <f t="shared" si="50"/>
        <v>600117332</v>
      </c>
      <c r="C1637" s="57" t="s">
        <v>967</v>
      </c>
      <c r="D1637" s="50">
        <v>1</v>
      </c>
      <c r="E1637" s="72">
        <f t="shared" si="51"/>
        <v>48461539</v>
      </c>
      <c r="F1637" s="51" t="s">
        <v>5727</v>
      </c>
      <c r="G1637" s="51" t="s">
        <v>5728</v>
      </c>
      <c r="H1637" s="51">
        <v>2425</v>
      </c>
      <c r="I1637" s="51" t="s">
        <v>14443</v>
      </c>
      <c r="J1637" s="51">
        <v>16.690000000000001</v>
      </c>
      <c r="K1637" s="68">
        <v>40473.25</v>
      </c>
      <c r="L1637" s="63" t="s">
        <v>14444</v>
      </c>
      <c r="M1637" s="50" t="s">
        <v>2925</v>
      </c>
      <c r="N1637" s="36" t="s">
        <v>88</v>
      </c>
      <c r="O1637" s="36">
        <v>79</v>
      </c>
      <c r="Q1637" s="36" t="s">
        <v>4766</v>
      </c>
      <c r="R1637" s="50" t="str">
        <f>VLOOKUP(A1637,[1]komplet!$1:$1048576,18,0)</f>
        <v>ANO</v>
      </c>
    </row>
    <row r="1638" spans="1:18" x14ac:dyDescent="0.25">
      <c r="A1638" s="71">
        <v>600117383</v>
      </c>
      <c r="B1638" s="56">
        <f t="shared" si="50"/>
        <v>600117383</v>
      </c>
      <c r="C1638" s="57" t="s">
        <v>968</v>
      </c>
      <c r="D1638" s="50">
        <v>1</v>
      </c>
      <c r="E1638" s="72">
        <f t="shared" si="51"/>
        <v>70882223</v>
      </c>
      <c r="F1638" s="51" t="s">
        <v>5727</v>
      </c>
      <c r="G1638" s="51" t="s">
        <v>5728</v>
      </c>
      <c r="H1638" s="51">
        <v>525</v>
      </c>
      <c r="I1638" s="51" t="s">
        <v>14443</v>
      </c>
      <c r="J1638" s="51">
        <v>16.690000000000001</v>
      </c>
      <c r="K1638" s="68">
        <v>8762.25</v>
      </c>
      <c r="L1638" s="63" t="s">
        <v>14444</v>
      </c>
      <c r="M1638" s="50" t="s">
        <v>2926</v>
      </c>
      <c r="N1638" s="36" t="s">
        <v>79</v>
      </c>
      <c r="O1638" s="36">
        <v>3298</v>
      </c>
      <c r="P1638" s="36">
        <v>6</v>
      </c>
      <c r="Q1638" s="36" t="s">
        <v>4734</v>
      </c>
      <c r="R1638" s="50" t="str">
        <f>VLOOKUP(A1638,[1]komplet!$1:$1048576,18,0)</f>
        <v>ANO</v>
      </c>
    </row>
    <row r="1639" spans="1:18" x14ac:dyDescent="0.25">
      <c r="A1639" s="71">
        <v>600122204</v>
      </c>
      <c r="B1639" s="56">
        <f t="shared" si="50"/>
        <v>600122204</v>
      </c>
      <c r="C1639" s="57" t="s">
        <v>969</v>
      </c>
      <c r="D1639" s="50">
        <v>1</v>
      </c>
      <c r="E1639" s="72">
        <f t="shared" si="51"/>
        <v>70264732</v>
      </c>
      <c r="F1639" s="51" t="s">
        <v>5727</v>
      </c>
      <c r="G1639" s="51" t="s">
        <v>5728</v>
      </c>
      <c r="H1639" s="51">
        <v>575</v>
      </c>
      <c r="I1639" s="51" t="s">
        <v>14443</v>
      </c>
      <c r="J1639" s="51">
        <v>16.690000000000001</v>
      </c>
      <c r="K1639" s="68">
        <v>9596.75</v>
      </c>
      <c r="L1639" s="63" t="s">
        <v>14444</v>
      </c>
      <c r="M1639" s="50" t="s">
        <v>2927</v>
      </c>
      <c r="O1639" s="36">
        <v>215</v>
      </c>
      <c r="Q1639" s="36" t="s">
        <v>4767</v>
      </c>
      <c r="R1639" s="50" t="str">
        <f>VLOOKUP(A1639,[1]komplet!$1:$1048576,18,0)</f>
        <v>ANO</v>
      </c>
    </row>
    <row r="1640" spans="1:18" x14ac:dyDescent="0.25">
      <c r="A1640" s="71">
        <v>600171116</v>
      </c>
      <c r="B1640" s="56">
        <f t="shared" si="50"/>
        <v>600171116</v>
      </c>
      <c r="C1640" s="57" t="s">
        <v>970</v>
      </c>
      <c r="D1640" s="50">
        <v>1</v>
      </c>
      <c r="E1640" s="72">
        <f t="shared" si="51"/>
        <v>60545267</v>
      </c>
      <c r="F1640" s="51" t="s">
        <v>5727</v>
      </c>
      <c r="G1640" s="51" t="s">
        <v>5728</v>
      </c>
      <c r="H1640" s="51">
        <v>1950</v>
      </c>
      <c r="I1640" s="51" t="s">
        <v>14443</v>
      </c>
      <c r="J1640" s="51">
        <v>16.690000000000001</v>
      </c>
      <c r="K1640" s="68">
        <v>32545.500000000004</v>
      </c>
      <c r="L1640" s="63" t="s">
        <v>14444</v>
      </c>
      <c r="M1640" s="50" t="s">
        <v>2928</v>
      </c>
      <c r="N1640" s="36" t="s">
        <v>43</v>
      </c>
      <c r="O1640" s="36">
        <v>1939</v>
      </c>
      <c r="P1640" s="36">
        <v>20</v>
      </c>
      <c r="Q1640" s="36" t="s">
        <v>4734</v>
      </c>
      <c r="R1640" s="50" t="str">
        <f>VLOOKUP(A1640,[1]komplet!$1:$1048576,18,0)</f>
        <v>ANO</v>
      </c>
    </row>
    <row r="1641" spans="1:18" x14ac:dyDescent="0.25">
      <c r="A1641" s="71">
        <v>600171795</v>
      </c>
      <c r="B1641" s="56">
        <f t="shared" si="50"/>
        <v>600171795</v>
      </c>
      <c r="C1641" s="57" t="s">
        <v>971</v>
      </c>
      <c r="D1641" s="50">
        <v>1</v>
      </c>
      <c r="E1641" s="72">
        <f t="shared" si="51"/>
        <v>25329774</v>
      </c>
      <c r="F1641" s="51" t="s">
        <v>5727</v>
      </c>
      <c r="G1641" s="51" t="s">
        <v>5728</v>
      </c>
      <c r="H1641" s="51">
        <v>450</v>
      </c>
      <c r="I1641" s="51" t="s">
        <v>14443</v>
      </c>
      <c r="J1641" s="51">
        <v>16.690000000000001</v>
      </c>
      <c r="K1641" s="68">
        <v>7510.5000000000009</v>
      </c>
      <c r="L1641" s="63" t="s">
        <v>14444</v>
      </c>
      <c r="M1641" s="50" t="s">
        <v>2929</v>
      </c>
      <c r="N1641" s="36" t="s">
        <v>4768</v>
      </c>
      <c r="O1641" s="36">
        <v>4880</v>
      </c>
      <c r="P1641" s="36">
        <v>76</v>
      </c>
      <c r="Q1641" s="36" t="s">
        <v>4734</v>
      </c>
      <c r="R1641" s="50" t="str">
        <f>VLOOKUP(A1641,[1]komplet!$1:$1048576,18,0)</f>
        <v>NE</v>
      </c>
    </row>
    <row r="1642" spans="1:18" x14ac:dyDescent="0.25">
      <c r="A1642" s="71">
        <v>618700684</v>
      </c>
      <c r="B1642" s="56">
        <f t="shared" si="50"/>
        <v>618700684</v>
      </c>
      <c r="C1642" s="57" t="s">
        <v>972</v>
      </c>
      <c r="D1642" s="50">
        <v>1</v>
      </c>
      <c r="E1642" s="72">
        <f t="shared" si="51"/>
        <v>70888396</v>
      </c>
      <c r="F1642" s="51" t="s">
        <v>5727</v>
      </c>
      <c r="G1642" s="51" t="s">
        <v>5728</v>
      </c>
      <c r="H1642" s="51">
        <v>425</v>
      </c>
      <c r="I1642" s="51" t="s">
        <v>14443</v>
      </c>
      <c r="J1642" s="51">
        <v>16.690000000000001</v>
      </c>
      <c r="K1642" s="68">
        <v>7093.2500000000009</v>
      </c>
      <c r="L1642" s="63" t="s">
        <v>14444</v>
      </c>
      <c r="M1642" s="50" t="s">
        <v>2930</v>
      </c>
      <c r="N1642" s="36" t="s">
        <v>91</v>
      </c>
      <c r="O1642" s="36">
        <v>3659</v>
      </c>
      <c r="P1642" s="36">
        <v>31</v>
      </c>
      <c r="Q1642" s="36" t="s">
        <v>4734</v>
      </c>
      <c r="R1642" s="50" t="str">
        <f>VLOOKUP(A1642,[1]komplet!$1:$1048576,18,0)</f>
        <v>ANO</v>
      </c>
    </row>
    <row r="1643" spans="1:18" x14ac:dyDescent="0.25">
      <c r="A1643" s="71">
        <v>650012305</v>
      </c>
      <c r="B1643" s="56">
        <f t="shared" si="50"/>
        <v>650012305</v>
      </c>
      <c r="C1643" s="57" t="s">
        <v>973</v>
      </c>
      <c r="D1643" s="50">
        <v>1</v>
      </c>
      <c r="E1643" s="72">
        <f t="shared" si="51"/>
        <v>75020840</v>
      </c>
      <c r="F1643" s="51" t="s">
        <v>5727</v>
      </c>
      <c r="G1643" s="51" t="s">
        <v>5728</v>
      </c>
      <c r="H1643" s="51">
        <v>700</v>
      </c>
      <c r="I1643" s="51" t="s">
        <v>14443</v>
      </c>
      <c r="J1643" s="51">
        <v>16.690000000000001</v>
      </c>
      <c r="K1643" s="68">
        <v>11683</v>
      </c>
      <c r="L1643" s="63" t="s">
        <v>14444</v>
      </c>
      <c r="M1643" s="50" t="s">
        <v>2931</v>
      </c>
      <c r="O1643" s="36">
        <v>242</v>
      </c>
      <c r="Q1643" s="36" t="s">
        <v>4769</v>
      </c>
      <c r="R1643" s="50" t="str">
        <f>VLOOKUP(A1643,[1]komplet!$1:$1048576,18,0)</f>
        <v>ANO</v>
      </c>
    </row>
    <row r="1644" spans="1:18" x14ac:dyDescent="0.25">
      <c r="A1644" s="71">
        <v>650012372</v>
      </c>
      <c r="B1644" s="56">
        <f t="shared" si="50"/>
        <v>650012372</v>
      </c>
      <c r="C1644" s="57" t="s">
        <v>974</v>
      </c>
      <c r="D1644" s="50">
        <v>1</v>
      </c>
      <c r="E1644" s="72">
        <f t="shared" si="51"/>
        <v>70981795</v>
      </c>
      <c r="F1644" s="51" t="s">
        <v>5727</v>
      </c>
      <c r="G1644" s="51" t="s">
        <v>5728</v>
      </c>
      <c r="H1644" s="51">
        <v>925</v>
      </c>
      <c r="I1644" s="51" t="s">
        <v>14443</v>
      </c>
      <c r="J1644" s="51">
        <v>16.690000000000001</v>
      </c>
      <c r="K1644" s="68">
        <v>15438.250000000002</v>
      </c>
      <c r="L1644" s="63" t="s">
        <v>14444</v>
      </c>
      <c r="M1644" s="50" t="s">
        <v>2932</v>
      </c>
      <c r="N1644" s="36" t="s">
        <v>19</v>
      </c>
      <c r="O1644" s="36">
        <v>373</v>
      </c>
      <c r="P1644" s="36">
        <v>2</v>
      </c>
      <c r="Q1644" s="36" t="s">
        <v>4770</v>
      </c>
      <c r="R1644" s="50" t="str">
        <f>VLOOKUP(A1644,[1]komplet!$1:$1048576,18,0)</f>
        <v>ANO</v>
      </c>
    </row>
    <row r="1645" spans="1:18" x14ac:dyDescent="0.25">
      <c r="A1645" s="71">
        <v>650012453</v>
      </c>
      <c r="B1645" s="56">
        <f t="shared" si="50"/>
        <v>650012453</v>
      </c>
      <c r="C1645" s="57" t="s">
        <v>975</v>
      </c>
      <c r="D1645" s="50">
        <v>1</v>
      </c>
      <c r="E1645" s="72">
        <f t="shared" si="51"/>
        <v>70982716</v>
      </c>
      <c r="F1645" s="51" t="s">
        <v>5727</v>
      </c>
      <c r="G1645" s="51" t="s">
        <v>5728</v>
      </c>
      <c r="H1645" s="51">
        <v>50</v>
      </c>
      <c r="I1645" s="51" t="s">
        <v>14443</v>
      </c>
      <c r="J1645" s="51">
        <v>16.690000000000001</v>
      </c>
      <c r="K1645" s="68">
        <v>834.50000000000011</v>
      </c>
      <c r="L1645" s="63" t="s">
        <v>14444</v>
      </c>
      <c r="M1645" s="50" t="s">
        <v>2933</v>
      </c>
      <c r="O1645" s="36">
        <v>84</v>
      </c>
      <c r="Q1645" s="36" t="s">
        <v>4771</v>
      </c>
      <c r="R1645" s="50" t="str">
        <f>VLOOKUP(A1645,[1]komplet!$1:$1048576,18,0)</f>
        <v>ANO</v>
      </c>
    </row>
    <row r="1646" spans="1:18" x14ac:dyDescent="0.25">
      <c r="A1646" s="71">
        <v>650014138</v>
      </c>
      <c r="B1646" s="56">
        <f t="shared" si="50"/>
        <v>650014138</v>
      </c>
      <c r="C1646" s="57" t="s">
        <v>976</v>
      </c>
      <c r="D1646" s="50">
        <v>1</v>
      </c>
      <c r="E1646" s="72">
        <f t="shared" si="51"/>
        <v>75023555</v>
      </c>
      <c r="F1646" s="51" t="s">
        <v>5727</v>
      </c>
      <c r="G1646" s="51" t="s">
        <v>5728</v>
      </c>
      <c r="H1646" s="51">
        <v>450</v>
      </c>
      <c r="I1646" s="51" t="s">
        <v>14443</v>
      </c>
      <c r="J1646" s="51">
        <v>16.690000000000001</v>
      </c>
      <c r="K1646" s="68">
        <v>7510.5000000000009</v>
      </c>
      <c r="L1646" s="63" t="s">
        <v>14444</v>
      </c>
      <c r="M1646" s="50" t="s">
        <v>2934</v>
      </c>
      <c r="O1646" s="36">
        <v>102</v>
      </c>
      <c r="Q1646" s="36" t="s">
        <v>4772</v>
      </c>
      <c r="R1646" s="50" t="str">
        <f>VLOOKUP(A1646,[1]komplet!$1:$1048576,18,0)</f>
        <v>ANO</v>
      </c>
    </row>
    <row r="1647" spans="1:18" x14ac:dyDescent="0.25">
      <c r="A1647" s="71">
        <v>651036232</v>
      </c>
      <c r="B1647" s="56">
        <f t="shared" si="50"/>
        <v>651036232</v>
      </c>
      <c r="C1647" s="57" t="s">
        <v>977</v>
      </c>
      <c r="D1647" s="50">
        <v>1</v>
      </c>
      <c r="E1647" s="72">
        <f t="shared" si="51"/>
        <v>27711234</v>
      </c>
      <c r="F1647" s="51" t="s">
        <v>5727</v>
      </c>
      <c r="G1647" s="51" t="s">
        <v>5728</v>
      </c>
      <c r="H1647" s="51">
        <v>1175</v>
      </c>
      <c r="I1647" s="51" t="s">
        <v>14443</v>
      </c>
      <c r="J1647" s="51">
        <v>16.690000000000001</v>
      </c>
      <c r="K1647" s="68">
        <v>19610.75</v>
      </c>
      <c r="L1647" s="63" t="s">
        <v>14444</v>
      </c>
      <c r="M1647" s="50" t="s">
        <v>2935</v>
      </c>
      <c r="N1647" s="36" t="s">
        <v>49</v>
      </c>
      <c r="O1647" s="36">
        <v>2386</v>
      </c>
      <c r="P1647" s="36">
        <v>68</v>
      </c>
      <c r="Q1647" s="36" t="s">
        <v>4734</v>
      </c>
      <c r="R1647" s="50" t="str">
        <f>VLOOKUP(A1647,[1]komplet!$1:$1048576,18,0)</f>
        <v>NE</v>
      </c>
    </row>
    <row r="1648" spans="1:18" x14ac:dyDescent="0.25">
      <c r="A1648" s="71">
        <v>691004145</v>
      </c>
      <c r="B1648" s="56">
        <f t="shared" si="50"/>
        <v>691004145</v>
      </c>
      <c r="C1648" s="57" t="s">
        <v>978</v>
      </c>
      <c r="D1648" s="50">
        <v>1</v>
      </c>
      <c r="E1648" s="72">
        <f t="shared" si="51"/>
        <v>29354391</v>
      </c>
      <c r="F1648" s="51" t="s">
        <v>5727</v>
      </c>
      <c r="G1648" s="51" t="s">
        <v>5728</v>
      </c>
      <c r="H1648" s="51">
        <v>25</v>
      </c>
      <c r="I1648" s="51" t="s">
        <v>14443</v>
      </c>
      <c r="J1648" s="51">
        <v>16.690000000000001</v>
      </c>
      <c r="K1648" s="68">
        <v>417.25000000000006</v>
      </c>
      <c r="L1648" s="63" t="s">
        <v>14444</v>
      </c>
      <c r="M1648" s="50" t="s">
        <v>2936</v>
      </c>
      <c r="N1648" s="36" t="s">
        <v>76</v>
      </c>
      <c r="O1648" s="36">
        <v>5628</v>
      </c>
      <c r="P1648" s="36">
        <v>26</v>
      </c>
      <c r="Q1648" s="36" t="s">
        <v>4734</v>
      </c>
      <c r="R1648" s="50" t="str">
        <f>VLOOKUP(A1648,[1]komplet!$1:$1048576,18,0)</f>
        <v>NE</v>
      </c>
    </row>
    <row r="1649" spans="1:18" x14ac:dyDescent="0.25">
      <c r="A1649" s="71">
        <v>691012547</v>
      </c>
      <c r="B1649" s="56">
        <f t="shared" si="50"/>
        <v>691012547</v>
      </c>
      <c r="C1649" s="57" t="s">
        <v>979</v>
      </c>
      <c r="D1649" s="50">
        <v>1</v>
      </c>
      <c r="E1649" s="72">
        <f t="shared" si="51"/>
        <v>6336655</v>
      </c>
      <c r="F1649" s="51" t="s">
        <v>5727</v>
      </c>
      <c r="G1649" s="51" t="s">
        <v>5728</v>
      </c>
      <c r="H1649" s="51">
        <v>0</v>
      </c>
      <c r="I1649" s="51" t="s">
        <v>14443</v>
      </c>
      <c r="J1649" s="51">
        <v>16.690000000000001</v>
      </c>
      <c r="K1649" s="68">
        <v>0</v>
      </c>
      <c r="L1649" s="63">
        <v>44536</v>
      </c>
      <c r="M1649" s="50" t="s">
        <v>2937</v>
      </c>
      <c r="O1649" s="36">
        <v>52</v>
      </c>
      <c r="Q1649" s="36" t="s">
        <v>4734</v>
      </c>
      <c r="R1649" s="50" t="str">
        <f>VLOOKUP(A1649,[1]komplet!$1:$1048576,18,0)</f>
        <v>NE</v>
      </c>
    </row>
    <row r="1650" spans="1:18" x14ac:dyDescent="0.25">
      <c r="A1650" s="71">
        <v>691013357</v>
      </c>
      <c r="B1650" s="56">
        <f t="shared" si="50"/>
        <v>691013357</v>
      </c>
      <c r="C1650" s="57" t="s">
        <v>980</v>
      </c>
      <c r="D1650" s="50">
        <v>1</v>
      </c>
      <c r="E1650" s="72">
        <f t="shared" si="51"/>
        <v>8050775</v>
      </c>
      <c r="F1650" s="51" t="s">
        <v>5727</v>
      </c>
      <c r="G1650" s="51" t="s">
        <v>5728</v>
      </c>
      <c r="H1650" s="51">
        <v>225</v>
      </c>
      <c r="I1650" s="51" t="s">
        <v>14443</v>
      </c>
      <c r="J1650" s="51">
        <v>16.690000000000001</v>
      </c>
      <c r="K1650" s="68">
        <v>3755.2500000000005</v>
      </c>
      <c r="L1650" s="63" t="s">
        <v>14444</v>
      </c>
      <c r="M1650" s="50" t="s">
        <v>2938</v>
      </c>
      <c r="N1650" s="36" t="s">
        <v>4773</v>
      </c>
      <c r="O1650" s="36">
        <v>210</v>
      </c>
      <c r="Q1650" s="36" t="s">
        <v>4766</v>
      </c>
      <c r="R1650" s="50" t="str">
        <f>VLOOKUP(A1650,[1]komplet!$1:$1048576,18,0)</f>
        <v>NE</v>
      </c>
    </row>
    <row r="1651" spans="1:18" x14ac:dyDescent="0.25">
      <c r="A1651" s="71">
        <v>600015335</v>
      </c>
      <c r="B1651" s="56">
        <f t="shared" si="50"/>
        <v>600015335</v>
      </c>
      <c r="C1651" s="57" t="s">
        <v>6554</v>
      </c>
      <c r="D1651" s="50">
        <v>1</v>
      </c>
      <c r="E1651" s="72">
        <f t="shared" si="51"/>
        <v>60418427</v>
      </c>
      <c r="F1651" s="51" t="s">
        <v>5727</v>
      </c>
      <c r="G1651" s="51" t="s">
        <v>8860</v>
      </c>
      <c r="H1651" s="51">
        <v>825</v>
      </c>
      <c r="I1651" s="51" t="s">
        <v>14443</v>
      </c>
      <c r="J1651" s="51">
        <v>16.690000000000001</v>
      </c>
      <c r="K1651" s="68">
        <v>13769.250000000002</v>
      </c>
      <c r="L1651" s="63" t="s">
        <v>14444</v>
      </c>
      <c r="M1651" s="50" t="s">
        <v>10406</v>
      </c>
      <c r="N1651" s="36" t="s">
        <v>51</v>
      </c>
      <c r="O1651" s="36">
        <v>365</v>
      </c>
      <c r="Q1651" s="36" t="s">
        <v>10407</v>
      </c>
      <c r="R1651" s="50" t="str">
        <f>VLOOKUP(A1651,[1]komplet!$1:$1048576,18,0)</f>
        <v>ANO</v>
      </c>
    </row>
    <row r="1652" spans="1:18" x14ac:dyDescent="0.25">
      <c r="A1652" s="71">
        <v>600015408</v>
      </c>
      <c r="B1652" s="56">
        <f t="shared" si="50"/>
        <v>600015408</v>
      </c>
      <c r="C1652" s="57" t="s">
        <v>6555</v>
      </c>
      <c r="D1652" s="50">
        <v>1</v>
      </c>
      <c r="E1652" s="72">
        <f t="shared" si="51"/>
        <v>55069</v>
      </c>
      <c r="F1652" s="51" t="s">
        <v>5727</v>
      </c>
      <c r="G1652" s="51" t="s">
        <v>8860</v>
      </c>
      <c r="H1652" s="51">
        <v>1325</v>
      </c>
      <c r="I1652" s="51" t="s">
        <v>14443</v>
      </c>
      <c r="J1652" s="51">
        <v>16.690000000000001</v>
      </c>
      <c r="K1652" s="68">
        <v>22114.25</v>
      </c>
      <c r="L1652" s="63" t="s">
        <v>14444</v>
      </c>
      <c r="M1652" s="50" t="s">
        <v>10408</v>
      </c>
      <c r="N1652" s="36" t="s">
        <v>10409</v>
      </c>
      <c r="O1652" s="36">
        <v>79</v>
      </c>
      <c r="Q1652" s="36" t="s">
        <v>10407</v>
      </c>
      <c r="R1652" s="50" t="str">
        <f>VLOOKUP(A1652,[1]komplet!$1:$1048576,18,0)</f>
        <v>ANO</v>
      </c>
    </row>
    <row r="1653" spans="1:18" x14ac:dyDescent="0.25">
      <c r="A1653" s="71">
        <v>600025691</v>
      </c>
      <c r="B1653" s="56">
        <f t="shared" si="50"/>
        <v>600025691</v>
      </c>
      <c r="C1653" s="57" t="s">
        <v>6556</v>
      </c>
      <c r="D1653" s="50">
        <v>1</v>
      </c>
      <c r="E1653" s="72">
        <f t="shared" si="51"/>
        <v>60418494</v>
      </c>
      <c r="F1653" s="51" t="s">
        <v>5727</v>
      </c>
      <c r="G1653" s="51" t="s">
        <v>8860</v>
      </c>
      <c r="H1653" s="51">
        <v>425</v>
      </c>
      <c r="I1653" s="51" t="s">
        <v>14443</v>
      </c>
      <c r="J1653" s="51">
        <v>16.690000000000001</v>
      </c>
      <c r="K1653" s="68">
        <v>7093.2500000000009</v>
      </c>
      <c r="L1653" s="63" t="s">
        <v>14444</v>
      </c>
      <c r="M1653" s="50" t="s">
        <v>10410</v>
      </c>
      <c r="N1653" s="36" t="s">
        <v>10411</v>
      </c>
      <c r="O1653" s="36">
        <v>11</v>
      </c>
      <c r="Q1653" s="36" t="s">
        <v>10407</v>
      </c>
      <c r="R1653" s="50" t="str">
        <f>VLOOKUP(A1653,[1]komplet!$1:$1048576,18,0)</f>
        <v>ANO</v>
      </c>
    </row>
    <row r="1654" spans="1:18" x14ac:dyDescent="0.25">
      <c r="A1654" s="71">
        <v>600121712</v>
      </c>
      <c r="B1654" s="56">
        <f t="shared" si="50"/>
        <v>600121712</v>
      </c>
      <c r="C1654" s="57" t="s">
        <v>6557</v>
      </c>
      <c r="D1654" s="50">
        <v>1</v>
      </c>
      <c r="E1654" s="72">
        <f t="shared" si="51"/>
        <v>47438487</v>
      </c>
      <c r="F1654" s="51" t="s">
        <v>5727</v>
      </c>
      <c r="G1654" s="51" t="s">
        <v>8860</v>
      </c>
      <c r="H1654" s="51">
        <v>1250</v>
      </c>
      <c r="I1654" s="51" t="s">
        <v>14443</v>
      </c>
      <c r="J1654" s="51">
        <v>16.690000000000001</v>
      </c>
      <c r="K1654" s="68">
        <v>20862.5</v>
      </c>
      <c r="L1654" s="63" t="s">
        <v>14444</v>
      </c>
      <c r="M1654" s="50" t="s">
        <v>10412</v>
      </c>
      <c r="N1654" s="36" t="s">
        <v>76</v>
      </c>
      <c r="O1654" s="36">
        <v>933</v>
      </c>
      <c r="Q1654" s="36" t="s">
        <v>10407</v>
      </c>
      <c r="R1654" s="50" t="str">
        <f>VLOOKUP(A1654,[1]komplet!$1:$1048576,18,0)</f>
        <v>ANO</v>
      </c>
    </row>
    <row r="1655" spans="1:18" x14ac:dyDescent="0.25">
      <c r="A1655" s="71">
        <v>600121721</v>
      </c>
      <c r="B1655" s="56">
        <f t="shared" si="50"/>
        <v>600121721</v>
      </c>
      <c r="C1655" s="57" t="s">
        <v>6558</v>
      </c>
      <c r="D1655" s="50">
        <v>1</v>
      </c>
      <c r="E1655" s="72">
        <f t="shared" si="51"/>
        <v>47443456</v>
      </c>
      <c r="F1655" s="51" t="s">
        <v>5727</v>
      </c>
      <c r="G1655" s="51" t="s">
        <v>8860</v>
      </c>
      <c r="H1655" s="51">
        <v>2100</v>
      </c>
      <c r="I1655" s="51" t="s">
        <v>14443</v>
      </c>
      <c r="J1655" s="51">
        <v>16.690000000000001</v>
      </c>
      <c r="K1655" s="68">
        <v>35049</v>
      </c>
      <c r="L1655" s="63" t="s">
        <v>14444</v>
      </c>
      <c r="M1655" s="50" t="s">
        <v>10413</v>
      </c>
      <c r="N1655" s="36" t="s">
        <v>9439</v>
      </c>
      <c r="O1655" s="36">
        <v>903</v>
      </c>
      <c r="Q1655" s="36" t="s">
        <v>10407</v>
      </c>
      <c r="R1655" s="50" t="str">
        <f>VLOOKUP(A1655,[1]komplet!$1:$1048576,18,0)</f>
        <v>ANO</v>
      </c>
    </row>
    <row r="1656" spans="1:18" x14ac:dyDescent="0.25">
      <c r="A1656" s="71">
        <v>600121739</v>
      </c>
      <c r="B1656" s="56">
        <f t="shared" si="50"/>
        <v>600121739</v>
      </c>
      <c r="C1656" s="57" t="s">
        <v>6559</v>
      </c>
      <c r="D1656" s="50">
        <v>1</v>
      </c>
      <c r="E1656" s="72">
        <f t="shared" si="51"/>
        <v>47443774</v>
      </c>
      <c r="F1656" s="51" t="s">
        <v>5727</v>
      </c>
      <c r="G1656" s="51" t="s">
        <v>8860</v>
      </c>
      <c r="H1656" s="51">
        <v>1825</v>
      </c>
      <c r="I1656" s="51" t="s">
        <v>14443</v>
      </c>
      <c r="J1656" s="51">
        <v>16.690000000000001</v>
      </c>
      <c r="K1656" s="68">
        <v>30459.250000000004</v>
      </c>
      <c r="L1656" s="63" t="s">
        <v>14444</v>
      </c>
      <c r="M1656" s="50" t="s">
        <v>10414</v>
      </c>
      <c r="N1656" s="36" t="s">
        <v>4355</v>
      </c>
      <c r="O1656" s="36">
        <v>88</v>
      </c>
      <c r="Q1656" s="36" t="s">
        <v>10415</v>
      </c>
      <c r="R1656" s="50" t="str">
        <f>VLOOKUP(A1656,[1]komplet!$1:$1048576,18,0)</f>
        <v>ANO</v>
      </c>
    </row>
    <row r="1657" spans="1:18" x14ac:dyDescent="0.25">
      <c r="A1657" s="71">
        <v>600121941</v>
      </c>
      <c r="B1657" s="56">
        <f t="shared" si="50"/>
        <v>600121941</v>
      </c>
      <c r="C1657" s="57" t="s">
        <v>6560</v>
      </c>
      <c r="D1657" s="50">
        <v>1</v>
      </c>
      <c r="E1657" s="72">
        <f t="shared" si="51"/>
        <v>70283192</v>
      </c>
      <c r="F1657" s="51" t="s">
        <v>5727</v>
      </c>
      <c r="G1657" s="51" t="s">
        <v>8860</v>
      </c>
      <c r="H1657" s="51">
        <v>125</v>
      </c>
      <c r="I1657" s="51" t="s">
        <v>14443</v>
      </c>
      <c r="J1657" s="51">
        <v>16.690000000000001</v>
      </c>
      <c r="K1657" s="68">
        <v>2086.25</v>
      </c>
      <c r="L1657" s="63" t="s">
        <v>14444</v>
      </c>
      <c r="M1657" s="50" t="s">
        <v>10416</v>
      </c>
      <c r="O1657" s="36">
        <v>105</v>
      </c>
      <c r="Q1657" s="36" t="s">
        <v>10417</v>
      </c>
      <c r="R1657" s="50" t="str">
        <f>VLOOKUP(A1657,[1]komplet!$1:$1048576,18,0)</f>
        <v>ANO</v>
      </c>
    </row>
    <row r="1658" spans="1:18" x14ac:dyDescent="0.25">
      <c r="A1658" s="71">
        <v>600121755</v>
      </c>
      <c r="B1658" s="56">
        <f t="shared" si="50"/>
        <v>600121755</v>
      </c>
      <c r="C1658" s="57" t="s">
        <v>6561</v>
      </c>
      <c r="D1658" s="50">
        <v>1</v>
      </c>
      <c r="E1658" s="72">
        <f t="shared" si="51"/>
        <v>70982376</v>
      </c>
      <c r="F1658" s="51" t="s">
        <v>5727</v>
      </c>
      <c r="G1658" s="51" t="s">
        <v>8860</v>
      </c>
      <c r="H1658" s="51">
        <v>75</v>
      </c>
      <c r="I1658" s="51" t="s">
        <v>14443</v>
      </c>
      <c r="J1658" s="51">
        <v>16.690000000000001</v>
      </c>
      <c r="K1658" s="68">
        <v>1251.75</v>
      </c>
      <c r="L1658" s="63" t="s">
        <v>14444</v>
      </c>
      <c r="M1658" s="50" t="s">
        <v>10418</v>
      </c>
      <c r="O1658" s="36">
        <v>54</v>
      </c>
      <c r="Q1658" s="36" t="s">
        <v>10419</v>
      </c>
      <c r="R1658" s="50" t="str">
        <f>VLOOKUP(A1658,[1]komplet!$1:$1048576,18,0)</f>
        <v>ANO</v>
      </c>
    </row>
    <row r="1659" spans="1:18" x14ac:dyDescent="0.25">
      <c r="A1659" s="71">
        <v>600121836</v>
      </c>
      <c r="B1659" s="56">
        <f t="shared" si="50"/>
        <v>600121836</v>
      </c>
      <c r="C1659" s="57" t="s">
        <v>6562</v>
      </c>
      <c r="D1659" s="50">
        <v>1</v>
      </c>
      <c r="E1659" s="72">
        <f t="shared" si="51"/>
        <v>75020696</v>
      </c>
      <c r="F1659" s="51" t="s">
        <v>5727</v>
      </c>
      <c r="G1659" s="51" t="s">
        <v>8860</v>
      </c>
      <c r="H1659" s="51">
        <v>125</v>
      </c>
      <c r="I1659" s="51" t="s">
        <v>14443</v>
      </c>
      <c r="J1659" s="51">
        <v>16.690000000000001</v>
      </c>
      <c r="K1659" s="68">
        <v>2086.25</v>
      </c>
      <c r="L1659" s="63" t="s">
        <v>14444</v>
      </c>
      <c r="M1659" s="50" t="s">
        <v>10420</v>
      </c>
      <c r="O1659" s="36">
        <v>67</v>
      </c>
      <c r="Q1659" s="36" t="s">
        <v>10421</v>
      </c>
      <c r="R1659" s="50" t="str">
        <f>VLOOKUP(A1659,[1]komplet!$1:$1048576,18,0)</f>
        <v>ANO</v>
      </c>
    </row>
    <row r="1660" spans="1:18" x14ac:dyDescent="0.25">
      <c r="A1660" s="71">
        <v>600121844</v>
      </c>
      <c r="B1660" s="56">
        <f t="shared" si="50"/>
        <v>600121844</v>
      </c>
      <c r="C1660" s="57" t="s">
        <v>6563</v>
      </c>
      <c r="D1660" s="50">
        <v>1</v>
      </c>
      <c r="E1660" s="72">
        <f t="shared" si="51"/>
        <v>75022427</v>
      </c>
      <c r="F1660" s="51" t="s">
        <v>5727</v>
      </c>
      <c r="G1660" s="51" t="s">
        <v>8860</v>
      </c>
      <c r="H1660" s="51">
        <v>125</v>
      </c>
      <c r="I1660" s="51" t="s">
        <v>14443</v>
      </c>
      <c r="J1660" s="51">
        <v>16.690000000000001</v>
      </c>
      <c r="K1660" s="68">
        <v>2086.25</v>
      </c>
      <c r="L1660" s="63" t="s">
        <v>14444</v>
      </c>
      <c r="M1660" s="50" t="s">
        <v>10422</v>
      </c>
      <c r="O1660" s="36">
        <v>32</v>
      </c>
      <c r="Q1660" s="36" t="s">
        <v>5699</v>
      </c>
      <c r="R1660" s="50" t="str">
        <f>VLOOKUP(A1660,[1]komplet!$1:$1048576,18,0)</f>
        <v>ANO</v>
      </c>
    </row>
    <row r="1661" spans="1:18" x14ac:dyDescent="0.25">
      <c r="A1661" s="71">
        <v>600121852</v>
      </c>
      <c r="B1661" s="56">
        <f t="shared" si="50"/>
        <v>600121852</v>
      </c>
      <c r="C1661" s="57" t="s">
        <v>6564</v>
      </c>
      <c r="D1661" s="50">
        <v>1</v>
      </c>
      <c r="E1661" s="72">
        <f t="shared" si="51"/>
        <v>75021251</v>
      </c>
      <c r="F1661" s="51" t="s">
        <v>5727</v>
      </c>
      <c r="G1661" s="51" t="s">
        <v>8860</v>
      </c>
      <c r="H1661" s="51">
        <v>100</v>
      </c>
      <c r="I1661" s="51" t="s">
        <v>14443</v>
      </c>
      <c r="J1661" s="51">
        <v>16.690000000000001</v>
      </c>
      <c r="K1661" s="68">
        <v>1669.0000000000002</v>
      </c>
      <c r="L1661" s="63" t="s">
        <v>14444</v>
      </c>
      <c r="M1661" s="50" t="s">
        <v>10423</v>
      </c>
      <c r="O1661" s="36">
        <v>98</v>
      </c>
      <c r="Q1661" s="36" t="s">
        <v>10424</v>
      </c>
      <c r="R1661" s="50" t="str">
        <f>VLOOKUP(A1661,[1]komplet!$1:$1048576,18,0)</f>
        <v>ANO</v>
      </c>
    </row>
    <row r="1662" spans="1:18" x14ac:dyDescent="0.25">
      <c r="A1662" s="71">
        <v>600121861</v>
      </c>
      <c r="B1662" s="56">
        <f t="shared" si="50"/>
        <v>600121861</v>
      </c>
      <c r="C1662" s="57" t="s">
        <v>6565</v>
      </c>
      <c r="D1662" s="50">
        <v>1</v>
      </c>
      <c r="E1662" s="72">
        <f t="shared" si="51"/>
        <v>70885745</v>
      </c>
      <c r="F1662" s="51" t="s">
        <v>5727</v>
      </c>
      <c r="G1662" s="51" t="s">
        <v>8860</v>
      </c>
      <c r="H1662" s="51">
        <v>100</v>
      </c>
      <c r="I1662" s="51" t="s">
        <v>14443</v>
      </c>
      <c r="J1662" s="51">
        <v>16.690000000000001</v>
      </c>
      <c r="K1662" s="68">
        <v>1669.0000000000002</v>
      </c>
      <c r="L1662" s="63" t="s">
        <v>14444</v>
      </c>
      <c r="M1662" s="50" t="s">
        <v>10425</v>
      </c>
      <c r="O1662" s="36">
        <v>1</v>
      </c>
      <c r="Q1662" s="36" t="s">
        <v>9695</v>
      </c>
      <c r="R1662" s="50" t="str">
        <f>VLOOKUP(A1662,[1]komplet!$1:$1048576,18,0)</f>
        <v>ANO</v>
      </c>
    </row>
    <row r="1663" spans="1:18" x14ac:dyDescent="0.25">
      <c r="A1663" s="71">
        <v>600121917</v>
      </c>
      <c r="B1663" s="56">
        <f t="shared" si="50"/>
        <v>600121917</v>
      </c>
      <c r="C1663" s="57" t="s">
        <v>6566</v>
      </c>
      <c r="D1663" s="50">
        <v>1</v>
      </c>
      <c r="E1663" s="72">
        <f t="shared" si="51"/>
        <v>75023776</v>
      </c>
      <c r="F1663" s="51" t="s">
        <v>5727</v>
      </c>
      <c r="G1663" s="51" t="s">
        <v>8860</v>
      </c>
      <c r="H1663" s="51">
        <v>125</v>
      </c>
      <c r="I1663" s="51" t="s">
        <v>14443</v>
      </c>
      <c r="J1663" s="51">
        <v>16.690000000000001</v>
      </c>
      <c r="K1663" s="68">
        <v>2086.25</v>
      </c>
      <c r="L1663" s="63" t="s">
        <v>14444</v>
      </c>
      <c r="M1663" s="50" t="s">
        <v>10426</v>
      </c>
      <c r="O1663" s="36">
        <v>130</v>
      </c>
      <c r="Q1663" s="36" t="s">
        <v>10427</v>
      </c>
      <c r="R1663" s="50" t="str">
        <f>VLOOKUP(A1663,[1]komplet!$1:$1048576,18,0)</f>
        <v>ANO</v>
      </c>
    </row>
    <row r="1664" spans="1:18" x14ac:dyDescent="0.25">
      <c r="A1664" s="71">
        <v>600121968</v>
      </c>
      <c r="B1664" s="56">
        <f t="shared" si="50"/>
        <v>600121968</v>
      </c>
      <c r="C1664" s="57" t="s">
        <v>6567</v>
      </c>
      <c r="D1664" s="50">
        <v>1</v>
      </c>
      <c r="E1664" s="72">
        <f t="shared" si="51"/>
        <v>75022869</v>
      </c>
      <c r="F1664" s="51" t="s">
        <v>5727</v>
      </c>
      <c r="G1664" s="51" t="s">
        <v>8860</v>
      </c>
      <c r="H1664" s="51">
        <v>100</v>
      </c>
      <c r="I1664" s="51" t="s">
        <v>14443</v>
      </c>
      <c r="J1664" s="51">
        <v>16.690000000000001</v>
      </c>
      <c r="K1664" s="68">
        <v>1669.0000000000002</v>
      </c>
      <c r="L1664" s="63" t="s">
        <v>14444</v>
      </c>
      <c r="M1664" s="50" t="s">
        <v>10428</v>
      </c>
      <c r="O1664" s="36">
        <v>69</v>
      </c>
      <c r="Q1664" s="36" t="s">
        <v>10429</v>
      </c>
      <c r="R1664" s="50" t="str">
        <f>VLOOKUP(A1664,[1]komplet!$1:$1048576,18,0)</f>
        <v>ANO</v>
      </c>
    </row>
    <row r="1665" spans="1:18" x14ac:dyDescent="0.25">
      <c r="A1665" s="71">
        <v>600121992</v>
      </c>
      <c r="B1665" s="56">
        <f t="shared" si="50"/>
        <v>600121992</v>
      </c>
      <c r="C1665" s="57" t="s">
        <v>6568</v>
      </c>
      <c r="D1665" s="50">
        <v>1</v>
      </c>
      <c r="E1665" s="72">
        <f t="shared" si="51"/>
        <v>70983909</v>
      </c>
      <c r="F1665" s="51" t="s">
        <v>5727</v>
      </c>
      <c r="G1665" s="51" t="s">
        <v>8860</v>
      </c>
      <c r="H1665" s="51">
        <v>225</v>
      </c>
      <c r="I1665" s="51" t="s">
        <v>14443</v>
      </c>
      <c r="J1665" s="51">
        <v>16.690000000000001</v>
      </c>
      <c r="K1665" s="68">
        <v>3755.2500000000005</v>
      </c>
      <c r="L1665" s="63" t="s">
        <v>14444</v>
      </c>
      <c r="M1665" s="50" t="s">
        <v>10430</v>
      </c>
      <c r="O1665" s="36">
        <v>5</v>
      </c>
      <c r="Q1665" s="36" t="s">
        <v>10431</v>
      </c>
      <c r="R1665" s="50" t="str">
        <f>VLOOKUP(A1665,[1]komplet!$1:$1048576,18,0)</f>
        <v>ANO</v>
      </c>
    </row>
    <row r="1666" spans="1:18" x14ac:dyDescent="0.25">
      <c r="A1666" s="71">
        <v>600122042</v>
      </c>
      <c r="B1666" s="56">
        <f t="shared" si="50"/>
        <v>600122042</v>
      </c>
      <c r="C1666" s="57" t="s">
        <v>6569</v>
      </c>
      <c r="D1666" s="50">
        <v>1</v>
      </c>
      <c r="E1666" s="72">
        <f t="shared" si="51"/>
        <v>70279535</v>
      </c>
      <c r="F1666" s="51" t="s">
        <v>5727</v>
      </c>
      <c r="G1666" s="51" t="s">
        <v>8860</v>
      </c>
      <c r="H1666" s="51">
        <v>450</v>
      </c>
      <c r="I1666" s="51" t="s">
        <v>14443</v>
      </c>
      <c r="J1666" s="51">
        <v>16.690000000000001</v>
      </c>
      <c r="K1666" s="68">
        <v>7510.5000000000009</v>
      </c>
      <c r="L1666" s="63" t="s">
        <v>14444</v>
      </c>
      <c r="M1666" s="50" t="s">
        <v>10432</v>
      </c>
      <c r="O1666" s="36">
        <v>115</v>
      </c>
      <c r="Q1666" s="36" t="s">
        <v>10433</v>
      </c>
      <c r="R1666" s="50" t="str">
        <f>VLOOKUP(A1666,[1]komplet!$1:$1048576,18,0)</f>
        <v>ANO</v>
      </c>
    </row>
    <row r="1667" spans="1:18" x14ac:dyDescent="0.25">
      <c r="A1667" s="71">
        <v>600122051</v>
      </c>
      <c r="B1667" s="56">
        <f t="shared" si="50"/>
        <v>600122051</v>
      </c>
      <c r="C1667" s="57" t="s">
        <v>6570</v>
      </c>
      <c r="D1667" s="50">
        <v>1</v>
      </c>
      <c r="E1667" s="72">
        <f t="shared" si="51"/>
        <v>69749981</v>
      </c>
      <c r="F1667" s="51" t="s">
        <v>5727</v>
      </c>
      <c r="G1667" s="51" t="s">
        <v>8860</v>
      </c>
      <c r="H1667" s="51">
        <v>325</v>
      </c>
      <c r="I1667" s="51" t="s">
        <v>14443</v>
      </c>
      <c r="J1667" s="51">
        <v>16.690000000000001</v>
      </c>
      <c r="K1667" s="68">
        <v>5424.25</v>
      </c>
      <c r="L1667" s="63" t="s">
        <v>14444</v>
      </c>
      <c r="M1667" s="50" t="s">
        <v>10434</v>
      </c>
      <c r="O1667" s="36">
        <v>5</v>
      </c>
      <c r="Q1667" s="36" t="s">
        <v>10435</v>
      </c>
      <c r="R1667" s="50" t="str">
        <f>VLOOKUP(A1667,[1]komplet!$1:$1048576,18,0)</f>
        <v>ANO</v>
      </c>
    </row>
    <row r="1668" spans="1:18" x14ac:dyDescent="0.25">
      <c r="A1668" s="71">
        <v>600122301</v>
      </c>
      <c r="B1668" s="56">
        <f t="shared" si="50"/>
        <v>600122301</v>
      </c>
      <c r="C1668" s="57" t="s">
        <v>6571</v>
      </c>
      <c r="D1668" s="50">
        <v>1</v>
      </c>
      <c r="E1668" s="72">
        <f t="shared" si="51"/>
        <v>60419164</v>
      </c>
      <c r="F1668" s="51" t="s">
        <v>5727</v>
      </c>
      <c r="G1668" s="51" t="s">
        <v>8860</v>
      </c>
      <c r="H1668" s="51">
        <v>575</v>
      </c>
      <c r="I1668" s="51" t="s">
        <v>14443</v>
      </c>
      <c r="J1668" s="51">
        <v>16.690000000000001</v>
      </c>
      <c r="K1668" s="68">
        <v>9596.75</v>
      </c>
      <c r="L1668" s="63" t="s">
        <v>14444</v>
      </c>
      <c r="M1668" s="50" t="s">
        <v>10436</v>
      </c>
      <c r="N1668" s="36" t="s">
        <v>4597</v>
      </c>
      <c r="O1668" s="36">
        <v>164</v>
      </c>
      <c r="Q1668" s="36" t="s">
        <v>10437</v>
      </c>
      <c r="R1668" s="50" t="str">
        <f>VLOOKUP(A1668,[1]komplet!$1:$1048576,18,0)</f>
        <v>ANO</v>
      </c>
    </row>
    <row r="1669" spans="1:18" x14ac:dyDescent="0.25">
      <c r="A1669" s="71">
        <v>691000158</v>
      </c>
      <c r="B1669" s="56">
        <f t="shared" ref="B1669:B1732" si="52">A1669*1</f>
        <v>691000158</v>
      </c>
      <c r="C1669" s="57" t="s">
        <v>6572</v>
      </c>
      <c r="D1669" s="50">
        <v>1</v>
      </c>
      <c r="E1669" s="72">
        <f t="shared" ref="E1669:E1732" si="53">C1669*1</f>
        <v>75133881</v>
      </c>
      <c r="F1669" s="51" t="s">
        <v>5727</v>
      </c>
      <c r="G1669" s="51" t="s">
        <v>8860</v>
      </c>
      <c r="H1669" s="51">
        <v>125</v>
      </c>
      <c r="I1669" s="51" t="s">
        <v>14443</v>
      </c>
      <c r="J1669" s="51">
        <v>16.690000000000001</v>
      </c>
      <c r="K1669" s="68">
        <v>2086.25</v>
      </c>
      <c r="L1669" s="63" t="s">
        <v>14444</v>
      </c>
      <c r="M1669" s="50" t="s">
        <v>10438</v>
      </c>
      <c r="O1669" s="36">
        <v>146</v>
      </c>
      <c r="Q1669" s="36" t="s">
        <v>5625</v>
      </c>
      <c r="R1669" s="50" t="str">
        <f>VLOOKUP(A1669,[1]komplet!$1:$1048576,18,0)</f>
        <v>ANO</v>
      </c>
    </row>
    <row r="1670" spans="1:18" x14ac:dyDescent="0.25">
      <c r="A1670" s="71">
        <v>600121801</v>
      </c>
      <c r="B1670" s="56">
        <f t="shared" si="52"/>
        <v>600121801</v>
      </c>
      <c r="C1670" s="57" t="s">
        <v>6573</v>
      </c>
      <c r="D1670" s="50">
        <v>1</v>
      </c>
      <c r="E1670" s="72">
        <f t="shared" si="53"/>
        <v>70990344</v>
      </c>
      <c r="F1670" s="51" t="s">
        <v>5727</v>
      </c>
      <c r="G1670" s="51" t="s">
        <v>8860</v>
      </c>
      <c r="H1670" s="51">
        <v>250</v>
      </c>
      <c r="I1670" s="51" t="s">
        <v>14443</v>
      </c>
      <c r="J1670" s="51">
        <v>16.690000000000001</v>
      </c>
      <c r="K1670" s="68">
        <v>4172.5</v>
      </c>
      <c r="L1670" s="63" t="s">
        <v>14444</v>
      </c>
      <c r="M1670" s="50" t="s">
        <v>10439</v>
      </c>
      <c r="N1670" s="36" t="s">
        <v>19</v>
      </c>
      <c r="O1670" s="36">
        <v>69</v>
      </c>
      <c r="Q1670" s="36" t="s">
        <v>10440</v>
      </c>
      <c r="R1670" s="50" t="str">
        <f>VLOOKUP(A1670,[1]komplet!$1:$1048576,18,0)</f>
        <v>ANO</v>
      </c>
    </row>
    <row r="1671" spans="1:18" x14ac:dyDescent="0.25">
      <c r="A1671" s="71">
        <v>600122182</v>
      </c>
      <c r="B1671" s="56">
        <f t="shared" si="52"/>
        <v>600122182</v>
      </c>
      <c r="C1671" s="57" t="s">
        <v>6574</v>
      </c>
      <c r="D1671" s="50">
        <v>1</v>
      </c>
      <c r="E1671" s="72">
        <f t="shared" si="53"/>
        <v>65766997</v>
      </c>
      <c r="F1671" s="51" t="s">
        <v>5727</v>
      </c>
      <c r="G1671" s="51" t="s">
        <v>8860</v>
      </c>
      <c r="H1671" s="51">
        <v>775</v>
      </c>
      <c r="I1671" s="51" t="s">
        <v>14443</v>
      </c>
      <c r="J1671" s="51">
        <v>16.690000000000001</v>
      </c>
      <c r="K1671" s="68">
        <v>12934.750000000002</v>
      </c>
      <c r="L1671" s="63" t="s">
        <v>14444</v>
      </c>
      <c r="M1671" s="50" t="s">
        <v>10441</v>
      </c>
      <c r="O1671" s="36">
        <v>232</v>
      </c>
      <c r="Q1671" s="36" t="s">
        <v>10442</v>
      </c>
      <c r="R1671" s="50" t="str">
        <f>VLOOKUP(A1671,[1]komplet!$1:$1048576,18,0)</f>
        <v>ANO</v>
      </c>
    </row>
    <row r="1672" spans="1:18" x14ac:dyDescent="0.25">
      <c r="A1672" s="71">
        <v>600121780</v>
      </c>
      <c r="B1672" s="56">
        <f t="shared" si="52"/>
        <v>600121780</v>
      </c>
      <c r="C1672" s="57" t="s">
        <v>6575</v>
      </c>
      <c r="D1672" s="50">
        <v>1</v>
      </c>
      <c r="E1672" s="72">
        <f t="shared" si="53"/>
        <v>70875081</v>
      </c>
      <c r="F1672" s="51" t="s">
        <v>5727</v>
      </c>
      <c r="G1672" s="51" t="s">
        <v>8860</v>
      </c>
      <c r="H1672" s="51">
        <v>125</v>
      </c>
      <c r="I1672" s="51" t="s">
        <v>14443</v>
      </c>
      <c r="J1672" s="51">
        <v>16.690000000000001</v>
      </c>
      <c r="K1672" s="68">
        <v>2086.25</v>
      </c>
      <c r="L1672" s="63" t="s">
        <v>14444</v>
      </c>
      <c r="M1672" s="50" t="s">
        <v>10443</v>
      </c>
      <c r="O1672" s="36">
        <v>123</v>
      </c>
      <c r="Q1672" s="36" t="s">
        <v>10444</v>
      </c>
      <c r="R1672" s="50" t="str">
        <f>VLOOKUP(A1672,[1]komplet!$1:$1048576,18,0)</f>
        <v>ANO</v>
      </c>
    </row>
    <row r="1673" spans="1:18" x14ac:dyDescent="0.25">
      <c r="A1673" s="71">
        <v>600121879</v>
      </c>
      <c r="B1673" s="56">
        <f t="shared" si="52"/>
        <v>600121879</v>
      </c>
      <c r="C1673" s="57" t="s">
        <v>6576</v>
      </c>
      <c r="D1673" s="50">
        <v>1</v>
      </c>
      <c r="E1673" s="72">
        <f t="shared" si="53"/>
        <v>75024551</v>
      </c>
      <c r="F1673" s="51" t="s">
        <v>5727</v>
      </c>
      <c r="G1673" s="51" t="s">
        <v>8860</v>
      </c>
      <c r="H1673" s="51">
        <v>200</v>
      </c>
      <c r="I1673" s="51" t="s">
        <v>14443</v>
      </c>
      <c r="J1673" s="51">
        <v>16.690000000000001</v>
      </c>
      <c r="K1673" s="68">
        <v>3338.0000000000005</v>
      </c>
      <c r="L1673" s="63" t="s">
        <v>14444</v>
      </c>
      <c r="M1673" s="50" t="s">
        <v>10445</v>
      </c>
      <c r="N1673" s="36" t="s">
        <v>10446</v>
      </c>
      <c r="O1673" s="36">
        <v>52</v>
      </c>
      <c r="Q1673" s="36" t="s">
        <v>10447</v>
      </c>
      <c r="R1673" s="50" t="str">
        <f>VLOOKUP(A1673,[1]komplet!$1:$1048576,18,0)</f>
        <v>ANO</v>
      </c>
    </row>
    <row r="1674" spans="1:18" x14ac:dyDescent="0.25">
      <c r="A1674" s="71">
        <v>600122107</v>
      </c>
      <c r="B1674" s="56">
        <f t="shared" si="52"/>
        <v>600122107</v>
      </c>
      <c r="C1674" s="57" t="s">
        <v>6577</v>
      </c>
      <c r="D1674" s="50">
        <v>1</v>
      </c>
      <c r="E1674" s="72">
        <f t="shared" si="53"/>
        <v>69748128</v>
      </c>
      <c r="F1674" s="51" t="s">
        <v>5727</v>
      </c>
      <c r="G1674" s="51" t="s">
        <v>8860</v>
      </c>
      <c r="H1674" s="51">
        <v>625</v>
      </c>
      <c r="I1674" s="51" t="s">
        <v>14443</v>
      </c>
      <c r="J1674" s="51">
        <v>16.690000000000001</v>
      </c>
      <c r="K1674" s="68">
        <v>10431.25</v>
      </c>
      <c r="L1674" s="63" t="s">
        <v>14444</v>
      </c>
      <c r="M1674" s="50" t="s">
        <v>10448</v>
      </c>
      <c r="O1674" s="36">
        <v>89</v>
      </c>
      <c r="Q1674" s="36" t="s">
        <v>10449</v>
      </c>
      <c r="R1674" s="50" t="str">
        <f>VLOOKUP(A1674,[1]komplet!$1:$1048576,18,0)</f>
        <v>ANO</v>
      </c>
    </row>
    <row r="1675" spans="1:18" x14ac:dyDescent="0.25">
      <c r="A1675" s="71">
        <v>600122221</v>
      </c>
      <c r="B1675" s="56">
        <f t="shared" si="52"/>
        <v>600122221</v>
      </c>
      <c r="C1675" s="57" t="s">
        <v>6578</v>
      </c>
      <c r="D1675" s="50">
        <v>1</v>
      </c>
      <c r="E1675" s="72">
        <f t="shared" si="53"/>
        <v>75023032</v>
      </c>
      <c r="F1675" s="51" t="s">
        <v>5727</v>
      </c>
      <c r="G1675" s="51" t="s">
        <v>8860</v>
      </c>
      <c r="H1675" s="51">
        <v>75</v>
      </c>
      <c r="I1675" s="51" t="s">
        <v>14443</v>
      </c>
      <c r="J1675" s="51">
        <v>16.690000000000001</v>
      </c>
      <c r="K1675" s="68">
        <v>1251.75</v>
      </c>
      <c r="L1675" s="63" t="s">
        <v>14444</v>
      </c>
      <c r="M1675" s="50" t="s">
        <v>10450</v>
      </c>
      <c r="O1675" s="36">
        <v>90</v>
      </c>
      <c r="Q1675" s="36" t="s">
        <v>10451</v>
      </c>
      <c r="R1675" s="50" t="str">
        <f>VLOOKUP(A1675,[1]komplet!$1:$1048576,18,0)</f>
        <v>ANO</v>
      </c>
    </row>
    <row r="1676" spans="1:18" x14ac:dyDescent="0.25">
      <c r="A1676" s="71">
        <v>600122310</v>
      </c>
      <c r="B1676" s="56">
        <f t="shared" si="52"/>
        <v>600122310</v>
      </c>
      <c r="C1676" s="57" t="s">
        <v>6579</v>
      </c>
      <c r="D1676" s="50">
        <v>1</v>
      </c>
      <c r="E1676" s="72">
        <f t="shared" si="53"/>
        <v>70987751</v>
      </c>
      <c r="F1676" s="51" t="s">
        <v>5727</v>
      </c>
      <c r="G1676" s="51" t="s">
        <v>8860</v>
      </c>
      <c r="H1676" s="51">
        <v>150</v>
      </c>
      <c r="I1676" s="51" t="s">
        <v>14443</v>
      </c>
      <c r="J1676" s="51">
        <v>16.690000000000001</v>
      </c>
      <c r="K1676" s="68">
        <v>2503.5</v>
      </c>
      <c r="L1676" s="63" t="s">
        <v>14444</v>
      </c>
      <c r="M1676" s="50" t="s">
        <v>10452</v>
      </c>
      <c r="O1676" s="36">
        <v>45</v>
      </c>
      <c r="Q1676" s="36" t="s">
        <v>10453</v>
      </c>
      <c r="R1676" s="50" t="str">
        <f>VLOOKUP(A1676,[1]komplet!$1:$1048576,18,0)</f>
        <v>ANO</v>
      </c>
    </row>
    <row r="1677" spans="1:18" x14ac:dyDescent="0.25">
      <c r="A1677" s="71">
        <v>600122336</v>
      </c>
      <c r="B1677" s="56">
        <f t="shared" si="52"/>
        <v>600122336</v>
      </c>
      <c r="C1677" s="57" t="s">
        <v>6580</v>
      </c>
      <c r="D1677" s="50">
        <v>1</v>
      </c>
      <c r="E1677" s="72">
        <f t="shared" si="53"/>
        <v>44065809</v>
      </c>
      <c r="F1677" s="51" t="s">
        <v>5727</v>
      </c>
      <c r="G1677" s="51" t="s">
        <v>8860</v>
      </c>
      <c r="H1677" s="51">
        <v>1175</v>
      </c>
      <c r="I1677" s="51" t="s">
        <v>14443</v>
      </c>
      <c r="J1677" s="51">
        <v>16.690000000000001</v>
      </c>
      <c r="K1677" s="68">
        <v>19610.75</v>
      </c>
      <c r="L1677" s="63" t="s">
        <v>14444</v>
      </c>
      <c r="M1677" s="50" t="s">
        <v>10454</v>
      </c>
      <c r="N1677" s="36" t="s">
        <v>5431</v>
      </c>
      <c r="O1677" s="36">
        <v>53</v>
      </c>
      <c r="Q1677" s="36" t="s">
        <v>10455</v>
      </c>
      <c r="R1677" s="50" t="str">
        <f>VLOOKUP(A1677,[1]komplet!$1:$1048576,18,0)</f>
        <v>ANO</v>
      </c>
    </row>
    <row r="1678" spans="1:18" x14ac:dyDescent="0.25">
      <c r="A1678" s="71">
        <v>600122344</v>
      </c>
      <c r="B1678" s="56">
        <f t="shared" si="52"/>
        <v>600122344</v>
      </c>
      <c r="C1678" s="57" t="s">
        <v>6581</v>
      </c>
      <c r="D1678" s="50">
        <v>1</v>
      </c>
      <c r="E1678" s="72">
        <f t="shared" si="53"/>
        <v>44065868</v>
      </c>
      <c r="F1678" s="51" t="s">
        <v>5727</v>
      </c>
      <c r="G1678" s="51" t="s">
        <v>8860</v>
      </c>
      <c r="H1678" s="51">
        <v>1250</v>
      </c>
      <c r="I1678" s="51" t="s">
        <v>14443</v>
      </c>
      <c r="J1678" s="51">
        <v>16.690000000000001</v>
      </c>
      <c r="K1678" s="68">
        <v>20862.5</v>
      </c>
      <c r="L1678" s="63" t="s">
        <v>14444</v>
      </c>
      <c r="M1678" s="50" t="s">
        <v>10456</v>
      </c>
      <c r="N1678" s="36" t="s">
        <v>47</v>
      </c>
      <c r="O1678" s="36">
        <v>579</v>
      </c>
      <c r="Q1678" s="36" t="s">
        <v>10455</v>
      </c>
      <c r="R1678" s="50" t="str">
        <f>VLOOKUP(A1678,[1]komplet!$1:$1048576,18,0)</f>
        <v>ANO</v>
      </c>
    </row>
    <row r="1679" spans="1:18" x14ac:dyDescent="0.25">
      <c r="A1679" s="71">
        <v>600015904</v>
      </c>
      <c r="B1679" s="56">
        <f t="shared" si="52"/>
        <v>600015904</v>
      </c>
      <c r="C1679" s="57" t="s">
        <v>6582</v>
      </c>
      <c r="D1679" s="50">
        <v>1</v>
      </c>
      <c r="E1679" s="72">
        <f t="shared" si="53"/>
        <v>48895512</v>
      </c>
      <c r="F1679" s="51" t="s">
        <v>5727</v>
      </c>
      <c r="G1679" s="51" t="s">
        <v>8856</v>
      </c>
      <c r="H1679" s="51">
        <v>1250</v>
      </c>
      <c r="I1679" s="51" t="s">
        <v>14443</v>
      </c>
      <c r="J1679" s="51">
        <v>16.690000000000001</v>
      </c>
      <c r="K1679" s="68">
        <v>20862.5</v>
      </c>
      <c r="L1679" s="63" t="s">
        <v>14444</v>
      </c>
      <c r="M1679" s="50" t="s">
        <v>10457</v>
      </c>
      <c r="N1679" s="36" t="s">
        <v>10458</v>
      </c>
      <c r="O1679" s="36">
        <v>152</v>
      </c>
      <c r="Q1679" s="36" t="s">
        <v>10459</v>
      </c>
      <c r="R1679" s="50" t="str">
        <f>VLOOKUP(A1679,[1]komplet!$1:$1048576,18,0)</f>
        <v>ANO</v>
      </c>
    </row>
    <row r="1680" spans="1:18" x14ac:dyDescent="0.25">
      <c r="A1680" s="71">
        <v>691013888</v>
      </c>
      <c r="B1680" s="56">
        <f t="shared" si="52"/>
        <v>691013888</v>
      </c>
      <c r="C1680" s="57" t="s">
        <v>6583</v>
      </c>
      <c r="D1680" s="50">
        <v>1</v>
      </c>
      <c r="E1680" s="72">
        <f t="shared" si="53"/>
        <v>9398015</v>
      </c>
      <c r="F1680" s="51" t="s">
        <v>5727</v>
      </c>
      <c r="G1680" s="51" t="s">
        <v>8856</v>
      </c>
      <c r="H1680" s="51">
        <v>25</v>
      </c>
      <c r="I1680" s="51" t="s">
        <v>14443</v>
      </c>
      <c r="J1680" s="51">
        <v>16.690000000000001</v>
      </c>
      <c r="K1680" s="68">
        <v>417.25000000000006</v>
      </c>
      <c r="L1680" s="63" t="s">
        <v>14444</v>
      </c>
      <c r="M1680" s="50" t="s">
        <v>10460</v>
      </c>
      <c r="N1680" s="36" t="s">
        <v>10461</v>
      </c>
      <c r="O1680" s="36">
        <v>355</v>
      </c>
      <c r="Q1680" s="36" t="s">
        <v>10459</v>
      </c>
      <c r="R1680" s="50" t="str">
        <f>VLOOKUP(A1680,[1]komplet!$1:$1048576,18,0)</f>
        <v>NE</v>
      </c>
    </row>
    <row r="1681" spans="1:18" x14ac:dyDescent="0.25">
      <c r="A1681" s="71">
        <v>600025934</v>
      </c>
      <c r="B1681" s="56">
        <f t="shared" si="52"/>
        <v>600025934</v>
      </c>
      <c r="C1681" s="57" t="s">
        <v>6584</v>
      </c>
      <c r="D1681" s="50">
        <v>1</v>
      </c>
      <c r="E1681" s="72">
        <f t="shared" si="53"/>
        <v>70832803</v>
      </c>
      <c r="F1681" s="51" t="s">
        <v>5727</v>
      </c>
      <c r="G1681" s="51" t="s">
        <v>8856</v>
      </c>
      <c r="H1681" s="51">
        <v>125</v>
      </c>
      <c r="I1681" s="51" t="s">
        <v>14443</v>
      </c>
      <c r="J1681" s="51">
        <v>16.690000000000001</v>
      </c>
      <c r="K1681" s="68">
        <v>2086.25</v>
      </c>
      <c r="L1681" s="63" t="s">
        <v>14444</v>
      </c>
      <c r="M1681" s="50" t="s">
        <v>10462</v>
      </c>
      <c r="N1681" s="36" t="s">
        <v>10463</v>
      </c>
      <c r="O1681" s="36">
        <v>154</v>
      </c>
      <c r="Q1681" s="36" t="s">
        <v>10459</v>
      </c>
      <c r="R1681" s="50" t="str">
        <f>VLOOKUP(A1681,[1]komplet!$1:$1048576,18,0)</f>
        <v>ANO</v>
      </c>
    </row>
    <row r="1682" spans="1:18" x14ac:dyDescent="0.25">
      <c r="A1682" s="71">
        <v>600130070</v>
      </c>
      <c r="B1682" s="56">
        <f t="shared" si="52"/>
        <v>600130070</v>
      </c>
      <c r="C1682" s="57" t="s">
        <v>6585</v>
      </c>
      <c r="D1682" s="50">
        <v>1</v>
      </c>
      <c r="E1682" s="72">
        <f t="shared" si="53"/>
        <v>70940487</v>
      </c>
      <c r="F1682" s="51" t="s">
        <v>5727</v>
      </c>
      <c r="G1682" s="51" t="s">
        <v>8856</v>
      </c>
      <c r="H1682" s="51">
        <v>950</v>
      </c>
      <c r="I1682" s="51" t="s">
        <v>14443</v>
      </c>
      <c r="J1682" s="51">
        <v>16.690000000000001</v>
      </c>
      <c r="K1682" s="68">
        <v>15855.500000000002</v>
      </c>
      <c r="L1682" s="63" t="s">
        <v>14444</v>
      </c>
      <c r="M1682" s="50" t="s">
        <v>10464</v>
      </c>
      <c r="O1682" s="36">
        <v>129</v>
      </c>
      <c r="Q1682" s="36" t="s">
        <v>10465</v>
      </c>
      <c r="R1682" s="50" t="str">
        <f>VLOOKUP(A1682,[1]komplet!$1:$1048576,18,0)</f>
        <v>ANO</v>
      </c>
    </row>
    <row r="1683" spans="1:18" x14ac:dyDescent="0.25">
      <c r="A1683" s="71">
        <v>600130142</v>
      </c>
      <c r="B1683" s="56">
        <f t="shared" si="52"/>
        <v>600130142</v>
      </c>
      <c r="C1683" s="57" t="s">
        <v>6586</v>
      </c>
      <c r="D1683" s="50">
        <v>1</v>
      </c>
      <c r="E1683" s="72">
        <f t="shared" si="53"/>
        <v>70882568</v>
      </c>
      <c r="F1683" s="51" t="s">
        <v>5727</v>
      </c>
      <c r="G1683" s="51" t="s">
        <v>8856</v>
      </c>
      <c r="H1683" s="51">
        <v>600</v>
      </c>
      <c r="I1683" s="51" t="s">
        <v>14443</v>
      </c>
      <c r="J1683" s="51">
        <v>16.690000000000001</v>
      </c>
      <c r="K1683" s="68">
        <v>10014</v>
      </c>
      <c r="L1683" s="63" t="s">
        <v>14444</v>
      </c>
      <c r="M1683" s="50" t="s">
        <v>10466</v>
      </c>
      <c r="N1683" s="36" t="s">
        <v>10467</v>
      </c>
      <c r="O1683" s="36">
        <v>133</v>
      </c>
      <c r="Q1683" s="36" t="s">
        <v>10468</v>
      </c>
      <c r="R1683" s="50" t="str">
        <f>VLOOKUP(A1683,[1]komplet!$1:$1048576,18,0)</f>
        <v>ANO</v>
      </c>
    </row>
    <row r="1684" spans="1:18" x14ac:dyDescent="0.25">
      <c r="A1684" s="71">
        <v>600130185</v>
      </c>
      <c r="B1684" s="56">
        <f t="shared" si="52"/>
        <v>600130185</v>
      </c>
      <c r="C1684" s="57" t="s">
        <v>6587</v>
      </c>
      <c r="D1684" s="50">
        <v>1</v>
      </c>
      <c r="E1684" s="72">
        <f t="shared" si="53"/>
        <v>70284725</v>
      </c>
      <c r="F1684" s="51" t="s">
        <v>5727</v>
      </c>
      <c r="G1684" s="51" t="s">
        <v>8856</v>
      </c>
      <c r="H1684" s="51">
        <v>2150</v>
      </c>
      <c r="I1684" s="51" t="s">
        <v>14443</v>
      </c>
      <c r="J1684" s="51">
        <v>16.690000000000001</v>
      </c>
      <c r="K1684" s="68">
        <v>35883.5</v>
      </c>
      <c r="L1684" s="63" t="s">
        <v>14444</v>
      </c>
      <c r="M1684" s="50" t="s">
        <v>10469</v>
      </c>
      <c r="N1684" s="36" t="s">
        <v>10470</v>
      </c>
      <c r="O1684" s="36">
        <v>124</v>
      </c>
      <c r="Q1684" s="36" t="s">
        <v>10459</v>
      </c>
      <c r="R1684" s="50" t="str">
        <f>VLOOKUP(A1684,[1]komplet!$1:$1048576,18,0)</f>
        <v>ANO</v>
      </c>
    </row>
    <row r="1685" spans="1:18" x14ac:dyDescent="0.25">
      <c r="A1685" s="71">
        <v>600130193</v>
      </c>
      <c r="B1685" s="56">
        <f t="shared" si="52"/>
        <v>600130193</v>
      </c>
      <c r="C1685" s="57" t="s">
        <v>6588</v>
      </c>
      <c r="D1685" s="50">
        <v>1</v>
      </c>
      <c r="E1685" s="72">
        <f t="shared" si="53"/>
        <v>60574674</v>
      </c>
      <c r="F1685" s="51" t="s">
        <v>5727</v>
      </c>
      <c r="G1685" s="51" t="s">
        <v>8856</v>
      </c>
      <c r="H1685" s="51">
        <v>2050</v>
      </c>
      <c r="I1685" s="51" t="s">
        <v>14443</v>
      </c>
      <c r="J1685" s="51">
        <v>16.690000000000001</v>
      </c>
      <c r="K1685" s="68">
        <v>34214.5</v>
      </c>
      <c r="L1685" s="63" t="s">
        <v>14444</v>
      </c>
      <c r="M1685" s="50" t="s">
        <v>10471</v>
      </c>
      <c r="N1685" s="36" t="s">
        <v>10458</v>
      </c>
      <c r="O1685" s="36">
        <v>860</v>
      </c>
      <c r="Q1685" s="36" t="s">
        <v>10459</v>
      </c>
      <c r="R1685" s="50" t="str">
        <f>VLOOKUP(A1685,[1]komplet!$1:$1048576,18,0)</f>
        <v>ANO</v>
      </c>
    </row>
    <row r="1686" spans="1:18" x14ac:dyDescent="0.25">
      <c r="A1686" s="71">
        <v>600130240</v>
      </c>
      <c r="B1686" s="56">
        <f t="shared" si="52"/>
        <v>600130240</v>
      </c>
      <c r="C1686" s="57" t="s">
        <v>6589</v>
      </c>
      <c r="D1686" s="50">
        <v>1</v>
      </c>
      <c r="E1686" s="72">
        <f t="shared" si="53"/>
        <v>75021412</v>
      </c>
      <c r="F1686" s="51" t="s">
        <v>5727</v>
      </c>
      <c r="G1686" s="51" t="s">
        <v>8856</v>
      </c>
      <c r="H1686" s="51">
        <v>500</v>
      </c>
      <c r="I1686" s="51" t="s">
        <v>14443</v>
      </c>
      <c r="J1686" s="51">
        <v>16.690000000000001</v>
      </c>
      <c r="K1686" s="68">
        <v>8345</v>
      </c>
      <c r="L1686" s="63" t="s">
        <v>14444</v>
      </c>
      <c r="M1686" s="50" t="s">
        <v>10472</v>
      </c>
      <c r="O1686" s="36">
        <v>96</v>
      </c>
      <c r="Q1686" s="36" t="s">
        <v>10473</v>
      </c>
      <c r="R1686" s="50" t="str">
        <f>VLOOKUP(A1686,[1]komplet!$1:$1048576,18,0)</f>
        <v>ANO</v>
      </c>
    </row>
    <row r="1687" spans="1:18" x14ac:dyDescent="0.25">
      <c r="A1687" s="71">
        <v>600130410</v>
      </c>
      <c r="B1687" s="56">
        <f t="shared" si="52"/>
        <v>600130410</v>
      </c>
      <c r="C1687" s="57" t="s">
        <v>6590</v>
      </c>
      <c r="D1687" s="50">
        <v>1</v>
      </c>
      <c r="E1687" s="72">
        <f t="shared" si="53"/>
        <v>70990263</v>
      </c>
      <c r="F1687" s="51" t="s">
        <v>5727</v>
      </c>
      <c r="G1687" s="51" t="s">
        <v>8856</v>
      </c>
      <c r="H1687" s="51">
        <v>50</v>
      </c>
      <c r="I1687" s="51" t="s">
        <v>14443</v>
      </c>
      <c r="J1687" s="51">
        <v>16.690000000000001</v>
      </c>
      <c r="K1687" s="68">
        <v>834.50000000000011</v>
      </c>
      <c r="L1687" s="63" t="s">
        <v>14444</v>
      </c>
      <c r="M1687" s="50" t="s">
        <v>10474</v>
      </c>
      <c r="O1687" s="36">
        <v>100</v>
      </c>
      <c r="Q1687" s="36" t="s">
        <v>10475</v>
      </c>
      <c r="R1687" s="50" t="str">
        <f>VLOOKUP(A1687,[1]komplet!$1:$1048576,18,0)</f>
        <v>ANO</v>
      </c>
    </row>
    <row r="1688" spans="1:18" x14ac:dyDescent="0.25">
      <c r="A1688" s="71">
        <v>600130452</v>
      </c>
      <c r="B1688" s="56">
        <f t="shared" si="52"/>
        <v>600130452</v>
      </c>
      <c r="C1688" s="57" t="s">
        <v>6591</v>
      </c>
      <c r="D1688" s="50">
        <v>1</v>
      </c>
      <c r="E1688" s="72">
        <f t="shared" si="53"/>
        <v>75020408</v>
      </c>
      <c r="F1688" s="51" t="s">
        <v>5727</v>
      </c>
      <c r="G1688" s="51" t="s">
        <v>8856</v>
      </c>
      <c r="H1688" s="51">
        <v>175</v>
      </c>
      <c r="I1688" s="51" t="s">
        <v>14443</v>
      </c>
      <c r="J1688" s="51">
        <v>16.690000000000001</v>
      </c>
      <c r="K1688" s="68">
        <v>2920.75</v>
      </c>
      <c r="L1688" s="63" t="s">
        <v>14444</v>
      </c>
      <c r="M1688" s="50" t="s">
        <v>10476</v>
      </c>
      <c r="O1688" s="36">
        <v>70</v>
      </c>
      <c r="Q1688" s="36" t="s">
        <v>10477</v>
      </c>
      <c r="R1688" s="50" t="str">
        <f>VLOOKUP(A1688,[1]komplet!$1:$1048576,18,0)</f>
        <v>ANO</v>
      </c>
    </row>
    <row r="1689" spans="1:18" x14ac:dyDescent="0.25">
      <c r="A1689" s="71">
        <v>600130479</v>
      </c>
      <c r="B1689" s="56">
        <f t="shared" si="52"/>
        <v>600130479</v>
      </c>
      <c r="C1689" s="57" t="s">
        <v>6592</v>
      </c>
      <c r="D1689" s="50">
        <v>1</v>
      </c>
      <c r="E1689" s="72">
        <f t="shared" si="53"/>
        <v>75023881</v>
      </c>
      <c r="F1689" s="51" t="s">
        <v>5727</v>
      </c>
      <c r="G1689" s="51" t="s">
        <v>8856</v>
      </c>
      <c r="H1689" s="51">
        <v>125</v>
      </c>
      <c r="I1689" s="51" t="s">
        <v>14443</v>
      </c>
      <c r="J1689" s="51">
        <v>16.690000000000001</v>
      </c>
      <c r="K1689" s="68">
        <v>2086.25</v>
      </c>
      <c r="L1689" s="63" t="s">
        <v>14444</v>
      </c>
      <c r="M1689" s="50" t="s">
        <v>10478</v>
      </c>
      <c r="O1689" s="36">
        <v>54</v>
      </c>
      <c r="Q1689" s="36" t="s">
        <v>10479</v>
      </c>
      <c r="R1689" s="50" t="str">
        <f>VLOOKUP(A1689,[1]komplet!$1:$1048576,18,0)</f>
        <v>ANO</v>
      </c>
    </row>
    <row r="1690" spans="1:18" x14ac:dyDescent="0.25">
      <c r="A1690" s="71">
        <v>600130495</v>
      </c>
      <c r="B1690" s="56">
        <f t="shared" si="52"/>
        <v>600130495</v>
      </c>
      <c r="C1690" s="57" t="s">
        <v>6593</v>
      </c>
      <c r="D1690" s="50">
        <v>1</v>
      </c>
      <c r="E1690" s="72">
        <f t="shared" si="53"/>
        <v>70993084</v>
      </c>
      <c r="F1690" s="51" t="s">
        <v>5727</v>
      </c>
      <c r="G1690" s="51" t="s">
        <v>8856</v>
      </c>
      <c r="H1690" s="51">
        <v>125</v>
      </c>
      <c r="I1690" s="51" t="s">
        <v>14443</v>
      </c>
      <c r="J1690" s="51">
        <v>16.690000000000001</v>
      </c>
      <c r="K1690" s="68">
        <v>2086.25</v>
      </c>
      <c r="L1690" s="63" t="s">
        <v>14444</v>
      </c>
      <c r="M1690" s="50" t="s">
        <v>10480</v>
      </c>
      <c r="O1690" s="36">
        <v>77</v>
      </c>
      <c r="Q1690" s="36" t="s">
        <v>5590</v>
      </c>
      <c r="R1690" s="50" t="str">
        <f>VLOOKUP(A1690,[1]komplet!$1:$1048576,18,0)</f>
        <v>ANO</v>
      </c>
    </row>
    <row r="1691" spans="1:18" x14ac:dyDescent="0.25">
      <c r="A1691" s="71">
        <v>600130517</v>
      </c>
      <c r="B1691" s="56">
        <f t="shared" si="52"/>
        <v>600130517</v>
      </c>
      <c r="C1691" s="57" t="s">
        <v>6594</v>
      </c>
      <c r="D1691" s="50">
        <v>1</v>
      </c>
      <c r="E1691" s="72">
        <f t="shared" si="53"/>
        <v>75020025</v>
      </c>
      <c r="F1691" s="51" t="s">
        <v>5727</v>
      </c>
      <c r="G1691" s="51" t="s">
        <v>8856</v>
      </c>
      <c r="H1691" s="51">
        <v>125</v>
      </c>
      <c r="I1691" s="51" t="s">
        <v>14443</v>
      </c>
      <c r="J1691" s="51">
        <v>16.690000000000001</v>
      </c>
      <c r="K1691" s="68">
        <v>2086.25</v>
      </c>
      <c r="L1691" s="63" t="s">
        <v>14444</v>
      </c>
      <c r="M1691" s="50" t="s">
        <v>10481</v>
      </c>
      <c r="O1691" s="36">
        <v>95</v>
      </c>
      <c r="Q1691" s="36" t="s">
        <v>10482</v>
      </c>
      <c r="R1691" s="50" t="str">
        <f>VLOOKUP(A1691,[1]komplet!$1:$1048576,18,0)</f>
        <v>ANO</v>
      </c>
    </row>
    <row r="1692" spans="1:18" x14ac:dyDescent="0.25">
      <c r="A1692" s="71">
        <v>600130525</v>
      </c>
      <c r="B1692" s="56">
        <f t="shared" si="52"/>
        <v>600130525</v>
      </c>
      <c r="C1692" s="57" t="s">
        <v>6595</v>
      </c>
      <c r="D1692" s="50">
        <v>1</v>
      </c>
      <c r="E1692" s="72">
        <f t="shared" si="53"/>
        <v>70869006</v>
      </c>
      <c r="F1692" s="51" t="s">
        <v>5727</v>
      </c>
      <c r="G1692" s="51" t="s">
        <v>8856</v>
      </c>
      <c r="H1692" s="51">
        <v>125</v>
      </c>
      <c r="I1692" s="51" t="s">
        <v>14443</v>
      </c>
      <c r="J1692" s="51">
        <v>16.690000000000001</v>
      </c>
      <c r="K1692" s="68">
        <v>2086.25</v>
      </c>
      <c r="L1692" s="63" t="s">
        <v>14444</v>
      </c>
      <c r="M1692" s="50" t="s">
        <v>10483</v>
      </c>
      <c r="O1692" s="36">
        <v>93</v>
      </c>
      <c r="Q1692" s="36" t="s">
        <v>10484</v>
      </c>
      <c r="R1692" s="50" t="str">
        <f>VLOOKUP(A1692,[1]komplet!$1:$1048576,18,0)</f>
        <v>ANO</v>
      </c>
    </row>
    <row r="1693" spans="1:18" x14ac:dyDescent="0.25">
      <c r="A1693" s="71">
        <v>600130606</v>
      </c>
      <c r="B1693" s="56">
        <f t="shared" si="52"/>
        <v>600130606</v>
      </c>
      <c r="C1693" s="57" t="s">
        <v>6596</v>
      </c>
      <c r="D1693" s="50">
        <v>1</v>
      </c>
      <c r="E1693" s="72">
        <f t="shared" si="53"/>
        <v>75024055</v>
      </c>
      <c r="F1693" s="51" t="s">
        <v>5727</v>
      </c>
      <c r="G1693" s="51" t="s">
        <v>8856</v>
      </c>
      <c r="H1693" s="51">
        <v>100</v>
      </c>
      <c r="I1693" s="51" t="s">
        <v>14443</v>
      </c>
      <c r="J1693" s="51">
        <v>16.690000000000001</v>
      </c>
      <c r="K1693" s="68">
        <v>1669.0000000000002</v>
      </c>
      <c r="L1693" s="63" t="s">
        <v>14444</v>
      </c>
      <c r="M1693" s="50" t="s">
        <v>10485</v>
      </c>
      <c r="O1693" s="36">
        <v>66</v>
      </c>
      <c r="Q1693" s="36" t="s">
        <v>10486</v>
      </c>
      <c r="R1693" s="50" t="str">
        <f>VLOOKUP(A1693,[1]komplet!$1:$1048576,18,0)</f>
        <v>ANO</v>
      </c>
    </row>
    <row r="1694" spans="1:18" x14ac:dyDescent="0.25">
      <c r="A1694" s="71">
        <v>600130720</v>
      </c>
      <c r="B1694" s="56">
        <f t="shared" si="52"/>
        <v>600130720</v>
      </c>
      <c r="C1694" s="57" t="s">
        <v>6597</v>
      </c>
      <c r="D1694" s="50">
        <v>1</v>
      </c>
      <c r="E1694" s="72">
        <f t="shared" si="53"/>
        <v>70981736</v>
      </c>
      <c r="F1694" s="51" t="s">
        <v>5727</v>
      </c>
      <c r="G1694" s="51" t="s">
        <v>8856</v>
      </c>
      <c r="H1694" s="51">
        <v>75</v>
      </c>
      <c r="I1694" s="51" t="s">
        <v>14443</v>
      </c>
      <c r="J1694" s="51">
        <v>16.690000000000001</v>
      </c>
      <c r="K1694" s="68">
        <v>1251.75</v>
      </c>
      <c r="L1694" s="63" t="s">
        <v>14444</v>
      </c>
      <c r="M1694" s="50" t="s">
        <v>10487</v>
      </c>
      <c r="O1694" s="36">
        <v>92</v>
      </c>
      <c r="Q1694" s="36" t="s">
        <v>10488</v>
      </c>
      <c r="R1694" s="50" t="str">
        <f>VLOOKUP(A1694,[1]komplet!$1:$1048576,18,0)</f>
        <v>ANO</v>
      </c>
    </row>
    <row r="1695" spans="1:18" x14ac:dyDescent="0.25">
      <c r="A1695" s="71">
        <v>600130738</v>
      </c>
      <c r="B1695" s="56">
        <f t="shared" si="52"/>
        <v>600130738</v>
      </c>
      <c r="C1695" s="57" t="s">
        <v>6598</v>
      </c>
      <c r="D1695" s="50">
        <v>1</v>
      </c>
      <c r="E1695" s="72">
        <f t="shared" si="53"/>
        <v>75021421</v>
      </c>
      <c r="F1695" s="51" t="s">
        <v>5727</v>
      </c>
      <c r="G1695" s="51" t="s">
        <v>8856</v>
      </c>
      <c r="H1695" s="51">
        <v>125</v>
      </c>
      <c r="I1695" s="51" t="s">
        <v>14443</v>
      </c>
      <c r="J1695" s="51">
        <v>16.690000000000001</v>
      </c>
      <c r="K1695" s="68">
        <v>2086.25</v>
      </c>
      <c r="L1695" s="63" t="s">
        <v>14444</v>
      </c>
      <c r="M1695" s="50" t="s">
        <v>10489</v>
      </c>
      <c r="O1695" s="36">
        <v>52</v>
      </c>
      <c r="Q1695" s="36" t="s">
        <v>10490</v>
      </c>
      <c r="R1695" s="50" t="str">
        <f>VLOOKUP(A1695,[1]komplet!$1:$1048576,18,0)</f>
        <v>ANO</v>
      </c>
    </row>
    <row r="1696" spans="1:18" x14ac:dyDescent="0.25">
      <c r="A1696" s="71">
        <v>610250523</v>
      </c>
      <c r="B1696" s="56">
        <f t="shared" si="52"/>
        <v>610250523</v>
      </c>
      <c r="C1696" s="57" t="s">
        <v>6599</v>
      </c>
      <c r="D1696" s="50">
        <v>1</v>
      </c>
      <c r="E1696" s="72">
        <f t="shared" si="53"/>
        <v>67009425</v>
      </c>
      <c r="F1696" s="51" t="s">
        <v>5727</v>
      </c>
      <c r="G1696" s="51" t="s">
        <v>8856</v>
      </c>
      <c r="H1696" s="51">
        <v>1525</v>
      </c>
      <c r="I1696" s="51" t="s">
        <v>14443</v>
      </c>
      <c r="J1696" s="51">
        <v>16.690000000000001</v>
      </c>
      <c r="K1696" s="68">
        <v>25452.250000000004</v>
      </c>
      <c r="L1696" s="63" t="s">
        <v>14444</v>
      </c>
      <c r="M1696" s="50" t="s">
        <v>10491</v>
      </c>
      <c r="N1696" s="36" t="s">
        <v>10492</v>
      </c>
      <c r="O1696" s="36">
        <v>295</v>
      </c>
      <c r="Q1696" s="36" t="s">
        <v>10459</v>
      </c>
      <c r="R1696" s="50" t="str">
        <f>VLOOKUP(A1696,[1]komplet!$1:$1048576,18,0)</f>
        <v>ANO</v>
      </c>
    </row>
    <row r="1697" spans="1:18" x14ac:dyDescent="0.25">
      <c r="A1697" s="71">
        <v>600061442</v>
      </c>
      <c r="B1697" s="56">
        <f t="shared" si="52"/>
        <v>600061442</v>
      </c>
      <c r="C1697" s="57" t="s">
        <v>6600</v>
      </c>
      <c r="D1697" s="50">
        <v>1</v>
      </c>
      <c r="E1697" s="72">
        <f t="shared" si="53"/>
        <v>75000474</v>
      </c>
      <c r="F1697" s="51" t="s">
        <v>5727</v>
      </c>
      <c r="G1697" s="51" t="s">
        <v>8858</v>
      </c>
      <c r="H1697" s="51">
        <v>2250</v>
      </c>
      <c r="I1697" s="51" t="s">
        <v>14443</v>
      </c>
      <c r="J1697" s="51">
        <v>16.690000000000001</v>
      </c>
      <c r="K1697" s="68">
        <v>37552.5</v>
      </c>
      <c r="L1697" s="63" t="s">
        <v>14444</v>
      </c>
      <c r="M1697" s="50" t="s">
        <v>10493</v>
      </c>
      <c r="N1697" s="36" t="s">
        <v>9439</v>
      </c>
      <c r="O1697" s="36">
        <v>321</v>
      </c>
      <c r="Q1697" s="36" t="s">
        <v>10494</v>
      </c>
      <c r="R1697" s="50" t="str">
        <f>VLOOKUP(A1697,[1]komplet!$1:$1048576,18,0)</f>
        <v>ANO</v>
      </c>
    </row>
    <row r="1698" spans="1:18" x14ac:dyDescent="0.25">
      <c r="A1698" s="71">
        <v>691007551</v>
      </c>
      <c r="B1698" s="56">
        <f t="shared" si="52"/>
        <v>691007551</v>
      </c>
      <c r="C1698" s="57" t="s">
        <v>6601</v>
      </c>
      <c r="D1698" s="50">
        <v>1</v>
      </c>
      <c r="E1698" s="72">
        <f t="shared" si="53"/>
        <v>3620280</v>
      </c>
      <c r="F1698" s="51" t="s">
        <v>5727</v>
      </c>
      <c r="G1698" s="51" t="s">
        <v>8858</v>
      </c>
      <c r="H1698" s="51">
        <v>500</v>
      </c>
      <c r="I1698" s="51" t="s">
        <v>14443</v>
      </c>
      <c r="J1698" s="51">
        <v>16.690000000000001</v>
      </c>
      <c r="K1698" s="68">
        <v>8345</v>
      </c>
      <c r="L1698" s="63" t="s">
        <v>14444</v>
      </c>
      <c r="M1698" s="50" t="s">
        <v>10495</v>
      </c>
      <c r="N1698" s="36" t="s">
        <v>10496</v>
      </c>
      <c r="O1698" s="36">
        <v>1079</v>
      </c>
      <c r="Q1698" s="36" t="s">
        <v>10494</v>
      </c>
      <c r="R1698" s="50" t="str">
        <f>VLOOKUP(A1698,[1]komplet!$1:$1048576,18,0)</f>
        <v>ANO</v>
      </c>
    </row>
    <row r="1699" spans="1:18" x14ac:dyDescent="0.25">
      <c r="A1699" s="71">
        <v>600061434</v>
      </c>
      <c r="B1699" s="56">
        <f t="shared" si="52"/>
        <v>600061434</v>
      </c>
      <c r="C1699" s="57" t="s">
        <v>6602</v>
      </c>
      <c r="D1699" s="50">
        <v>1</v>
      </c>
      <c r="E1699" s="72">
        <f t="shared" si="53"/>
        <v>71001271</v>
      </c>
      <c r="F1699" s="51" t="s">
        <v>5727</v>
      </c>
      <c r="G1699" s="51" t="s">
        <v>8858</v>
      </c>
      <c r="H1699" s="51">
        <v>175</v>
      </c>
      <c r="I1699" s="51" t="s">
        <v>14443</v>
      </c>
      <c r="J1699" s="51">
        <v>16.690000000000001</v>
      </c>
      <c r="K1699" s="68">
        <v>2920.75</v>
      </c>
      <c r="L1699" s="63" t="s">
        <v>14444</v>
      </c>
      <c r="M1699" s="50" t="s">
        <v>10497</v>
      </c>
      <c r="O1699" s="36">
        <v>148</v>
      </c>
      <c r="Q1699" s="36" t="s">
        <v>10498</v>
      </c>
      <c r="R1699" s="50" t="str">
        <f>VLOOKUP(A1699,[1]komplet!$1:$1048576,18,0)</f>
        <v>ANO</v>
      </c>
    </row>
    <row r="1700" spans="1:18" x14ac:dyDescent="0.25">
      <c r="A1700" s="71">
        <v>650014081</v>
      </c>
      <c r="B1700" s="56">
        <f t="shared" si="52"/>
        <v>650014081</v>
      </c>
      <c r="C1700" s="57" t="s">
        <v>6603</v>
      </c>
      <c r="D1700" s="50">
        <v>1</v>
      </c>
      <c r="E1700" s="72">
        <f t="shared" si="53"/>
        <v>70983780</v>
      </c>
      <c r="F1700" s="51" t="s">
        <v>5727</v>
      </c>
      <c r="G1700" s="51" t="s">
        <v>8858</v>
      </c>
      <c r="H1700" s="51">
        <v>450</v>
      </c>
      <c r="I1700" s="51" t="s">
        <v>14443</v>
      </c>
      <c r="J1700" s="51">
        <v>16.690000000000001</v>
      </c>
      <c r="K1700" s="68">
        <v>7510.5000000000009</v>
      </c>
      <c r="L1700" s="63" t="s">
        <v>14444</v>
      </c>
      <c r="M1700" s="50" t="s">
        <v>10499</v>
      </c>
      <c r="N1700" s="36" t="s">
        <v>10500</v>
      </c>
      <c r="O1700" s="36">
        <v>282</v>
      </c>
      <c r="Q1700" s="36" t="s">
        <v>10501</v>
      </c>
      <c r="R1700" s="50" t="str">
        <f>VLOOKUP(A1700,[1]komplet!$1:$1048576,18,0)</f>
        <v>ANO</v>
      </c>
    </row>
    <row r="1701" spans="1:18" x14ac:dyDescent="0.25">
      <c r="A1701" s="71">
        <v>600022421</v>
      </c>
      <c r="B1701" s="56">
        <f t="shared" si="52"/>
        <v>600022421</v>
      </c>
      <c r="C1701" s="57" t="s">
        <v>6604</v>
      </c>
      <c r="D1701" s="50">
        <v>1</v>
      </c>
      <c r="E1701" s="72">
        <f t="shared" si="53"/>
        <v>70844194</v>
      </c>
      <c r="F1701" s="51" t="s">
        <v>5727</v>
      </c>
      <c r="G1701" s="51" t="s">
        <v>8858</v>
      </c>
      <c r="H1701" s="51">
        <v>200</v>
      </c>
      <c r="I1701" s="51" t="s">
        <v>14443</v>
      </c>
      <c r="J1701" s="51">
        <v>16.690000000000001</v>
      </c>
      <c r="K1701" s="68">
        <v>3338.0000000000005</v>
      </c>
      <c r="L1701" s="63" t="s">
        <v>14444</v>
      </c>
      <c r="M1701" s="50" t="s">
        <v>10502</v>
      </c>
      <c r="N1701" s="36" t="s">
        <v>41</v>
      </c>
      <c r="O1701" s="36">
        <v>1326</v>
      </c>
      <c r="Q1701" s="36" t="s">
        <v>10503</v>
      </c>
      <c r="R1701" s="50" t="str">
        <f>VLOOKUP(A1701,[1]komplet!$1:$1048576,18,0)</f>
        <v>ANO</v>
      </c>
    </row>
    <row r="1702" spans="1:18" x14ac:dyDescent="0.25">
      <c r="A1702" s="71">
        <v>600008436</v>
      </c>
      <c r="B1702" s="56">
        <f t="shared" si="52"/>
        <v>600008436</v>
      </c>
      <c r="C1702" s="57" t="s">
        <v>6605</v>
      </c>
      <c r="D1702" s="50">
        <v>1</v>
      </c>
      <c r="E1702" s="72">
        <f t="shared" si="53"/>
        <v>62540009</v>
      </c>
      <c r="F1702" s="51" t="s">
        <v>5727</v>
      </c>
      <c r="G1702" s="51" t="s">
        <v>8858</v>
      </c>
      <c r="H1702" s="51">
        <v>2400</v>
      </c>
      <c r="I1702" s="51" t="s">
        <v>14443</v>
      </c>
      <c r="J1702" s="51">
        <v>16.690000000000001</v>
      </c>
      <c r="K1702" s="68">
        <v>40056</v>
      </c>
      <c r="L1702" s="63" t="s">
        <v>14444</v>
      </c>
      <c r="M1702" s="50" t="s">
        <v>10504</v>
      </c>
      <c r="N1702" s="36" t="s">
        <v>8926</v>
      </c>
      <c r="O1702" s="36">
        <v>244</v>
      </c>
      <c r="Q1702" s="36" t="s">
        <v>10503</v>
      </c>
      <c r="R1702" s="50" t="str">
        <f>VLOOKUP(A1702,[1]komplet!$1:$1048576,18,0)</f>
        <v>ANO</v>
      </c>
    </row>
    <row r="1703" spans="1:18" x14ac:dyDescent="0.25">
      <c r="A1703" s="71">
        <v>600008461</v>
      </c>
      <c r="B1703" s="56">
        <f t="shared" si="52"/>
        <v>600008461</v>
      </c>
      <c r="C1703" s="57" t="s">
        <v>6606</v>
      </c>
      <c r="D1703" s="50">
        <v>1</v>
      </c>
      <c r="E1703" s="72">
        <f t="shared" si="53"/>
        <v>48200930</v>
      </c>
      <c r="F1703" s="51" t="s">
        <v>5727</v>
      </c>
      <c r="G1703" s="51" t="s">
        <v>8858</v>
      </c>
      <c r="H1703" s="51">
        <v>725</v>
      </c>
      <c r="I1703" s="51" t="s">
        <v>14443</v>
      </c>
      <c r="J1703" s="51">
        <v>16.690000000000001</v>
      </c>
      <c r="K1703" s="68">
        <v>12100.250000000002</v>
      </c>
      <c r="L1703" s="63" t="s">
        <v>14444</v>
      </c>
      <c r="M1703" s="50" t="s">
        <v>10505</v>
      </c>
      <c r="N1703" s="36" t="s">
        <v>10506</v>
      </c>
      <c r="O1703" s="36">
        <v>1664</v>
      </c>
      <c r="Q1703" s="36" t="s">
        <v>10503</v>
      </c>
      <c r="R1703" s="50" t="str">
        <f>VLOOKUP(A1703,[1]komplet!$1:$1048576,18,0)</f>
        <v>NE</v>
      </c>
    </row>
    <row r="1704" spans="1:18" x14ac:dyDescent="0.25">
      <c r="A1704" s="71">
        <v>600008487</v>
      </c>
      <c r="B1704" s="56">
        <f t="shared" si="52"/>
        <v>600008487</v>
      </c>
      <c r="C1704" s="57" t="s">
        <v>6607</v>
      </c>
      <c r="D1704" s="50">
        <v>1</v>
      </c>
      <c r="E1704" s="72">
        <f t="shared" si="53"/>
        <v>14450470</v>
      </c>
      <c r="F1704" s="51" t="s">
        <v>5727</v>
      </c>
      <c r="G1704" s="51" t="s">
        <v>8858</v>
      </c>
      <c r="H1704" s="51">
        <v>2550</v>
      </c>
      <c r="I1704" s="51" t="s">
        <v>14443</v>
      </c>
      <c r="J1704" s="51">
        <v>16.690000000000001</v>
      </c>
      <c r="K1704" s="68">
        <v>42559.5</v>
      </c>
      <c r="L1704" s="63" t="s">
        <v>14444</v>
      </c>
      <c r="M1704" s="50" t="s">
        <v>10507</v>
      </c>
      <c r="N1704" s="36" t="s">
        <v>10508</v>
      </c>
      <c r="O1704" s="36">
        <v>1469</v>
      </c>
      <c r="Q1704" s="36" t="s">
        <v>10503</v>
      </c>
      <c r="R1704" s="50" t="str">
        <f>VLOOKUP(A1704,[1]komplet!$1:$1048576,18,0)</f>
        <v>ANO</v>
      </c>
    </row>
    <row r="1705" spans="1:18" x14ac:dyDescent="0.25">
      <c r="A1705" s="71">
        <v>600061248</v>
      </c>
      <c r="B1705" s="56">
        <f t="shared" si="52"/>
        <v>600061248</v>
      </c>
      <c r="C1705" s="57" t="s">
        <v>6608</v>
      </c>
      <c r="D1705" s="50">
        <v>1</v>
      </c>
      <c r="E1705" s="72">
        <f t="shared" si="53"/>
        <v>70876096</v>
      </c>
      <c r="F1705" s="51" t="s">
        <v>5727</v>
      </c>
      <c r="G1705" s="51" t="s">
        <v>8858</v>
      </c>
      <c r="H1705" s="51">
        <v>1600</v>
      </c>
      <c r="I1705" s="51" t="s">
        <v>14443</v>
      </c>
      <c r="J1705" s="51">
        <v>16.690000000000001</v>
      </c>
      <c r="K1705" s="68">
        <v>26704.000000000004</v>
      </c>
      <c r="L1705" s="63" t="s">
        <v>14444</v>
      </c>
      <c r="M1705" s="50" t="s">
        <v>10509</v>
      </c>
      <c r="N1705" s="36" t="s">
        <v>62</v>
      </c>
      <c r="O1705" s="36">
        <v>1881</v>
      </c>
      <c r="Q1705" s="36" t="s">
        <v>10503</v>
      </c>
      <c r="R1705" s="50" t="str">
        <f>VLOOKUP(A1705,[1]komplet!$1:$1048576,18,0)</f>
        <v>ANO</v>
      </c>
    </row>
    <row r="1706" spans="1:18" x14ac:dyDescent="0.25">
      <c r="A1706" s="71">
        <v>600061256</v>
      </c>
      <c r="B1706" s="56">
        <f t="shared" si="52"/>
        <v>600061256</v>
      </c>
      <c r="C1706" s="57" t="s">
        <v>6609</v>
      </c>
      <c r="D1706" s="50">
        <v>1</v>
      </c>
      <c r="E1706" s="72">
        <f t="shared" si="53"/>
        <v>71001263</v>
      </c>
      <c r="F1706" s="51" t="s">
        <v>5727</v>
      </c>
      <c r="G1706" s="51" t="s">
        <v>8858</v>
      </c>
      <c r="H1706" s="51">
        <v>75</v>
      </c>
      <c r="I1706" s="51" t="s">
        <v>14443</v>
      </c>
      <c r="J1706" s="51">
        <v>16.690000000000001</v>
      </c>
      <c r="K1706" s="68">
        <v>1251.75</v>
      </c>
      <c r="L1706" s="63" t="s">
        <v>14444</v>
      </c>
      <c r="M1706" s="50" t="s">
        <v>10510</v>
      </c>
      <c r="O1706" s="36">
        <v>104</v>
      </c>
      <c r="Q1706" s="36" t="s">
        <v>10511</v>
      </c>
      <c r="R1706" s="50" t="str">
        <f>VLOOKUP(A1706,[1]komplet!$1:$1048576,18,0)</f>
        <v>ANO</v>
      </c>
    </row>
    <row r="1707" spans="1:18" x14ac:dyDescent="0.25">
      <c r="A1707" s="71">
        <v>600061299</v>
      </c>
      <c r="B1707" s="56">
        <f t="shared" si="52"/>
        <v>600061299</v>
      </c>
      <c r="C1707" s="57" t="s">
        <v>6610</v>
      </c>
      <c r="D1707" s="50">
        <v>1</v>
      </c>
      <c r="E1707" s="72">
        <f t="shared" si="53"/>
        <v>75000717</v>
      </c>
      <c r="F1707" s="51" t="s">
        <v>5727</v>
      </c>
      <c r="G1707" s="51" t="s">
        <v>8858</v>
      </c>
      <c r="H1707" s="51">
        <v>200</v>
      </c>
      <c r="I1707" s="51" t="s">
        <v>14443</v>
      </c>
      <c r="J1707" s="51">
        <v>16.690000000000001</v>
      </c>
      <c r="K1707" s="68">
        <v>3338.0000000000005</v>
      </c>
      <c r="L1707" s="63" t="s">
        <v>14444</v>
      </c>
      <c r="M1707" s="50" t="s">
        <v>10512</v>
      </c>
      <c r="O1707" s="36">
        <v>54</v>
      </c>
      <c r="Q1707" s="36" t="s">
        <v>10513</v>
      </c>
      <c r="R1707" s="50" t="str">
        <f>VLOOKUP(A1707,[1]komplet!$1:$1048576,18,0)</f>
        <v>ANO</v>
      </c>
    </row>
    <row r="1708" spans="1:18" x14ac:dyDescent="0.25">
      <c r="A1708" s="71">
        <v>600061337</v>
      </c>
      <c r="B1708" s="56">
        <f t="shared" si="52"/>
        <v>600061337</v>
      </c>
      <c r="C1708" s="57" t="s">
        <v>6611</v>
      </c>
      <c r="D1708" s="50">
        <v>1</v>
      </c>
      <c r="E1708" s="72">
        <f t="shared" si="53"/>
        <v>62540106</v>
      </c>
      <c r="F1708" s="51" t="s">
        <v>5727</v>
      </c>
      <c r="G1708" s="51" t="s">
        <v>8858</v>
      </c>
      <c r="H1708" s="51">
        <v>650</v>
      </c>
      <c r="I1708" s="51" t="s">
        <v>14443</v>
      </c>
      <c r="J1708" s="51">
        <v>16.690000000000001</v>
      </c>
      <c r="K1708" s="68">
        <v>10848.5</v>
      </c>
      <c r="L1708" s="63" t="s">
        <v>14444</v>
      </c>
      <c r="M1708" s="50" t="s">
        <v>10514</v>
      </c>
      <c r="N1708" s="36" t="s">
        <v>10515</v>
      </c>
      <c r="O1708" s="36">
        <v>367</v>
      </c>
      <c r="Q1708" s="36" t="s">
        <v>4542</v>
      </c>
      <c r="R1708" s="50" t="str">
        <f>VLOOKUP(A1708,[1]komplet!$1:$1048576,18,0)</f>
        <v>ANO</v>
      </c>
    </row>
    <row r="1709" spans="1:18" x14ac:dyDescent="0.25">
      <c r="A1709" s="71">
        <v>600061353</v>
      </c>
      <c r="B1709" s="56">
        <f t="shared" si="52"/>
        <v>600061353</v>
      </c>
      <c r="C1709" s="57" t="s">
        <v>6612</v>
      </c>
      <c r="D1709" s="50">
        <v>1</v>
      </c>
      <c r="E1709" s="72">
        <f t="shared" si="53"/>
        <v>75000296</v>
      </c>
      <c r="F1709" s="51" t="s">
        <v>5727</v>
      </c>
      <c r="G1709" s="51" t="s">
        <v>8858</v>
      </c>
      <c r="H1709" s="51">
        <v>700</v>
      </c>
      <c r="I1709" s="51" t="s">
        <v>14443</v>
      </c>
      <c r="J1709" s="51">
        <v>16.690000000000001</v>
      </c>
      <c r="K1709" s="68">
        <v>11683</v>
      </c>
      <c r="L1709" s="63" t="s">
        <v>14444</v>
      </c>
      <c r="M1709" s="50" t="s">
        <v>10516</v>
      </c>
      <c r="N1709" s="36" t="s">
        <v>51</v>
      </c>
      <c r="O1709" s="36">
        <v>209</v>
      </c>
      <c r="Q1709" s="36" t="s">
        <v>10517</v>
      </c>
      <c r="R1709" s="50" t="str">
        <f>VLOOKUP(A1709,[1]komplet!$1:$1048576,18,0)</f>
        <v>ANO</v>
      </c>
    </row>
    <row r="1710" spans="1:18" x14ac:dyDescent="0.25">
      <c r="A1710" s="71">
        <v>600061388</v>
      </c>
      <c r="B1710" s="56">
        <f t="shared" si="52"/>
        <v>600061388</v>
      </c>
      <c r="C1710" s="57" t="s">
        <v>6613</v>
      </c>
      <c r="D1710" s="50">
        <v>1</v>
      </c>
      <c r="E1710" s="72">
        <f t="shared" si="53"/>
        <v>75001225</v>
      </c>
      <c r="F1710" s="51" t="s">
        <v>5727</v>
      </c>
      <c r="G1710" s="51" t="s">
        <v>8858</v>
      </c>
      <c r="H1710" s="51">
        <v>1875</v>
      </c>
      <c r="I1710" s="51" t="s">
        <v>14443</v>
      </c>
      <c r="J1710" s="51">
        <v>16.690000000000001</v>
      </c>
      <c r="K1710" s="68">
        <v>31293.750000000004</v>
      </c>
      <c r="L1710" s="63" t="s">
        <v>14444</v>
      </c>
      <c r="M1710" s="50" t="s">
        <v>10518</v>
      </c>
      <c r="N1710" s="36" t="s">
        <v>10519</v>
      </c>
      <c r="O1710" s="36">
        <v>125</v>
      </c>
      <c r="Q1710" s="36" t="s">
        <v>10520</v>
      </c>
      <c r="R1710" s="50" t="str">
        <f>VLOOKUP(A1710,[1]komplet!$1:$1048576,18,0)</f>
        <v>ANO</v>
      </c>
    </row>
    <row r="1711" spans="1:18" x14ac:dyDescent="0.25">
      <c r="A1711" s="71">
        <v>600061396</v>
      </c>
      <c r="B1711" s="56">
        <f t="shared" si="52"/>
        <v>600061396</v>
      </c>
      <c r="C1711" s="57" t="s">
        <v>6614</v>
      </c>
      <c r="D1711" s="50">
        <v>1</v>
      </c>
      <c r="E1711" s="72">
        <f t="shared" si="53"/>
        <v>75000156</v>
      </c>
      <c r="F1711" s="51" t="s">
        <v>5727</v>
      </c>
      <c r="G1711" s="51" t="s">
        <v>8858</v>
      </c>
      <c r="H1711" s="51">
        <v>600</v>
      </c>
      <c r="I1711" s="51" t="s">
        <v>14443</v>
      </c>
      <c r="J1711" s="51">
        <v>16.690000000000001</v>
      </c>
      <c r="K1711" s="68">
        <v>10014</v>
      </c>
      <c r="L1711" s="63" t="s">
        <v>14444</v>
      </c>
      <c r="M1711" s="50" t="s">
        <v>10521</v>
      </c>
      <c r="O1711" s="36">
        <v>165</v>
      </c>
      <c r="Q1711" s="36" t="s">
        <v>10522</v>
      </c>
      <c r="R1711" s="50" t="str">
        <f>VLOOKUP(A1711,[1]komplet!$1:$1048576,18,0)</f>
        <v>ANO</v>
      </c>
    </row>
    <row r="1712" spans="1:18" x14ac:dyDescent="0.25">
      <c r="A1712" s="71">
        <v>600061418</v>
      </c>
      <c r="B1712" s="56">
        <f t="shared" si="52"/>
        <v>600061418</v>
      </c>
      <c r="C1712" s="57" t="s">
        <v>6615</v>
      </c>
      <c r="D1712" s="50">
        <v>1</v>
      </c>
      <c r="E1712" s="72">
        <f t="shared" si="53"/>
        <v>70659231</v>
      </c>
      <c r="F1712" s="51" t="s">
        <v>5727</v>
      </c>
      <c r="G1712" s="51" t="s">
        <v>8858</v>
      </c>
      <c r="H1712" s="51">
        <v>425</v>
      </c>
      <c r="I1712" s="51" t="s">
        <v>14443</v>
      </c>
      <c r="J1712" s="51">
        <v>16.690000000000001</v>
      </c>
      <c r="K1712" s="68">
        <v>7093.2500000000009</v>
      </c>
      <c r="L1712" s="63" t="s">
        <v>14444</v>
      </c>
      <c r="M1712" s="50" t="s">
        <v>10523</v>
      </c>
      <c r="O1712" s="36">
        <v>72</v>
      </c>
      <c r="Q1712" s="36" t="s">
        <v>10524</v>
      </c>
      <c r="R1712" s="50" t="str">
        <f>VLOOKUP(A1712,[1]komplet!$1:$1048576,18,0)</f>
        <v>ANO</v>
      </c>
    </row>
    <row r="1713" spans="1:18" x14ac:dyDescent="0.25">
      <c r="A1713" s="71">
        <v>600061426</v>
      </c>
      <c r="B1713" s="56">
        <f t="shared" si="52"/>
        <v>600061426</v>
      </c>
      <c r="C1713" s="57" t="s">
        <v>6616</v>
      </c>
      <c r="D1713" s="50">
        <v>1</v>
      </c>
      <c r="E1713" s="72">
        <f t="shared" si="53"/>
        <v>75000334</v>
      </c>
      <c r="F1713" s="51" t="s">
        <v>5727</v>
      </c>
      <c r="G1713" s="51" t="s">
        <v>8858</v>
      </c>
      <c r="H1713" s="51">
        <v>575</v>
      </c>
      <c r="I1713" s="51" t="s">
        <v>14443</v>
      </c>
      <c r="J1713" s="51">
        <v>16.690000000000001</v>
      </c>
      <c r="K1713" s="68">
        <v>9596.75</v>
      </c>
      <c r="L1713" s="63" t="s">
        <v>14444</v>
      </c>
      <c r="M1713" s="50" t="s">
        <v>10525</v>
      </c>
      <c r="O1713" s="36">
        <v>170</v>
      </c>
      <c r="Q1713" s="36" t="s">
        <v>10526</v>
      </c>
      <c r="R1713" s="50" t="str">
        <f>VLOOKUP(A1713,[1]komplet!$1:$1048576,18,0)</f>
        <v>ANO</v>
      </c>
    </row>
    <row r="1714" spans="1:18" x14ac:dyDescent="0.25">
      <c r="A1714" s="71">
        <v>600061469</v>
      </c>
      <c r="B1714" s="56">
        <f t="shared" si="52"/>
        <v>600061469</v>
      </c>
      <c r="C1714" s="57" t="s">
        <v>6617</v>
      </c>
      <c r="D1714" s="50">
        <v>1</v>
      </c>
      <c r="E1714" s="72">
        <f t="shared" si="53"/>
        <v>70876126</v>
      </c>
      <c r="F1714" s="51" t="s">
        <v>5727</v>
      </c>
      <c r="G1714" s="51" t="s">
        <v>8858</v>
      </c>
      <c r="H1714" s="51">
        <v>1875</v>
      </c>
      <c r="I1714" s="51" t="s">
        <v>14443</v>
      </c>
      <c r="J1714" s="51">
        <v>16.690000000000001</v>
      </c>
      <c r="K1714" s="68">
        <v>31293.750000000004</v>
      </c>
      <c r="L1714" s="63" t="s">
        <v>14444</v>
      </c>
      <c r="M1714" s="50" t="s">
        <v>10527</v>
      </c>
      <c r="N1714" s="36" t="s">
        <v>10528</v>
      </c>
      <c r="O1714" s="36">
        <v>989</v>
      </c>
      <c r="Q1714" s="36" t="s">
        <v>10503</v>
      </c>
      <c r="R1714" s="50" t="str">
        <f>VLOOKUP(A1714,[1]komplet!$1:$1048576,18,0)</f>
        <v>ANO</v>
      </c>
    </row>
    <row r="1715" spans="1:18" x14ac:dyDescent="0.25">
      <c r="A1715" s="71">
        <v>600061477</v>
      </c>
      <c r="B1715" s="56">
        <f t="shared" si="52"/>
        <v>600061477</v>
      </c>
      <c r="C1715" s="57" t="s">
        <v>6618</v>
      </c>
      <c r="D1715" s="50">
        <v>1</v>
      </c>
      <c r="E1715" s="72">
        <f t="shared" si="53"/>
        <v>70876118</v>
      </c>
      <c r="F1715" s="51" t="s">
        <v>5727</v>
      </c>
      <c r="G1715" s="51" t="s">
        <v>8858</v>
      </c>
      <c r="H1715" s="51">
        <v>2000</v>
      </c>
      <c r="I1715" s="51" t="s">
        <v>14443</v>
      </c>
      <c r="J1715" s="51">
        <v>16.690000000000001</v>
      </c>
      <c r="K1715" s="68">
        <v>33380</v>
      </c>
      <c r="L1715" s="63" t="s">
        <v>14444</v>
      </c>
      <c r="M1715" s="50" t="s">
        <v>10529</v>
      </c>
      <c r="N1715" s="36" t="s">
        <v>41</v>
      </c>
      <c r="O1715" s="36">
        <v>1465</v>
      </c>
      <c r="Q1715" s="36" t="s">
        <v>10503</v>
      </c>
      <c r="R1715" s="50" t="str">
        <f>VLOOKUP(A1715,[1]komplet!$1:$1048576,18,0)</f>
        <v>ANO</v>
      </c>
    </row>
    <row r="1716" spans="1:18" x14ac:dyDescent="0.25">
      <c r="A1716" s="71">
        <v>600061485</v>
      </c>
      <c r="B1716" s="56">
        <f t="shared" si="52"/>
        <v>600061485</v>
      </c>
      <c r="C1716" s="57" t="s">
        <v>6619</v>
      </c>
      <c r="D1716" s="50">
        <v>1</v>
      </c>
      <c r="E1716" s="72">
        <f t="shared" si="53"/>
        <v>70876100</v>
      </c>
      <c r="F1716" s="51" t="s">
        <v>5727</v>
      </c>
      <c r="G1716" s="51" t="s">
        <v>8858</v>
      </c>
      <c r="H1716" s="51">
        <v>2050</v>
      </c>
      <c r="I1716" s="51" t="s">
        <v>14443</v>
      </c>
      <c r="J1716" s="51">
        <v>16.690000000000001</v>
      </c>
      <c r="K1716" s="68">
        <v>34214.5</v>
      </c>
      <c r="L1716" s="63" t="s">
        <v>14444</v>
      </c>
      <c r="M1716" s="50" t="s">
        <v>10530</v>
      </c>
      <c r="N1716" s="36" t="s">
        <v>4597</v>
      </c>
      <c r="O1716" s="36">
        <v>1543</v>
      </c>
      <c r="Q1716" s="36" t="s">
        <v>10503</v>
      </c>
      <c r="R1716" s="50" t="str">
        <f>VLOOKUP(A1716,[1]komplet!$1:$1048576,18,0)</f>
        <v>ANO</v>
      </c>
    </row>
    <row r="1717" spans="1:18" x14ac:dyDescent="0.25">
      <c r="A1717" s="71">
        <v>600061493</v>
      </c>
      <c r="B1717" s="56">
        <f t="shared" si="52"/>
        <v>600061493</v>
      </c>
      <c r="C1717" s="57" t="s">
        <v>6620</v>
      </c>
      <c r="D1717" s="50">
        <v>1</v>
      </c>
      <c r="E1717" s="72">
        <f t="shared" si="53"/>
        <v>75000814</v>
      </c>
      <c r="F1717" s="51" t="s">
        <v>5727</v>
      </c>
      <c r="G1717" s="51" t="s">
        <v>8858</v>
      </c>
      <c r="H1717" s="51">
        <v>1375</v>
      </c>
      <c r="I1717" s="51" t="s">
        <v>14443</v>
      </c>
      <c r="J1717" s="51">
        <v>16.690000000000001</v>
      </c>
      <c r="K1717" s="68">
        <v>22948.75</v>
      </c>
      <c r="L1717" s="63" t="s">
        <v>14444</v>
      </c>
      <c r="M1717" s="50" t="s">
        <v>10531</v>
      </c>
      <c r="N1717" s="36" t="s">
        <v>10532</v>
      </c>
      <c r="O1717" s="36">
        <v>387</v>
      </c>
      <c r="Q1717" s="36" t="s">
        <v>10533</v>
      </c>
      <c r="R1717" s="50" t="str">
        <f>VLOOKUP(A1717,[1]komplet!$1:$1048576,18,0)</f>
        <v>ANO</v>
      </c>
    </row>
    <row r="1718" spans="1:18" x14ac:dyDescent="0.25">
      <c r="A1718" s="71">
        <v>600061515</v>
      </c>
      <c r="B1718" s="56">
        <f t="shared" si="52"/>
        <v>600061515</v>
      </c>
      <c r="C1718" s="57" t="s">
        <v>6621</v>
      </c>
      <c r="D1718" s="50">
        <v>1</v>
      </c>
      <c r="E1718" s="72">
        <f t="shared" si="53"/>
        <v>70989192</v>
      </c>
      <c r="F1718" s="51" t="s">
        <v>5727</v>
      </c>
      <c r="G1718" s="51" t="s">
        <v>8858</v>
      </c>
      <c r="H1718" s="51">
        <v>150</v>
      </c>
      <c r="I1718" s="51" t="s">
        <v>14443</v>
      </c>
      <c r="J1718" s="51">
        <v>16.690000000000001</v>
      </c>
      <c r="K1718" s="68">
        <v>2503.5</v>
      </c>
      <c r="L1718" s="63" t="s">
        <v>14444</v>
      </c>
      <c r="M1718" s="50" t="s">
        <v>10534</v>
      </c>
      <c r="O1718" s="36">
        <v>151</v>
      </c>
      <c r="Q1718" s="36" t="s">
        <v>10535</v>
      </c>
      <c r="R1718" s="50" t="str">
        <f>VLOOKUP(A1718,[1]komplet!$1:$1048576,18,0)</f>
        <v>ANO</v>
      </c>
    </row>
    <row r="1719" spans="1:18" x14ac:dyDescent="0.25">
      <c r="A1719" s="71">
        <v>600061531</v>
      </c>
      <c r="B1719" s="56">
        <f t="shared" si="52"/>
        <v>600061531</v>
      </c>
      <c r="C1719" s="57" t="s">
        <v>6622</v>
      </c>
      <c r="D1719" s="50">
        <v>1</v>
      </c>
      <c r="E1719" s="72">
        <f t="shared" si="53"/>
        <v>70992614</v>
      </c>
      <c r="F1719" s="51" t="s">
        <v>5727</v>
      </c>
      <c r="G1719" s="51" t="s">
        <v>8858</v>
      </c>
      <c r="H1719" s="51">
        <v>900</v>
      </c>
      <c r="I1719" s="51" t="s">
        <v>14443</v>
      </c>
      <c r="J1719" s="51">
        <v>16.690000000000001</v>
      </c>
      <c r="K1719" s="68">
        <v>15021.000000000002</v>
      </c>
      <c r="L1719" s="63" t="s">
        <v>14444</v>
      </c>
      <c r="M1719" s="50" t="s">
        <v>10536</v>
      </c>
      <c r="N1719" s="36" t="s">
        <v>41</v>
      </c>
      <c r="O1719" s="36">
        <v>47</v>
      </c>
      <c r="Q1719" s="36" t="s">
        <v>10537</v>
      </c>
      <c r="R1719" s="50" t="str">
        <f>VLOOKUP(A1719,[1]komplet!$1:$1048576,18,0)</f>
        <v>ANO</v>
      </c>
    </row>
    <row r="1720" spans="1:18" x14ac:dyDescent="0.25">
      <c r="A1720" s="71">
        <v>650012160</v>
      </c>
      <c r="B1720" s="56">
        <f t="shared" si="52"/>
        <v>650012160</v>
      </c>
      <c r="C1720" s="57" t="s">
        <v>6623</v>
      </c>
      <c r="D1720" s="50">
        <v>1</v>
      </c>
      <c r="E1720" s="72">
        <f t="shared" si="53"/>
        <v>75000083</v>
      </c>
      <c r="F1720" s="51" t="s">
        <v>5727</v>
      </c>
      <c r="G1720" s="51" t="s">
        <v>8858</v>
      </c>
      <c r="H1720" s="51">
        <v>125</v>
      </c>
      <c r="I1720" s="51" t="s">
        <v>14443</v>
      </c>
      <c r="J1720" s="51">
        <v>16.690000000000001</v>
      </c>
      <c r="K1720" s="68">
        <v>2086.25</v>
      </c>
      <c r="L1720" s="63" t="s">
        <v>14444</v>
      </c>
      <c r="M1720" s="50" t="s">
        <v>10538</v>
      </c>
      <c r="O1720" s="36">
        <v>1</v>
      </c>
      <c r="Q1720" s="36" t="s">
        <v>10539</v>
      </c>
      <c r="R1720" s="50" t="str">
        <f>VLOOKUP(A1720,[1]komplet!$1:$1048576,18,0)</f>
        <v>ANO</v>
      </c>
    </row>
    <row r="1721" spans="1:18" x14ac:dyDescent="0.25">
      <c r="A1721" s="71">
        <v>650013051</v>
      </c>
      <c r="B1721" s="56">
        <f t="shared" si="52"/>
        <v>650013051</v>
      </c>
      <c r="C1721" s="57" t="s">
        <v>6624</v>
      </c>
      <c r="D1721" s="50">
        <v>1</v>
      </c>
      <c r="E1721" s="72">
        <f t="shared" si="53"/>
        <v>70659133</v>
      </c>
      <c r="F1721" s="51" t="s">
        <v>5727</v>
      </c>
      <c r="G1721" s="51" t="s">
        <v>8858</v>
      </c>
      <c r="H1721" s="51">
        <v>300</v>
      </c>
      <c r="I1721" s="51" t="s">
        <v>14443</v>
      </c>
      <c r="J1721" s="51">
        <v>16.690000000000001</v>
      </c>
      <c r="K1721" s="68">
        <v>5007</v>
      </c>
      <c r="L1721" s="63" t="s">
        <v>14444</v>
      </c>
      <c r="M1721" s="50" t="s">
        <v>10540</v>
      </c>
      <c r="N1721" s="36" t="s">
        <v>10541</v>
      </c>
      <c r="O1721" s="36">
        <v>53</v>
      </c>
      <c r="Q1721" s="36" t="s">
        <v>10542</v>
      </c>
      <c r="R1721" s="50" t="str">
        <f>VLOOKUP(A1721,[1]komplet!$1:$1048576,18,0)</f>
        <v>ANO</v>
      </c>
    </row>
    <row r="1722" spans="1:18" x14ac:dyDescent="0.25">
      <c r="A1722" s="71">
        <v>650014987</v>
      </c>
      <c r="B1722" s="56">
        <f t="shared" si="52"/>
        <v>650014987</v>
      </c>
      <c r="C1722" s="57" t="s">
        <v>6625</v>
      </c>
      <c r="D1722" s="50">
        <v>1</v>
      </c>
      <c r="E1722" s="72">
        <f t="shared" si="53"/>
        <v>70981752</v>
      </c>
      <c r="F1722" s="51" t="s">
        <v>5727</v>
      </c>
      <c r="G1722" s="51" t="s">
        <v>8858</v>
      </c>
      <c r="H1722" s="51">
        <v>225</v>
      </c>
      <c r="I1722" s="51" t="s">
        <v>14443</v>
      </c>
      <c r="J1722" s="51">
        <v>16.690000000000001</v>
      </c>
      <c r="K1722" s="68">
        <v>3755.2500000000005</v>
      </c>
      <c r="L1722" s="63" t="s">
        <v>14444</v>
      </c>
      <c r="M1722" s="50" t="s">
        <v>10543</v>
      </c>
      <c r="O1722" s="36">
        <v>140</v>
      </c>
      <c r="Q1722" s="36" t="s">
        <v>10544</v>
      </c>
      <c r="R1722" s="50" t="str">
        <f>VLOOKUP(A1722,[1]komplet!$1:$1048576,18,0)</f>
        <v>ANO</v>
      </c>
    </row>
    <row r="1723" spans="1:18" x14ac:dyDescent="0.25">
      <c r="A1723" s="71">
        <v>691010439</v>
      </c>
      <c r="B1723" s="56">
        <f t="shared" si="52"/>
        <v>691010439</v>
      </c>
      <c r="C1723" s="57" t="s">
        <v>6626</v>
      </c>
      <c r="D1723" s="50">
        <v>1</v>
      </c>
      <c r="E1723" s="72">
        <f t="shared" si="53"/>
        <v>6071058</v>
      </c>
      <c r="F1723" s="51" t="s">
        <v>5727</v>
      </c>
      <c r="G1723" s="51" t="s">
        <v>8858</v>
      </c>
      <c r="H1723" s="51">
        <v>225</v>
      </c>
      <c r="I1723" s="51" t="s">
        <v>14443</v>
      </c>
      <c r="J1723" s="51">
        <v>16.690000000000001</v>
      </c>
      <c r="K1723" s="68">
        <v>3755.2500000000005</v>
      </c>
      <c r="L1723" s="63" t="s">
        <v>14444</v>
      </c>
      <c r="M1723" s="50" t="s">
        <v>10545</v>
      </c>
      <c r="O1723" s="36">
        <v>15</v>
      </c>
      <c r="Q1723" s="36" t="s">
        <v>10524</v>
      </c>
      <c r="R1723" s="50" t="str">
        <f>VLOOKUP(A1723,[1]komplet!$1:$1048576,18,0)</f>
        <v>NE</v>
      </c>
    </row>
    <row r="1724" spans="1:18" x14ac:dyDescent="0.25">
      <c r="A1724" s="71">
        <v>600011534</v>
      </c>
      <c r="B1724" s="56">
        <f t="shared" si="52"/>
        <v>600011534</v>
      </c>
      <c r="C1724" s="57" t="s">
        <v>6627</v>
      </c>
      <c r="D1724" s="50">
        <v>1</v>
      </c>
      <c r="E1724" s="72">
        <f t="shared" si="53"/>
        <v>60126647</v>
      </c>
      <c r="F1724" s="51" t="s">
        <v>5727</v>
      </c>
      <c r="G1724" s="51" t="s">
        <v>8857</v>
      </c>
      <c r="H1724" s="51">
        <v>1450</v>
      </c>
      <c r="I1724" s="51" t="s">
        <v>14443</v>
      </c>
      <c r="J1724" s="51">
        <v>16.690000000000001</v>
      </c>
      <c r="K1724" s="68">
        <v>24200.500000000004</v>
      </c>
      <c r="L1724" s="63" t="s">
        <v>14444</v>
      </c>
      <c r="M1724" s="50" t="s">
        <v>10546</v>
      </c>
      <c r="N1724" s="36" t="s">
        <v>10547</v>
      </c>
      <c r="O1724" s="36">
        <v>1</v>
      </c>
      <c r="Q1724" s="36" t="s">
        <v>10548</v>
      </c>
      <c r="R1724" s="50" t="str">
        <f>VLOOKUP(A1724,[1]komplet!$1:$1048576,18,0)</f>
        <v>ANO</v>
      </c>
    </row>
    <row r="1725" spans="1:18" x14ac:dyDescent="0.25">
      <c r="A1725" s="71">
        <v>600086518</v>
      </c>
      <c r="B1725" s="56">
        <f t="shared" si="52"/>
        <v>600086518</v>
      </c>
      <c r="C1725" s="57" t="s">
        <v>6628</v>
      </c>
      <c r="D1725" s="50">
        <v>1</v>
      </c>
      <c r="E1725" s="72">
        <f t="shared" si="53"/>
        <v>70990026</v>
      </c>
      <c r="F1725" s="51" t="s">
        <v>5727</v>
      </c>
      <c r="G1725" s="51" t="s">
        <v>8857</v>
      </c>
      <c r="H1725" s="51">
        <v>100</v>
      </c>
      <c r="I1725" s="51" t="s">
        <v>14443</v>
      </c>
      <c r="J1725" s="51">
        <v>16.690000000000001</v>
      </c>
      <c r="K1725" s="68">
        <v>1669.0000000000002</v>
      </c>
      <c r="L1725" s="63" t="s">
        <v>14444</v>
      </c>
      <c r="M1725" s="50" t="s">
        <v>10549</v>
      </c>
      <c r="O1725" s="36">
        <v>34</v>
      </c>
      <c r="Q1725" s="36" t="s">
        <v>10550</v>
      </c>
      <c r="R1725" s="50" t="str">
        <f>VLOOKUP(A1725,[1]komplet!$1:$1048576,18,0)</f>
        <v>ANO</v>
      </c>
    </row>
    <row r="1726" spans="1:18" x14ac:dyDescent="0.25">
      <c r="A1726" s="71">
        <v>600086569</v>
      </c>
      <c r="B1726" s="56">
        <f t="shared" si="52"/>
        <v>600086569</v>
      </c>
      <c r="C1726" s="57" t="s">
        <v>6629</v>
      </c>
      <c r="D1726" s="50">
        <v>1</v>
      </c>
      <c r="E1726" s="72">
        <f t="shared" si="53"/>
        <v>71003398</v>
      </c>
      <c r="F1726" s="51" t="s">
        <v>5727</v>
      </c>
      <c r="G1726" s="51" t="s">
        <v>8857</v>
      </c>
      <c r="H1726" s="51">
        <v>75</v>
      </c>
      <c r="I1726" s="51" t="s">
        <v>14443</v>
      </c>
      <c r="J1726" s="51">
        <v>16.690000000000001</v>
      </c>
      <c r="K1726" s="68">
        <v>1251.75</v>
      </c>
      <c r="L1726" s="63" t="s">
        <v>14444</v>
      </c>
      <c r="M1726" s="50" t="s">
        <v>10551</v>
      </c>
      <c r="O1726" s="36">
        <v>55</v>
      </c>
      <c r="Q1726" s="36" t="s">
        <v>10552</v>
      </c>
      <c r="R1726" s="50" t="str">
        <f>VLOOKUP(A1726,[1]komplet!$1:$1048576,18,0)</f>
        <v>ANO</v>
      </c>
    </row>
    <row r="1727" spans="1:18" x14ac:dyDescent="0.25">
      <c r="A1727" s="71">
        <v>600086739</v>
      </c>
      <c r="B1727" s="56">
        <f t="shared" si="52"/>
        <v>600086739</v>
      </c>
      <c r="C1727" s="57" t="s">
        <v>6630</v>
      </c>
      <c r="D1727" s="50">
        <v>1</v>
      </c>
      <c r="E1727" s="72">
        <f t="shared" si="53"/>
        <v>71008951</v>
      </c>
      <c r="F1727" s="51" t="s">
        <v>5727</v>
      </c>
      <c r="G1727" s="51" t="s">
        <v>8857</v>
      </c>
      <c r="H1727" s="51">
        <v>2825</v>
      </c>
      <c r="I1727" s="51" t="s">
        <v>14443</v>
      </c>
      <c r="J1727" s="51">
        <v>16.690000000000001</v>
      </c>
      <c r="K1727" s="68">
        <v>47149.25</v>
      </c>
      <c r="L1727" s="63" t="s">
        <v>14444</v>
      </c>
      <c r="M1727" s="50" t="s">
        <v>10553</v>
      </c>
      <c r="N1727" s="36" t="s">
        <v>83</v>
      </c>
      <c r="O1727" s="36">
        <v>780</v>
      </c>
      <c r="Q1727" s="36" t="s">
        <v>10548</v>
      </c>
      <c r="R1727" s="50" t="str">
        <f>VLOOKUP(A1727,[1]komplet!$1:$1048576,18,0)</f>
        <v>ANO</v>
      </c>
    </row>
    <row r="1728" spans="1:18" x14ac:dyDescent="0.25">
      <c r="A1728" s="71">
        <v>600086755</v>
      </c>
      <c r="B1728" s="56">
        <f t="shared" si="52"/>
        <v>600086755</v>
      </c>
      <c r="C1728" s="57" t="s">
        <v>6631</v>
      </c>
      <c r="D1728" s="50">
        <v>1</v>
      </c>
      <c r="E1728" s="72">
        <f t="shared" si="53"/>
        <v>75017059</v>
      </c>
      <c r="F1728" s="51" t="s">
        <v>5727</v>
      </c>
      <c r="G1728" s="51" t="s">
        <v>8857</v>
      </c>
      <c r="H1728" s="51">
        <v>1200</v>
      </c>
      <c r="I1728" s="51" t="s">
        <v>14443</v>
      </c>
      <c r="J1728" s="51">
        <v>16.690000000000001</v>
      </c>
      <c r="K1728" s="68">
        <v>20028</v>
      </c>
      <c r="L1728" s="63" t="s">
        <v>14444</v>
      </c>
      <c r="M1728" s="50" t="s">
        <v>10554</v>
      </c>
      <c r="N1728" s="36" t="s">
        <v>41</v>
      </c>
      <c r="O1728" s="36">
        <v>234</v>
      </c>
      <c r="Q1728" s="36" t="s">
        <v>10555</v>
      </c>
      <c r="R1728" s="50" t="str">
        <f>VLOOKUP(A1728,[1]komplet!$1:$1048576,18,0)</f>
        <v>ANO</v>
      </c>
    </row>
    <row r="1729" spans="1:18" x14ac:dyDescent="0.25">
      <c r="A1729" s="71">
        <v>600086852</v>
      </c>
      <c r="B1729" s="56">
        <f t="shared" si="52"/>
        <v>600086852</v>
      </c>
      <c r="C1729" s="57" t="s">
        <v>6632</v>
      </c>
      <c r="D1729" s="50">
        <v>1</v>
      </c>
      <c r="E1729" s="72">
        <f t="shared" si="53"/>
        <v>75017296</v>
      </c>
      <c r="F1729" s="51" t="s">
        <v>5727</v>
      </c>
      <c r="G1729" s="51" t="s">
        <v>8857</v>
      </c>
      <c r="H1729" s="51">
        <v>75</v>
      </c>
      <c r="I1729" s="51" t="s">
        <v>14443</v>
      </c>
      <c r="J1729" s="51">
        <v>16.690000000000001</v>
      </c>
      <c r="K1729" s="68">
        <v>1251.75</v>
      </c>
      <c r="L1729" s="63" t="s">
        <v>14444</v>
      </c>
      <c r="M1729" s="50" t="s">
        <v>10556</v>
      </c>
      <c r="O1729" s="36">
        <v>33</v>
      </c>
      <c r="Q1729" s="36" t="s">
        <v>10557</v>
      </c>
      <c r="R1729" s="50" t="str">
        <f>VLOOKUP(A1729,[1]komplet!$1:$1048576,18,0)</f>
        <v>ANO</v>
      </c>
    </row>
    <row r="1730" spans="1:18" x14ac:dyDescent="0.25">
      <c r="A1730" s="71">
        <v>600087026</v>
      </c>
      <c r="B1730" s="56">
        <f t="shared" si="52"/>
        <v>600087026</v>
      </c>
      <c r="C1730" s="57" t="s">
        <v>6633</v>
      </c>
      <c r="D1730" s="50">
        <v>1</v>
      </c>
      <c r="E1730" s="72">
        <f t="shared" si="53"/>
        <v>70993017</v>
      </c>
      <c r="F1730" s="51" t="s">
        <v>5727</v>
      </c>
      <c r="G1730" s="51" t="s">
        <v>8857</v>
      </c>
      <c r="H1730" s="51">
        <v>150</v>
      </c>
      <c r="I1730" s="51" t="s">
        <v>14443</v>
      </c>
      <c r="J1730" s="51">
        <v>16.690000000000001</v>
      </c>
      <c r="K1730" s="68">
        <v>2503.5</v>
      </c>
      <c r="L1730" s="63" t="s">
        <v>14444</v>
      </c>
      <c r="M1730" s="50" t="s">
        <v>10558</v>
      </c>
      <c r="O1730" s="36">
        <v>2</v>
      </c>
      <c r="Q1730" s="36" t="s">
        <v>10559</v>
      </c>
      <c r="R1730" s="50" t="str">
        <f>VLOOKUP(A1730,[1]komplet!$1:$1048576,18,0)</f>
        <v>ANO</v>
      </c>
    </row>
    <row r="1731" spans="1:18" x14ac:dyDescent="0.25">
      <c r="A1731" s="71">
        <v>600086879</v>
      </c>
      <c r="B1731" s="56">
        <f t="shared" si="52"/>
        <v>600086879</v>
      </c>
      <c r="C1731" s="57" t="s">
        <v>6634</v>
      </c>
      <c r="D1731" s="50">
        <v>1</v>
      </c>
      <c r="E1731" s="72">
        <f t="shared" si="53"/>
        <v>75017067</v>
      </c>
      <c r="F1731" s="51" t="s">
        <v>5727</v>
      </c>
      <c r="G1731" s="51" t="s">
        <v>8857</v>
      </c>
      <c r="H1731" s="51">
        <v>175</v>
      </c>
      <c r="I1731" s="51" t="s">
        <v>14443</v>
      </c>
      <c r="J1731" s="51">
        <v>16.690000000000001</v>
      </c>
      <c r="K1731" s="68">
        <v>2920.75</v>
      </c>
      <c r="L1731" s="63" t="s">
        <v>14444</v>
      </c>
      <c r="M1731" s="50" t="s">
        <v>10560</v>
      </c>
      <c r="O1731" s="36">
        <v>135</v>
      </c>
      <c r="Q1731" s="36" t="s">
        <v>10561</v>
      </c>
      <c r="R1731" s="50" t="str">
        <f>VLOOKUP(A1731,[1]komplet!$1:$1048576,18,0)</f>
        <v>ANO</v>
      </c>
    </row>
    <row r="1732" spans="1:18" x14ac:dyDescent="0.25">
      <c r="A1732" s="71">
        <v>600086887</v>
      </c>
      <c r="B1732" s="56">
        <f t="shared" si="52"/>
        <v>600086887</v>
      </c>
      <c r="C1732" s="57" t="s">
        <v>6635</v>
      </c>
      <c r="D1732" s="50">
        <v>1</v>
      </c>
      <c r="E1732" s="72">
        <f t="shared" si="53"/>
        <v>70988846</v>
      </c>
      <c r="F1732" s="51" t="s">
        <v>5727</v>
      </c>
      <c r="G1732" s="51" t="s">
        <v>8857</v>
      </c>
      <c r="H1732" s="51">
        <v>125</v>
      </c>
      <c r="I1732" s="51" t="s">
        <v>14443</v>
      </c>
      <c r="J1732" s="51">
        <v>16.690000000000001</v>
      </c>
      <c r="K1732" s="68">
        <v>2086.25</v>
      </c>
      <c r="L1732" s="63" t="s">
        <v>14444</v>
      </c>
      <c r="M1732" s="50" t="s">
        <v>10562</v>
      </c>
      <c r="O1732" s="36">
        <v>14</v>
      </c>
      <c r="Q1732" s="36" t="s">
        <v>10563</v>
      </c>
      <c r="R1732" s="50" t="str">
        <f>VLOOKUP(A1732,[1]komplet!$1:$1048576,18,0)</f>
        <v>ANO</v>
      </c>
    </row>
    <row r="1733" spans="1:18" x14ac:dyDescent="0.25">
      <c r="A1733" s="71">
        <v>600170730</v>
      </c>
      <c r="B1733" s="56">
        <f t="shared" ref="B1733:B1796" si="54">A1733*1</f>
        <v>600170730</v>
      </c>
      <c r="C1733" s="57" t="s">
        <v>6636</v>
      </c>
      <c r="D1733" s="50">
        <v>1</v>
      </c>
      <c r="E1733" s="72">
        <f t="shared" ref="E1733:E1796" si="55">C1733*1</f>
        <v>15060977</v>
      </c>
      <c r="F1733" s="51" t="s">
        <v>5727</v>
      </c>
      <c r="G1733" s="51" t="s">
        <v>8857</v>
      </c>
      <c r="H1733" s="51">
        <v>1975</v>
      </c>
      <c r="I1733" s="51" t="s">
        <v>14443</v>
      </c>
      <c r="J1733" s="51">
        <v>16.690000000000001</v>
      </c>
      <c r="K1733" s="68">
        <v>32962.75</v>
      </c>
      <c r="L1733" s="63" t="s">
        <v>14444</v>
      </c>
      <c r="M1733" s="50" t="s">
        <v>10564</v>
      </c>
      <c r="N1733" s="36" t="s">
        <v>4223</v>
      </c>
      <c r="O1733" s="36">
        <v>547</v>
      </c>
      <c r="Q1733" s="36" t="s">
        <v>10555</v>
      </c>
      <c r="R1733" s="50" t="str">
        <f>VLOOKUP(A1733,[1]komplet!$1:$1048576,18,0)</f>
        <v>ANO</v>
      </c>
    </row>
    <row r="1734" spans="1:18" x14ac:dyDescent="0.25">
      <c r="A1734" s="71">
        <v>650015142</v>
      </c>
      <c r="B1734" s="56">
        <f t="shared" si="54"/>
        <v>650015142</v>
      </c>
      <c r="C1734" s="57" t="s">
        <v>6637</v>
      </c>
      <c r="D1734" s="50">
        <v>1</v>
      </c>
      <c r="E1734" s="72">
        <f t="shared" si="55"/>
        <v>75017130</v>
      </c>
      <c r="F1734" s="51" t="s">
        <v>5727</v>
      </c>
      <c r="G1734" s="51" t="s">
        <v>8857</v>
      </c>
      <c r="H1734" s="51">
        <v>1800</v>
      </c>
      <c r="I1734" s="51" t="s">
        <v>14443</v>
      </c>
      <c r="J1734" s="51">
        <v>16.690000000000001</v>
      </c>
      <c r="K1734" s="68">
        <v>30042.000000000004</v>
      </c>
      <c r="L1734" s="63" t="s">
        <v>14444</v>
      </c>
      <c r="M1734" s="50" t="s">
        <v>10565</v>
      </c>
      <c r="N1734" s="36" t="s">
        <v>10566</v>
      </c>
      <c r="O1734" s="36">
        <v>699</v>
      </c>
      <c r="Q1734" s="36" t="s">
        <v>10555</v>
      </c>
      <c r="R1734" s="50" t="str">
        <f>VLOOKUP(A1734,[1]komplet!$1:$1048576,18,0)</f>
        <v>ANO</v>
      </c>
    </row>
    <row r="1735" spans="1:18" x14ac:dyDescent="0.25">
      <c r="A1735" s="71">
        <v>600014754</v>
      </c>
      <c r="B1735" s="56">
        <f t="shared" si="54"/>
        <v>600014754</v>
      </c>
      <c r="C1735" s="57" t="s">
        <v>981</v>
      </c>
      <c r="D1735" s="50">
        <v>1</v>
      </c>
      <c r="E1735" s="72">
        <f t="shared" si="55"/>
        <v>60545941</v>
      </c>
      <c r="F1735" s="51" t="s">
        <v>5727</v>
      </c>
      <c r="G1735" s="51" t="s">
        <v>5728</v>
      </c>
      <c r="H1735" s="51">
        <v>1600</v>
      </c>
      <c r="I1735" s="51" t="s">
        <v>14443</v>
      </c>
      <c r="J1735" s="51">
        <v>16.690000000000001</v>
      </c>
      <c r="K1735" s="68">
        <v>26704.000000000004</v>
      </c>
      <c r="L1735" s="63" t="s">
        <v>14444</v>
      </c>
      <c r="M1735" s="50" t="s">
        <v>2939</v>
      </c>
      <c r="N1735" s="36" t="s">
        <v>4774</v>
      </c>
      <c r="O1735" s="36">
        <v>235</v>
      </c>
      <c r="Q1735" s="36" t="s">
        <v>4775</v>
      </c>
      <c r="R1735" s="50" t="str">
        <f>VLOOKUP(A1735,[1]komplet!$1:$1048576,18,0)</f>
        <v>ANO</v>
      </c>
    </row>
    <row r="1736" spans="1:18" x14ac:dyDescent="0.25">
      <c r="A1736" s="71">
        <v>600116981</v>
      </c>
      <c r="B1736" s="56">
        <f t="shared" si="54"/>
        <v>600116981</v>
      </c>
      <c r="C1736" s="57" t="s">
        <v>982</v>
      </c>
      <c r="D1736" s="50">
        <v>1</v>
      </c>
      <c r="E1736" s="72">
        <f t="shared" si="55"/>
        <v>70993963</v>
      </c>
      <c r="F1736" s="51" t="s">
        <v>5727</v>
      </c>
      <c r="G1736" s="51" t="s">
        <v>5728</v>
      </c>
      <c r="H1736" s="51">
        <v>125</v>
      </c>
      <c r="I1736" s="51" t="s">
        <v>14443</v>
      </c>
      <c r="J1736" s="51">
        <v>16.690000000000001</v>
      </c>
      <c r="K1736" s="68">
        <v>2086.25</v>
      </c>
      <c r="L1736" s="63" t="s">
        <v>14444</v>
      </c>
      <c r="M1736" s="50" t="s">
        <v>2940</v>
      </c>
      <c r="O1736" s="36">
        <v>26</v>
      </c>
      <c r="Q1736" s="36" t="s">
        <v>4776</v>
      </c>
      <c r="R1736" s="50" t="str">
        <f>VLOOKUP(A1736,[1]komplet!$1:$1048576,18,0)</f>
        <v>ANO</v>
      </c>
    </row>
    <row r="1737" spans="1:18" x14ac:dyDescent="0.25">
      <c r="A1737" s="71">
        <v>600117120</v>
      </c>
      <c r="B1737" s="56">
        <f t="shared" si="54"/>
        <v>600117120</v>
      </c>
      <c r="C1737" s="57" t="s">
        <v>983</v>
      </c>
      <c r="D1737" s="50">
        <v>1</v>
      </c>
      <c r="E1737" s="72">
        <f t="shared" si="55"/>
        <v>70869855</v>
      </c>
      <c r="F1737" s="51" t="s">
        <v>5727</v>
      </c>
      <c r="G1737" s="51" t="s">
        <v>5728</v>
      </c>
      <c r="H1737" s="51">
        <v>1625</v>
      </c>
      <c r="I1737" s="51" t="s">
        <v>14443</v>
      </c>
      <c r="J1737" s="51">
        <v>16.690000000000001</v>
      </c>
      <c r="K1737" s="68">
        <v>27121.250000000004</v>
      </c>
      <c r="L1737" s="63" t="s">
        <v>14444</v>
      </c>
      <c r="M1737" s="50" t="s">
        <v>2941</v>
      </c>
      <c r="N1737" s="36" t="s">
        <v>53</v>
      </c>
      <c r="O1737" s="36">
        <v>141</v>
      </c>
      <c r="Q1737" s="36" t="s">
        <v>4775</v>
      </c>
      <c r="R1737" s="50" t="str">
        <f>VLOOKUP(A1737,[1]komplet!$1:$1048576,18,0)</f>
        <v>ANO</v>
      </c>
    </row>
    <row r="1738" spans="1:18" x14ac:dyDescent="0.25">
      <c r="A1738" s="71">
        <v>600117138</v>
      </c>
      <c r="B1738" s="56">
        <f t="shared" si="54"/>
        <v>600117138</v>
      </c>
      <c r="C1738" s="57" t="s">
        <v>984</v>
      </c>
      <c r="D1738" s="50">
        <v>1</v>
      </c>
      <c r="E1738" s="72">
        <f t="shared" si="55"/>
        <v>70852171</v>
      </c>
      <c r="F1738" s="51" t="s">
        <v>5727</v>
      </c>
      <c r="G1738" s="51" t="s">
        <v>5728</v>
      </c>
      <c r="H1738" s="51">
        <v>1575</v>
      </c>
      <c r="I1738" s="51" t="s">
        <v>14443</v>
      </c>
      <c r="J1738" s="51">
        <v>16.690000000000001</v>
      </c>
      <c r="K1738" s="68">
        <v>26286.750000000004</v>
      </c>
      <c r="L1738" s="63" t="s">
        <v>14444</v>
      </c>
      <c r="M1738" s="50" t="s">
        <v>2942</v>
      </c>
      <c r="N1738" s="36" t="s">
        <v>4774</v>
      </c>
      <c r="O1738" s="36">
        <v>234</v>
      </c>
      <c r="Q1738" s="36" t="s">
        <v>4775</v>
      </c>
      <c r="R1738" s="50" t="str">
        <f>VLOOKUP(A1738,[1]komplet!$1:$1048576,18,0)</f>
        <v>ANO</v>
      </c>
    </row>
    <row r="1739" spans="1:18" x14ac:dyDescent="0.25">
      <c r="A1739" s="71">
        <v>600117146</v>
      </c>
      <c r="B1739" s="56">
        <f t="shared" si="54"/>
        <v>600117146</v>
      </c>
      <c r="C1739" s="57" t="s">
        <v>985</v>
      </c>
      <c r="D1739" s="50">
        <v>1</v>
      </c>
      <c r="E1739" s="72">
        <f t="shared" si="55"/>
        <v>70987891</v>
      </c>
      <c r="F1739" s="51" t="s">
        <v>5727</v>
      </c>
      <c r="G1739" s="51" t="s">
        <v>5728</v>
      </c>
      <c r="H1739" s="51">
        <v>600</v>
      </c>
      <c r="I1739" s="51" t="s">
        <v>14443</v>
      </c>
      <c r="J1739" s="51">
        <v>16.690000000000001</v>
      </c>
      <c r="K1739" s="68">
        <v>10014</v>
      </c>
      <c r="L1739" s="63" t="s">
        <v>14444</v>
      </c>
      <c r="M1739" s="50" t="s">
        <v>2943</v>
      </c>
      <c r="N1739" s="36" t="s">
        <v>91</v>
      </c>
      <c r="O1739" s="36">
        <v>193</v>
      </c>
      <c r="Q1739" s="36" t="s">
        <v>4777</v>
      </c>
      <c r="R1739" s="50" t="str">
        <f>VLOOKUP(A1739,[1]komplet!$1:$1048576,18,0)</f>
        <v>ANO</v>
      </c>
    </row>
    <row r="1740" spans="1:18" x14ac:dyDescent="0.25">
      <c r="A1740" s="71">
        <v>650014189</v>
      </c>
      <c r="B1740" s="56">
        <f t="shared" si="54"/>
        <v>650014189</v>
      </c>
      <c r="C1740" s="57" t="s">
        <v>986</v>
      </c>
      <c r="D1740" s="50">
        <v>1</v>
      </c>
      <c r="E1740" s="72">
        <f t="shared" si="55"/>
        <v>70983861</v>
      </c>
      <c r="F1740" s="51" t="s">
        <v>5727</v>
      </c>
      <c r="G1740" s="51" t="s">
        <v>5728</v>
      </c>
      <c r="H1740" s="51">
        <v>125</v>
      </c>
      <c r="I1740" s="51" t="s">
        <v>14443</v>
      </c>
      <c r="J1740" s="51">
        <v>16.690000000000001</v>
      </c>
      <c r="K1740" s="68">
        <v>2086.25</v>
      </c>
      <c r="L1740" s="63" t="s">
        <v>14444</v>
      </c>
      <c r="M1740" s="50" t="s">
        <v>2944</v>
      </c>
      <c r="O1740" s="36">
        <v>41</v>
      </c>
      <c r="Q1740" s="36" t="s">
        <v>4778</v>
      </c>
      <c r="R1740" s="50" t="str">
        <f>VLOOKUP(A1740,[1]komplet!$1:$1048576,18,0)</f>
        <v>ANO</v>
      </c>
    </row>
    <row r="1741" spans="1:18" x14ac:dyDescent="0.25">
      <c r="A1741" s="71">
        <v>650014944</v>
      </c>
      <c r="B1741" s="56">
        <f t="shared" si="54"/>
        <v>650014944</v>
      </c>
      <c r="C1741" s="57" t="s">
        <v>987</v>
      </c>
      <c r="D1741" s="50">
        <v>1</v>
      </c>
      <c r="E1741" s="72">
        <f t="shared" si="55"/>
        <v>70994846</v>
      </c>
      <c r="F1741" s="51" t="s">
        <v>5727</v>
      </c>
      <c r="G1741" s="51" t="s">
        <v>5728</v>
      </c>
      <c r="H1741" s="51">
        <v>125</v>
      </c>
      <c r="I1741" s="51" t="s">
        <v>14443</v>
      </c>
      <c r="J1741" s="51">
        <v>16.690000000000001</v>
      </c>
      <c r="K1741" s="68">
        <v>2086.25</v>
      </c>
      <c r="L1741" s="63" t="s">
        <v>14444</v>
      </c>
      <c r="M1741" s="50" t="s">
        <v>2945</v>
      </c>
      <c r="O1741" s="36">
        <v>114</v>
      </c>
      <c r="Q1741" s="36" t="s">
        <v>4779</v>
      </c>
      <c r="R1741" s="50" t="str">
        <f>VLOOKUP(A1741,[1]komplet!$1:$1048576,18,0)</f>
        <v>ANO</v>
      </c>
    </row>
    <row r="1742" spans="1:18" x14ac:dyDescent="0.25">
      <c r="A1742" s="71">
        <v>650015053</v>
      </c>
      <c r="B1742" s="56">
        <f t="shared" si="54"/>
        <v>650015053</v>
      </c>
      <c r="C1742" s="57" t="s">
        <v>988</v>
      </c>
      <c r="D1742" s="50">
        <v>1</v>
      </c>
      <c r="E1742" s="72">
        <f t="shared" si="55"/>
        <v>75021471</v>
      </c>
      <c r="F1742" s="51" t="s">
        <v>5727</v>
      </c>
      <c r="G1742" s="51" t="s">
        <v>5728</v>
      </c>
      <c r="H1742" s="51">
        <v>150</v>
      </c>
      <c r="I1742" s="51" t="s">
        <v>14443</v>
      </c>
      <c r="J1742" s="51">
        <v>16.690000000000001</v>
      </c>
      <c r="K1742" s="68">
        <v>2503.5</v>
      </c>
      <c r="L1742" s="63" t="s">
        <v>14444</v>
      </c>
      <c r="M1742" s="50" t="s">
        <v>2946</v>
      </c>
      <c r="O1742" s="36">
        <v>34</v>
      </c>
      <c r="Q1742" s="36" t="s">
        <v>4780</v>
      </c>
      <c r="R1742" s="50" t="str">
        <f>VLOOKUP(A1742,[1]komplet!$1:$1048576,18,0)</f>
        <v>ANO</v>
      </c>
    </row>
    <row r="1743" spans="1:18" x14ac:dyDescent="0.25">
      <c r="A1743" s="71">
        <v>600015378</v>
      </c>
      <c r="B1743" s="56">
        <f t="shared" si="54"/>
        <v>600015378</v>
      </c>
      <c r="C1743" s="57" t="s">
        <v>6638</v>
      </c>
      <c r="D1743" s="50">
        <v>1</v>
      </c>
      <c r="E1743" s="72">
        <f t="shared" si="55"/>
        <v>60418460</v>
      </c>
      <c r="F1743" s="51" t="s">
        <v>5727</v>
      </c>
      <c r="G1743" s="51" t="s">
        <v>8860</v>
      </c>
      <c r="H1743" s="51">
        <v>1375</v>
      </c>
      <c r="I1743" s="51" t="s">
        <v>14443</v>
      </c>
      <c r="J1743" s="51">
        <v>16.690000000000001</v>
      </c>
      <c r="K1743" s="68">
        <v>22948.75</v>
      </c>
      <c r="L1743" s="63" t="s">
        <v>14444</v>
      </c>
      <c r="M1743" s="50" t="s">
        <v>10567</v>
      </c>
      <c r="N1743" s="36" t="s">
        <v>43</v>
      </c>
      <c r="O1743" s="36">
        <v>505</v>
      </c>
      <c r="P1743" s="36">
        <v>2</v>
      </c>
      <c r="Q1743" s="36" t="s">
        <v>10568</v>
      </c>
      <c r="R1743" s="50" t="str">
        <f>VLOOKUP(A1743,[1]komplet!$1:$1048576,18,0)</f>
        <v>ANO</v>
      </c>
    </row>
    <row r="1744" spans="1:18" x14ac:dyDescent="0.25">
      <c r="A1744" s="71">
        <v>600122131</v>
      </c>
      <c r="B1744" s="56">
        <f t="shared" si="54"/>
        <v>600122131</v>
      </c>
      <c r="C1744" s="57" t="s">
        <v>6639</v>
      </c>
      <c r="D1744" s="50">
        <v>1</v>
      </c>
      <c r="E1744" s="72">
        <f t="shared" si="55"/>
        <v>67008399</v>
      </c>
      <c r="F1744" s="51" t="s">
        <v>5727</v>
      </c>
      <c r="G1744" s="51" t="s">
        <v>8860</v>
      </c>
      <c r="H1744" s="51">
        <v>2825</v>
      </c>
      <c r="I1744" s="51" t="s">
        <v>14443</v>
      </c>
      <c r="J1744" s="51">
        <v>16.690000000000001</v>
      </c>
      <c r="K1744" s="68">
        <v>47149.25</v>
      </c>
      <c r="L1744" s="63" t="s">
        <v>14444</v>
      </c>
      <c r="M1744" s="50" t="s">
        <v>10569</v>
      </c>
      <c r="N1744" s="36" t="s">
        <v>9812</v>
      </c>
      <c r="O1744" s="36">
        <v>585</v>
      </c>
      <c r="Q1744" s="36" t="s">
        <v>10568</v>
      </c>
      <c r="R1744" s="50" t="str">
        <f>VLOOKUP(A1744,[1]komplet!$1:$1048576,18,0)</f>
        <v>ANO</v>
      </c>
    </row>
    <row r="1745" spans="1:18" x14ac:dyDescent="0.25">
      <c r="A1745" s="71">
        <v>600015327</v>
      </c>
      <c r="B1745" s="56">
        <f t="shared" si="54"/>
        <v>600015327</v>
      </c>
      <c r="C1745" s="57" t="s">
        <v>6640</v>
      </c>
      <c r="D1745" s="50">
        <v>1</v>
      </c>
      <c r="E1745" s="72">
        <f t="shared" si="55"/>
        <v>44065663</v>
      </c>
      <c r="F1745" s="51" t="s">
        <v>5727</v>
      </c>
      <c r="G1745" s="51" t="s">
        <v>8860</v>
      </c>
      <c r="H1745" s="51">
        <v>1475</v>
      </c>
      <c r="I1745" s="51" t="s">
        <v>14443</v>
      </c>
      <c r="J1745" s="51">
        <v>16.690000000000001</v>
      </c>
      <c r="K1745" s="68">
        <v>24617.750000000004</v>
      </c>
      <c r="L1745" s="63" t="s">
        <v>14444</v>
      </c>
      <c r="M1745" s="50" t="s">
        <v>10570</v>
      </c>
      <c r="N1745" s="36" t="s">
        <v>10571</v>
      </c>
      <c r="O1745" s="36">
        <v>30</v>
      </c>
      <c r="P1745" s="36">
        <v>22</v>
      </c>
      <c r="Q1745" s="36" t="s">
        <v>10568</v>
      </c>
      <c r="R1745" s="50" t="str">
        <f>VLOOKUP(A1745,[1]komplet!$1:$1048576,18,0)</f>
        <v>NE</v>
      </c>
    </row>
    <row r="1746" spans="1:18" x14ac:dyDescent="0.25">
      <c r="A1746" s="71">
        <v>600015343</v>
      </c>
      <c r="B1746" s="56">
        <f t="shared" si="54"/>
        <v>600015343</v>
      </c>
      <c r="C1746" s="57" t="s">
        <v>6641</v>
      </c>
      <c r="D1746" s="50">
        <v>1</v>
      </c>
      <c r="E1746" s="72">
        <f t="shared" si="55"/>
        <v>60418435</v>
      </c>
      <c r="F1746" s="51" t="s">
        <v>5727</v>
      </c>
      <c r="G1746" s="51" t="s">
        <v>8860</v>
      </c>
      <c r="H1746" s="51">
        <v>2350</v>
      </c>
      <c r="I1746" s="51" t="s">
        <v>14443</v>
      </c>
      <c r="J1746" s="51">
        <v>16.690000000000001</v>
      </c>
      <c r="K1746" s="68">
        <v>39221.5</v>
      </c>
      <c r="L1746" s="63" t="s">
        <v>14444</v>
      </c>
      <c r="M1746" s="50" t="s">
        <v>10572</v>
      </c>
      <c r="N1746" s="36" t="s">
        <v>5029</v>
      </c>
      <c r="O1746" s="36">
        <v>116</v>
      </c>
      <c r="P1746" s="36">
        <v>9</v>
      </c>
      <c r="Q1746" s="36" t="s">
        <v>10568</v>
      </c>
      <c r="R1746" s="50" t="str">
        <f>VLOOKUP(A1746,[1]komplet!$1:$1048576,18,0)</f>
        <v>ANO</v>
      </c>
    </row>
    <row r="1747" spans="1:18" x14ac:dyDescent="0.25">
      <c r="A1747" s="71">
        <v>600015360</v>
      </c>
      <c r="B1747" s="56">
        <f t="shared" si="54"/>
        <v>600015360</v>
      </c>
      <c r="C1747" s="57" t="s">
        <v>6642</v>
      </c>
      <c r="D1747" s="50">
        <v>1</v>
      </c>
      <c r="E1747" s="72">
        <f t="shared" si="55"/>
        <v>25325531</v>
      </c>
      <c r="F1747" s="51" t="s">
        <v>5727</v>
      </c>
      <c r="G1747" s="51" t="s">
        <v>8860</v>
      </c>
      <c r="H1747" s="51">
        <v>575</v>
      </c>
      <c r="I1747" s="51" t="s">
        <v>14443</v>
      </c>
      <c r="J1747" s="51">
        <v>16.690000000000001</v>
      </c>
      <c r="K1747" s="68">
        <v>9596.75</v>
      </c>
      <c r="L1747" s="63" t="s">
        <v>14444</v>
      </c>
      <c r="M1747" s="50" t="s">
        <v>10573</v>
      </c>
      <c r="N1747" s="36" t="s">
        <v>4768</v>
      </c>
      <c r="O1747" s="36">
        <v>1027</v>
      </c>
      <c r="P1747" s="36">
        <v>23</v>
      </c>
      <c r="Q1747" s="36" t="s">
        <v>10568</v>
      </c>
      <c r="R1747" s="50" t="str">
        <f>VLOOKUP(A1747,[1]komplet!$1:$1048576,18,0)</f>
        <v>NE</v>
      </c>
    </row>
    <row r="1748" spans="1:18" x14ac:dyDescent="0.25">
      <c r="A1748" s="71">
        <v>600015441</v>
      </c>
      <c r="B1748" s="56">
        <f t="shared" si="54"/>
        <v>600015441</v>
      </c>
      <c r="C1748" s="57" t="s">
        <v>6643</v>
      </c>
      <c r="D1748" s="50">
        <v>1</v>
      </c>
      <c r="E1748" s="72">
        <f t="shared" si="55"/>
        <v>60418451</v>
      </c>
      <c r="F1748" s="51" t="s">
        <v>5727</v>
      </c>
      <c r="G1748" s="51" t="s">
        <v>8860</v>
      </c>
      <c r="H1748" s="51">
        <v>1875</v>
      </c>
      <c r="I1748" s="51" t="s">
        <v>14443</v>
      </c>
      <c r="J1748" s="51">
        <v>16.690000000000001</v>
      </c>
      <c r="K1748" s="68">
        <v>31293.750000000004</v>
      </c>
      <c r="L1748" s="63" t="s">
        <v>14444</v>
      </c>
      <c r="M1748" s="50" t="s">
        <v>10574</v>
      </c>
      <c r="N1748" s="36" t="s">
        <v>10575</v>
      </c>
      <c r="O1748" s="36">
        <v>1214</v>
      </c>
      <c r="P1748" s="36">
        <v>9</v>
      </c>
      <c r="Q1748" s="36" t="s">
        <v>10568</v>
      </c>
      <c r="R1748" s="50" t="str">
        <f>VLOOKUP(A1748,[1]komplet!$1:$1048576,18,0)</f>
        <v>ANO</v>
      </c>
    </row>
    <row r="1749" spans="1:18" x14ac:dyDescent="0.25">
      <c r="A1749" s="71">
        <v>600025683</v>
      </c>
      <c r="B1749" s="56">
        <f t="shared" si="54"/>
        <v>600025683</v>
      </c>
      <c r="C1749" s="57" t="s">
        <v>6644</v>
      </c>
      <c r="D1749" s="50">
        <v>1</v>
      </c>
      <c r="E1749" s="72">
        <f t="shared" si="55"/>
        <v>47443936</v>
      </c>
      <c r="F1749" s="51" t="s">
        <v>5727</v>
      </c>
      <c r="G1749" s="51" t="s">
        <v>8860</v>
      </c>
      <c r="H1749" s="51">
        <v>400</v>
      </c>
      <c r="I1749" s="51" t="s">
        <v>14443</v>
      </c>
      <c r="J1749" s="51">
        <v>16.690000000000001</v>
      </c>
      <c r="K1749" s="68">
        <v>6676.0000000000009</v>
      </c>
      <c r="L1749" s="63" t="s">
        <v>14444</v>
      </c>
      <c r="M1749" s="50" t="s">
        <v>10576</v>
      </c>
      <c r="N1749" s="36" t="s">
        <v>10577</v>
      </c>
      <c r="O1749" s="36">
        <v>42</v>
      </c>
      <c r="P1749" s="36">
        <v>22</v>
      </c>
      <c r="Q1749" s="36" t="s">
        <v>10568</v>
      </c>
      <c r="R1749" s="50" t="str">
        <f>VLOOKUP(A1749,[1]komplet!$1:$1048576,18,0)</f>
        <v>ANO</v>
      </c>
    </row>
    <row r="1750" spans="1:18" x14ac:dyDescent="0.25">
      <c r="A1750" s="71">
        <v>600122123</v>
      </c>
      <c r="B1750" s="56">
        <f t="shared" si="54"/>
        <v>600122123</v>
      </c>
      <c r="C1750" s="57" t="s">
        <v>6645</v>
      </c>
      <c r="D1750" s="50">
        <v>1</v>
      </c>
      <c r="E1750" s="72">
        <f t="shared" si="55"/>
        <v>60418567</v>
      </c>
      <c r="F1750" s="51" t="s">
        <v>5727</v>
      </c>
      <c r="G1750" s="51" t="s">
        <v>8860</v>
      </c>
      <c r="H1750" s="51">
        <v>1950</v>
      </c>
      <c r="I1750" s="51" t="s">
        <v>14443</v>
      </c>
      <c r="J1750" s="51">
        <v>16.690000000000001</v>
      </c>
      <c r="K1750" s="68">
        <v>32545.500000000004</v>
      </c>
      <c r="L1750" s="63" t="s">
        <v>14444</v>
      </c>
      <c r="M1750" s="50" t="s">
        <v>10578</v>
      </c>
      <c r="N1750" s="36" t="s">
        <v>10579</v>
      </c>
      <c r="O1750" s="36">
        <v>821</v>
      </c>
      <c r="P1750" s="36">
        <v>8</v>
      </c>
      <c r="Q1750" s="36" t="s">
        <v>10568</v>
      </c>
      <c r="R1750" s="50" t="str">
        <f>VLOOKUP(A1750,[1]komplet!$1:$1048576,18,0)</f>
        <v>ANO</v>
      </c>
    </row>
    <row r="1751" spans="1:18" x14ac:dyDescent="0.25">
      <c r="A1751" s="71">
        <v>600121691</v>
      </c>
      <c r="B1751" s="56">
        <f t="shared" si="54"/>
        <v>600121691</v>
      </c>
      <c r="C1751" s="57" t="s">
        <v>6646</v>
      </c>
      <c r="D1751" s="50">
        <v>1</v>
      </c>
      <c r="E1751" s="72">
        <f t="shared" si="55"/>
        <v>47438312</v>
      </c>
      <c r="F1751" s="51" t="s">
        <v>5727</v>
      </c>
      <c r="G1751" s="51" t="s">
        <v>8860</v>
      </c>
      <c r="H1751" s="51">
        <v>825</v>
      </c>
      <c r="I1751" s="51" t="s">
        <v>14443</v>
      </c>
      <c r="J1751" s="51">
        <v>16.690000000000001</v>
      </c>
      <c r="K1751" s="68">
        <v>13769.250000000002</v>
      </c>
      <c r="L1751" s="63" t="s">
        <v>14444</v>
      </c>
      <c r="M1751" s="50" t="s">
        <v>10580</v>
      </c>
      <c r="N1751" s="36" t="s">
        <v>10581</v>
      </c>
      <c r="O1751" s="36">
        <v>221</v>
      </c>
      <c r="Q1751" s="36" t="s">
        <v>10582</v>
      </c>
      <c r="R1751" s="50" t="str">
        <f>VLOOKUP(A1751,[1]komplet!$1:$1048576,18,0)</f>
        <v>ANO</v>
      </c>
    </row>
    <row r="1752" spans="1:18" x14ac:dyDescent="0.25">
      <c r="A1752" s="71">
        <v>600121704</v>
      </c>
      <c r="B1752" s="56">
        <f t="shared" si="54"/>
        <v>600121704</v>
      </c>
      <c r="C1752" s="57" t="s">
        <v>6647</v>
      </c>
      <c r="D1752" s="50">
        <v>1</v>
      </c>
      <c r="E1752" s="72">
        <f t="shared" si="55"/>
        <v>47438371</v>
      </c>
      <c r="F1752" s="51" t="s">
        <v>5727</v>
      </c>
      <c r="G1752" s="51" t="s">
        <v>8860</v>
      </c>
      <c r="H1752" s="51">
        <v>450</v>
      </c>
      <c r="I1752" s="51" t="s">
        <v>14443</v>
      </c>
      <c r="J1752" s="51">
        <v>16.690000000000001</v>
      </c>
      <c r="K1752" s="68">
        <v>7510.5000000000009</v>
      </c>
      <c r="L1752" s="63" t="s">
        <v>14444</v>
      </c>
      <c r="M1752" s="50" t="s">
        <v>10583</v>
      </c>
      <c r="O1752" s="36">
        <v>131</v>
      </c>
      <c r="Q1752" s="36" t="s">
        <v>10584</v>
      </c>
      <c r="R1752" s="50" t="str">
        <f>VLOOKUP(A1752,[1]komplet!$1:$1048576,18,0)</f>
        <v>ANO</v>
      </c>
    </row>
    <row r="1753" spans="1:18" x14ac:dyDescent="0.25">
      <c r="A1753" s="71">
        <v>600121747</v>
      </c>
      <c r="B1753" s="56">
        <f t="shared" si="54"/>
        <v>600121747</v>
      </c>
      <c r="C1753" s="57" t="s">
        <v>6648</v>
      </c>
      <c r="D1753" s="50">
        <v>1</v>
      </c>
      <c r="E1753" s="72">
        <f t="shared" si="55"/>
        <v>71005242</v>
      </c>
      <c r="F1753" s="51" t="s">
        <v>5727</v>
      </c>
      <c r="G1753" s="51" t="s">
        <v>8860</v>
      </c>
      <c r="H1753" s="51">
        <v>75</v>
      </c>
      <c r="I1753" s="51" t="s">
        <v>14443</v>
      </c>
      <c r="J1753" s="51">
        <v>16.690000000000001</v>
      </c>
      <c r="K1753" s="68">
        <v>1251.75</v>
      </c>
      <c r="L1753" s="63" t="s">
        <v>14444</v>
      </c>
      <c r="M1753" s="50" t="s">
        <v>10585</v>
      </c>
      <c r="O1753" s="36">
        <v>144</v>
      </c>
      <c r="Q1753" s="36" t="s">
        <v>10586</v>
      </c>
      <c r="R1753" s="50" t="str">
        <f>VLOOKUP(A1753,[1]komplet!$1:$1048576,18,0)</f>
        <v>ANO</v>
      </c>
    </row>
    <row r="1754" spans="1:18" x14ac:dyDescent="0.25">
      <c r="A1754" s="71">
        <v>600122085</v>
      </c>
      <c r="B1754" s="56">
        <f t="shared" si="54"/>
        <v>600122085</v>
      </c>
      <c r="C1754" s="57" t="s">
        <v>6649</v>
      </c>
      <c r="D1754" s="50">
        <v>1</v>
      </c>
      <c r="E1754" s="72">
        <f t="shared" si="55"/>
        <v>70265992</v>
      </c>
      <c r="F1754" s="51" t="s">
        <v>5727</v>
      </c>
      <c r="G1754" s="51" t="s">
        <v>8860</v>
      </c>
      <c r="H1754" s="51">
        <v>375</v>
      </c>
      <c r="I1754" s="51" t="s">
        <v>14443</v>
      </c>
      <c r="J1754" s="51">
        <v>16.690000000000001</v>
      </c>
      <c r="K1754" s="68">
        <v>6258.7500000000009</v>
      </c>
      <c r="L1754" s="63" t="s">
        <v>14444</v>
      </c>
      <c r="M1754" s="50" t="s">
        <v>10587</v>
      </c>
      <c r="O1754" s="36">
        <v>139</v>
      </c>
      <c r="Q1754" s="36" t="s">
        <v>10588</v>
      </c>
      <c r="R1754" s="50" t="str">
        <f>VLOOKUP(A1754,[1]komplet!$1:$1048576,18,0)</f>
        <v>ANO</v>
      </c>
    </row>
    <row r="1755" spans="1:18" x14ac:dyDescent="0.25">
      <c r="A1755" s="71">
        <v>600121763</v>
      </c>
      <c r="B1755" s="56">
        <f t="shared" si="54"/>
        <v>600121763</v>
      </c>
      <c r="C1755" s="57" t="s">
        <v>6650</v>
      </c>
      <c r="D1755" s="50">
        <v>1</v>
      </c>
      <c r="E1755" s="72">
        <f t="shared" si="55"/>
        <v>71000771</v>
      </c>
      <c r="F1755" s="51" t="s">
        <v>5727</v>
      </c>
      <c r="G1755" s="51" t="s">
        <v>8860</v>
      </c>
      <c r="H1755" s="51">
        <v>175</v>
      </c>
      <c r="I1755" s="51" t="s">
        <v>14443</v>
      </c>
      <c r="J1755" s="51">
        <v>16.690000000000001</v>
      </c>
      <c r="K1755" s="68">
        <v>2920.75</v>
      </c>
      <c r="L1755" s="63" t="s">
        <v>14444</v>
      </c>
      <c r="M1755" s="50" t="s">
        <v>10589</v>
      </c>
      <c r="O1755" s="36">
        <v>75</v>
      </c>
      <c r="Q1755" s="36" t="s">
        <v>5630</v>
      </c>
      <c r="R1755" s="50" t="str">
        <f>VLOOKUP(A1755,[1]komplet!$1:$1048576,18,0)</f>
        <v>ANO</v>
      </c>
    </row>
    <row r="1756" spans="1:18" x14ac:dyDescent="0.25">
      <c r="A1756" s="71">
        <v>600121771</v>
      </c>
      <c r="B1756" s="56">
        <f t="shared" si="54"/>
        <v>600121771</v>
      </c>
      <c r="C1756" s="57" t="s">
        <v>6651</v>
      </c>
      <c r="D1756" s="50">
        <v>1</v>
      </c>
      <c r="E1756" s="72">
        <f t="shared" si="55"/>
        <v>70885907</v>
      </c>
      <c r="F1756" s="51" t="s">
        <v>5727</v>
      </c>
      <c r="G1756" s="51" t="s">
        <v>8860</v>
      </c>
      <c r="H1756" s="51">
        <v>100</v>
      </c>
      <c r="I1756" s="51" t="s">
        <v>14443</v>
      </c>
      <c r="J1756" s="51">
        <v>16.690000000000001</v>
      </c>
      <c r="K1756" s="68">
        <v>1669.0000000000002</v>
      </c>
      <c r="L1756" s="63" t="s">
        <v>14444</v>
      </c>
      <c r="M1756" s="50" t="s">
        <v>10590</v>
      </c>
      <c r="O1756" s="36">
        <v>159</v>
      </c>
      <c r="Q1756" s="36" t="s">
        <v>10591</v>
      </c>
      <c r="R1756" s="50" t="str">
        <f>VLOOKUP(A1756,[1]komplet!$1:$1048576,18,0)</f>
        <v>ANO</v>
      </c>
    </row>
    <row r="1757" spans="1:18" x14ac:dyDescent="0.25">
      <c r="A1757" s="71">
        <v>600121798</v>
      </c>
      <c r="B1757" s="56">
        <f t="shared" si="54"/>
        <v>600121798</v>
      </c>
      <c r="C1757" s="57" t="s">
        <v>6652</v>
      </c>
      <c r="D1757" s="50">
        <v>1</v>
      </c>
      <c r="E1757" s="72">
        <f t="shared" si="55"/>
        <v>70993271</v>
      </c>
      <c r="F1757" s="51" t="s">
        <v>5727</v>
      </c>
      <c r="G1757" s="51" t="s">
        <v>8860</v>
      </c>
      <c r="H1757" s="51">
        <v>200</v>
      </c>
      <c r="I1757" s="51" t="s">
        <v>14443</v>
      </c>
      <c r="J1757" s="51">
        <v>16.690000000000001</v>
      </c>
      <c r="K1757" s="68">
        <v>3338.0000000000005</v>
      </c>
      <c r="L1757" s="63" t="s">
        <v>14444</v>
      </c>
      <c r="M1757" s="50" t="s">
        <v>10592</v>
      </c>
      <c r="O1757" s="36">
        <v>15</v>
      </c>
      <c r="Q1757" s="36" t="s">
        <v>10593</v>
      </c>
      <c r="R1757" s="50" t="str">
        <f>VLOOKUP(A1757,[1]komplet!$1:$1048576,18,0)</f>
        <v>ANO</v>
      </c>
    </row>
    <row r="1758" spans="1:18" x14ac:dyDescent="0.25">
      <c r="A1758" s="71">
        <v>600121810</v>
      </c>
      <c r="B1758" s="56">
        <f t="shared" si="54"/>
        <v>600121810</v>
      </c>
      <c r="C1758" s="57" t="s">
        <v>6653</v>
      </c>
      <c r="D1758" s="50">
        <v>1</v>
      </c>
      <c r="E1758" s="72">
        <f t="shared" si="55"/>
        <v>71005072</v>
      </c>
      <c r="F1758" s="51" t="s">
        <v>5727</v>
      </c>
      <c r="G1758" s="51" t="s">
        <v>8860</v>
      </c>
      <c r="H1758" s="51">
        <v>75</v>
      </c>
      <c r="I1758" s="51" t="s">
        <v>14443</v>
      </c>
      <c r="J1758" s="51">
        <v>16.690000000000001</v>
      </c>
      <c r="K1758" s="68">
        <v>1251.75</v>
      </c>
      <c r="L1758" s="63" t="s">
        <v>14444</v>
      </c>
      <c r="M1758" s="50" t="s">
        <v>10594</v>
      </c>
      <c r="O1758" s="36">
        <v>1</v>
      </c>
      <c r="Q1758" s="36" t="s">
        <v>10595</v>
      </c>
      <c r="R1758" s="50" t="str">
        <f>VLOOKUP(A1758,[1]komplet!$1:$1048576,18,0)</f>
        <v>ANO</v>
      </c>
    </row>
    <row r="1759" spans="1:18" x14ac:dyDescent="0.25">
      <c r="A1759" s="71">
        <v>600121828</v>
      </c>
      <c r="B1759" s="56">
        <f t="shared" si="54"/>
        <v>600121828</v>
      </c>
      <c r="C1759" s="57" t="s">
        <v>6654</v>
      </c>
      <c r="D1759" s="50">
        <v>1</v>
      </c>
      <c r="E1759" s="72">
        <f t="shared" si="55"/>
        <v>71004343</v>
      </c>
      <c r="F1759" s="51" t="s">
        <v>5727</v>
      </c>
      <c r="G1759" s="51" t="s">
        <v>8860</v>
      </c>
      <c r="H1759" s="51">
        <v>225</v>
      </c>
      <c r="I1759" s="51" t="s">
        <v>14443</v>
      </c>
      <c r="J1759" s="51">
        <v>16.690000000000001</v>
      </c>
      <c r="K1759" s="68">
        <v>3755.2500000000005</v>
      </c>
      <c r="L1759" s="63" t="s">
        <v>14444</v>
      </c>
      <c r="M1759" s="50" t="s">
        <v>10596</v>
      </c>
      <c r="O1759" s="36">
        <v>68</v>
      </c>
      <c r="Q1759" s="36" t="s">
        <v>10597</v>
      </c>
      <c r="R1759" s="50" t="str">
        <f>VLOOKUP(A1759,[1]komplet!$1:$1048576,18,0)</f>
        <v>ANO</v>
      </c>
    </row>
    <row r="1760" spans="1:18" x14ac:dyDescent="0.25">
      <c r="A1760" s="71">
        <v>600121887</v>
      </c>
      <c r="B1760" s="56">
        <f t="shared" si="54"/>
        <v>600121887</v>
      </c>
      <c r="C1760" s="57" t="s">
        <v>6655</v>
      </c>
      <c r="D1760" s="50">
        <v>1</v>
      </c>
      <c r="E1760" s="72">
        <f t="shared" si="55"/>
        <v>75021510</v>
      </c>
      <c r="F1760" s="51" t="s">
        <v>5727</v>
      </c>
      <c r="G1760" s="51" t="s">
        <v>8860</v>
      </c>
      <c r="H1760" s="51">
        <v>150</v>
      </c>
      <c r="I1760" s="51" t="s">
        <v>14443</v>
      </c>
      <c r="J1760" s="51">
        <v>16.690000000000001</v>
      </c>
      <c r="K1760" s="68">
        <v>2503.5</v>
      </c>
      <c r="L1760" s="63" t="s">
        <v>14444</v>
      </c>
      <c r="M1760" s="50" t="s">
        <v>10598</v>
      </c>
      <c r="O1760" s="36">
        <v>82</v>
      </c>
      <c r="Q1760" s="36" t="s">
        <v>10599</v>
      </c>
      <c r="R1760" s="50" t="str">
        <f>VLOOKUP(A1760,[1]komplet!$1:$1048576,18,0)</f>
        <v>ANO</v>
      </c>
    </row>
    <row r="1761" spans="1:18" x14ac:dyDescent="0.25">
      <c r="A1761" s="71">
        <v>600121895</v>
      </c>
      <c r="B1761" s="56">
        <f t="shared" si="54"/>
        <v>600121895</v>
      </c>
      <c r="C1761" s="57" t="s">
        <v>6656</v>
      </c>
      <c r="D1761" s="50">
        <v>1</v>
      </c>
      <c r="E1761" s="72">
        <f t="shared" si="55"/>
        <v>75007223</v>
      </c>
      <c r="F1761" s="51" t="s">
        <v>5727</v>
      </c>
      <c r="G1761" s="51" t="s">
        <v>8860</v>
      </c>
      <c r="H1761" s="51">
        <v>150</v>
      </c>
      <c r="I1761" s="51" t="s">
        <v>14443</v>
      </c>
      <c r="J1761" s="51">
        <v>16.690000000000001</v>
      </c>
      <c r="K1761" s="68">
        <v>2503.5</v>
      </c>
      <c r="L1761" s="63" t="s">
        <v>14444</v>
      </c>
      <c r="M1761" s="50" t="s">
        <v>10600</v>
      </c>
      <c r="O1761" s="36">
        <v>72</v>
      </c>
      <c r="Q1761" s="36" t="s">
        <v>10601</v>
      </c>
      <c r="R1761" s="50" t="str">
        <f>VLOOKUP(A1761,[1]komplet!$1:$1048576,18,0)</f>
        <v>ANO</v>
      </c>
    </row>
    <row r="1762" spans="1:18" x14ac:dyDescent="0.25">
      <c r="A1762" s="71">
        <v>600121909</v>
      </c>
      <c r="B1762" s="56">
        <f t="shared" si="54"/>
        <v>600121909</v>
      </c>
      <c r="C1762" s="57" t="s">
        <v>6657</v>
      </c>
      <c r="D1762" s="50">
        <v>1</v>
      </c>
      <c r="E1762" s="72">
        <f t="shared" si="55"/>
        <v>70880468</v>
      </c>
      <c r="F1762" s="51" t="s">
        <v>5727</v>
      </c>
      <c r="G1762" s="51" t="s">
        <v>8860</v>
      </c>
      <c r="H1762" s="51">
        <v>550</v>
      </c>
      <c r="I1762" s="51" t="s">
        <v>14443</v>
      </c>
      <c r="J1762" s="51">
        <v>16.690000000000001</v>
      </c>
      <c r="K1762" s="68">
        <v>9179.5</v>
      </c>
      <c r="L1762" s="63" t="s">
        <v>14444</v>
      </c>
      <c r="M1762" s="50" t="s">
        <v>10602</v>
      </c>
      <c r="O1762" s="36">
        <v>131</v>
      </c>
      <c r="Q1762" s="36" t="s">
        <v>10603</v>
      </c>
      <c r="R1762" s="50" t="str">
        <f>VLOOKUP(A1762,[1]komplet!$1:$1048576,18,0)</f>
        <v>ANO</v>
      </c>
    </row>
    <row r="1763" spans="1:18" x14ac:dyDescent="0.25">
      <c r="A1763" s="71">
        <v>600121925</v>
      </c>
      <c r="B1763" s="56">
        <f t="shared" si="54"/>
        <v>600121925</v>
      </c>
      <c r="C1763" s="57" t="s">
        <v>6658</v>
      </c>
      <c r="D1763" s="50">
        <v>1</v>
      </c>
      <c r="E1763" s="72">
        <f t="shared" si="55"/>
        <v>70996997</v>
      </c>
      <c r="F1763" s="51" t="s">
        <v>5727</v>
      </c>
      <c r="G1763" s="51" t="s">
        <v>8860</v>
      </c>
      <c r="H1763" s="51">
        <v>200</v>
      </c>
      <c r="I1763" s="51" t="s">
        <v>14443</v>
      </c>
      <c r="J1763" s="51">
        <v>16.690000000000001</v>
      </c>
      <c r="K1763" s="68">
        <v>3338.0000000000005</v>
      </c>
      <c r="L1763" s="63" t="s">
        <v>14444</v>
      </c>
      <c r="M1763" s="50" t="s">
        <v>10604</v>
      </c>
      <c r="O1763" s="36">
        <v>64</v>
      </c>
      <c r="Q1763" s="36" t="s">
        <v>10605</v>
      </c>
      <c r="R1763" s="50" t="str">
        <f>VLOOKUP(A1763,[1]komplet!$1:$1048576,18,0)</f>
        <v>ANO</v>
      </c>
    </row>
    <row r="1764" spans="1:18" x14ac:dyDescent="0.25">
      <c r="A1764" s="71">
        <v>600121933</v>
      </c>
      <c r="B1764" s="56">
        <f t="shared" si="54"/>
        <v>600121933</v>
      </c>
      <c r="C1764" s="57" t="s">
        <v>6659</v>
      </c>
      <c r="D1764" s="50">
        <v>1</v>
      </c>
      <c r="E1764" s="72">
        <f t="shared" si="55"/>
        <v>70885231</v>
      </c>
      <c r="F1764" s="51" t="s">
        <v>5727</v>
      </c>
      <c r="G1764" s="51" t="s">
        <v>8860</v>
      </c>
      <c r="H1764" s="51">
        <v>100</v>
      </c>
      <c r="I1764" s="51" t="s">
        <v>14443</v>
      </c>
      <c r="J1764" s="51">
        <v>16.690000000000001</v>
      </c>
      <c r="K1764" s="68">
        <v>1669.0000000000002</v>
      </c>
      <c r="L1764" s="63" t="s">
        <v>14444</v>
      </c>
      <c r="M1764" s="50" t="s">
        <v>10606</v>
      </c>
      <c r="O1764" s="36">
        <v>42</v>
      </c>
      <c r="Q1764" s="36" t="s">
        <v>10607</v>
      </c>
      <c r="R1764" s="50" t="str">
        <f>VLOOKUP(A1764,[1]komplet!$1:$1048576,18,0)</f>
        <v>ANO</v>
      </c>
    </row>
    <row r="1765" spans="1:18" x14ac:dyDescent="0.25">
      <c r="A1765" s="71">
        <v>600121976</v>
      </c>
      <c r="B1765" s="56">
        <f t="shared" si="54"/>
        <v>600121976</v>
      </c>
      <c r="C1765" s="57" t="s">
        <v>6660</v>
      </c>
      <c r="D1765" s="50">
        <v>1</v>
      </c>
      <c r="E1765" s="72">
        <f t="shared" si="55"/>
        <v>75024454</v>
      </c>
      <c r="F1765" s="51" t="s">
        <v>5727</v>
      </c>
      <c r="G1765" s="51" t="s">
        <v>8860</v>
      </c>
      <c r="H1765" s="51">
        <v>50</v>
      </c>
      <c r="I1765" s="51" t="s">
        <v>14443</v>
      </c>
      <c r="J1765" s="51">
        <v>16.690000000000001</v>
      </c>
      <c r="K1765" s="68">
        <v>834.50000000000011</v>
      </c>
      <c r="L1765" s="63" t="s">
        <v>14444</v>
      </c>
      <c r="M1765" s="50" t="s">
        <v>10608</v>
      </c>
      <c r="O1765" s="36">
        <v>32</v>
      </c>
      <c r="Q1765" s="36" t="s">
        <v>10609</v>
      </c>
      <c r="R1765" s="50" t="str">
        <f>VLOOKUP(A1765,[1]komplet!$1:$1048576,18,0)</f>
        <v>ANO</v>
      </c>
    </row>
    <row r="1766" spans="1:18" x14ac:dyDescent="0.25">
      <c r="A1766" s="71">
        <v>600122000</v>
      </c>
      <c r="B1766" s="56">
        <f t="shared" si="54"/>
        <v>600122000</v>
      </c>
      <c r="C1766" s="57" t="s">
        <v>6661</v>
      </c>
      <c r="D1766" s="50">
        <v>1</v>
      </c>
      <c r="E1766" s="72">
        <f t="shared" si="55"/>
        <v>70887926</v>
      </c>
      <c r="F1766" s="51" t="s">
        <v>5727</v>
      </c>
      <c r="G1766" s="51" t="s">
        <v>8860</v>
      </c>
      <c r="H1766" s="51">
        <v>325</v>
      </c>
      <c r="I1766" s="51" t="s">
        <v>14443</v>
      </c>
      <c r="J1766" s="51">
        <v>16.690000000000001</v>
      </c>
      <c r="K1766" s="68">
        <v>5424.25</v>
      </c>
      <c r="L1766" s="63" t="s">
        <v>14444</v>
      </c>
      <c r="M1766" s="50" t="s">
        <v>10610</v>
      </c>
      <c r="N1766" s="36" t="s">
        <v>10611</v>
      </c>
      <c r="O1766" s="36">
        <v>56</v>
      </c>
      <c r="Q1766" s="36" t="s">
        <v>10612</v>
      </c>
      <c r="R1766" s="50" t="str">
        <f>VLOOKUP(A1766,[1]komplet!$1:$1048576,18,0)</f>
        <v>ANO</v>
      </c>
    </row>
    <row r="1767" spans="1:18" x14ac:dyDescent="0.25">
      <c r="A1767" s="71">
        <v>600122018</v>
      </c>
      <c r="B1767" s="56">
        <f t="shared" si="54"/>
        <v>600122018</v>
      </c>
      <c r="C1767" s="57" t="s">
        <v>6662</v>
      </c>
      <c r="D1767" s="50">
        <v>1</v>
      </c>
      <c r="E1767" s="72">
        <f t="shared" si="55"/>
        <v>70885249</v>
      </c>
      <c r="F1767" s="51" t="s">
        <v>5727</v>
      </c>
      <c r="G1767" s="51" t="s">
        <v>8860</v>
      </c>
      <c r="H1767" s="51">
        <v>250</v>
      </c>
      <c r="I1767" s="51" t="s">
        <v>14443</v>
      </c>
      <c r="J1767" s="51">
        <v>16.690000000000001</v>
      </c>
      <c r="K1767" s="68">
        <v>4172.5</v>
      </c>
      <c r="L1767" s="63" t="s">
        <v>14444</v>
      </c>
      <c r="M1767" s="50" t="s">
        <v>10613</v>
      </c>
      <c r="O1767" s="36">
        <v>7</v>
      </c>
      <c r="Q1767" s="36" t="s">
        <v>10614</v>
      </c>
      <c r="R1767" s="50" t="str">
        <f>VLOOKUP(A1767,[1]komplet!$1:$1048576,18,0)</f>
        <v>ANO</v>
      </c>
    </row>
    <row r="1768" spans="1:18" x14ac:dyDescent="0.25">
      <c r="A1768" s="71">
        <v>600122026</v>
      </c>
      <c r="B1768" s="56">
        <f t="shared" si="54"/>
        <v>600122026</v>
      </c>
      <c r="C1768" s="57" t="s">
        <v>6663</v>
      </c>
      <c r="D1768" s="50">
        <v>1</v>
      </c>
      <c r="E1768" s="72">
        <f t="shared" si="55"/>
        <v>70879893</v>
      </c>
      <c r="F1768" s="51" t="s">
        <v>5727</v>
      </c>
      <c r="G1768" s="51" t="s">
        <v>8860</v>
      </c>
      <c r="H1768" s="51">
        <v>325</v>
      </c>
      <c r="I1768" s="51" t="s">
        <v>14443</v>
      </c>
      <c r="J1768" s="51">
        <v>16.690000000000001</v>
      </c>
      <c r="K1768" s="68">
        <v>5424.25</v>
      </c>
      <c r="L1768" s="63" t="s">
        <v>14444</v>
      </c>
      <c r="M1768" s="50" t="s">
        <v>10615</v>
      </c>
      <c r="N1768" s="36" t="s">
        <v>4914</v>
      </c>
      <c r="O1768" s="36">
        <v>142</v>
      </c>
      <c r="Q1768" s="36" t="s">
        <v>10616</v>
      </c>
      <c r="R1768" s="50" t="str">
        <f>VLOOKUP(A1768,[1]komplet!$1:$1048576,18,0)</f>
        <v>ANO</v>
      </c>
    </row>
    <row r="1769" spans="1:18" x14ac:dyDescent="0.25">
      <c r="A1769" s="71">
        <v>600122034</v>
      </c>
      <c r="B1769" s="56">
        <f t="shared" si="54"/>
        <v>600122034</v>
      </c>
      <c r="C1769" s="57" t="s">
        <v>6664</v>
      </c>
      <c r="D1769" s="50">
        <v>1</v>
      </c>
      <c r="E1769" s="72">
        <f t="shared" si="55"/>
        <v>70279993</v>
      </c>
      <c r="F1769" s="51" t="s">
        <v>5727</v>
      </c>
      <c r="G1769" s="51" t="s">
        <v>8860</v>
      </c>
      <c r="H1769" s="51">
        <v>725</v>
      </c>
      <c r="I1769" s="51" t="s">
        <v>14443</v>
      </c>
      <c r="J1769" s="51">
        <v>16.690000000000001</v>
      </c>
      <c r="K1769" s="68">
        <v>12100.250000000002</v>
      </c>
      <c r="L1769" s="63" t="s">
        <v>14444</v>
      </c>
      <c r="M1769" s="50" t="s">
        <v>10617</v>
      </c>
      <c r="O1769" s="36">
        <v>170</v>
      </c>
      <c r="Q1769" s="36" t="s">
        <v>10618</v>
      </c>
      <c r="R1769" s="50" t="str">
        <f>VLOOKUP(A1769,[1]komplet!$1:$1048576,18,0)</f>
        <v>ANO</v>
      </c>
    </row>
    <row r="1770" spans="1:18" x14ac:dyDescent="0.25">
      <c r="A1770" s="71">
        <v>600122069</v>
      </c>
      <c r="B1770" s="56">
        <f t="shared" si="54"/>
        <v>600122069</v>
      </c>
      <c r="C1770" s="57" t="s">
        <v>6665</v>
      </c>
      <c r="D1770" s="50">
        <v>1</v>
      </c>
      <c r="E1770" s="72">
        <f t="shared" si="55"/>
        <v>70284440</v>
      </c>
      <c r="F1770" s="51" t="s">
        <v>5727</v>
      </c>
      <c r="G1770" s="51" t="s">
        <v>8860</v>
      </c>
      <c r="H1770" s="51">
        <v>600</v>
      </c>
      <c r="I1770" s="51" t="s">
        <v>14443</v>
      </c>
      <c r="J1770" s="51">
        <v>16.690000000000001</v>
      </c>
      <c r="K1770" s="68">
        <v>10014</v>
      </c>
      <c r="L1770" s="63" t="s">
        <v>14444</v>
      </c>
      <c r="M1770" s="50" t="s">
        <v>10619</v>
      </c>
      <c r="O1770" s="36">
        <v>222</v>
      </c>
      <c r="Q1770" s="36" t="s">
        <v>10122</v>
      </c>
      <c r="R1770" s="50" t="str">
        <f>VLOOKUP(A1770,[1]komplet!$1:$1048576,18,0)</f>
        <v>ANO</v>
      </c>
    </row>
    <row r="1771" spans="1:18" x14ac:dyDescent="0.25">
      <c r="A1771" s="71">
        <v>600122115</v>
      </c>
      <c r="B1771" s="56">
        <f t="shared" si="54"/>
        <v>600122115</v>
      </c>
      <c r="C1771" s="57" t="s">
        <v>6666</v>
      </c>
      <c r="D1771" s="50">
        <v>1</v>
      </c>
      <c r="E1771" s="72">
        <f t="shared" si="55"/>
        <v>70283044</v>
      </c>
      <c r="F1771" s="51" t="s">
        <v>5727</v>
      </c>
      <c r="G1771" s="51" t="s">
        <v>8860</v>
      </c>
      <c r="H1771" s="51">
        <v>575</v>
      </c>
      <c r="I1771" s="51" t="s">
        <v>14443</v>
      </c>
      <c r="J1771" s="51">
        <v>16.690000000000001</v>
      </c>
      <c r="K1771" s="68">
        <v>9596.75</v>
      </c>
      <c r="L1771" s="63" t="s">
        <v>14444</v>
      </c>
      <c r="M1771" s="50" t="s">
        <v>10620</v>
      </c>
      <c r="O1771" s="36">
        <v>110</v>
      </c>
      <c r="Q1771" s="36" t="s">
        <v>10621</v>
      </c>
      <c r="R1771" s="50" t="str">
        <f>VLOOKUP(A1771,[1]komplet!$1:$1048576,18,0)</f>
        <v>ANO</v>
      </c>
    </row>
    <row r="1772" spans="1:18" x14ac:dyDescent="0.25">
      <c r="A1772" s="71">
        <v>600122140</v>
      </c>
      <c r="B1772" s="56">
        <f t="shared" si="54"/>
        <v>600122140</v>
      </c>
      <c r="C1772" s="57" t="s">
        <v>6667</v>
      </c>
      <c r="D1772" s="50">
        <v>1</v>
      </c>
      <c r="E1772" s="72">
        <f t="shared" si="55"/>
        <v>60418575</v>
      </c>
      <c r="F1772" s="51" t="s">
        <v>5727</v>
      </c>
      <c r="G1772" s="51" t="s">
        <v>8860</v>
      </c>
      <c r="H1772" s="51">
        <v>2300</v>
      </c>
      <c r="I1772" s="51" t="s">
        <v>14443</v>
      </c>
      <c r="J1772" s="51">
        <v>16.690000000000001</v>
      </c>
      <c r="K1772" s="68">
        <v>38387</v>
      </c>
      <c r="L1772" s="63" t="s">
        <v>14444</v>
      </c>
      <c r="M1772" s="50" t="s">
        <v>10622</v>
      </c>
      <c r="N1772" s="36" t="s">
        <v>10623</v>
      </c>
      <c r="O1772" s="36">
        <v>44</v>
      </c>
      <c r="P1772" s="36">
        <v>12</v>
      </c>
      <c r="Q1772" s="36" t="s">
        <v>10568</v>
      </c>
      <c r="R1772" s="50" t="str">
        <f>VLOOKUP(A1772,[1]komplet!$1:$1048576,18,0)</f>
        <v>ANO</v>
      </c>
    </row>
    <row r="1773" spans="1:18" x14ac:dyDescent="0.25">
      <c r="A1773" s="71">
        <v>600122166</v>
      </c>
      <c r="B1773" s="56">
        <f t="shared" si="54"/>
        <v>600122166</v>
      </c>
      <c r="C1773" s="57" t="s">
        <v>6668</v>
      </c>
      <c r="D1773" s="50">
        <v>1</v>
      </c>
      <c r="E1773" s="72">
        <f t="shared" si="55"/>
        <v>60418591</v>
      </c>
      <c r="F1773" s="51" t="s">
        <v>5727</v>
      </c>
      <c r="G1773" s="51" t="s">
        <v>8860</v>
      </c>
      <c r="H1773" s="51">
        <v>2450</v>
      </c>
      <c r="I1773" s="51" t="s">
        <v>14443</v>
      </c>
      <c r="J1773" s="51">
        <v>16.690000000000001</v>
      </c>
      <c r="K1773" s="68">
        <v>40890.5</v>
      </c>
      <c r="L1773" s="63" t="s">
        <v>14444</v>
      </c>
      <c r="M1773" s="50" t="s">
        <v>10624</v>
      </c>
      <c r="N1773" s="36" t="s">
        <v>10625</v>
      </c>
      <c r="O1773" s="36">
        <v>700</v>
      </c>
      <c r="P1773" s="36">
        <v>20</v>
      </c>
      <c r="Q1773" s="36" t="s">
        <v>10568</v>
      </c>
      <c r="R1773" s="50" t="str">
        <f>VLOOKUP(A1773,[1]komplet!$1:$1048576,18,0)</f>
        <v>ANO</v>
      </c>
    </row>
    <row r="1774" spans="1:18" x14ac:dyDescent="0.25">
      <c r="A1774" s="71">
        <v>600122174</v>
      </c>
      <c r="B1774" s="56">
        <f t="shared" si="54"/>
        <v>600122174</v>
      </c>
      <c r="C1774" s="57" t="s">
        <v>6669</v>
      </c>
      <c r="D1774" s="50">
        <v>1</v>
      </c>
      <c r="E1774" s="72">
        <f t="shared" si="55"/>
        <v>60418613</v>
      </c>
      <c r="F1774" s="51" t="s">
        <v>5727</v>
      </c>
      <c r="G1774" s="51" t="s">
        <v>8860</v>
      </c>
      <c r="H1774" s="51">
        <v>2250</v>
      </c>
      <c r="I1774" s="51" t="s">
        <v>14443</v>
      </c>
      <c r="J1774" s="51">
        <v>16.690000000000001</v>
      </c>
      <c r="K1774" s="68">
        <v>37552.5</v>
      </c>
      <c r="L1774" s="63" t="s">
        <v>14444</v>
      </c>
      <c r="M1774" s="50" t="s">
        <v>10626</v>
      </c>
      <c r="N1774" s="36" t="s">
        <v>5431</v>
      </c>
      <c r="O1774" s="36">
        <v>61</v>
      </c>
      <c r="P1774" s="36">
        <v>6</v>
      </c>
      <c r="Q1774" s="36" t="s">
        <v>10568</v>
      </c>
      <c r="R1774" s="50" t="str">
        <f>VLOOKUP(A1774,[1]komplet!$1:$1048576,18,0)</f>
        <v>ANO</v>
      </c>
    </row>
    <row r="1775" spans="1:18" x14ac:dyDescent="0.25">
      <c r="A1775" s="71">
        <v>600122191</v>
      </c>
      <c r="B1775" s="56">
        <f t="shared" si="54"/>
        <v>600122191</v>
      </c>
      <c r="C1775" s="57" t="s">
        <v>6670</v>
      </c>
      <c r="D1775" s="50">
        <v>1</v>
      </c>
      <c r="E1775" s="72">
        <f t="shared" si="55"/>
        <v>70265984</v>
      </c>
      <c r="F1775" s="51" t="s">
        <v>5727</v>
      </c>
      <c r="G1775" s="51" t="s">
        <v>8860</v>
      </c>
      <c r="H1775" s="51">
        <v>500</v>
      </c>
      <c r="I1775" s="51" t="s">
        <v>14443</v>
      </c>
      <c r="J1775" s="51">
        <v>16.690000000000001</v>
      </c>
      <c r="K1775" s="68">
        <v>8345</v>
      </c>
      <c r="L1775" s="63" t="s">
        <v>14444</v>
      </c>
      <c r="M1775" s="50" t="s">
        <v>10627</v>
      </c>
      <c r="O1775" s="36">
        <v>203</v>
      </c>
      <c r="Q1775" s="36" t="s">
        <v>10628</v>
      </c>
      <c r="R1775" s="50" t="str">
        <f>VLOOKUP(A1775,[1]komplet!$1:$1048576,18,0)</f>
        <v>ANO</v>
      </c>
    </row>
    <row r="1776" spans="1:18" x14ac:dyDescent="0.25">
      <c r="A1776" s="71">
        <v>600122212</v>
      </c>
      <c r="B1776" s="56">
        <f t="shared" si="54"/>
        <v>600122212</v>
      </c>
      <c r="C1776" s="57" t="s">
        <v>6671</v>
      </c>
      <c r="D1776" s="50">
        <v>1</v>
      </c>
      <c r="E1776" s="72">
        <f t="shared" si="55"/>
        <v>70283001</v>
      </c>
      <c r="F1776" s="51" t="s">
        <v>5727</v>
      </c>
      <c r="G1776" s="51" t="s">
        <v>8860</v>
      </c>
      <c r="H1776" s="51">
        <v>700</v>
      </c>
      <c r="I1776" s="51" t="s">
        <v>14443</v>
      </c>
      <c r="J1776" s="51">
        <v>16.690000000000001</v>
      </c>
      <c r="K1776" s="68">
        <v>11683</v>
      </c>
      <c r="L1776" s="63" t="s">
        <v>14444</v>
      </c>
      <c r="M1776" s="50" t="s">
        <v>10629</v>
      </c>
      <c r="O1776" s="36">
        <v>167</v>
      </c>
      <c r="Q1776" s="36" t="s">
        <v>10630</v>
      </c>
      <c r="R1776" s="50" t="str">
        <f>VLOOKUP(A1776,[1]komplet!$1:$1048576,18,0)</f>
        <v>ANO</v>
      </c>
    </row>
    <row r="1777" spans="1:18" x14ac:dyDescent="0.25">
      <c r="A1777" s="71">
        <v>600122239</v>
      </c>
      <c r="B1777" s="56">
        <f t="shared" si="54"/>
        <v>600122239</v>
      </c>
      <c r="C1777" s="57" t="s">
        <v>6672</v>
      </c>
      <c r="D1777" s="50">
        <v>1</v>
      </c>
      <c r="E1777" s="72">
        <f t="shared" si="55"/>
        <v>70283915</v>
      </c>
      <c r="F1777" s="51" t="s">
        <v>5727</v>
      </c>
      <c r="G1777" s="51" t="s">
        <v>8860</v>
      </c>
      <c r="H1777" s="51">
        <v>900</v>
      </c>
      <c r="I1777" s="51" t="s">
        <v>14443</v>
      </c>
      <c r="J1777" s="51">
        <v>16.690000000000001</v>
      </c>
      <c r="K1777" s="68">
        <v>15021.000000000002</v>
      </c>
      <c r="L1777" s="63" t="s">
        <v>14444</v>
      </c>
      <c r="M1777" s="50" t="s">
        <v>10631</v>
      </c>
      <c r="O1777" s="36">
        <v>221</v>
      </c>
      <c r="Q1777" s="36" t="s">
        <v>10632</v>
      </c>
      <c r="R1777" s="50" t="str">
        <f>VLOOKUP(A1777,[1]komplet!$1:$1048576,18,0)</f>
        <v>ANO</v>
      </c>
    </row>
    <row r="1778" spans="1:18" x14ac:dyDescent="0.25">
      <c r="A1778" s="71">
        <v>600122247</v>
      </c>
      <c r="B1778" s="56">
        <f t="shared" si="54"/>
        <v>600122247</v>
      </c>
      <c r="C1778" s="57" t="s">
        <v>6673</v>
      </c>
      <c r="D1778" s="50">
        <v>1</v>
      </c>
      <c r="E1778" s="72">
        <f t="shared" si="55"/>
        <v>60418583</v>
      </c>
      <c r="F1778" s="51" t="s">
        <v>5727</v>
      </c>
      <c r="G1778" s="51" t="s">
        <v>8860</v>
      </c>
      <c r="H1778" s="51">
        <v>1950</v>
      </c>
      <c r="I1778" s="51" t="s">
        <v>14443</v>
      </c>
      <c r="J1778" s="51">
        <v>16.690000000000001</v>
      </c>
      <c r="K1778" s="68">
        <v>32545.500000000004</v>
      </c>
      <c r="L1778" s="63" t="s">
        <v>14444</v>
      </c>
      <c r="M1778" s="50" t="s">
        <v>10633</v>
      </c>
      <c r="N1778" s="36" t="s">
        <v>5496</v>
      </c>
      <c r="O1778" s="36">
        <v>836</v>
      </c>
      <c r="P1778" s="36">
        <v>1</v>
      </c>
      <c r="Q1778" s="36" t="s">
        <v>10568</v>
      </c>
      <c r="R1778" s="50" t="str">
        <f>VLOOKUP(A1778,[1]komplet!$1:$1048576,18,0)</f>
        <v>ANO</v>
      </c>
    </row>
    <row r="1779" spans="1:18" x14ac:dyDescent="0.25">
      <c r="A1779" s="71">
        <v>600122263</v>
      </c>
      <c r="B1779" s="56">
        <f t="shared" si="54"/>
        <v>600122263</v>
      </c>
      <c r="C1779" s="57" t="s">
        <v>6674</v>
      </c>
      <c r="D1779" s="50">
        <v>1</v>
      </c>
      <c r="E1779" s="72">
        <f t="shared" si="55"/>
        <v>70881600</v>
      </c>
      <c r="F1779" s="51" t="s">
        <v>5727</v>
      </c>
      <c r="G1779" s="51" t="s">
        <v>8860</v>
      </c>
      <c r="H1779" s="51">
        <v>100</v>
      </c>
      <c r="I1779" s="51" t="s">
        <v>14443</v>
      </c>
      <c r="J1779" s="51">
        <v>16.690000000000001</v>
      </c>
      <c r="K1779" s="68">
        <v>1669.0000000000002</v>
      </c>
      <c r="L1779" s="63" t="s">
        <v>14444</v>
      </c>
      <c r="M1779" s="50" t="s">
        <v>10634</v>
      </c>
      <c r="O1779" s="36">
        <v>80</v>
      </c>
      <c r="Q1779" s="36" t="s">
        <v>10635</v>
      </c>
      <c r="R1779" s="50" t="str">
        <f>VLOOKUP(A1779,[1]komplet!$1:$1048576,18,0)</f>
        <v>ANO</v>
      </c>
    </row>
    <row r="1780" spans="1:18" x14ac:dyDescent="0.25">
      <c r="A1780" s="71">
        <v>600122271</v>
      </c>
      <c r="B1780" s="56">
        <f t="shared" si="54"/>
        <v>600122271</v>
      </c>
      <c r="C1780" s="57" t="s">
        <v>6675</v>
      </c>
      <c r="D1780" s="50">
        <v>1</v>
      </c>
      <c r="E1780" s="72">
        <f t="shared" si="55"/>
        <v>70988803</v>
      </c>
      <c r="F1780" s="51" t="s">
        <v>5727</v>
      </c>
      <c r="G1780" s="51" t="s">
        <v>8860</v>
      </c>
      <c r="H1780" s="51">
        <v>75</v>
      </c>
      <c r="I1780" s="51" t="s">
        <v>14443</v>
      </c>
      <c r="J1780" s="51">
        <v>16.690000000000001</v>
      </c>
      <c r="K1780" s="68">
        <v>1251.75</v>
      </c>
      <c r="L1780" s="63" t="s">
        <v>14444</v>
      </c>
      <c r="M1780" s="50" t="s">
        <v>10636</v>
      </c>
      <c r="O1780" s="36">
        <v>42</v>
      </c>
      <c r="Q1780" s="36" t="s">
        <v>10637</v>
      </c>
      <c r="R1780" s="50" t="str">
        <f>VLOOKUP(A1780,[1]komplet!$1:$1048576,18,0)</f>
        <v>ANO</v>
      </c>
    </row>
    <row r="1781" spans="1:18" x14ac:dyDescent="0.25">
      <c r="A1781" s="71">
        <v>600122298</v>
      </c>
      <c r="B1781" s="56">
        <f t="shared" si="54"/>
        <v>600122298</v>
      </c>
      <c r="C1781" s="57" t="s">
        <v>6676</v>
      </c>
      <c r="D1781" s="50">
        <v>1</v>
      </c>
      <c r="E1781" s="72">
        <f t="shared" si="55"/>
        <v>67008381</v>
      </c>
      <c r="F1781" s="51" t="s">
        <v>5727</v>
      </c>
      <c r="G1781" s="51" t="s">
        <v>8860</v>
      </c>
      <c r="H1781" s="51">
        <v>1150</v>
      </c>
      <c r="I1781" s="51" t="s">
        <v>14443</v>
      </c>
      <c r="J1781" s="51">
        <v>16.690000000000001</v>
      </c>
      <c r="K1781" s="68">
        <v>19193.5</v>
      </c>
      <c r="L1781" s="63" t="s">
        <v>14444</v>
      </c>
      <c r="M1781" s="50" t="s">
        <v>10638</v>
      </c>
      <c r="N1781" s="36" t="s">
        <v>10639</v>
      </c>
      <c r="O1781" s="36">
        <v>342</v>
      </c>
      <c r="Q1781" s="36" t="s">
        <v>10568</v>
      </c>
      <c r="R1781" s="50" t="str">
        <f>VLOOKUP(A1781,[1]komplet!$1:$1048576,18,0)</f>
        <v>ANO</v>
      </c>
    </row>
    <row r="1782" spans="1:18" x14ac:dyDescent="0.25">
      <c r="A1782" s="71">
        <v>600122352</v>
      </c>
      <c r="B1782" s="56">
        <f t="shared" si="54"/>
        <v>600122352</v>
      </c>
      <c r="C1782" s="57" t="s">
        <v>6677</v>
      </c>
      <c r="D1782" s="50">
        <v>1</v>
      </c>
      <c r="E1782" s="72">
        <f t="shared" si="55"/>
        <v>47443669</v>
      </c>
      <c r="F1782" s="51" t="s">
        <v>5727</v>
      </c>
      <c r="G1782" s="51" t="s">
        <v>8860</v>
      </c>
      <c r="H1782" s="51">
        <v>1450</v>
      </c>
      <c r="I1782" s="51" t="s">
        <v>14443</v>
      </c>
      <c r="J1782" s="51">
        <v>16.690000000000001</v>
      </c>
      <c r="K1782" s="68">
        <v>24200.500000000004</v>
      </c>
      <c r="L1782" s="63" t="s">
        <v>14444</v>
      </c>
      <c r="M1782" s="50" t="s">
        <v>10640</v>
      </c>
      <c r="N1782" s="36" t="s">
        <v>41</v>
      </c>
      <c r="O1782" s="36">
        <v>120</v>
      </c>
      <c r="Q1782" s="36" t="s">
        <v>10641</v>
      </c>
      <c r="R1782" s="50" t="str">
        <f>VLOOKUP(A1782,[1]komplet!$1:$1048576,18,0)</f>
        <v>ANO</v>
      </c>
    </row>
    <row r="1783" spans="1:18" x14ac:dyDescent="0.25">
      <c r="A1783" s="71">
        <v>600122361</v>
      </c>
      <c r="B1783" s="56">
        <f t="shared" si="54"/>
        <v>600122361</v>
      </c>
      <c r="C1783" s="57" t="s">
        <v>6678</v>
      </c>
      <c r="D1783" s="50">
        <v>1</v>
      </c>
      <c r="E1783" s="72">
        <f t="shared" si="55"/>
        <v>48526096</v>
      </c>
      <c r="F1783" s="51" t="s">
        <v>5727</v>
      </c>
      <c r="G1783" s="51" t="s">
        <v>8860</v>
      </c>
      <c r="H1783" s="51">
        <v>1050</v>
      </c>
      <c r="I1783" s="51" t="s">
        <v>14443</v>
      </c>
      <c r="J1783" s="51">
        <v>16.690000000000001</v>
      </c>
      <c r="K1783" s="68">
        <v>17524.5</v>
      </c>
      <c r="L1783" s="63" t="s">
        <v>14444</v>
      </c>
      <c r="M1783" s="50" t="s">
        <v>10642</v>
      </c>
      <c r="N1783" s="36" t="s">
        <v>55</v>
      </c>
      <c r="O1783" s="36">
        <v>87</v>
      </c>
      <c r="Q1783" s="36" t="s">
        <v>10643</v>
      </c>
      <c r="R1783" s="50" t="str">
        <f>VLOOKUP(A1783,[1]komplet!$1:$1048576,18,0)</f>
        <v>ANO</v>
      </c>
    </row>
    <row r="1784" spans="1:18" x14ac:dyDescent="0.25">
      <c r="A1784" s="71">
        <v>610250451</v>
      </c>
      <c r="B1784" s="56">
        <f t="shared" si="54"/>
        <v>610250451</v>
      </c>
      <c r="C1784" s="57" t="s">
        <v>6679</v>
      </c>
      <c r="D1784" s="50">
        <v>1</v>
      </c>
      <c r="E1784" s="72">
        <f t="shared" si="55"/>
        <v>66610699</v>
      </c>
      <c r="F1784" s="51" t="s">
        <v>5727</v>
      </c>
      <c r="G1784" s="51" t="s">
        <v>8860</v>
      </c>
      <c r="H1784" s="51">
        <v>3400</v>
      </c>
      <c r="I1784" s="51" t="s">
        <v>14443</v>
      </c>
      <c r="J1784" s="51">
        <v>16.690000000000001</v>
      </c>
      <c r="K1784" s="68">
        <v>56746.000000000007</v>
      </c>
      <c r="L1784" s="63" t="s">
        <v>14444</v>
      </c>
      <c r="M1784" s="50" t="s">
        <v>10644</v>
      </c>
      <c r="N1784" s="36" t="s">
        <v>10645</v>
      </c>
      <c r="O1784" s="36">
        <v>63</v>
      </c>
      <c r="P1784" s="36">
        <v>4</v>
      </c>
      <c r="Q1784" s="36" t="s">
        <v>10568</v>
      </c>
      <c r="R1784" s="50" t="str">
        <f>VLOOKUP(A1784,[1]komplet!$1:$1048576,18,0)</f>
        <v>ANO</v>
      </c>
    </row>
    <row r="1785" spans="1:18" x14ac:dyDescent="0.25">
      <c r="A1785" s="71">
        <v>610250574</v>
      </c>
      <c r="B1785" s="56">
        <f t="shared" si="54"/>
        <v>610250574</v>
      </c>
      <c r="C1785" s="57" t="s">
        <v>6680</v>
      </c>
      <c r="D1785" s="50">
        <v>1</v>
      </c>
      <c r="E1785" s="72">
        <f t="shared" si="55"/>
        <v>66610702</v>
      </c>
      <c r="F1785" s="51" t="s">
        <v>5727</v>
      </c>
      <c r="G1785" s="51" t="s">
        <v>8860</v>
      </c>
      <c r="H1785" s="51">
        <v>5125</v>
      </c>
      <c r="I1785" s="51" t="s">
        <v>14443</v>
      </c>
      <c r="J1785" s="51">
        <v>16.690000000000001</v>
      </c>
      <c r="K1785" s="68">
        <v>85536.25</v>
      </c>
      <c r="L1785" s="63" t="s">
        <v>14444</v>
      </c>
      <c r="M1785" s="50" t="s">
        <v>10646</v>
      </c>
      <c r="N1785" s="36" t="s">
        <v>10647</v>
      </c>
      <c r="O1785" s="36">
        <v>734</v>
      </c>
      <c r="Q1785" s="36" t="s">
        <v>10568</v>
      </c>
      <c r="R1785" s="50" t="str">
        <f>VLOOKUP(A1785,[1]komplet!$1:$1048576,18,0)</f>
        <v>ANO</v>
      </c>
    </row>
    <row r="1786" spans="1:18" x14ac:dyDescent="0.25">
      <c r="A1786" s="71">
        <v>691009465</v>
      </c>
      <c r="B1786" s="56">
        <f t="shared" si="54"/>
        <v>691009465</v>
      </c>
      <c r="C1786" s="57" t="s">
        <v>6681</v>
      </c>
      <c r="D1786" s="50">
        <v>1</v>
      </c>
      <c r="E1786" s="72">
        <f t="shared" si="55"/>
        <v>4356217</v>
      </c>
      <c r="F1786" s="51" t="s">
        <v>5727</v>
      </c>
      <c r="G1786" s="51" t="s">
        <v>8860</v>
      </c>
      <c r="H1786" s="51">
        <v>275</v>
      </c>
      <c r="I1786" s="51" t="s">
        <v>14443</v>
      </c>
      <c r="J1786" s="51">
        <v>16.690000000000001</v>
      </c>
      <c r="K1786" s="68">
        <v>4589.75</v>
      </c>
      <c r="L1786" s="63" t="s">
        <v>14444</v>
      </c>
      <c r="M1786" s="50" t="s">
        <v>10648</v>
      </c>
      <c r="O1786" s="36">
        <v>83</v>
      </c>
      <c r="Q1786" s="36" t="s">
        <v>10649</v>
      </c>
      <c r="R1786" s="50" t="str">
        <f>VLOOKUP(A1786,[1]komplet!$1:$1048576,18,0)</f>
        <v>NE</v>
      </c>
    </row>
    <row r="1787" spans="1:18" x14ac:dyDescent="0.25">
      <c r="A1787" s="71">
        <v>691010889</v>
      </c>
      <c r="B1787" s="56">
        <f t="shared" si="54"/>
        <v>691010889</v>
      </c>
      <c r="C1787" s="57" t="s">
        <v>6682</v>
      </c>
      <c r="D1787" s="50">
        <v>1</v>
      </c>
      <c r="E1787" s="72">
        <f t="shared" si="55"/>
        <v>5633061</v>
      </c>
      <c r="F1787" s="51" t="s">
        <v>5727</v>
      </c>
      <c r="G1787" s="51" t="s">
        <v>8860</v>
      </c>
      <c r="H1787" s="51">
        <v>250</v>
      </c>
      <c r="I1787" s="51" t="s">
        <v>14443</v>
      </c>
      <c r="J1787" s="51">
        <v>16.690000000000001</v>
      </c>
      <c r="K1787" s="68">
        <v>4172.5</v>
      </c>
      <c r="L1787" s="63" t="s">
        <v>14444</v>
      </c>
      <c r="M1787" s="50" t="s">
        <v>10650</v>
      </c>
      <c r="N1787" s="36" t="s">
        <v>10651</v>
      </c>
      <c r="O1787" s="36">
        <v>1138</v>
      </c>
      <c r="Q1787" s="36" t="s">
        <v>10568</v>
      </c>
      <c r="R1787" s="50" t="str">
        <f>VLOOKUP(A1787,[1]komplet!$1:$1048576,18,0)</f>
        <v>NE</v>
      </c>
    </row>
    <row r="1788" spans="1:18" x14ac:dyDescent="0.25">
      <c r="A1788" s="71">
        <v>600015866</v>
      </c>
      <c r="B1788" s="56">
        <f t="shared" si="54"/>
        <v>600015866</v>
      </c>
      <c r="C1788" s="57" t="s">
        <v>6683</v>
      </c>
      <c r="D1788" s="50">
        <v>1</v>
      </c>
      <c r="E1788" s="72">
        <f t="shared" si="55"/>
        <v>48895393</v>
      </c>
      <c r="F1788" s="51" t="s">
        <v>5727</v>
      </c>
      <c r="G1788" s="51" t="s">
        <v>8856</v>
      </c>
      <c r="H1788" s="51">
        <v>1425</v>
      </c>
      <c r="I1788" s="51" t="s">
        <v>14443</v>
      </c>
      <c r="J1788" s="51">
        <v>16.690000000000001</v>
      </c>
      <c r="K1788" s="68">
        <v>23783.250000000004</v>
      </c>
      <c r="L1788" s="63" t="s">
        <v>14444</v>
      </c>
      <c r="M1788" s="50" t="s">
        <v>10652</v>
      </c>
      <c r="N1788" s="36" t="s">
        <v>29</v>
      </c>
      <c r="O1788" s="36">
        <v>235</v>
      </c>
      <c r="P1788" s="36">
        <v>27</v>
      </c>
      <c r="Q1788" s="36" t="s">
        <v>10653</v>
      </c>
      <c r="R1788" s="50" t="str">
        <f>VLOOKUP(A1788,[1]komplet!$1:$1048576,18,0)</f>
        <v>ANO</v>
      </c>
    </row>
    <row r="1789" spans="1:18" x14ac:dyDescent="0.25">
      <c r="A1789" s="71">
        <v>600015874</v>
      </c>
      <c r="B1789" s="56">
        <f t="shared" si="54"/>
        <v>600015874</v>
      </c>
      <c r="C1789" s="57" t="s">
        <v>6684</v>
      </c>
      <c r="D1789" s="50">
        <v>1</v>
      </c>
      <c r="E1789" s="72">
        <f t="shared" si="55"/>
        <v>48895377</v>
      </c>
      <c r="F1789" s="51" t="s">
        <v>5727</v>
      </c>
      <c r="G1789" s="51" t="s">
        <v>8856</v>
      </c>
      <c r="H1789" s="51">
        <v>1075</v>
      </c>
      <c r="I1789" s="51" t="s">
        <v>14443</v>
      </c>
      <c r="J1789" s="51">
        <v>16.690000000000001</v>
      </c>
      <c r="K1789" s="68">
        <v>17941.75</v>
      </c>
      <c r="L1789" s="63" t="s">
        <v>14444</v>
      </c>
      <c r="M1789" s="50" t="s">
        <v>10654</v>
      </c>
      <c r="N1789" s="36" t="s">
        <v>10655</v>
      </c>
      <c r="O1789" s="36">
        <v>855</v>
      </c>
      <c r="P1789" s="36">
        <v>36</v>
      </c>
      <c r="Q1789" s="36" t="s">
        <v>10653</v>
      </c>
      <c r="R1789" s="50" t="str">
        <f>VLOOKUP(A1789,[1]komplet!$1:$1048576,18,0)</f>
        <v>ANO</v>
      </c>
    </row>
    <row r="1790" spans="1:18" x14ac:dyDescent="0.25">
      <c r="A1790" s="71">
        <v>600025951</v>
      </c>
      <c r="B1790" s="56">
        <f t="shared" si="54"/>
        <v>600025951</v>
      </c>
      <c r="C1790" s="57" t="s">
        <v>6685</v>
      </c>
      <c r="D1790" s="50">
        <v>1</v>
      </c>
      <c r="E1790" s="72">
        <f t="shared" si="55"/>
        <v>70831432</v>
      </c>
      <c r="F1790" s="51" t="s">
        <v>5727</v>
      </c>
      <c r="G1790" s="51" t="s">
        <v>8856</v>
      </c>
      <c r="H1790" s="51">
        <v>150</v>
      </c>
      <c r="I1790" s="51" t="s">
        <v>14443</v>
      </c>
      <c r="J1790" s="51">
        <v>16.690000000000001</v>
      </c>
      <c r="K1790" s="68">
        <v>2503.5</v>
      </c>
      <c r="L1790" s="63" t="s">
        <v>14444</v>
      </c>
      <c r="M1790" s="50" t="s">
        <v>10656</v>
      </c>
      <c r="N1790" s="36" t="s">
        <v>10128</v>
      </c>
      <c r="O1790" s="36">
        <v>1663</v>
      </c>
      <c r="P1790" s="36">
        <v>3</v>
      </c>
      <c r="Q1790" s="36" t="s">
        <v>10653</v>
      </c>
      <c r="R1790" s="50" t="str">
        <f>VLOOKUP(A1790,[1]komplet!$1:$1048576,18,0)</f>
        <v>ANO</v>
      </c>
    </row>
    <row r="1791" spans="1:18" x14ac:dyDescent="0.25">
      <c r="A1791" s="71">
        <v>600122077</v>
      </c>
      <c r="B1791" s="56">
        <f t="shared" si="54"/>
        <v>600122077</v>
      </c>
      <c r="C1791" s="57" t="s">
        <v>6686</v>
      </c>
      <c r="D1791" s="50">
        <v>1</v>
      </c>
      <c r="E1791" s="72">
        <f t="shared" si="55"/>
        <v>70281793</v>
      </c>
      <c r="F1791" s="51" t="s">
        <v>5727</v>
      </c>
      <c r="G1791" s="51" t="s">
        <v>8856</v>
      </c>
      <c r="H1791" s="51">
        <v>450</v>
      </c>
      <c r="I1791" s="51" t="s">
        <v>14443</v>
      </c>
      <c r="J1791" s="51">
        <v>16.690000000000001</v>
      </c>
      <c r="K1791" s="68">
        <v>7510.5000000000009</v>
      </c>
      <c r="L1791" s="63" t="s">
        <v>14444</v>
      </c>
      <c r="M1791" s="50" t="s">
        <v>10657</v>
      </c>
      <c r="O1791" s="36">
        <v>37</v>
      </c>
      <c r="Q1791" s="36" t="s">
        <v>10658</v>
      </c>
      <c r="R1791" s="50" t="str">
        <f>VLOOKUP(A1791,[1]komplet!$1:$1048576,18,0)</f>
        <v>ANO</v>
      </c>
    </row>
    <row r="1792" spans="1:18" x14ac:dyDescent="0.25">
      <c r="A1792" s="71">
        <v>600130169</v>
      </c>
      <c r="B1792" s="56">
        <f t="shared" si="54"/>
        <v>600130169</v>
      </c>
      <c r="C1792" s="57" t="s">
        <v>6687</v>
      </c>
      <c r="D1792" s="50">
        <v>1</v>
      </c>
      <c r="E1792" s="72">
        <f t="shared" si="55"/>
        <v>48895288</v>
      </c>
      <c r="F1792" s="51" t="s">
        <v>5727</v>
      </c>
      <c r="G1792" s="51" t="s">
        <v>8856</v>
      </c>
      <c r="H1792" s="51">
        <v>1650</v>
      </c>
      <c r="I1792" s="51" t="s">
        <v>14443</v>
      </c>
      <c r="J1792" s="51">
        <v>16.690000000000001</v>
      </c>
      <c r="K1792" s="68">
        <v>27538.500000000004</v>
      </c>
      <c r="L1792" s="63" t="s">
        <v>14444</v>
      </c>
      <c r="M1792" s="50" t="s">
        <v>10659</v>
      </c>
      <c r="N1792" s="36" t="s">
        <v>37</v>
      </c>
      <c r="O1792" s="36">
        <v>96</v>
      </c>
      <c r="Q1792" s="36" t="s">
        <v>10660</v>
      </c>
      <c r="R1792" s="50" t="str">
        <f>VLOOKUP(A1792,[1]komplet!$1:$1048576,18,0)</f>
        <v>ANO</v>
      </c>
    </row>
    <row r="1793" spans="1:18" x14ac:dyDescent="0.25">
      <c r="A1793" s="71">
        <v>600130444</v>
      </c>
      <c r="B1793" s="56">
        <f t="shared" si="54"/>
        <v>600130444</v>
      </c>
      <c r="C1793" s="57" t="s">
        <v>6688</v>
      </c>
      <c r="D1793" s="50">
        <v>1</v>
      </c>
      <c r="E1793" s="72">
        <f t="shared" si="55"/>
        <v>70993815</v>
      </c>
      <c r="F1793" s="51" t="s">
        <v>5727</v>
      </c>
      <c r="G1793" s="51" t="s">
        <v>8856</v>
      </c>
      <c r="H1793" s="51">
        <v>100</v>
      </c>
      <c r="I1793" s="51" t="s">
        <v>14443</v>
      </c>
      <c r="J1793" s="51">
        <v>16.690000000000001</v>
      </c>
      <c r="K1793" s="68">
        <v>1669.0000000000002</v>
      </c>
      <c r="L1793" s="63" t="s">
        <v>14444</v>
      </c>
      <c r="M1793" s="50" t="s">
        <v>10661</v>
      </c>
      <c r="O1793" s="36">
        <v>14</v>
      </c>
      <c r="Q1793" s="36" t="s">
        <v>10662</v>
      </c>
      <c r="R1793" s="50" t="str">
        <f>VLOOKUP(A1793,[1]komplet!$1:$1048576,18,0)</f>
        <v>ANO</v>
      </c>
    </row>
    <row r="1794" spans="1:18" x14ac:dyDescent="0.25">
      <c r="A1794" s="71">
        <v>600130151</v>
      </c>
      <c r="B1794" s="56">
        <f t="shared" si="54"/>
        <v>600130151</v>
      </c>
      <c r="C1794" s="57" t="s">
        <v>6689</v>
      </c>
      <c r="D1794" s="50">
        <v>1</v>
      </c>
      <c r="E1794" s="72">
        <f t="shared" si="55"/>
        <v>43380662</v>
      </c>
      <c r="F1794" s="51" t="s">
        <v>5727</v>
      </c>
      <c r="G1794" s="51" t="s">
        <v>8856</v>
      </c>
      <c r="H1794" s="51">
        <v>1125</v>
      </c>
      <c r="I1794" s="51" t="s">
        <v>14443</v>
      </c>
      <c r="J1794" s="51">
        <v>16.690000000000001</v>
      </c>
      <c r="K1794" s="68">
        <v>18776.25</v>
      </c>
      <c r="L1794" s="63" t="s">
        <v>14444</v>
      </c>
      <c r="M1794" s="50" t="s">
        <v>10663</v>
      </c>
      <c r="N1794" s="36" t="s">
        <v>11</v>
      </c>
      <c r="O1794" s="36">
        <v>321</v>
      </c>
      <c r="Q1794" s="36" t="s">
        <v>10664</v>
      </c>
      <c r="R1794" s="50" t="str">
        <f>VLOOKUP(A1794,[1]komplet!$1:$1048576,18,0)</f>
        <v>ANO</v>
      </c>
    </row>
    <row r="1795" spans="1:18" x14ac:dyDescent="0.25">
      <c r="A1795" s="71">
        <v>600130215</v>
      </c>
      <c r="B1795" s="56">
        <f t="shared" si="54"/>
        <v>600130215</v>
      </c>
      <c r="C1795" s="57" t="s">
        <v>6690</v>
      </c>
      <c r="D1795" s="50">
        <v>1</v>
      </c>
      <c r="E1795" s="72">
        <f t="shared" si="55"/>
        <v>70877068</v>
      </c>
      <c r="F1795" s="51" t="s">
        <v>5727</v>
      </c>
      <c r="G1795" s="51" t="s">
        <v>8856</v>
      </c>
      <c r="H1795" s="51">
        <v>1100</v>
      </c>
      <c r="I1795" s="51" t="s">
        <v>14443</v>
      </c>
      <c r="J1795" s="51">
        <v>16.690000000000001</v>
      </c>
      <c r="K1795" s="68">
        <v>18359</v>
      </c>
      <c r="L1795" s="63" t="s">
        <v>14444</v>
      </c>
      <c r="M1795" s="50" t="s">
        <v>10665</v>
      </c>
      <c r="O1795" s="36">
        <v>246</v>
      </c>
      <c r="Q1795" s="36" t="s">
        <v>10666</v>
      </c>
      <c r="R1795" s="50" t="str">
        <f>VLOOKUP(A1795,[1]komplet!$1:$1048576,18,0)</f>
        <v>ANO</v>
      </c>
    </row>
    <row r="1796" spans="1:18" x14ac:dyDescent="0.25">
      <c r="A1796" s="71">
        <v>600130274</v>
      </c>
      <c r="B1796" s="56">
        <f t="shared" si="54"/>
        <v>600130274</v>
      </c>
      <c r="C1796" s="57" t="s">
        <v>6691</v>
      </c>
      <c r="D1796" s="50">
        <v>1</v>
      </c>
      <c r="E1796" s="72">
        <f t="shared" si="55"/>
        <v>70436533</v>
      </c>
      <c r="F1796" s="51" t="s">
        <v>5727</v>
      </c>
      <c r="G1796" s="51" t="s">
        <v>8856</v>
      </c>
      <c r="H1796" s="51">
        <v>2875</v>
      </c>
      <c r="I1796" s="51" t="s">
        <v>14443</v>
      </c>
      <c r="J1796" s="51">
        <v>16.690000000000001</v>
      </c>
      <c r="K1796" s="68">
        <v>47983.750000000007</v>
      </c>
      <c r="L1796" s="63" t="s">
        <v>14444</v>
      </c>
      <c r="M1796" s="50" t="s">
        <v>10667</v>
      </c>
      <c r="N1796" s="36" t="s">
        <v>9769</v>
      </c>
      <c r="O1796" s="36">
        <v>579</v>
      </c>
      <c r="Q1796" s="36" t="s">
        <v>10668</v>
      </c>
      <c r="R1796" s="50" t="str">
        <f>VLOOKUP(A1796,[1]komplet!$1:$1048576,18,0)</f>
        <v>ANO</v>
      </c>
    </row>
    <row r="1797" spans="1:18" x14ac:dyDescent="0.25">
      <c r="A1797" s="71">
        <v>600130291</v>
      </c>
      <c r="B1797" s="56">
        <f t="shared" ref="B1797:B1860" si="56">A1797*1</f>
        <v>600130291</v>
      </c>
      <c r="C1797" s="57" t="s">
        <v>6692</v>
      </c>
      <c r="D1797" s="50">
        <v>1</v>
      </c>
      <c r="E1797" s="72">
        <f t="shared" ref="E1797:E1860" si="57">C1797*1</f>
        <v>70282234</v>
      </c>
      <c r="F1797" s="51" t="s">
        <v>5727</v>
      </c>
      <c r="G1797" s="51" t="s">
        <v>8856</v>
      </c>
      <c r="H1797" s="51">
        <v>1525</v>
      </c>
      <c r="I1797" s="51" t="s">
        <v>14443</v>
      </c>
      <c r="J1797" s="51">
        <v>16.690000000000001</v>
      </c>
      <c r="K1797" s="68">
        <v>25452.250000000004</v>
      </c>
      <c r="L1797" s="63" t="s">
        <v>14444</v>
      </c>
      <c r="M1797" s="50" t="s">
        <v>10669</v>
      </c>
      <c r="N1797" s="36" t="s">
        <v>29</v>
      </c>
      <c r="O1797" s="36">
        <v>470</v>
      </c>
      <c r="P1797" s="36">
        <v>13</v>
      </c>
      <c r="Q1797" s="36" t="s">
        <v>10653</v>
      </c>
      <c r="R1797" s="50" t="str">
        <f>VLOOKUP(A1797,[1]komplet!$1:$1048576,18,0)</f>
        <v>ANO</v>
      </c>
    </row>
    <row r="1798" spans="1:18" x14ac:dyDescent="0.25">
      <c r="A1798" s="71">
        <v>600130347</v>
      </c>
      <c r="B1798" s="56">
        <f t="shared" si="56"/>
        <v>600130347</v>
      </c>
      <c r="C1798" s="57" t="s">
        <v>6693</v>
      </c>
      <c r="D1798" s="50">
        <v>1</v>
      </c>
      <c r="E1798" s="72">
        <f t="shared" si="57"/>
        <v>70282226</v>
      </c>
      <c r="F1798" s="51" t="s">
        <v>5727</v>
      </c>
      <c r="G1798" s="51" t="s">
        <v>8856</v>
      </c>
      <c r="H1798" s="51">
        <v>1700</v>
      </c>
      <c r="I1798" s="51" t="s">
        <v>14443</v>
      </c>
      <c r="J1798" s="51">
        <v>16.690000000000001</v>
      </c>
      <c r="K1798" s="68">
        <v>28373.000000000004</v>
      </c>
      <c r="L1798" s="63" t="s">
        <v>14444</v>
      </c>
      <c r="M1798" s="50" t="s">
        <v>10670</v>
      </c>
      <c r="N1798" s="36" t="s">
        <v>10671</v>
      </c>
      <c r="O1798" s="36">
        <v>1800</v>
      </c>
      <c r="P1798" s="36">
        <v>20</v>
      </c>
      <c r="Q1798" s="36" t="s">
        <v>10653</v>
      </c>
      <c r="R1798" s="50" t="str">
        <f>VLOOKUP(A1798,[1]komplet!$1:$1048576,18,0)</f>
        <v>ANO</v>
      </c>
    </row>
    <row r="1799" spans="1:18" x14ac:dyDescent="0.25">
      <c r="A1799" s="71">
        <v>600130592</v>
      </c>
      <c r="B1799" s="56">
        <f t="shared" si="56"/>
        <v>600130592</v>
      </c>
      <c r="C1799" s="57" t="s">
        <v>6694</v>
      </c>
      <c r="D1799" s="50">
        <v>1</v>
      </c>
      <c r="E1799" s="72">
        <f t="shared" si="57"/>
        <v>75021927</v>
      </c>
      <c r="F1799" s="51" t="s">
        <v>5727</v>
      </c>
      <c r="G1799" s="51" t="s">
        <v>8856</v>
      </c>
      <c r="H1799" s="51">
        <v>75</v>
      </c>
      <c r="I1799" s="51" t="s">
        <v>14443</v>
      </c>
      <c r="J1799" s="51">
        <v>16.690000000000001</v>
      </c>
      <c r="K1799" s="68">
        <v>1251.75</v>
      </c>
      <c r="L1799" s="63" t="s">
        <v>14444</v>
      </c>
      <c r="M1799" s="50" t="s">
        <v>10672</v>
      </c>
      <c r="O1799" s="36">
        <v>58</v>
      </c>
      <c r="Q1799" s="36" t="s">
        <v>10673</v>
      </c>
      <c r="R1799" s="50" t="str">
        <f>VLOOKUP(A1799,[1]komplet!$1:$1048576,18,0)</f>
        <v>ANO</v>
      </c>
    </row>
    <row r="1800" spans="1:18" x14ac:dyDescent="0.25">
      <c r="A1800" s="71">
        <v>600130568</v>
      </c>
      <c r="B1800" s="56">
        <f t="shared" si="56"/>
        <v>600130568</v>
      </c>
      <c r="C1800" s="57" t="s">
        <v>6695</v>
      </c>
      <c r="D1800" s="50">
        <v>1</v>
      </c>
      <c r="E1800" s="72">
        <f t="shared" si="57"/>
        <v>75022265</v>
      </c>
      <c r="F1800" s="51" t="s">
        <v>5727</v>
      </c>
      <c r="G1800" s="51" t="s">
        <v>8856</v>
      </c>
      <c r="H1800" s="51">
        <v>175</v>
      </c>
      <c r="I1800" s="51" t="s">
        <v>14443</v>
      </c>
      <c r="J1800" s="51">
        <v>16.690000000000001</v>
      </c>
      <c r="K1800" s="68">
        <v>2920.75</v>
      </c>
      <c r="L1800" s="63" t="s">
        <v>14444</v>
      </c>
      <c r="M1800" s="50" t="s">
        <v>10674</v>
      </c>
      <c r="O1800" s="36">
        <v>62</v>
      </c>
      <c r="Q1800" s="36" t="s">
        <v>10675</v>
      </c>
      <c r="R1800" s="50" t="str">
        <f>VLOOKUP(A1800,[1]komplet!$1:$1048576,18,0)</f>
        <v>ANO</v>
      </c>
    </row>
    <row r="1801" spans="1:18" x14ac:dyDescent="0.25">
      <c r="A1801" s="71">
        <v>600130576</v>
      </c>
      <c r="B1801" s="56">
        <f t="shared" si="56"/>
        <v>600130576</v>
      </c>
      <c r="C1801" s="57" t="s">
        <v>6696</v>
      </c>
      <c r="D1801" s="50">
        <v>1</v>
      </c>
      <c r="E1801" s="72">
        <f t="shared" si="57"/>
        <v>70993131</v>
      </c>
      <c r="F1801" s="51" t="s">
        <v>5727</v>
      </c>
      <c r="G1801" s="51" t="s">
        <v>8856</v>
      </c>
      <c r="H1801" s="51">
        <v>150</v>
      </c>
      <c r="I1801" s="51" t="s">
        <v>14443</v>
      </c>
      <c r="J1801" s="51">
        <v>16.690000000000001</v>
      </c>
      <c r="K1801" s="68">
        <v>2503.5</v>
      </c>
      <c r="L1801" s="63" t="s">
        <v>14444</v>
      </c>
      <c r="M1801" s="50" t="s">
        <v>10676</v>
      </c>
      <c r="O1801" s="36">
        <v>42</v>
      </c>
      <c r="Q1801" s="36" t="s">
        <v>10653</v>
      </c>
      <c r="R1801" s="50" t="str">
        <f>VLOOKUP(A1801,[1]komplet!$1:$1048576,18,0)</f>
        <v>ANO</v>
      </c>
    </row>
    <row r="1802" spans="1:18" x14ac:dyDescent="0.25">
      <c r="A1802" s="71">
        <v>600130584</v>
      </c>
      <c r="B1802" s="56">
        <f t="shared" si="56"/>
        <v>600130584</v>
      </c>
      <c r="C1802" s="57" t="s">
        <v>6697</v>
      </c>
      <c r="D1802" s="50">
        <v>1</v>
      </c>
      <c r="E1802" s="72">
        <f t="shared" si="57"/>
        <v>71005021</v>
      </c>
      <c r="F1802" s="51" t="s">
        <v>5727</v>
      </c>
      <c r="G1802" s="51" t="s">
        <v>8856</v>
      </c>
      <c r="H1802" s="51">
        <v>200</v>
      </c>
      <c r="I1802" s="51" t="s">
        <v>14443</v>
      </c>
      <c r="J1802" s="51">
        <v>16.690000000000001</v>
      </c>
      <c r="K1802" s="68">
        <v>3338.0000000000005</v>
      </c>
      <c r="L1802" s="63" t="s">
        <v>14444</v>
      </c>
      <c r="M1802" s="50" t="s">
        <v>10677</v>
      </c>
      <c r="O1802" s="36">
        <v>67</v>
      </c>
      <c r="Q1802" s="36" t="s">
        <v>10678</v>
      </c>
      <c r="R1802" s="50" t="str">
        <f>VLOOKUP(A1802,[1]komplet!$1:$1048576,18,0)</f>
        <v>ANO</v>
      </c>
    </row>
    <row r="1803" spans="1:18" x14ac:dyDescent="0.25">
      <c r="A1803" s="71">
        <v>600130665</v>
      </c>
      <c r="B1803" s="56">
        <f t="shared" si="56"/>
        <v>600130665</v>
      </c>
      <c r="C1803" s="57" t="s">
        <v>6698</v>
      </c>
      <c r="D1803" s="50">
        <v>1</v>
      </c>
      <c r="E1803" s="72">
        <f t="shared" si="57"/>
        <v>70993122</v>
      </c>
      <c r="F1803" s="51" t="s">
        <v>5727</v>
      </c>
      <c r="G1803" s="51" t="s">
        <v>8856</v>
      </c>
      <c r="H1803" s="51">
        <v>225</v>
      </c>
      <c r="I1803" s="51" t="s">
        <v>14443</v>
      </c>
      <c r="J1803" s="51">
        <v>16.690000000000001</v>
      </c>
      <c r="K1803" s="68">
        <v>3755.2500000000005</v>
      </c>
      <c r="L1803" s="63" t="s">
        <v>14444</v>
      </c>
      <c r="M1803" s="50" t="s">
        <v>10679</v>
      </c>
      <c r="O1803" s="36">
        <v>50</v>
      </c>
      <c r="Q1803" s="36" t="s">
        <v>10653</v>
      </c>
      <c r="R1803" s="50" t="str">
        <f>VLOOKUP(A1803,[1]komplet!$1:$1048576,18,0)</f>
        <v>ANO</v>
      </c>
    </row>
    <row r="1804" spans="1:18" x14ac:dyDescent="0.25">
      <c r="A1804" s="71">
        <v>600130711</v>
      </c>
      <c r="B1804" s="56">
        <f t="shared" si="56"/>
        <v>600130711</v>
      </c>
      <c r="C1804" s="57" t="s">
        <v>6699</v>
      </c>
      <c r="D1804" s="50">
        <v>1</v>
      </c>
      <c r="E1804" s="72">
        <f t="shared" si="57"/>
        <v>75023806</v>
      </c>
      <c r="F1804" s="51" t="s">
        <v>5727</v>
      </c>
      <c r="G1804" s="51" t="s">
        <v>8856</v>
      </c>
      <c r="H1804" s="51">
        <v>125</v>
      </c>
      <c r="I1804" s="51" t="s">
        <v>14443</v>
      </c>
      <c r="J1804" s="51">
        <v>16.690000000000001</v>
      </c>
      <c r="K1804" s="68">
        <v>2086.25</v>
      </c>
      <c r="L1804" s="63" t="s">
        <v>14444</v>
      </c>
      <c r="M1804" s="50" t="s">
        <v>10680</v>
      </c>
      <c r="O1804" s="36">
        <v>96</v>
      </c>
      <c r="Q1804" s="36" t="s">
        <v>10681</v>
      </c>
      <c r="R1804" s="50" t="str">
        <f>VLOOKUP(A1804,[1]komplet!$1:$1048576,18,0)</f>
        <v>ANO</v>
      </c>
    </row>
    <row r="1805" spans="1:18" x14ac:dyDescent="0.25">
      <c r="A1805" s="71">
        <v>600130762</v>
      </c>
      <c r="B1805" s="56">
        <f t="shared" si="56"/>
        <v>600130762</v>
      </c>
      <c r="C1805" s="57" t="s">
        <v>6700</v>
      </c>
      <c r="D1805" s="50">
        <v>1</v>
      </c>
      <c r="E1805" s="72">
        <f t="shared" si="57"/>
        <v>75023857</v>
      </c>
      <c r="F1805" s="51" t="s">
        <v>5727</v>
      </c>
      <c r="G1805" s="51" t="s">
        <v>8856</v>
      </c>
      <c r="H1805" s="51">
        <v>150</v>
      </c>
      <c r="I1805" s="51" t="s">
        <v>14443</v>
      </c>
      <c r="J1805" s="51">
        <v>16.690000000000001</v>
      </c>
      <c r="K1805" s="68">
        <v>2503.5</v>
      </c>
      <c r="L1805" s="63" t="s">
        <v>14444</v>
      </c>
      <c r="M1805" s="50" t="s">
        <v>10682</v>
      </c>
      <c r="O1805" s="36">
        <v>45</v>
      </c>
      <c r="Q1805" s="36" t="s">
        <v>10683</v>
      </c>
      <c r="R1805" s="50" t="str">
        <f>VLOOKUP(A1805,[1]komplet!$1:$1048576,18,0)</f>
        <v>ANO</v>
      </c>
    </row>
    <row r="1806" spans="1:18" x14ac:dyDescent="0.25">
      <c r="A1806" s="71">
        <v>600130789</v>
      </c>
      <c r="B1806" s="56">
        <f t="shared" si="56"/>
        <v>600130789</v>
      </c>
      <c r="C1806" s="57" t="s">
        <v>6701</v>
      </c>
      <c r="D1806" s="50">
        <v>1</v>
      </c>
      <c r="E1806" s="72">
        <f t="shared" si="57"/>
        <v>70992070</v>
      </c>
      <c r="F1806" s="51" t="s">
        <v>5727</v>
      </c>
      <c r="G1806" s="51" t="s">
        <v>8856</v>
      </c>
      <c r="H1806" s="51">
        <v>50</v>
      </c>
      <c r="I1806" s="51" t="s">
        <v>14443</v>
      </c>
      <c r="J1806" s="51">
        <v>16.690000000000001</v>
      </c>
      <c r="K1806" s="68">
        <v>834.50000000000011</v>
      </c>
      <c r="L1806" s="63" t="s">
        <v>14444</v>
      </c>
      <c r="M1806" s="50" t="s">
        <v>10684</v>
      </c>
      <c r="O1806" s="36">
        <v>44</v>
      </c>
      <c r="Q1806" s="36" t="s">
        <v>10685</v>
      </c>
      <c r="R1806" s="50" t="str">
        <f>VLOOKUP(A1806,[1]komplet!$1:$1048576,18,0)</f>
        <v>ANO</v>
      </c>
    </row>
    <row r="1807" spans="1:18" x14ac:dyDescent="0.25">
      <c r="A1807" s="71">
        <v>600130843</v>
      </c>
      <c r="B1807" s="56">
        <f t="shared" si="56"/>
        <v>600130843</v>
      </c>
      <c r="C1807" s="57" t="s">
        <v>6702</v>
      </c>
      <c r="D1807" s="50">
        <v>1</v>
      </c>
      <c r="E1807" s="72">
        <f t="shared" si="57"/>
        <v>70877441</v>
      </c>
      <c r="F1807" s="51" t="s">
        <v>5727</v>
      </c>
      <c r="G1807" s="51" t="s">
        <v>8856</v>
      </c>
      <c r="H1807" s="51">
        <v>675</v>
      </c>
      <c r="I1807" s="51" t="s">
        <v>14443</v>
      </c>
      <c r="J1807" s="51">
        <v>16.690000000000001</v>
      </c>
      <c r="K1807" s="68">
        <v>11265.75</v>
      </c>
      <c r="L1807" s="63" t="s">
        <v>14444</v>
      </c>
      <c r="M1807" s="50" t="s">
        <v>10686</v>
      </c>
      <c r="O1807" s="36">
        <v>161</v>
      </c>
      <c r="Q1807" s="36" t="s">
        <v>10687</v>
      </c>
      <c r="R1807" s="50" t="str">
        <f>VLOOKUP(A1807,[1]komplet!$1:$1048576,18,0)</f>
        <v>ANO</v>
      </c>
    </row>
    <row r="1808" spans="1:18" x14ac:dyDescent="0.25">
      <c r="A1808" s="71">
        <v>610250833</v>
      </c>
      <c r="B1808" s="56">
        <f t="shared" si="56"/>
        <v>610250833</v>
      </c>
      <c r="C1808" s="57" t="s">
        <v>6703</v>
      </c>
      <c r="D1808" s="50">
        <v>1</v>
      </c>
      <c r="E1808" s="72">
        <f t="shared" si="57"/>
        <v>68686480</v>
      </c>
      <c r="F1808" s="51" t="s">
        <v>5727</v>
      </c>
      <c r="G1808" s="51" t="s">
        <v>8856</v>
      </c>
      <c r="H1808" s="51">
        <v>625</v>
      </c>
      <c r="I1808" s="51" t="s">
        <v>14443</v>
      </c>
      <c r="J1808" s="51">
        <v>16.690000000000001</v>
      </c>
      <c r="K1808" s="68">
        <v>10431.25</v>
      </c>
      <c r="L1808" s="63" t="s">
        <v>14444</v>
      </c>
      <c r="M1808" s="50" t="s">
        <v>10688</v>
      </c>
      <c r="N1808" s="36" t="s">
        <v>51</v>
      </c>
      <c r="O1808" s="36">
        <v>239</v>
      </c>
      <c r="Q1808" s="36" t="s">
        <v>10668</v>
      </c>
      <c r="R1808" s="50" t="str">
        <f>VLOOKUP(A1808,[1]komplet!$1:$1048576,18,0)</f>
        <v>ANO</v>
      </c>
    </row>
    <row r="1809" spans="1:18" x14ac:dyDescent="0.25">
      <c r="A1809" s="71">
        <v>650014294</v>
      </c>
      <c r="B1809" s="56">
        <f t="shared" si="56"/>
        <v>650014294</v>
      </c>
      <c r="C1809" s="57" t="s">
        <v>6704</v>
      </c>
      <c r="D1809" s="50">
        <v>1</v>
      </c>
      <c r="E1809" s="72">
        <f t="shared" si="57"/>
        <v>75022915</v>
      </c>
      <c r="F1809" s="51" t="s">
        <v>5727</v>
      </c>
      <c r="G1809" s="51" t="s">
        <v>8856</v>
      </c>
      <c r="H1809" s="51">
        <v>75</v>
      </c>
      <c r="I1809" s="51" t="s">
        <v>14443</v>
      </c>
      <c r="J1809" s="51">
        <v>16.690000000000001</v>
      </c>
      <c r="K1809" s="68">
        <v>1251.75</v>
      </c>
      <c r="L1809" s="63" t="s">
        <v>14444</v>
      </c>
      <c r="M1809" s="50" t="s">
        <v>10689</v>
      </c>
      <c r="O1809" s="36">
        <v>11</v>
      </c>
      <c r="Q1809" s="36" t="s">
        <v>10690</v>
      </c>
      <c r="R1809" s="50" t="str">
        <f>VLOOKUP(A1809,[1]komplet!$1:$1048576,18,0)</f>
        <v>ANO</v>
      </c>
    </row>
    <row r="1810" spans="1:18" x14ac:dyDescent="0.25">
      <c r="A1810" s="71">
        <v>650015533</v>
      </c>
      <c r="B1810" s="56">
        <f t="shared" si="56"/>
        <v>650015533</v>
      </c>
      <c r="C1810" s="57" t="s">
        <v>6705</v>
      </c>
      <c r="D1810" s="50">
        <v>1</v>
      </c>
      <c r="E1810" s="72">
        <f t="shared" si="57"/>
        <v>75021986</v>
      </c>
      <c r="F1810" s="51" t="s">
        <v>5727</v>
      </c>
      <c r="G1810" s="51" t="s">
        <v>8856</v>
      </c>
      <c r="H1810" s="51">
        <v>125</v>
      </c>
      <c r="I1810" s="51" t="s">
        <v>14443</v>
      </c>
      <c r="J1810" s="51">
        <v>16.690000000000001</v>
      </c>
      <c r="K1810" s="68">
        <v>2086.25</v>
      </c>
      <c r="L1810" s="63" t="s">
        <v>14444</v>
      </c>
      <c r="M1810" s="50" t="s">
        <v>10691</v>
      </c>
      <c r="O1810" s="36">
        <v>190</v>
      </c>
      <c r="Q1810" s="36" t="s">
        <v>10692</v>
      </c>
      <c r="R1810" s="50" t="str">
        <f>VLOOKUP(A1810,[1]komplet!$1:$1048576,18,0)</f>
        <v>ANO</v>
      </c>
    </row>
    <row r="1811" spans="1:18" x14ac:dyDescent="0.25">
      <c r="A1811" s="71">
        <v>650059140</v>
      </c>
      <c r="B1811" s="56">
        <f t="shared" si="56"/>
        <v>650059140</v>
      </c>
      <c r="C1811" s="57" t="s">
        <v>6706</v>
      </c>
      <c r="D1811" s="50">
        <v>1</v>
      </c>
      <c r="E1811" s="72">
        <f t="shared" si="57"/>
        <v>70993092</v>
      </c>
      <c r="F1811" s="51" t="s">
        <v>5727</v>
      </c>
      <c r="G1811" s="51" t="s">
        <v>8856</v>
      </c>
      <c r="H1811" s="51">
        <v>1725</v>
      </c>
      <c r="I1811" s="51" t="s">
        <v>14443</v>
      </c>
      <c r="J1811" s="51">
        <v>16.690000000000001</v>
      </c>
      <c r="K1811" s="68">
        <v>28790.250000000004</v>
      </c>
      <c r="L1811" s="63" t="s">
        <v>14444</v>
      </c>
      <c r="M1811" s="50" t="s">
        <v>10693</v>
      </c>
      <c r="N1811" s="36" t="s">
        <v>19</v>
      </c>
      <c r="O1811" s="36">
        <v>2055</v>
      </c>
      <c r="Q1811" s="36" t="s">
        <v>10653</v>
      </c>
      <c r="R1811" s="50" t="str">
        <f>VLOOKUP(A1811,[1]komplet!$1:$1048576,18,0)</f>
        <v>ANO</v>
      </c>
    </row>
    <row r="1812" spans="1:18" x14ac:dyDescent="0.25">
      <c r="A1812" s="71">
        <v>650067754</v>
      </c>
      <c r="B1812" s="56">
        <f t="shared" si="56"/>
        <v>650067754</v>
      </c>
      <c r="C1812" s="57" t="s">
        <v>6707</v>
      </c>
      <c r="D1812" s="50">
        <v>1</v>
      </c>
      <c r="E1812" s="72">
        <f t="shared" si="57"/>
        <v>70831394</v>
      </c>
      <c r="F1812" s="51" t="s">
        <v>5727</v>
      </c>
      <c r="G1812" s="51" t="s">
        <v>8856</v>
      </c>
      <c r="H1812" s="51">
        <v>250</v>
      </c>
      <c r="I1812" s="51" t="s">
        <v>14443</v>
      </c>
      <c r="J1812" s="51">
        <v>16.690000000000001</v>
      </c>
      <c r="K1812" s="68">
        <v>4172.5</v>
      </c>
      <c r="L1812" s="63" t="s">
        <v>14444</v>
      </c>
      <c r="M1812" s="50" t="s">
        <v>10694</v>
      </c>
      <c r="N1812" s="36" t="s">
        <v>9841</v>
      </c>
      <c r="O1812" s="36">
        <v>116</v>
      </c>
      <c r="Q1812" s="36" t="s">
        <v>10668</v>
      </c>
      <c r="R1812" s="50" t="str">
        <f>VLOOKUP(A1812,[1]komplet!$1:$1048576,18,0)</f>
        <v>ANO</v>
      </c>
    </row>
    <row r="1813" spans="1:18" x14ac:dyDescent="0.25">
      <c r="A1813" s="71">
        <v>600025985</v>
      </c>
      <c r="B1813" s="56">
        <f t="shared" si="56"/>
        <v>600025985</v>
      </c>
      <c r="C1813" s="57" t="s">
        <v>6708</v>
      </c>
      <c r="D1813" s="50">
        <v>1</v>
      </c>
      <c r="E1813" s="72">
        <f t="shared" si="57"/>
        <v>48897574</v>
      </c>
      <c r="F1813" s="51" t="s">
        <v>5727</v>
      </c>
      <c r="G1813" s="51" t="s">
        <v>8856</v>
      </c>
      <c r="H1813" s="51">
        <v>125</v>
      </c>
      <c r="I1813" s="51" t="s">
        <v>14443</v>
      </c>
      <c r="J1813" s="51">
        <v>16.690000000000001</v>
      </c>
      <c r="K1813" s="68">
        <v>2086.25</v>
      </c>
      <c r="L1813" s="63" t="s">
        <v>14444</v>
      </c>
      <c r="M1813" s="50" t="s">
        <v>10695</v>
      </c>
      <c r="O1813" s="36">
        <v>13</v>
      </c>
      <c r="Q1813" s="36" t="s">
        <v>10696</v>
      </c>
      <c r="R1813" s="50" t="str">
        <f>VLOOKUP(A1813,[1]komplet!$1:$1048576,18,0)</f>
        <v>ANO</v>
      </c>
    </row>
    <row r="1814" spans="1:18" x14ac:dyDescent="0.25">
      <c r="A1814" s="71">
        <v>691014680</v>
      </c>
      <c r="B1814" s="56">
        <f t="shared" si="56"/>
        <v>691014680</v>
      </c>
      <c r="C1814" s="71">
        <v>9914889</v>
      </c>
      <c r="D1814" s="50">
        <v>1</v>
      </c>
      <c r="E1814" s="72">
        <f t="shared" si="57"/>
        <v>9914889</v>
      </c>
      <c r="F1814" s="51" t="s">
        <v>5727</v>
      </c>
      <c r="G1814" s="51" t="s">
        <v>8861</v>
      </c>
      <c r="H1814" s="51">
        <v>100</v>
      </c>
      <c r="I1814" s="51" t="s">
        <v>14443</v>
      </c>
      <c r="J1814" s="51">
        <v>16.690000000000001</v>
      </c>
      <c r="K1814" s="68">
        <v>1669.0000000000002</v>
      </c>
      <c r="L1814" s="63" t="s">
        <v>14444</v>
      </c>
      <c r="M1814" s="50" t="s">
        <v>10697</v>
      </c>
      <c r="N1814" s="36" t="s">
        <v>10311</v>
      </c>
      <c r="O1814" s="36" t="s">
        <v>10698</v>
      </c>
      <c r="Q1814" s="36" t="s">
        <v>10668</v>
      </c>
      <c r="R1814" s="50" t="str">
        <f>VLOOKUP(A1814,[1]komplet!$1:$1048576,18,0)</f>
        <v>NE</v>
      </c>
    </row>
    <row r="1815" spans="1:18" x14ac:dyDescent="0.25">
      <c r="A1815" s="71">
        <v>600015882</v>
      </c>
      <c r="B1815" s="56">
        <f t="shared" si="56"/>
        <v>600015882</v>
      </c>
      <c r="C1815" s="57" t="s">
        <v>6709</v>
      </c>
      <c r="D1815" s="50">
        <v>1</v>
      </c>
      <c r="E1815" s="72">
        <f t="shared" si="57"/>
        <v>48897094</v>
      </c>
      <c r="F1815" s="51" t="s">
        <v>5727</v>
      </c>
      <c r="G1815" s="51" t="s">
        <v>8856</v>
      </c>
      <c r="H1815" s="51">
        <v>700</v>
      </c>
      <c r="I1815" s="51" t="s">
        <v>14443</v>
      </c>
      <c r="J1815" s="51">
        <v>16.690000000000001</v>
      </c>
      <c r="K1815" s="68">
        <v>11683</v>
      </c>
      <c r="L1815" s="63" t="s">
        <v>14444</v>
      </c>
      <c r="M1815" s="50" t="s">
        <v>10699</v>
      </c>
      <c r="N1815" s="36" t="s">
        <v>10700</v>
      </c>
      <c r="O1815" s="36">
        <v>1685</v>
      </c>
      <c r="P1815" s="36">
        <v>3</v>
      </c>
      <c r="Q1815" s="36" t="s">
        <v>8861</v>
      </c>
      <c r="R1815" s="50" t="str">
        <f>VLOOKUP(A1815,[1]komplet!$1:$1048576,18,0)</f>
        <v>NE</v>
      </c>
    </row>
    <row r="1816" spans="1:18" x14ac:dyDescent="0.25">
      <c r="A1816" s="71">
        <v>600019993</v>
      </c>
      <c r="B1816" s="56">
        <f t="shared" si="56"/>
        <v>600019993</v>
      </c>
      <c r="C1816" s="57" t="s">
        <v>6710</v>
      </c>
      <c r="D1816" s="50">
        <v>1</v>
      </c>
      <c r="E1816" s="72">
        <f t="shared" si="57"/>
        <v>637696</v>
      </c>
      <c r="F1816" s="51" t="s">
        <v>5727</v>
      </c>
      <c r="G1816" s="51" t="s">
        <v>8856</v>
      </c>
      <c r="H1816" s="51">
        <v>950</v>
      </c>
      <c r="I1816" s="51" t="s">
        <v>14443</v>
      </c>
      <c r="J1816" s="51">
        <v>16.690000000000001</v>
      </c>
      <c r="K1816" s="68">
        <v>15855.500000000002</v>
      </c>
      <c r="L1816" s="63" t="s">
        <v>14444</v>
      </c>
      <c r="M1816" s="50" t="s">
        <v>10701</v>
      </c>
      <c r="N1816" s="36" t="s">
        <v>86</v>
      </c>
      <c r="O1816" s="36">
        <v>404</v>
      </c>
      <c r="P1816" s="36">
        <v>4</v>
      </c>
      <c r="Q1816" s="36" t="s">
        <v>8861</v>
      </c>
      <c r="R1816" s="50" t="str">
        <f>VLOOKUP(A1816,[1]komplet!$1:$1048576,18,0)</f>
        <v>ANO</v>
      </c>
    </row>
    <row r="1817" spans="1:18" x14ac:dyDescent="0.25">
      <c r="A1817" s="71">
        <v>600015831</v>
      </c>
      <c r="B1817" s="56">
        <f t="shared" si="56"/>
        <v>600015831</v>
      </c>
      <c r="C1817" s="57" t="s">
        <v>6711</v>
      </c>
      <c r="D1817" s="50">
        <v>1</v>
      </c>
      <c r="E1817" s="72">
        <f t="shared" si="57"/>
        <v>43379486</v>
      </c>
      <c r="F1817" s="51" t="s">
        <v>5727</v>
      </c>
      <c r="G1817" s="51" t="s">
        <v>8856</v>
      </c>
      <c r="H1817" s="51">
        <v>1500</v>
      </c>
      <c r="I1817" s="51" t="s">
        <v>14443</v>
      </c>
      <c r="J1817" s="51">
        <v>16.690000000000001</v>
      </c>
      <c r="K1817" s="68">
        <v>25035.000000000004</v>
      </c>
      <c r="L1817" s="63" t="s">
        <v>14444</v>
      </c>
      <c r="M1817" s="50" t="s">
        <v>10702</v>
      </c>
      <c r="N1817" s="36" t="s">
        <v>10700</v>
      </c>
      <c r="O1817" s="36">
        <v>1685</v>
      </c>
      <c r="P1817" s="36">
        <v>3</v>
      </c>
      <c r="Q1817" s="36" t="s">
        <v>8861</v>
      </c>
      <c r="R1817" s="50" t="str">
        <f>VLOOKUP(A1817,[1]komplet!$1:$1048576,18,0)</f>
        <v>NE</v>
      </c>
    </row>
    <row r="1818" spans="1:18" x14ac:dyDescent="0.25">
      <c r="A1818" s="71">
        <v>600015955</v>
      </c>
      <c r="B1818" s="56">
        <f t="shared" si="56"/>
        <v>600015955</v>
      </c>
      <c r="C1818" s="57" t="s">
        <v>6712</v>
      </c>
      <c r="D1818" s="50">
        <v>1</v>
      </c>
      <c r="E1818" s="72">
        <f t="shared" si="57"/>
        <v>48895407</v>
      </c>
      <c r="F1818" s="51" t="s">
        <v>5727</v>
      </c>
      <c r="G1818" s="51" t="s">
        <v>8856</v>
      </c>
      <c r="H1818" s="51">
        <v>1900</v>
      </c>
      <c r="I1818" s="51" t="s">
        <v>14443</v>
      </c>
      <c r="J1818" s="51">
        <v>16.690000000000001</v>
      </c>
      <c r="K1818" s="68">
        <v>31711.000000000004</v>
      </c>
      <c r="L1818" s="63" t="s">
        <v>14444</v>
      </c>
      <c r="M1818" s="50" t="s">
        <v>10703</v>
      </c>
      <c r="N1818" s="36" t="s">
        <v>10704</v>
      </c>
      <c r="O1818" s="36">
        <v>1693</v>
      </c>
      <c r="P1818" s="36">
        <v>2</v>
      </c>
      <c r="Q1818" s="36" t="s">
        <v>8861</v>
      </c>
      <c r="R1818" s="50" t="str">
        <f>VLOOKUP(A1818,[1]komplet!$1:$1048576,18,0)</f>
        <v>ANO</v>
      </c>
    </row>
    <row r="1819" spans="1:18" x14ac:dyDescent="0.25">
      <c r="A1819" s="71">
        <v>600015971</v>
      </c>
      <c r="B1819" s="56">
        <f t="shared" si="56"/>
        <v>600015971</v>
      </c>
      <c r="C1819" s="57" t="s">
        <v>6713</v>
      </c>
      <c r="D1819" s="50">
        <v>1</v>
      </c>
      <c r="E1819" s="72">
        <f t="shared" si="57"/>
        <v>48895598</v>
      </c>
      <c r="F1819" s="51" t="s">
        <v>5727</v>
      </c>
      <c r="G1819" s="51" t="s">
        <v>8856</v>
      </c>
      <c r="H1819" s="51">
        <v>3700</v>
      </c>
      <c r="I1819" s="51" t="s">
        <v>14443</v>
      </c>
      <c r="J1819" s="51">
        <v>16.690000000000001</v>
      </c>
      <c r="K1819" s="68">
        <v>61753.000000000007</v>
      </c>
      <c r="L1819" s="63" t="s">
        <v>14444</v>
      </c>
      <c r="M1819" s="50" t="s">
        <v>10705</v>
      </c>
      <c r="N1819" s="36" t="s">
        <v>24</v>
      </c>
      <c r="O1819" s="36">
        <v>761</v>
      </c>
      <c r="P1819" s="36">
        <v>1</v>
      </c>
      <c r="Q1819" s="36" t="s">
        <v>8861</v>
      </c>
      <c r="R1819" s="50" t="str">
        <f>VLOOKUP(A1819,[1]komplet!$1:$1048576,18,0)</f>
        <v>ANO</v>
      </c>
    </row>
    <row r="1820" spans="1:18" x14ac:dyDescent="0.25">
      <c r="A1820" s="71">
        <v>600016013</v>
      </c>
      <c r="B1820" s="56">
        <f t="shared" si="56"/>
        <v>600016013</v>
      </c>
      <c r="C1820" s="57" t="s">
        <v>6714</v>
      </c>
      <c r="D1820" s="50">
        <v>1</v>
      </c>
      <c r="E1820" s="72">
        <f t="shared" si="57"/>
        <v>47900539</v>
      </c>
      <c r="F1820" s="51" t="s">
        <v>5727</v>
      </c>
      <c r="G1820" s="51" t="s">
        <v>8856</v>
      </c>
      <c r="H1820" s="51">
        <v>1650</v>
      </c>
      <c r="I1820" s="51" t="s">
        <v>14443</v>
      </c>
      <c r="J1820" s="51">
        <v>16.690000000000001</v>
      </c>
      <c r="K1820" s="68">
        <v>27538.500000000004</v>
      </c>
      <c r="L1820" s="63" t="s">
        <v>14444</v>
      </c>
      <c r="M1820" s="50" t="s">
        <v>10706</v>
      </c>
      <c r="N1820" s="36" t="s">
        <v>41</v>
      </c>
      <c r="O1820" s="36">
        <v>972</v>
      </c>
      <c r="P1820" s="36">
        <v>10</v>
      </c>
      <c r="Q1820" s="36" t="s">
        <v>8861</v>
      </c>
      <c r="R1820" s="50" t="str">
        <f>VLOOKUP(A1820,[1]komplet!$1:$1048576,18,0)</f>
        <v>NE</v>
      </c>
    </row>
    <row r="1821" spans="1:18" x14ac:dyDescent="0.25">
      <c r="A1821" s="71">
        <v>600130037</v>
      </c>
      <c r="B1821" s="56">
        <f t="shared" si="56"/>
        <v>600130037</v>
      </c>
      <c r="C1821" s="57" t="s">
        <v>6715</v>
      </c>
      <c r="D1821" s="50">
        <v>1</v>
      </c>
      <c r="E1821" s="72">
        <f t="shared" si="57"/>
        <v>43378676</v>
      </c>
      <c r="F1821" s="51" t="s">
        <v>5727</v>
      </c>
      <c r="G1821" s="51" t="s">
        <v>8856</v>
      </c>
      <c r="H1821" s="51">
        <v>550</v>
      </c>
      <c r="I1821" s="51" t="s">
        <v>14443</v>
      </c>
      <c r="J1821" s="51">
        <v>16.690000000000001</v>
      </c>
      <c r="K1821" s="68">
        <v>9179.5</v>
      </c>
      <c r="L1821" s="63" t="s">
        <v>14444</v>
      </c>
      <c r="M1821" s="50" t="s">
        <v>10707</v>
      </c>
      <c r="O1821" s="36">
        <v>11</v>
      </c>
      <c r="Q1821" s="36" t="s">
        <v>10708</v>
      </c>
      <c r="R1821" s="50" t="str">
        <f>VLOOKUP(A1821,[1]komplet!$1:$1048576,18,0)</f>
        <v>ANO</v>
      </c>
    </row>
    <row r="1822" spans="1:18" x14ac:dyDescent="0.25">
      <c r="A1822" s="71">
        <v>600130053</v>
      </c>
      <c r="B1822" s="56">
        <f t="shared" si="56"/>
        <v>600130053</v>
      </c>
      <c r="C1822" s="57" t="s">
        <v>6716</v>
      </c>
      <c r="D1822" s="50">
        <v>1</v>
      </c>
      <c r="E1822" s="72">
        <f t="shared" si="57"/>
        <v>43378641</v>
      </c>
      <c r="F1822" s="51" t="s">
        <v>5727</v>
      </c>
      <c r="G1822" s="51" t="s">
        <v>8856</v>
      </c>
      <c r="H1822" s="51">
        <v>525</v>
      </c>
      <c r="I1822" s="51" t="s">
        <v>14443</v>
      </c>
      <c r="J1822" s="51">
        <v>16.690000000000001</v>
      </c>
      <c r="K1822" s="68">
        <v>8762.25</v>
      </c>
      <c r="L1822" s="63" t="s">
        <v>14444</v>
      </c>
      <c r="M1822" s="50" t="s">
        <v>10709</v>
      </c>
      <c r="O1822" s="36">
        <v>147</v>
      </c>
      <c r="Q1822" s="36" t="s">
        <v>10710</v>
      </c>
      <c r="R1822" s="50" t="str">
        <f>VLOOKUP(A1822,[1]komplet!$1:$1048576,18,0)</f>
        <v>ANO</v>
      </c>
    </row>
    <row r="1823" spans="1:18" x14ac:dyDescent="0.25">
      <c r="A1823" s="71">
        <v>600130088</v>
      </c>
      <c r="B1823" s="56">
        <f t="shared" si="56"/>
        <v>600130088</v>
      </c>
      <c r="C1823" s="57" t="s">
        <v>6717</v>
      </c>
      <c r="D1823" s="50">
        <v>1</v>
      </c>
      <c r="E1823" s="72">
        <f t="shared" si="57"/>
        <v>48894231</v>
      </c>
      <c r="F1823" s="51" t="s">
        <v>5727</v>
      </c>
      <c r="G1823" s="51" t="s">
        <v>8856</v>
      </c>
      <c r="H1823" s="51">
        <v>625</v>
      </c>
      <c r="I1823" s="51" t="s">
        <v>14443</v>
      </c>
      <c r="J1823" s="51">
        <v>16.690000000000001</v>
      </c>
      <c r="K1823" s="68">
        <v>10431.25</v>
      </c>
      <c r="L1823" s="63" t="s">
        <v>14444</v>
      </c>
      <c r="M1823" s="50" t="s">
        <v>10711</v>
      </c>
      <c r="O1823" s="36">
        <v>205</v>
      </c>
      <c r="Q1823" s="36" t="s">
        <v>10712</v>
      </c>
      <c r="R1823" s="50" t="str">
        <f>VLOOKUP(A1823,[1]komplet!$1:$1048576,18,0)</f>
        <v>ANO</v>
      </c>
    </row>
    <row r="1824" spans="1:18" x14ac:dyDescent="0.25">
      <c r="A1824" s="71">
        <v>600130134</v>
      </c>
      <c r="B1824" s="56">
        <f t="shared" si="56"/>
        <v>600130134</v>
      </c>
      <c r="C1824" s="57" t="s">
        <v>6718</v>
      </c>
      <c r="D1824" s="50">
        <v>1</v>
      </c>
      <c r="E1824" s="72">
        <f t="shared" si="57"/>
        <v>43378684</v>
      </c>
      <c r="F1824" s="51" t="s">
        <v>5727</v>
      </c>
      <c r="G1824" s="51" t="s">
        <v>8856</v>
      </c>
      <c r="H1824" s="51">
        <v>575</v>
      </c>
      <c r="I1824" s="51" t="s">
        <v>14443</v>
      </c>
      <c r="J1824" s="51">
        <v>16.690000000000001</v>
      </c>
      <c r="K1824" s="68">
        <v>9596.75</v>
      </c>
      <c r="L1824" s="63" t="s">
        <v>14444</v>
      </c>
      <c r="M1824" s="50" t="s">
        <v>10713</v>
      </c>
      <c r="O1824" s="36">
        <v>440</v>
      </c>
      <c r="Q1824" s="36" t="s">
        <v>10324</v>
      </c>
      <c r="R1824" s="50" t="str">
        <f>VLOOKUP(A1824,[1]komplet!$1:$1048576,18,0)</f>
        <v>ANO</v>
      </c>
    </row>
    <row r="1825" spans="1:18" x14ac:dyDescent="0.25">
      <c r="A1825" s="71">
        <v>600130207</v>
      </c>
      <c r="B1825" s="56">
        <f t="shared" si="56"/>
        <v>600130207</v>
      </c>
      <c r="C1825" s="57" t="s">
        <v>6719</v>
      </c>
      <c r="D1825" s="50">
        <v>1</v>
      </c>
      <c r="E1825" s="72">
        <f t="shared" si="57"/>
        <v>70881138</v>
      </c>
      <c r="F1825" s="51" t="s">
        <v>5727</v>
      </c>
      <c r="G1825" s="51" t="s">
        <v>8856</v>
      </c>
      <c r="H1825" s="51">
        <v>1025</v>
      </c>
      <c r="I1825" s="51" t="s">
        <v>14443</v>
      </c>
      <c r="J1825" s="51">
        <v>16.690000000000001</v>
      </c>
      <c r="K1825" s="68">
        <v>17107.25</v>
      </c>
      <c r="L1825" s="63" t="s">
        <v>14444</v>
      </c>
      <c r="M1825" s="50" t="s">
        <v>10714</v>
      </c>
      <c r="N1825" s="36" t="s">
        <v>10715</v>
      </c>
      <c r="O1825" s="36">
        <v>1</v>
      </c>
      <c r="Q1825" s="36" t="s">
        <v>10716</v>
      </c>
      <c r="R1825" s="50" t="str">
        <f>VLOOKUP(A1825,[1]komplet!$1:$1048576,18,0)</f>
        <v>ANO</v>
      </c>
    </row>
    <row r="1826" spans="1:18" x14ac:dyDescent="0.25">
      <c r="A1826" s="71">
        <v>600130223</v>
      </c>
      <c r="B1826" s="56">
        <f t="shared" si="56"/>
        <v>600130223</v>
      </c>
      <c r="C1826" s="57" t="s">
        <v>6720</v>
      </c>
      <c r="D1826" s="50">
        <v>1</v>
      </c>
      <c r="E1826" s="72">
        <f t="shared" si="57"/>
        <v>48895300</v>
      </c>
      <c r="F1826" s="51" t="s">
        <v>5727</v>
      </c>
      <c r="G1826" s="51" t="s">
        <v>8856</v>
      </c>
      <c r="H1826" s="51">
        <v>1125</v>
      </c>
      <c r="I1826" s="51" t="s">
        <v>14443</v>
      </c>
      <c r="J1826" s="51">
        <v>16.690000000000001</v>
      </c>
      <c r="K1826" s="68">
        <v>18776.25</v>
      </c>
      <c r="L1826" s="63" t="s">
        <v>14444</v>
      </c>
      <c r="M1826" s="50" t="s">
        <v>10717</v>
      </c>
      <c r="O1826" s="36">
        <v>136</v>
      </c>
      <c r="Q1826" s="36" t="s">
        <v>10718</v>
      </c>
      <c r="R1826" s="50" t="str">
        <f>VLOOKUP(A1826,[1]komplet!$1:$1048576,18,0)</f>
        <v>ANO</v>
      </c>
    </row>
    <row r="1827" spans="1:18" x14ac:dyDescent="0.25">
      <c r="A1827" s="71">
        <v>600130266</v>
      </c>
      <c r="B1827" s="56">
        <f t="shared" si="56"/>
        <v>600130266</v>
      </c>
      <c r="C1827" s="57" t="s">
        <v>6721</v>
      </c>
      <c r="D1827" s="50">
        <v>1</v>
      </c>
      <c r="E1827" s="72">
        <f t="shared" si="57"/>
        <v>48894214</v>
      </c>
      <c r="F1827" s="51" t="s">
        <v>5727</v>
      </c>
      <c r="G1827" s="51" t="s">
        <v>8856</v>
      </c>
      <c r="H1827" s="51">
        <v>675</v>
      </c>
      <c r="I1827" s="51" t="s">
        <v>14443</v>
      </c>
      <c r="J1827" s="51">
        <v>16.690000000000001</v>
      </c>
      <c r="K1827" s="68">
        <v>11265.75</v>
      </c>
      <c r="L1827" s="63" t="s">
        <v>14444</v>
      </c>
      <c r="M1827" s="50" t="s">
        <v>10719</v>
      </c>
      <c r="N1827" s="36" t="s">
        <v>10720</v>
      </c>
      <c r="O1827" s="36">
        <v>310</v>
      </c>
      <c r="Q1827" s="36" t="s">
        <v>10721</v>
      </c>
      <c r="R1827" s="50" t="str">
        <f>VLOOKUP(A1827,[1]komplet!$1:$1048576,18,0)</f>
        <v>ANO</v>
      </c>
    </row>
    <row r="1828" spans="1:18" x14ac:dyDescent="0.25">
      <c r="A1828" s="71">
        <v>600130282</v>
      </c>
      <c r="B1828" s="56">
        <f t="shared" si="56"/>
        <v>600130282</v>
      </c>
      <c r="C1828" s="57" t="s">
        <v>6722</v>
      </c>
      <c r="D1828" s="50">
        <v>1</v>
      </c>
      <c r="E1828" s="72">
        <f t="shared" si="57"/>
        <v>60575255</v>
      </c>
      <c r="F1828" s="51" t="s">
        <v>5727</v>
      </c>
      <c r="G1828" s="51" t="s">
        <v>8856</v>
      </c>
      <c r="H1828" s="51">
        <v>900</v>
      </c>
      <c r="I1828" s="51" t="s">
        <v>14443</v>
      </c>
      <c r="J1828" s="51">
        <v>16.690000000000001</v>
      </c>
      <c r="K1828" s="68">
        <v>15021.000000000002</v>
      </c>
      <c r="L1828" s="63" t="s">
        <v>14444</v>
      </c>
      <c r="M1828" s="50" t="s">
        <v>10722</v>
      </c>
      <c r="O1828" s="36">
        <v>248</v>
      </c>
      <c r="Q1828" s="36" t="s">
        <v>10723</v>
      </c>
      <c r="R1828" s="50" t="str">
        <f>VLOOKUP(A1828,[1]komplet!$1:$1048576,18,0)</f>
        <v>ANO</v>
      </c>
    </row>
    <row r="1829" spans="1:18" x14ac:dyDescent="0.25">
      <c r="A1829" s="71">
        <v>600130312</v>
      </c>
      <c r="B1829" s="56">
        <f t="shared" si="56"/>
        <v>600130312</v>
      </c>
      <c r="C1829" s="57" t="s">
        <v>6723</v>
      </c>
      <c r="D1829" s="50">
        <v>1</v>
      </c>
      <c r="E1829" s="72">
        <f t="shared" si="57"/>
        <v>48897426</v>
      </c>
      <c r="F1829" s="51" t="s">
        <v>5727</v>
      </c>
      <c r="G1829" s="51" t="s">
        <v>8856</v>
      </c>
      <c r="H1829" s="51">
        <v>1875</v>
      </c>
      <c r="I1829" s="51" t="s">
        <v>14443</v>
      </c>
      <c r="J1829" s="51">
        <v>16.690000000000001</v>
      </c>
      <c r="K1829" s="68">
        <v>31293.750000000004</v>
      </c>
      <c r="L1829" s="63" t="s">
        <v>14444</v>
      </c>
      <c r="M1829" s="50" t="s">
        <v>10724</v>
      </c>
      <c r="N1829" s="36" t="s">
        <v>41</v>
      </c>
      <c r="O1829" s="36">
        <v>715</v>
      </c>
      <c r="P1829" s="36">
        <v>2</v>
      </c>
      <c r="Q1829" s="36" t="s">
        <v>8861</v>
      </c>
      <c r="R1829" s="50" t="str">
        <f>VLOOKUP(A1829,[1]komplet!$1:$1048576,18,0)</f>
        <v>ANO</v>
      </c>
    </row>
    <row r="1830" spans="1:18" x14ac:dyDescent="0.25">
      <c r="A1830" s="71">
        <v>600130321</v>
      </c>
      <c r="B1830" s="56">
        <f t="shared" si="56"/>
        <v>600130321</v>
      </c>
      <c r="C1830" s="57" t="s">
        <v>6724</v>
      </c>
      <c r="D1830" s="50">
        <v>1</v>
      </c>
      <c r="E1830" s="72">
        <f t="shared" si="57"/>
        <v>48895229</v>
      </c>
      <c r="F1830" s="51" t="s">
        <v>5727</v>
      </c>
      <c r="G1830" s="51" t="s">
        <v>8856</v>
      </c>
      <c r="H1830" s="51">
        <v>1050</v>
      </c>
      <c r="I1830" s="51" t="s">
        <v>14443</v>
      </c>
      <c r="J1830" s="51">
        <v>16.690000000000001</v>
      </c>
      <c r="K1830" s="68">
        <v>17524.5</v>
      </c>
      <c r="L1830" s="63" t="s">
        <v>14444</v>
      </c>
      <c r="M1830" s="50" t="s">
        <v>10725</v>
      </c>
      <c r="N1830" s="36" t="s">
        <v>41</v>
      </c>
      <c r="O1830" s="36">
        <v>825</v>
      </c>
      <c r="P1830" s="36">
        <v>6</v>
      </c>
      <c r="Q1830" s="36" t="s">
        <v>8861</v>
      </c>
      <c r="R1830" s="50" t="str">
        <f>VLOOKUP(A1830,[1]komplet!$1:$1048576,18,0)</f>
        <v>ANO</v>
      </c>
    </row>
    <row r="1831" spans="1:18" x14ac:dyDescent="0.25">
      <c r="A1831" s="71">
        <v>600130339</v>
      </c>
      <c r="B1831" s="56">
        <f t="shared" si="56"/>
        <v>600130339</v>
      </c>
      <c r="C1831" s="57" t="s">
        <v>6725</v>
      </c>
      <c r="D1831" s="50">
        <v>1</v>
      </c>
      <c r="E1831" s="72">
        <f t="shared" si="57"/>
        <v>43380123</v>
      </c>
      <c r="F1831" s="51" t="s">
        <v>5727</v>
      </c>
      <c r="G1831" s="51" t="s">
        <v>8856</v>
      </c>
      <c r="H1831" s="51">
        <v>3225</v>
      </c>
      <c r="I1831" s="51" t="s">
        <v>14443</v>
      </c>
      <c r="J1831" s="51">
        <v>16.690000000000001</v>
      </c>
      <c r="K1831" s="68">
        <v>53825.250000000007</v>
      </c>
      <c r="L1831" s="63" t="s">
        <v>14444</v>
      </c>
      <c r="M1831" s="50" t="s">
        <v>10726</v>
      </c>
      <c r="N1831" s="36" t="s">
        <v>10727</v>
      </c>
      <c r="O1831" s="36">
        <v>1132</v>
      </c>
      <c r="P1831" s="36">
        <v>4</v>
      </c>
      <c r="Q1831" s="36" t="s">
        <v>8861</v>
      </c>
      <c r="R1831" s="50" t="str">
        <f>VLOOKUP(A1831,[1]komplet!$1:$1048576,18,0)</f>
        <v>ANO</v>
      </c>
    </row>
    <row r="1832" spans="1:18" x14ac:dyDescent="0.25">
      <c r="A1832" s="71">
        <v>600130533</v>
      </c>
      <c r="B1832" s="56">
        <f t="shared" si="56"/>
        <v>600130533</v>
      </c>
      <c r="C1832" s="57" t="s">
        <v>6726</v>
      </c>
      <c r="D1832" s="50">
        <v>1</v>
      </c>
      <c r="E1832" s="72">
        <f t="shared" si="57"/>
        <v>75023865</v>
      </c>
      <c r="F1832" s="51" t="s">
        <v>5727</v>
      </c>
      <c r="G1832" s="51" t="s">
        <v>8856</v>
      </c>
      <c r="H1832" s="51">
        <v>125</v>
      </c>
      <c r="I1832" s="51" t="s">
        <v>14443</v>
      </c>
      <c r="J1832" s="51">
        <v>16.690000000000001</v>
      </c>
      <c r="K1832" s="68">
        <v>2086.25</v>
      </c>
      <c r="L1832" s="63" t="s">
        <v>14444</v>
      </c>
      <c r="M1832" s="50" t="s">
        <v>10728</v>
      </c>
      <c r="O1832" s="36">
        <v>80</v>
      </c>
      <c r="Q1832" s="36" t="s">
        <v>10729</v>
      </c>
      <c r="R1832" s="50" t="str">
        <f>VLOOKUP(A1832,[1]komplet!$1:$1048576,18,0)</f>
        <v>ANO</v>
      </c>
    </row>
    <row r="1833" spans="1:18" x14ac:dyDescent="0.25">
      <c r="A1833" s="71">
        <v>600130541</v>
      </c>
      <c r="B1833" s="56">
        <f t="shared" si="56"/>
        <v>600130541</v>
      </c>
      <c r="C1833" s="57" t="s">
        <v>6727</v>
      </c>
      <c r="D1833" s="50">
        <v>1</v>
      </c>
      <c r="E1833" s="72">
        <f t="shared" si="57"/>
        <v>70998787</v>
      </c>
      <c r="F1833" s="51" t="s">
        <v>5727</v>
      </c>
      <c r="G1833" s="51" t="s">
        <v>8856</v>
      </c>
      <c r="H1833" s="51">
        <v>125</v>
      </c>
      <c r="I1833" s="51" t="s">
        <v>14443</v>
      </c>
      <c r="J1833" s="51">
        <v>16.690000000000001</v>
      </c>
      <c r="K1833" s="68">
        <v>2086.25</v>
      </c>
      <c r="L1833" s="63" t="s">
        <v>14444</v>
      </c>
      <c r="M1833" s="50" t="s">
        <v>10730</v>
      </c>
      <c r="O1833" s="36">
        <v>110</v>
      </c>
      <c r="Q1833" s="36" t="s">
        <v>10731</v>
      </c>
      <c r="R1833" s="50" t="str">
        <f>VLOOKUP(A1833,[1]komplet!$1:$1048576,18,0)</f>
        <v>ANO</v>
      </c>
    </row>
    <row r="1834" spans="1:18" x14ac:dyDescent="0.25">
      <c r="A1834" s="71">
        <v>600130622</v>
      </c>
      <c r="B1834" s="56">
        <f t="shared" si="56"/>
        <v>600130622</v>
      </c>
      <c r="C1834" s="57" t="s">
        <v>6728</v>
      </c>
      <c r="D1834" s="50">
        <v>1</v>
      </c>
      <c r="E1834" s="72">
        <f t="shared" si="57"/>
        <v>75022851</v>
      </c>
      <c r="F1834" s="51" t="s">
        <v>5727</v>
      </c>
      <c r="G1834" s="51" t="s">
        <v>8856</v>
      </c>
      <c r="H1834" s="51">
        <v>150</v>
      </c>
      <c r="I1834" s="51" t="s">
        <v>14443</v>
      </c>
      <c r="J1834" s="51">
        <v>16.690000000000001</v>
      </c>
      <c r="K1834" s="68">
        <v>2503.5</v>
      </c>
      <c r="L1834" s="63" t="s">
        <v>14444</v>
      </c>
      <c r="M1834" s="50" t="s">
        <v>10732</v>
      </c>
      <c r="O1834" s="36">
        <v>95</v>
      </c>
      <c r="Q1834" s="36" t="s">
        <v>10733</v>
      </c>
      <c r="R1834" s="50" t="str">
        <f>VLOOKUP(A1834,[1]komplet!$1:$1048576,18,0)</f>
        <v>ANO</v>
      </c>
    </row>
    <row r="1835" spans="1:18" x14ac:dyDescent="0.25">
      <c r="A1835" s="71">
        <v>600130649</v>
      </c>
      <c r="B1835" s="56">
        <f t="shared" si="56"/>
        <v>600130649</v>
      </c>
      <c r="C1835" s="57" t="s">
        <v>6729</v>
      </c>
      <c r="D1835" s="50">
        <v>1</v>
      </c>
      <c r="E1835" s="72">
        <f t="shared" si="57"/>
        <v>75023873</v>
      </c>
      <c r="F1835" s="51" t="s">
        <v>5727</v>
      </c>
      <c r="G1835" s="51" t="s">
        <v>8856</v>
      </c>
      <c r="H1835" s="51">
        <v>300</v>
      </c>
      <c r="I1835" s="51" t="s">
        <v>14443</v>
      </c>
      <c r="J1835" s="51">
        <v>16.690000000000001</v>
      </c>
      <c r="K1835" s="68">
        <v>5007</v>
      </c>
      <c r="L1835" s="63" t="s">
        <v>14444</v>
      </c>
      <c r="M1835" s="50" t="s">
        <v>10734</v>
      </c>
      <c r="O1835" s="36">
        <v>133</v>
      </c>
      <c r="Q1835" s="36" t="s">
        <v>10735</v>
      </c>
      <c r="R1835" s="50" t="str">
        <f>VLOOKUP(A1835,[1]komplet!$1:$1048576,18,0)</f>
        <v>ANO</v>
      </c>
    </row>
    <row r="1836" spans="1:18" x14ac:dyDescent="0.25">
      <c r="A1836" s="71">
        <v>600130657</v>
      </c>
      <c r="B1836" s="56">
        <f t="shared" si="56"/>
        <v>600130657</v>
      </c>
      <c r="C1836" s="57" t="s">
        <v>6730</v>
      </c>
      <c r="D1836" s="50">
        <v>1</v>
      </c>
      <c r="E1836" s="72">
        <f t="shared" si="57"/>
        <v>71009850</v>
      </c>
      <c r="F1836" s="51" t="s">
        <v>5727</v>
      </c>
      <c r="G1836" s="51" t="s">
        <v>8856</v>
      </c>
      <c r="H1836" s="51">
        <v>75</v>
      </c>
      <c r="I1836" s="51" t="s">
        <v>14443</v>
      </c>
      <c r="J1836" s="51">
        <v>16.690000000000001</v>
      </c>
      <c r="K1836" s="68">
        <v>1251.75</v>
      </c>
      <c r="L1836" s="63" t="s">
        <v>14444</v>
      </c>
      <c r="M1836" s="50" t="s">
        <v>10736</v>
      </c>
      <c r="O1836" s="36">
        <v>46</v>
      </c>
      <c r="Q1836" s="36" t="s">
        <v>10737</v>
      </c>
      <c r="R1836" s="50" t="str">
        <f>VLOOKUP(A1836,[1]komplet!$1:$1048576,18,0)</f>
        <v>ANO</v>
      </c>
    </row>
    <row r="1837" spans="1:18" x14ac:dyDescent="0.25">
      <c r="A1837" s="71">
        <v>600130746</v>
      </c>
      <c r="B1837" s="56">
        <f t="shared" si="56"/>
        <v>600130746</v>
      </c>
      <c r="C1837" s="57" t="s">
        <v>6731</v>
      </c>
      <c r="D1837" s="50">
        <v>1</v>
      </c>
      <c r="E1837" s="72">
        <f t="shared" si="57"/>
        <v>70990310</v>
      </c>
      <c r="F1837" s="51" t="s">
        <v>5727</v>
      </c>
      <c r="G1837" s="51" t="s">
        <v>8856</v>
      </c>
      <c r="H1837" s="51">
        <v>50</v>
      </c>
      <c r="I1837" s="51" t="s">
        <v>14443</v>
      </c>
      <c r="J1837" s="51">
        <v>16.690000000000001</v>
      </c>
      <c r="K1837" s="68">
        <v>834.50000000000011</v>
      </c>
      <c r="L1837" s="63" t="s">
        <v>14444</v>
      </c>
      <c r="M1837" s="50" t="s">
        <v>10738</v>
      </c>
      <c r="O1837" s="36">
        <v>46</v>
      </c>
      <c r="Q1837" s="36" t="s">
        <v>10739</v>
      </c>
      <c r="R1837" s="50" t="str">
        <f>VLOOKUP(A1837,[1]komplet!$1:$1048576,18,0)</f>
        <v>ANO</v>
      </c>
    </row>
    <row r="1838" spans="1:18" x14ac:dyDescent="0.25">
      <c r="A1838" s="71">
        <v>600130771</v>
      </c>
      <c r="B1838" s="56">
        <f t="shared" si="56"/>
        <v>600130771</v>
      </c>
      <c r="C1838" s="57" t="s">
        <v>6732</v>
      </c>
      <c r="D1838" s="50">
        <v>1</v>
      </c>
      <c r="E1838" s="72">
        <f t="shared" si="57"/>
        <v>70998795</v>
      </c>
      <c r="F1838" s="51" t="s">
        <v>5727</v>
      </c>
      <c r="G1838" s="51" t="s">
        <v>8856</v>
      </c>
      <c r="H1838" s="51">
        <v>150</v>
      </c>
      <c r="I1838" s="51" t="s">
        <v>14443</v>
      </c>
      <c r="J1838" s="51">
        <v>16.690000000000001</v>
      </c>
      <c r="K1838" s="68">
        <v>2503.5</v>
      </c>
      <c r="L1838" s="63" t="s">
        <v>14444</v>
      </c>
      <c r="M1838" s="50" t="s">
        <v>10740</v>
      </c>
      <c r="O1838" s="36">
        <v>93</v>
      </c>
      <c r="Q1838" s="36" t="s">
        <v>10741</v>
      </c>
      <c r="R1838" s="50" t="str">
        <f>VLOOKUP(A1838,[1]komplet!$1:$1048576,18,0)</f>
        <v>ANO</v>
      </c>
    </row>
    <row r="1839" spans="1:18" x14ac:dyDescent="0.25">
      <c r="A1839" s="71">
        <v>650014235</v>
      </c>
      <c r="B1839" s="56">
        <f t="shared" si="56"/>
        <v>650014235</v>
      </c>
      <c r="C1839" s="57" t="s">
        <v>6733</v>
      </c>
      <c r="D1839" s="50">
        <v>1</v>
      </c>
      <c r="E1839" s="72">
        <f t="shared" si="57"/>
        <v>75020947</v>
      </c>
      <c r="F1839" s="51" t="s">
        <v>5727</v>
      </c>
      <c r="G1839" s="51" t="s">
        <v>8856</v>
      </c>
      <c r="H1839" s="51">
        <v>75</v>
      </c>
      <c r="I1839" s="51" t="s">
        <v>14443</v>
      </c>
      <c r="J1839" s="51">
        <v>16.690000000000001</v>
      </c>
      <c r="K1839" s="68">
        <v>1251.75</v>
      </c>
      <c r="L1839" s="63" t="s">
        <v>14444</v>
      </c>
      <c r="M1839" s="50" t="s">
        <v>10742</v>
      </c>
      <c r="O1839" s="36">
        <v>80</v>
      </c>
      <c r="Q1839" s="36" t="s">
        <v>10743</v>
      </c>
      <c r="R1839" s="50" t="str">
        <f>VLOOKUP(A1839,[1]komplet!$1:$1048576,18,0)</f>
        <v>ANO</v>
      </c>
    </row>
    <row r="1840" spans="1:18" x14ac:dyDescent="0.25">
      <c r="A1840" s="71">
        <v>650069722</v>
      </c>
      <c r="B1840" s="56">
        <f t="shared" si="56"/>
        <v>650069722</v>
      </c>
      <c r="C1840" s="57" t="s">
        <v>6734</v>
      </c>
      <c r="D1840" s="50">
        <v>1</v>
      </c>
      <c r="E1840" s="72">
        <f t="shared" si="57"/>
        <v>71196234</v>
      </c>
      <c r="F1840" s="51" t="s">
        <v>5727</v>
      </c>
      <c r="G1840" s="51" t="s">
        <v>8856</v>
      </c>
      <c r="H1840" s="51">
        <v>2125</v>
      </c>
      <c r="I1840" s="51" t="s">
        <v>14443</v>
      </c>
      <c r="J1840" s="51">
        <v>16.690000000000001</v>
      </c>
      <c r="K1840" s="68">
        <v>35466.25</v>
      </c>
      <c r="L1840" s="63" t="s">
        <v>14444</v>
      </c>
      <c r="M1840" s="50" t="s">
        <v>10744</v>
      </c>
      <c r="N1840" s="36" t="s">
        <v>5299</v>
      </c>
      <c r="O1840" s="36">
        <v>2189</v>
      </c>
      <c r="P1840" s="36">
        <v>35</v>
      </c>
      <c r="Q1840" s="36" t="s">
        <v>8861</v>
      </c>
      <c r="R1840" s="50" t="str">
        <f>VLOOKUP(A1840,[1]komplet!$1:$1048576,18,0)</f>
        <v>ANO</v>
      </c>
    </row>
    <row r="1841" spans="1:18" x14ac:dyDescent="0.25">
      <c r="A1841" s="71">
        <v>691009058</v>
      </c>
      <c r="B1841" s="56">
        <f t="shared" si="56"/>
        <v>691009058</v>
      </c>
      <c r="C1841" s="57" t="s">
        <v>6735</v>
      </c>
      <c r="D1841" s="50">
        <v>1</v>
      </c>
      <c r="E1841" s="72">
        <f t="shared" si="57"/>
        <v>5007984</v>
      </c>
      <c r="F1841" s="51" t="s">
        <v>5727</v>
      </c>
      <c r="G1841" s="51" t="s">
        <v>8856</v>
      </c>
      <c r="H1841" s="51">
        <v>275</v>
      </c>
      <c r="I1841" s="51" t="s">
        <v>14443</v>
      </c>
      <c r="J1841" s="51">
        <v>16.690000000000001</v>
      </c>
      <c r="K1841" s="68">
        <v>4589.75</v>
      </c>
      <c r="L1841" s="63" t="s">
        <v>14444</v>
      </c>
      <c r="M1841" s="50" t="s">
        <v>10745</v>
      </c>
      <c r="N1841" s="36" t="s">
        <v>41</v>
      </c>
      <c r="O1841" s="36">
        <v>972</v>
      </c>
      <c r="P1841" s="36">
        <v>10</v>
      </c>
      <c r="Q1841" s="36" t="s">
        <v>8861</v>
      </c>
      <c r="R1841" s="50" t="str">
        <f>VLOOKUP(A1841,[1]komplet!$1:$1048576,18,0)</f>
        <v>NE</v>
      </c>
    </row>
    <row r="1842" spans="1:18" x14ac:dyDescent="0.25">
      <c r="A1842" s="71">
        <v>600012107</v>
      </c>
      <c r="B1842" s="56">
        <f t="shared" si="56"/>
        <v>600012107</v>
      </c>
      <c r="C1842" s="57" t="s">
        <v>6736</v>
      </c>
      <c r="D1842" s="50">
        <v>1</v>
      </c>
      <c r="E1842" s="72">
        <f t="shared" si="57"/>
        <v>48623679</v>
      </c>
      <c r="F1842" s="51" t="s">
        <v>8862</v>
      </c>
      <c r="G1842" s="51" t="s">
        <v>8863</v>
      </c>
      <c r="H1842" s="51">
        <v>1300</v>
      </c>
      <c r="I1842" s="51" t="s">
        <v>14443</v>
      </c>
      <c r="J1842" s="51">
        <v>16.690000000000001</v>
      </c>
      <c r="K1842" s="68">
        <v>21697</v>
      </c>
      <c r="L1842" s="63" t="s">
        <v>14444</v>
      </c>
      <c r="M1842" s="50" t="s">
        <v>10746</v>
      </c>
      <c r="N1842" s="36" t="s">
        <v>10055</v>
      </c>
      <c r="O1842" s="36">
        <v>218</v>
      </c>
      <c r="Q1842" s="36" t="s">
        <v>10747</v>
      </c>
      <c r="R1842" s="50" t="str">
        <f>VLOOKUP(A1842,[1]komplet!$1:$1048576,18,0)</f>
        <v>ANO</v>
      </c>
    </row>
    <row r="1843" spans="1:18" x14ac:dyDescent="0.25">
      <c r="A1843" s="71">
        <v>600024121</v>
      </c>
      <c r="B1843" s="56">
        <f t="shared" si="56"/>
        <v>600024121</v>
      </c>
      <c r="C1843" s="57" t="s">
        <v>6737</v>
      </c>
      <c r="D1843" s="50">
        <v>1</v>
      </c>
      <c r="E1843" s="72">
        <f t="shared" si="57"/>
        <v>70836469</v>
      </c>
      <c r="F1843" s="51" t="s">
        <v>8862</v>
      </c>
      <c r="G1843" s="51" t="s">
        <v>8863</v>
      </c>
      <c r="H1843" s="51">
        <v>325</v>
      </c>
      <c r="I1843" s="51" t="s">
        <v>14443</v>
      </c>
      <c r="J1843" s="51">
        <v>16.690000000000001</v>
      </c>
      <c r="K1843" s="68">
        <v>5424.25</v>
      </c>
      <c r="L1843" s="63" t="s">
        <v>14444</v>
      </c>
      <c r="M1843" s="50" t="s">
        <v>10748</v>
      </c>
      <c r="N1843" s="36" t="s">
        <v>4226</v>
      </c>
      <c r="O1843" s="36">
        <v>164</v>
      </c>
      <c r="Q1843" s="36" t="s">
        <v>10747</v>
      </c>
      <c r="R1843" s="50" t="str">
        <f>VLOOKUP(A1843,[1]komplet!$1:$1048576,18,0)</f>
        <v>ANO</v>
      </c>
    </row>
    <row r="1844" spans="1:18" x14ac:dyDescent="0.25">
      <c r="A1844" s="71">
        <v>600093387</v>
      </c>
      <c r="B1844" s="56">
        <f t="shared" si="56"/>
        <v>600093387</v>
      </c>
      <c r="C1844" s="57" t="s">
        <v>6738</v>
      </c>
      <c r="D1844" s="50">
        <v>1</v>
      </c>
      <c r="E1844" s="72">
        <f t="shared" si="57"/>
        <v>70987076</v>
      </c>
      <c r="F1844" s="51" t="s">
        <v>8862</v>
      </c>
      <c r="G1844" s="51" t="s">
        <v>8863</v>
      </c>
      <c r="H1844" s="51">
        <v>150</v>
      </c>
      <c r="I1844" s="51" t="s">
        <v>14443</v>
      </c>
      <c r="J1844" s="51">
        <v>16.690000000000001</v>
      </c>
      <c r="K1844" s="68">
        <v>2503.5</v>
      </c>
      <c r="L1844" s="63" t="s">
        <v>14444</v>
      </c>
      <c r="M1844" s="50" t="s">
        <v>10749</v>
      </c>
      <c r="O1844" s="36">
        <v>115</v>
      </c>
      <c r="Q1844" s="36" t="s">
        <v>10750</v>
      </c>
      <c r="R1844" s="50" t="str">
        <f>VLOOKUP(A1844,[1]komplet!$1:$1048576,18,0)</f>
        <v>ANO</v>
      </c>
    </row>
    <row r="1845" spans="1:18" x14ac:dyDescent="0.25">
      <c r="A1845" s="71">
        <v>600093921</v>
      </c>
      <c r="B1845" s="56">
        <f t="shared" si="56"/>
        <v>600093921</v>
      </c>
      <c r="C1845" s="57" t="s">
        <v>6739</v>
      </c>
      <c r="D1845" s="50">
        <v>1</v>
      </c>
      <c r="E1845" s="72">
        <f t="shared" si="57"/>
        <v>75015978</v>
      </c>
      <c r="F1845" s="51" t="s">
        <v>8862</v>
      </c>
      <c r="G1845" s="51" t="s">
        <v>8863</v>
      </c>
      <c r="H1845" s="51">
        <v>775</v>
      </c>
      <c r="I1845" s="51" t="s">
        <v>14443</v>
      </c>
      <c r="J1845" s="51">
        <v>16.690000000000001</v>
      </c>
      <c r="K1845" s="68">
        <v>12934.750000000002</v>
      </c>
      <c r="L1845" s="63" t="s">
        <v>14444</v>
      </c>
      <c r="M1845" s="50" t="s">
        <v>10751</v>
      </c>
      <c r="N1845" s="36" t="s">
        <v>19</v>
      </c>
      <c r="O1845" s="36">
        <v>236</v>
      </c>
      <c r="Q1845" s="36" t="s">
        <v>10752</v>
      </c>
      <c r="R1845" s="50" t="str">
        <f>VLOOKUP(A1845,[1]komplet!$1:$1048576,18,0)</f>
        <v>ANO</v>
      </c>
    </row>
    <row r="1846" spans="1:18" x14ac:dyDescent="0.25">
      <c r="A1846" s="71">
        <v>600093981</v>
      </c>
      <c r="B1846" s="56">
        <f t="shared" si="56"/>
        <v>600093981</v>
      </c>
      <c r="C1846" s="57" t="s">
        <v>6740</v>
      </c>
      <c r="D1846" s="50">
        <v>1</v>
      </c>
      <c r="E1846" s="72">
        <f t="shared" si="57"/>
        <v>48623008</v>
      </c>
      <c r="F1846" s="51" t="s">
        <v>8862</v>
      </c>
      <c r="G1846" s="51" t="s">
        <v>8863</v>
      </c>
      <c r="H1846" s="51">
        <v>1625</v>
      </c>
      <c r="I1846" s="51" t="s">
        <v>14443</v>
      </c>
      <c r="J1846" s="51">
        <v>16.690000000000001</v>
      </c>
      <c r="K1846" s="68">
        <v>27121.250000000004</v>
      </c>
      <c r="L1846" s="63" t="s">
        <v>14444</v>
      </c>
      <c r="M1846" s="50" t="s">
        <v>10753</v>
      </c>
      <c r="N1846" s="36" t="s">
        <v>10088</v>
      </c>
      <c r="O1846" s="36">
        <v>244</v>
      </c>
      <c r="Q1846" s="36" t="s">
        <v>10747</v>
      </c>
      <c r="R1846" s="50" t="str">
        <f>VLOOKUP(A1846,[1]komplet!$1:$1048576,18,0)</f>
        <v>ANO</v>
      </c>
    </row>
    <row r="1847" spans="1:18" x14ac:dyDescent="0.25">
      <c r="A1847" s="71">
        <v>600093999</v>
      </c>
      <c r="B1847" s="56">
        <f t="shared" si="56"/>
        <v>600093999</v>
      </c>
      <c r="C1847" s="57" t="s">
        <v>6741</v>
      </c>
      <c r="D1847" s="50">
        <v>1</v>
      </c>
      <c r="E1847" s="72">
        <f t="shared" si="57"/>
        <v>857742</v>
      </c>
      <c r="F1847" s="51" t="s">
        <v>8862</v>
      </c>
      <c r="G1847" s="51" t="s">
        <v>8863</v>
      </c>
      <c r="H1847" s="51">
        <v>1525</v>
      </c>
      <c r="I1847" s="51" t="s">
        <v>14443</v>
      </c>
      <c r="J1847" s="51">
        <v>16.690000000000001</v>
      </c>
      <c r="K1847" s="68">
        <v>25452.250000000004</v>
      </c>
      <c r="L1847" s="63" t="s">
        <v>14444</v>
      </c>
      <c r="M1847" s="50" t="s">
        <v>10754</v>
      </c>
      <c r="N1847" s="36" t="s">
        <v>41</v>
      </c>
      <c r="O1847" s="36">
        <v>312</v>
      </c>
      <c r="Q1847" s="36" t="s">
        <v>10747</v>
      </c>
      <c r="R1847" s="50" t="str">
        <f>VLOOKUP(A1847,[1]komplet!$1:$1048576,18,0)</f>
        <v>ANO</v>
      </c>
    </row>
    <row r="1848" spans="1:18" x14ac:dyDescent="0.25">
      <c r="A1848" s="71">
        <v>650046820</v>
      </c>
      <c r="B1848" s="56">
        <f t="shared" si="56"/>
        <v>650046820</v>
      </c>
      <c r="C1848" s="57" t="s">
        <v>6742</v>
      </c>
      <c r="D1848" s="50">
        <v>1</v>
      </c>
      <c r="E1848" s="72">
        <f t="shared" si="57"/>
        <v>71003401</v>
      </c>
      <c r="F1848" s="51" t="s">
        <v>8862</v>
      </c>
      <c r="G1848" s="51" t="s">
        <v>8863</v>
      </c>
      <c r="H1848" s="51">
        <v>750</v>
      </c>
      <c r="I1848" s="51" t="s">
        <v>14443</v>
      </c>
      <c r="J1848" s="51">
        <v>16.690000000000001</v>
      </c>
      <c r="K1848" s="68">
        <v>12517.500000000002</v>
      </c>
      <c r="L1848" s="63" t="s">
        <v>14444</v>
      </c>
      <c r="M1848" s="50" t="s">
        <v>10755</v>
      </c>
      <c r="N1848" s="36" t="s">
        <v>4340</v>
      </c>
      <c r="O1848" s="36">
        <v>106</v>
      </c>
      <c r="Q1848" s="36" t="s">
        <v>10756</v>
      </c>
      <c r="R1848" s="50" t="str">
        <f>VLOOKUP(A1848,[1]komplet!$1:$1048576,18,0)</f>
        <v>ANO</v>
      </c>
    </row>
    <row r="1849" spans="1:18" x14ac:dyDescent="0.25">
      <c r="A1849" s="71">
        <v>650061225</v>
      </c>
      <c r="B1849" s="56">
        <f t="shared" si="56"/>
        <v>650061225</v>
      </c>
      <c r="C1849" s="57" t="s">
        <v>6743</v>
      </c>
      <c r="D1849" s="50">
        <v>1</v>
      </c>
      <c r="E1849" s="72">
        <f t="shared" si="57"/>
        <v>75016630</v>
      </c>
      <c r="F1849" s="51" t="s">
        <v>8862</v>
      </c>
      <c r="G1849" s="51" t="s">
        <v>8863</v>
      </c>
      <c r="H1849" s="51">
        <v>75</v>
      </c>
      <c r="I1849" s="51" t="s">
        <v>14443</v>
      </c>
      <c r="J1849" s="51">
        <v>16.690000000000001</v>
      </c>
      <c r="K1849" s="68">
        <v>1251.75</v>
      </c>
      <c r="L1849" s="63" t="s">
        <v>14444</v>
      </c>
      <c r="M1849" s="50" t="s">
        <v>10757</v>
      </c>
      <c r="O1849" s="36">
        <v>201</v>
      </c>
      <c r="Q1849" s="36" t="s">
        <v>10758</v>
      </c>
      <c r="R1849" s="50" t="str">
        <f>VLOOKUP(A1849,[1]komplet!$1:$1048576,18,0)</f>
        <v>ANO</v>
      </c>
    </row>
    <row r="1850" spans="1:18" x14ac:dyDescent="0.25">
      <c r="A1850" s="71">
        <v>650062531</v>
      </c>
      <c r="B1850" s="56">
        <f t="shared" si="56"/>
        <v>650062531</v>
      </c>
      <c r="C1850" s="57" t="s">
        <v>6744</v>
      </c>
      <c r="D1850" s="50">
        <v>1</v>
      </c>
      <c r="E1850" s="72">
        <f t="shared" si="57"/>
        <v>70985839</v>
      </c>
      <c r="F1850" s="51" t="s">
        <v>8862</v>
      </c>
      <c r="G1850" s="51" t="s">
        <v>8863</v>
      </c>
      <c r="H1850" s="51">
        <v>75</v>
      </c>
      <c r="I1850" s="51" t="s">
        <v>14443</v>
      </c>
      <c r="J1850" s="51">
        <v>16.690000000000001</v>
      </c>
      <c r="K1850" s="68">
        <v>1251.75</v>
      </c>
      <c r="L1850" s="63" t="s">
        <v>14444</v>
      </c>
      <c r="M1850" s="50" t="s">
        <v>10759</v>
      </c>
      <c r="O1850" s="36">
        <v>240</v>
      </c>
      <c r="Q1850" s="36" t="s">
        <v>10760</v>
      </c>
      <c r="R1850" s="50" t="str">
        <f>VLOOKUP(A1850,[1]komplet!$1:$1048576,18,0)</f>
        <v>ANO</v>
      </c>
    </row>
    <row r="1851" spans="1:18" x14ac:dyDescent="0.25">
      <c r="A1851" s="71">
        <v>650063007</v>
      </c>
      <c r="B1851" s="56">
        <f t="shared" si="56"/>
        <v>650063007</v>
      </c>
      <c r="C1851" s="57" t="s">
        <v>6745</v>
      </c>
      <c r="D1851" s="50">
        <v>1</v>
      </c>
      <c r="E1851" s="72">
        <f t="shared" si="57"/>
        <v>75016478</v>
      </c>
      <c r="F1851" s="51" t="s">
        <v>8862</v>
      </c>
      <c r="G1851" s="51" t="s">
        <v>8863</v>
      </c>
      <c r="H1851" s="51">
        <v>100</v>
      </c>
      <c r="I1851" s="51" t="s">
        <v>14443</v>
      </c>
      <c r="J1851" s="51">
        <v>16.690000000000001</v>
      </c>
      <c r="K1851" s="68">
        <v>1669.0000000000002</v>
      </c>
      <c r="L1851" s="63" t="s">
        <v>14444</v>
      </c>
      <c r="M1851" s="50" t="s">
        <v>10761</v>
      </c>
      <c r="O1851" s="36">
        <v>126</v>
      </c>
      <c r="Q1851" s="36" t="s">
        <v>10762</v>
      </c>
      <c r="R1851" s="50" t="str">
        <f>VLOOKUP(A1851,[1]komplet!$1:$1048576,18,0)</f>
        <v>ANO</v>
      </c>
    </row>
    <row r="1852" spans="1:18" x14ac:dyDescent="0.25">
      <c r="A1852" s="71">
        <v>600012549</v>
      </c>
      <c r="B1852" s="56">
        <f t="shared" si="56"/>
        <v>600012549</v>
      </c>
      <c r="C1852" s="57" t="s">
        <v>6746</v>
      </c>
      <c r="D1852" s="50">
        <v>1</v>
      </c>
      <c r="E1852" s="72">
        <f t="shared" si="57"/>
        <v>60884762</v>
      </c>
      <c r="F1852" s="51" t="s">
        <v>8862</v>
      </c>
      <c r="G1852" s="51" t="s">
        <v>8864</v>
      </c>
      <c r="H1852" s="51">
        <v>1350</v>
      </c>
      <c r="I1852" s="51" t="s">
        <v>14443</v>
      </c>
      <c r="J1852" s="51">
        <v>16.690000000000001</v>
      </c>
      <c r="K1852" s="68">
        <v>22531.5</v>
      </c>
      <c r="L1852" s="63" t="s">
        <v>14444</v>
      </c>
      <c r="M1852" s="50" t="s">
        <v>10763</v>
      </c>
      <c r="N1852" s="36" t="s">
        <v>10764</v>
      </c>
      <c r="O1852" s="36">
        <v>779</v>
      </c>
      <c r="Q1852" s="36" t="s">
        <v>10765</v>
      </c>
      <c r="R1852" s="50" t="str">
        <f>VLOOKUP(A1852,[1]komplet!$1:$1048576,18,0)</f>
        <v>ANO</v>
      </c>
    </row>
    <row r="1853" spans="1:18" x14ac:dyDescent="0.25">
      <c r="A1853" s="71">
        <v>600012590</v>
      </c>
      <c r="B1853" s="56">
        <f t="shared" si="56"/>
        <v>600012590</v>
      </c>
      <c r="C1853" s="57" t="s">
        <v>6747</v>
      </c>
      <c r="D1853" s="50">
        <v>1</v>
      </c>
      <c r="E1853" s="72">
        <f t="shared" si="57"/>
        <v>60884746</v>
      </c>
      <c r="F1853" s="51" t="s">
        <v>8862</v>
      </c>
      <c r="G1853" s="51" t="s">
        <v>8864</v>
      </c>
      <c r="H1853" s="51">
        <v>1325</v>
      </c>
      <c r="I1853" s="51" t="s">
        <v>14443</v>
      </c>
      <c r="J1853" s="51">
        <v>16.690000000000001</v>
      </c>
      <c r="K1853" s="68">
        <v>22114.25</v>
      </c>
      <c r="L1853" s="63" t="s">
        <v>14444</v>
      </c>
      <c r="M1853" s="50" t="s">
        <v>10766</v>
      </c>
      <c r="N1853" s="36" t="s">
        <v>10767</v>
      </c>
      <c r="O1853" s="36">
        <v>670</v>
      </c>
      <c r="Q1853" s="36" t="s">
        <v>10765</v>
      </c>
      <c r="R1853" s="50" t="str">
        <f>VLOOKUP(A1853,[1]komplet!$1:$1048576,18,0)</f>
        <v>ANO</v>
      </c>
    </row>
    <row r="1854" spans="1:18" x14ac:dyDescent="0.25">
      <c r="A1854" s="71">
        <v>600001491</v>
      </c>
      <c r="B1854" s="56">
        <f t="shared" si="56"/>
        <v>600001491</v>
      </c>
      <c r="C1854" s="57" t="s">
        <v>6748</v>
      </c>
      <c r="D1854" s="50">
        <v>1</v>
      </c>
      <c r="E1854" s="72">
        <f t="shared" si="57"/>
        <v>64829804</v>
      </c>
      <c r="F1854" s="51" t="s">
        <v>8862</v>
      </c>
      <c r="G1854" s="51" t="s">
        <v>8864</v>
      </c>
      <c r="H1854" s="51">
        <v>775</v>
      </c>
      <c r="I1854" s="51" t="s">
        <v>14443</v>
      </c>
      <c r="J1854" s="51">
        <v>16.690000000000001</v>
      </c>
      <c r="K1854" s="68">
        <v>12934.750000000002</v>
      </c>
      <c r="L1854" s="63" t="s">
        <v>14444</v>
      </c>
      <c r="M1854" s="50" t="s">
        <v>10768</v>
      </c>
      <c r="O1854" s="36">
        <v>2</v>
      </c>
      <c r="Q1854" s="36" t="s">
        <v>10769</v>
      </c>
      <c r="R1854" s="50" t="str">
        <f>VLOOKUP(A1854,[1]komplet!$1:$1048576,18,0)</f>
        <v>NE</v>
      </c>
    </row>
    <row r="1855" spans="1:18" x14ac:dyDescent="0.25">
      <c r="A1855" s="71">
        <v>600024334</v>
      </c>
      <c r="B1855" s="56">
        <f t="shared" si="56"/>
        <v>600024334</v>
      </c>
      <c r="C1855" s="57" t="s">
        <v>6749</v>
      </c>
      <c r="D1855" s="50">
        <v>1</v>
      </c>
      <c r="E1855" s="72">
        <f t="shared" si="57"/>
        <v>70152501</v>
      </c>
      <c r="F1855" s="51" t="s">
        <v>8862</v>
      </c>
      <c r="G1855" s="51" t="s">
        <v>8864</v>
      </c>
      <c r="H1855" s="51">
        <v>125</v>
      </c>
      <c r="I1855" s="51" t="s">
        <v>14443</v>
      </c>
      <c r="J1855" s="51">
        <v>16.690000000000001</v>
      </c>
      <c r="K1855" s="68">
        <v>2086.25</v>
      </c>
      <c r="L1855" s="63" t="s">
        <v>14444</v>
      </c>
      <c r="M1855" s="50" t="s">
        <v>10770</v>
      </c>
      <c r="N1855" s="36" t="s">
        <v>10771</v>
      </c>
      <c r="O1855" s="36">
        <v>115</v>
      </c>
      <c r="Q1855" s="36" t="s">
        <v>10765</v>
      </c>
      <c r="R1855" s="50" t="str">
        <f>VLOOKUP(A1855,[1]komplet!$1:$1048576,18,0)</f>
        <v>ANO</v>
      </c>
    </row>
    <row r="1856" spans="1:18" x14ac:dyDescent="0.25">
      <c r="A1856" s="71">
        <v>600097382</v>
      </c>
      <c r="B1856" s="56">
        <f t="shared" si="56"/>
        <v>600097382</v>
      </c>
      <c r="C1856" s="57" t="s">
        <v>6750</v>
      </c>
      <c r="D1856" s="50">
        <v>1</v>
      </c>
      <c r="E1856" s="72">
        <f t="shared" si="57"/>
        <v>70157324</v>
      </c>
      <c r="F1856" s="51" t="s">
        <v>8862</v>
      </c>
      <c r="G1856" s="51" t="s">
        <v>8864</v>
      </c>
      <c r="H1856" s="51">
        <v>150</v>
      </c>
      <c r="I1856" s="51" t="s">
        <v>14443</v>
      </c>
      <c r="J1856" s="51">
        <v>16.690000000000001</v>
      </c>
      <c r="K1856" s="68">
        <v>2503.5</v>
      </c>
      <c r="L1856" s="63" t="s">
        <v>14444</v>
      </c>
      <c r="M1856" s="50" t="s">
        <v>10772</v>
      </c>
      <c r="O1856" s="36">
        <v>96</v>
      </c>
      <c r="Q1856" s="36" t="s">
        <v>10773</v>
      </c>
      <c r="R1856" s="50" t="str">
        <f>VLOOKUP(A1856,[1]komplet!$1:$1048576,18,0)</f>
        <v>ANO</v>
      </c>
    </row>
    <row r="1857" spans="1:18" x14ac:dyDescent="0.25">
      <c r="A1857" s="71">
        <v>600097471</v>
      </c>
      <c r="B1857" s="56">
        <f t="shared" si="56"/>
        <v>600097471</v>
      </c>
      <c r="C1857" s="57" t="s">
        <v>6751</v>
      </c>
      <c r="D1857" s="50">
        <v>1</v>
      </c>
      <c r="E1857" s="72">
        <f t="shared" si="57"/>
        <v>70979723</v>
      </c>
      <c r="F1857" s="51" t="s">
        <v>8862</v>
      </c>
      <c r="G1857" s="51" t="s">
        <v>8864</v>
      </c>
      <c r="H1857" s="51">
        <v>475</v>
      </c>
      <c r="I1857" s="51" t="s">
        <v>14443</v>
      </c>
      <c r="J1857" s="51">
        <v>16.690000000000001</v>
      </c>
      <c r="K1857" s="68">
        <v>7927.7500000000009</v>
      </c>
      <c r="L1857" s="63" t="s">
        <v>14444</v>
      </c>
      <c r="M1857" s="50" t="s">
        <v>10774</v>
      </c>
      <c r="O1857" s="36">
        <v>110</v>
      </c>
      <c r="Q1857" s="36" t="s">
        <v>10775</v>
      </c>
      <c r="R1857" s="50" t="str">
        <f>VLOOKUP(A1857,[1]komplet!$1:$1048576,18,0)</f>
        <v>ANO</v>
      </c>
    </row>
    <row r="1858" spans="1:18" x14ac:dyDescent="0.25">
      <c r="A1858" s="71">
        <v>600097374</v>
      </c>
      <c r="B1858" s="56">
        <f t="shared" si="56"/>
        <v>600097374</v>
      </c>
      <c r="C1858" s="57" t="s">
        <v>6752</v>
      </c>
      <c r="D1858" s="50">
        <v>1</v>
      </c>
      <c r="E1858" s="72">
        <f t="shared" si="57"/>
        <v>75016443</v>
      </c>
      <c r="F1858" s="51" t="s">
        <v>8862</v>
      </c>
      <c r="G1858" s="51" t="s">
        <v>8864</v>
      </c>
      <c r="H1858" s="51">
        <v>200</v>
      </c>
      <c r="I1858" s="51" t="s">
        <v>14443</v>
      </c>
      <c r="J1858" s="51">
        <v>16.690000000000001</v>
      </c>
      <c r="K1858" s="68">
        <v>3338.0000000000005</v>
      </c>
      <c r="L1858" s="63" t="s">
        <v>14444</v>
      </c>
      <c r="M1858" s="50" t="s">
        <v>10776</v>
      </c>
      <c r="O1858" s="36">
        <v>3</v>
      </c>
      <c r="Q1858" s="36" t="s">
        <v>10777</v>
      </c>
      <c r="R1858" s="50" t="str">
        <f>VLOOKUP(A1858,[1]komplet!$1:$1048576,18,0)</f>
        <v>ANO</v>
      </c>
    </row>
    <row r="1859" spans="1:18" x14ac:dyDescent="0.25">
      <c r="A1859" s="71">
        <v>600097552</v>
      </c>
      <c r="B1859" s="56">
        <f t="shared" si="56"/>
        <v>600097552</v>
      </c>
      <c r="C1859" s="57" t="s">
        <v>6753</v>
      </c>
      <c r="D1859" s="50">
        <v>1</v>
      </c>
      <c r="E1859" s="72">
        <f t="shared" si="57"/>
        <v>75017571</v>
      </c>
      <c r="F1859" s="51" t="s">
        <v>8862</v>
      </c>
      <c r="G1859" s="51" t="s">
        <v>8864</v>
      </c>
      <c r="H1859" s="51">
        <v>1100</v>
      </c>
      <c r="I1859" s="51" t="s">
        <v>14443</v>
      </c>
      <c r="J1859" s="51">
        <v>16.690000000000001</v>
      </c>
      <c r="K1859" s="68">
        <v>18359</v>
      </c>
      <c r="L1859" s="63" t="s">
        <v>14444</v>
      </c>
      <c r="M1859" s="50" t="s">
        <v>10778</v>
      </c>
      <c r="N1859" s="36" t="s">
        <v>10779</v>
      </c>
      <c r="O1859" s="36">
        <v>219</v>
      </c>
      <c r="Q1859" s="36" t="s">
        <v>10780</v>
      </c>
      <c r="R1859" s="50" t="str">
        <f>VLOOKUP(A1859,[1]komplet!$1:$1048576,18,0)</f>
        <v>ANO</v>
      </c>
    </row>
    <row r="1860" spans="1:18" x14ac:dyDescent="0.25">
      <c r="A1860" s="71">
        <v>600097561</v>
      </c>
      <c r="B1860" s="56">
        <f t="shared" si="56"/>
        <v>600097561</v>
      </c>
      <c r="C1860" s="57" t="s">
        <v>6754</v>
      </c>
      <c r="D1860" s="50">
        <v>1</v>
      </c>
      <c r="E1860" s="72">
        <f t="shared" si="57"/>
        <v>75018616</v>
      </c>
      <c r="F1860" s="51" t="s">
        <v>8862</v>
      </c>
      <c r="G1860" s="51" t="s">
        <v>8864</v>
      </c>
      <c r="H1860" s="51">
        <v>1700</v>
      </c>
      <c r="I1860" s="51" t="s">
        <v>14443</v>
      </c>
      <c r="J1860" s="51">
        <v>16.690000000000001</v>
      </c>
      <c r="K1860" s="68">
        <v>28373.000000000004</v>
      </c>
      <c r="L1860" s="63" t="s">
        <v>14444</v>
      </c>
      <c r="M1860" s="50" t="s">
        <v>10781</v>
      </c>
      <c r="N1860" s="36" t="s">
        <v>10782</v>
      </c>
      <c r="O1860" s="36">
        <v>350</v>
      </c>
      <c r="Q1860" s="36" t="s">
        <v>10765</v>
      </c>
      <c r="R1860" s="50" t="str">
        <f>VLOOKUP(A1860,[1]komplet!$1:$1048576,18,0)</f>
        <v>ANO</v>
      </c>
    </row>
    <row r="1861" spans="1:18" x14ac:dyDescent="0.25">
      <c r="A1861" s="71">
        <v>600097579</v>
      </c>
      <c r="B1861" s="56">
        <f t="shared" ref="B1861:B1924" si="58">A1861*1</f>
        <v>600097579</v>
      </c>
      <c r="C1861" s="57" t="s">
        <v>6755</v>
      </c>
      <c r="D1861" s="50">
        <v>1</v>
      </c>
      <c r="E1861" s="72">
        <f t="shared" ref="E1861:E1924" si="59">C1861*1</f>
        <v>75018691</v>
      </c>
      <c r="F1861" s="51" t="s">
        <v>8862</v>
      </c>
      <c r="G1861" s="51" t="s">
        <v>8864</v>
      </c>
      <c r="H1861" s="51">
        <v>1125</v>
      </c>
      <c r="I1861" s="51" t="s">
        <v>14443</v>
      </c>
      <c r="J1861" s="51">
        <v>16.690000000000001</v>
      </c>
      <c r="K1861" s="68">
        <v>18776.25</v>
      </c>
      <c r="L1861" s="63" t="s">
        <v>14444</v>
      </c>
      <c r="M1861" s="50" t="s">
        <v>10783</v>
      </c>
      <c r="N1861" s="36" t="s">
        <v>10764</v>
      </c>
      <c r="O1861" s="36">
        <v>378</v>
      </c>
      <c r="Q1861" s="36" t="s">
        <v>10765</v>
      </c>
      <c r="R1861" s="50" t="str">
        <f>VLOOKUP(A1861,[1]komplet!$1:$1048576,18,0)</f>
        <v>ANO</v>
      </c>
    </row>
    <row r="1862" spans="1:18" x14ac:dyDescent="0.25">
      <c r="A1862" s="71">
        <v>600097617</v>
      </c>
      <c r="B1862" s="56">
        <f t="shared" si="58"/>
        <v>600097617</v>
      </c>
      <c r="C1862" s="57" t="s">
        <v>6756</v>
      </c>
      <c r="D1862" s="50">
        <v>1</v>
      </c>
      <c r="E1862" s="72">
        <f t="shared" si="59"/>
        <v>75015013</v>
      </c>
      <c r="F1862" s="51" t="s">
        <v>8862</v>
      </c>
      <c r="G1862" s="51" t="s">
        <v>8864</v>
      </c>
      <c r="H1862" s="51">
        <v>1300</v>
      </c>
      <c r="I1862" s="51" t="s">
        <v>14443</v>
      </c>
      <c r="J1862" s="51">
        <v>16.690000000000001</v>
      </c>
      <c r="K1862" s="68">
        <v>21697</v>
      </c>
      <c r="L1862" s="63" t="s">
        <v>14444</v>
      </c>
      <c r="M1862" s="50" t="s">
        <v>10784</v>
      </c>
      <c r="N1862" s="36" t="s">
        <v>83</v>
      </c>
      <c r="O1862" s="36">
        <v>313</v>
      </c>
      <c r="Q1862" s="36" t="s">
        <v>10785</v>
      </c>
      <c r="R1862" s="50" t="str">
        <f>VLOOKUP(A1862,[1]komplet!$1:$1048576,18,0)</f>
        <v>ANO</v>
      </c>
    </row>
    <row r="1863" spans="1:18" x14ac:dyDescent="0.25">
      <c r="A1863" s="71">
        <v>650043481</v>
      </c>
      <c r="B1863" s="56">
        <f t="shared" si="58"/>
        <v>650043481</v>
      </c>
      <c r="C1863" s="57" t="s">
        <v>6757</v>
      </c>
      <c r="D1863" s="50">
        <v>1</v>
      </c>
      <c r="E1863" s="72">
        <f t="shared" si="59"/>
        <v>70979731</v>
      </c>
      <c r="F1863" s="51" t="s">
        <v>8862</v>
      </c>
      <c r="G1863" s="51" t="s">
        <v>8864</v>
      </c>
      <c r="H1863" s="51">
        <v>100</v>
      </c>
      <c r="I1863" s="51" t="s">
        <v>14443</v>
      </c>
      <c r="J1863" s="51">
        <v>16.690000000000001</v>
      </c>
      <c r="K1863" s="68">
        <v>1669.0000000000002</v>
      </c>
      <c r="L1863" s="63" t="s">
        <v>14444</v>
      </c>
      <c r="M1863" s="50" t="s">
        <v>10786</v>
      </c>
      <c r="O1863" s="36">
        <v>182</v>
      </c>
      <c r="Q1863" s="36" t="s">
        <v>10787</v>
      </c>
      <c r="R1863" s="50" t="str">
        <f>VLOOKUP(A1863,[1]komplet!$1:$1048576,18,0)</f>
        <v>ANO</v>
      </c>
    </row>
    <row r="1864" spans="1:18" x14ac:dyDescent="0.25">
      <c r="A1864" s="71">
        <v>650047087</v>
      </c>
      <c r="B1864" s="56">
        <f t="shared" si="58"/>
        <v>650047087</v>
      </c>
      <c r="C1864" s="57" t="s">
        <v>6758</v>
      </c>
      <c r="D1864" s="50">
        <v>1</v>
      </c>
      <c r="E1864" s="72">
        <f t="shared" si="59"/>
        <v>75015919</v>
      </c>
      <c r="F1864" s="51" t="s">
        <v>8862</v>
      </c>
      <c r="G1864" s="51" t="s">
        <v>8864</v>
      </c>
      <c r="H1864" s="51">
        <v>200</v>
      </c>
      <c r="I1864" s="51" t="s">
        <v>14443</v>
      </c>
      <c r="J1864" s="51">
        <v>16.690000000000001</v>
      </c>
      <c r="K1864" s="68">
        <v>3338.0000000000005</v>
      </c>
      <c r="L1864" s="63" t="s">
        <v>14444</v>
      </c>
      <c r="M1864" s="50" t="s">
        <v>10788</v>
      </c>
      <c r="O1864" s="36">
        <v>125</v>
      </c>
      <c r="Q1864" s="36" t="s">
        <v>10789</v>
      </c>
      <c r="R1864" s="50" t="str">
        <f>VLOOKUP(A1864,[1]komplet!$1:$1048576,18,0)</f>
        <v>ANO</v>
      </c>
    </row>
    <row r="1865" spans="1:18" x14ac:dyDescent="0.25">
      <c r="A1865" s="71">
        <v>650049756</v>
      </c>
      <c r="B1865" s="56">
        <f t="shared" si="58"/>
        <v>650049756</v>
      </c>
      <c r="C1865" s="57" t="s">
        <v>6759</v>
      </c>
      <c r="D1865" s="50">
        <v>1</v>
      </c>
      <c r="E1865" s="72">
        <f t="shared" si="59"/>
        <v>75016524</v>
      </c>
      <c r="F1865" s="51" t="s">
        <v>8862</v>
      </c>
      <c r="G1865" s="51" t="s">
        <v>8864</v>
      </c>
      <c r="H1865" s="51">
        <v>150</v>
      </c>
      <c r="I1865" s="51" t="s">
        <v>14443</v>
      </c>
      <c r="J1865" s="51">
        <v>16.690000000000001</v>
      </c>
      <c r="K1865" s="68">
        <v>2503.5</v>
      </c>
      <c r="L1865" s="63" t="s">
        <v>14444</v>
      </c>
      <c r="M1865" s="50" t="s">
        <v>10790</v>
      </c>
      <c r="O1865" s="36">
        <v>69</v>
      </c>
      <c r="Q1865" s="36" t="s">
        <v>10791</v>
      </c>
      <c r="R1865" s="50" t="str">
        <f>VLOOKUP(A1865,[1]komplet!$1:$1048576,18,0)</f>
        <v>ANO</v>
      </c>
    </row>
    <row r="1866" spans="1:18" x14ac:dyDescent="0.25">
      <c r="A1866" s="71">
        <v>651017459</v>
      </c>
      <c r="B1866" s="56">
        <f t="shared" si="58"/>
        <v>651017459</v>
      </c>
      <c r="C1866" s="57" t="s">
        <v>6760</v>
      </c>
      <c r="D1866" s="50">
        <v>1</v>
      </c>
      <c r="E1866" s="72">
        <f t="shared" si="59"/>
        <v>71340726</v>
      </c>
      <c r="F1866" s="51" t="s">
        <v>8862</v>
      </c>
      <c r="G1866" s="51" t="s">
        <v>8864</v>
      </c>
      <c r="H1866" s="51">
        <v>875</v>
      </c>
      <c r="I1866" s="51" t="s">
        <v>14443</v>
      </c>
      <c r="J1866" s="51">
        <v>16.690000000000001</v>
      </c>
      <c r="K1866" s="68">
        <v>14603.750000000002</v>
      </c>
      <c r="L1866" s="63" t="s">
        <v>14444</v>
      </c>
      <c r="M1866" s="50" t="s">
        <v>10792</v>
      </c>
      <c r="N1866" s="36" t="s">
        <v>10764</v>
      </c>
      <c r="O1866" s="36">
        <v>695</v>
      </c>
      <c r="Q1866" s="36" t="s">
        <v>10765</v>
      </c>
      <c r="R1866" s="50" t="str">
        <f>VLOOKUP(A1866,[1]komplet!$1:$1048576,18,0)</f>
        <v>NE</v>
      </c>
    </row>
    <row r="1867" spans="1:18" x14ac:dyDescent="0.25">
      <c r="A1867" s="71">
        <v>691005346</v>
      </c>
      <c r="B1867" s="56">
        <f t="shared" si="58"/>
        <v>691005346</v>
      </c>
      <c r="C1867" s="57" t="s">
        <v>6761</v>
      </c>
      <c r="D1867" s="50">
        <v>1</v>
      </c>
      <c r="E1867" s="72">
        <f t="shared" si="59"/>
        <v>71294091</v>
      </c>
      <c r="F1867" s="51" t="s">
        <v>8862</v>
      </c>
      <c r="G1867" s="51" t="s">
        <v>8864</v>
      </c>
      <c r="H1867" s="51">
        <v>50</v>
      </c>
      <c r="I1867" s="51" t="s">
        <v>14443</v>
      </c>
      <c r="J1867" s="51">
        <v>16.690000000000001</v>
      </c>
      <c r="K1867" s="68">
        <v>834.50000000000011</v>
      </c>
      <c r="L1867" s="63" t="s">
        <v>14444</v>
      </c>
      <c r="M1867" s="50" t="s">
        <v>10793</v>
      </c>
      <c r="O1867" s="36">
        <v>120</v>
      </c>
      <c r="Q1867" s="36" t="s">
        <v>10794</v>
      </c>
      <c r="R1867" s="50" t="str">
        <f>VLOOKUP(A1867,[1]komplet!$1:$1048576,18,0)</f>
        <v>ANO</v>
      </c>
    </row>
    <row r="1868" spans="1:18" x14ac:dyDescent="0.25">
      <c r="A1868" s="71">
        <v>600012867</v>
      </c>
      <c r="B1868" s="56">
        <f t="shared" si="58"/>
        <v>600012867</v>
      </c>
      <c r="C1868" s="57" t="s">
        <v>6762</v>
      </c>
      <c r="D1868" s="50">
        <v>1</v>
      </c>
      <c r="E1868" s="72">
        <f t="shared" si="59"/>
        <v>60153393</v>
      </c>
      <c r="F1868" s="51" t="s">
        <v>8862</v>
      </c>
      <c r="G1868" s="51" t="s">
        <v>8865</v>
      </c>
      <c r="H1868" s="51">
        <v>1100</v>
      </c>
      <c r="I1868" s="51" t="s">
        <v>14443</v>
      </c>
      <c r="J1868" s="51">
        <v>16.690000000000001</v>
      </c>
      <c r="K1868" s="68">
        <v>18359</v>
      </c>
      <c r="L1868" s="63" t="s">
        <v>14444</v>
      </c>
      <c r="M1868" s="50" t="s">
        <v>10795</v>
      </c>
      <c r="N1868" s="36" t="s">
        <v>5180</v>
      </c>
      <c r="O1868" s="36">
        <v>304</v>
      </c>
      <c r="Q1868" s="36" t="s">
        <v>10796</v>
      </c>
      <c r="R1868" s="50" t="str">
        <f>VLOOKUP(A1868,[1]komplet!$1:$1048576,18,0)</f>
        <v>ANO</v>
      </c>
    </row>
    <row r="1869" spans="1:18" x14ac:dyDescent="0.25">
      <c r="A1869" s="71">
        <v>600013006</v>
      </c>
      <c r="B1869" s="56">
        <f t="shared" si="58"/>
        <v>600013006</v>
      </c>
      <c r="C1869" s="57" t="s">
        <v>6763</v>
      </c>
      <c r="D1869" s="50">
        <v>1</v>
      </c>
      <c r="E1869" s="72">
        <f t="shared" si="59"/>
        <v>67439918</v>
      </c>
      <c r="F1869" s="51" t="s">
        <v>8862</v>
      </c>
      <c r="G1869" s="51" t="s">
        <v>8865</v>
      </c>
      <c r="H1869" s="51">
        <v>2350</v>
      </c>
      <c r="I1869" s="51" t="s">
        <v>14443</v>
      </c>
      <c r="J1869" s="51">
        <v>16.690000000000001</v>
      </c>
      <c r="K1869" s="68">
        <v>39221.5</v>
      </c>
      <c r="L1869" s="63" t="s">
        <v>14444</v>
      </c>
      <c r="M1869" s="50" t="s">
        <v>10797</v>
      </c>
      <c r="N1869" s="36" t="s">
        <v>5182</v>
      </c>
      <c r="O1869" s="36">
        <v>2069</v>
      </c>
      <c r="Q1869" s="36" t="s">
        <v>10796</v>
      </c>
      <c r="R1869" s="50" t="str">
        <f>VLOOKUP(A1869,[1]komplet!$1:$1048576,18,0)</f>
        <v>ANO</v>
      </c>
    </row>
    <row r="1870" spans="1:18" x14ac:dyDescent="0.25">
      <c r="A1870" s="71">
        <v>600024237</v>
      </c>
      <c r="B1870" s="56">
        <f t="shared" si="58"/>
        <v>600024237</v>
      </c>
      <c r="C1870" s="57" t="s">
        <v>6764</v>
      </c>
      <c r="D1870" s="50">
        <v>1</v>
      </c>
      <c r="E1870" s="72">
        <f t="shared" si="59"/>
        <v>48623091</v>
      </c>
      <c r="F1870" s="51" t="s">
        <v>8862</v>
      </c>
      <c r="G1870" s="51" t="s">
        <v>8865</v>
      </c>
      <c r="H1870" s="51">
        <v>175</v>
      </c>
      <c r="I1870" s="51" t="s">
        <v>14443</v>
      </c>
      <c r="J1870" s="51">
        <v>16.690000000000001</v>
      </c>
      <c r="K1870" s="68">
        <v>2920.75</v>
      </c>
      <c r="L1870" s="63" t="s">
        <v>14444</v>
      </c>
      <c r="M1870" s="50" t="s">
        <v>10798</v>
      </c>
      <c r="O1870" s="36">
        <v>161</v>
      </c>
      <c r="Q1870" s="36" t="s">
        <v>10799</v>
      </c>
      <c r="R1870" s="50" t="str">
        <f>VLOOKUP(A1870,[1]komplet!$1:$1048576,18,0)</f>
        <v>ANO</v>
      </c>
    </row>
    <row r="1871" spans="1:18" x14ac:dyDescent="0.25">
      <c r="A1871" s="71">
        <v>600024695</v>
      </c>
      <c r="B1871" s="56">
        <f t="shared" si="58"/>
        <v>600024695</v>
      </c>
      <c r="C1871" s="57" t="s">
        <v>6765</v>
      </c>
      <c r="D1871" s="50">
        <v>1</v>
      </c>
      <c r="E1871" s="72">
        <f t="shared" si="59"/>
        <v>60153351</v>
      </c>
      <c r="F1871" s="51" t="s">
        <v>8862</v>
      </c>
      <c r="G1871" s="51" t="s">
        <v>8865</v>
      </c>
      <c r="H1871" s="51">
        <v>300</v>
      </c>
      <c r="I1871" s="51" t="s">
        <v>14443</v>
      </c>
      <c r="J1871" s="51">
        <v>16.690000000000001</v>
      </c>
      <c r="K1871" s="68">
        <v>5007</v>
      </c>
      <c r="L1871" s="63" t="s">
        <v>14444</v>
      </c>
      <c r="M1871" s="50" t="s">
        <v>10800</v>
      </c>
      <c r="N1871" s="36" t="s">
        <v>10801</v>
      </c>
      <c r="O1871" s="36">
        <v>479</v>
      </c>
      <c r="Q1871" s="36" t="s">
        <v>10796</v>
      </c>
      <c r="R1871" s="50" t="str">
        <f>VLOOKUP(A1871,[1]komplet!$1:$1048576,18,0)</f>
        <v>ANO</v>
      </c>
    </row>
    <row r="1872" spans="1:18" x14ac:dyDescent="0.25">
      <c r="A1872" s="71">
        <v>600102025</v>
      </c>
      <c r="B1872" s="56">
        <f t="shared" si="58"/>
        <v>600102025</v>
      </c>
      <c r="C1872" s="57" t="s">
        <v>6766</v>
      </c>
      <c r="D1872" s="50">
        <v>1</v>
      </c>
      <c r="E1872" s="72">
        <f t="shared" si="59"/>
        <v>60154691</v>
      </c>
      <c r="F1872" s="51" t="s">
        <v>8862</v>
      </c>
      <c r="G1872" s="51" t="s">
        <v>8865</v>
      </c>
      <c r="H1872" s="51">
        <v>1225</v>
      </c>
      <c r="I1872" s="51" t="s">
        <v>14443</v>
      </c>
      <c r="J1872" s="51">
        <v>16.690000000000001</v>
      </c>
      <c r="K1872" s="68">
        <v>20445.25</v>
      </c>
      <c r="L1872" s="63" t="s">
        <v>14444</v>
      </c>
      <c r="M1872" s="50" t="s">
        <v>10802</v>
      </c>
      <c r="N1872" s="36" t="s">
        <v>4484</v>
      </c>
      <c r="O1872" s="36">
        <v>884</v>
      </c>
      <c r="Q1872" s="36" t="s">
        <v>10796</v>
      </c>
      <c r="R1872" s="50" t="str">
        <f>VLOOKUP(A1872,[1]komplet!$1:$1048576,18,0)</f>
        <v>ANO</v>
      </c>
    </row>
    <row r="1873" spans="1:18" x14ac:dyDescent="0.25">
      <c r="A1873" s="71">
        <v>600102041</v>
      </c>
      <c r="B1873" s="56">
        <f t="shared" si="58"/>
        <v>600102041</v>
      </c>
      <c r="C1873" s="57" t="s">
        <v>6767</v>
      </c>
      <c r="D1873" s="50">
        <v>1</v>
      </c>
      <c r="E1873" s="72">
        <f t="shared" si="59"/>
        <v>60154721</v>
      </c>
      <c r="F1873" s="51" t="s">
        <v>8862</v>
      </c>
      <c r="G1873" s="51" t="s">
        <v>8865</v>
      </c>
      <c r="H1873" s="51">
        <v>3075</v>
      </c>
      <c r="I1873" s="51" t="s">
        <v>14443</v>
      </c>
      <c r="J1873" s="51">
        <v>16.690000000000001</v>
      </c>
      <c r="K1873" s="68">
        <v>51321.750000000007</v>
      </c>
      <c r="L1873" s="63" t="s">
        <v>14444</v>
      </c>
      <c r="M1873" s="50" t="s">
        <v>10803</v>
      </c>
      <c r="N1873" s="36" t="s">
        <v>19</v>
      </c>
      <c r="O1873" s="36">
        <v>1235</v>
      </c>
      <c r="Q1873" s="36" t="s">
        <v>10796</v>
      </c>
      <c r="R1873" s="50" t="str">
        <f>VLOOKUP(A1873,[1]komplet!$1:$1048576,18,0)</f>
        <v>ANO</v>
      </c>
    </row>
    <row r="1874" spans="1:18" x14ac:dyDescent="0.25">
      <c r="A1874" s="71">
        <v>600102050</v>
      </c>
      <c r="B1874" s="56">
        <f t="shared" si="58"/>
        <v>600102050</v>
      </c>
      <c r="C1874" s="57" t="s">
        <v>6768</v>
      </c>
      <c r="D1874" s="50">
        <v>1</v>
      </c>
      <c r="E1874" s="72">
        <f t="shared" si="59"/>
        <v>60154730</v>
      </c>
      <c r="F1874" s="51" t="s">
        <v>8862</v>
      </c>
      <c r="G1874" s="51" t="s">
        <v>8865</v>
      </c>
      <c r="H1874" s="51">
        <v>1200</v>
      </c>
      <c r="I1874" s="51" t="s">
        <v>14443</v>
      </c>
      <c r="J1874" s="51">
        <v>16.690000000000001</v>
      </c>
      <c r="K1874" s="68">
        <v>20028</v>
      </c>
      <c r="L1874" s="63" t="s">
        <v>14444</v>
      </c>
      <c r="M1874" s="50" t="s">
        <v>10804</v>
      </c>
      <c r="N1874" s="36" t="s">
        <v>5182</v>
      </c>
      <c r="O1874" s="36">
        <v>2919</v>
      </c>
      <c r="Q1874" s="36" t="s">
        <v>10796</v>
      </c>
      <c r="R1874" s="50" t="str">
        <f>VLOOKUP(A1874,[1]komplet!$1:$1048576,18,0)</f>
        <v>ANO</v>
      </c>
    </row>
    <row r="1875" spans="1:18" x14ac:dyDescent="0.25">
      <c r="A1875" s="71">
        <v>600102319</v>
      </c>
      <c r="B1875" s="56">
        <f t="shared" si="58"/>
        <v>600102319</v>
      </c>
      <c r="C1875" s="57" t="s">
        <v>6769</v>
      </c>
      <c r="D1875" s="50">
        <v>1</v>
      </c>
      <c r="E1875" s="72">
        <f t="shared" si="59"/>
        <v>64202313</v>
      </c>
      <c r="F1875" s="51" t="s">
        <v>8862</v>
      </c>
      <c r="G1875" s="51" t="s">
        <v>8865</v>
      </c>
      <c r="H1875" s="51">
        <v>1000</v>
      </c>
      <c r="I1875" s="51" t="s">
        <v>14443</v>
      </c>
      <c r="J1875" s="51">
        <v>16.690000000000001</v>
      </c>
      <c r="K1875" s="68">
        <v>16690</v>
      </c>
      <c r="L1875" s="63" t="s">
        <v>14444</v>
      </c>
      <c r="M1875" s="50" t="s">
        <v>10805</v>
      </c>
      <c r="N1875" s="36" t="s">
        <v>4804</v>
      </c>
      <c r="O1875" s="36">
        <v>731</v>
      </c>
      <c r="Q1875" s="36" t="s">
        <v>10796</v>
      </c>
      <c r="R1875" s="50" t="str">
        <f>VLOOKUP(A1875,[1]komplet!$1:$1048576,18,0)</f>
        <v>ANO</v>
      </c>
    </row>
    <row r="1876" spans="1:18" x14ac:dyDescent="0.25">
      <c r="A1876" s="71">
        <v>600102491</v>
      </c>
      <c r="B1876" s="56">
        <f t="shared" si="58"/>
        <v>600102491</v>
      </c>
      <c r="C1876" s="57" t="s">
        <v>6770</v>
      </c>
      <c r="D1876" s="50">
        <v>1</v>
      </c>
      <c r="E1876" s="72">
        <f t="shared" si="59"/>
        <v>75017881</v>
      </c>
      <c r="F1876" s="51" t="s">
        <v>8862</v>
      </c>
      <c r="G1876" s="51" t="s">
        <v>8865</v>
      </c>
      <c r="H1876" s="51">
        <v>600</v>
      </c>
      <c r="I1876" s="51" t="s">
        <v>14443</v>
      </c>
      <c r="J1876" s="51">
        <v>16.690000000000001</v>
      </c>
      <c r="K1876" s="68">
        <v>10014</v>
      </c>
      <c r="L1876" s="63" t="s">
        <v>14444</v>
      </c>
      <c r="M1876" s="50" t="s">
        <v>10806</v>
      </c>
      <c r="O1876" s="36">
        <v>156</v>
      </c>
      <c r="Q1876" s="36" t="s">
        <v>10807</v>
      </c>
      <c r="R1876" s="50" t="str">
        <f>VLOOKUP(A1876,[1]komplet!$1:$1048576,18,0)</f>
        <v>ANO</v>
      </c>
    </row>
    <row r="1877" spans="1:18" x14ac:dyDescent="0.25">
      <c r="A1877" s="71">
        <v>650031172</v>
      </c>
      <c r="B1877" s="56">
        <f t="shared" si="58"/>
        <v>650031172</v>
      </c>
      <c r="C1877" s="57" t="s">
        <v>6771</v>
      </c>
      <c r="D1877" s="50">
        <v>1</v>
      </c>
      <c r="E1877" s="72">
        <f t="shared" si="59"/>
        <v>75015366</v>
      </c>
      <c r="F1877" s="51" t="s">
        <v>8862</v>
      </c>
      <c r="G1877" s="51" t="s">
        <v>8865</v>
      </c>
      <c r="H1877" s="51">
        <v>925</v>
      </c>
      <c r="I1877" s="51" t="s">
        <v>14443</v>
      </c>
      <c r="J1877" s="51">
        <v>16.690000000000001</v>
      </c>
      <c r="K1877" s="68">
        <v>15438.250000000002</v>
      </c>
      <c r="L1877" s="63" t="s">
        <v>14444</v>
      </c>
      <c r="M1877" s="50" t="s">
        <v>10808</v>
      </c>
      <c r="O1877" s="36">
        <v>313</v>
      </c>
      <c r="Q1877" s="36" t="s">
        <v>10809</v>
      </c>
      <c r="R1877" s="50" t="str">
        <f>VLOOKUP(A1877,[1]komplet!$1:$1048576,18,0)</f>
        <v>ANO</v>
      </c>
    </row>
    <row r="1878" spans="1:18" x14ac:dyDescent="0.25">
      <c r="A1878" s="71">
        <v>650046358</v>
      </c>
      <c r="B1878" s="56">
        <f t="shared" si="58"/>
        <v>650046358</v>
      </c>
      <c r="C1878" s="57" t="s">
        <v>6772</v>
      </c>
      <c r="D1878" s="50">
        <v>1</v>
      </c>
      <c r="E1878" s="72">
        <f t="shared" si="59"/>
        <v>71003835</v>
      </c>
      <c r="F1878" s="51" t="s">
        <v>8862</v>
      </c>
      <c r="G1878" s="51" t="s">
        <v>8865</v>
      </c>
      <c r="H1878" s="51">
        <v>200</v>
      </c>
      <c r="I1878" s="51" t="s">
        <v>14443</v>
      </c>
      <c r="J1878" s="51">
        <v>16.690000000000001</v>
      </c>
      <c r="K1878" s="68">
        <v>3338.0000000000005</v>
      </c>
      <c r="L1878" s="63" t="s">
        <v>14444</v>
      </c>
      <c r="M1878" s="50" t="s">
        <v>10810</v>
      </c>
      <c r="O1878" s="36">
        <v>101</v>
      </c>
      <c r="Q1878" s="36" t="s">
        <v>10811</v>
      </c>
      <c r="R1878" s="50" t="str">
        <f>VLOOKUP(A1878,[1]komplet!$1:$1048576,18,0)</f>
        <v>ANO</v>
      </c>
    </row>
    <row r="1879" spans="1:18" x14ac:dyDescent="0.25">
      <c r="A1879" s="71">
        <v>650046706</v>
      </c>
      <c r="B1879" s="56">
        <f t="shared" si="58"/>
        <v>650046706</v>
      </c>
      <c r="C1879" s="57" t="s">
        <v>6773</v>
      </c>
      <c r="D1879" s="50">
        <v>1</v>
      </c>
      <c r="E1879" s="72">
        <f t="shared" si="59"/>
        <v>70156697</v>
      </c>
      <c r="F1879" s="51" t="s">
        <v>8862</v>
      </c>
      <c r="G1879" s="51" t="s">
        <v>8865</v>
      </c>
      <c r="H1879" s="51">
        <v>100</v>
      </c>
      <c r="I1879" s="51" t="s">
        <v>14443</v>
      </c>
      <c r="J1879" s="51">
        <v>16.690000000000001</v>
      </c>
      <c r="K1879" s="68">
        <v>1669.0000000000002</v>
      </c>
      <c r="L1879" s="63" t="s">
        <v>14444</v>
      </c>
      <c r="M1879" s="50" t="s">
        <v>10812</v>
      </c>
      <c r="O1879" s="36">
        <v>126</v>
      </c>
      <c r="Q1879" s="36" t="s">
        <v>10813</v>
      </c>
      <c r="R1879" s="50" t="str">
        <f>VLOOKUP(A1879,[1]komplet!$1:$1048576,18,0)</f>
        <v>ANO</v>
      </c>
    </row>
    <row r="1880" spans="1:18" x14ac:dyDescent="0.25">
      <c r="A1880" s="71">
        <v>650047443</v>
      </c>
      <c r="B1880" s="56">
        <f t="shared" si="58"/>
        <v>650047443</v>
      </c>
      <c r="C1880" s="57" t="s">
        <v>6774</v>
      </c>
      <c r="D1880" s="50">
        <v>1</v>
      </c>
      <c r="E1880" s="72">
        <f t="shared" si="59"/>
        <v>70999571</v>
      </c>
      <c r="F1880" s="51" t="s">
        <v>8862</v>
      </c>
      <c r="G1880" s="51" t="s">
        <v>8865</v>
      </c>
      <c r="H1880" s="51">
        <v>0</v>
      </c>
      <c r="I1880" s="51" t="s">
        <v>14443</v>
      </c>
      <c r="J1880" s="51">
        <v>16.690000000000001</v>
      </c>
      <c r="K1880" s="68">
        <v>0</v>
      </c>
      <c r="L1880" s="63" t="s">
        <v>14444</v>
      </c>
      <c r="M1880" s="50" t="s">
        <v>10814</v>
      </c>
      <c r="O1880" s="36">
        <v>12</v>
      </c>
      <c r="Q1880" s="36" t="s">
        <v>4926</v>
      </c>
      <c r="R1880" s="50" t="str">
        <f>VLOOKUP(A1880,[1]komplet!$1:$1048576,18,0)</f>
        <v>ANO</v>
      </c>
    </row>
    <row r="1881" spans="1:18" x14ac:dyDescent="0.25">
      <c r="A1881" s="71">
        <v>650063431</v>
      </c>
      <c r="B1881" s="56">
        <f t="shared" si="58"/>
        <v>650063431</v>
      </c>
      <c r="C1881" s="57" t="s">
        <v>6775</v>
      </c>
      <c r="D1881" s="50">
        <v>1</v>
      </c>
      <c r="E1881" s="72">
        <f t="shared" si="59"/>
        <v>75017415</v>
      </c>
      <c r="F1881" s="51" t="s">
        <v>8862</v>
      </c>
      <c r="G1881" s="51" t="s">
        <v>8865</v>
      </c>
      <c r="H1881" s="51">
        <v>425</v>
      </c>
      <c r="I1881" s="51" t="s">
        <v>14443</v>
      </c>
      <c r="J1881" s="51">
        <v>16.690000000000001</v>
      </c>
      <c r="K1881" s="68">
        <v>7093.2500000000009</v>
      </c>
      <c r="L1881" s="63" t="s">
        <v>14444</v>
      </c>
      <c r="M1881" s="50" t="s">
        <v>10815</v>
      </c>
      <c r="O1881" s="36">
        <v>202</v>
      </c>
      <c r="Q1881" s="36" t="s">
        <v>10816</v>
      </c>
      <c r="R1881" s="50" t="str">
        <f>VLOOKUP(A1881,[1]komplet!$1:$1048576,18,0)</f>
        <v>ANO</v>
      </c>
    </row>
    <row r="1882" spans="1:18" x14ac:dyDescent="0.25">
      <c r="A1882" s="71">
        <v>691006521</v>
      </c>
      <c r="B1882" s="56">
        <f t="shared" si="58"/>
        <v>691006521</v>
      </c>
      <c r="C1882" s="57" t="s">
        <v>6776</v>
      </c>
      <c r="D1882" s="50">
        <v>1</v>
      </c>
      <c r="E1882" s="72">
        <f t="shared" si="59"/>
        <v>3230759</v>
      </c>
      <c r="F1882" s="51" t="s">
        <v>8862</v>
      </c>
      <c r="G1882" s="51" t="s">
        <v>8866</v>
      </c>
      <c r="H1882" s="51">
        <v>350</v>
      </c>
      <c r="I1882" s="51" t="s">
        <v>14443</v>
      </c>
      <c r="J1882" s="51">
        <v>16.690000000000001</v>
      </c>
      <c r="K1882" s="68">
        <v>5841.5</v>
      </c>
      <c r="L1882" s="63" t="s">
        <v>14444</v>
      </c>
      <c r="M1882" s="50" t="s">
        <v>10817</v>
      </c>
      <c r="N1882" s="36" t="s">
        <v>10818</v>
      </c>
      <c r="O1882" s="36">
        <v>2105</v>
      </c>
      <c r="Q1882" s="36" t="s">
        <v>10819</v>
      </c>
      <c r="R1882" s="50" t="str">
        <f>VLOOKUP(A1882,[1]komplet!$1:$1048576,18,0)</f>
        <v>NE</v>
      </c>
    </row>
    <row r="1883" spans="1:18" x14ac:dyDescent="0.25">
      <c r="A1883" s="71">
        <v>600012077</v>
      </c>
      <c r="B1883" s="56">
        <f t="shared" si="58"/>
        <v>600012077</v>
      </c>
      <c r="C1883" s="57" t="s">
        <v>6777</v>
      </c>
      <c r="D1883" s="50">
        <v>1</v>
      </c>
      <c r="E1883" s="72">
        <f t="shared" si="59"/>
        <v>60116871</v>
      </c>
      <c r="F1883" s="51" t="s">
        <v>8862</v>
      </c>
      <c r="G1883" s="51" t="s">
        <v>8866</v>
      </c>
      <c r="H1883" s="51">
        <v>575</v>
      </c>
      <c r="I1883" s="51" t="s">
        <v>14443</v>
      </c>
      <c r="J1883" s="51">
        <v>16.690000000000001</v>
      </c>
      <c r="K1883" s="68">
        <v>9596.75</v>
      </c>
      <c r="L1883" s="63" t="s">
        <v>14444</v>
      </c>
      <c r="M1883" s="50" t="s">
        <v>10820</v>
      </c>
      <c r="N1883" s="36" t="s">
        <v>47</v>
      </c>
      <c r="O1883" s="36">
        <v>675</v>
      </c>
      <c r="Q1883" s="36" t="s">
        <v>10819</v>
      </c>
      <c r="R1883" s="50" t="str">
        <f>VLOOKUP(A1883,[1]komplet!$1:$1048576,18,0)</f>
        <v>ANO</v>
      </c>
    </row>
    <row r="1884" spans="1:18" x14ac:dyDescent="0.25">
      <c r="A1884" s="71">
        <v>600024113</v>
      </c>
      <c r="B1884" s="56">
        <f t="shared" si="58"/>
        <v>600024113</v>
      </c>
      <c r="C1884" s="57" t="s">
        <v>6778</v>
      </c>
      <c r="D1884" s="50">
        <v>1</v>
      </c>
      <c r="E1884" s="72">
        <f t="shared" si="59"/>
        <v>87998</v>
      </c>
      <c r="F1884" s="51" t="s">
        <v>8862</v>
      </c>
      <c r="G1884" s="51" t="s">
        <v>8866</v>
      </c>
      <c r="H1884" s="51">
        <v>525</v>
      </c>
      <c r="I1884" s="51" t="s">
        <v>14443</v>
      </c>
      <c r="J1884" s="51">
        <v>16.690000000000001</v>
      </c>
      <c r="K1884" s="68">
        <v>8762.25</v>
      </c>
      <c r="L1884" s="63" t="s">
        <v>14444</v>
      </c>
      <c r="M1884" s="50" t="s">
        <v>10821</v>
      </c>
      <c r="N1884" s="36" t="s">
        <v>76</v>
      </c>
      <c r="O1884" s="36">
        <v>54</v>
      </c>
      <c r="Q1884" s="36" t="s">
        <v>10819</v>
      </c>
      <c r="R1884" s="50" t="str">
        <f>VLOOKUP(A1884,[1]komplet!$1:$1048576,18,0)</f>
        <v>ANO</v>
      </c>
    </row>
    <row r="1885" spans="1:18" x14ac:dyDescent="0.25">
      <c r="A1885" s="71">
        <v>600092500</v>
      </c>
      <c r="B1885" s="56">
        <f t="shared" si="58"/>
        <v>600092500</v>
      </c>
      <c r="C1885" s="57" t="s">
        <v>6779</v>
      </c>
      <c r="D1885" s="50">
        <v>1</v>
      </c>
      <c r="E1885" s="72">
        <f t="shared" si="59"/>
        <v>75015251</v>
      </c>
      <c r="F1885" s="51" t="s">
        <v>8862</v>
      </c>
      <c r="G1885" s="51" t="s">
        <v>8866</v>
      </c>
      <c r="H1885" s="51">
        <v>75</v>
      </c>
      <c r="I1885" s="51" t="s">
        <v>14443</v>
      </c>
      <c r="J1885" s="51">
        <v>16.690000000000001</v>
      </c>
      <c r="K1885" s="68">
        <v>1251.75</v>
      </c>
      <c r="L1885" s="63" t="s">
        <v>14444</v>
      </c>
      <c r="M1885" s="50" t="s">
        <v>10822</v>
      </c>
      <c r="O1885" s="36">
        <v>28</v>
      </c>
      <c r="Q1885" s="36" t="s">
        <v>10823</v>
      </c>
      <c r="R1885" s="50" t="str">
        <f>VLOOKUP(A1885,[1]komplet!$1:$1048576,18,0)</f>
        <v>ANO</v>
      </c>
    </row>
    <row r="1886" spans="1:18" x14ac:dyDescent="0.25">
      <c r="A1886" s="71">
        <v>600092135</v>
      </c>
      <c r="B1886" s="56">
        <f t="shared" si="58"/>
        <v>600092135</v>
      </c>
      <c r="C1886" s="57" t="s">
        <v>6780</v>
      </c>
      <c r="D1886" s="50">
        <v>1</v>
      </c>
      <c r="E1886" s="72">
        <f t="shared" si="59"/>
        <v>70892547</v>
      </c>
      <c r="F1886" s="51" t="s">
        <v>8862</v>
      </c>
      <c r="G1886" s="51" t="s">
        <v>8866</v>
      </c>
      <c r="H1886" s="51">
        <v>1225</v>
      </c>
      <c r="I1886" s="51" t="s">
        <v>14443</v>
      </c>
      <c r="J1886" s="51">
        <v>16.690000000000001</v>
      </c>
      <c r="K1886" s="68">
        <v>20445.25</v>
      </c>
      <c r="L1886" s="63" t="s">
        <v>14444</v>
      </c>
      <c r="M1886" s="50" t="s">
        <v>10824</v>
      </c>
      <c r="N1886" s="36" t="s">
        <v>41</v>
      </c>
      <c r="O1886" s="36">
        <v>338</v>
      </c>
      <c r="Q1886" s="36" t="s">
        <v>10819</v>
      </c>
      <c r="R1886" s="50" t="str">
        <f>VLOOKUP(A1886,[1]komplet!$1:$1048576,18,0)</f>
        <v>ANO</v>
      </c>
    </row>
    <row r="1887" spans="1:18" x14ac:dyDescent="0.25">
      <c r="A1887" s="71">
        <v>600092330</v>
      </c>
      <c r="B1887" s="56">
        <f t="shared" si="58"/>
        <v>600092330</v>
      </c>
      <c r="C1887" s="57" t="s">
        <v>6781</v>
      </c>
      <c r="D1887" s="50">
        <v>1</v>
      </c>
      <c r="E1887" s="72">
        <f t="shared" si="59"/>
        <v>70999121</v>
      </c>
      <c r="F1887" s="51" t="s">
        <v>8862</v>
      </c>
      <c r="G1887" s="51" t="s">
        <v>8866</v>
      </c>
      <c r="H1887" s="51">
        <v>850</v>
      </c>
      <c r="I1887" s="51" t="s">
        <v>14443</v>
      </c>
      <c r="J1887" s="51">
        <v>16.690000000000001</v>
      </c>
      <c r="K1887" s="68">
        <v>14186.500000000002</v>
      </c>
      <c r="L1887" s="63" t="s">
        <v>14444</v>
      </c>
      <c r="M1887" s="50" t="s">
        <v>10825</v>
      </c>
      <c r="N1887" s="36" t="s">
        <v>19</v>
      </c>
      <c r="O1887" s="36">
        <v>315</v>
      </c>
      <c r="Q1887" s="36" t="s">
        <v>10826</v>
      </c>
      <c r="R1887" s="50" t="str">
        <f>VLOOKUP(A1887,[1]komplet!$1:$1048576,18,0)</f>
        <v>ANO</v>
      </c>
    </row>
    <row r="1888" spans="1:18" x14ac:dyDescent="0.25">
      <c r="A1888" s="71">
        <v>600092364</v>
      </c>
      <c r="B1888" s="56">
        <f t="shared" si="58"/>
        <v>600092364</v>
      </c>
      <c r="C1888" s="57" t="s">
        <v>6782</v>
      </c>
      <c r="D1888" s="50">
        <v>1</v>
      </c>
      <c r="E1888" s="72">
        <f t="shared" si="59"/>
        <v>70188912</v>
      </c>
      <c r="F1888" s="51" t="s">
        <v>8862</v>
      </c>
      <c r="G1888" s="51" t="s">
        <v>8866</v>
      </c>
      <c r="H1888" s="51">
        <v>1300</v>
      </c>
      <c r="I1888" s="51" t="s">
        <v>14443</v>
      </c>
      <c r="J1888" s="51">
        <v>16.690000000000001</v>
      </c>
      <c r="K1888" s="68">
        <v>21697</v>
      </c>
      <c r="L1888" s="63" t="s">
        <v>14444</v>
      </c>
      <c r="M1888" s="50" t="s">
        <v>10827</v>
      </c>
      <c r="N1888" s="36" t="s">
        <v>4375</v>
      </c>
      <c r="O1888" s="36">
        <v>865</v>
      </c>
      <c r="Q1888" s="36" t="s">
        <v>10819</v>
      </c>
      <c r="R1888" s="50" t="str">
        <f>VLOOKUP(A1888,[1]komplet!$1:$1048576,18,0)</f>
        <v>ANO</v>
      </c>
    </row>
    <row r="1889" spans="1:18" x14ac:dyDescent="0.25">
      <c r="A1889" s="71">
        <v>600092470</v>
      </c>
      <c r="B1889" s="56">
        <f t="shared" si="58"/>
        <v>600092470</v>
      </c>
      <c r="C1889" s="57" t="s">
        <v>6783</v>
      </c>
      <c r="D1889" s="50">
        <v>1</v>
      </c>
      <c r="E1889" s="72">
        <f t="shared" si="59"/>
        <v>70971137</v>
      </c>
      <c r="F1889" s="51" t="s">
        <v>8862</v>
      </c>
      <c r="G1889" s="51" t="s">
        <v>8866</v>
      </c>
      <c r="H1889" s="51">
        <v>1200</v>
      </c>
      <c r="I1889" s="51" t="s">
        <v>14443</v>
      </c>
      <c r="J1889" s="51">
        <v>16.690000000000001</v>
      </c>
      <c r="K1889" s="68">
        <v>20028</v>
      </c>
      <c r="L1889" s="63" t="s">
        <v>14444</v>
      </c>
      <c r="M1889" s="50" t="s">
        <v>10828</v>
      </c>
      <c r="N1889" s="36" t="s">
        <v>43</v>
      </c>
      <c r="O1889" s="36">
        <v>866</v>
      </c>
      <c r="Q1889" s="36" t="s">
        <v>10819</v>
      </c>
      <c r="R1889" s="50" t="str">
        <f>VLOOKUP(A1889,[1]komplet!$1:$1048576,18,0)</f>
        <v>ANO</v>
      </c>
    </row>
    <row r="1890" spans="1:18" x14ac:dyDescent="0.25">
      <c r="A1890" s="71">
        <v>600092496</v>
      </c>
      <c r="B1890" s="56">
        <f t="shared" si="58"/>
        <v>600092496</v>
      </c>
      <c r="C1890" s="57" t="s">
        <v>6784</v>
      </c>
      <c r="D1890" s="50">
        <v>1</v>
      </c>
      <c r="E1890" s="72">
        <f t="shared" si="59"/>
        <v>70995389</v>
      </c>
      <c r="F1890" s="51" t="s">
        <v>8862</v>
      </c>
      <c r="G1890" s="51" t="s">
        <v>8866</v>
      </c>
      <c r="H1890" s="51">
        <v>125</v>
      </c>
      <c r="I1890" s="51" t="s">
        <v>14443</v>
      </c>
      <c r="J1890" s="51">
        <v>16.690000000000001</v>
      </c>
      <c r="K1890" s="68">
        <v>2086.25</v>
      </c>
      <c r="L1890" s="63" t="s">
        <v>14444</v>
      </c>
      <c r="M1890" s="50" t="s">
        <v>10829</v>
      </c>
      <c r="O1890" s="36">
        <v>8</v>
      </c>
      <c r="Q1890" s="36" t="s">
        <v>10830</v>
      </c>
      <c r="R1890" s="50" t="str">
        <f>VLOOKUP(A1890,[1]komplet!$1:$1048576,18,0)</f>
        <v>ANO</v>
      </c>
    </row>
    <row r="1891" spans="1:18" x14ac:dyDescent="0.25">
      <c r="A1891" s="71">
        <v>650046633</v>
      </c>
      <c r="B1891" s="56">
        <f t="shared" si="58"/>
        <v>650046633</v>
      </c>
      <c r="C1891" s="57" t="s">
        <v>6785</v>
      </c>
      <c r="D1891" s="50">
        <v>1</v>
      </c>
      <c r="E1891" s="72">
        <f t="shared" si="59"/>
        <v>70981817</v>
      </c>
      <c r="F1891" s="51" t="s">
        <v>8862</v>
      </c>
      <c r="G1891" s="51" t="s">
        <v>8866</v>
      </c>
      <c r="H1891" s="51">
        <v>650</v>
      </c>
      <c r="I1891" s="51" t="s">
        <v>14443</v>
      </c>
      <c r="J1891" s="51">
        <v>16.690000000000001</v>
      </c>
      <c r="K1891" s="68">
        <v>10848.5</v>
      </c>
      <c r="L1891" s="63" t="s">
        <v>14444</v>
      </c>
      <c r="M1891" s="50" t="s">
        <v>10831</v>
      </c>
      <c r="O1891" s="36">
        <v>1</v>
      </c>
      <c r="Q1891" s="36" t="s">
        <v>10832</v>
      </c>
      <c r="R1891" s="50" t="str">
        <f>VLOOKUP(A1891,[1]komplet!$1:$1048576,18,0)</f>
        <v>ANO</v>
      </c>
    </row>
    <row r="1892" spans="1:18" x14ac:dyDescent="0.25">
      <c r="A1892" s="71">
        <v>650060369</v>
      </c>
      <c r="B1892" s="56">
        <f t="shared" si="58"/>
        <v>650060369</v>
      </c>
      <c r="C1892" s="57" t="s">
        <v>6786</v>
      </c>
      <c r="D1892" s="50">
        <v>1</v>
      </c>
      <c r="E1892" s="72">
        <f t="shared" si="59"/>
        <v>70983216</v>
      </c>
      <c r="F1892" s="51" t="s">
        <v>8862</v>
      </c>
      <c r="G1892" s="51" t="s">
        <v>8866</v>
      </c>
      <c r="H1892" s="51">
        <v>650</v>
      </c>
      <c r="I1892" s="51" t="s">
        <v>14443</v>
      </c>
      <c r="J1892" s="51">
        <v>16.690000000000001</v>
      </c>
      <c r="K1892" s="68">
        <v>10848.5</v>
      </c>
      <c r="L1892" s="63" t="s">
        <v>14444</v>
      </c>
      <c r="M1892" s="50" t="s">
        <v>10833</v>
      </c>
      <c r="O1892" s="36">
        <v>162</v>
      </c>
      <c r="Q1892" s="36" t="s">
        <v>10834</v>
      </c>
      <c r="R1892" s="50" t="str">
        <f>VLOOKUP(A1892,[1]komplet!$1:$1048576,18,0)</f>
        <v>ANO</v>
      </c>
    </row>
    <row r="1893" spans="1:18" x14ac:dyDescent="0.25">
      <c r="A1893" s="71">
        <v>650060466</v>
      </c>
      <c r="B1893" s="56">
        <f t="shared" si="58"/>
        <v>650060466</v>
      </c>
      <c r="C1893" s="57" t="s">
        <v>6787</v>
      </c>
      <c r="D1893" s="50">
        <v>1</v>
      </c>
      <c r="E1893" s="72">
        <f t="shared" si="59"/>
        <v>70983062</v>
      </c>
      <c r="F1893" s="51" t="s">
        <v>8862</v>
      </c>
      <c r="G1893" s="51" t="s">
        <v>8866</v>
      </c>
      <c r="H1893" s="51">
        <v>100</v>
      </c>
      <c r="I1893" s="51" t="s">
        <v>14443</v>
      </c>
      <c r="J1893" s="51">
        <v>16.690000000000001</v>
      </c>
      <c r="K1893" s="68">
        <v>1669.0000000000002</v>
      </c>
      <c r="L1893" s="63" t="s">
        <v>14444</v>
      </c>
      <c r="M1893" s="50" t="s">
        <v>10835</v>
      </c>
      <c r="O1893" s="36">
        <v>86</v>
      </c>
      <c r="Q1893" s="36" t="s">
        <v>10836</v>
      </c>
      <c r="R1893" s="50" t="str">
        <f>VLOOKUP(A1893,[1]komplet!$1:$1048576,18,0)</f>
        <v>ANO</v>
      </c>
    </row>
    <row r="1894" spans="1:18" x14ac:dyDescent="0.25">
      <c r="A1894" s="71">
        <v>650061659</v>
      </c>
      <c r="B1894" s="56">
        <f t="shared" si="58"/>
        <v>650061659</v>
      </c>
      <c r="C1894" s="57" t="s">
        <v>6788</v>
      </c>
      <c r="D1894" s="50">
        <v>1</v>
      </c>
      <c r="E1894" s="72">
        <f t="shared" si="59"/>
        <v>75015111</v>
      </c>
      <c r="F1894" s="51" t="s">
        <v>8862</v>
      </c>
      <c r="G1894" s="51" t="s">
        <v>8866</v>
      </c>
      <c r="H1894" s="51">
        <v>125</v>
      </c>
      <c r="I1894" s="51" t="s">
        <v>14443</v>
      </c>
      <c r="J1894" s="51">
        <v>16.690000000000001</v>
      </c>
      <c r="K1894" s="68">
        <v>2086.25</v>
      </c>
      <c r="L1894" s="63" t="s">
        <v>14444</v>
      </c>
      <c r="M1894" s="50" t="s">
        <v>10837</v>
      </c>
      <c r="O1894" s="36">
        <v>2</v>
      </c>
      <c r="Q1894" s="36" t="s">
        <v>10838</v>
      </c>
      <c r="R1894" s="50" t="str">
        <f>VLOOKUP(A1894,[1]komplet!$1:$1048576,18,0)</f>
        <v>ANO</v>
      </c>
    </row>
    <row r="1895" spans="1:18" x14ac:dyDescent="0.25">
      <c r="A1895" s="71">
        <v>650062329</v>
      </c>
      <c r="B1895" s="56">
        <f t="shared" si="58"/>
        <v>650062329</v>
      </c>
      <c r="C1895" s="57" t="s">
        <v>6789</v>
      </c>
      <c r="D1895" s="50">
        <v>1</v>
      </c>
      <c r="E1895" s="72">
        <f t="shared" si="59"/>
        <v>75015293</v>
      </c>
      <c r="F1895" s="51" t="s">
        <v>8862</v>
      </c>
      <c r="G1895" s="51" t="s">
        <v>8866</v>
      </c>
      <c r="H1895" s="51">
        <v>700</v>
      </c>
      <c r="I1895" s="51" t="s">
        <v>14443</v>
      </c>
      <c r="J1895" s="51">
        <v>16.690000000000001</v>
      </c>
      <c r="K1895" s="68">
        <v>11683</v>
      </c>
      <c r="L1895" s="63" t="s">
        <v>14444</v>
      </c>
      <c r="M1895" s="50" t="s">
        <v>10839</v>
      </c>
      <c r="N1895" s="36" t="s">
        <v>10840</v>
      </c>
      <c r="O1895" s="36">
        <v>107</v>
      </c>
      <c r="Q1895" s="36" t="s">
        <v>10841</v>
      </c>
      <c r="R1895" s="50" t="str">
        <f>VLOOKUP(A1895,[1]komplet!$1:$1048576,18,0)</f>
        <v>ANO</v>
      </c>
    </row>
    <row r="1896" spans="1:18" x14ac:dyDescent="0.25">
      <c r="A1896" s="71">
        <v>650062671</v>
      </c>
      <c r="B1896" s="56">
        <f t="shared" si="58"/>
        <v>650062671</v>
      </c>
      <c r="C1896" s="57" t="s">
        <v>6790</v>
      </c>
      <c r="D1896" s="50">
        <v>1</v>
      </c>
      <c r="E1896" s="72">
        <f t="shared" si="59"/>
        <v>70983071</v>
      </c>
      <c r="F1896" s="51" t="s">
        <v>8862</v>
      </c>
      <c r="G1896" s="51" t="s">
        <v>8866</v>
      </c>
      <c r="H1896" s="51">
        <v>100</v>
      </c>
      <c r="I1896" s="51" t="s">
        <v>14443</v>
      </c>
      <c r="J1896" s="51">
        <v>16.690000000000001</v>
      </c>
      <c r="K1896" s="68">
        <v>1669.0000000000002</v>
      </c>
      <c r="L1896" s="63" t="s">
        <v>14444</v>
      </c>
      <c r="M1896" s="50" t="s">
        <v>10842</v>
      </c>
      <c r="O1896" s="36">
        <v>108</v>
      </c>
      <c r="Q1896" s="36" t="s">
        <v>10843</v>
      </c>
      <c r="R1896" s="50" t="str">
        <f>VLOOKUP(A1896,[1]komplet!$1:$1048576,18,0)</f>
        <v>ANO</v>
      </c>
    </row>
    <row r="1897" spans="1:18" x14ac:dyDescent="0.25">
      <c r="A1897" s="71">
        <v>691012458</v>
      </c>
      <c r="B1897" s="56">
        <f t="shared" si="58"/>
        <v>691012458</v>
      </c>
      <c r="C1897" s="57" t="s">
        <v>6791</v>
      </c>
      <c r="D1897" s="50">
        <v>1</v>
      </c>
      <c r="E1897" s="72">
        <f t="shared" si="59"/>
        <v>6668364</v>
      </c>
      <c r="F1897" s="51" t="s">
        <v>8862</v>
      </c>
      <c r="G1897" s="51" t="s">
        <v>8866</v>
      </c>
      <c r="H1897" s="51">
        <v>2200</v>
      </c>
      <c r="I1897" s="51" t="s">
        <v>14443</v>
      </c>
      <c r="J1897" s="51">
        <v>16.690000000000001</v>
      </c>
      <c r="K1897" s="68">
        <v>36718</v>
      </c>
      <c r="L1897" s="63" t="s">
        <v>14444</v>
      </c>
      <c r="M1897" s="50" t="s">
        <v>10844</v>
      </c>
      <c r="N1897" s="36" t="s">
        <v>9041</v>
      </c>
      <c r="O1897" s="36">
        <v>1403</v>
      </c>
      <c r="Q1897" s="36" t="s">
        <v>10819</v>
      </c>
      <c r="R1897" s="50" t="str">
        <f>VLOOKUP(A1897,[1]komplet!$1:$1048576,18,0)</f>
        <v>ANO</v>
      </c>
    </row>
    <row r="1898" spans="1:18" x14ac:dyDescent="0.25">
      <c r="A1898" s="71">
        <v>600011739</v>
      </c>
      <c r="B1898" s="56">
        <f t="shared" si="58"/>
        <v>600011739</v>
      </c>
      <c r="C1898" s="57" t="s">
        <v>6792</v>
      </c>
      <c r="D1898" s="50">
        <v>1</v>
      </c>
      <c r="E1898" s="72">
        <f t="shared" si="59"/>
        <v>62690272</v>
      </c>
      <c r="F1898" s="51" t="s">
        <v>8862</v>
      </c>
      <c r="G1898" s="51" t="s">
        <v>8867</v>
      </c>
      <c r="H1898" s="51">
        <v>2375</v>
      </c>
      <c r="I1898" s="51" t="s">
        <v>14443</v>
      </c>
      <c r="J1898" s="51">
        <v>16.690000000000001</v>
      </c>
      <c r="K1898" s="68">
        <v>39638.75</v>
      </c>
      <c r="L1898" s="63" t="s">
        <v>14444</v>
      </c>
      <c r="M1898" s="50" t="s">
        <v>10845</v>
      </c>
      <c r="N1898" s="36" t="s">
        <v>10846</v>
      </c>
      <c r="O1898" s="36">
        <v>365</v>
      </c>
      <c r="P1898" s="36">
        <v>9</v>
      </c>
      <c r="Q1898" s="36" t="s">
        <v>10847</v>
      </c>
      <c r="R1898" s="50" t="str">
        <f>VLOOKUP(A1898,[1]komplet!$1:$1048576,18,0)</f>
        <v>ANO</v>
      </c>
    </row>
    <row r="1899" spans="1:18" x14ac:dyDescent="0.25">
      <c r="A1899" s="71">
        <v>600023940</v>
      </c>
      <c r="B1899" s="56">
        <f t="shared" si="58"/>
        <v>600023940</v>
      </c>
      <c r="C1899" s="57" t="s">
        <v>6793</v>
      </c>
      <c r="D1899" s="50">
        <v>1</v>
      </c>
      <c r="E1899" s="72">
        <f t="shared" si="59"/>
        <v>25262165</v>
      </c>
      <c r="F1899" s="51" t="s">
        <v>8862</v>
      </c>
      <c r="G1899" s="51" t="s">
        <v>8867</v>
      </c>
      <c r="H1899" s="51">
        <v>325</v>
      </c>
      <c r="I1899" s="51" t="s">
        <v>14443</v>
      </c>
      <c r="J1899" s="51">
        <v>16.690000000000001</v>
      </c>
      <c r="K1899" s="68">
        <v>5424.25</v>
      </c>
      <c r="L1899" s="63" t="s">
        <v>14444</v>
      </c>
      <c r="M1899" s="50" t="s">
        <v>10848</v>
      </c>
      <c r="N1899" s="36" t="s">
        <v>32</v>
      </c>
      <c r="O1899" s="36">
        <v>1180</v>
      </c>
      <c r="P1899" s="36">
        <v>28</v>
      </c>
      <c r="Q1899" s="36" t="s">
        <v>10847</v>
      </c>
      <c r="R1899" s="50" t="str">
        <f>VLOOKUP(A1899,[1]komplet!$1:$1048576,18,0)</f>
        <v>NE</v>
      </c>
    </row>
    <row r="1900" spans="1:18" x14ac:dyDescent="0.25">
      <c r="A1900" s="71">
        <v>600023958</v>
      </c>
      <c r="B1900" s="56">
        <f t="shared" si="58"/>
        <v>600023958</v>
      </c>
      <c r="C1900" s="57" t="s">
        <v>6794</v>
      </c>
      <c r="D1900" s="50">
        <v>1</v>
      </c>
      <c r="E1900" s="72">
        <f t="shared" si="59"/>
        <v>25263633</v>
      </c>
      <c r="F1900" s="51" t="s">
        <v>8862</v>
      </c>
      <c r="G1900" s="51" t="s">
        <v>8867</v>
      </c>
      <c r="H1900" s="51">
        <v>275</v>
      </c>
      <c r="I1900" s="51" t="s">
        <v>14443</v>
      </c>
      <c r="J1900" s="51">
        <v>16.690000000000001</v>
      </c>
      <c r="K1900" s="68">
        <v>4589.75</v>
      </c>
      <c r="L1900" s="63" t="s">
        <v>14444</v>
      </c>
      <c r="M1900" s="50" t="s">
        <v>10849</v>
      </c>
      <c r="N1900" s="36" t="s">
        <v>10850</v>
      </c>
      <c r="O1900" s="36">
        <v>1458</v>
      </c>
      <c r="P1900" s="36">
        <v>1</v>
      </c>
      <c r="Q1900" s="36" t="s">
        <v>10847</v>
      </c>
      <c r="R1900" s="50" t="str">
        <f>VLOOKUP(A1900,[1]komplet!$1:$1048576,18,0)</f>
        <v>NE</v>
      </c>
    </row>
    <row r="1901" spans="1:18" x14ac:dyDescent="0.25">
      <c r="A1901" s="71">
        <v>600023974</v>
      </c>
      <c r="B1901" s="56">
        <f t="shared" si="58"/>
        <v>600023974</v>
      </c>
      <c r="C1901" s="57" t="s">
        <v>6795</v>
      </c>
      <c r="D1901" s="50">
        <v>1</v>
      </c>
      <c r="E1901" s="72">
        <f t="shared" si="59"/>
        <v>62693514</v>
      </c>
      <c r="F1901" s="51" t="s">
        <v>8862</v>
      </c>
      <c r="G1901" s="51" t="s">
        <v>8867</v>
      </c>
      <c r="H1901" s="51">
        <v>700</v>
      </c>
      <c r="I1901" s="51" t="s">
        <v>14443</v>
      </c>
      <c r="J1901" s="51">
        <v>16.690000000000001</v>
      </c>
      <c r="K1901" s="68">
        <v>11683</v>
      </c>
      <c r="L1901" s="63" t="s">
        <v>14444</v>
      </c>
      <c r="M1901" s="50" t="s">
        <v>10851</v>
      </c>
      <c r="N1901" s="36" t="s">
        <v>4774</v>
      </c>
      <c r="O1901" s="36">
        <v>1231</v>
      </c>
      <c r="P1901" s="36" t="s">
        <v>10852</v>
      </c>
      <c r="Q1901" s="36" t="s">
        <v>10847</v>
      </c>
      <c r="R1901" s="50" t="str">
        <f>VLOOKUP(A1901,[1]komplet!$1:$1048576,18,0)</f>
        <v>ANO</v>
      </c>
    </row>
    <row r="1902" spans="1:18" x14ac:dyDescent="0.25">
      <c r="A1902" s="71">
        <v>600019772</v>
      </c>
      <c r="B1902" s="56">
        <f t="shared" si="58"/>
        <v>600019772</v>
      </c>
      <c r="C1902" s="57" t="s">
        <v>6796</v>
      </c>
      <c r="D1902" s="50">
        <v>1</v>
      </c>
      <c r="E1902" s="72">
        <f t="shared" si="59"/>
        <v>581101</v>
      </c>
      <c r="F1902" s="51" t="s">
        <v>8862</v>
      </c>
      <c r="G1902" s="51" t="s">
        <v>8867</v>
      </c>
      <c r="H1902" s="51">
        <v>2500</v>
      </c>
      <c r="I1902" s="51" t="s">
        <v>14443</v>
      </c>
      <c r="J1902" s="51">
        <v>16.690000000000001</v>
      </c>
      <c r="K1902" s="68">
        <v>41725</v>
      </c>
      <c r="L1902" s="63" t="s">
        <v>14444</v>
      </c>
      <c r="M1902" s="50" t="s">
        <v>10853</v>
      </c>
      <c r="N1902" s="36" t="s">
        <v>41</v>
      </c>
      <c r="O1902" s="36">
        <v>234</v>
      </c>
      <c r="P1902" s="36">
        <v>6</v>
      </c>
      <c r="Q1902" s="36" t="s">
        <v>10847</v>
      </c>
      <c r="R1902" s="50" t="str">
        <f>VLOOKUP(A1902,[1]komplet!$1:$1048576,18,0)</f>
        <v>ANO</v>
      </c>
    </row>
    <row r="1903" spans="1:18" x14ac:dyDescent="0.25">
      <c r="A1903" s="71">
        <v>600011615</v>
      </c>
      <c r="B1903" s="56">
        <f t="shared" si="58"/>
        <v>600011615</v>
      </c>
      <c r="C1903" s="57" t="s">
        <v>6797</v>
      </c>
      <c r="D1903" s="50">
        <v>1</v>
      </c>
      <c r="E1903" s="72">
        <f t="shared" si="59"/>
        <v>25262297</v>
      </c>
      <c r="F1903" s="51" t="s">
        <v>8862</v>
      </c>
      <c r="G1903" s="51" t="s">
        <v>8867</v>
      </c>
      <c r="H1903" s="51">
        <v>1200</v>
      </c>
      <c r="I1903" s="51" t="s">
        <v>14443</v>
      </c>
      <c r="J1903" s="51">
        <v>16.690000000000001</v>
      </c>
      <c r="K1903" s="68">
        <v>20028</v>
      </c>
      <c r="L1903" s="63" t="s">
        <v>14444</v>
      </c>
      <c r="M1903" s="50" t="s">
        <v>10854</v>
      </c>
      <c r="N1903" s="36" t="s">
        <v>9453</v>
      </c>
      <c r="O1903" s="36">
        <v>875</v>
      </c>
      <c r="P1903" s="36">
        <v>15</v>
      </c>
      <c r="Q1903" s="36" t="s">
        <v>10847</v>
      </c>
      <c r="R1903" s="50" t="str">
        <f>VLOOKUP(A1903,[1]komplet!$1:$1048576,18,0)</f>
        <v>NE</v>
      </c>
    </row>
    <row r="1904" spans="1:18" x14ac:dyDescent="0.25">
      <c r="A1904" s="71">
        <v>600011623</v>
      </c>
      <c r="B1904" s="56">
        <f t="shared" si="58"/>
        <v>600011623</v>
      </c>
      <c r="C1904" s="57" t="s">
        <v>6798</v>
      </c>
      <c r="D1904" s="50">
        <v>1</v>
      </c>
      <c r="E1904" s="72">
        <f t="shared" si="59"/>
        <v>25918583</v>
      </c>
      <c r="F1904" s="51" t="s">
        <v>8862</v>
      </c>
      <c r="G1904" s="51" t="s">
        <v>8867</v>
      </c>
      <c r="H1904" s="51">
        <v>900</v>
      </c>
      <c r="I1904" s="51" t="s">
        <v>14443</v>
      </c>
      <c r="J1904" s="51">
        <v>16.690000000000001</v>
      </c>
      <c r="K1904" s="68">
        <v>15021.000000000002</v>
      </c>
      <c r="L1904" s="63" t="s">
        <v>14444</v>
      </c>
      <c r="M1904" s="50" t="s">
        <v>10855</v>
      </c>
      <c r="N1904" s="36" t="s">
        <v>10856</v>
      </c>
      <c r="O1904" s="36">
        <v>7</v>
      </c>
      <c r="P1904" s="36">
        <v>24</v>
      </c>
      <c r="Q1904" s="36" t="s">
        <v>10847</v>
      </c>
      <c r="R1904" s="50" t="str">
        <f>VLOOKUP(A1904,[1]komplet!$1:$1048576,18,0)</f>
        <v>NE</v>
      </c>
    </row>
    <row r="1905" spans="1:18" x14ac:dyDescent="0.25">
      <c r="A1905" s="71">
        <v>600011631</v>
      </c>
      <c r="B1905" s="56">
        <f t="shared" si="58"/>
        <v>600011631</v>
      </c>
      <c r="C1905" s="57" t="s">
        <v>6799</v>
      </c>
      <c r="D1905" s="50">
        <v>1</v>
      </c>
      <c r="E1905" s="72">
        <f t="shared" si="59"/>
        <v>25261991</v>
      </c>
      <c r="F1905" s="51" t="s">
        <v>8862</v>
      </c>
      <c r="G1905" s="51" t="s">
        <v>8867</v>
      </c>
      <c r="H1905" s="51">
        <v>0</v>
      </c>
      <c r="I1905" s="51" t="s">
        <v>14443</v>
      </c>
      <c r="J1905" s="51">
        <v>16.690000000000001</v>
      </c>
      <c r="K1905" s="68">
        <v>0</v>
      </c>
      <c r="L1905" s="63">
        <v>44536</v>
      </c>
      <c r="M1905" s="50" t="s">
        <v>10857</v>
      </c>
      <c r="N1905" s="36" t="s">
        <v>4774</v>
      </c>
      <c r="O1905" s="36">
        <v>1151</v>
      </c>
      <c r="P1905" s="36">
        <v>9</v>
      </c>
      <c r="Q1905" s="36" t="s">
        <v>10847</v>
      </c>
      <c r="R1905" s="50" t="str">
        <f>VLOOKUP(A1905,[1]komplet!$1:$1048576,18,0)</f>
        <v>NE</v>
      </c>
    </row>
    <row r="1906" spans="1:18" x14ac:dyDescent="0.25">
      <c r="A1906" s="71">
        <v>600011658</v>
      </c>
      <c r="B1906" s="56">
        <f t="shared" si="58"/>
        <v>600011658</v>
      </c>
      <c r="C1906" s="57" t="s">
        <v>6800</v>
      </c>
      <c r="D1906" s="50">
        <v>1</v>
      </c>
      <c r="E1906" s="72">
        <f t="shared" si="59"/>
        <v>62690035</v>
      </c>
      <c r="F1906" s="51" t="s">
        <v>8862</v>
      </c>
      <c r="G1906" s="51" t="s">
        <v>8867</v>
      </c>
      <c r="H1906" s="51">
        <v>2050</v>
      </c>
      <c r="I1906" s="51" t="s">
        <v>14443</v>
      </c>
      <c r="J1906" s="51">
        <v>16.690000000000001</v>
      </c>
      <c r="K1906" s="68">
        <v>34214.5</v>
      </c>
      <c r="L1906" s="63" t="s">
        <v>14444</v>
      </c>
      <c r="M1906" s="50" t="s">
        <v>10858</v>
      </c>
      <c r="N1906" s="36" t="s">
        <v>10846</v>
      </c>
      <c r="O1906" s="36">
        <v>787</v>
      </c>
      <c r="P1906" s="36">
        <v>11</v>
      </c>
      <c r="Q1906" s="36" t="s">
        <v>10847</v>
      </c>
      <c r="R1906" s="50" t="str">
        <f>VLOOKUP(A1906,[1]komplet!$1:$1048576,18,0)</f>
        <v>ANO</v>
      </c>
    </row>
    <row r="1907" spans="1:18" x14ac:dyDescent="0.25">
      <c r="A1907" s="71">
        <v>600011666</v>
      </c>
      <c r="B1907" s="56">
        <f t="shared" si="58"/>
        <v>600011666</v>
      </c>
      <c r="C1907" s="57" t="s">
        <v>6801</v>
      </c>
      <c r="D1907" s="50">
        <v>1</v>
      </c>
      <c r="E1907" s="72">
        <f t="shared" si="59"/>
        <v>62690043</v>
      </c>
      <c r="F1907" s="51" t="s">
        <v>8862</v>
      </c>
      <c r="G1907" s="51" t="s">
        <v>8867</v>
      </c>
      <c r="H1907" s="51">
        <v>2150</v>
      </c>
      <c r="I1907" s="51" t="s">
        <v>14443</v>
      </c>
      <c r="J1907" s="51">
        <v>16.690000000000001</v>
      </c>
      <c r="K1907" s="68">
        <v>35883.5</v>
      </c>
      <c r="L1907" s="63" t="s">
        <v>14444</v>
      </c>
      <c r="M1907" s="50" t="s">
        <v>10859</v>
      </c>
      <c r="N1907" s="36" t="s">
        <v>10846</v>
      </c>
      <c r="O1907" s="36">
        <v>324</v>
      </c>
      <c r="P1907" s="36">
        <v>7</v>
      </c>
      <c r="Q1907" s="36" t="s">
        <v>10847</v>
      </c>
      <c r="R1907" s="50" t="str">
        <f>VLOOKUP(A1907,[1]komplet!$1:$1048576,18,0)</f>
        <v>ANO</v>
      </c>
    </row>
    <row r="1908" spans="1:18" x14ac:dyDescent="0.25">
      <c r="A1908" s="71">
        <v>600011674</v>
      </c>
      <c r="B1908" s="56">
        <f t="shared" si="58"/>
        <v>600011674</v>
      </c>
      <c r="C1908" s="57" t="s">
        <v>6802</v>
      </c>
      <c r="D1908" s="50">
        <v>1</v>
      </c>
      <c r="E1908" s="72">
        <f t="shared" si="59"/>
        <v>62690060</v>
      </c>
      <c r="F1908" s="51" t="s">
        <v>8862</v>
      </c>
      <c r="G1908" s="51" t="s">
        <v>8867</v>
      </c>
      <c r="H1908" s="51">
        <v>2425</v>
      </c>
      <c r="I1908" s="51" t="s">
        <v>14443</v>
      </c>
      <c r="J1908" s="51">
        <v>16.690000000000001</v>
      </c>
      <c r="K1908" s="68">
        <v>40473.25</v>
      </c>
      <c r="L1908" s="63" t="s">
        <v>14444</v>
      </c>
      <c r="M1908" s="50" t="s">
        <v>10860</v>
      </c>
      <c r="N1908" s="36" t="s">
        <v>10861</v>
      </c>
      <c r="O1908" s="36">
        <v>682</v>
      </c>
      <c r="P1908" s="36">
        <v>12</v>
      </c>
      <c r="Q1908" s="36" t="s">
        <v>10847</v>
      </c>
      <c r="R1908" s="50" t="str">
        <f>VLOOKUP(A1908,[1]komplet!$1:$1048576,18,0)</f>
        <v>ANO</v>
      </c>
    </row>
    <row r="1909" spans="1:18" x14ac:dyDescent="0.25">
      <c r="A1909" s="71">
        <v>600011712</v>
      </c>
      <c r="B1909" s="56">
        <f t="shared" si="58"/>
        <v>600011712</v>
      </c>
      <c r="C1909" s="57" t="s">
        <v>6803</v>
      </c>
      <c r="D1909" s="50">
        <v>1</v>
      </c>
      <c r="E1909" s="72">
        <f t="shared" si="59"/>
        <v>527939</v>
      </c>
      <c r="F1909" s="51" t="s">
        <v>8862</v>
      </c>
      <c r="G1909" s="51" t="s">
        <v>8867</v>
      </c>
      <c r="H1909" s="51">
        <v>3575</v>
      </c>
      <c r="I1909" s="51" t="s">
        <v>14443</v>
      </c>
      <c r="J1909" s="51">
        <v>16.690000000000001</v>
      </c>
      <c r="K1909" s="68">
        <v>59666.750000000007</v>
      </c>
      <c r="L1909" s="63" t="s">
        <v>14444</v>
      </c>
      <c r="M1909" s="50" t="s">
        <v>10862</v>
      </c>
      <c r="N1909" s="36" t="s">
        <v>10863</v>
      </c>
      <c r="O1909" s="36">
        <v>3</v>
      </c>
      <c r="P1909" s="36">
        <v>64</v>
      </c>
      <c r="Q1909" s="36" t="s">
        <v>10847</v>
      </c>
      <c r="R1909" s="50" t="str">
        <f>VLOOKUP(A1909,[1]komplet!$1:$1048576,18,0)</f>
        <v>ANO</v>
      </c>
    </row>
    <row r="1910" spans="1:18" x14ac:dyDescent="0.25">
      <c r="A1910" s="71">
        <v>600011747</v>
      </c>
      <c r="B1910" s="56">
        <f t="shared" si="58"/>
        <v>600011747</v>
      </c>
      <c r="C1910" s="57" t="s">
        <v>6804</v>
      </c>
      <c r="D1910" s="50">
        <v>1</v>
      </c>
      <c r="E1910" s="72">
        <f t="shared" si="59"/>
        <v>145238</v>
      </c>
      <c r="F1910" s="51" t="s">
        <v>8862</v>
      </c>
      <c r="G1910" s="51" t="s">
        <v>8867</v>
      </c>
      <c r="H1910" s="51">
        <v>1325</v>
      </c>
      <c r="I1910" s="51" t="s">
        <v>14443</v>
      </c>
      <c r="J1910" s="51">
        <v>16.690000000000001</v>
      </c>
      <c r="K1910" s="68">
        <v>22114.25</v>
      </c>
      <c r="L1910" s="63" t="s">
        <v>14444</v>
      </c>
      <c r="M1910" s="50" t="s">
        <v>10864</v>
      </c>
      <c r="N1910" s="36" t="s">
        <v>89</v>
      </c>
      <c r="O1910" s="36">
        <v>1202</v>
      </c>
      <c r="P1910" s="36">
        <v>1</v>
      </c>
      <c r="Q1910" s="36" t="s">
        <v>10847</v>
      </c>
      <c r="R1910" s="50" t="str">
        <f>VLOOKUP(A1910,[1]komplet!$1:$1048576,18,0)</f>
        <v>ANO</v>
      </c>
    </row>
    <row r="1911" spans="1:18" x14ac:dyDescent="0.25">
      <c r="A1911" s="71">
        <v>600011771</v>
      </c>
      <c r="B1911" s="56">
        <f t="shared" si="58"/>
        <v>600011771</v>
      </c>
      <c r="C1911" s="57" t="s">
        <v>6805</v>
      </c>
      <c r="D1911" s="50">
        <v>1</v>
      </c>
      <c r="E1911" s="72">
        <f t="shared" si="59"/>
        <v>25262131</v>
      </c>
      <c r="F1911" s="51" t="s">
        <v>8862</v>
      </c>
      <c r="G1911" s="51" t="s">
        <v>8867</v>
      </c>
      <c r="H1911" s="51">
        <v>700</v>
      </c>
      <c r="I1911" s="51" t="s">
        <v>14443</v>
      </c>
      <c r="J1911" s="51">
        <v>16.690000000000001</v>
      </c>
      <c r="K1911" s="68">
        <v>11683</v>
      </c>
      <c r="L1911" s="63" t="s">
        <v>14444</v>
      </c>
      <c r="M1911" s="50" t="s">
        <v>10865</v>
      </c>
      <c r="N1911" s="36" t="s">
        <v>4803</v>
      </c>
      <c r="O1911" s="36">
        <v>274</v>
      </c>
      <c r="P1911" s="36">
        <v>55</v>
      </c>
      <c r="Q1911" s="36" t="s">
        <v>10847</v>
      </c>
      <c r="R1911" s="50" t="str">
        <f>VLOOKUP(A1911,[1]komplet!$1:$1048576,18,0)</f>
        <v>NE</v>
      </c>
    </row>
    <row r="1912" spans="1:18" x14ac:dyDescent="0.25">
      <c r="A1912" s="71">
        <v>600011798</v>
      </c>
      <c r="B1912" s="56">
        <f t="shared" si="58"/>
        <v>600011798</v>
      </c>
      <c r="C1912" s="57" t="s">
        <v>6806</v>
      </c>
      <c r="D1912" s="50">
        <v>1</v>
      </c>
      <c r="E1912" s="72">
        <f t="shared" si="59"/>
        <v>25262327</v>
      </c>
      <c r="F1912" s="51" t="s">
        <v>8862</v>
      </c>
      <c r="G1912" s="51" t="s">
        <v>8867</v>
      </c>
      <c r="H1912" s="51">
        <v>1150</v>
      </c>
      <c r="I1912" s="51" t="s">
        <v>14443</v>
      </c>
      <c r="J1912" s="51">
        <v>16.690000000000001</v>
      </c>
      <c r="K1912" s="68">
        <v>19193.5</v>
      </c>
      <c r="L1912" s="63" t="s">
        <v>14444</v>
      </c>
      <c r="M1912" s="50" t="s">
        <v>10866</v>
      </c>
      <c r="N1912" s="36" t="s">
        <v>10867</v>
      </c>
      <c r="O1912" s="36">
        <v>170</v>
      </c>
      <c r="P1912" s="36" t="s">
        <v>4423</v>
      </c>
      <c r="Q1912" s="36" t="s">
        <v>10847</v>
      </c>
      <c r="R1912" s="50" t="str">
        <f>VLOOKUP(A1912,[1]komplet!$1:$1048576,18,0)</f>
        <v>NE</v>
      </c>
    </row>
    <row r="1913" spans="1:18" x14ac:dyDescent="0.25">
      <c r="A1913" s="71">
        <v>600011801</v>
      </c>
      <c r="B1913" s="56">
        <f t="shared" si="58"/>
        <v>600011801</v>
      </c>
      <c r="C1913" s="57" t="s">
        <v>6807</v>
      </c>
      <c r="D1913" s="50">
        <v>1</v>
      </c>
      <c r="E1913" s="72">
        <f t="shared" si="59"/>
        <v>62690281</v>
      </c>
      <c r="F1913" s="51" t="s">
        <v>8862</v>
      </c>
      <c r="G1913" s="51" t="s">
        <v>8867</v>
      </c>
      <c r="H1913" s="51">
        <v>1525</v>
      </c>
      <c r="I1913" s="51" t="s">
        <v>14443</v>
      </c>
      <c r="J1913" s="51">
        <v>16.690000000000001</v>
      </c>
      <c r="K1913" s="68">
        <v>25452.250000000004</v>
      </c>
      <c r="L1913" s="63" t="s">
        <v>14444</v>
      </c>
      <c r="M1913" s="50" t="s">
        <v>10868</v>
      </c>
      <c r="N1913" s="36" t="s">
        <v>10869</v>
      </c>
      <c r="O1913" s="36">
        <v>68</v>
      </c>
      <c r="P1913" s="36">
        <v>18</v>
      </c>
      <c r="Q1913" s="36" t="s">
        <v>10847</v>
      </c>
      <c r="R1913" s="50" t="str">
        <f>VLOOKUP(A1913,[1]komplet!$1:$1048576,18,0)</f>
        <v>ANO</v>
      </c>
    </row>
    <row r="1914" spans="1:18" x14ac:dyDescent="0.25">
      <c r="A1914" s="71">
        <v>600011828</v>
      </c>
      <c r="B1914" s="56">
        <f t="shared" si="58"/>
        <v>600011828</v>
      </c>
      <c r="C1914" s="57" t="s">
        <v>6808</v>
      </c>
      <c r="D1914" s="50">
        <v>1</v>
      </c>
      <c r="E1914" s="72">
        <f t="shared" si="59"/>
        <v>15062848</v>
      </c>
      <c r="F1914" s="51" t="s">
        <v>8862</v>
      </c>
      <c r="G1914" s="51" t="s">
        <v>8867</v>
      </c>
      <c r="H1914" s="51">
        <v>3900</v>
      </c>
      <c r="I1914" s="51" t="s">
        <v>14443</v>
      </c>
      <c r="J1914" s="51">
        <v>16.690000000000001</v>
      </c>
      <c r="K1914" s="68">
        <v>65091.000000000007</v>
      </c>
      <c r="L1914" s="63" t="s">
        <v>14444</v>
      </c>
      <c r="M1914" s="50" t="s">
        <v>10870</v>
      </c>
      <c r="N1914" s="36" t="s">
        <v>10055</v>
      </c>
      <c r="O1914" s="36">
        <v>1029</v>
      </c>
      <c r="P1914" s="36">
        <v>2</v>
      </c>
      <c r="Q1914" s="36" t="s">
        <v>10847</v>
      </c>
      <c r="R1914" s="50" t="str">
        <f>VLOOKUP(A1914,[1]komplet!$1:$1048576,18,0)</f>
        <v>ANO</v>
      </c>
    </row>
    <row r="1915" spans="1:18" x14ac:dyDescent="0.25">
      <c r="A1915" s="71">
        <v>691008931</v>
      </c>
      <c r="B1915" s="56">
        <f t="shared" si="58"/>
        <v>691008931</v>
      </c>
      <c r="C1915" s="57" t="s">
        <v>6809</v>
      </c>
      <c r="D1915" s="50">
        <v>1</v>
      </c>
      <c r="E1915" s="72">
        <f t="shared" si="59"/>
        <v>4770731</v>
      </c>
      <c r="F1915" s="51" t="s">
        <v>8862</v>
      </c>
      <c r="G1915" s="51" t="s">
        <v>8867</v>
      </c>
      <c r="H1915" s="51">
        <v>375</v>
      </c>
      <c r="I1915" s="51" t="s">
        <v>14443</v>
      </c>
      <c r="J1915" s="51">
        <v>16.690000000000001</v>
      </c>
      <c r="K1915" s="68">
        <v>6258.7500000000009</v>
      </c>
      <c r="L1915" s="63" t="s">
        <v>14444</v>
      </c>
      <c r="M1915" s="50" t="s">
        <v>10871</v>
      </c>
      <c r="O1915" s="36">
        <v>83</v>
      </c>
      <c r="Q1915" s="36" t="s">
        <v>10872</v>
      </c>
      <c r="R1915" s="50" t="str">
        <f>VLOOKUP(A1915,[1]komplet!$1:$1048576,18,0)</f>
        <v>NE</v>
      </c>
    </row>
    <row r="1916" spans="1:18" x14ac:dyDescent="0.25">
      <c r="A1916" s="71">
        <v>600001466</v>
      </c>
      <c r="B1916" s="56">
        <f t="shared" si="58"/>
        <v>600001466</v>
      </c>
      <c r="C1916" s="57" t="s">
        <v>6810</v>
      </c>
      <c r="D1916" s="50">
        <v>1</v>
      </c>
      <c r="E1916" s="72">
        <f t="shared" si="59"/>
        <v>25262092</v>
      </c>
      <c r="F1916" s="51" t="s">
        <v>8862</v>
      </c>
      <c r="G1916" s="51" t="s">
        <v>8867</v>
      </c>
      <c r="H1916" s="51">
        <v>625</v>
      </c>
      <c r="I1916" s="51" t="s">
        <v>14443</v>
      </c>
      <c r="J1916" s="51">
        <v>16.690000000000001</v>
      </c>
      <c r="K1916" s="68">
        <v>10431.25</v>
      </c>
      <c r="L1916" s="63" t="s">
        <v>14444</v>
      </c>
      <c r="M1916" s="50" t="s">
        <v>10873</v>
      </c>
      <c r="N1916" s="36" t="s">
        <v>10874</v>
      </c>
      <c r="O1916" s="36">
        <v>1334</v>
      </c>
      <c r="P1916" s="36">
        <v>9</v>
      </c>
      <c r="Q1916" s="36" t="s">
        <v>10847</v>
      </c>
      <c r="R1916" s="50" t="str">
        <f>VLOOKUP(A1916,[1]komplet!$1:$1048576,18,0)</f>
        <v>NE</v>
      </c>
    </row>
    <row r="1917" spans="1:18" x14ac:dyDescent="0.25">
      <c r="A1917" s="71">
        <v>600024016</v>
      </c>
      <c r="B1917" s="56">
        <f t="shared" si="58"/>
        <v>600024016</v>
      </c>
      <c r="C1917" s="57" t="s">
        <v>6811</v>
      </c>
      <c r="D1917" s="50">
        <v>1</v>
      </c>
      <c r="E1917" s="72">
        <f t="shared" si="59"/>
        <v>62690361</v>
      </c>
      <c r="F1917" s="51" t="s">
        <v>8862</v>
      </c>
      <c r="G1917" s="51" t="s">
        <v>8867</v>
      </c>
      <c r="H1917" s="51">
        <v>1450</v>
      </c>
      <c r="I1917" s="51" t="s">
        <v>14443</v>
      </c>
      <c r="J1917" s="51">
        <v>16.690000000000001</v>
      </c>
      <c r="K1917" s="68">
        <v>24200.500000000004</v>
      </c>
      <c r="L1917" s="63" t="s">
        <v>14444</v>
      </c>
      <c r="M1917" s="50" t="s">
        <v>10875</v>
      </c>
      <c r="N1917" s="36" t="s">
        <v>4865</v>
      </c>
      <c r="O1917" s="36">
        <v>549</v>
      </c>
      <c r="P1917" s="36">
        <v>27</v>
      </c>
      <c r="Q1917" s="36" t="s">
        <v>10847</v>
      </c>
      <c r="R1917" s="50" t="str">
        <f>VLOOKUP(A1917,[1]komplet!$1:$1048576,18,0)</f>
        <v>ANO</v>
      </c>
    </row>
    <row r="1918" spans="1:18" x14ac:dyDescent="0.25">
      <c r="A1918" s="71">
        <v>600024024</v>
      </c>
      <c r="B1918" s="56">
        <f t="shared" si="58"/>
        <v>600024024</v>
      </c>
      <c r="C1918" s="57" t="s">
        <v>6812</v>
      </c>
      <c r="D1918" s="50">
        <v>1</v>
      </c>
      <c r="E1918" s="72">
        <f t="shared" si="59"/>
        <v>62690400</v>
      </c>
      <c r="F1918" s="51" t="s">
        <v>8862</v>
      </c>
      <c r="G1918" s="51" t="s">
        <v>8867</v>
      </c>
      <c r="H1918" s="51">
        <v>1325</v>
      </c>
      <c r="I1918" s="51" t="s">
        <v>14443</v>
      </c>
      <c r="J1918" s="51">
        <v>16.690000000000001</v>
      </c>
      <c r="K1918" s="68">
        <v>22114.25</v>
      </c>
      <c r="L1918" s="63" t="s">
        <v>14444</v>
      </c>
      <c r="M1918" s="50" t="s">
        <v>10876</v>
      </c>
      <c r="N1918" s="36" t="s">
        <v>89</v>
      </c>
      <c r="O1918" s="36">
        <v>1212</v>
      </c>
      <c r="P1918" s="36">
        <v>2</v>
      </c>
      <c r="Q1918" s="36" t="s">
        <v>10847</v>
      </c>
      <c r="R1918" s="50" t="str">
        <f>VLOOKUP(A1918,[1]komplet!$1:$1048576,18,0)</f>
        <v>ANO</v>
      </c>
    </row>
    <row r="1919" spans="1:18" x14ac:dyDescent="0.25">
      <c r="A1919" s="71">
        <v>600088537</v>
      </c>
      <c r="B1919" s="56">
        <f t="shared" si="58"/>
        <v>600088537</v>
      </c>
      <c r="C1919" s="57" t="s">
        <v>6813</v>
      </c>
      <c r="D1919" s="50">
        <v>1</v>
      </c>
      <c r="E1919" s="72">
        <f t="shared" si="59"/>
        <v>62694987</v>
      </c>
      <c r="F1919" s="51" t="s">
        <v>8862</v>
      </c>
      <c r="G1919" s="51" t="s">
        <v>8867</v>
      </c>
      <c r="H1919" s="51">
        <v>3675</v>
      </c>
      <c r="I1919" s="51" t="s">
        <v>14443</v>
      </c>
      <c r="J1919" s="51">
        <v>16.690000000000001</v>
      </c>
      <c r="K1919" s="68">
        <v>61335.750000000007</v>
      </c>
      <c r="L1919" s="63" t="s">
        <v>14444</v>
      </c>
      <c r="M1919" s="50" t="s">
        <v>10877</v>
      </c>
      <c r="N1919" s="36" t="s">
        <v>4865</v>
      </c>
      <c r="O1919" s="36">
        <v>566</v>
      </c>
      <c r="P1919" s="36">
        <v>26</v>
      </c>
      <c r="Q1919" s="36" t="s">
        <v>10847</v>
      </c>
      <c r="R1919" s="50" t="str">
        <f>VLOOKUP(A1919,[1]komplet!$1:$1048576,18,0)</f>
        <v>ANO</v>
      </c>
    </row>
    <row r="1920" spans="1:18" x14ac:dyDescent="0.25">
      <c r="A1920" s="71">
        <v>600088545</v>
      </c>
      <c r="B1920" s="56">
        <f t="shared" si="58"/>
        <v>600088545</v>
      </c>
      <c r="C1920" s="57" t="s">
        <v>6814</v>
      </c>
      <c r="D1920" s="50">
        <v>1</v>
      </c>
      <c r="E1920" s="72">
        <f t="shared" si="59"/>
        <v>62695177</v>
      </c>
      <c r="F1920" s="51" t="s">
        <v>8862</v>
      </c>
      <c r="G1920" s="51" t="s">
        <v>8867</v>
      </c>
      <c r="H1920" s="51">
        <v>2725</v>
      </c>
      <c r="I1920" s="51" t="s">
        <v>14443</v>
      </c>
      <c r="J1920" s="51">
        <v>16.690000000000001</v>
      </c>
      <c r="K1920" s="68">
        <v>45480.25</v>
      </c>
      <c r="L1920" s="63" t="s">
        <v>14444</v>
      </c>
      <c r="M1920" s="50" t="s">
        <v>10878</v>
      </c>
      <c r="N1920" s="36" t="s">
        <v>10879</v>
      </c>
      <c r="O1920" s="36">
        <v>258</v>
      </c>
      <c r="P1920" s="36">
        <v>50</v>
      </c>
      <c r="Q1920" s="36" t="s">
        <v>10847</v>
      </c>
      <c r="R1920" s="50" t="str">
        <f>VLOOKUP(A1920,[1]komplet!$1:$1048576,18,0)</f>
        <v>ANO</v>
      </c>
    </row>
    <row r="1921" spans="1:18" x14ac:dyDescent="0.25">
      <c r="A1921" s="71">
        <v>600088553</v>
      </c>
      <c r="B1921" s="56">
        <f t="shared" si="58"/>
        <v>600088553</v>
      </c>
      <c r="C1921" s="57" t="s">
        <v>6815</v>
      </c>
      <c r="D1921" s="50">
        <v>1</v>
      </c>
      <c r="E1921" s="72">
        <f t="shared" si="59"/>
        <v>62695398</v>
      </c>
      <c r="F1921" s="51" t="s">
        <v>8862</v>
      </c>
      <c r="G1921" s="51" t="s">
        <v>8867</v>
      </c>
      <c r="H1921" s="51">
        <v>3125</v>
      </c>
      <c r="I1921" s="51" t="s">
        <v>14443</v>
      </c>
      <c r="J1921" s="51">
        <v>16.690000000000001</v>
      </c>
      <c r="K1921" s="68">
        <v>52156.250000000007</v>
      </c>
      <c r="L1921" s="63" t="s">
        <v>14444</v>
      </c>
      <c r="M1921" s="50" t="s">
        <v>10880</v>
      </c>
      <c r="N1921" s="36" t="s">
        <v>10881</v>
      </c>
      <c r="O1921" s="36">
        <v>123</v>
      </c>
      <c r="Q1921" s="36" t="s">
        <v>10882</v>
      </c>
      <c r="R1921" s="50" t="str">
        <f>VLOOKUP(A1921,[1]komplet!$1:$1048576,18,0)</f>
        <v>ANO</v>
      </c>
    </row>
    <row r="1922" spans="1:18" x14ac:dyDescent="0.25">
      <c r="A1922" s="71">
        <v>600088561</v>
      </c>
      <c r="B1922" s="56">
        <f t="shared" si="58"/>
        <v>600088561</v>
      </c>
      <c r="C1922" s="57" t="s">
        <v>6816</v>
      </c>
      <c r="D1922" s="50">
        <v>1</v>
      </c>
      <c r="E1922" s="72">
        <f t="shared" si="59"/>
        <v>49333852</v>
      </c>
      <c r="F1922" s="51" t="s">
        <v>8862</v>
      </c>
      <c r="G1922" s="51" t="s">
        <v>8867</v>
      </c>
      <c r="H1922" s="51">
        <v>2775</v>
      </c>
      <c r="I1922" s="51" t="s">
        <v>14443</v>
      </c>
      <c r="J1922" s="51">
        <v>16.690000000000001</v>
      </c>
      <c r="K1922" s="68">
        <v>46314.75</v>
      </c>
      <c r="L1922" s="63" t="s">
        <v>14444</v>
      </c>
      <c r="M1922" s="50" t="s">
        <v>10883</v>
      </c>
      <c r="N1922" s="36" t="s">
        <v>64</v>
      </c>
      <c r="O1922" s="36">
        <v>1468</v>
      </c>
      <c r="P1922" s="36">
        <v>2</v>
      </c>
      <c r="Q1922" s="36" t="s">
        <v>10847</v>
      </c>
      <c r="R1922" s="50" t="str">
        <f>VLOOKUP(A1922,[1]komplet!$1:$1048576,18,0)</f>
        <v>ANO</v>
      </c>
    </row>
    <row r="1923" spans="1:18" x14ac:dyDescent="0.25">
      <c r="A1923" s="71">
        <v>600088570</v>
      </c>
      <c r="B1923" s="56">
        <f t="shared" si="58"/>
        <v>600088570</v>
      </c>
      <c r="C1923" s="57" t="s">
        <v>6817</v>
      </c>
      <c r="D1923" s="50">
        <v>1</v>
      </c>
      <c r="E1923" s="72">
        <f t="shared" si="59"/>
        <v>62060422</v>
      </c>
      <c r="F1923" s="51" t="s">
        <v>8862</v>
      </c>
      <c r="G1923" s="51" t="s">
        <v>8867</v>
      </c>
      <c r="H1923" s="51">
        <v>2175</v>
      </c>
      <c r="I1923" s="51" t="s">
        <v>14443</v>
      </c>
      <c r="J1923" s="51">
        <v>16.690000000000001</v>
      </c>
      <c r="K1923" s="68">
        <v>36300.75</v>
      </c>
      <c r="L1923" s="63" t="s">
        <v>14444</v>
      </c>
      <c r="M1923" s="50" t="s">
        <v>10884</v>
      </c>
      <c r="N1923" s="36" t="s">
        <v>10885</v>
      </c>
      <c r="O1923" s="36">
        <v>1208</v>
      </c>
      <c r="P1923" s="36">
        <v>12</v>
      </c>
      <c r="Q1923" s="36" t="s">
        <v>10847</v>
      </c>
      <c r="R1923" s="50" t="str">
        <f>VLOOKUP(A1923,[1]komplet!$1:$1048576,18,0)</f>
        <v>ANO</v>
      </c>
    </row>
    <row r="1924" spans="1:18" x14ac:dyDescent="0.25">
      <c r="A1924" s="71">
        <v>600088588</v>
      </c>
      <c r="B1924" s="56">
        <f t="shared" si="58"/>
        <v>600088588</v>
      </c>
      <c r="C1924" s="57" t="s">
        <v>6818</v>
      </c>
      <c r="D1924" s="50">
        <v>1</v>
      </c>
      <c r="E1924" s="72">
        <f t="shared" si="59"/>
        <v>62060449</v>
      </c>
      <c r="F1924" s="51" t="s">
        <v>8862</v>
      </c>
      <c r="G1924" s="51" t="s">
        <v>8867</v>
      </c>
      <c r="H1924" s="51">
        <v>1425</v>
      </c>
      <c r="I1924" s="51" t="s">
        <v>14443</v>
      </c>
      <c r="J1924" s="51">
        <v>16.690000000000001</v>
      </c>
      <c r="K1924" s="68">
        <v>23783.250000000004</v>
      </c>
      <c r="L1924" s="63" t="s">
        <v>14444</v>
      </c>
      <c r="M1924" s="50" t="s">
        <v>10886</v>
      </c>
      <c r="N1924" s="36" t="s">
        <v>4597</v>
      </c>
      <c r="O1924" s="36">
        <v>2</v>
      </c>
      <c r="Q1924" s="36" t="s">
        <v>10887</v>
      </c>
      <c r="R1924" s="50" t="str">
        <f>VLOOKUP(A1924,[1]komplet!$1:$1048576,18,0)</f>
        <v>ANO</v>
      </c>
    </row>
    <row r="1925" spans="1:18" x14ac:dyDescent="0.25">
      <c r="A1925" s="71">
        <v>600088618</v>
      </c>
      <c r="B1925" s="56">
        <f t="shared" ref="B1925:B1988" si="60">A1925*1</f>
        <v>600088618</v>
      </c>
      <c r="C1925" s="57" t="s">
        <v>6819</v>
      </c>
      <c r="D1925" s="50">
        <v>1</v>
      </c>
      <c r="E1925" s="72">
        <f t="shared" ref="E1925:E1988" si="61">C1925*1</f>
        <v>62690973</v>
      </c>
      <c r="F1925" s="51" t="s">
        <v>8862</v>
      </c>
      <c r="G1925" s="51" t="s">
        <v>8867</v>
      </c>
      <c r="H1925" s="51">
        <v>2425</v>
      </c>
      <c r="I1925" s="51" t="s">
        <v>14443</v>
      </c>
      <c r="J1925" s="51">
        <v>16.690000000000001</v>
      </c>
      <c r="K1925" s="68">
        <v>40473.25</v>
      </c>
      <c r="L1925" s="63" t="s">
        <v>14444</v>
      </c>
      <c r="M1925" s="50" t="s">
        <v>10888</v>
      </c>
      <c r="N1925" s="36" t="s">
        <v>10889</v>
      </c>
      <c r="O1925" s="36">
        <v>1079</v>
      </c>
      <c r="Q1925" s="36" t="s">
        <v>10890</v>
      </c>
      <c r="R1925" s="50" t="str">
        <f>VLOOKUP(A1925,[1]komplet!$1:$1048576,18,0)</f>
        <v>ANO</v>
      </c>
    </row>
    <row r="1926" spans="1:18" x14ac:dyDescent="0.25">
      <c r="A1926" s="71">
        <v>600088669</v>
      </c>
      <c r="B1926" s="56">
        <f t="shared" si="60"/>
        <v>600088669</v>
      </c>
      <c r="C1926" s="57" t="s">
        <v>6820</v>
      </c>
      <c r="D1926" s="50">
        <v>1</v>
      </c>
      <c r="E1926" s="72">
        <f t="shared" si="61"/>
        <v>71006087</v>
      </c>
      <c r="F1926" s="51" t="s">
        <v>8862</v>
      </c>
      <c r="G1926" s="51" t="s">
        <v>8867</v>
      </c>
      <c r="H1926" s="51">
        <v>175</v>
      </c>
      <c r="I1926" s="51" t="s">
        <v>14443</v>
      </c>
      <c r="J1926" s="51">
        <v>16.690000000000001</v>
      </c>
      <c r="K1926" s="68">
        <v>2920.75</v>
      </c>
      <c r="L1926" s="63" t="s">
        <v>14444</v>
      </c>
      <c r="M1926" s="50" t="s">
        <v>10891</v>
      </c>
      <c r="O1926" s="36">
        <v>30</v>
      </c>
      <c r="Q1926" s="36" t="s">
        <v>10892</v>
      </c>
      <c r="R1926" s="50" t="str">
        <f>VLOOKUP(A1926,[1]komplet!$1:$1048576,18,0)</f>
        <v>ANO</v>
      </c>
    </row>
    <row r="1927" spans="1:18" x14ac:dyDescent="0.25">
      <c r="A1927" s="71">
        <v>600088791</v>
      </c>
      <c r="B1927" s="56">
        <f t="shared" si="60"/>
        <v>600088791</v>
      </c>
      <c r="C1927" s="57" t="s">
        <v>6821</v>
      </c>
      <c r="D1927" s="50">
        <v>1</v>
      </c>
      <c r="E1927" s="72">
        <f t="shared" si="61"/>
        <v>70986789</v>
      </c>
      <c r="F1927" s="51" t="s">
        <v>8862</v>
      </c>
      <c r="G1927" s="51" t="s">
        <v>8867</v>
      </c>
      <c r="H1927" s="51">
        <v>325</v>
      </c>
      <c r="I1927" s="51" t="s">
        <v>14443</v>
      </c>
      <c r="J1927" s="51">
        <v>16.690000000000001</v>
      </c>
      <c r="K1927" s="68">
        <v>5424.25</v>
      </c>
      <c r="L1927" s="63" t="s">
        <v>14444</v>
      </c>
      <c r="M1927" s="50" t="s">
        <v>10893</v>
      </c>
      <c r="O1927" s="36">
        <v>1</v>
      </c>
      <c r="Q1927" s="36" t="s">
        <v>10894</v>
      </c>
      <c r="R1927" s="50" t="str">
        <f>VLOOKUP(A1927,[1]komplet!$1:$1048576,18,0)</f>
        <v>ANO</v>
      </c>
    </row>
    <row r="1928" spans="1:18" x14ac:dyDescent="0.25">
      <c r="A1928" s="71">
        <v>600088626</v>
      </c>
      <c r="B1928" s="56">
        <f t="shared" si="60"/>
        <v>600088626</v>
      </c>
      <c r="C1928" s="57" t="s">
        <v>6822</v>
      </c>
      <c r="D1928" s="50">
        <v>1</v>
      </c>
      <c r="E1928" s="72">
        <f t="shared" si="61"/>
        <v>70886105</v>
      </c>
      <c r="F1928" s="51" t="s">
        <v>8862</v>
      </c>
      <c r="G1928" s="51" t="s">
        <v>8867</v>
      </c>
      <c r="H1928" s="51">
        <v>325</v>
      </c>
      <c r="I1928" s="51" t="s">
        <v>14443</v>
      </c>
      <c r="J1928" s="51">
        <v>16.690000000000001</v>
      </c>
      <c r="K1928" s="68">
        <v>5424.25</v>
      </c>
      <c r="L1928" s="63" t="s">
        <v>14444</v>
      </c>
      <c r="M1928" s="50" t="s">
        <v>10895</v>
      </c>
      <c r="N1928" s="36" t="s">
        <v>10896</v>
      </c>
      <c r="O1928" s="36">
        <v>39</v>
      </c>
      <c r="P1928" s="36">
        <v>75</v>
      </c>
      <c r="Q1928" s="36" t="s">
        <v>10847</v>
      </c>
      <c r="R1928" s="50" t="str">
        <f>VLOOKUP(A1928,[1]komplet!$1:$1048576,18,0)</f>
        <v>ANO</v>
      </c>
    </row>
    <row r="1929" spans="1:18" x14ac:dyDescent="0.25">
      <c r="A1929" s="71">
        <v>600088685</v>
      </c>
      <c r="B1929" s="56">
        <f t="shared" si="60"/>
        <v>600088685</v>
      </c>
      <c r="C1929" s="57" t="s">
        <v>6823</v>
      </c>
      <c r="D1929" s="50">
        <v>1</v>
      </c>
      <c r="E1929" s="72">
        <f t="shared" si="61"/>
        <v>71000895</v>
      </c>
      <c r="F1929" s="51" t="s">
        <v>8862</v>
      </c>
      <c r="G1929" s="51" t="s">
        <v>8867</v>
      </c>
      <c r="H1929" s="51">
        <v>100</v>
      </c>
      <c r="I1929" s="51" t="s">
        <v>14443</v>
      </c>
      <c r="J1929" s="51">
        <v>16.690000000000001</v>
      </c>
      <c r="K1929" s="68">
        <v>1669.0000000000002</v>
      </c>
      <c r="L1929" s="63" t="s">
        <v>14444</v>
      </c>
      <c r="M1929" s="50" t="s">
        <v>10897</v>
      </c>
      <c r="O1929" s="36">
        <v>82</v>
      </c>
      <c r="Q1929" s="36" t="s">
        <v>10898</v>
      </c>
      <c r="R1929" s="50" t="str">
        <f>VLOOKUP(A1929,[1]komplet!$1:$1048576,18,0)</f>
        <v>ANO</v>
      </c>
    </row>
    <row r="1930" spans="1:18" x14ac:dyDescent="0.25">
      <c r="A1930" s="71">
        <v>600088693</v>
      </c>
      <c r="B1930" s="56">
        <f t="shared" si="60"/>
        <v>600088693</v>
      </c>
      <c r="C1930" s="57" t="s">
        <v>6824</v>
      </c>
      <c r="D1930" s="50">
        <v>1</v>
      </c>
      <c r="E1930" s="72">
        <f t="shared" si="61"/>
        <v>70984981</v>
      </c>
      <c r="F1930" s="51" t="s">
        <v>8862</v>
      </c>
      <c r="G1930" s="51" t="s">
        <v>8867</v>
      </c>
      <c r="H1930" s="51">
        <v>200</v>
      </c>
      <c r="I1930" s="51" t="s">
        <v>14443</v>
      </c>
      <c r="J1930" s="51">
        <v>16.690000000000001</v>
      </c>
      <c r="K1930" s="68">
        <v>3338.0000000000005</v>
      </c>
      <c r="L1930" s="63" t="s">
        <v>14444</v>
      </c>
      <c r="M1930" s="50" t="s">
        <v>10899</v>
      </c>
      <c r="O1930" s="36">
        <v>98</v>
      </c>
      <c r="Q1930" s="36" t="s">
        <v>10900</v>
      </c>
      <c r="R1930" s="50" t="str">
        <f>VLOOKUP(A1930,[1]komplet!$1:$1048576,18,0)</f>
        <v>ANO</v>
      </c>
    </row>
    <row r="1931" spans="1:18" x14ac:dyDescent="0.25">
      <c r="A1931" s="71">
        <v>600088782</v>
      </c>
      <c r="B1931" s="56">
        <f t="shared" si="60"/>
        <v>600088782</v>
      </c>
      <c r="C1931" s="57" t="s">
        <v>6825</v>
      </c>
      <c r="D1931" s="50">
        <v>1</v>
      </c>
      <c r="E1931" s="72">
        <f t="shared" si="61"/>
        <v>70986096</v>
      </c>
      <c r="F1931" s="51" t="s">
        <v>8862</v>
      </c>
      <c r="G1931" s="51" t="s">
        <v>8867</v>
      </c>
      <c r="H1931" s="51">
        <v>425</v>
      </c>
      <c r="I1931" s="51" t="s">
        <v>14443</v>
      </c>
      <c r="J1931" s="51">
        <v>16.690000000000001</v>
      </c>
      <c r="K1931" s="68">
        <v>7093.2500000000009</v>
      </c>
      <c r="L1931" s="63" t="s">
        <v>14444</v>
      </c>
      <c r="M1931" s="50" t="s">
        <v>10901</v>
      </c>
      <c r="N1931" s="36" t="s">
        <v>10062</v>
      </c>
      <c r="O1931" s="36">
        <v>32</v>
      </c>
      <c r="Q1931" s="36" t="s">
        <v>10902</v>
      </c>
      <c r="R1931" s="50" t="str">
        <f>VLOOKUP(A1931,[1]komplet!$1:$1048576,18,0)</f>
        <v>ANO</v>
      </c>
    </row>
    <row r="1932" spans="1:18" x14ac:dyDescent="0.25">
      <c r="A1932" s="71">
        <v>600088804</v>
      </c>
      <c r="B1932" s="56">
        <f t="shared" si="60"/>
        <v>600088804</v>
      </c>
      <c r="C1932" s="57" t="s">
        <v>6826</v>
      </c>
      <c r="D1932" s="50">
        <v>1</v>
      </c>
      <c r="E1932" s="72">
        <f t="shared" si="61"/>
        <v>70886083</v>
      </c>
      <c r="F1932" s="51" t="s">
        <v>8862</v>
      </c>
      <c r="G1932" s="51" t="s">
        <v>8867</v>
      </c>
      <c r="H1932" s="51">
        <v>1775</v>
      </c>
      <c r="I1932" s="51" t="s">
        <v>14443</v>
      </c>
      <c r="J1932" s="51">
        <v>16.690000000000001</v>
      </c>
      <c r="K1932" s="68">
        <v>29624.750000000004</v>
      </c>
      <c r="L1932" s="63" t="s">
        <v>14444</v>
      </c>
      <c r="M1932" s="50" t="s">
        <v>10903</v>
      </c>
      <c r="N1932" s="36" t="s">
        <v>10904</v>
      </c>
      <c r="O1932" s="36">
        <v>1434</v>
      </c>
      <c r="P1932" s="36">
        <v>1</v>
      </c>
      <c r="Q1932" s="36" t="s">
        <v>10847</v>
      </c>
      <c r="R1932" s="50" t="str">
        <f>VLOOKUP(A1932,[1]komplet!$1:$1048576,18,0)</f>
        <v>ANO</v>
      </c>
    </row>
    <row r="1933" spans="1:18" x14ac:dyDescent="0.25">
      <c r="A1933" s="71">
        <v>600088812</v>
      </c>
      <c r="B1933" s="56">
        <f t="shared" si="60"/>
        <v>600088812</v>
      </c>
      <c r="C1933" s="57" t="s">
        <v>6827</v>
      </c>
      <c r="D1933" s="50">
        <v>1</v>
      </c>
      <c r="E1933" s="72">
        <f t="shared" si="61"/>
        <v>69172366</v>
      </c>
      <c r="F1933" s="51" t="s">
        <v>8862</v>
      </c>
      <c r="G1933" s="51" t="s">
        <v>8867</v>
      </c>
      <c r="H1933" s="51">
        <v>1900</v>
      </c>
      <c r="I1933" s="51" t="s">
        <v>14443</v>
      </c>
      <c r="J1933" s="51">
        <v>16.690000000000001</v>
      </c>
      <c r="K1933" s="68">
        <v>31711.000000000004</v>
      </c>
      <c r="L1933" s="63" t="s">
        <v>14444</v>
      </c>
      <c r="M1933" s="50" t="s">
        <v>10905</v>
      </c>
      <c r="N1933" s="36" t="s">
        <v>10906</v>
      </c>
      <c r="O1933" s="36">
        <v>130</v>
      </c>
      <c r="P1933" s="36">
        <v>12</v>
      </c>
      <c r="Q1933" s="36" t="s">
        <v>10847</v>
      </c>
      <c r="R1933" s="50" t="str">
        <f>VLOOKUP(A1933,[1]komplet!$1:$1048576,18,0)</f>
        <v>ANO</v>
      </c>
    </row>
    <row r="1934" spans="1:18" x14ac:dyDescent="0.25">
      <c r="A1934" s="71">
        <v>600088821</v>
      </c>
      <c r="B1934" s="56">
        <f t="shared" si="60"/>
        <v>600088821</v>
      </c>
      <c r="C1934" s="57" t="s">
        <v>6828</v>
      </c>
      <c r="D1934" s="50">
        <v>1</v>
      </c>
      <c r="E1934" s="72">
        <f t="shared" si="61"/>
        <v>70886091</v>
      </c>
      <c r="F1934" s="51" t="s">
        <v>8862</v>
      </c>
      <c r="G1934" s="51" t="s">
        <v>8867</v>
      </c>
      <c r="H1934" s="51">
        <v>1275</v>
      </c>
      <c r="I1934" s="51" t="s">
        <v>14443</v>
      </c>
      <c r="J1934" s="51">
        <v>16.690000000000001</v>
      </c>
      <c r="K1934" s="68">
        <v>21279.75</v>
      </c>
      <c r="L1934" s="63" t="s">
        <v>14444</v>
      </c>
      <c r="M1934" s="50" t="s">
        <v>10907</v>
      </c>
      <c r="N1934" s="36" t="s">
        <v>10869</v>
      </c>
      <c r="O1934" s="36">
        <v>198</v>
      </c>
      <c r="P1934" s="36">
        <v>40</v>
      </c>
      <c r="Q1934" s="36" t="s">
        <v>10847</v>
      </c>
      <c r="R1934" s="50" t="str">
        <f>VLOOKUP(A1934,[1]komplet!$1:$1048576,18,0)</f>
        <v>ANO</v>
      </c>
    </row>
    <row r="1935" spans="1:18" x14ac:dyDescent="0.25">
      <c r="A1935" s="71">
        <v>600088839</v>
      </c>
      <c r="B1935" s="56">
        <f t="shared" si="60"/>
        <v>600088839</v>
      </c>
      <c r="C1935" s="57" t="s">
        <v>6829</v>
      </c>
      <c r="D1935" s="50">
        <v>1</v>
      </c>
      <c r="E1935" s="72">
        <f t="shared" si="61"/>
        <v>62694774</v>
      </c>
      <c r="F1935" s="51" t="s">
        <v>8862</v>
      </c>
      <c r="G1935" s="51" t="s">
        <v>8867</v>
      </c>
      <c r="H1935" s="51">
        <v>1700</v>
      </c>
      <c r="I1935" s="51" t="s">
        <v>14443</v>
      </c>
      <c r="J1935" s="51">
        <v>16.690000000000001</v>
      </c>
      <c r="K1935" s="68">
        <v>28373.000000000004</v>
      </c>
      <c r="L1935" s="63" t="s">
        <v>14444</v>
      </c>
      <c r="M1935" s="50" t="s">
        <v>10908</v>
      </c>
      <c r="N1935" s="36" t="s">
        <v>5192</v>
      </c>
      <c r="O1935" s="36">
        <v>1166</v>
      </c>
      <c r="P1935" s="36">
        <v>1</v>
      </c>
      <c r="Q1935" s="36" t="s">
        <v>10847</v>
      </c>
      <c r="R1935" s="50" t="str">
        <f>VLOOKUP(A1935,[1]komplet!$1:$1048576,18,0)</f>
        <v>ANO</v>
      </c>
    </row>
    <row r="1936" spans="1:18" x14ac:dyDescent="0.25">
      <c r="A1936" s="71">
        <v>600088847</v>
      </c>
      <c r="B1936" s="56">
        <f t="shared" si="60"/>
        <v>600088847</v>
      </c>
      <c r="C1936" s="57" t="s">
        <v>6830</v>
      </c>
      <c r="D1936" s="50">
        <v>1</v>
      </c>
      <c r="E1936" s="72">
        <f t="shared" si="61"/>
        <v>69172480</v>
      </c>
      <c r="F1936" s="51" t="s">
        <v>8862</v>
      </c>
      <c r="G1936" s="51" t="s">
        <v>8867</v>
      </c>
      <c r="H1936" s="51">
        <v>875</v>
      </c>
      <c r="I1936" s="51" t="s">
        <v>14443</v>
      </c>
      <c r="J1936" s="51">
        <v>16.690000000000001</v>
      </c>
      <c r="K1936" s="68">
        <v>14603.750000000002</v>
      </c>
      <c r="L1936" s="63" t="s">
        <v>14444</v>
      </c>
      <c r="M1936" s="50" t="s">
        <v>10909</v>
      </c>
      <c r="N1936" s="36" t="s">
        <v>10910</v>
      </c>
      <c r="O1936" s="36">
        <v>146</v>
      </c>
      <c r="P1936" s="36">
        <v>4</v>
      </c>
      <c r="Q1936" s="36" t="s">
        <v>10847</v>
      </c>
      <c r="R1936" s="50" t="str">
        <f>VLOOKUP(A1936,[1]komplet!$1:$1048576,18,0)</f>
        <v>ANO</v>
      </c>
    </row>
    <row r="1937" spans="1:18" x14ac:dyDescent="0.25">
      <c r="A1937" s="71">
        <v>600088855</v>
      </c>
      <c r="B1937" s="56">
        <f t="shared" si="60"/>
        <v>600088855</v>
      </c>
      <c r="C1937" s="57" t="s">
        <v>6831</v>
      </c>
      <c r="D1937" s="50">
        <v>1</v>
      </c>
      <c r="E1937" s="72">
        <f t="shared" si="61"/>
        <v>69172382</v>
      </c>
      <c r="F1937" s="51" t="s">
        <v>8862</v>
      </c>
      <c r="G1937" s="51" t="s">
        <v>8867</v>
      </c>
      <c r="H1937" s="51">
        <v>1125</v>
      </c>
      <c r="I1937" s="51" t="s">
        <v>14443</v>
      </c>
      <c r="J1937" s="51">
        <v>16.690000000000001</v>
      </c>
      <c r="K1937" s="68">
        <v>18776.25</v>
      </c>
      <c r="L1937" s="63" t="s">
        <v>14444</v>
      </c>
      <c r="M1937" s="50" t="s">
        <v>10911</v>
      </c>
      <c r="N1937" s="36" t="s">
        <v>10912</v>
      </c>
      <c r="O1937" s="36">
        <v>420</v>
      </c>
      <c r="P1937" s="36">
        <v>6</v>
      </c>
      <c r="Q1937" s="36" t="s">
        <v>10847</v>
      </c>
      <c r="R1937" s="50" t="str">
        <f>VLOOKUP(A1937,[1]komplet!$1:$1048576,18,0)</f>
        <v>ANO</v>
      </c>
    </row>
    <row r="1938" spans="1:18" x14ac:dyDescent="0.25">
      <c r="A1938" s="71">
        <v>600088863</v>
      </c>
      <c r="B1938" s="56">
        <f t="shared" si="60"/>
        <v>600088863</v>
      </c>
      <c r="C1938" s="57" t="s">
        <v>6832</v>
      </c>
      <c r="D1938" s="50">
        <v>1</v>
      </c>
      <c r="E1938" s="72">
        <f t="shared" si="61"/>
        <v>62693123</v>
      </c>
      <c r="F1938" s="51" t="s">
        <v>8862</v>
      </c>
      <c r="G1938" s="51" t="s">
        <v>8867</v>
      </c>
      <c r="H1938" s="51">
        <v>1375</v>
      </c>
      <c r="I1938" s="51" t="s">
        <v>14443</v>
      </c>
      <c r="J1938" s="51">
        <v>16.690000000000001</v>
      </c>
      <c r="K1938" s="68">
        <v>22948.75</v>
      </c>
      <c r="L1938" s="63" t="s">
        <v>14444</v>
      </c>
      <c r="M1938" s="50" t="s">
        <v>10913</v>
      </c>
      <c r="N1938" s="36" t="s">
        <v>10914</v>
      </c>
      <c r="O1938" s="36">
        <v>452</v>
      </c>
      <c r="P1938" s="36">
        <v>13</v>
      </c>
      <c r="Q1938" s="36" t="s">
        <v>10847</v>
      </c>
      <c r="R1938" s="50" t="str">
        <f>VLOOKUP(A1938,[1]komplet!$1:$1048576,18,0)</f>
        <v>ANO</v>
      </c>
    </row>
    <row r="1939" spans="1:18" x14ac:dyDescent="0.25">
      <c r="A1939" s="71">
        <v>600088871</v>
      </c>
      <c r="B1939" s="56">
        <f t="shared" si="60"/>
        <v>600088871</v>
      </c>
      <c r="C1939" s="57" t="s">
        <v>6833</v>
      </c>
      <c r="D1939" s="50">
        <v>1</v>
      </c>
      <c r="E1939" s="72">
        <f t="shared" si="61"/>
        <v>62692755</v>
      </c>
      <c r="F1939" s="51" t="s">
        <v>8862</v>
      </c>
      <c r="G1939" s="51" t="s">
        <v>8867</v>
      </c>
      <c r="H1939" s="51">
        <v>2850</v>
      </c>
      <c r="I1939" s="51" t="s">
        <v>14443</v>
      </c>
      <c r="J1939" s="51">
        <v>16.690000000000001</v>
      </c>
      <c r="K1939" s="68">
        <v>47566.500000000007</v>
      </c>
      <c r="L1939" s="63" t="s">
        <v>14444</v>
      </c>
      <c r="M1939" s="50" t="s">
        <v>10915</v>
      </c>
      <c r="N1939" s="36" t="s">
        <v>10867</v>
      </c>
      <c r="O1939" s="36">
        <v>694</v>
      </c>
      <c r="P1939" s="36">
        <v>40</v>
      </c>
      <c r="Q1939" s="36" t="s">
        <v>10847</v>
      </c>
      <c r="R1939" s="50" t="str">
        <f>VLOOKUP(A1939,[1]komplet!$1:$1048576,18,0)</f>
        <v>ANO</v>
      </c>
    </row>
    <row r="1940" spans="1:18" x14ac:dyDescent="0.25">
      <c r="A1940" s="71">
        <v>600088880</v>
      </c>
      <c r="B1940" s="56">
        <f t="shared" si="60"/>
        <v>600088880</v>
      </c>
      <c r="C1940" s="57" t="s">
        <v>6834</v>
      </c>
      <c r="D1940" s="50">
        <v>1</v>
      </c>
      <c r="E1940" s="72">
        <f t="shared" si="61"/>
        <v>70886075</v>
      </c>
      <c r="F1940" s="51" t="s">
        <v>8862</v>
      </c>
      <c r="G1940" s="51" t="s">
        <v>8867</v>
      </c>
      <c r="H1940" s="51">
        <v>1225</v>
      </c>
      <c r="I1940" s="51" t="s">
        <v>14443</v>
      </c>
      <c r="J1940" s="51">
        <v>16.690000000000001</v>
      </c>
      <c r="K1940" s="68">
        <v>20445.25</v>
      </c>
      <c r="L1940" s="63" t="s">
        <v>14444</v>
      </c>
      <c r="M1940" s="50" t="s">
        <v>10916</v>
      </c>
      <c r="N1940" s="36" t="s">
        <v>10917</v>
      </c>
      <c r="O1940" s="36">
        <v>66</v>
      </c>
      <c r="P1940" s="36">
        <v>54</v>
      </c>
      <c r="Q1940" s="36" t="s">
        <v>10847</v>
      </c>
      <c r="R1940" s="50" t="str">
        <f>VLOOKUP(A1940,[1]komplet!$1:$1048576,18,0)</f>
        <v>ANO</v>
      </c>
    </row>
    <row r="1941" spans="1:18" x14ac:dyDescent="0.25">
      <c r="A1941" s="71">
        <v>600088898</v>
      </c>
      <c r="B1941" s="56">
        <f t="shared" si="60"/>
        <v>600088898</v>
      </c>
      <c r="C1941" s="57" t="s">
        <v>6835</v>
      </c>
      <c r="D1941" s="50">
        <v>1</v>
      </c>
      <c r="E1941" s="72">
        <f t="shared" si="61"/>
        <v>62694863</v>
      </c>
      <c r="F1941" s="51" t="s">
        <v>8862</v>
      </c>
      <c r="G1941" s="51" t="s">
        <v>8867</v>
      </c>
      <c r="H1941" s="51">
        <v>3000</v>
      </c>
      <c r="I1941" s="51" t="s">
        <v>14443</v>
      </c>
      <c r="J1941" s="51">
        <v>16.690000000000001</v>
      </c>
      <c r="K1941" s="68">
        <v>50070.000000000007</v>
      </c>
      <c r="L1941" s="63" t="s">
        <v>14444</v>
      </c>
      <c r="M1941" s="50" t="s">
        <v>10918</v>
      </c>
      <c r="N1941" s="36" t="s">
        <v>10919</v>
      </c>
      <c r="O1941" s="36">
        <v>1092</v>
      </c>
      <c r="P1941" s="36">
        <v>1</v>
      </c>
      <c r="Q1941" s="36" t="s">
        <v>10847</v>
      </c>
      <c r="R1941" s="50" t="str">
        <f>VLOOKUP(A1941,[1]komplet!$1:$1048576,18,0)</f>
        <v>ANO</v>
      </c>
    </row>
    <row r="1942" spans="1:18" x14ac:dyDescent="0.25">
      <c r="A1942" s="71">
        <v>600088901</v>
      </c>
      <c r="B1942" s="56">
        <f t="shared" si="60"/>
        <v>600088901</v>
      </c>
      <c r="C1942" s="57" t="s">
        <v>6836</v>
      </c>
      <c r="D1942" s="50">
        <v>1</v>
      </c>
      <c r="E1942" s="72">
        <f t="shared" si="61"/>
        <v>70886113</v>
      </c>
      <c r="F1942" s="51" t="s">
        <v>8862</v>
      </c>
      <c r="G1942" s="51" t="s">
        <v>8867</v>
      </c>
      <c r="H1942" s="51">
        <v>1875</v>
      </c>
      <c r="I1942" s="51" t="s">
        <v>14443</v>
      </c>
      <c r="J1942" s="51">
        <v>16.690000000000001</v>
      </c>
      <c r="K1942" s="68">
        <v>31293.750000000004</v>
      </c>
      <c r="L1942" s="63" t="s">
        <v>14444</v>
      </c>
      <c r="M1942" s="50" t="s">
        <v>10920</v>
      </c>
      <c r="N1942" s="36" t="s">
        <v>10921</v>
      </c>
      <c r="O1942" s="36">
        <v>1</v>
      </c>
      <c r="P1942" s="36">
        <v>27</v>
      </c>
      <c r="Q1942" s="36" t="s">
        <v>10847</v>
      </c>
      <c r="R1942" s="50" t="str">
        <f>VLOOKUP(A1942,[1]komplet!$1:$1048576,18,0)</f>
        <v>ANO</v>
      </c>
    </row>
    <row r="1943" spans="1:18" x14ac:dyDescent="0.25">
      <c r="A1943" s="71">
        <v>600088995</v>
      </c>
      <c r="B1943" s="56">
        <f t="shared" si="60"/>
        <v>600088995</v>
      </c>
      <c r="C1943" s="57" t="s">
        <v>6837</v>
      </c>
      <c r="D1943" s="50">
        <v>1</v>
      </c>
      <c r="E1943" s="72">
        <f t="shared" si="61"/>
        <v>69172552</v>
      </c>
      <c r="F1943" s="51" t="s">
        <v>8862</v>
      </c>
      <c r="G1943" s="51" t="s">
        <v>8867</v>
      </c>
      <c r="H1943" s="51">
        <v>1425</v>
      </c>
      <c r="I1943" s="51" t="s">
        <v>14443</v>
      </c>
      <c r="J1943" s="51">
        <v>16.690000000000001</v>
      </c>
      <c r="K1943" s="68">
        <v>23783.250000000004</v>
      </c>
      <c r="L1943" s="63" t="s">
        <v>14444</v>
      </c>
      <c r="M1943" s="50" t="s">
        <v>10922</v>
      </c>
      <c r="N1943" s="36" t="s">
        <v>4459</v>
      </c>
      <c r="O1943" s="36">
        <v>206</v>
      </c>
      <c r="Q1943" s="36" t="s">
        <v>10923</v>
      </c>
      <c r="R1943" s="50" t="str">
        <f>VLOOKUP(A1943,[1]komplet!$1:$1048576,18,0)</f>
        <v>ANO</v>
      </c>
    </row>
    <row r="1944" spans="1:18" x14ac:dyDescent="0.25">
      <c r="A1944" s="71">
        <v>600089011</v>
      </c>
      <c r="B1944" s="56">
        <f t="shared" si="60"/>
        <v>600089011</v>
      </c>
      <c r="C1944" s="57" t="s">
        <v>6838</v>
      </c>
      <c r="D1944" s="50">
        <v>1</v>
      </c>
      <c r="E1944" s="72">
        <f t="shared" si="61"/>
        <v>70992061</v>
      </c>
      <c r="F1944" s="51" t="s">
        <v>8862</v>
      </c>
      <c r="G1944" s="51" t="s">
        <v>8867</v>
      </c>
      <c r="H1944" s="51">
        <v>200</v>
      </c>
      <c r="I1944" s="51" t="s">
        <v>14443</v>
      </c>
      <c r="J1944" s="51">
        <v>16.690000000000001</v>
      </c>
      <c r="K1944" s="68">
        <v>3338.0000000000005</v>
      </c>
      <c r="L1944" s="63" t="s">
        <v>14444</v>
      </c>
      <c r="M1944" s="50" t="s">
        <v>10924</v>
      </c>
      <c r="O1944" s="36">
        <v>119</v>
      </c>
      <c r="Q1944" s="36" t="s">
        <v>10925</v>
      </c>
      <c r="R1944" s="50" t="str">
        <f>VLOOKUP(A1944,[1]komplet!$1:$1048576,18,0)</f>
        <v>ANO</v>
      </c>
    </row>
    <row r="1945" spans="1:18" x14ac:dyDescent="0.25">
      <c r="A1945" s="71">
        <v>600170764</v>
      </c>
      <c r="B1945" s="56">
        <f t="shared" si="60"/>
        <v>600170764</v>
      </c>
      <c r="C1945" s="57" t="s">
        <v>6839</v>
      </c>
      <c r="D1945" s="50">
        <v>1</v>
      </c>
      <c r="E1945" s="72">
        <f t="shared" si="61"/>
        <v>175790</v>
      </c>
      <c r="F1945" s="51" t="s">
        <v>8862</v>
      </c>
      <c r="G1945" s="51" t="s">
        <v>8867</v>
      </c>
      <c r="H1945" s="51">
        <v>2500</v>
      </c>
      <c r="I1945" s="51" t="s">
        <v>14443</v>
      </c>
      <c r="J1945" s="51">
        <v>16.690000000000001</v>
      </c>
      <c r="K1945" s="68">
        <v>41725</v>
      </c>
      <c r="L1945" s="63" t="s">
        <v>14444</v>
      </c>
      <c r="M1945" s="50" t="s">
        <v>10926</v>
      </c>
      <c r="N1945" s="36" t="s">
        <v>10874</v>
      </c>
      <c r="O1945" s="36">
        <v>1338</v>
      </c>
      <c r="P1945" s="36">
        <v>2</v>
      </c>
      <c r="Q1945" s="36" t="s">
        <v>10847</v>
      </c>
      <c r="R1945" s="50" t="str">
        <f>VLOOKUP(A1945,[1]komplet!$1:$1048576,18,0)</f>
        <v>ANO</v>
      </c>
    </row>
    <row r="1946" spans="1:18" x14ac:dyDescent="0.25">
      <c r="A1946" s="71">
        <v>650054105</v>
      </c>
      <c r="B1946" s="56">
        <f t="shared" si="60"/>
        <v>650054105</v>
      </c>
      <c r="C1946" s="57" t="s">
        <v>6840</v>
      </c>
      <c r="D1946" s="50">
        <v>1</v>
      </c>
      <c r="E1946" s="72">
        <f t="shared" si="61"/>
        <v>75017181</v>
      </c>
      <c r="F1946" s="51" t="s">
        <v>8862</v>
      </c>
      <c r="G1946" s="51" t="s">
        <v>8867</v>
      </c>
      <c r="H1946" s="51">
        <v>1125</v>
      </c>
      <c r="I1946" s="51" t="s">
        <v>14443</v>
      </c>
      <c r="J1946" s="51">
        <v>16.690000000000001</v>
      </c>
      <c r="K1946" s="68">
        <v>18776.25</v>
      </c>
      <c r="L1946" s="63" t="s">
        <v>14444</v>
      </c>
      <c r="M1946" s="50" t="s">
        <v>10927</v>
      </c>
      <c r="O1946" s="36">
        <v>57</v>
      </c>
      <c r="Q1946" s="36" t="s">
        <v>10928</v>
      </c>
      <c r="R1946" s="50" t="str">
        <f>VLOOKUP(A1946,[1]komplet!$1:$1048576,18,0)</f>
        <v>ANO</v>
      </c>
    </row>
    <row r="1947" spans="1:18" x14ac:dyDescent="0.25">
      <c r="A1947" s="71">
        <v>650054318</v>
      </c>
      <c r="B1947" s="56">
        <f t="shared" si="60"/>
        <v>650054318</v>
      </c>
      <c r="C1947" s="57" t="s">
        <v>6841</v>
      </c>
      <c r="D1947" s="50">
        <v>1</v>
      </c>
      <c r="E1947" s="72">
        <f t="shared" si="61"/>
        <v>70993254</v>
      </c>
      <c r="F1947" s="51" t="s">
        <v>8862</v>
      </c>
      <c r="G1947" s="51" t="s">
        <v>8867</v>
      </c>
      <c r="H1947" s="51">
        <v>875</v>
      </c>
      <c r="I1947" s="51" t="s">
        <v>14443</v>
      </c>
      <c r="J1947" s="51">
        <v>16.690000000000001</v>
      </c>
      <c r="K1947" s="68">
        <v>14603.750000000002</v>
      </c>
      <c r="L1947" s="63" t="s">
        <v>14444</v>
      </c>
      <c r="M1947" s="50" t="s">
        <v>10929</v>
      </c>
      <c r="O1947" s="36">
        <v>42</v>
      </c>
      <c r="Q1947" s="36" t="s">
        <v>10930</v>
      </c>
      <c r="R1947" s="50" t="str">
        <f>VLOOKUP(A1947,[1]komplet!$1:$1048576,18,0)</f>
        <v>ANO</v>
      </c>
    </row>
    <row r="1948" spans="1:18" x14ac:dyDescent="0.25">
      <c r="A1948" s="71">
        <v>650054369</v>
      </c>
      <c r="B1948" s="56">
        <f t="shared" si="60"/>
        <v>650054369</v>
      </c>
      <c r="C1948" s="57" t="s">
        <v>6842</v>
      </c>
      <c r="D1948" s="50">
        <v>1</v>
      </c>
      <c r="E1948" s="72">
        <f t="shared" si="61"/>
        <v>75019001</v>
      </c>
      <c r="F1948" s="51" t="s">
        <v>8862</v>
      </c>
      <c r="G1948" s="51" t="s">
        <v>8867</v>
      </c>
      <c r="H1948" s="51">
        <v>175</v>
      </c>
      <c r="I1948" s="51" t="s">
        <v>14443</v>
      </c>
      <c r="J1948" s="51">
        <v>16.690000000000001</v>
      </c>
      <c r="K1948" s="68">
        <v>2920.75</v>
      </c>
      <c r="L1948" s="63" t="s">
        <v>14444</v>
      </c>
      <c r="M1948" s="50" t="s">
        <v>10931</v>
      </c>
      <c r="O1948" s="36">
        <v>60</v>
      </c>
      <c r="Q1948" s="36" t="s">
        <v>10932</v>
      </c>
      <c r="R1948" s="50" t="str">
        <f>VLOOKUP(A1948,[1]komplet!$1:$1048576,18,0)</f>
        <v>ANO</v>
      </c>
    </row>
    <row r="1949" spans="1:18" x14ac:dyDescent="0.25">
      <c r="A1949" s="71">
        <v>650054717</v>
      </c>
      <c r="B1949" s="56">
        <f t="shared" si="60"/>
        <v>650054717</v>
      </c>
      <c r="C1949" s="57" t="s">
        <v>6843</v>
      </c>
      <c r="D1949" s="50">
        <v>1</v>
      </c>
      <c r="E1949" s="72">
        <f t="shared" si="61"/>
        <v>70987955</v>
      </c>
      <c r="F1949" s="51" t="s">
        <v>8862</v>
      </c>
      <c r="G1949" s="51" t="s">
        <v>8867</v>
      </c>
      <c r="H1949" s="51">
        <v>1325</v>
      </c>
      <c r="I1949" s="51" t="s">
        <v>14443</v>
      </c>
      <c r="J1949" s="51">
        <v>16.690000000000001</v>
      </c>
      <c r="K1949" s="68">
        <v>22114.25</v>
      </c>
      <c r="L1949" s="63" t="s">
        <v>14444</v>
      </c>
      <c r="M1949" s="50" t="s">
        <v>10933</v>
      </c>
      <c r="N1949" s="36" t="s">
        <v>40</v>
      </c>
      <c r="O1949" s="36">
        <v>279</v>
      </c>
      <c r="Q1949" s="36" t="s">
        <v>10934</v>
      </c>
      <c r="R1949" s="50" t="str">
        <f>VLOOKUP(A1949,[1]komplet!$1:$1048576,18,0)</f>
        <v>ANO</v>
      </c>
    </row>
    <row r="1950" spans="1:18" x14ac:dyDescent="0.25">
      <c r="A1950" s="71">
        <v>650054881</v>
      </c>
      <c r="B1950" s="56">
        <f t="shared" si="60"/>
        <v>650054881</v>
      </c>
      <c r="C1950" s="57" t="s">
        <v>6844</v>
      </c>
      <c r="D1950" s="50">
        <v>1</v>
      </c>
      <c r="E1950" s="72">
        <f t="shared" si="61"/>
        <v>71004475</v>
      </c>
      <c r="F1950" s="51" t="s">
        <v>8862</v>
      </c>
      <c r="G1950" s="51" t="s">
        <v>8867</v>
      </c>
      <c r="H1950" s="51">
        <v>75</v>
      </c>
      <c r="I1950" s="51" t="s">
        <v>14443</v>
      </c>
      <c r="J1950" s="51">
        <v>16.690000000000001</v>
      </c>
      <c r="K1950" s="68">
        <v>1251.75</v>
      </c>
      <c r="L1950" s="63" t="s">
        <v>14444</v>
      </c>
      <c r="M1950" s="50" t="s">
        <v>10935</v>
      </c>
      <c r="O1950" s="36">
        <v>62</v>
      </c>
      <c r="Q1950" s="36" t="s">
        <v>10936</v>
      </c>
      <c r="R1950" s="50" t="str">
        <f>VLOOKUP(A1950,[1]komplet!$1:$1048576,18,0)</f>
        <v>ANO</v>
      </c>
    </row>
    <row r="1951" spans="1:18" x14ac:dyDescent="0.25">
      <c r="A1951" s="71">
        <v>650056833</v>
      </c>
      <c r="B1951" s="56">
        <f t="shared" si="60"/>
        <v>650056833</v>
      </c>
      <c r="C1951" s="57" t="s">
        <v>6845</v>
      </c>
      <c r="D1951" s="50">
        <v>1</v>
      </c>
      <c r="E1951" s="72">
        <f t="shared" si="61"/>
        <v>70983917</v>
      </c>
      <c r="F1951" s="51" t="s">
        <v>8862</v>
      </c>
      <c r="G1951" s="51" t="s">
        <v>8867</v>
      </c>
      <c r="H1951" s="51">
        <v>125</v>
      </c>
      <c r="I1951" s="51" t="s">
        <v>14443</v>
      </c>
      <c r="J1951" s="51">
        <v>16.690000000000001</v>
      </c>
      <c r="K1951" s="68">
        <v>2086.25</v>
      </c>
      <c r="L1951" s="63" t="s">
        <v>14444</v>
      </c>
      <c r="M1951" s="50" t="s">
        <v>10937</v>
      </c>
      <c r="O1951" s="36">
        <v>4</v>
      </c>
      <c r="Q1951" s="36" t="s">
        <v>10938</v>
      </c>
      <c r="R1951" s="50" t="str">
        <f>VLOOKUP(A1951,[1]komplet!$1:$1048576,18,0)</f>
        <v>ANO</v>
      </c>
    </row>
    <row r="1952" spans="1:18" x14ac:dyDescent="0.25">
      <c r="A1952" s="71">
        <v>650057104</v>
      </c>
      <c r="B1952" s="56">
        <f t="shared" si="60"/>
        <v>650057104</v>
      </c>
      <c r="C1952" s="57" t="s">
        <v>6846</v>
      </c>
      <c r="D1952" s="50">
        <v>1</v>
      </c>
      <c r="E1952" s="72">
        <f t="shared" si="61"/>
        <v>75018136</v>
      </c>
      <c r="F1952" s="51" t="s">
        <v>8862</v>
      </c>
      <c r="G1952" s="51" t="s">
        <v>8867</v>
      </c>
      <c r="H1952" s="51">
        <v>75</v>
      </c>
      <c r="I1952" s="51" t="s">
        <v>14443</v>
      </c>
      <c r="J1952" s="51">
        <v>16.690000000000001</v>
      </c>
      <c r="K1952" s="68">
        <v>1251.75</v>
      </c>
      <c r="L1952" s="63" t="s">
        <v>14444</v>
      </c>
      <c r="M1952" s="50" t="s">
        <v>10939</v>
      </c>
      <c r="O1952" s="36">
        <v>10</v>
      </c>
      <c r="Q1952" s="36" t="s">
        <v>10940</v>
      </c>
      <c r="R1952" s="50" t="str">
        <f>VLOOKUP(A1952,[1]komplet!$1:$1048576,18,0)</f>
        <v>ANO</v>
      </c>
    </row>
    <row r="1953" spans="1:18" x14ac:dyDescent="0.25">
      <c r="A1953" s="71">
        <v>691013225</v>
      </c>
      <c r="B1953" s="56">
        <f t="shared" si="60"/>
        <v>691013225</v>
      </c>
      <c r="C1953" s="57" t="s">
        <v>6847</v>
      </c>
      <c r="D1953" s="50">
        <v>1</v>
      </c>
      <c r="E1953" s="72">
        <f t="shared" si="61"/>
        <v>8223033</v>
      </c>
      <c r="F1953" s="51" t="s">
        <v>8862</v>
      </c>
      <c r="G1953" s="51" t="s">
        <v>8867</v>
      </c>
      <c r="H1953" s="51">
        <v>325</v>
      </c>
      <c r="I1953" s="51" t="s">
        <v>14443</v>
      </c>
      <c r="J1953" s="51">
        <v>16.690000000000001</v>
      </c>
      <c r="K1953" s="68">
        <v>5424.25</v>
      </c>
      <c r="L1953" s="63" t="s">
        <v>14444</v>
      </c>
      <c r="M1953" s="50" t="s">
        <v>10941</v>
      </c>
      <c r="N1953" s="36" t="s">
        <v>10942</v>
      </c>
      <c r="O1953" s="36">
        <v>797</v>
      </c>
      <c r="Q1953" s="36" t="s">
        <v>10847</v>
      </c>
      <c r="R1953" s="50" t="str">
        <f>VLOOKUP(A1953,[1]komplet!$1:$1048576,18,0)</f>
        <v>NE</v>
      </c>
    </row>
    <row r="1954" spans="1:18" x14ac:dyDescent="0.25">
      <c r="A1954" s="71">
        <v>650058666</v>
      </c>
      <c r="B1954" s="56">
        <f t="shared" si="60"/>
        <v>650058666</v>
      </c>
      <c r="C1954" s="57" t="s">
        <v>6848</v>
      </c>
      <c r="D1954" s="50">
        <v>1</v>
      </c>
      <c r="E1954" s="72">
        <f t="shared" si="61"/>
        <v>75016753</v>
      </c>
      <c r="F1954" s="51" t="s">
        <v>8862</v>
      </c>
      <c r="G1954" s="51" t="s">
        <v>8867</v>
      </c>
      <c r="H1954" s="51">
        <v>75</v>
      </c>
      <c r="I1954" s="51" t="s">
        <v>14443</v>
      </c>
      <c r="J1954" s="51">
        <v>16.690000000000001</v>
      </c>
      <c r="K1954" s="68">
        <v>1251.75</v>
      </c>
      <c r="L1954" s="63" t="s">
        <v>14444</v>
      </c>
      <c r="M1954" s="50" t="s">
        <v>10943</v>
      </c>
      <c r="O1954" s="36">
        <v>27</v>
      </c>
      <c r="Q1954" s="36" t="s">
        <v>10944</v>
      </c>
      <c r="R1954" s="50" t="str">
        <f>VLOOKUP(A1954,[1]komplet!$1:$1048576,18,0)</f>
        <v>ANO</v>
      </c>
    </row>
    <row r="1955" spans="1:18" x14ac:dyDescent="0.25">
      <c r="A1955" s="71">
        <v>650059808</v>
      </c>
      <c r="B1955" s="56">
        <f t="shared" si="60"/>
        <v>650059808</v>
      </c>
      <c r="C1955" s="57" t="s">
        <v>6849</v>
      </c>
      <c r="D1955" s="50">
        <v>1</v>
      </c>
      <c r="E1955" s="72">
        <f t="shared" si="61"/>
        <v>75015854</v>
      </c>
      <c r="F1955" s="51" t="s">
        <v>8862</v>
      </c>
      <c r="G1955" s="51" t="s">
        <v>8867</v>
      </c>
      <c r="H1955" s="51">
        <v>150</v>
      </c>
      <c r="I1955" s="51" t="s">
        <v>14443</v>
      </c>
      <c r="J1955" s="51">
        <v>16.690000000000001</v>
      </c>
      <c r="K1955" s="68">
        <v>2503.5</v>
      </c>
      <c r="L1955" s="63" t="s">
        <v>14444</v>
      </c>
      <c r="M1955" s="50" t="s">
        <v>10945</v>
      </c>
      <c r="O1955" s="36">
        <v>73</v>
      </c>
      <c r="Q1955" s="36" t="s">
        <v>9610</v>
      </c>
      <c r="R1955" s="50" t="str">
        <f>VLOOKUP(A1955,[1]komplet!$1:$1048576,18,0)</f>
        <v>ANO</v>
      </c>
    </row>
    <row r="1956" spans="1:18" x14ac:dyDescent="0.25">
      <c r="A1956" s="71">
        <v>650059964</v>
      </c>
      <c r="B1956" s="56">
        <f t="shared" si="60"/>
        <v>650059964</v>
      </c>
      <c r="C1956" s="57" t="s">
        <v>6850</v>
      </c>
      <c r="D1956" s="50">
        <v>1</v>
      </c>
      <c r="E1956" s="72">
        <f t="shared" si="61"/>
        <v>75015820</v>
      </c>
      <c r="F1956" s="51" t="s">
        <v>8862</v>
      </c>
      <c r="G1956" s="51" t="s">
        <v>8867</v>
      </c>
      <c r="H1956" s="51">
        <v>500</v>
      </c>
      <c r="I1956" s="51" t="s">
        <v>14443</v>
      </c>
      <c r="J1956" s="51">
        <v>16.690000000000001</v>
      </c>
      <c r="K1956" s="68">
        <v>8345</v>
      </c>
      <c r="L1956" s="63" t="s">
        <v>14444</v>
      </c>
      <c r="M1956" s="50" t="s">
        <v>10946</v>
      </c>
      <c r="N1956" s="36" t="s">
        <v>10947</v>
      </c>
      <c r="O1956" s="36">
        <v>1201</v>
      </c>
      <c r="P1956" s="36">
        <v>27</v>
      </c>
      <c r="Q1956" s="36" t="s">
        <v>10847</v>
      </c>
      <c r="R1956" s="50" t="str">
        <f>VLOOKUP(A1956,[1]komplet!$1:$1048576,18,0)</f>
        <v>NE</v>
      </c>
    </row>
    <row r="1957" spans="1:18" x14ac:dyDescent="0.25">
      <c r="A1957" s="71">
        <v>650060202</v>
      </c>
      <c r="B1957" s="56">
        <f t="shared" si="60"/>
        <v>650060202</v>
      </c>
      <c r="C1957" s="57" t="s">
        <v>6851</v>
      </c>
      <c r="D1957" s="50">
        <v>1</v>
      </c>
      <c r="E1957" s="72">
        <f t="shared" si="61"/>
        <v>75008319</v>
      </c>
      <c r="F1957" s="51" t="s">
        <v>8862</v>
      </c>
      <c r="G1957" s="51" t="s">
        <v>8867</v>
      </c>
      <c r="H1957" s="51">
        <v>150</v>
      </c>
      <c r="I1957" s="51" t="s">
        <v>14443</v>
      </c>
      <c r="J1957" s="51">
        <v>16.690000000000001</v>
      </c>
      <c r="K1957" s="68">
        <v>2503.5</v>
      </c>
      <c r="L1957" s="63" t="s">
        <v>14444</v>
      </c>
      <c r="M1957" s="50" t="s">
        <v>10948</v>
      </c>
      <c r="O1957" s="36">
        <v>99</v>
      </c>
      <c r="Q1957" s="36" t="s">
        <v>10949</v>
      </c>
      <c r="R1957" s="50" t="str">
        <f>VLOOKUP(A1957,[1]komplet!$1:$1048576,18,0)</f>
        <v>ANO</v>
      </c>
    </row>
    <row r="1958" spans="1:18" x14ac:dyDescent="0.25">
      <c r="A1958" s="71">
        <v>650062345</v>
      </c>
      <c r="B1958" s="56">
        <f t="shared" si="60"/>
        <v>650062345</v>
      </c>
      <c r="C1958" s="57" t="s">
        <v>6852</v>
      </c>
      <c r="D1958" s="50">
        <v>1</v>
      </c>
      <c r="E1958" s="72">
        <f t="shared" si="61"/>
        <v>70986126</v>
      </c>
      <c r="F1958" s="51" t="s">
        <v>8862</v>
      </c>
      <c r="G1958" s="51" t="s">
        <v>8867</v>
      </c>
      <c r="H1958" s="51">
        <v>1300</v>
      </c>
      <c r="I1958" s="51" t="s">
        <v>14443</v>
      </c>
      <c r="J1958" s="51">
        <v>16.690000000000001</v>
      </c>
      <c r="K1958" s="68">
        <v>21697</v>
      </c>
      <c r="L1958" s="63" t="s">
        <v>14444</v>
      </c>
      <c r="M1958" s="50" t="s">
        <v>10950</v>
      </c>
      <c r="O1958" s="36">
        <v>380</v>
      </c>
      <c r="Q1958" s="36" t="s">
        <v>10951</v>
      </c>
      <c r="R1958" s="50" t="str">
        <f>VLOOKUP(A1958,[1]komplet!$1:$1048576,18,0)</f>
        <v>ANO</v>
      </c>
    </row>
    <row r="1959" spans="1:18" x14ac:dyDescent="0.25">
      <c r="A1959" s="71">
        <v>650064852</v>
      </c>
      <c r="B1959" s="56">
        <f t="shared" si="60"/>
        <v>650064852</v>
      </c>
      <c r="C1959" s="57" t="s">
        <v>6853</v>
      </c>
      <c r="D1959" s="50">
        <v>1</v>
      </c>
      <c r="E1959" s="72">
        <f t="shared" si="61"/>
        <v>75001659</v>
      </c>
      <c r="F1959" s="51" t="s">
        <v>8862</v>
      </c>
      <c r="G1959" s="51" t="s">
        <v>8867</v>
      </c>
      <c r="H1959" s="51">
        <v>225</v>
      </c>
      <c r="I1959" s="51" t="s">
        <v>14443</v>
      </c>
      <c r="J1959" s="51">
        <v>16.690000000000001</v>
      </c>
      <c r="K1959" s="68">
        <v>3755.2500000000005</v>
      </c>
      <c r="L1959" s="63" t="s">
        <v>14444</v>
      </c>
      <c r="M1959" s="50" t="s">
        <v>10952</v>
      </c>
      <c r="N1959" s="36" t="s">
        <v>9572</v>
      </c>
      <c r="O1959" s="36">
        <v>12</v>
      </c>
      <c r="Q1959" s="36" t="s">
        <v>10953</v>
      </c>
      <c r="R1959" s="50" t="str">
        <f>VLOOKUP(A1959,[1]komplet!$1:$1048576,18,0)</f>
        <v>ANO</v>
      </c>
    </row>
    <row r="1960" spans="1:18" x14ac:dyDescent="0.25">
      <c r="A1960" s="71">
        <v>650064992</v>
      </c>
      <c r="B1960" s="56">
        <f t="shared" si="60"/>
        <v>650064992</v>
      </c>
      <c r="C1960" s="57" t="s">
        <v>6854</v>
      </c>
      <c r="D1960" s="50">
        <v>1</v>
      </c>
      <c r="E1960" s="72">
        <f t="shared" si="61"/>
        <v>70996067</v>
      </c>
      <c r="F1960" s="51" t="s">
        <v>8862</v>
      </c>
      <c r="G1960" s="51" t="s">
        <v>8867</v>
      </c>
      <c r="H1960" s="51">
        <v>1225</v>
      </c>
      <c r="I1960" s="51" t="s">
        <v>14443</v>
      </c>
      <c r="J1960" s="51">
        <v>16.690000000000001</v>
      </c>
      <c r="K1960" s="68">
        <v>20445.25</v>
      </c>
      <c r="L1960" s="63" t="s">
        <v>14444</v>
      </c>
      <c r="M1960" s="50" t="s">
        <v>10954</v>
      </c>
      <c r="O1960" s="36">
        <v>1</v>
      </c>
      <c r="Q1960" s="36" t="s">
        <v>10955</v>
      </c>
      <c r="R1960" s="50" t="str">
        <f>VLOOKUP(A1960,[1]komplet!$1:$1048576,18,0)</f>
        <v>ANO</v>
      </c>
    </row>
    <row r="1961" spans="1:18" x14ac:dyDescent="0.25">
      <c r="A1961" s="71">
        <v>651000904</v>
      </c>
      <c r="B1961" s="56">
        <f t="shared" si="60"/>
        <v>651000904</v>
      </c>
      <c r="C1961" s="57" t="s">
        <v>6855</v>
      </c>
      <c r="D1961" s="50">
        <v>1</v>
      </c>
      <c r="E1961" s="72">
        <f t="shared" si="61"/>
        <v>75041511</v>
      </c>
      <c r="F1961" s="51" t="s">
        <v>8862</v>
      </c>
      <c r="G1961" s="51" t="s">
        <v>8867</v>
      </c>
      <c r="H1961" s="51">
        <v>2700</v>
      </c>
      <c r="I1961" s="51" t="s">
        <v>14443</v>
      </c>
      <c r="J1961" s="51">
        <v>16.690000000000001</v>
      </c>
      <c r="K1961" s="68">
        <v>45063</v>
      </c>
      <c r="L1961" s="63" t="s">
        <v>14444</v>
      </c>
      <c r="M1961" s="50" t="s">
        <v>10956</v>
      </c>
      <c r="N1961" s="36" t="s">
        <v>10861</v>
      </c>
      <c r="O1961" s="36">
        <v>1140</v>
      </c>
      <c r="P1961" s="36">
        <v>20</v>
      </c>
      <c r="Q1961" s="36" t="s">
        <v>10847</v>
      </c>
      <c r="R1961" s="50" t="str">
        <f>VLOOKUP(A1961,[1]komplet!$1:$1048576,18,0)</f>
        <v>ANO</v>
      </c>
    </row>
    <row r="1962" spans="1:18" x14ac:dyDescent="0.25">
      <c r="A1962" s="71">
        <v>651014646</v>
      </c>
      <c r="B1962" s="56">
        <f t="shared" si="60"/>
        <v>651014646</v>
      </c>
      <c r="C1962" s="57" t="s">
        <v>6856</v>
      </c>
      <c r="D1962" s="50">
        <v>1</v>
      </c>
      <c r="E1962" s="72">
        <f t="shared" si="61"/>
        <v>27482073</v>
      </c>
      <c r="F1962" s="51" t="s">
        <v>8862</v>
      </c>
      <c r="G1962" s="51" t="s">
        <v>8867</v>
      </c>
      <c r="H1962" s="51">
        <v>925</v>
      </c>
      <c r="I1962" s="51" t="s">
        <v>14443</v>
      </c>
      <c r="J1962" s="51">
        <v>16.690000000000001</v>
      </c>
      <c r="K1962" s="68">
        <v>15438.250000000002</v>
      </c>
      <c r="L1962" s="63" t="s">
        <v>14444</v>
      </c>
      <c r="M1962" s="50" t="s">
        <v>10957</v>
      </c>
      <c r="N1962" s="36" t="s">
        <v>10958</v>
      </c>
      <c r="O1962" s="36">
        <v>231</v>
      </c>
      <c r="Q1962" s="36" t="s">
        <v>10890</v>
      </c>
      <c r="R1962" s="50" t="str">
        <f>VLOOKUP(A1962,[1]komplet!$1:$1048576,18,0)</f>
        <v>NE</v>
      </c>
    </row>
    <row r="1963" spans="1:18" x14ac:dyDescent="0.25">
      <c r="A1963" s="71">
        <v>691000794</v>
      </c>
      <c r="B1963" s="56">
        <f t="shared" si="60"/>
        <v>691000794</v>
      </c>
      <c r="C1963" s="57" t="s">
        <v>6857</v>
      </c>
      <c r="D1963" s="50">
        <v>1</v>
      </c>
      <c r="E1963" s="72">
        <f t="shared" si="61"/>
        <v>71341072</v>
      </c>
      <c r="F1963" s="51" t="s">
        <v>8862</v>
      </c>
      <c r="G1963" s="51" t="s">
        <v>8867</v>
      </c>
      <c r="H1963" s="51">
        <v>3475</v>
      </c>
      <c r="I1963" s="51" t="s">
        <v>14443</v>
      </c>
      <c r="J1963" s="51">
        <v>16.690000000000001</v>
      </c>
      <c r="K1963" s="68">
        <v>57997.750000000007</v>
      </c>
      <c r="L1963" s="63" t="s">
        <v>14444</v>
      </c>
      <c r="M1963" s="50" t="s">
        <v>10959</v>
      </c>
      <c r="N1963" s="36" t="s">
        <v>10960</v>
      </c>
      <c r="O1963" s="36">
        <v>356</v>
      </c>
      <c r="P1963" s="36">
        <v>1</v>
      </c>
      <c r="Q1963" s="36" t="s">
        <v>10847</v>
      </c>
      <c r="R1963" s="50" t="str">
        <f>VLOOKUP(A1963,[1]komplet!$1:$1048576,18,0)</f>
        <v>NE</v>
      </c>
    </row>
    <row r="1964" spans="1:18" x14ac:dyDescent="0.25">
      <c r="A1964" s="71">
        <v>691004048</v>
      </c>
      <c r="B1964" s="56">
        <f t="shared" si="60"/>
        <v>691004048</v>
      </c>
      <c r="C1964" s="57" t="s">
        <v>6858</v>
      </c>
      <c r="D1964" s="50">
        <v>1</v>
      </c>
      <c r="E1964" s="72">
        <f t="shared" si="61"/>
        <v>71341501</v>
      </c>
      <c r="F1964" s="51" t="s">
        <v>8862</v>
      </c>
      <c r="G1964" s="51" t="s">
        <v>8867</v>
      </c>
      <c r="H1964" s="51">
        <v>875</v>
      </c>
      <c r="I1964" s="51" t="s">
        <v>14443</v>
      </c>
      <c r="J1964" s="51">
        <v>16.690000000000001</v>
      </c>
      <c r="K1964" s="68">
        <v>14603.750000000002</v>
      </c>
      <c r="L1964" s="63" t="s">
        <v>14444</v>
      </c>
      <c r="M1964" s="50" t="s">
        <v>10961</v>
      </c>
      <c r="N1964" s="36" t="s">
        <v>10947</v>
      </c>
      <c r="O1964" s="36">
        <v>1201</v>
      </c>
      <c r="P1964" s="36">
        <v>27</v>
      </c>
      <c r="Q1964" s="36" t="s">
        <v>10847</v>
      </c>
      <c r="R1964" s="50" t="str">
        <f>VLOOKUP(A1964,[1]komplet!$1:$1048576,18,0)</f>
        <v>NE</v>
      </c>
    </row>
    <row r="1965" spans="1:18" x14ac:dyDescent="0.25">
      <c r="A1965" s="71">
        <v>600012123</v>
      </c>
      <c r="B1965" s="56">
        <f t="shared" si="60"/>
        <v>600012123</v>
      </c>
      <c r="C1965" s="57" t="s">
        <v>6859</v>
      </c>
      <c r="D1965" s="50">
        <v>1</v>
      </c>
      <c r="E1965" s="72">
        <f t="shared" si="61"/>
        <v>48623695</v>
      </c>
      <c r="F1965" s="51" t="s">
        <v>8862</v>
      </c>
      <c r="G1965" s="51" t="s">
        <v>8863</v>
      </c>
      <c r="H1965" s="51">
        <v>1425</v>
      </c>
      <c r="I1965" s="51" t="s">
        <v>14443</v>
      </c>
      <c r="J1965" s="51">
        <v>16.690000000000001</v>
      </c>
      <c r="K1965" s="68">
        <v>23783.250000000004</v>
      </c>
      <c r="L1965" s="63" t="s">
        <v>14444</v>
      </c>
      <c r="M1965" s="50" t="s">
        <v>10962</v>
      </c>
      <c r="N1965" s="36" t="s">
        <v>10885</v>
      </c>
      <c r="O1965" s="36">
        <v>423</v>
      </c>
      <c r="Q1965" s="36" t="s">
        <v>10963</v>
      </c>
      <c r="R1965" s="50" t="str">
        <f>VLOOKUP(A1965,[1]komplet!$1:$1048576,18,0)</f>
        <v>ANO</v>
      </c>
    </row>
    <row r="1966" spans="1:18" x14ac:dyDescent="0.25">
      <c r="A1966" s="71">
        <v>600012158</v>
      </c>
      <c r="B1966" s="56">
        <f t="shared" si="60"/>
        <v>600012158</v>
      </c>
      <c r="C1966" s="57" t="s">
        <v>6860</v>
      </c>
      <c r="D1966" s="50">
        <v>1</v>
      </c>
      <c r="E1966" s="72">
        <f t="shared" si="61"/>
        <v>87815</v>
      </c>
      <c r="F1966" s="51" t="s">
        <v>8862</v>
      </c>
      <c r="G1966" s="51" t="s">
        <v>8863</v>
      </c>
      <c r="H1966" s="51">
        <v>1100</v>
      </c>
      <c r="I1966" s="51" t="s">
        <v>14443</v>
      </c>
      <c r="J1966" s="51">
        <v>16.690000000000001</v>
      </c>
      <c r="K1966" s="68">
        <v>18359</v>
      </c>
      <c r="L1966" s="63" t="s">
        <v>14444</v>
      </c>
      <c r="M1966" s="50" t="s">
        <v>10964</v>
      </c>
      <c r="N1966" s="36" t="s">
        <v>10965</v>
      </c>
      <c r="O1966" s="36">
        <v>260</v>
      </c>
      <c r="Q1966" s="36" t="s">
        <v>10963</v>
      </c>
      <c r="R1966" s="50" t="str">
        <f>VLOOKUP(A1966,[1]komplet!$1:$1048576,18,0)</f>
        <v>ANO</v>
      </c>
    </row>
    <row r="1967" spans="1:18" x14ac:dyDescent="0.25">
      <c r="A1967" s="71">
        <v>600024164</v>
      </c>
      <c r="B1967" s="56">
        <f t="shared" si="60"/>
        <v>600024164</v>
      </c>
      <c r="C1967" s="57" t="s">
        <v>6861</v>
      </c>
      <c r="D1967" s="50">
        <v>1</v>
      </c>
      <c r="E1967" s="72">
        <f t="shared" si="61"/>
        <v>48623733</v>
      </c>
      <c r="F1967" s="51" t="s">
        <v>8862</v>
      </c>
      <c r="G1967" s="51" t="s">
        <v>8863</v>
      </c>
      <c r="H1967" s="51">
        <v>125</v>
      </c>
      <c r="I1967" s="51" t="s">
        <v>14443</v>
      </c>
      <c r="J1967" s="51">
        <v>16.690000000000001</v>
      </c>
      <c r="K1967" s="68">
        <v>2086.25</v>
      </c>
      <c r="L1967" s="63" t="s">
        <v>14444</v>
      </c>
      <c r="M1967" s="50" t="s">
        <v>10966</v>
      </c>
      <c r="N1967" s="36" t="s">
        <v>60</v>
      </c>
      <c r="O1967" s="36">
        <v>142</v>
      </c>
      <c r="Q1967" s="36" t="s">
        <v>10963</v>
      </c>
      <c r="R1967" s="50" t="str">
        <f>VLOOKUP(A1967,[1]komplet!$1:$1048576,18,0)</f>
        <v>ANO</v>
      </c>
    </row>
    <row r="1968" spans="1:18" x14ac:dyDescent="0.25">
      <c r="A1968" s="71">
        <v>600093638</v>
      </c>
      <c r="B1968" s="56">
        <f t="shared" si="60"/>
        <v>600093638</v>
      </c>
      <c r="C1968" s="57" t="s">
        <v>6862</v>
      </c>
      <c r="D1968" s="50">
        <v>1</v>
      </c>
      <c r="E1968" s="72">
        <f t="shared" si="61"/>
        <v>70987173</v>
      </c>
      <c r="F1968" s="51" t="s">
        <v>8862</v>
      </c>
      <c r="G1968" s="51" t="s">
        <v>8863</v>
      </c>
      <c r="H1968" s="51">
        <v>125</v>
      </c>
      <c r="I1968" s="51" t="s">
        <v>14443</v>
      </c>
      <c r="J1968" s="51">
        <v>16.690000000000001</v>
      </c>
      <c r="K1968" s="68">
        <v>2086.25</v>
      </c>
      <c r="L1968" s="63" t="s">
        <v>14444</v>
      </c>
      <c r="M1968" s="50" t="s">
        <v>10967</v>
      </c>
      <c r="O1968" s="36">
        <v>84</v>
      </c>
      <c r="Q1968" s="36" t="s">
        <v>4999</v>
      </c>
      <c r="R1968" s="50" t="str">
        <f>VLOOKUP(A1968,[1]komplet!$1:$1048576,18,0)</f>
        <v>ANO</v>
      </c>
    </row>
    <row r="1969" spans="1:18" x14ac:dyDescent="0.25">
      <c r="A1969" s="71">
        <v>600093735</v>
      </c>
      <c r="B1969" s="56">
        <f t="shared" si="60"/>
        <v>600093735</v>
      </c>
      <c r="C1969" s="57" t="s">
        <v>6863</v>
      </c>
      <c r="D1969" s="50">
        <v>1</v>
      </c>
      <c r="E1969" s="72">
        <f t="shared" si="61"/>
        <v>75016796</v>
      </c>
      <c r="F1969" s="51" t="s">
        <v>8862</v>
      </c>
      <c r="G1969" s="51" t="s">
        <v>8863</v>
      </c>
      <c r="H1969" s="51">
        <v>175</v>
      </c>
      <c r="I1969" s="51" t="s">
        <v>14443</v>
      </c>
      <c r="J1969" s="51">
        <v>16.690000000000001</v>
      </c>
      <c r="K1969" s="68">
        <v>2920.75</v>
      </c>
      <c r="L1969" s="63" t="s">
        <v>14444</v>
      </c>
      <c r="M1969" s="50" t="s">
        <v>10968</v>
      </c>
      <c r="N1969" s="36" t="s">
        <v>10969</v>
      </c>
      <c r="O1969" s="36">
        <v>73</v>
      </c>
      <c r="Q1969" s="36" t="s">
        <v>10970</v>
      </c>
      <c r="R1969" s="50" t="str">
        <f>VLOOKUP(A1969,[1]komplet!$1:$1048576,18,0)</f>
        <v>ANO</v>
      </c>
    </row>
    <row r="1970" spans="1:18" x14ac:dyDescent="0.25">
      <c r="A1970" s="71">
        <v>600093905</v>
      </c>
      <c r="B1970" s="56">
        <f t="shared" si="60"/>
        <v>600093905</v>
      </c>
      <c r="C1970" s="57" t="s">
        <v>6864</v>
      </c>
      <c r="D1970" s="50">
        <v>1</v>
      </c>
      <c r="E1970" s="72">
        <f t="shared" si="61"/>
        <v>70926336</v>
      </c>
      <c r="F1970" s="51" t="s">
        <v>8862</v>
      </c>
      <c r="G1970" s="51" t="s">
        <v>8863</v>
      </c>
      <c r="H1970" s="51">
        <v>2200</v>
      </c>
      <c r="I1970" s="51" t="s">
        <v>14443</v>
      </c>
      <c r="J1970" s="51">
        <v>16.690000000000001</v>
      </c>
      <c r="K1970" s="68">
        <v>36718</v>
      </c>
      <c r="L1970" s="63" t="s">
        <v>14444</v>
      </c>
      <c r="M1970" s="50" t="s">
        <v>10971</v>
      </c>
      <c r="N1970" s="36" t="s">
        <v>10972</v>
      </c>
      <c r="O1970" s="36">
        <v>4</v>
      </c>
      <c r="P1970" s="36">
        <v>4</v>
      </c>
      <c r="Q1970" s="36" t="s">
        <v>10963</v>
      </c>
      <c r="R1970" s="50" t="str">
        <f>VLOOKUP(A1970,[1]komplet!$1:$1048576,18,0)</f>
        <v>ANO</v>
      </c>
    </row>
    <row r="1971" spans="1:18" x14ac:dyDescent="0.25">
      <c r="A1971" s="71">
        <v>600093913</v>
      </c>
      <c r="B1971" s="56">
        <f t="shared" si="60"/>
        <v>600093913</v>
      </c>
      <c r="C1971" s="57" t="s">
        <v>6865</v>
      </c>
      <c r="D1971" s="50">
        <v>1</v>
      </c>
      <c r="E1971" s="72">
        <f t="shared" si="61"/>
        <v>70926662</v>
      </c>
      <c r="F1971" s="51" t="s">
        <v>8862</v>
      </c>
      <c r="G1971" s="51" t="s">
        <v>8863</v>
      </c>
      <c r="H1971" s="51">
        <v>2100</v>
      </c>
      <c r="I1971" s="51" t="s">
        <v>14443</v>
      </c>
      <c r="J1971" s="51">
        <v>16.690000000000001</v>
      </c>
      <c r="K1971" s="68">
        <v>35049</v>
      </c>
      <c r="L1971" s="63" t="s">
        <v>14444</v>
      </c>
      <c r="M1971" s="50" t="s">
        <v>10973</v>
      </c>
      <c r="N1971" s="36" t="s">
        <v>10547</v>
      </c>
      <c r="O1971" s="36">
        <v>352</v>
      </c>
      <c r="Q1971" s="36" t="s">
        <v>10963</v>
      </c>
      <c r="R1971" s="50" t="str">
        <f>VLOOKUP(A1971,[1]komplet!$1:$1048576,18,0)</f>
        <v>ANO</v>
      </c>
    </row>
    <row r="1972" spans="1:18" x14ac:dyDescent="0.25">
      <c r="A1972" s="71">
        <v>600094014</v>
      </c>
      <c r="B1972" s="56">
        <f t="shared" si="60"/>
        <v>600094014</v>
      </c>
      <c r="C1972" s="57" t="s">
        <v>6866</v>
      </c>
      <c r="D1972" s="50">
        <v>1</v>
      </c>
      <c r="E1972" s="72">
        <f t="shared" si="61"/>
        <v>70932085</v>
      </c>
      <c r="F1972" s="51" t="s">
        <v>8862</v>
      </c>
      <c r="G1972" s="51" t="s">
        <v>8863</v>
      </c>
      <c r="H1972" s="51">
        <v>1225</v>
      </c>
      <c r="I1972" s="51" t="s">
        <v>14443</v>
      </c>
      <c r="J1972" s="51">
        <v>16.690000000000001</v>
      </c>
      <c r="K1972" s="68">
        <v>20445.25</v>
      </c>
      <c r="L1972" s="63" t="s">
        <v>14444</v>
      </c>
      <c r="M1972" s="50" t="s">
        <v>10974</v>
      </c>
      <c r="N1972" s="36" t="s">
        <v>10975</v>
      </c>
      <c r="O1972" s="36"/>
      <c r="Q1972" s="36" t="s">
        <v>10963</v>
      </c>
      <c r="R1972" s="50" t="str">
        <f>VLOOKUP(A1972,[1]komplet!$1:$1048576,18,0)</f>
        <v>ANO</v>
      </c>
    </row>
    <row r="1973" spans="1:18" x14ac:dyDescent="0.25">
      <c r="A1973" s="71">
        <v>650057589</v>
      </c>
      <c r="B1973" s="56">
        <f t="shared" si="60"/>
        <v>650057589</v>
      </c>
      <c r="C1973" s="57" t="s">
        <v>6867</v>
      </c>
      <c r="D1973" s="50">
        <v>1</v>
      </c>
      <c r="E1973" s="72">
        <f t="shared" si="61"/>
        <v>70992576</v>
      </c>
      <c r="F1973" s="51" t="s">
        <v>8862</v>
      </c>
      <c r="G1973" s="51" t="s">
        <v>8863</v>
      </c>
      <c r="H1973" s="51">
        <v>150</v>
      </c>
      <c r="I1973" s="51" t="s">
        <v>14443</v>
      </c>
      <c r="J1973" s="51">
        <v>16.690000000000001</v>
      </c>
      <c r="K1973" s="68">
        <v>2503.5</v>
      </c>
      <c r="L1973" s="63" t="s">
        <v>14444</v>
      </c>
      <c r="M1973" s="50" t="s">
        <v>10976</v>
      </c>
      <c r="O1973" s="36">
        <v>215</v>
      </c>
      <c r="Q1973" s="36" t="s">
        <v>5632</v>
      </c>
      <c r="R1973" s="50" t="str">
        <f>VLOOKUP(A1973,[1]komplet!$1:$1048576,18,0)</f>
        <v>ANO</v>
      </c>
    </row>
    <row r="1974" spans="1:18" x14ac:dyDescent="0.25">
      <c r="A1974" s="71">
        <v>650062884</v>
      </c>
      <c r="B1974" s="56">
        <f t="shared" si="60"/>
        <v>650062884</v>
      </c>
      <c r="C1974" s="57" t="s">
        <v>6868</v>
      </c>
      <c r="D1974" s="50">
        <v>1</v>
      </c>
      <c r="E1974" s="72">
        <f t="shared" si="61"/>
        <v>70998752</v>
      </c>
      <c r="F1974" s="51" t="s">
        <v>8862</v>
      </c>
      <c r="G1974" s="51" t="s">
        <v>8863</v>
      </c>
      <c r="H1974" s="51">
        <v>75</v>
      </c>
      <c r="I1974" s="51" t="s">
        <v>14443</v>
      </c>
      <c r="J1974" s="51">
        <v>16.690000000000001</v>
      </c>
      <c r="K1974" s="68">
        <v>1251.75</v>
      </c>
      <c r="L1974" s="63" t="s">
        <v>14444</v>
      </c>
      <c r="M1974" s="50" t="s">
        <v>10977</v>
      </c>
      <c r="O1974" s="36">
        <v>2</v>
      </c>
      <c r="Q1974" s="36" t="s">
        <v>10978</v>
      </c>
      <c r="R1974" s="50" t="str">
        <f>VLOOKUP(A1974,[1]komplet!$1:$1048576,18,0)</f>
        <v>ANO</v>
      </c>
    </row>
    <row r="1975" spans="1:18" x14ac:dyDescent="0.25">
      <c r="A1975" s="71">
        <v>650063112</v>
      </c>
      <c r="B1975" s="56">
        <f t="shared" si="60"/>
        <v>650063112</v>
      </c>
      <c r="C1975" s="57" t="s">
        <v>6869</v>
      </c>
      <c r="D1975" s="50">
        <v>1</v>
      </c>
      <c r="E1975" s="72">
        <f t="shared" si="61"/>
        <v>75019418</v>
      </c>
      <c r="F1975" s="51" t="s">
        <v>8862</v>
      </c>
      <c r="G1975" s="51" t="s">
        <v>8863</v>
      </c>
      <c r="H1975" s="51">
        <v>575</v>
      </c>
      <c r="I1975" s="51" t="s">
        <v>14443</v>
      </c>
      <c r="J1975" s="51">
        <v>16.690000000000001</v>
      </c>
      <c r="K1975" s="68">
        <v>9596.75</v>
      </c>
      <c r="L1975" s="63" t="s">
        <v>14444</v>
      </c>
      <c r="M1975" s="50" t="s">
        <v>10979</v>
      </c>
      <c r="O1975" s="36">
        <v>104</v>
      </c>
      <c r="Q1975" s="36" t="s">
        <v>10980</v>
      </c>
      <c r="R1975" s="50" t="str">
        <f>VLOOKUP(A1975,[1]komplet!$1:$1048576,18,0)</f>
        <v>ANO</v>
      </c>
    </row>
    <row r="1976" spans="1:18" x14ac:dyDescent="0.25">
      <c r="A1976" s="71">
        <v>650063546</v>
      </c>
      <c r="B1976" s="56">
        <f t="shared" si="60"/>
        <v>650063546</v>
      </c>
      <c r="C1976" s="57" t="s">
        <v>6870</v>
      </c>
      <c r="D1976" s="50">
        <v>1</v>
      </c>
      <c r="E1976" s="72">
        <f t="shared" si="61"/>
        <v>75016559</v>
      </c>
      <c r="F1976" s="51" t="s">
        <v>8862</v>
      </c>
      <c r="G1976" s="51" t="s">
        <v>8863</v>
      </c>
      <c r="H1976" s="51">
        <v>175</v>
      </c>
      <c r="I1976" s="51" t="s">
        <v>14443</v>
      </c>
      <c r="J1976" s="51">
        <v>16.690000000000001</v>
      </c>
      <c r="K1976" s="68">
        <v>2920.75</v>
      </c>
      <c r="L1976" s="63" t="s">
        <v>14444</v>
      </c>
      <c r="M1976" s="50" t="s">
        <v>10981</v>
      </c>
      <c r="O1976" s="36">
        <v>172</v>
      </c>
      <c r="Q1976" s="36" t="s">
        <v>10982</v>
      </c>
      <c r="R1976" s="50" t="str">
        <f>VLOOKUP(A1976,[1]komplet!$1:$1048576,18,0)</f>
        <v>ANO</v>
      </c>
    </row>
    <row r="1977" spans="1:18" x14ac:dyDescent="0.25">
      <c r="A1977" s="71">
        <v>691012679</v>
      </c>
      <c r="B1977" s="56">
        <f t="shared" si="60"/>
        <v>691012679</v>
      </c>
      <c r="C1977" s="57" t="s">
        <v>6871</v>
      </c>
      <c r="D1977" s="50">
        <v>1</v>
      </c>
      <c r="E1977" s="72">
        <f t="shared" si="61"/>
        <v>7009411</v>
      </c>
      <c r="F1977" s="51" t="s">
        <v>8862</v>
      </c>
      <c r="G1977" s="51" t="s">
        <v>8863</v>
      </c>
      <c r="H1977" s="51">
        <v>125</v>
      </c>
      <c r="I1977" s="51" t="s">
        <v>14443</v>
      </c>
      <c r="J1977" s="51">
        <v>16.690000000000001</v>
      </c>
      <c r="K1977" s="68">
        <v>2086.25</v>
      </c>
      <c r="L1977" s="63" t="s">
        <v>14444</v>
      </c>
      <c r="M1977" s="50" t="s">
        <v>10983</v>
      </c>
      <c r="O1977" s="36">
        <v>78</v>
      </c>
      <c r="Q1977" s="36" t="s">
        <v>10984</v>
      </c>
      <c r="R1977" s="50" t="str">
        <f>VLOOKUP(A1977,[1]komplet!$1:$1048576,18,0)</f>
        <v>ANO</v>
      </c>
    </row>
    <row r="1978" spans="1:18" x14ac:dyDescent="0.25">
      <c r="A1978" s="71">
        <v>600012000</v>
      </c>
      <c r="B1978" s="56">
        <f t="shared" si="60"/>
        <v>600012000</v>
      </c>
      <c r="C1978" s="57" t="s">
        <v>6872</v>
      </c>
      <c r="D1978" s="50">
        <v>1</v>
      </c>
      <c r="E1978" s="72">
        <f t="shared" si="61"/>
        <v>60116935</v>
      </c>
      <c r="F1978" s="51" t="s">
        <v>8862</v>
      </c>
      <c r="G1978" s="51" t="s">
        <v>8866</v>
      </c>
      <c r="H1978" s="51">
        <v>1225</v>
      </c>
      <c r="I1978" s="51" t="s">
        <v>14443</v>
      </c>
      <c r="J1978" s="51">
        <v>16.690000000000001</v>
      </c>
      <c r="K1978" s="68">
        <v>20445.25</v>
      </c>
      <c r="L1978" s="63" t="s">
        <v>14444</v>
      </c>
      <c r="M1978" s="50" t="s">
        <v>10985</v>
      </c>
      <c r="N1978" s="36" t="s">
        <v>89</v>
      </c>
      <c r="O1978" s="36">
        <v>220</v>
      </c>
      <c r="Q1978" s="36" t="s">
        <v>10986</v>
      </c>
      <c r="R1978" s="50" t="str">
        <f>VLOOKUP(A1978,[1]komplet!$1:$1048576,18,0)</f>
        <v>ANO</v>
      </c>
    </row>
    <row r="1979" spans="1:18" x14ac:dyDescent="0.25">
      <c r="A1979" s="71">
        <v>600092291</v>
      </c>
      <c r="B1979" s="56">
        <f t="shared" si="60"/>
        <v>600092291</v>
      </c>
      <c r="C1979" s="57" t="s">
        <v>6873</v>
      </c>
      <c r="D1979" s="50">
        <v>1</v>
      </c>
      <c r="E1979" s="72">
        <f t="shared" si="61"/>
        <v>71004271</v>
      </c>
      <c r="F1979" s="51" t="s">
        <v>8862</v>
      </c>
      <c r="G1979" s="51" t="s">
        <v>8866</v>
      </c>
      <c r="H1979" s="51">
        <v>150</v>
      </c>
      <c r="I1979" s="51" t="s">
        <v>14443</v>
      </c>
      <c r="J1979" s="51">
        <v>16.690000000000001</v>
      </c>
      <c r="K1979" s="68">
        <v>2503.5</v>
      </c>
      <c r="L1979" s="63" t="s">
        <v>14444</v>
      </c>
      <c r="M1979" s="50" t="s">
        <v>10987</v>
      </c>
      <c r="O1979" s="36">
        <v>17</v>
      </c>
      <c r="Q1979" s="36" t="s">
        <v>10988</v>
      </c>
      <c r="R1979" s="50" t="str">
        <f>VLOOKUP(A1979,[1]komplet!$1:$1048576,18,0)</f>
        <v>ANO</v>
      </c>
    </row>
    <row r="1980" spans="1:18" x14ac:dyDescent="0.25">
      <c r="A1980" s="71">
        <v>600011992</v>
      </c>
      <c r="B1980" s="56">
        <f t="shared" si="60"/>
        <v>600011992</v>
      </c>
      <c r="C1980" s="57" t="s">
        <v>6874</v>
      </c>
      <c r="D1980" s="50">
        <v>1</v>
      </c>
      <c r="E1980" s="72">
        <f t="shared" si="61"/>
        <v>60116781</v>
      </c>
      <c r="F1980" s="51" t="s">
        <v>8862</v>
      </c>
      <c r="G1980" s="51" t="s">
        <v>8866</v>
      </c>
      <c r="H1980" s="51">
        <v>1525</v>
      </c>
      <c r="I1980" s="51" t="s">
        <v>14443</v>
      </c>
      <c r="J1980" s="51">
        <v>16.690000000000001</v>
      </c>
      <c r="K1980" s="68">
        <v>25452.250000000004</v>
      </c>
      <c r="L1980" s="63" t="s">
        <v>14444</v>
      </c>
      <c r="M1980" s="50" t="s">
        <v>10989</v>
      </c>
      <c r="N1980" s="36" t="s">
        <v>4459</v>
      </c>
      <c r="O1980" s="36">
        <v>30</v>
      </c>
      <c r="Q1980" s="36" t="s">
        <v>10986</v>
      </c>
      <c r="R1980" s="50" t="str">
        <f>VLOOKUP(A1980,[1]komplet!$1:$1048576,18,0)</f>
        <v>ANO</v>
      </c>
    </row>
    <row r="1981" spans="1:18" x14ac:dyDescent="0.25">
      <c r="A1981" s="71">
        <v>600012018</v>
      </c>
      <c r="B1981" s="56">
        <f t="shared" si="60"/>
        <v>600012018</v>
      </c>
      <c r="C1981" s="57" t="s">
        <v>6875</v>
      </c>
      <c r="D1981" s="50">
        <v>1</v>
      </c>
      <c r="E1981" s="72">
        <f t="shared" si="61"/>
        <v>64812201</v>
      </c>
      <c r="F1981" s="51" t="s">
        <v>8862</v>
      </c>
      <c r="G1981" s="51" t="s">
        <v>8866</v>
      </c>
      <c r="H1981" s="51">
        <v>525</v>
      </c>
      <c r="I1981" s="51" t="s">
        <v>14443</v>
      </c>
      <c r="J1981" s="51">
        <v>16.690000000000001</v>
      </c>
      <c r="K1981" s="68">
        <v>8762.25</v>
      </c>
      <c r="L1981" s="63" t="s">
        <v>14444</v>
      </c>
      <c r="M1981" s="50" t="s">
        <v>10990</v>
      </c>
      <c r="N1981" s="36" t="s">
        <v>10991</v>
      </c>
      <c r="O1981" s="36">
        <v>1</v>
      </c>
      <c r="Q1981" s="36" t="s">
        <v>10992</v>
      </c>
      <c r="R1981" s="50" t="str">
        <f>VLOOKUP(A1981,[1]komplet!$1:$1048576,18,0)</f>
        <v>ANO</v>
      </c>
    </row>
    <row r="1982" spans="1:18" x14ac:dyDescent="0.25">
      <c r="A1982" s="71">
        <v>600012069</v>
      </c>
      <c r="B1982" s="56">
        <f t="shared" si="60"/>
        <v>600012069</v>
      </c>
      <c r="C1982" s="57" t="s">
        <v>6876</v>
      </c>
      <c r="D1982" s="50">
        <v>1</v>
      </c>
      <c r="E1982" s="72">
        <f t="shared" si="61"/>
        <v>60116820</v>
      </c>
      <c r="F1982" s="51" t="s">
        <v>8862</v>
      </c>
      <c r="G1982" s="51" t="s">
        <v>8866</v>
      </c>
      <c r="H1982" s="51">
        <v>1775</v>
      </c>
      <c r="I1982" s="51" t="s">
        <v>14443</v>
      </c>
      <c r="J1982" s="51">
        <v>16.690000000000001</v>
      </c>
      <c r="K1982" s="68">
        <v>29624.750000000004</v>
      </c>
      <c r="L1982" s="63" t="s">
        <v>14444</v>
      </c>
      <c r="M1982" s="50" t="s">
        <v>10993</v>
      </c>
      <c r="N1982" s="36" t="s">
        <v>10994</v>
      </c>
      <c r="O1982" s="36">
        <v>100</v>
      </c>
      <c r="Q1982" s="36" t="s">
        <v>10986</v>
      </c>
      <c r="R1982" s="50" t="str">
        <f>VLOOKUP(A1982,[1]komplet!$1:$1048576,18,0)</f>
        <v>ANO</v>
      </c>
    </row>
    <row r="1983" spans="1:18" x14ac:dyDescent="0.25">
      <c r="A1983" s="71">
        <v>600012093</v>
      </c>
      <c r="B1983" s="56">
        <f t="shared" si="60"/>
        <v>600012093</v>
      </c>
      <c r="C1983" s="57" t="s">
        <v>6877</v>
      </c>
      <c r="D1983" s="50">
        <v>1</v>
      </c>
      <c r="E1983" s="72">
        <f t="shared" si="61"/>
        <v>25270044</v>
      </c>
      <c r="F1983" s="51" t="s">
        <v>8862</v>
      </c>
      <c r="G1983" s="51" t="s">
        <v>8866</v>
      </c>
      <c r="H1983" s="51">
        <v>550</v>
      </c>
      <c r="I1983" s="51" t="s">
        <v>14443</v>
      </c>
      <c r="J1983" s="51">
        <v>16.690000000000001</v>
      </c>
      <c r="K1983" s="68">
        <v>9179.5</v>
      </c>
      <c r="L1983" s="63" t="s">
        <v>14444</v>
      </c>
      <c r="M1983" s="50" t="s">
        <v>10995</v>
      </c>
      <c r="N1983" s="36" t="s">
        <v>10996</v>
      </c>
      <c r="O1983" s="36">
        <v>389</v>
      </c>
      <c r="Q1983" s="36" t="s">
        <v>10986</v>
      </c>
      <c r="R1983" s="50" t="str">
        <f>VLOOKUP(A1983,[1]komplet!$1:$1048576,18,0)</f>
        <v>NE</v>
      </c>
    </row>
    <row r="1984" spans="1:18" x14ac:dyDescent="0.25">
      <c r="A1984" s="71">
        <v>650059794</v>
      </c>
      <c r="B1984" s="56">
        <f t="shared" si="60"/>
        <v>650059794</v>
      </c>
      <c r="C1984" s="57" t="s">
        <v>6878</v>
      </c>
      <c r="D1984" s="50">
        <v>1</v>
      </c>
      <c r="E1984" s="72">
        <f t="shared" si="61"/>
        <v>25994581</v>
      </c>
      <c r="F1984" s="51" t="s">
        <v>8862</v>
      </c>
      <c r="G1984" s="51" t="s">
        <v>8866</v>
      </c>
      <c r="H1984" s="51">
        <v>475</v>
      </c>
      <c r="I1984" s="51" t="s">
        <v>14443</v>
      </c>
      <c r="J1984" s="51">
        <v>16.690000000000001</v>
      </c>
      <c r="K1984" s="68">
        <v>7927.7500000000009</v>
      </c>
      <c r="L1984" s="63" t="s">
        <v>14444</v>
      </c>
      <c r="M1984" s="50" t="s">
        <v>10997</v>
      </c>
      <c r="O1984" s="36">
        <v>40</v>
      </c>
      <c r="Q1984" s="36" t="s">
        <v>10998</v>
      </c>
      <c r="R1984" s="50" t="str">
        <f>VLOOKUP(A1984,[1]komplet!$1:$1048576,18,0)</f>
        <v>NE</v>
      </c>
    </row>
    <row r="1985" spans="1:18" x14ac:dyDescent="0.25">
      <c r="A1985" s="71">
        <v>600092160</v>
      </c>
      <c r="B1985" s="56">
        <f t="shared" si="60"/>
        <v>600092160</v>
      </c>
      <c r="C1985" s="57" t="s">
        <v>6879</v>
      </c>
      <c r="D1985" s="50">
        <v>1</v>
      </c>
      <c r="E1985" s="72">
        <f t="shared" si="61"/>
        <v>70886849</v>
      </c>
      <c r="F1985" s="51" t="s">
        <v>8862</v>
      </c>
      <c r="G1985" s="51" t="s">
        <v>8866</v>
      </c>
      <c r="H1985" s="51">
        <v>2200</v>
      </c>
      <c r="I1985" s="51" t="s">
        <v>14443</v>
      </c>
      <c r="J1985" s="51">
        <v>16.690000000000001</v>
      </c>
      <c r="K1985" s="68">
        <v>36718</v>
      </c>
      <c r="L1985" s="63" t="s">
        <v>14444</v>
      </c>
      <c r="M1985" s="50" t="s">
        <v>10999</v>
      </c>
      <c r="N1985" s="36" t="s">
        <v>47</v>
      </c>
      <c r="O1985" s="36">
        <v>170</v>
      </c>
      <c r="Q1985" s="36" t="s">
        <v>10986</v>
      </c>
      <c r="R1985" s="50" t="str">
        <f>VLOOKUP(A1985,[1]komplet!$1:$1048576,18,0)</f>
        <v>ANO</v>
      </c>
    </row>
    <row r="1986" spans="1:18" x14ac:dyDescent="0.25">
      <c r="A1986" s="71">
        <v>600092232</v>
      </c>
      <c r="B1986" s="56">
        <f t="shared" si="60"/>
        <v>600092232</v>
      </c>
      <c r="C1986" s="57" t="s">
        <v>6880</v>
      </c>
      <c r="D1986" s="50">
        <v>1</v>
      </c>
      <c r="E1986" s="72">
        <f t="shared" si="61"/>
        <v>70985766</v>
      </c>
      <c r="F1986" s="51" t="s">
        <v>8862</v>
      </c>
      <c r="G1986" s="51" t="s">
        <v>8866</v>
      </c>
      <c r="H1986" s="51">
        <v>150</v>
      </c>
      <c r="I1986" s="51" t="s">
        <v>14443</v>
      </c>
      <c r="J1986" s="51">
        <v>16.690000000000001</v>
      </c>
      <c r="K1986" s="68">
        <v>2503.5</v>
      </c>
      <c r="L1986" s="63" t="s">
        <v>14444</v>
      </c>
      <c r="M1986" s="50" t="s">
        <v>11000</v>
      </c>
      <c r="O1986" s="36">
        <v>33</v>
      </c>
      <c r="Q1986" s="36" t="s">
        <v>11001</v>
      </c>
      <c r="R1986" s="50" t="str">
        <f>VLOOKUP(A1986,[1]komplet!$1:$1048576,18,0)</f>
        <v>ANO</v>
      </c>
    </row>
    <row r="1987" spans="1:18" x14ac:dyDescent="0.25">
      <c r="A1987" s="71">
        <v>600092275</v>
      </c>
      <c r="B1987" s="56">
        <f t="shared" si="60"/>
        <v>600092275</v>
      </c>
      <c r="C1987" s="57" t="s">
        <v>6881</v>
      </c>
      <c r="D1987" s="50">
        <v>1</v>
      </c>
      <c r="E1987" s="72">
        <f t="shared" si="61"/>
        <v>70188475</v>
      </c>
      <c r="F1987" s="51" t="s">
        <v>8862</v>
      </c>
      <c r="G1987" s="51" t="s">
        <v>8866</v>
      </c>
      <c r="H1987" s="51">
        <v>75</v>
      </c>
      <c r="I1987" s="51" t="s">
        <v>14443</v>
      </c>
      <c r="J1987" s="51">
        <v>16.690000000000001</v>
      </c>
      <c r="K1987" s="68">
        <v>1251.75</v>
      </c>
      <c r="L1987" s="63" t="s">
        <v>14444</v>
      </c>
      <c r="M1987" s="50" t="s">
        <v>11002</v>
      </c>
      <c r="O1987" s="36">
        <v>77</v>
      </c>
      <c r="Q1987" s="36" t="s">
        <v>11003</v>
      </c>
      <c r="R1987" s="50" t="str">
        <f>VLOOKUP(A1987,[1]komplet!$1:$1048576,18,0)</f>
        <v>ANO</v>
      </c>
    </row>
    <row r="1988" spans="1:18" x14ac:dyDescent="0.25">
      <c r="A1988" s="71">
        <v>600092119</v>
      </c>
      <c r="B1988" s="56">
        <f t="shared" si="60"/>
        <v>600092119</v>
      </c>
      <c r="C1988" s="57" t="s">
        <v>6882</v>
      </c>
      <c r="D1988" s="50">
        <v>1</v>
      </c>
      <c r="E1988" s="72">
        <f t="shared" si="61"/>
        <v>70886784</v>
      </c>
      <c r="F1988" s="51" t="s">
        <v>8862</v>
      </c>
      <c r="G1988" s="51" t="s">
        <v>8866</v>
      </c>
      <c r="H1988" s="51">
        <v>2675</v>
      </c>
      <c r="I1988" s="51" t="s">
        <v>14443</v>
      </c>
      <c r="J1988" s="51">
        <v>16.690000000000001</v>
      </c>
      <c r="K1988" s="68">
        <v>44645.75</v>
      </c>
      <c r="L1988" s="63" t="s">
        <v>14444</v>
      </c>
      <c r="M1988" s="50" t="s">
        <v>11004</v>
      </c>
      <c r="N1988" s="36" t="s">
        <v>11005</v>
      </c>
      <c r="O1988" s="36">
        <v>460</v>
      </c>
      <c r="Q1988" s="36" t="s">
        <v>10986</v>
      </c>
      <c r="R1988" s="50" t="str">
        <f>VLOOKUP(A1988,[1]komplet!$1:$1048576,18,0)</f>
        <v>ANO</v>
      </c>
    </row>
    <row r="1989" spans="1:18" x14ac:dyDescent="0.25">
      <c r="A1989" s="71">
        <v>600092143</v>
      </c>
      <c r="B1989" s="56">
        <f t="shared" ref="B1989:B2052" si="62">A1989*1</f>
        <v>600092143</v>
      </c>
      <c r="C1989" s="57" t="s">
        <v>6883</v>
      </c>
      <c r="D1989" s="50">
        <v>1</v>
      </c>
      <c r="E1989" s="72">
        <f t="shared" ref="E1989:E2052" si="63">C1989*1</f>
        <v>70879150</v>
      </c>
      <c r="F1989" s="51" t="s">
        <v>8862</v>
      </c>
      <c r="G1989" s="51" t="s">
        <v>8866</v>
      </c>
      <c r="H1989" s="51">
        <v>1650</v>
      </c>
      <c r="I1989" s="51" t="s">
        <v>14443</v>
      </c>
      <c r="J1989" s="51">
        <v>16.690000000000001</v>
      </c>
      <c r="K1989" s="68">
        <v>27538.500000000004</v>
      </c>
      <c r="L1989" s="63" t="s">
        <v>14444</v>
      </c>
      <c r="M1989" s="50" t="s">
        <v>11006</v>
      </c>
      <c r="N1989" s="36" t="s">
        <v>41</v>
      </c>
      <c r="O1989" s="36">
        <v>95</v>
      </c>
      <c r="Q1989" s="36" t="s">
        <v>11007</v>
      </c>
      <c r="R1989" s="50" t="str">
        <f>VLOOKUP(A1989,[1]komplet!$1:$1048576,18,0)</f>
        <v>ANO</v>
      </c>
    </row>
    <row r="1990" spans="1:18" x14ac:dyDescent="0.25">
      <c r="A1990" s="71">
        <v>600092178</v>
      </c>
      <c r="B1990" s="56">
        <f t="shared" si="62"/>
        <v>600092178</v>
      </c>
      <c r="C1990" s="57" t="s">
        <v>6884</v>
      </c>
      <c r="D1990" s="50">
        <v>1</v>
      </c>
      <c r="E1990" s="72">
        <f t="shared" si="63"/>
        <v>75016869</v>
      </c>
      <c r="F1990" s="51" t="s">
        <v>8862</v>
      </c>
      <c r="G1990" s="51" t="s">
        <v>8866</v>
      </c>
      <c r="H1990" s="51">
        <v>150</v>
      </c>
      <c r="I1990" s="51" t="s">
        <v>14443</v>
      </c>
      <c r="J1990" s="51">
        <v>16.690000000000001</v>
      </c>
      <c r="K1990" s="68">
        <v>2503.5</v>
      </c>
      <c r="L1990" s="63" t="s">
        <v>14444</v>
      </c>
      <c r="M1990" s="50" t="s">
        <v>11008</v>
      </c>
      <c r="O1990" s="36">
        <v>5</v>
      </c>
      <c r="Q1990" s="36" t="s">
        <v>11009</v>
      </c>
      <c r="R1990" s="50" t="str">
        <f>VLOOKUP(A1990,[1]komplet!$1:$1048576,18,0)</f>
        <v>ANO</v>
      </c>
    </row>
    <row r="1991" spans="1:18" x14ac:dyDescent="0.25">
      <c r="A1991" s="71">
        <v>600092216</v>
      </c>
      <c r="B1991" s="56">
        <f t="shared" si="62"/>
        <v>600092216</v>
      </c>
      <c r="C1991" s="57" t="s">
        <v>6885</v>
      </c>
      <c r="D1991" s="50">
        <v>1</v>
      </c>
      <c r="E1991" s="72">
        <f t="shared" si="63"/>
        <v>70993203</v>
      </c>
      <c r="F1991" s="51" t="s">
        <v>8862</v>
      </c>
      <c r="G1991" s="51" t="s">
        <v>8866</v>
      </c>
      <c r="H1991" s="51">
        <v>175</v>
      </c>
      <c r="I1991" s="51" t="s">
        <v>14443</v>
      </c>
      <c r="J1991" s="51">
        <v>16.690000000000001</v>
      </c>
      <c r="K1991" s="68">
        <v>2920.75</v>
      </c>
      <c r="L1991" s="63" t="s">
        <v>14444</v>
      </c>
      <c r="M1991" s="50" t="s">
        <v>11010</v>
      </c>
      <c r="O1991" s="36">
        <v>44</v>
      </c>
      <c r="Q1991" s="36" t="s">
        <v>11011</v>
      </c>
      <c r="R1991" s="50" t="str">
        <f>VLOOKUP(A1991,[1]komplet!$1:$1048576,18,0)</f>
        <v>ANO</v>
      </c>
    </row>
    <row r="1992" spans="1:18" x14ac:dyDescent="0.25">
      <c r="A1992" s="71">
        <v>600092305</v>
      </c>
      <c r="B1992" s="56">
        <f t="shared" si="62"/>
        <v>600092305</v>
      </c>
      <c r="C1992" s="57" t="s">
        <v>6886</v>
      </c>
      <c r="D1992" s="50">
        <v>1</v>
      </c>
      <c r="E1992" s="72">
        <f t="shared" si="63"/>
        <v>70990921</v>
      </c>
      <c r="F1992" s="51" t="s">
        <v>8862</v>
      </c>
      <c r="G1992" s="51" t="s">
        <v>8866</v>
      </c>
      <c r="H1992" s="51">
        <v>250</v>
      </c>
      <c r="I1992" s="51" t="s">
        <v>14443</v>
      </c>
      <c r="J1992" s="51">
        <v>16.690000000000001</v>
      </c>
      <c r="K1992" s="68">
        <v>4172.5</v>
      </c>
      <c r="L1992" s="63" t="s">
        <v>14444</v>
      </c>
      <c r="M1992" s="50" t="s">
        <v>11012</v>
      </c>
      <c r="N1992" s="36" t="s">
        <v>4862</v>
      </c>
      <c r="O1992" s="36">
        <v>30</v>
      </c>
      <c r="Q1992" s="36" t="s">
        <v>11013</v>
      </c>
      <c r="R1992" s="50" t="str">
        <f>VLOOKUP(A1992,[1]komplet!$1:$1048576,18,0)</f>
        <v>ANO</v>
      </c>
    </row>
    <row r="1993" spans="1:18" x14ac:dyDescent="0.25">
      <c r="A1993" s="71">
        <v>600092348</v>
      </c>
      <c r="B1993" s="56">
        <f t="shared" si="62"/>
        <v>600092348</v>
      </c>
      <c r="C1993" s="57" t="s">
        <v>6887</v>
      </c>
      <c r="D1993" s="50">
        <v>1</v>
      </c>
      <c r="E1993" s="72">
        <f t="shared" si="63"/>
        <v>75017075</v>
      </c>
      <c r="F1993" s="51" t="s">
        <v>8862</v>
      </c>
      <c r="G1993" s="51" t="s">
        <v>8866</v>
      </c>
      <c r="H1993" s="51">
        <v>575</v>
      </c>
      <c r="I1993" s="51" t="s">
        <v>14443</v>
      </c>
      <c r="J1993" s="51">
        <v>16.690000000000001</v>
      </c>
      <c r="K1993" s="68">
        <v>9596.75</v>
      </c>
      <c r="L1993" s="63" t="s">
        <v>14444</v>
      </c>
      <c r="M1993" s="50" t="s">
        <v>11014</v>
      </c>
      <c r="N1993" s="36" t="s">
        <v>11015</v>
      </c>
      <c r="O1993" s="36">
        <v>99</v>
      </c>
      <c r="Q1993" s="36" t="s">
        <v>11016</v>
      </c>
      <c r="R1993" s="50" t="str">
        <f>VLOOKUP(A1993,[1]komplet!$1:$1048576,18,0)</f>
        <v>ANO</v>
      </c>
    </row>
    <row r="1994" spans="1:18" x14ac:dyDescent="0.25">
      <c r="A1994" s="71">
        <v>600092381</v>
      </c>
      <c r="B1994" s="56">
        <f t="shared" si="62"/>
        <v>600092381</v>
      </c>
      <c r="C1994" s="57" t="s">
        <v>6888</v>
      </c>
      <c r="D1994" s="50">
        <v>1</v>
      </c>
      <c r="E1994" s="72">
        <f t="shared" si="63"/>
        <v>70886822</v>
      </c>
      <c r="F1994" s="51" t="s">
        <v>8862</v>
      </c>
      <c r="G1994" s="51" t="s">
        <v>8866</v>
      </c>
      <c r="H1994" s="51">
        <v>2700</v>
      </c>
      <c r="I1994" s="51" t="s">
        <v>14443</v>
      </c>
      <c r="J1994" s="51">
        <v>16.690000000000001</v>
      </c>
      <c r="K1994" s="68">
        <v>45063</v>
      </c>
      <c r="L1994" s="63" t="s">
        <v>14444</v>
      </c>
      <c r="M1994" s="50" t="s">
        <v>11017</v>
      </c>
      <c r="N1994" s="36" t="s">
        <v>89</v>
      </c>
      <c r="O1994" s="36">
        <v>109</v>
      </c>
      <c r="Q1994" s="36" t="s">
        <v>10986</v>
      </c>
      <c r="R1994" s="50" t="str">
        <f>VLOOKUP(A1994,[1]komplet!$1:$1048576,18,0)</f>
        <v>ANO</v>
      </c>
    </row>
    <row r="1995" spans="1:18" x14ac:dyDescent="0.25">
      <c r="A1995" s="71">
        <v>600092402</v>
      </c>
      <c r="B1995" s="56">
        <f t="shared" si="62"/>
        <v>600092402</v>
      </c>
      <c r="C1995" s="57" t="s">
        <v>6889</v>
      </c>
      <c r="D1995" s="50">
        <v>1</v>
      </c>
      <c r="E1995" s="72">
        <f t="shared" si="63"/>
        <v>70992240</v>
      </c>
      <c r="F1995" s="51" t="s">
        <v>8862</v>
      </c>
      <c r="G1995" s="51" t="s">
        <v>8866</v>
      </c>
      <c r="H1995" s="51">
        <v>875</v>
      </c>
      <c r="I1995" s="51" t="s">
        <v>14443</v>
      </c>
      <c r="J1995" s="51">
        <v>16.690000000000001</v>
      </c>
      <c r="K1995" s="68">
        <v>14603.750000000002</v>
      </c>
      <c r="L1995" s="63" t="s">
        <v>14444</v>
      </c>
      <c r="M1995" s="50" t="s">
        <v>11018</v>
      </c>
      <c r="N1995" s="36" t="s">
        <v>11019</v>
      </c>
      <c r="O1995" s="36">
        <v>297</v>
      </c>
      <c r="Q1995" s="36" t="s">
        <v>10992</v>
      </c>
      <c r="R1995" s="50" t="str">
        <f>VLOOKUP(A1995,[1]komplet!$1:$1048576,18,0)</f>
        <v>ANO</v>
      </c>
    </row>
    <row r="1996" spans="1:18" x14ac:dyDescent="0.25">
      <c r="A1996" s="71">
        <v>600092445</v>
      </c>
      <c r="B1996" s="56">
        <f t="shared" si="62"/>
        <v>600092445</v>
      </c>
      <c r="C1996" s="57" t="s">
        <v>6890</v>
      </c>
      <c r="D1996" s="50">
        <v>1</v>
      </c>
      <c r="E1996" s="72">
        <f t="shared" si="63"/>
        <v>71001379</v>
      </c>
      <c r="F1996" s="51" t="s">
        <v>8862</v>
      </c>
      <c r="G1996" s="51" t="s">
        <v>8866</v>
      </c>
      <c r="H1996" s="51">
        <v>1550</v>
      </c>
      <c r="I1996" s="51" t="s">
        <v>14443</v>
      </c>
      <c r="J1996" s="51">
        <v>16.690000000000001</v>
      </c>
      <c r="K1996" s="68">
        <v>25869.500000000004</v>
      </c>
      <c r="L1996" s="63" t="s">
        <v>14444</v>
      </c>
      <c r="M1996" s="50" t="s">
        <v>11020</v>
      </c>
      <c r="N1996" s="36" t="s">
        <v>4862</v>
      </c>
      <c r="O1996" s="36">
        <v>136</v>
      </c>
      <c r="Q1996" s="36" t="s">
        <v>11021</v>
      </c>
      <c r="R1996" s="50" t="str">
        <f>VLOOKUP(A1996,[1]komplet!$1:$1048576,18,0)</f>
        <v>ANO</v>
      </c>
    </row>
    <row r="1997" spans="1:18" x14ac:dyDescent="0.25">
      <c r="A1997" s="71">
        <v>600092461</v>
      </c>
      <c r="B1997" s="56">
        <f t="shared" si="62"/>
        <v>600092461</v>
      </c>
      <c r="C1997" s="57" t="s">
        <v>6891</v>
      </c>
      <c r="D1997" s="50">
        <v>1</v>
      </c>
      <c r="E1997" s="72">
        <f t="shared" si="63"/>
        <v>70985634</v>
      </c>
      <c r="F1997" s="51" t="s">
        <v>8862</v>
      </c>
      <c r="G1997" s="51" t="s">
        <v>8866</v>
      </c>
      <c r="H1997" s="51">
        <v>725</v>
      </c>
      <c r="I1997" s="51" t="s">
        <v>14443</v>
      </c>
      <c r="J1997" s="51">
        <v>16.690000000000001</v>
      </c>
      <c r="K1997" s="68">
        <v>12100.250000000002</v>
      </c>
      <c r="L1997" s="63" t="s">
        <v>14444</v>
      </c>
      <c r="M1997" s="50" t="s">
        <v>11022</v>
      </c>
      <c r="N1997" s="36" t="s">
        <v>51</v>
      </c>
      <c r="O1997" s="36">
        <v>336</v>
      </c>
      <c r="Q1997" s="36" t="s">
        <v>11023</v>
      </c>
      <c r="R1997" s="50" t="str">
        <f>VLOOKUP(A1997,[1]komplet!$1:$1048576,18,0)</f>
        <v>ANO</v>
      </c>
    </row>
    <row r="1998" spans="1:18" x14ac:dyDescent="0.25">
      <c r="A1998" s="71">
        <v>650060954</v>
      </c>
      <c r="B1998" s="56">
        <f t="shared" si="62"/>
        <v>650060954</v>
      </c>
      <c r="C1998" s="57" t="s">
        <v>6892</v>
      </c>
      <c r="D1998" s="50">
        <v>1</v>
      </c>
      <c r="E1998" s="72">
        <f t="shared" si="63"/>
        <v>75019485</v>
      </c>
      <c r="F1998" s="51" t="s">
        <v>8862</v>
      </c>
      <c r="G1998" s="51" t="s">
        <v>8866</v>
      </c>
      <c r="H1998" s="51">
        <v>1475</v>
      </c>
      <c r="I1998" s="51" t="s">
        <v>14443</v>
      </c>
      <c r="J1998" s="51">
        <v>16.690000000000001</v>
      </c>
      <c r="K1998" s="68">
        <v>24617.750000000004</v>
      </c>
      <c r="L1998" s="63" t="s">
        <v>14444</v>
      </c>
      <c r="M1998" s="50" t="s">
        <v>11024</v>
      </c>
      <c r="N1998" s="36" t="s">
        <v>88</v>
      </c>
      <c r="O1998" s="36">
        <v>18</v>
      </c>
      <c r="Q1998" s="36" t="s">
        <v>10986</v>
      </c>
      <c r="R1998" s="50" t="str">
        <f>VLOOKUP(A1998,[1]komplet!$1:$1048576,18,0)</f>
        <v>ANO</v>
      </c>
    </row>
    <row r="1999" spans="1:18" x14ac:dyDescent="0.25">
      <c r="A1999" s="71">
        <v>650061527</v>
      </c>
      <c r="B1999" s="56">
        <f t="shared" si="62"/>
        <v>650061527</v>
      </c>
      <c r="C1999" s="57" t="s">
        <v>6893</v>
      </c>
      <c r="D1999" s="50">
        <v>1</v>
      </c>
      <c r="E1999" s="72">
        <f t="shared" si="63"/>
        <v>70998442</v>
      </c>
      <c r="F1999" s="51" t="s">
        <v>8862</v>
      </c>
      <c r="G1999" s="51" t="s">
        <v>8866</v>
      </c>
      <c r="H1999" s="51">
        <v>125</v>
      </c>
      <c r="I1999" s="51" t="s">
        <v>14443</v>
      </c>
      <c r="J1999" s="51">
        <v>16.690000000000001</v>
      </c>
      <c r="K1999" s="68">
        <v>2086.25</v>
      </c>
      <c r="L1999" s="63" t="s">
        <v>14444</v>
      </c>
      <c r="M1999" s="50" t="s">
        <v>11025</v>
      </c>
      <c r="O1999" s="36">
        <v>81</v>
      </c>
      <c r="Q1999" s="36" t="s">
        <v>11026</v>
      </c>
      <c r="R1999" s="50" t="str">
        <f>VLOOKUP(A1999,[1]komplet!$1:$1048576,18,0)</f>
        <v>ANO</v>
      </c>
    </row>
    <row r="2000" spans="1:18" x14ac:dyDescent="0.25">
      <c r="A2000" s="71">
        <v>650062272</v>
      </c>
      <c r="B2000" s="56">
        <f t="shared" si="62"/>
        <v>650062272</v>
      </c>
      <c r="C2000" s="57" t="s">
        <v>6894</v>
      </c>
      <c r="D2000" s="50">
        <v>1</v>
      </c>
      <c r="E2000" s="72">
        <f t="shared" si="63"/>
        <v>70999864</v>
      </c>
      <c r="F2000" s="51" t="s">
        <v>8862</v>
      </c>
      <c r="G2000" s="51" t="s">
        <v>8866</v>
      </c>
      <c r="H2000" s="51">
        <v>100</v>
      </c>
      <c r="I2000" s="51" t="s">
        <v>14443</v>
      </c>
      <c r="J2000" s="51">
        <v>16.690000000000001</v>
      </c>
      <c r="K2000" s="68">
        <v>1669.0000000000002</v>
      </c>
      <c r="L2000" s="63" t="s">
        <v>14444</v>
      </c>
      <c r="M2000" s="50" t="s">
        <v>11027</v>
      </c>
      <c r="O2000" s="36">
        <v>74</v>
      </c>
      <c r="Q2000" s="36" t="s">
        <v>5426</v>
      </c>
      <c r="R2000" s="50" t="str">
        <f>VLOOKUP(A2000,[1]komplet!$1:$1048576,18,0)</f>
        <v>ANO</v>
      </c>
    </row>
    <row r="2001" spans="1:18" x14ac:dyDescent="0.25">
      <c r="A2001" s="71">
        <v>650062728</v>
      </c>
      <c r="B2001" s="56">
        <f t="shared" si="62"/>
        <v>650062728</v>
      </c>
      <c r="C2001" s="57" t="s">
        <v>6895</v>
      </c>
      <c r="D2001" s="50">
        <v>1</v>
      </c>
      <c r="E2001" s="72">
        <f t="shared" si="63"/>
        <v>70981868</v>
      </c>
      <c r="F2001" s="51" t="s">
        <v>8862</v>
      </c>
      <c r="G2001" s="51" t="s">
        <v>8866</v>
      </c>
      <c r="H2001" s="51">
        <v>175</v>
      </c>
      <c r="I2001" s="51" t="s">
        <v>14443</v>
      </c>
      <c r="J2001" s="51">
        <v>16.690000000000001</v>
      </c>
      <c r="K2001" s="68">
        <v>2920.75</v>
      </c>
      <c r="L2001" s="63" t="s">
        <v>14444</v>
      </c>
      <c r="M2001" s="50" t="s">
        <v>11028</v>
      </c>
      <c r="O2001" s="36">
        <v>155</v>
      </c>
      <c r="Q2001" s="36" t="s">
        <v>11029</v>
      </c>
      <c r="R2001" s="50" t="str">
        <f>VLOOKUP(A2001,[1]komplet!$1:$1048576,18,0)</f>
        <v>ANO</v>
      </c>
    </row>
    <row r="2002" spans="1:18" x14ac:dyDescent="0.25">
      <c r="A2002" s="71">
        <v>650063929</v>
      </c>
      <c r="B2002" s="56">
        <f t="shared" si="62"/>
        <v>650063929</v>
      </c>
      <c r="C2002" s="57" t="s">
        <v>6896</v>
      </c>
      <c r="D2002" s="50">
        <v>1</v>
      </c>
      <c r="E2002" s="72">
        <f t="shared" si="63"/>
        <v>70982635</v>
      </c>
      <c r="F2002" s="51" t="s">
        <v>8862</v>
      </c>
      <c r="G2002" s="51" t="s">
        <v>8866</v>
      </c>
      <c r="H2002" s="51">
        <v>850</v>
      </c>
      <c r="I2002" s="51" t="s">
        <v>14443</v>
      </c>
      <c r="J2002" s="51">
        <v>16.690000000000001</v>
      </c>
      <c r="K2002" s="68">
        <v>14186.500000000002</v>
      </c>
      <c r="L2002" s="63" t="s">
        <v>14444</v>
      </c>
      <c r="M2002" s="50" t="s">
        <v>11030</v>
      </c>
      <c r="N2002" s="36" t="s">
        <v>19</v>
      </c>
      <c r="O2002" s="36">
        <v>11</v>
      </c>
      <c r="Q2002" s="36" t="s">
        <v>11031</v>
      </c>
      <c r="R2002" s="50" t="str">
        <f>VLOOKUP(A2002,[1]komplet!$1:$1048576,18,0)</f>
        <v>ANO</v>
      </c>
    </row>
    <row r="2003" spans="1:18" x14ac:dyDescent="0.25">
      <c r="A2003" s="71">
        <v>650067487</v>
      </c>
      <c r="B2003" s="56">
        <f t="shared" si="62"/>
        <v>650067487</v>
      </c>
      <c r="C2003" s="57" t="s">
        <v>6897</v>
      </c>
      <c r="D2003" s="50">
        <v>1</v>
      </c>
      <c r="E2003" s="72">
        <f t="shared" si="63"/>
        <v>71197281</v>
      </c>
      <c r="F2003" s="51" t="s">
        <v>8862</v>
      </c>
      <c r="G2003" s="51" t="s">
        <v>8866</v>
      </c>
      <c r="H2003" s="51">
        <v>375</v>
      </c>
      <c r="I2003" s="51" t="s">
        <v>14443</v>
      </c>
      <c r="J2003" s="51">
        <v>16.690000000000001</v>
      </c>
      <c r="K2003" s="68">
        <v>6258.7500000000009</v>
      </c>
      <c r="L2003" s="63" t="s">
        <v>14444</v>
      </c>
      <c r="M2003" s="50" t="s">
        <v>11032</v>
      </c>
      <c r="O2003" s="36">
        <v>12</v>
      </c>
      <c r="Q2003" s="36" t="s">
        <v>10986</v>
      </c>
      <c r="R2003" s="50" t="str">
        <f>VLOOKUP(A2003,[1]komplet!$1:$1048576,18,0)</f>
        <v>ANO</v>
      </c>
    </row>
    <row r="2004" spans="1:18" x14ac:dyDescent="0.25">
      <c r="A2004" s="71">
        <v>691009473</v>
      </c>
      <c r="B2004" s="56">
        <f t="shared" si="62"/>
        <v>691009473</v>
      </c>
      <c r="C2004" s="57" t="s">
        <v>6898</v>
      </c>
      <c r="D2004" s="50">
        <v>1</v>
      </c>
      <c r="E2004" s="72">
        <f t="shared" si="63"/>
        <v>5141265</v>
      </c>
      <c r="F2004" s="51" t="s">
        <v>8862</v>
      </c>
      <c r="G2004" s="51" t="s">
        <v>8866</v>
      </c>
      <c r="H2004" s="51">
        <v>75</v>
      </c>
      <c r="I2004" s="51" t="s">
        <v>14443</v>
      </c>
      <c r="J2004" s="51">
        <v>16.690000000000001</v>
      </c>
      <c r="K2004" s="68">
        <v>1251.75</v>
      </c>
      <c r="L2004" s="63" t="s">
        <v>14444</v>
      </c>
      <c r="M2004" s="50" t="s">
        <v>11033</v>
      </c>
      <c r="O2004" s="36">
        <v>53</v>
      </c>
      <c r="Q2004" s="36" t="s">
        <v>11034</v>
      </c>
      <c r="R2004" s="50" t="str">
        <f>VLOOKUP(A2004,[1]komplet!$1:$1048576,18,0)</f>
        <v>NE</v>
      </c>
    </row>
    <row r="2005" spans="1:18" x14ac:dyDescent="0.25">
      <c r="A2005" s="71">
        <v>600012573</v>
      </c>
      <c r="B2005" s="56">
        <f t="shared" si="62"/>
        <v>600012573</v>
      </c>
      <c r="C2005" s="57" t="s">
        <v>6899</v>
      </c>
      <c r="D2005" s="50">
        <v>1</v>
      </c>
      <c r="E2005" s="72">
        <f t="shared" si="63"/>
        <v>60884690</v>
      </c>
      <c r="F2005" s="51" t="s">
        <v>8862</v>
      </c>
      <c r="G2005" s="51" t="s">
        <v>8864</v>
      </c>
      <c r="H2005" s="51">
        <v>1175</v>
      </c>
      <c r="I2005" s="51" t="s">
        <v>14443</v>
      </c>
      <c r="J2005" s="51">
        <v>16.690000000000001</v>
      </c>
      <c r="K2005" s="68">
        <v>19610.75</v>
      </c>
      <c r="L2005" s="63" t="s">
        <v>14444</v>
      </c>
      <c r="M2005" s="50" t="s">
        <v>11035</v>
      </c>
      <c r="N2005" s="36" t="s">
        <v>41</v>
      </c>
      <c r="O2005" s="36">
        <v>873</v>
      </c>
      <c r="Q2005" s="36" t="s">
        <v>11036</v>
      </c>
      <c r="R2005" s="50" t="str">
        <f>VLOOKUP(A2005,[1]komplet!$1:$1048576,18,0)</f>
        <v>ANO</v>
      </c>
    </row>
    <row r="2006" spans="1:18" x14ac:dyDescent="0.25">
      <c r="A2006" s="71">
        <v>600012581</v>
      </c>
      <c r="B2006" s="56">
        <f t="shared" si="62"/>
        <v>600012581</v>
      </c>
      <c r="C2006" s="57" t="s">
        <v>6900</v>
      </c>
      <c r="D2006" s="50">
        <v>1</v>
      </c>
      <c r="E2006" s="72">
        <f t="shared" si="63"/>
        <v>60884711</v>
      </c>
      <c r="F2006" s="51" t="s">
        <v>8862</v>
      </c>
      <c r="G2006" s="51" t="s">
        <v>8864</v>
      </c>
      <c r="H2006" s="51">
        <v>1150</v>
      </c>
      <c r="I2006" s="51" t="s">
        <v>14443</v>
      </c>
      <c r="J2006" s="51">
        <v>16.690000000000001</v>
      </c>
      <c r="K2006" s="68">
        <v>19193.5</v>
      </c>
      <c r="L2006" s="63" t="s">
        <v>14444</v>
      </c>
      <c r="M2006" s="50" t="s">
        <v>11037</v>
      </c>
      <c r="N2006" s="36" t="s">
        <v>41</v>
      </c>
      <c r="O2006" s="36">
        <v>522</v>
      </c>
      <c r="Q2006" s="36" t="s">
        <v>11036</v>
      </c>
      <c r="R2006" s="50" t="str">
        <f>VLOOKUP(A2006,[1]komplet!$1:$1048576,18,0)</f>
        <v>ANO</v>
      </c>
    </row>
    <row r="2007" spans="1:18" x14ac:dyDescent="0.25">
      <c r="A2007" s="71">
        <v>600001482</v>
      </c>
      <c r="B2007" s="56">
        <f t="shared" si="62"/>
        <v>600001482</v>
      </c>
      <c r="C2007" s="57" t="s">
        <v>6901</v>
      </c>
      <c r="D2007" s="50">
        <v>1</v>
      </c>
      <c r="E2007" s="72">
        <f t="shared" si="63"/>
        <v>42887941</v>
      </c>
      <c r="F2007" s="51" t="s">
        <v>8862</v>
      </c>
      <c r="G2007" s="51" t="s">
        <v>8864</v>
      </c>
      <c r="H2007" s="51">
        <v>250</v>
      </c>
      <c r="I2007" s="51" t="s">
        <v>14443</v>
      </c>
      <c r="J2007" s="51">
        <v>16.690000000000001</v>
      </c>
      <c r="K2007" s="68">
        <v>4172.5</v>
      </c>
      <c r="L2007" s="63" t="s">
        <v>14444</v>
      </c>
      <c r="M2007" s="50" t="s">
        <v>11038</v>
      </c>
      <c r="N2007" s="36" t="s">
        <v>83</v>
      </c>
      <c r="O2007" s="36">
        <v>233</v>
      </c>
      <c r="Q2007" s="36" t="s">
        <v>11039</v>
      </c>
      <c r="R2007" s="50" t="str">
        <f>VLOOKUP(A2007,[1]komplet!$1:$1048576,18,0)</f>
        <v>NE</v>
      </c>
    </row>
    <row r="2008" spans="1:18" x14ac:dyDescent="0.25">
      <c r="A2008" s="71">
        <v>600097226</v>
      </c>
      <c r="B2008" s="56">
        <f t="shared" si="62"/>
        <v>600097226</v>
      </c>
      <c r="C2008" s="57" t="s">
        <v>6902</v>
      </c>
      <c r="D2008" s="50">
        <v>1</v>
      </c>
      <c r="E2008" s="72">
        <f t="shared" si="63"/>
        <v>70888353</v>
      </c>
      <c r="F2008" s="51" t="s">
        <v>8862</v>
      </c>
      <c r="G2008" s="51" t="s">
        <v>8864</v>
      </c>
      <c r="H2008" s="51">
        <v>1100</v>
      </c>
      <c r="I2008" s="51" t="s">
        <v>14443</v>
      </c>
      <c r="J2008" s="51">
        <v>16.690000000000001</v>
      </c>
      <c r="K2008" s="68">
        <v>18359</v>
      </c>
      <c r="L2008" s="63" t="s">
        <v>14444</v>
      </c>
      <c r="M2008" s="50" t="s">
        <v>11040</v>
      </c>
      <c r="N2008" s="36" t="s">
        <v>4453</v>
      </c>
      <c r="O2008" s="36">
        <v>396</v>
      </c>
      <c r="Q2008" s="36" t="s">
        <v>11039</v>
      </c>
      <c r="R2008" s="50" t="str">
        <f>VLOOKUP(A2008,[1]komplet!$1:$1048576,18,0)</f>
        <v>ANO</v>
      </c>
    </row>
    <row r="2009" spans="1:18" x14ac:dyDescent="0.25">
      <c r="A2009" s="71">
        <v>600097251</v>
      </c>
      <c r="B2009" s="56">
        <f t="shared" si="62"/>
        <v>600097251</v>
      </c>
      <c r="C2009" s="57" t="s">
        <v>6903</v>
      </c>
      <c r="D2009" s="50">
        <v>1</v>
      </c>
      <c r="E2009" s="72">
        <f t="shared" si="63"/>
        <v>75016222</v>
      </c>
      <c r="F2009" s="51" t="s">
        <v>8862</v>
      </c>
      <c r="G2009" s="51" t="s">
        <v>8864</v>
      </c>
      <c r="H2009" s="51">
        <v>100</v>
      </c>
      <c r="I2009" s="51" t="s">
        <v>14443</v>
      </c>
      <c r="J2009" s="51">
        <v>16.690000000000001</v>
      </c>
      <c r="K2009" s="68">
        <v>1669.0000000000002</v>
      </c>
      <c r="L2009" s="63" t="s">
        <v>14444</v>
      </c>
      <c r="M2009" s="50" t="s">
        <v>11041</v>
      </c>
      <c r="O2009" s="36">
        <v>21</v>
      </c>
      <c r="Q2009" s="36" t="s">
        <v>11042</v>
      </c>
      <c r="R2009" s="50" t="str">
        <f>VLOOKUP(A2009,[1]komplet!$1:$1048576,18,0)</f>
        <v>ANO</v>
      </c>
    </row>
    <row r="2010" spans="1:18" x14ac:dyDescent="0.25">
      <c r="A2010" s="71">
        <v>600097315</v>
      </c>
      <c r="B2010" s="56">
        <f t="shared" si="62"/>
        <v>600097315</v>
      </c>
      <c r="C2010" s="57" t="s">
        <v>6904</v>
      </c>
      <c r="D2010" s="50">
        <v>1</v>
      </c>
      <c r="E2010" s="72">
        <f t="shared" si="63"/>
        <v>70999392</v>
      </c>
      <c r="F2010" s="51" t="s">
        <v>8862</v>
      </c>
      <c r="G2010" s="51" t="s">
        <v>8864</v>
      </c>
      <c r="H2010" s="51">
        <v>100</v>
      </c>
      <c r="I2010" s="51" t="s">
        <v>14443</v>
      </c>
      <c r="J2010" s="51">
        <v>16.690000000000001</v>
      </c>
      <c r="K2010" s="68">
        <v>1669.0000000000002</v>
      </c>
      <c r="L2010" s="63" t="s">
        <v>14444</v>
      </c>
      <c r="M2010" s="50" t="s">
        <v>11043</v>
      </c>
      <c r="O2010" s="36">
        <v>79</v>
      </c>
      <c r="Q2010" s="36" t="s">
        <v>11044</v>
      </c>
      <c r="R2010" s="50" t="str">
        <f>VLOOKUP(A2010,[1]komplet!$1:$1048576,18,0)</f>
        <v>ANO</v>
      </c>
    </row>
    <row r="2011" spans="1:18" x14ac:dyDescent="0.25">
      <c r="A2011" s="71">
        <v>600097340</v>
      </c>
      <c r="B2011" s="56">
        <f t="shared" si="62"/>
        <v>600097340</v>
      </c>
      <c r="C2011" s="57" t="s">
        <v>6905</v>
      </c>
      <c r="D2011" s="50">
        <v>1</v>
      </c>
      <c r="E2011" s="72">
        <f t="shared" si="63"/>
        <v>75015587</v>
      </c>
      <c r="F2011" s="51" t="s">
        <v>8862</v>
      </c>
      <c r="G2011" s="51" t="s">
        <v>8864</v>
      </c>
      <c r="H2011" s="51">
        <v>75</v>
      </c>
      <c r="I2011" s="51" t="s">
        <v>14443</v>
      </c>
      <c r="J2011" s="51">
        <v>16.690000000000001</v>
      </c>
      <c r="K2011" s="68">
        <v>1251.75</v>
      </c>
      <c r="L2011" s="63" t="s">
        <v>14444</v>
      </c>
      <c r="M2011" s="50" t="s">
        <v>11045</v>
      </c>
      <c r="O2011" s="36">
        <v>63</v>
      </c>
      <c r="Q2011" s="36" t="s">
        <v>42</v>
      </c>
      <c r="R2011" s="50" t="str">
        <f>VLOOKUP(A2011,[1]komplet!$1:$1048576,18,0)</f>
        <v>ANO</v>
      </c>
    </row>
    <row r="2012" spans="1:18" x14ac:dyDescent="0.25">
      <c r="A2012" s="71">
        <v>600097439</v>
      </c>
      <c r="B2012" s="56">
        <f t="shared" si="62"/>
        <v>600097439</v>
      </c>
      <c r="C2012" s="57" t="s">
        <v>6906</v>
      </c>
      <c r="D2012" s="50">
        <v>1</v>
      </c>
      <c r="E2012" s="72">
        <f t="shared" si="63"/>
        <v>70188874</v>
      </c>
      <c r="F2012" s="51" t="s">
        <v>8862</v>
      </c>
      <c r="G2012" s="51" t="s">
        <v>8864</v>
      </c>
      <c r="H2012" s="51">
        <v>1050</v>
      </c>
      <c r="I2012" s="51" t="s">
        <v>14443</v>
      </c>
      <c r="J2012" s="51">
        <v>16.690000000000001</v>
      </c>
      <c r="K2012" s="68">
        <v>17524.5</v>
      </c>
      <c r="L2012" s="63" t="s">
        <v>14444</v>
      </c>
      <c r="M2012" s="50" t="s">
        <v>11046</v>
      </c>
      <c r="N2012" s="36" t="s">
        <v>41</v>
      </c>
      <c r="O2012" s="36">
        <v>209</v>
      </c>
      <c r="Q2012" s="36" t="s">
        <v>11047</v>
      </c>
      <c r="R2012" s="50" t="str">
        <f>VLOOKUP(A2012,[1]komplet!$1:$1048576,18,0)</f>
        <v>ANO</v>
      </c>
    </row>
    <row r="2013" spans="1:18" x14ac:dyDescent="0.25">
      <c r="A2013" s="71">
        <v>600097595</v>
      </c>
      <c r="B2013" s="56">
        <f t="shared" si="62"/>
        <v>600097595</v>
      </c>
      <c r="C2013" s="57" t="s">
        <v>6907</v>
      </c>
      <c r="D2013" s="50">
        <v>1</v>
      </c>
      <c r="E2013" s="72">
        <f t="shared" si="63"/>
        <v>70157332</v>
      </c>
      <c r="F2013" s="51" t="s">
        <v>8862</v>
      </c>
      <c r="G2013" s="51" t="s">
        <v>8864</v>
      </c>
      <c r="H2013" s="51">
        <v>2450</v>
      </c>
      <c r="I2013" s="51" t="s">
        <v>14443</v>
      </c>
      <c r="J2013" s="51">
        <v>16.690000000000001</v>
      </c>
      <c r="K2013" s="68">
        <v>40890.5</v>
      </c>
      <c r="L2013" s="63" t="s">
        <v>14444</v>
      </c>
      <c r="M2013" s="50" t="s">
        <v>11048</v>
      </c>
      <c r="N2013" s="36" t="s">
        <v>4539</v>
      </c>
      <c r="O2013" s="36">
        <v>45</v>
      </c>
      <c r="Q2013" s="36" t="s">
        <v>11036</v>
      </c>
      <c r="R2013" s="50" t="str">
        <f>VLOOKUP(A2013,[1]komplet!$1:$1048576,18,0)</f>
        <v>ANO</v>
      </c>
    </row>
    <row r="2014" spans="1:18" x14ac:dyDescent="0.25">
      <c r="A2014" s="71">
        <v>600097641</v>
      </c>
      <c r="B2014" s="56">
        <f t="shared" si="62"/>
        <v>600097641</v>
      </c>
      <c r="C2014" s="57" t="s">
        <v>6908</v>
      </c>
      <c r="D2014" s="50">
        <v>1</v>
      </c>
      <c r="E2014" s="72">
        <f t="shared" si="63"/>
        <v>60884541</v>
      </c>
      <c r="F2014" s="51" t="s">
        <v>8862</v>
      </c>
      <c r="G2014" s="51" t="s">
        <v>8864</v>
      </c>
      <c r="H2014" s="51">
        <v>2350</v>
      </c>
      <c r="I2014" s="51" t="s">
        <v>14443</v>
      </c>
      <c r="J2014" s="51">
        <v>16.690000000000001</v>
      </c>
      <c r="K2014" s="68">
        <v>39221.5</v>
      </c>
      <c r="L2014" s="63" t="s">
        <v>14444</v>
      </c>
      <c r="M2014" s="50" t="s">
        <v>11049</v>
      </c>
      <c r="N2014" s="36" t="s">
        <v>41</v>
      </c>
      <c r="O2014" s="36">
        <v>828</v>
      </c>
      <c r="Q2014" s="36" t="s">
        <v>11050</v>
      </c>
      <c r="R2014" s="50" t="str">
        <f>VLOOKUP(A2014,[1]komplet!$1:$1048576,18,0)</f>
        <v>ANO</v>
      </c>
    </row>
    <row r="2015" spans="1:18" x14ac:dyDescent="0.25">
      <c r="A2015" s="71">
        <v>600097668</v>
      </c>
      <c r="B2015" s="56">
        <f t="shared" si="62"/>
        <v>600097668</v>
      </c>
      <c r="C2015" s="57" t="s">
        <v>6909</v>
      </c>
      <c r="D2015" s="50">
        <v>1</v>
      </c>
      <c r="E2015" s="72">
        <f t="shared" si="63"/>
        <v>75016281</v>
      </c>
      <c r="F2015" s="51" t="s">
        <v>8862</v>
      </c>
      <c r="G2015" s="51" t="s">
        <v>8864</v>
      </c>
      <c r="H2015" s="51">
        <v>75</v>
      </c>
      <c r="I2015" s="51" t="s">
        <v>14443</v>
      </c>
      <c r="J2015" s="51">
        <v>16.690000000000001</v>
      </c>
      <c r="K2015" s="68">
        <v>1251.75</v>
      </c>
      <c r="L2015" s="63" t="s">
        <v>14444</v>
      </c>
      <c r="M2015" s="50" t="s">
        <v>11051</v>
      </c>
      <c r="O2015" s="36">
        <v>148</v>
      </c>
      <c r="Q2015" s="36" t="s">
        <v>11052</v>
      </c>
      <c r="R2015" s="50" t="str">
        <f>VLOOKUP(A2015,[1]komplet!$1:$1048576,18,0)</f>
        <v>ANO</v>
      </c>
    </row>
    <row r="2016" spans="1:18" x14ac:dyDescent="0.25">
      <c r="A2016" s="71">
        <v>650031253</v>
      </c>
      <c r="B2016" s="56">
        <f t="shared" si="62"/>
        <v>650031253</v>
      </c>
      <c r="C2016" s="57" t="s">
        <v>6910</v>
      </c>
      <c r="D2016" s="50">
        <v>1</v>
      </c>
      <c r="E2016" s="72">
        <f t="shared" si="63"/>
        <v>75017105</v>
      </c>
      <c r="F2016" s="51" t="s">
        <v>8862</v>
      </c>
      <c r="G2016" s="51" t="s">
        <v>8864</v>
      </c>
      <c r="H2016" s="51">
        <v>200</v>
      </c>
      <c r="I2016" s="51" t="s">
        <v>14443</v>
      </c>
      <c r="J2016" s="51">
        <v>16.690000000000001</v>
      </c>
      <c r="K2016" s="68">
        <v>3338.0000000000005</v>
      </c>
      <c r="L2016" s="63" t="s">
        <v>14444</v>
      </c>
      <c r="M2016" s="50" t="s">
        <v>11053</v>
      </c>
      <c r="N2016" s="36" t="s">
        <v>46</v>
      </c>
      <c r="O2016" s="36">
        <v>48</v>
      </c>
      <c r="Q2016" s="36" t="s">
        <v>11054</v>
      </c>
      <c r="R2016" s="50" t="str">
        <f>VLOOKUP(A2016,[1]komplet!$1:$1048576,18,0)</f>
        <v>ANO</v>
      </c>
    </row>
    <row r="2017" spans="1:18" x14ac:dyDescent="0.25">
      <c r="A2017" s="71">
        <v>650042662</v>
      </c>
      <c r="B2017" s="56">
        <f t="shared" si="62"/>
        <v>650042662</v>
      </c>
      <c r="C2017" s="57" t="s">
        <v>6911</v>
      </c>
      <c r="D2017" s="50">
        <v>1</v>
      </c>
      <c r="E2017" s="72">
        <f t="shared" si="63"/>
        <v>75017971</v>
      </c>
      <c r="F2017" s="51" t="s">
        <v>8862</v>
      </c>
      <c r="G2017" s="51" t="s">
        <v>8864</v>
      </c>
      <c r="H2017" s="51">
        <v>175</v>
      </c>
      <c r="I2017" s="51" t="s">
        <v>14443</v>
      </c>
      <c r="J2017" s="51">
        <v>16.690000000000001</v>
      </c>
      <c r="K2017" s="68">
        <v>2920.75</v>
      </c>
      <c r="L2017" s="63" t="s">
        <v>14444</v>
      </c>
      <c r="M2017" s="50" t="s">
        <v>11055</v>
      </c>
      <c r="O2017" s="36">
        <v>140</v>
      </c>
      <c r="Q2017" s="36" t="s">
        <v>11056</v>
      </c>
      <c r="R2017" s="50" t="str">
        <f>VLOOKUP(A2017,[1]komplet!$1:$1048576,18,0)</f>
        <v>ANO</v>
      </c>
    </row>
    <row r="2018" spans="1:18" x14ac:dyDescent="0.25">
      <c r="A2018" s="71">
        <v>650045980</v>
      </c>
      <c r="B2018" s="56">
        <f t="shared" si="62"/>
        <v>650045980</v>
      </c>
      <c r="C2018" s="57" t="s">
        <v>6912</v>
      </c>
      <c r="D2018" s="50">
        <v>1</v>
      </c>
      <c r="E2018" s="72">
        <f t="shared" si="63"/>
        <v>75015838</v>
      </c>
      <c r="F2018" s="51" t="s">
        <v>8862</v>
      </c>
      <c r="G2018" s="51" t="s">
        <v>8864</v>
      </c>
      <c r="H2018" s="51">
        <v>900</v>
      </c>
      <c r="I2018" s="51" t="s">
        <v>14443</v>
      </c>
      <c r="J2018" s="51">
        <v>16.690000000000001</v>
      </c>
      <c r="K2018" s="68">
        <v>15021.000000000002</v>
      </c>
      <c r="L2018" s="63" t="s">
        <v>14444</v>
      </c>
      <c r="M2018" s="50" t="s">
        <v>11057</v>
      </c>
      <c r="N2018" s="36" t="s">
        <v>31</v>
      </c>
      <c r="O2018" s="36">
        <v>52</v>
      </c>
      <c r="Q2018" s="36" t="s">
        <v>11058</v>
      </c>
      <c r="R2018" s="50" t="str">
        <f>VLOOKUP(A2018,[1]komplet!$1:$1048576,18,0)</f>
        <v>ANO</v>
      </c>
    </row>
    <row r="2019" spans="1:18" x14ac:dyDescent="0.25">
      <c r="A2019" s="71">
        <v>650056353</v>
      </c>
      <c r="B2019" s="56">
        <f t="shared" si="62"/>
        <v>650056353</v>
      </c>
      <c r="C2019" s="57" t="s">
        <v>6913</v>
      </c>
      <c r="D2019" s="50">
        <v>1</v>
      </c>
      <c r="E2019" s="72">
        <f t="shared" si="63"/>
        <v>75015501</v>
      </c>
      <c r="F2019" s="51" t="s">
        <v>8862</v>
      </c>
      <c r="G2019" s="51" t="s">
        <v>8864</v>
      </c>
      <c r="H2019" s="51">
        <v>150</v>
      </c>
      <c r="I2019" s="51" t="s">
        <v>14443</v>
      </c>
      <c r="J2019" s="51">
        <v>16.690000000000001</v>
      </c>
      <c r="K2019" s="68">
        <v>2503.5</v>
      </c>
      <c r="L2019" s="63" t="s">
        <v>14444</v>
      </c>
      <c r="M2019" s="50" t="s">
        <v>11059</v>
      </c>
      <c r="O2019" s="36">
        <v>20</v>
      </c>
      <c r="Q2019" s="36" t="s">
        <v>4492</v>
      </c>
      <c r="R2019" s="50" t="str">
        <f>VLOOKUP(A2019,[1]komplet!$1:$1048576,18,0)</f>
        <v>ANO</v>
      </c>
    </row>
    <row r="2020" spans="1:18" x14ac:dyDescent="0.25">
      <c r="A2020" s="71">
        <v>600012115</v>
      </c>
      <c r="B2020" s="56">
        <f t="shared" si="62"/>
        <v>600012115</v>
      </c>
      <c r="C2020" s="57" t="s">
        <v>6914</v>
      </c>
      <c r="D2020" s="50">
        <v>1</v>
      </c>
      <c r="E2020" s="72">
        <f t="shared" si="63"/>
        <v>48623687</v>
      </c>
      <c r="F2020" s="51" t="s">
        <v>8862</v>
      </c>
      <c r="G2020" s="51" t="s">
        <v>8863</v>
      </c>
      <c r="H2020" s="51">
        <v>2800</v>
      </c>
      <c r="I2020" s="51" t="s">
        <v>14443</v>
      </c>
      <c r="J2020" s="51">
        <v>16.690000000000001</v>
      </c>
      <c r="K2020" s="68">
        <v>46732</v>
      </c>
      <c r="L2020" s="63" t="s">
        <v>14444</v>
      </c>
      <c r="M2020" s="50" t="s">
        <v>11060</v>
      </c>
      <c r="N2020" s="36" t="s">
        <v>4977</v>
      </c>
      <c r="O2020" s="36">
        <v>451</v>
      </c>
      <c r="Q2020" s="36" t="s">
        <v>11061</v>
      </c>
      <c r="R2020" s="50" t="str">
        <f>VLOOKUP(A2020,[1]komplet!$1:$1048576,18,0)</f>
        <v>ANO</v>
      </c>
    </row>
    <row r="2021" spans="1:18" x14ac:dyDescent="0.25">
      <c r="A2021" s="71">
        <v>600012247</v>
      </c>
      <c r="B2021" s="56">
        <f t="shared" si="62"/>
        <v>600012247</v>
      </c>
      <c r="C2021" s="57" t="s">
        <v>6915</v>
      </c>
      <c r="D2021" s="50">
        <v>1</v>
      </c>
      <c r="E2021" s="72">
        <f t="shared" si="63"/>
        <v>189391</v>
      </c>
      <c r="F2021" s="51" t="s">
        <v>8862</v>
      </c>
      <c r="G2021" s="51" t="s">
        <v>8863</v>
      </c>
      <c r="H2021" s="51">
        <v>1000</v>
      </c>
      <c r="I2021" s="51" t="s">
        <v>14443</v>
      </c>
      <c r="J2021" s="51">
        <v>16.690000000000001</v>
      </c>
      <c r="K2021" s="68">
        <v>16690</v>
      </c>
      <c r="L2021" s="63" t="s">
        <v>14444</v>
      </c>
      <c r="M2021" s="50" t="s">
        <v>11062</v>
      </c>
      <c r="N2021" s="36" t="s">
        <v>4226</v>
      </c>
      <c r="O2021" s="36">
        <v>335</v>
      </c>
      <c r="Q2021" s="36" t="s">
        <v>11061</v>
      </c>
      <c r="R2021" s="50" t="str">
        <f>VLOOKUP(A2021,[1]komplet!$1:$1048576,18,0)</f>
        <v>NE</v>
      </c>
    </row>
    <row r="2022" spans="1:18" x14ac:dyDescent="0.25">
      <c r="A2022" s="71">
        <v>600012271</v>
      </c>
      <c r="B2022" s="56">
        <f t="shared" si="62"/>
        <v>600012271</v>
      </c>
      <c r="C2022" s="57" t="s">
        <v>6916</v>
      </c>
      <c r="D2022" s="50">
        <v>1</v>
      </c>
      <c r="E2022" s="72">
        <f t="shared" si="63"/>
        <v>62028561</v>
      </c>
      <c r="F2022" s="51" t="s">
        <v>8862</v>
      </c>
      <c r="G2022" s="51" t="s">
        <v>8863</v>
      </c>
      <c r="H2022" s="51">
        <v>725</v>
      </c>
      <c r="I2022" s="51" t="s">
        <v>14443</v>
      </c>
      <c r="J2022" s="51">
        <v>16.690000000000001</v>
      </c>
      <c r="K2022" s="68">
        <v>12100.250000000002</v>
      </c>
      <c r="L2022" s="63" t="s">
        <v>14444</v>
      </c>
      <c r="M2022" s="50" t="s">
        <v>11063</v>
      </c>
      <c r="N2022" s="36" t="s">
        <v>5322</v>
      </c>
      <c r="O2022" s="36">
        <v>740</v>
      </c>
      <c r="Q2022" s="36" t="s">
        <v>11061</v>
      </c>
      <c r="R2022" s="50" t="str">
        <f>VLOOKUP(A2022,[1]komplet!$1:$1048576,18,0)</f>
        <v>NE</v>
      </c>
    </row>
    <row r="2023" spans="1:18" x14ac:dyDescent="0.25">
      <c r="A2023" s="71">
        <v>600024245</v>
      </c>
      <c r="B2023" s="56">
        <f t="shared" si="62"/>
        <v>600024245</v>
      </c>
      <c r="C2023" s="57" t="s">
        <v>6917</v>
      </c>
      <c r="D2023" s="50">
        <v>1</v>
      </c>
      <c r="E2023" s="72">
        <f t="shared" si="63"/>
        <v>70836418</v>
      </c>
      <c r="F2023" s="51" t="s">
        <v>8862</v>
      </c>
      <c r="G2023" s="51" t="s">
        <v>8863</v>
      </c>
      <c r="H2023" s="51">
        <v>400</v>
      </c>
      <c r="I2023" s="51" t="s">
        <v>14443</v>
      </c>
      <c r="J2023" s="51">
        <v>16.690000000000001</v>
      </c>
      <c r="K2023" s="68">
        <v>6676.0000000000009</v>
      </c>
      <c r="L2023" s="63" t="s">
        <v>14444</v>
      </c>
      <c r="M2023" s="50" t="s">
        <v>11064</v>
      </c>
      <c r="N2023" s="36" t="s">
        <v>4459</v>
      </c>
      <c r="O2023" s="36">
        <v>461</v>
      </c>
      <c r="Q2023" s="36" t="s">
        <v>11061</v>
      </c>
      <c r="R2023" s="50" t="str">
        <f>VLOOKUP(A2023,[1]komplet!$1:$1048576,18,0)</f>
        <v>ANO</v>
      </c>
    </row>
    <row r="2024" spans="1:18" x14ac:dyDescent="0.25">
      <c r="A2024" s="71">
        <v>650064496</v>
      </c>
      <c r="B2024" s="56">
        <f t="shared" si="62"/>
        <v>650064496</v>
      </c>
      <c r="C2024" s="57" t="s">
        <v>6918</v>
      </c>
      <c r="D2024" s="50">
        <v>1</v>
      </c>
      <c r="E2024" s="72">
        <f t="shared" si="63"/>
        <v>70996491</v>
      </c>
      <c r="F2024" s="51" t="s">
        <v>8862</v>
      </c>
      <c r="G2024" s="51" t="s">
        <v>8863</v>
      </c>
      <c r="H2024" s="51">
        <v>400</v>
      </c>
      <c r="I2024" s="51" t="s">
        <v>14443</v>
      </c>
      <c r="J2024" s="51">
        <v>16.690000000000001</v>
      </c>
      <c r="K2024" s="68">
        <v>6676.0000000000009</v>
      </c>
      <c r="L2024" s="63" t="s">
        <v>14444</v>
      </c>
      <c r="M2024" s="50" t="s">
        <v>11065</v>
      </c>
      <c r="N2024" s="36" t="s">
        <v>11066</v>
      </c>
      <c r="O2024" s="36">
        <v>365</v>
      </c>
      <c r="Q2024" s="36" t="s">
        <v>11061</v>
      </c>
      <c r="R2024" s="50" t="str">
        <f>VLOOKUP(A2024,[1]komplet!$1:$1048576,18,0)</f>
        <v>ANO</v>
      </c>
    </row>
    <row r="2025" spans="1:18" x14ac:dyDescent="0.25">
      <c r="A2025" s="71">
        <v>600093727</v>
      </c>
      <c r="B2025" s="56">
        <f t="shared" si="62"/>
        <v>600093727</v>
      </c>
      <c r="C2025" s="57" t="s">
        <v>6919</v>
      </c>
      <c r="D2025" s="50">
        <v>1</v>
      </c>
      <c r="E2025" s="72">
        <f t="shared" si="63"/>
        <v>48623792</v>
      </c>
      <c r="F2025" s="51" t="s">
        <v>8862</v>
      </c>
      <c r="G2025" s="51" t="s">
        <v>8863</v>
      </c>
      <c r="H2025" s="51">
        <v>175</v>
      </c>
      <c r="I2025" s="51" t="s">
        <v>14443</v>
      </c>
      <c r="J2025" s="51">
        <v>16.690000000000001</v>
      </c>
      <c r="K2025" s="68">
        <v>2920.75</v>
      </c>
      <c r="L2025" s="63" t="s">
        <v>14444</v>
      </c>
      <c r="M2025" s="50" t="s">
        <v>11067</v>
      </c>
      <c r="O2025" s="36">
        <v>57</v>
      </c>
      <c r="Q2025" s="36" t="s">
        <v>11068</v>
      </c>
      <c r="R2025" s="50" t="str">
        <f>VLOOKUP(A2025,[1]komplet!$1:$1048576,18,0)</f>
        <v>ANO</v>
      </c>
    </row>
    <row r="2026" spans="1:18" x14ac:dyDescent="0.25">
      <c r="A2026" s="71">
        <v>600093751</v>
      </c>
      <c r="B2026" s="56">
        <f t="shared" si="62"/>
        <v>600093751</v>
      </c>
      <c r="C2026" s="57" t="s">
        <v>6920</v>
      </c>
      <c r="D2026" s="50">
        <v>1</v>
      </c>
      <c r="E2026" s="72">
        <f t="shared" si="63"/>
        <v>75015633</v>
      </c>
      <c r="F2026" s="51" t="s">
        <v>8862</v>
      </c>
      <c r="G2026" s="51" t="s">
        <v>8863</v>
      </c>
      <c r="H2026" s="51">
        <v>175</v>
      </c>
      <c r="I2026" s="51" t="s">
        <v>14443</v>
      </c>
      <c r="J2026" s="51">
        <v>16.690000000000001</v>
      </c>
      <c r="K2026" s="68">
        <v>2920.75</v>
      </c>
      <c r="L2026" s="63" t="s">
        <v>14444</v>
      </c>
      <c r="M2026" s="50" t="s">
        <v>11069</v>
      </c>
      <c r="O2026" s="36">
        <v>73</v>
      </c>
      <c r="Q2026" s="36" t="s">
        <v>11070</v>
      </c>
      <c r="R2026" s="50" t="str">
        <f>VLOOKUP(A2026,[1]komplet!$1:$1048576,18,0)</f>
        <v>ANO</v>
      </c>
    </row>
    <row r="2027" spans="1:18" x14ac:dyDescent="0.25">
      <c r="A2027" s="71">
        <v>600093832</v>
      </c>
      <c r="B2027" s="56">
        <f t="shared" si="62"/>
        <v>600093832</v>
      </c>
      <c r="C2027" s="57" t="s">
        <v>6921</v>
      </c>
      <c r="D2027" s="50">
        <v>1</v>
      </c>
      <c r="E2027" s="72">
        <f t="shared" si="63"/>
        <v>857891</v>
      </c>
      <c r="F2027" s="51" t="s">
        <v>8862</v>
      </c>
      <c r="G2027" s="51" t="s">
        <v>8863</v>
      </c>
      <c r="H2027" s="51">
        <v>750</v>
      </c>
      <c r="I2027" s="51" t="s">
        <v>14443</v>
      </c>
      <c r="J2027" s="51">
        <v>16.690000000000001</v>
      </c>
      <c r="K2027" s="68">
        <v>12517.500000000002</v>
      </c>
      <c r="L2027" s="63" t="s">
        <v>14444</v>
      </c>
      <c r="M2027" s="50" t="s">
        <v>11071</v>
      </c>
      <c r="N2027" s="36" t="s">
        <v>11072</v>
      </c>
      <c r="O2027" s="36">
        <v>288</v>
      </c>
      <c r="Q2027" s="36" t="s">
        <v>11073</v>
      </c>
      <c r="R2027" s="50" t="str">
        <f>VLOOKUP(A2027,[1]komplet!$1:$1048576,18,0)</f>
        <v>ANO</v>
      </c>
    </row>
    <row r="2028" spans="1:18" x14ac:dyDescent="0.25">
      <c r="A2028" s="71">
        <v>600093867</v>
      </c>
      <c r="B2028" s="56">
        <f t="shared" si="62"/>
        <v>600093867</v>
      </c>
      <c r="C2028" s="57" t="s">
        <v>6922</v>
      </c>
      <c r="D2028" s="50">
        <v>1</v>
      </c>
      <c r="E2028" s="72">
        <f t="shared" si="63"/>
        <v>70985812</v>
      </c>
      <c r="F2028" s="51" t="s">
        <v>8862</v>
      </c>
      <c r="G2028" s="51" t="s">
        <v>8863</v>
      </c>
      <c r="H2028" s="51">
        <v>500</v>
      </c>
      <c r="I2028" s="51" t="s">
        <v>14443</v>
      </c>
      <c r="J2028" s="51">
        <v>16.690000000000001</v>
      </c>
      <c r="K2028" s="68">
        <v>8345</v>
      </c>
      <c r="L2028" s="63" t="s">
        <v>14444</v>
      </c>
      <c r="M2028" s="50" t="s">
        <v>11074</v>
      </c>
      <c r="O2028" s="36">
        <v>103</v>
      </c>
      <c r="Q2028" s="36" t="s">
        <v>11075</v>
      </c>
      <c r="R2028" s="50" t="str">
        <f>VLOOKUP(A2028,[1]komplet!$1:$1048576,18,0)</f>
        <v>ANO</v>
      </c>
    </row>
    <row r="2029" spans="1:18" x14ac:dyDescent="0.25">
      <c r="A2029" s="71">
        <v>600093875</v>
      </c>
      <c r="B2029" s="56">
        <f t="shared" si="62"/>
        <v>600093875</v>
      </c>
      <c r="C2029" s="57" t="s">
        <v>6923</v>
      </c>
      <c r="D2029" s="50">
        <v>1</v>
      </c>
      <c r="E2029" s="72">
        <f t="shared" si="63"/>
        <v>70987262</v>
      </c>
      <c r="F2029" s="51" t="s">
        <v>8862</v>
      </c>
      <c r="G2029" s="51" t="s">
        <v>8863</v>
      </c>
      <c r="H2029" s="51">
        <v>1975</v>
      </c>
      <c r="I2029" s="51" t="s">
        <v>14443</v>
      </c>
      <c r="J2029" s="51">
        <v>16.690000000000001</v>
      </c>
      <c r="K2029" s="68">
        <v>32962.75</v>
      </c>
      <c r="L2029" s="63" t="s">
        <v>14444</v>
      </c>
      <c r="M2029" s="50" t="s">
        <v>11076</v>
      </c>
      <c r="N2029" s="36" t="s">
        <v>11077</v>
      </c>
      <c r="O2029" s="36">
        <v>153</v>
      </c>
      <c r="Q2029" s="36" t="s">
        <v>11078</v>
      </c>
      <c r="R2029" s="50" t="str">
        <f>VLOOKUP(A2029,[1]komplet!$1:$1048576,18,0)</f>
        <v>ANO</v>
      </c>
    </row>
    <row r="2030" spans="1:18" x14ac:dyDescent="0.25">
      <c r="A2030" s="71">
        <v>600093883</v>
      </c>
      <c r="B2030" s="56">
        <f t="shared" si="62"/>
        <v>600093883</v>
      </c>
      <c r="C2030" s="57" t="s">
        <v>6924</v>
      </c>
      <c r="D2030" s="50">
        <v>1</v>
      </c>
      <c r="E2030" s="72">
        <f t="shared" si="63"/>
        <v>75015731</v>
      </c>
      <c r="F2030" s="51" t="s">
        <v>8862</v>
      </c>
      <c r="G2030" s="51" t="s">
        <v>8863</v>
      </c>
      <c r="H2030" s="51">
        <v>925</v>
      </c>
      <c r="I2030" s="51" t="s">
        <v>14443</v>
      </c>
      <c r="J2030" s="51">
        <v>16.690000000000001</v>
      </c>
      <c r="K2030" s="68">
        <v>15438.250000000002</v>
      </c>
      <c r="L2030" s="63" t="s">
        <v>14444</v>
      </c>
      <c r="M2030" s="50" t="s">
        <v>11079</v>
      </c>
      <c r="N2030" s="36" t="s">
        <v>37</v>
      </c>
      <c r="O2030" s="36">
        <v>320</v>
      </c>
      <c r="Q2030" s="36" t="s">
        <v>11080</v>
      </c>
      <c r="R2030" s="50" t="str">
        <f>VLOOKUP(A2030,[1]komplet!$1:$1048576,18,0)</f>
        <v>ANO</v>
      </c>
    </row>
    <row r="2031" spans="1:18" x14ac:dyDescent="0.25">
      <c r="A2031" s="71">
        <v>600093891</v>
      </c>
      <c r="B2031" s="56">
        <f t="shared" si="62"/>
        <v>600093891</v>
      </c>
      <c r="C2031" s="57" t="s">
        <v>6925</v>
      </c>
      <c r="D2031" s="50">
        <v>1</v>
      </c>
      <c r="E2031" s="72">
        <f t="shared" si="63"/>
        <v>70995397</v>
      </c>
      <c r="F2031" s="51" t="s">
        <v>8862</v>
      </c>
      <c r="G2031" s="51" t="s">
        <v>8863</v>
      </c>
      <c r="H2031" s="51">
        <v>2000</v>
      </c>
      <c r="I2031" s="51" t="s">
        <v>14443</v>
      </c>
      <c r="J2031" s="51">
        <v>16.690000000000001</v>
      </c>
      <c r="K2031" s="68">
        <v>33380</v>
      </c>
      <c r="L2031" s="63" t="s">
        <v>14444</v>
      </c>
      <c r="M2031" s="50" t="s">
        <v>11081</v>
      </c>
      <c r="N2031" s="36" t="s">
        <v>11082</v>
      </c>
      <c r="O2031" s="36">
        <v>15</v>
      </c>
      <c r="Q2031" s="36" t="s">
        <v>11083</v>
      </c>
      <c r="R2031" s="50" t="str">
        <f>VLOOKUP(A2031,[1]komplet!$1:$1048576,18,0)</f>
        <v>ANO</v>
      </c>
    </row>
    <row r="2032" spans="1:18" x14ac:dyDescent="0.25">
      <c r="A2032" s="71">
        <v>600093930</v>
      </c>
      <c r="B2032" s="56">
        <f t="shared" si="62"/>
        <v>600093930</v>
      </c>
      <c r="C2032" s="57" t="s">
        <v>6926</v>
      </c>
      <c r="D2032" s="50">
        <v>1</v>
      </c>
      <c r="E2032" s="72">
        <f t="shared" si="63"/>
        <v>857611</v>
      </c>
      <c r="F2032" s="51" t="s">
        <v>8862</v>
      </c>
      <c r="G2032" s="51" t="s">
        <v>8863</v>
      </c>
      <c r="H2032" s="51">
        <v>1350</v>
      </c>
      <c r="I2032" s="51" t="s">
        <v>14443</v>
      </c>
      <c r="J2032" s="51">
        <v>16.690000000000001</v>
      </c>
      <c r="K2032" s="68">
        <v>22531.5</v>
      </c>
      <c r="L2032" s="63" t="s">
        <v>14444</v>
      </c>
      <c r="M2032" s="50" t="s">
        <v>11084</v>
      </c>
      <c r="N2032" s="36" t="s">
        <v>11085</v>
      </c>
      <c r="O2032" s="36">
        <v>1005</v>
      </c>
      <c r="Q2032" s="36" t="s">
        <v>11061</v>
      </c>
      <c r="R2032" s="50" t="str">
        <f>VLOOKUP(A2032,[1]komplet!$1:$1048576,18,0)</f>
        <v>ANO</v>
      </c>
    </row>
    <row r="2033" spans="1:18" x14ac:dyDescent="0.25">
      <c r="A2033" s="71">
        <v>600093956</v>
      </c>
      <c r="B2033" s="56">
        <f t="shared" si="62"/>
        <v>600093956</v>
      </c>
      <c r="C2033" s="57" t="s">
        <v>6927</v>
      </c>
      <c r="D2033" s="50">
        <v>1</v>
      </c>
      <c r="E2033" s="72">
        <f t="shared" si="63"/>
        <v>70154279</v>
      </c>
      <c r="F2033" s="51" t="s">
        <v>8862</v>
      </c>
      <c r="G2033" s="51" t="s">
        <v>8863</v>
      </c>
      <c r="H2033" s="51">
        <v>3000</v>
      </c>
      <c r="I2033" s="51" t="s">
        <v>14443</v>
      </c>
      <c r="J2033" s="51">
        <v>16.690000000000001</v>
      </c>
      <c r="K2033" s="68">
        <v>50070.000000000007</v>
      </c>
      <c r="L2033" s="63" t="s">
        <v>14444</v>
      </c>
      <c r="M2033" s="50" t="s">
        <v>11086</v>
      </c>
      <c r="N2033" s="36" t="s">
        <v>41</v>
      </c>
      <c r="O2033" s="36">
        <v>425</v>
      </c>
      <c r="Q2033" s="36" t="s">
        <v>11061</v>
      </c>
      <c r="R2033" s="50" t="str">
        <f>VLOOKUP(A2033,[1]komplet!$1:$1048576,18,0)</f>
        <v>ANO</v>
      </c>
    </row>
    <row r="2034" spans="1:18" x14ac:dyDescent="0.25">
      <c r="A2034" s="71">
        <v>600094006</v>
      </c>
      <c r="B2034" s="56">
        <f t="shared" si="62"/>
        <v>600094006</v>
      </c>
      <c r="C2034" s="57" t="s">
        <v>6928</v>
      </c>
      <c r="D2034" s="50">
        <v>1</v>
      </c>
      <c r="E2034" s="72">
        <f t="shared" si="63"/>
        <v>70154309</v>
      </c>
      <c r="F2034" s="51" t="s">
        <v>8862</v>
      </c>
      <c r="G2034" s="51" t="s">
        <v>8863</v>
      </c>
      <c r="H2034" s="51">
        <v>1900</v>
      </c>
      <c r="I2034" s="51" t="s">
        <v>14443</v>
      </c>
      <c r="J2034" s="51">
        <v>16.690000000000001</v>
      </c>
      <c r="K2034" s="68">
        <v>31711.000000000004</v>
      </c>
      <c r="L2034" s="63" t="s">
        <v>14444</v>
      </c>
      <c r="M2034" s="50" t="s">
        <v>11087</v>
      </c>
      <c r="N2034" s="36" t="s">
        <v>11088</v>
      </c>
      <c r="O2034" s="36">
        <v>190</v>
      </c>
      <c r="Q2034" s="36" t="s">
        <v>11089</v>
      </c>
      <c r="R2034" s="50" t="str">
        <f>VLOOKUP(A2034,[1]komplet!$1:$1048576,18,0)</f>
        <v>ANO</v>
      </c>
    </row>
    <row r="2035" spans="1:18" x14ac:dyDescent="0.25">
      <c r="A2035" s="71">
        <v>600094057</v>
      </c>
      <c r="B2035" s="56">
        <f t="shared" si="62"/>
        <v>600094057</v>
      </c>
      <c r="C2035" s="57" t="s">
        <v>6929</v>
      </c>
      <c r="D2035" s="50">
        <v>1</v>
      </c>
      <c r="E2035" s="72">
        <f t="shared" si="63"/>
        <v>70154287</v>
      </c>
      <c r="F2035" s="51" t="s">
        <v>8862</v>
      </c>
      <c r="G2035" s="51" t="s">
        <v>8863</v>
      </c>
      <c r="H2035" s="51">
        <v>1625</v>
      </c>
      <c r="I2035" s="51" t="s">
        <v>14443</v>
      </c>
      <c r="J2035" s="51">
        <v>16.690000000000001</v>
      </c>
      <c r="K2035" s="68">
        <v>27121.250000000004</v>
      </c>
      <c r="L2035" s="63" t="s">
        <v>14444</v>
      </c>
      <c r="M2035" s="50" t="s">
        <v>11090</v>
      </c>
      <c r="N2035" s="36" t="s">
        <v>11091</v>
      </c>
      <c r="O2035" s="36">
        <v>1186</v>
      </c>
      <c r="Q2035" s="36" t="s">
        <v>11061</v>
      </c>
      <c r="R2035" s="50" t="str">
        <f>VLOOKUP(A2035,[1]komplet!$1:$1048576,18,0)</f>
        <v>ANO</v>
      </c>
    </row>
    <row r="2036" spans="1:18" x14ac:dyDescent="0.25">
      <c r="A2036" s="71">
        <v>600094111</v>
      </c>
      <c r="B2036" s="56">
        <f t="shared" si="62"/>
        <v>600094111</v>
      </c>
      <c r="C2036" s="57" t="s">
        <v>6930</v>
      </c>
      <c r="D2036" s="50">
        <v>1</v>
      </c>
      <c r="E2036" s="72">
        <f t="shared" si="63"/>
        <v>75016311</v>
      </c>
      <c r="F2036" s="51" t="s">
        <v>8862</v>
      </c>
      <c r="G2036" s="51" t="s">
        <v>8863</v>
      </c>
      <c r="H2036" s="51">
        <v>150</v>
      </c>
      <c r="I2036" s="51" t="s">
        <v>14443</v>
      </c>
      <c r="J2036" s="51">
        <v>16.690000000000001</v>
      </c>
      <c r="K2036" s="68">
        <v>2503.5</v>
      </c>
      <c r="L2036" s="63" t="s">
        <v>14444</v>
      </c>
      <c r="M2036" s="50" t="s">
        <v>11092</v>
      </c>
      <c r="O2036" s="36">
        <v>24</v>
      </c>
      <c r="Q2036" s="36" t="s">
        <v>11093</v>
      </c>
      <c r="R2036" s="50" t="str">
        <f>VLOOKUP(A2036,[1]komplet!$1:$1048576,18,0)</f>
        <v>ANO</v>
      </c>
    </row>
    <row r="2037" spans="1:18" x14ac:dyDescent="0.25">
      <c r="A2037" s="71">
        <v>650031679</v>
      </c>
      <c r="B2037" s="56">
        <f t="shared" si="62"/>
        <v>650031679</v>
      </c>
      <c r="C2037" s="57" t="s">
        <v>6931</v>
      </c>
      <c r="D2037" s="50">
        <v>1</v>
      </c>
      <c r="E2037" s="72">
        <f t="shared" si="63"/>
        <v>75016486</v>
      </c>
      <c r="F2037" s="51" t="s">
        <v>8862</v>
      </c>
      <c r="G2037" s="51" t="s">
        <v>8863</v>
      </c>
      <c r="H2037" s="51">
        <v>125</v>
      </c>
      <c r="I2037" s="51" t="s">
        <v>14443</v>
      </c>
      <c r="J2037" s="51">
        <v>16.690000000000001</v>
      </c>
      <c r="K2037" s="68">
        <v>2086.25</v>
      </c>
      <c r="L2037" s="63" t="s">
        <v>14444</v>
      </c>
      <c r="M2037" s="50" t="s">
        <v>11094</v>
      </c>
      <c r="O2037" s="36">
        <v>65</v>
      </c>
      <c r="Q2037" s="36" t="s">
        <v>11095</v>
      </c>
      <c r="R2037" s="50" t="str">
        <f>VLOOKUP(A2037,[1]komplet!$1:$1048576,18,0)</f>
        <v>ANO</v>
      </c>
    </row>
    <row r="2038" spans="1:18" x14ac:dyDescent="0.25">
      <c r="A2038" s="71">
        <v>650037634</v>
      </c>
      <c r="B2038" s="56">
        <f t="shared" si="62"/>
        <v>650037634</v>
      </c>
      <c r="C2038" s="57" t="s">
        <v>6932</v>
      </c>
      <c r="D2038" s="50">
        <v>1</v>
      </c>
      <c r="E2038" s="72">
        <f t="shared" si="63"/>
        <v>75015552</v>
      </c>
      <c r="F2038" s="51" t="s">
        <v>8862</v>
      </c>
      <c r="G2038" s="51" t="s">
        <v>8863</v>
      </c>
      <c r="H2038" s="51">
        <v>175</v>
      </c>
      <c r="I2038" s="51" t="s">
        <v>14443</v>
      </c>
      <c r="J2038" s="51">
        <v>16.690000000000001</v>
      </c>
      <c r="K2038" s="68">
        <v>2920.75</v>
      </c>
      <c r="L2038" s="63" t="s">
        <v>14444</v>
      </c>
      <c r="M2038" s="50" t="s">
        <v>11096</v>
      </c>
      <c r="N2038" s="36" t="s">
        <v>11072</v>
      </c>
      <c r="O2038" s="36">
        <v>85</v>
      </c>
      <c r="Q2038" s="36" t="s">
        <v>11097</v>
      </c>
      <c r="R2038" s="50" t="str">
        <f>VLOOKUP(A2038,[1]komplet!$1:$1048576,18,0)</f>
        <v>ANO</v>
      </c>
    </row>
    <row r="2039" spans="1:18" x14ac:dyDescent="0.25">
      <c r="A2039" s="71">
        <v>650048164</v>
      </c>
      <c r="B2039" s="56">
        <f t="shared" si="62"/>
        <v>650048164</v>
      </c>
      <c r="C2039" s="57" t="s">
        <v>6933</v>
      </c>
      <c r="D2039" s="50">
        <v>1</v>
      </c>
      <c r="E2039" s="72">
        <f t="shared" si="63"/>
        <v>75017121</v>
      </c>
      <c r="F2039" s="51" t="s">
        <v>8862</v>
      </c>
      <c r="G2039" s="51" t="s">
        <v>8863</v>
      </c>
      <c r="H2039" s="51">
        <v>600</v>
      </c>
      <c r="I2039" s="51" t="s">
        <v>14443</v>
      </c>
      <c r="J2039" s="51">
        <v>16.690000000000001</v>
      </c>
      <c r="K2039" s="68">
        <v>10014</v>
      </c>
      <c r="L2039" s="63" t="s">
        <v>14444</v>
      </c>
      <c r="M2039" s="50" t="s">
        <v>11098</v>
      </c>
      <c r="O2039" s="36">
        <v>71</v>
      </c>
      <c r="Q2039" s="36" t="s">
        <v>11099</v>
      </c>
      <c r="R2039" s="50" t="str">
        <f>VLOOKUP(A2039,[1]komplet!$1:$1048576,18,0)</f>
        <v>ANO</v>
      </c>
    </row>
    <row r="2040" spans="1:18" x14ac:dyDescent="0.25">
      <c r="A2040" s="71">
        <v>650058828</v>
      </c>
      <c r="B2040" s="56">
        <f t="shared" si="62"/>
        <v>650058828</v>
      </c>
      <c r="C2040" s="57" t="s">
        <v>6934</v>
      </c>
      <c r="D2040" s="50">
        <v>1</v>
      </c>
      <c r="E2040" s="72">
        <f t="shared" si="63"/>
        <v>71009663</v>
      </c>
      <c r="F2040" s="51" t="s">
        <v>8862</v>
      </c>
      <c r="G2040" s="51" t="s">
        <v>8863</v>
      </c>
      <c r="H2040" s="51">
        <v>275</v>
      </c>
      <c r="I2040" s="51" t="s">
        <v>14443</v>
      </c>
      <c r="J2040" s="51">
        <v>16.690000000000001</v>
      </c>
      <c r="K2040" s="68">
        <v>4589.75</v>
      </c>
      <c r="L2040" s="63" t="s">
        <v>14444</v>
      </c>
      <c r="M2040" s="50" t="s">
        <v>11100</v>
      </c>
      <c r="O2040" s="36">
        <v>167</v>
      </c>
      <c r="Q2040" s="36" t="s">
        <v>11101</v>
      </c>
      <c r="R2040" s="50" t="str">
        <f>VLOOKUP(A2040,[1]komplet!$1:$1048576,18,0)</f>
        <v>ANO</v>
      </c>
    </row>
    <row r="2041" spans="1:18" x14ac:dyDescent="0.25">
      <c r="A2041" s="71">
        <v>650061101</v>
      </c>
      <c r="B2041" s="56">
        <f t="shared" si="62"/>
        <v>650061101</v>
      </c>
      <c r="C2041" s="57" t="s">
        <v>6935</v>
      </c>
      <c r="D2041" s="50">
        <v>1</v>
      </c>
      <c r="E2041" s="72">
        <f t="shared" si="63"/>
        <v>71010238</v>
      </c>
      <c r="F2041" s="51" t="s">
        <v>8862</v>
      </c>
      <c r="G2041" s="51" t="s">
        <v>8863</v>
      </c>
      <c r="H2041" s="51">
        <v>150</v>
      </c>
      <c r="I2041" s="51" t="s">
        <v>14443</v>
      </c>
      <c r="J2041" s="51">
        <v>16.690000000000001</v>
      </c>
      <c r="K2041" s="68">
        <v>2503.5</v>
      </c>
      <c r="L2041" s="63" t="s">
        <v>14444</v>
      </c>
      <c r="M2041" s="50" t="s">
        <v>11102</v>
      </c>
      <c r="O2041" s="36">
        <v>2</v>
      </c>
      <c r="Q2041" s="36" t="s">
        <v>11103</v>
      </c>
      <c r="R2041" s="50" t="str">
        <f>VLOOKUP(A2041,[1]komplet!$1:$1048576,18,0)</f>
        <v>ANO</v>
      </c>
    </row>
    <row r="2042" spans="1:18" x14ac:dyDescent="0.25">
      <c r="A2042" s="71">
        <v>650062469</v>
      </c>
      <c r="B2042" s="56">
        <f t="shared" si="62"/>
        <v>650062469</v>
      </c>
      <c r="C2042" s="57" t="s">
        <v>6936</v>
      </c>
      <c r="D2042" s="50">
        <v>1</v>
      </c>
      <c r="E2042" s="72">
        <f t="shared" si="63"/>
        <v>75016231</v>
      </c>
      <c r="F2042" s="51" t="s">
        <v>8862</v>
      </c>
      <c r="G2042" s="51" t="s">
        <v>8863</v>
      </c>
      <c r="H2042" s="51">
        <v>175</v>
      </c>
      <c r="I2042" s="51" t="s">
        <v>14443</v>
      </c>
      <c r="J2042" s="51">
        <v>16.690000000000001</v>
      </c>
      <c r="K2042" s="68">
        <v>2920.75</v>
      </c>
      <c r="L2042" s="63" t="s">
        <v>14444</v>
      </c>
      <c r="M2042" s="50" t="s">
        <v>11104</v>
      </c>
      <c r="O2042" s="36">
        <v>47</v>
      </c>
      <c r="Q2042" s="36" t="s">
        <v>11105</v>
      </c>
      <c r="R2042" s="50" t="str">
        <f>VLOOKUP(A2042,[1]komplet!$1:$1048576,18,0)</f>
        <v>ANO</v>
      </c>
    </row>
    <row r="2043" spans="1:18" x14ac:dyDescent="0.25">
      <c r="A2043" s="71">
        <v>650063058</v>
      </c>
      <c r="B2043" s="56">
        <f t="shared" si="62"/>
        <v>650063058</v>
      </c>
      <c r="C2043" s="57" t="s">
        <v>6937</v>
      </c>
      <c r="D2043" s="50">
        <v>1</v>
      </c>
      <c r="E2043" s="72">
        <f t="shared" si="63"/>
        <v>70992568</v>
      </c>
      <c r="F2043" s="51" t="s">
        <v>8862</v>
      </c>
      <c r="G2043" s="51" t="s">
        <v>8863</v>
      </c>
      <c r="H2043" s="51">
        <v>175</v>
      </c>
      <c r="I2043" s="51" t="s">
        <v>14443</v>
      </c>
      <c r="J2043" s="51">
        <v>16.690000000000001</v>
      </c>
      <c r="K2043" s="68">
        <v>2920.75</v>
      </c>
      <c r="L2043" s="63" t="s">
        <v>14444</v>
      </c>
      <c r="M2043" s="50" t="s">
        <v>11106</v>
      </c>
      <c r="O2043" s="36">
        <v>137</v>
      </c>
      <c r="Q2043" s="36" t="s">
        <v>11107</v>
      </c>
      <c r="R2043" s="50" t="str">
        <f>VLOOKUP(A2043,[1]komplet!$1:$1048576,18,0)</f>
        <v>ANO</v>
      </c>
    </row>
    <row r="2044" spans="1:18" x14ac:dyDescent="0.25">
      <c r="A2044" s="71">
        <v>650063279</v>
      </c>
      <c r="B2044" s="56">
        <f t="shared" si="62"/>
        <v>650063279</v>
      </c>
      <c r="C2044" s="57" t="s">
        <v>6938</v>
      </c>
      <c r="D2044" s="50">
        <v>1</v>
      </c>
      <c r="E2044" s="72">
        <f t="shared" si="63"/>
        <v>75015951</v>
      </c>
      <c r="F2044" s="51" t="s">
        <v>8862</v>
      </c>
      <c r="G2044" s="51" t="s">
        <v>8863</v>
      </c>
      <c r="H2044" s="51">
        <v>150</v>
      </c>
      <c r="I2044" s="51" t="s">
        <v>14443</v>
      </c>
      <c r="J2044" s="51">
        <v>16.690000000000001</v>
      </c>
      <c r="K2044" s="68">
        <v>2503.5</v>
      </c>
      <c r="L2044" s="63" t="s">
        <v>14444</v>
      </c>
      <c r="M2044" s="50" t="s">
        <v>11108</v>
      </c>
      <c r="O2044" s="36">
        <v>190</v>
      </c>
      <c r="Q2044" s="36" t="s">
        <v>11109</v>
      </c>
      <c r="R2044" s="50" t="str">
        <f>VLOOKUP(A2044,[1]komplet!$1:$1048576,18,0)</f>
        <v>ANO</v>
      </c>
    </row>
    <row r="2045" spans="1:18" x14ac:dyDescent="0.25">
      <c r="A2045" s="71">
        <v>650064216</v>
      </c>
      <c r="B2045" s="56">
        <f t="shared" si="62"/>
        <v>650064216</v>
      </c>
      <c r="C2045" s="57" t="s">
        <v>6939</v>
      </c>
      <c r="D2045" s="50">
        <v>1</v>
      </c>
      <c r="E2045" s="72">
        <f t="shared" si="63"/>
        <v>75016273</v>
      </c>
      <c r="F2045" s="51" t="s">
        <v>8862</v>
      </c>
      <c r="G2045" s="51" t="s">
        <v>8863</v>
      </c>
      <c r="H2045" s="51">
        <v>2850</v>
      </c>
      <c r="I2045" s="51" t="s">
        <v>14443</v>
      </c>
      <c r="J2045" s="51">
        <v>16.690000000000001</v>
      </c>
      <c r="K2045" s="68">
        <v>47566.500000000007</v>
      </c>
      <c r="L2045" s="63" t="s">
        <v>14444</v>
      </c>
      <c r="M2045" s="50" t="s">
        <v>11110</v>
      </c>
      <c r="N2045" s="36" t="s">
        <v>41</v>
      </c>
      <c r="O2045" s="36">
        <v>540</v>
      </c>
      <c r="Q2045" s="36" t="s">
        <v>11109</v>
      </c>
      <c r="R2045" s="50" t="str">
        <f>VLOOKUP(A2045,[1]komplet!$1:$1048576,18,0)</f>
        <v>ANO</v>
      </c>
    </row>
    <row r="2046" spans="1:18" x14ac:dyDescent="0.25">
      <c r="A2046" s="71">
        <v>650064411</v>
      </c>
      <c r="B2046" s="56">
        <f t="shared" si="62"/>
        <v>650064411</v>
      </c>
      <c r="C2046" s="57" t="s">
        <v>6940</v>
      </c>
      <c r="D2046" s="50">
        <v>1</v>
      </c>
      <c r="E2046" s="72">
        <f t="shared" si="63"/>
        <v>75016192</v>
      </c>
      <c r="F2046" s="51" t="s">
        <v>8862</v>
      </c>
      <c r="G2046" s="51" t="s">
        <v>8863</v>
      </c>
      <c r="H2046" s="51">
        <v>375</v>
      </c>
      <c r="I2046" s="51" t="s">
        <v>14443</v>
      </c>
      <c r="J2046" s="51">
        <v>16.690000000000001</v>
      </c>
      <c r="K2046" s="68">
        <v>6258.7500000000009</v>
      </c>
      <c r="L2046" s="63" t="s">
        <v>14444</v>
      </c>
      <c r="M2046" s="50" t="s">
        <v>11111</v>
      </c>
      <c r="N2046" s="36" t="s">
        <v>11112</v>
      </c>
      <c r="O2046" s="36">
        <v>138</v>
      </c>
      <c r="Q2046" s="36" t="s">
        <v>11109</v>
      </c>
      <c r="R2046" s="50" t="str">
        <f>VLOOKUP(A2046,[1]komplet!$1:$1048576,18,0)</f>
        <v>ANO</v>
      </c>
    </row>
    <row r="2047" spans="1:18" x14ac:dyDescent="0.25">
      <c r="A2047" s="71">
        <v>650064534</v>
      </c>
      <c r="B2047" s="56">
        <f t="shared" si="62"/>
        <v>650064534</v>
      </c>
      <c r="C2047" s="57" t="s">
        <v>6941</v>
      </c>
      <c r="D2047" s="50">
        <v>1</v>
      </c>
      <c r="E2047" s="72">
        <f t="shared" si="63"/>
        <v>70996504</v>
      </c>
      <c r="F2047" s="51" t="s">
        <v>8862</v>
      </c>
      <c r="G2047" s="51" t="s">
        <v>8863</v>
      </c>
      <c r="H2047" s="51">
        <v>225</v>
      </c>
      <c r="I2047" s="51" t="s">
        <v>14443</v>
      </c>
      <c r="J2047" s="51">
        <v>16.690000000000001</v>
      </c>
      <c r="K2047" s="68">
        <v>3755.2500000000005</v>
      </c>
      <c r="L2047" s="63" t="s">
        <v>14444</v>
      </c>
      <c r="M2047" s="50" t="s">
        <v>11113</v>
      </c>
      <c r="N2047" s="36" t="s">
        <v>11114</v>
      </c>
      <c r="O2047" s="36">
        <v>55</v>
      </c>
      <c r="Q2047" s="36" t="s">
        <v>11061</v>
      </c>
      <c r="R2047" s="50" t="str">
        <f>VLOOKUP(A2047,[1]komplet!$1:$1048576,18,0)</f>
        <v>ANO</v>
      </c>
    </row>
    <row r="2048" spans="1:18" x14ac:dyDescent="0.25">
      <c r="A2048" s="71">
        <v>650064577</v>
      </c>
      <c r="B2048" s="56">
        <f t="shared" si="62"/>
        <v>650064577</v>
      </c>
      <c r="C2048" s="57" t="s">
        <v>6942</v>
      </c>
      <c r="D2048" s="50">
        <v>1</v>
      </c>
      <c r="E2048" s="72">
        <f t="shared" si="63"/>
        <v>70996474</v>
      </c>
      <c r="F2048" s="51" t="s">
        <v>8862</v>
      </c>
      <c r="G2048" s="51" t="s">
        <v>8863</v>
      </c>
      <c r="H2048" s="51">
        <v>550</v>
      </c>
      <c r="I2048" s="51" t="s">
        <v>14443</v>
      </c>
      <c r="J2048" s="51">
        <v>16.690000000000001</v>
      </c>
      <c r="K2048" s="68">
        <v>9179.5</v>
      </c>
      <c r="L2048" s="63" t="s">
        <v>14444</v>
      </c>
      <c r="M2048" s="50" t="s">
        <v>11115</v>
      </c>
      <c r="N2048" s="36" t="s">
        <v>11116</v>
      </c>
      <c r="O2048" s="36">
        <v>121</v>
      </c>
      <c r="Q2048" s="36" t="s">
        <v>11061</v>
      </c>
      <c r="R2048" s="50" t="str">
        <f>VLOOKUP(A2048,[1]komplet!$1:$1048576,18,0)</f>
        <v>ANO</v>
      </c>
    </row>
    <row r="2049" spans="1:18" x14ac:dyDescent="0.25">
      <c r="A2049" s="71">
        <v>668000368</v>
      </c>
      <c r="B2049" s="56">
        <f t="shared" si="62"/>
        <v>668000368</v>
      </c>
      <c r="C2049" s="57" t="s">
        <v>6943</v>
      </c>
      <c r="D2049" s="50">
        <v>1</v>
      </c>
      <c r="E2049" s="72">
        <f t="shared" si="63"/>
        <v>70996881</v>
      </c>
      <c r="F2049" s="51" t="s">
        <v>8862</v>
      </c>
      <c r="G2049" s="51" t="s">
        <v>8863</v>
      </c>
      <c r="H2049" s="51">
        <v>150</v>
      </c>
      <c r="I2049" s="51" t="s">
        <v>14443</v>
      </c>
      <c r="J2049" s="51">
        <v>16.690000000000001</v>
      </c>
      <c r="K2049" s="68">
        <v>2503.5</v>
      </c>
      <c r="L2049" s="63" t="s">
        <v>14444</v>
      </c>
      <c r="M2049" s="50" t="s">
        <v>11117</v>
      </c>
      <c r="O2049" s="36">
        <v>20</v>
      </c>
      <c r="Q2049" s="36" t="s">
        <v>11083</v>
      </c>
      <c r="R2049" s="50" t="str">
        <f>VLOOKUP(A2049,[1]komplet!$1:$1048576,18,0)</f>
        <v>ANO</v>
      </c>
    </row>
    <row r="2050" spans="1:18" x14ac:dyDescent="0.25">
      <c r="A2050" s="71">
        <v>691007977</v>
      </c>
      <c r="B2050" s="56">
        <f t="shared" si="62"/>
        <v>691007977</v>
      </c>
      <c r="C2050" s="57" t="s">
        <v>6944</v>
      </c>
      <c r="D2050" s="50">
        <v>1</v>
      </c>
      <c r="E2050" s="72">
        <f t="shared" si="63"/>
        <v>3289681</v>
      </c>
      <c r="F2050" s="51" t="s">
        <v>8862</v>
      </c>
      <c r="G2050" s="51" t="s">
        <v>8863</v>
      </c>
      <c r="H2050" s="51">
        <v>75</v>
      </c>
      <c r="I2050" s="51" t="s">
        <v>14443</v>
      </c>
      <c r="J2050" s="51">
        <v>16.690000000000001</v>
      </c>
      <c r="K2050" s="68">
        <v>1251.75</v>
      </c>
      <c r="L2050" s="63" t="s">
        <v>14444</v>
      </c>
      <c r="M2050" s="50" t="s">
        <v>11118</v>
      </c>
      <c r="N2050" s="36" t="s">
        <v>11119</v>
      </c>
      <c r="O2050" s="36">
        <v>125</v>
      </c>
      <c r="Q2050" s="36" t="s">
        <v>11061</v>
      </c>
      <c r="R2050" s="50" t="str">
        <f>VLOOKUP(A2050,[1]komplet!$1:$1048576,18,0)</f>
        <v>NE</v>
      </c>
    </row>
    <row r="2051" spans="1:18" x14ac:dyDescent="0.25">
      <c r="A2051" s="71">
        <v>691010668</v>
      </c>
      <c r="B2051" s="56">
        <f t="shared" si="62"/>
        <v>691010668</v>
      </c>
      <c r="C2051" s="57" t="s">
        <v>6945</v>
      </c>
      <c r="D2051" s="50">
        <v>1</v>
      </c>
      <c r="E2051" s="72">
        <f t="shared" si="63"/>
        <v>6032958</v>
      </c>
      <c r="F2051" s="51" t="s">
        <v>8862</v>
      </c>
      <c r="G2051" s="51" t="s">
        <v>8863</v>
      </c>
      <c r="H2051" s="51">
        <v>175</v>
      </c>
      <c r="I2051" s="51" t="s">
        <v>14443</v>
      </c>
      <c r="J2051" s="51">
        <v>16.690000000000001</v>
      </c>
      <c r="K2051" s="68">
        <v>2920.75</v>
      </c>
      <c r="L2051" s="63" t="s">
        <v>14444</v>
      </c>
      <c r="M2051" s="50" t="s">
        <v>11120</v>
      </c>
      <c r="N2051" s="36" t="s">
        <v>10885</v>
      </c>
      <c r="O2051" s="36">
        <v>423</v>
      </c>
      <c r="Q2051" s="36" t="s">
        <v>10963</v>
      </c>
      <c r="R2051" s="50" t="str">
        <f>VLOOKUP(A2051,[1]komplet!$1:$1048576,18,0)</f>
        <v>NE</v>
      </c>
    </row>
    <row r="2052" spans="1:18" x14ac:dyDescent="0.25">
      <c r="A2052" s="71">
        <v>691012415</v>
      </c>
      <c r="B2052" s="56">
        <f t="shared" si="62"/>
        <v>691012415</v>
      </c>
      <c r="C2052" s="57" t="s">
        <v>6946</v>
      </c>
      <c r="D2052" s="50">
        <v>1</v>
      </c>
      <c r="E2052" s="72">
        <f t="shared" si="63"/>
        <v>6668275</v>
      </c>
      <c r="F2052" s="51" t="s">
        <v>8862</v>
      </c>
      <c r="G2052" s="51" t="s">
        <v>8863</v>
      </c>
      <c r="H2052" s="51">
        <v>1475</v>
      </c>
      <c r="I2052" s="51" t="s">
        <v>14443</v>
      </c>
      <c r="J2052" s="51">
        <v>16.690000000000001</v>
      </c>
      <c r="K2052" s="68">
        <v>24617.750000000004</v>
      </c>
      <c r="L2052" s="63" t="s">
        <v>14444</v>
      </c>
      <c r="M2052" s="50" t="s">
        <v>11121</v>
      </c>
      <c r="N2052" s="36" t="s">
        <v>4597</v>
      </c>
      <c r="O2052" s="36">
        <v>931</v>
      </c>
      <c r="Q2052" s="36" t="s">
        <v>11061</v>
      </c>
      <c r="R2052" s="50" t="str">
        <f>VLOOKUP(A2052,[1]komplet!$1:$1048576,18,0)</f>
        <v>ANO</v>
      </c>
    </row>
    <row r="2053" spans="1:18" x14ac:dyDescent="0.25">
      <c r="A2053" s="71">
        <v>691012431</v>
      </c>
      <c r="B2053" s="56">
        <f t="shared" ref="B2053:B2116" si="64">A2053*1</f>
        <v>691012431</v>
      </c>
      <c r="C2053" s="57" t="s">
        <v>6947</v>
      </c>
      <c r="D2053" s="50">
        <v>1</v>
      </c>
      <c r="E2053" s="72">
        <f t="shared" ref="E2053:E2116" si="65">C2053*1</f>
        <v>6668356</v>
      </c>
      <c r="F2053" s="51" t="s">
        <v>8862</v>
      </c>
      <c r="G2053" s="51" t="s">
        <v>8863</v>
      </c>
      <c r="H2053" s="51">
        <v>2550</v>
      </c>
      <c r="I2053" s="51" t="s">
        <v>14443</v>
      </c>
      <c r="J2053" s="51">
        <v>16.690000000000001</v>
      </c>
      <c r="K2053" s="68">
        <v>42559.5</v>
      </c>
      <c r="L2053" s="63" t="s">
        <v>14444</v>
      </c>
      <c r="M2053" s="50" t="s">
        <v>11122</v>
      </c>
      <c r="N2053" s="36" t="s">
        <v>11123</v>
      </c>
      <c r="O2053" s="36">
        <v>910</v>
      </c>
      <c r="Q2053" s="36" t="s">
        <v>11083</v>
      </c>
      <c r="R2053" s="50" t="str">
        <f>VLOOKUP(A2053,[1]komplet!$1:$1048576,18,0)</f>
        <v>ANO</v>
      </c>
    </row>
    <row r="2054" spans="1:18" x14ac:dyDescent="0.25">
      <c r="A2054" s="71">
        <v>600012026</v>
      </c>
      <c r="B2054" s="56">
        <f t="shared" si="64"/>
        <v>600012026</v>
      </c>
      <c r="C2054" s="57" t="s">
        <v>6948</v>
      </c>
      <c r="D2054" s="50">
        <v>1</v>
      </c>
      <c r="E2054" s="72">
        <f t="shared" si="65"/>
        <v>60117001</v>
      </c>
      <c r="F2054" s="51" t="s">
        <v>8862</v>
      </c>
      <c r="G2054" s="51" t="s">
        <v>8866</v>
      </c>
      <c r="H2054" s="51">
        <v>1625</v>
      </c>
      <c r="I2054" s="51" t="s">
        <v>14443</v>
      </c>
      <c r="J2054" s="51">
        <v>16.690000000000001</v>
      </c>
      <c r="K2054" s="68">
        <v>27121.250000000004</v>
      </c>
      <c r="L2054" s="63" t="s">
        <v>14444</v>
      </c>
      <c r="M2054" s="50" t="s">
        <v>11124</v>
      </c>
      <c r="N2054" s="36" t="s">
        <v>11125</v>
      </c>
      <c r="O2054" s="36">
        <v>740</v>
      </c>
      <c r="Q2054" s="36" t="s">
        <v>11126</v>
      </c>
      <c r="R2054" s="50" t="str">
        <f>VLOOKUP(A2054,[1]komplet!$1:$1048576,18,0)</f>
        <v>ANO</v>
      </c>
    </row>
    <row r="2055" spans="1:18" x14ac:dyDescent="0.25">
      <c r="A2055" s="71">
        <v>600092127</v>
      </c>
      <c r="B2055" s="56">
        <f t="shared" si="64"/>
        <v>600092127</v>
      </c>
      <c r="C2055" s="57" t="s">
        <v>6949</v>
      </c>
      <c r="D2055" s="50">
        <v>1</v>
      </c>
      <c r="E2055" s="72">
        <f t="shared" si="65"/>
        <v>49305620</v>
      </c>
      <c r="F2055" s="51" t="s">
        <v>8862</v>
      </c>
      <c r="G2055" s="51" t="s">
        <v>8866</v>
      </c>
      <c r="H2055" s="51">
        <v>1700</v>
      </c>
      <c r="I2055" s="51" t="s">
        <v>14443</v>
      </c>
      <c r="J2055" s="51">
        <v>16.690000000000001</v>
      </c>
      <c r="K2055" s="68">
        <v>28373.000000000004</v>
      </c>
      <c r="L2055" s="63" t="s">
        <v>14444</v>
      </c>
      <c r="M2055" s="50" t="s">
        <v>11127</v>
      </c>
      <c r="N2055" s="36" t="s">
        <v>41</v>
      </c>
      <c r="O2055" s="36">
        <v>555</v>
      </c>
      <c r="Q2055" s="36" t="s">
        <v>11126</v>
      </c>
      <c r="R2055" s="50" t="str">
        <f>VLOOKUP(A2055,[1]komplet!$1:$1048576,18,0)</f>
        <v>ANO</v>
      </c>
    </row>
    <row r="2056" spans="1:18" x14ac:dyDescent="0.25">
      <c r="A2056" s="71">
        <v>600092151</v>
      </c>
      <c r="B2056" s="56">
        <f t="shared" si="64"/>
        <v>600092151</v>
      </c>
      <c r="C2056" s="57" t="s">
        <v>6950</v>
      </c>
      <c r="D2056" s="50">
        <v>1</v>
      </c>
      <c r="E2056" s="72">
        <f t="shared" si="65"/>
        <v>60114011</v>
      </c>
      <c r="F2056" s="51" t="s">
        <v>8862</v>
      </c>
      <c r="G2056" s="51" t="s">
        <v>8866</v>
      </c>
      <c r="H2056" s="51">
        <v>450</v>
      </c>
      <c r="I2056" s="51" t="s">
        <v>14443</v>
      </c>
      <c r="J2056" s="51">
        <v>16.690000000000001</v>
      </c>
      <c r="K2056" s="68">
        <v>7510.5000000000009</v>
      </c>
      <c r="L2056" s="63" t="s">
        <v>14444</v>
      </c>
      <c r="M2056" s="50" t="s">
        <v>11128</v>
      </c>
      <c r="O2056" s="36">
        <v>38</v>
      </c>
      <c r="Q2056" s="36" t="s">
        <v>11129</v>
      </c>
      <c r="R2056" s="50" t="str">
        <f>VLOOKUP(A2056,[1]komplet!$1:$1048576,18,0)</f>
        <v>ANO</v>
      </c>
    </row>
    <row r="2057" spans="1:18" x14ac:dyDescent="0.25">
      <c r="A2057" s="71">
        <v>600092437</v>
      </c>
      <c r="B2057" s="56">
        <f t="shared" si="64"/>
        <v>600092437</v>
      </c>
      <c r="C2057" s="57" t="s">
        <v>6951</v>
      </c>
      <c r="D2057" s="50">
        <v>1</v>
      </c>
      <c r="E2057" s="72">
        <f t="shared" si="65"/>
        <v>70947384</v>
      </c>
      <c r="F2057" s="51" t="s">
        <v>8862</v>
      </c>
      <c r="G2057" s="51" t="s">
        <v>8866</v>
      </c>
      <c r="H2057" s="51">
        <v>1200</v>
      </c>
      <c r="I2057" s="51" t="s">
        <v>14443</v>
      </c>
      <c r="J2057" s="51">
        <v>16.690000000000001</v>
      </c>
      <c r="K2057" s="68">
        <v>20028</v>
      </c>
      <c r="L2057" s="63" t="s">
        <v>14444</v>
      </c>
      <c r="M2057" s="50" t="s">
        <v>11130</v>
      </c>
      <c r="N2057" s="36" t="s">
        <v>10224</v>
      </c>
      <c r="O2057" s="36">
        <v>1695</v>
      </c>
      <c r="Q2057" s="36" t="s">
        <v>11126</v>
      </c>
      <c r="R2057" s="50" t="str">
        <f>VLOOKUP(A2057,[1]komplet!$1:$1048576,18,0)</f>
        <v>ANO</v>
      </c>
    </row>
    <row r="2058" spans="1:18" x14ac:dyDescent="0.25">
      <c r="A2058" s="71">
        <v>600092453</v>
      </c>
      <c r="B2058" s="56">
        <f t="shared" si="64"/>
        <v>600092453</v>
      </c>
      <c r="C2058" s="57" t="s">
        <v>6952</v>
      </c>
      <c r="D2058" s="50">
        <v>1</v>
      </c>
      <c r="E2058" s="72">
        <f t="shared" si="65"/>
        <v>70890072</v>
      </c>
      <c r="F2058" s="51" t="s">
        <v>8862</v>
      </c>
      <c r="G2058" s="51" t="s">
        <v>8866</v>
      </c>
      <c r="H2058" s="51">
        <v>800</v>
      </c>
      <c r="I2058" s="51" t="s">
        <v>14443</v>
      </c>
      <c r="J2058" s="51">
        <v>16.690000000000001</v>
      </c>
      <c r="K2058" s="68">
        <v>13352.000000000002</v>
      </c>
      <c r="L2058" s="63" t="s">
        <v>14444</v>
      </c>
      <c r="M2058" s="50" t="s">
        <v>11131</v>
      </c>
      <c r="N2058" s="36" t="s">
        <v>5290</v>
      </c>
      <c r="O2058" s="36">
        <v>355</v>
      </c>
      <c r="Q2058" s="36" t="s">
        <v>11132</v>
      </c>
      <c r="R2058" s="50" t="str">
        <f>VLOOKUP(A2058,[1]komplet!$1:$1048576,18,0)</f>
        <v>ANO</v>
      </c>
    </row>
    <row r="2059" spans="1:18" x14ac:dyDescent="0.25">
      <c r="A2059" s="71">
        <v>600092488</v>
      </c>
      <c r="B2059" s="56">
        <f t="shared" si="64"/>
        <v>600092488</v>
      </c>
      <c r="C2059" s="57" t="s">
        <v>6953</v>
      </c>
      <c r="D2059" s="50">
        <v>1</v>
      </c>
      <c r="E2059" s="72">
        <f t="shared" si="65"/>
        <v>71002791</v>
      </c>
      <c r="F2059" s="51" t="s">
        <v>8862</v>
      </c>
      <c r="G2059" s="51" t="s">
        <v>8866</v>
      </c>
      <c r="H2059" s="51">
        <v>100</v>
      </c>
      <c r="I2059" s="51" t="s">
        <v>14443</v>
      </c>
      <c r="J2059" s="51">
        <v>16.690000000000001</v>
      </c>
      <c r="K2059" s="68">
        <v>1669.0000000000002</v>
      </c>
      <c r="L2059" s="63" t="s">
        <v>14444</v>
      </c>
      <c r="M2059" s="50" t="s">
        <v>11133</v>
      </c>
      <c r="O2059" s="36">
        <v>66</v>
      </c>
      <c r="Q2059" s="36" t="s">
        <v>11134</v>
      </c>
      <c r="R2059" s="50" t="str">
        <f>VLOOKUP(A2059,[1]komplet!$1:$1048576,18,0)</f>
        <v>ANO</v>
      </c>
    </row>
    <row r="2060" spans="1:18" x14ac:dyDescent="0.25">
      <c r="A2060" s="71">
        <v>600170802</v>
      </c>
      <c r="B2060" s="56">
        <f t="shared" si="64"/>
        <v>600170802</v>
      </c>
      <c r="C2060" s="57" t="s">
        <v>6954</v>
      </c>
      <c r="D2060" s="50">
        <v>1</v>
      </c>
      <c r="E2060" s="72">
        <f t="shared" si="65"/>
        <v>15055256</v>
      </c>
      <c r="F2060" s="51" t="s">
        <v>8862</v>
      </c>
      <c r="G2060" s="51" t="s">
        <v>8866</v>
      </c>
      <c r="H2060" s="51">
        <v>1750</v>
      </c>
      <c r="I2060" s="51" t="s">
        <v>14443</v>
      </c>
      <c r="J2060" s="51">
        <v>16.690000000000001</v>
      </c>
      <c r="K2060" s="68">
        <v>29207.500000000004</v>
      </c>
      <c r="L2060" s="63" t="s">
        <v>14444</v>
      </c>
      <c r="M2060" s="50" t="s">
        <v>11135</v>
      </c>
      <c r="N2060" s="36" t="s">
        <v>82</v>
      </c>
      <c r="O2060" s="36">
        <v>2</v>
      </c>
      <c r="Q2060" s="36" t="s">
        <v>11126</v>
      </c>
      <c r="R2060" s="50" t="str">
        <f>VLOOKUP(A2060,[1]komplet!$1:$1048576,18,0)</f>
        <v>ANO</v>
      </c>
    </row>
    <row r="2061" spans="1:18" x14ac:dyDescent="0.25">
      <c r="A2061" s="71">
        <v>651040710</v>
      </c>
      <c r="B2061" s="56">
        <f t="shared" si="64"/>
        <v>651040710</v>
      </c>
      <c r="C2061" s="57" t="s">
        <v>6955</v>
      </c>
      <c r="D2061" s="50">
        <v>1</v>
      </c>
      <c r="E2061" s="72">
        <f t="shared" si="65"/>
        <v>71340947</v>
      </c>
      <c r="F2061" s="51" t="s">
        <v>8862</v>
      </c>
      <c r="G2061" s="51" t="s">
        <v>8866</v>
      </c>
      <c r="H2061" s="51">
        <v>250</v>
      </c>
      <c r="I2061" s="51" t="s">
        <v>14443</v>
      </c>
      <c r="J2061" s="51">
        <v>16.690000000000001</v>
      </c>
      <c r="K2061" s="68">
        <v>4172.5</v>
      </c>
      <c r="L2061" s="63" t="s">
        <v>14444</v>
      </c>
      <c r="M2061" s="50" t="s">
        <v>11136</v>
      </c>
      <c r="N2061" s="36" t="s">
        <v>11137</v>
      </c>
      <c r="O2061" s="36">
        <v>340</v>
      </c>
      <c r="Q2061" s="36" t="s">
        <v>11126</v>
      </c>
      <c r="R2061" s="50" t="str">
        <f>VLOOKUP(A2061,[1]komplet!$1:$1048576,18,0)</f>
        <v>NE</v>
      </c>
    </row>
    <row r="2062" spans="1:18" x14ac:dyDescent="0.25">
      <c r="A2062" s="71">
        <v>691012512</v>
      </c>
      <c r="B2062" s="56">
        <f t="shared" si="64"/>
        <v>691012512</v>
      </c>
      <c r="C2062" s="57" t="s">
        <v>6956</v>
      </c>
      <c r="D2062" s="50">
        <v>1</v>
      </c>
      <c r="E2062" s="72">
        <f t="shared" si="65"/>
        <v>6668151</v>
      </c>
      <c r="F2062" s="51" t="s">
        <v>8862</v>
      </c>
      <c r="G2062" s="51" t="s">
        <v>8866</v>
      </c>
      <c r="H2062" s="51">
        <v>1125</v>
      </c>
      <c r="I2062" s="51" t="s">
        <v>14443</v>
      </c>
      <c r="J2062" s="51">
        <v>16.690000000000001</v>
      </c>
      <c r="K2062" s="68">
        <v>18776.25</v>
      </c>
      <c r="L2062" s="63" t="s">
        <v>14444</v>
      </c>
      <c r="M2062" s="50" t="s">
        <v>11138</v>
      </c>
      <c r="N2062" s="36" t="s">
        <v>11125</v>
      </c>
      <c r="O2062" s="36">
        <v>846</v>
      </c>
      <c r="Q2062" s="36" t="s">
        <v>11126</v>
      </c>
      <c r="R2062" s="50" t="str">
        <f>VLOOKUP(A2062,[1]komplet!$1:$1048576,18,0)</f>
        <v>ANO</v>
      </c>
    </row>
    <row r="2063" spans="1:18" x14ac:dyDescent="0.25">
      <c r="A2063" s="71">
        <v>600024211</v>
      </c>
      <c r="B2063" s="56">
        <f t="shared" si="64"/>
        <v>600024211</v>
      </c>
      <c r="C2063" s="57" t="s">
        <v>6957</v>
      </c>
      <c r="D2063" s="50">
        <v>1</v>
      </c>
      <c r="E2063" s="72">
        <f t="shared" si="65"/>
        <v>48623725</v>
      </c>
      <c r="F2063" s="51" t="s">
        <v>8862</v>
      </c>
      <c r="G2063" s="51" t="s">
        <v>8863</v>
      </c>
      <c r="H2063" s="51">
        <v>2025</v>
      </c>
      <c r="I2063" s="51" t="s">
        <v>14443</v>
      </c>
      <c r="J2063" s="51">
        <v>16.690000000000001</v>
      </c>
      <c r="K2063" s="68">
        <v>33797.25</v>
      </c>
      <c r="L2063" s="63" t="s">
        <v>14444</v>
      </c>
      <c r="M2063" s="50" t="s">
        <v>11139</v>
      </c>
      <c r="N2063" s="36" t="s">
        <v>4803</v>
      </c>
      <c r="O2063" s="36">
        <v>376</v>
      </c>
      <c r="Q2063" s="36" t="s">
        <v>11140</v>
      </c>
      <c r="R2063" s="50" t="str">
        <f>VLOOKUP(A2063,[1]komplet!$1:$1048576,18,0)</f>
        <v>ANO</v>
      </c>
    </row>
    <row r="2064" spans="1:18" x14ac:dyDescent="0.25">
      <c r="A2064" s="71">
        <v>600024261</v>
      </c>
      <c r="B2064" s="56">
        <f t="shared" si="64"/>
        <v>600024261</v>
      </c>
      <c r="C2064" s="57" t="s">
        <v>6958</v>
      </c>
      <c r="D2064" s="50">
        <v>1</v>
      </c>
      <c r="E2064" s="72">
        <f t="shared" si="65"/>
        <v>25299140</v>
      </c>
      <c r="F2064" s="51" t="s">
        <v>8862</v>
      </c>
      <c r="G2064" s="51" t="s">
        <v>8863</v>
      </c>
      <c r="H2064" s="51">
        <v>300</v>
      </c>
      <c r="I2064" s="51" t="s">
        <v>14443</v>
      </c>
      <c r="J2064" s="51">
        <v>16.690000000000001</v>
      </c>
      <c r="K2064" s="68">
        <v>5007</v>
      </c>
      <c r="L2064" s="63" t="s">
        <v>14444</v>
      </c>
      <c r="M2064" s="50" t="s">
        <v>11141</v>
      </c>
      <c r="N2064" s="36" t="s">
        <v>11142</v>
      </c>
      <c r="O2064" s="36">
        <v>313</v>
      </c>
      <c r="Q2064" s="36" t="s">
        <v>11140</v>
      </c>
      <c r="R2064" s="50" t="str">
        <f>VLOOKUP(A2064,[1]komplet!$1:$1048576,18,0)</f>
        <v>NE</v>
      </c>
    </row>
    <row r="2065" spans="1:18" x14ac:dyDescent="0.25">
      <c r="A2065" s="71">
        <v>600093972</v>
      </c>
      <c r="B2065" s="56">
        <f t="shared" si="64"/>
        <v>600093972</v>
      </c>
      <c r="C2065" s="57" t="s">
        <v>6959</v>
      </c>
      <c r="D2065" s="50">
        <v>1</v>
      </c>
      <c r="E2065" s="72">
        <f t="shared" si="65"/>
        <v>857688</v>
      </c>
      <c r="F2065" s="51" t="s">
        <v>8862</v>
      </c>
      <c r="G2065" s="51" t="s">
        <v>8863</v>
      </c>
      <c r="H2065" s="51">
        <v>1050</v>
      </c>
      <c r="I2065" s="51" t="s">
        <v>14443</v>
      </c>
      <c r="J2065" s="51">
        <v>16.690000000000001</v>
      </c>
      <c r="K2065" s="68">
        <v>17524.5</v>
      </c>
      <c r="L2065" s="63" t="s">
        <v>14444</v>
      </c>
      <c r="M2065" s="50" t="s">
        <v>11143</v>
      </c>
      <c r="N2065" s="36" t="s">
        <v>41</v>
      </c>
      <c r="O2065" s="36">
        <v>15</v>
      </c>
      <c r="Q2065" s="36" t="s">
        <v>11140</v>
      </c>
      <c r="R2065" s="50" t="str">
        <f>VLOOKUP(A2065,[1]komplet!$1:$1048576,18,0)</f>
        <v>ANO</v>
      </c>
    </row>
    <row r="2066" spans="1:18" x14ac:dyDescent="0.25">
      <c r="A2066" s="71">
        <v>600094049</v>
      </c>
      <c r="B2066" s="56">
        <f t="shared" si="64"/>
        <v>600094049</v>
      </c>
      <c r="C2066" s="57" t="s">
        <v>6960</v>
      </c>
      <c r="D2066" s="50">
        <v>1</v>
      </c>
      <c r="E2066" s="72">
        <f t="shared" si="65"/>
        <v>857858</v>
      </c>
      <c r="F2066" s="51" t="s">
        <v>8862</v>
      </c>
      <c r="G2066" s="51" t="s">
        <v>8863</v>
      </c>
      <c r="H2066" s="51">
        <v>1550</v>
      </c>
      <c r="I2066" s="51" t="s">
        <v>14443</v>
      </c>
      <c r="J2066" s="51">
        <v>16.690000000000001</v>
      </c>
      <c r="K2066" s="68">
        <v>25869.500000000004</v>
      </c>
      <c r="L2066" s="63" t="s">
        <v>14444</v>
      </c>
      <c r="M2066" s="50" t="s">
        <v>11144</v>
      </c>
      <c r="N2066" s="36" t="s">
        <v>19</v>
      </c>
      <c r="O2066" s="36">
        <v>1000</v>
      </c>
      <c r="Q2066" s="36" t="s">
        <v>11140</v>
      </c>
      <c r="R2066" s="50" t="str">
        <f>VLOOKUP(A2066,[1]komplet!$1:$1048576,18,0)</f>
        <v>ANO</v>
      </c>
    </row>
    <row r="2067" spans="1:18" x14ac:dyDescent="0.25">
      <c r="A2067" s="71">
        <v>650038649</v>
      </c>
      <c r="B2067" s="56">
        <f t="shared" si="64"/>
        <v>650038649</v>
      </c>
      <c r="C2067" s="57" t="s">
        <v>6961</v>
      </c>
      <c r="D2067" s="50">
        <v>1</v>
      </c>
      <c r="E2067" s="72">
        <f t="shared" si="65"/>
        <v>71003223</v>
      </c>
      <c r="F2067" s="51" t="s">
        <v>8862</v>
      </c>
      <c r="G2067" s="51" t="s">
        <v>8863</v>
      </c>
      <c r="H2067" s="51">
        <v>150</v>
      </c>
      <c r="I2067" s="51" t="s">
        <v>14443</v>
      </c>
      <c r="J2067" s="51">
        <v>16.690000000000001</v>
      </c>
      <c r="K2067" s="68">
        <v>2503.5</v>
      </c>
      <c r="L2067" s="63" t="s">
        <v>14444</v>
      </c>
      <c r="M2067" s="50" t="s">
        <v>11145</v>
      </c>
      <c r="O2067" s="36">
        <v>175</v>
      </c>
      <c r="Q2067" s="36" t="s">
        <v>92</v>
      </c>
      <c r="R2067" s="50" t="str">
        <f>VLOOKUP(A2067,[1]komplet!$1:$1048576,18,0)</f>
        <v>ANO</v>
      </c>
    </row>
    <row r="2068" spans="1:18" x14ac:dyDescent="0.25">
      <c r="A2068" s="71">
        <v>650044045</v>
      </c>
      <c r="B2068" s="56">
        <f t="shared" si="64"/>
        <v>650044045</v>
      </c>
      <c r="C2068" s="57" t="s">
        <v>6962</v>
      </c>
      <c r="D2068" s="50">
        <v>1</v>
      </c>
      <c r="E2068" s="72">
        <f t="shared" si="65"/>
        <v>75016800</v>
      </c>
      <c r="F2068" s="51" t="s">
        <v>8862</v>
      </c>
      <c r="G2068" s="51" t="s">
        <v>8863</v>
      </c>
      <c r="H2068" s="51">
        <v>250</v>
      </c>
      <c r="I2068" s="51" t="s">
        <v>14443</v>
      </c>
      <c r="J2068" s="51">
        <v>16.690000000000001</v>
      </c>
      <c r="K2068" s="68">
        <v>4172.5</v>
      </c>
      <c r="L2068" s="63" t="s">
        <v>14444</v>
      </c>
      <c r="M2068" s="50" t="s">
        <v>11146</v>
      </c>
      <c r="O2068" s="36">
        <v>6</v>
      </c>
      <c r="Q2068" s="36" t="s">
        <v>11147</v>
      </c>
      <c r="R2068" s="50" t="str">
        <f>VLOOKUP(A2068,[1]komplet!$1:$1048576,18,0)</f>
        <v>ANO</v>
      </c>
    </row>
    <row r="2069" spans="1:18" x14ac:dyDescent="0.25">
      <c r="A2069" s="71">
        <v>650047338</v>
      </c>
      <c r="B2069" s="56">
        <f t="shared" si="64"/>
        <v>650047338</v>
      </c>
      <c r="C2069" s="57" t="s">
        <v>6963</v>
      </c>
      <c r="D2069" s="50">
        <v>1</v>
      </c>
      <c r="E2069" s="72">
        <f t="shared" si="65"/>
        <v>70990824</v>
      </c>
      <c r="F2069" s="51" t="s">
        <v>8862</v>
      </c>
      <c r="G2069" s="51" t="s">
        <v>8863</v>
      </c>
      <c r="H2069" s="51">
        <v>100</v>
      </c>
      <c r="I2069" s="51" t="s">
        <v>14443</v>
      </c>
      <c r="J2069" s="51">
        <v>16.690000000000001</v>
      </c>
      <c r="K2069" s="68">
        <v>1669.0000000000002</v>
      </c>
      <c r="L2069" s="63" t="s">
        <v>14444</v>
      </c>
      <c r="M2069" s="50" t="s">
        <v>11148</v>
      </c>
      <c r="O2069" s="36">
        <v>63</v>
      </c>
      <c r="Q2069" s="36" t="s">
        <v>11149</v>
      </c>
      <c r="R2069" s="50" t="str">
        <f>VLOOKUP(A2069,[1]komplet!$1:$1048576,18,0)</f>
        <v>ANO</v>
      </c>
    </row>
    <row r="2070" spans="1:18" x14ac:dyDescent="0.25">
      <c r="A2070" s="71">
        <v>650060652</v>
      </c>
      <c r="B2070" s="56">
        <f t="shared" si="64"/>
        <v>650060652</v>
      </c>
      <c r="C2070" s="57" t="s">
        <v>6964</v>
      </c>
      <c r="D2070" s="50">
        <v>1</v>
      </c>
      <c r="E2070" s="72">
        <f t="shared" si="65"/>
        <v>70986134</v>
      </c>
      <c r="F2070" s="51" t="s">
        <v>8862</v>
      </c>
      <c r="G2070" s="51" t="s">
        <v>8863</v>
      </c>
      <c r="H2070" s="51">
        <v>150</v>
      </c>
      <c r="I2070" s="51" t="s">
        <v>14443</v>
      </c>
      <c r="J2070" s="51">
        <v>16.690000000000001</v>
      </c>
      <c r="K2070" s="68">
        <v>2503.5</v>
      </c>
      <c r="L2070" s="63" t="s">
        <v>14444</v>
      </c>
      <c r="M2070" s="50" t="s">
        <v>11150</v>
      </c>
      <c r="O2070" s="36">
        <v>22</v>
      </c>
      <c r="Q2070" s="36" t="s">
        <v>5492</v>
      </c>
      <c r="R2070" s="50" t="str">
        <f>VLOOKUP(A2070,[1]komplet!$1:$1048576,18,0)</f>
        <v>ANO</v>
      </c>
    </row>
    <row r="2071" spans="1:18" x14ac:dyDescent="0.25">
      <c r="A2071" s="71">
        <v>691000573</v>
      </c>
      <c r="B2071" s="56">
        <f t="shared" si="64"/>
        <v>691000573</v>
      </c>
      <c r="C2071" s="57" t="s">
        <v>6965</v>
      </c>
      <c r="D2071" s="50">
        <v>1</v>
      </c>
      <c r="E2071" s="72">
        <f t="shared" si="65"/>
        <v>72020865</v>
      </c>
      <c r="F2071" s="51" t="s">
        <v>8862</v>
      </c>
      <c r="G2071" s="51" t="s">
        <v>8863</v>
      </c>
      <c r="H2071" s="51">
        <v>1550</v>
      </c>
      <c r="I2071" s="51" t="s">
        <v>14443</v>
      </c>
      <c r="J2071" s="51">
        <v>16.690000000000001</v>
      </c>
      <c r="K2071" s="68">
        <v>25869.500000000004</v>
      </c>
      <c r="L2071" s="63" t="s">
        <v>14444</v>
      </c>
      <c r="M2071" s="50" t="s">
        <v>11151</v>
      </c>
      <c r="N2071" s="36" t="s">
        <v>4249</v>
      </c>
      <c r="O2071" s="36">
        <v>1</v>
      </c>
      <c r="Q2071" s="36" t="s">
        <v>11140</v>
      </c>
      <c r="R2071" s="50" t="str">
        <f>VLOOKUP(A2071,[1]komplet!$1:$1048576,18,0)</f>
        <v>ANO</v>
      </c>
    </row>
    <row r="2072" spans="1:18" x14ac:dyDescent="0.25">
      <c r="A2072" s="71">
        <v>600011682</v>
      </c>
      <c r="B2072" s="56">
        <f t="shared" si="64"/>
        <v>600011682</v>
      </c>
      <c r="C2072" s="57" t="s">
        <v>6966</v>
      </c>
      <c r="D2072" s="50">
        <v>1</v>
      </c>
      <c r="E2072" s="72">
        <f t="shared" si="65"/>
        <v>62690221</v>
      </c>
      <c r="F2072" s="51" t="s">
        <v>8862</v>
      </c>
      <c r="G2072" s="51" t="s">
        <v>8867</v>
      </c>
      <c r="H2072" s="51">
        <v>1300</v>
      </c>
      <c r="I2072" s="51" t="s">
        <v>14443</v>
      </c>
      <c r="J2072" s="51">
        <v>16.690000000000001</v>
      </c>
      <c r="K2072" s="68">
        <v>21697</v>
      </c>
      <c r="L2072" s="63" t="s">
        <v>14444</v>
      </c>
      <c r="M2072" s="50" t="s">
        <v>11152</v>
      </c>
      <c r="N2072" s="36" t="s">
        <v>41</v>
      </c>
      <c r="O2072" s="36">
        <v>77</v>
      </c>
      <c r="Q2072" s="36" t="s">
        <v>11153</v>
      </c>
      <c r="R2072" s="50" t="str">
        <f>VLOOKUP(A2072,[1]komplet!$1:$1048576,18,0)</f>
        <v>ANO</v>
      </c>
    </row>
    <row r="2073" spans="1:18" x14ac:dyDescent="0.25">
      <c r="A2073" s="71">
        <v>600011763</v>
      </c>
      <c r="B2073" s="56">
        <f t="shared" si="64"/>
        <v>600011763</v>
      </c>
      <c r="C2073" s="57" t="s">
        <v>6967</v>
      </c>
      <c r="D2073" s="50">
        <v>1</v>
      </c>
      <c r="E2073" s="72">
        <f t="shared" si="65"/>
        <v>87751</v>
      </c>
      <c r="F2073" s="51" t="s">
        <v>8862</v>
      </c>
      <c r="G2073" s="51" t="s">
        <v>8867</v>
      </c>
      <c r="H2073" s="51">
        <v>1925</v>
      </c>
      <c r="I2073" s="51" t="s">
        <v>14443</v>
      </c>
      <c r="J2073" s="51">
        <v>16.690000000000001</v>
      </c>
      <c r="K2073" s="68">
        <v>32128.250000000004</v>
      </c>
      <c r="L2073" s="63" t="s">
        <v>14444</v>
      </c>
      <c r="M2073" s="50" t="s">
        <v>11154</v>
      </c>
      <c r="N2073" s="36" t="s">
        <v>11155</v>
      </c>
      <c r="O2073" s="36">
        <v>112</v>
      </c>
      <c r="Q2073" s="36" t="s">
        <v>11153</v>
      </c>
      <c r="R2073" s="50" t="str">
        <f>VLOOKUP(A2073,[1]komplet!$1:$1048576,18,0)</f>
        <v>ANO</v>
      </c>
    </row>
    <row r="2074" spans="1:18" x14ac:dyDescent="0.25">
      <c r="A2074" s="71">
        <v>600023982</v>
      </c>
      <c r="B2074" s="56">
        <f t="shared" si="64"/>
        <v>600023982</v>
      </c>
      <c r="C2074" s="57" t="s">
        <v>6968</v>
      </c>
      <c r="D2074" s="50">
        <v>1</v>
      </c>
      <c r="E2074" s="72">
        <f t="shared" si="65"/>
        <v>70837538</v>
      </c>
      <c r="F2074" s="51" t="s">
        <v>8862</v>
      </c>
      <c r="G2074" s="51" t="s">
        <v>8867</v>
      </c>
      <c r="H2074" s="51">
        <v>225</v>
      </c>
      <c r="I2074" s="51" t="s">
        <v>14443</v>
      </c>
      <c r="J2074" s="51">
        <v>16.690000000000001</v>
      </c>
      <c r="K2074" s="68">
        <v>3755.2500000000005</v>
      </c>
      <c r="L2074" s="63" t="s">
        <v>14444</v>
      </c>
      <c r="M2074" s="50" t="s">
        <v>11156</v>
      </c>
      <c r="N2074" s="36" t="s">
        <v>11157</v>
      </c>
      <c r="O2074" s="36">
        <v>1240</v>
      </c>
      <c r="Q2074" s="36" t="s">
        <v>11153</v>
      </c>
      <c r="R2074" s="50" t="str">
        <f>VLOOKUP(A2074,[1]komplet!$1:$1048576,18,0)</f>
        <v>ANO</v>
      </c>
    </row>
    <row r="2075" spans="1:18" x14ac:dyDescent="0.25">
      <c r="A2075" s="71">
        <v>600088596</v>
      </c>
      <c r="B2075" s="56">
        <f t="shared" si="64"/>
        <v>600088596</v>
      </c>
      <c r="C2075" s="57" t="s">
        <v>6969</v>
      </c>
      <c r="D2075" s="50">
        <v>1</v>
      </c>
      <c r="E2075" s="72">
        <f t="shared" si="65"/>
        <v>62690957</v>
      </c>
      <c r="F2075" s="51" t="s">
        <v>8862</v>
      </c>
      <c r="G2075" s="51" t="s">
        <v>8867</v>
      </c>
      <c r="H2075" s="51">
        <v>1975</v>
      </c>
      <c r="I2075" s="51" t="s">
        <v>14443</v>
      </c>
      <c r="J2075" s="51">
        <v>16.690000000000001</v>
      </c>
      <c r="K2075" s="68">
        <v>32962.75</v>
      </c>
      <c r="L2075" s="63" t="s">
        <v>14444</v>
      </c>
      <c r="M2075" s="50" t="s">
        <v>11158</v>
      </c>
      <c r="N2075" s="36" t="s">
        <v>11159</v>
      </c>
      <c r="O2075" s="36">
        <v>209</v>
      </c>
      <c r="Q2075" s="36" t="s">
        <v>11153</v>
      </c>
      <c r="R2075" s="50" t="str">
        <f>VLOOKUP(A2075,[1]komplet!$1:$1048576,18,0)</f>
        <v>ANO</v>
      </c>
    </row>
    <row r="2076" spans="1:18" x14ac:dyDescent="0.25">
      <c r="A2076" s="71">
        <v>600088600</v>
      </c>
      <c r="B2076" s="56">
        <f t="shared" si="64"/>
        <v>600088600</v>
      </c>
      <c r="C2076" s="57" t="s">
        <v>6970</v>
      </c>
      <c r="D2076" s="50">
        <v>1</v>
      </c>
      <c r="E2076" s="72">
        <f t="shared" si="65"/>
        <v>62690965</v>
      </c>
      <c r="F2076" s="51" t="s">
        <v>8862</v>
      </c>
      <c r="G2076" s="51" t="s">
        <v>8867</v>
      </c>
      <c r="H2076" s="51">
        <v>1850</v>
      </c>
      <c r="I2076" s="51" t="s">
        <v>14443</v>
      </c>
      <c r="J2076" s="51">
        <v>16.690000000000001</v>
      </c>
      <c r="K2076" s="68">
        <v>30876.500000000004</v>
      </c>
      <c r="L2076" s="63" t="s">
        <v>14444</v>
      </c>
      <c r="M2076" s="50" t="s">
        <v>11160</v>
      </c>
      <c r="N2076" s="36" t="s">
        <v>11161</v>
      </c>
      <c r="O2076" s="36">
        <v>561</v>
      </c>
      <c r="Q2076" s="36" t="s">
        <v>11153</v>
      </c>
      <c r="R2076" s="50" t="str">
        <f>VLOOKUP(A2076,[1]komplet!$1:$1048576,18,0)</f>
        <v>ANO</v>
      </c>
    </row>
    <row r="2077" spans="1:18" x14ac:dyDescent="0.25">
      <c r="A2077" s="71">
        <v>600088766</v>
      </c>
      <c r="B2077" s="56">
        <f t="shared" si="64"/>
        <v>600088766</v>
      </c>
      <c r="C2077" s="57" t="s">
        <v>6971</v>
      </c>
      <c r="D2077" s="50">
        <v>1</v>
      </c>
      <c r="E2077" s="72">
        <f t="shared" si="65"/>
        <v>70986509</v>
      </c>
      <c r="F2077" s="51" t="s">
        <v>8862</v>
      </c>
      <c r="G2077" s="51" t="s">
        <v>8867</v>
      </c>
      <c r="H2077" s="51">
        <v>250</v>
      </c>
      <c r="I2077" s="51" t="s">
        <v>14443</v>
      </c>
      <c r="J2077" s="51">
        <v>16.690000000000001</v>
      </c>
      <c r="K2077" s="68">
        <v>4172.5</v>
      </c>
      <c r="L2077" s="63" t="s">
        <v>14444</v>
      </c>
      <c r="M2077" s="50" t="s">
        <v>11162</v>
      </c>
      <c r="O2077" s="36">
        <v>157</v>
      </c>
      <c r="Q2077" s="36" t="s">
        <v>11163</v>
      </c>
      <c r="R2077" s="50" t="str">
        <f>VLOOKUP(A2077,[1]komplet!$1:$1048576,18,0)</f>
        <v>ANO</v>
      </c>
    </row>
    <row r="2078" spans="1:18" x14ac:dyDescent="0.25">
      <c r="A2078" s="71">
        <v>600088758</v>
      </c>
      <c r="B2078" s="56">
        <f t="shared" si="64"/>
        <v>600088758</v>
      </c>
      <c r="C2078" s="57" t="s">
        <v>6972</v>
      </c>
      <c r="D2078" s="50">
        <v>1</v>
      </c>
      <c r="E2078" s="72">
        <f t="shared" si="65"/>
        <v>75015706</v>
      </c>
      <c r="F2078" s="51" t="s">
        <v>8862</v>
      </c>
      <c r="G2078" s="51" t="s">
        <v>8867</v>
      </c>
      <c r="H2078" s="51">
        <v>150</v>
      </c>
      <c r="I2078" s="51" t="s">
        <v>14443</v>
      </c>
      <c r="J2078" s="51">
        <v>16.690000000000001</v>
      </c>
      <c r="K2078" s="68">
        <v>2503.5</v>
      </c>
      <c r="L2078" s="63" t="s">
        <v>14444</v>
      </c>
      <c r="M2078" s="50" t="s">
        <v>11164</v>
      </c>
      <c r="O2078" s="36">
        <v>142</v>
      </c>
      <c r="Q2078" s="36" t="s">
        <v>11165</v>
      </c>
      <c r="R2078" s="50" t="str">
        <f>VLOOKUP(A2078,[1]komplet!$1:$1048576,18,0)</f>
        <v>ANO</v>
      </c>
    </row>
    <row r="2079" spans="1:18" x14ac:dyDescent="0.25">
      <c r="A2079" s="71">
        <v>650054245</v>
      </c>
      <c r="B2079" s="56">
        <f t="shared" si="64"/>
        <v>650054245</v>
      </c>
      <c r="C2079" s="57" t="s">
        <v>6973</v>
      </c>
      <c r="D2079" s="50">
        <v>1</v>
      </c>
      <c r="E2079" s="72">
        <f t="shared" si="65"/>
        <v>71006176</v>
      </c>
      <c r="F2079" s="51" t="s">
        <v>8862</v>
      </c>
      <c r="G2079" s="51" t="s">
        <v>8867</v>
      </c>
      <c r="H2079" s="51">
        <v>175</v>
      </c>
      <c r="I2079" s="51" t="s">
        <v>14443</v>
      </c>
      <c r="J2079" s="51">
        <v>16.690000000000001</v>
      </c>
      <c r="K2079" s="68">
        <v>2920.75</v>
      </c>
      <c r="L2079" s="63" t="s">
        <v>14444</v>
      </c>
      <c r="M2079" s="50" t="s">
        <v>11166</v>
      </c>
      <c r="O2079" s="36">
        <v>16</v>
      </c>
      <c r="Q2079" s="36" t="s">
        <v>11167</v>
      </c>
      <c r="R2079" s="50" t="str">
        <f>VLOOKUP(A2079,[1]komplet!$1:$1048576,18,0)</f>
        <v>ANO</v>
      </c>
    </row>
    <row r="2080" spans="1:18" x14ac:dyDescent="0.25">
      <c r="A2080" s="71">
        <v>650054571</v>
      </c>
      <c r="B2080" s="56">
        <f t="shared" si="64"/>
        <v>650054571</v>
      </c>
      <c r="C2080" s="57" t="s">
        <v>6974</v>
      </c>
      <c r="D2080" s="50">
        <v>1</v>
      </c>
      <c r="E2080" s="72">
        <f t="shared" si="65"/>
        <v>70988897</v>
      </c>
      <c r="F2080" s="51" t="s">
        <v>8862</v>
      </c>
      <c r="G2080" s="51" t="s">
        <v>8867</v>
      </c>
      <c r="H2080" s="51">
        <v>725</v>
      </c>
      <c r="I2080" s="51" t="s">
        <v>14443</v>
      </c>
      <c r="J2080" s="51">
        <v>16.690000000000001</v>
      </c>
      <c r="K2080" s="68">
        <v>12100.250000000002</v>
      </c>
      <c r="L2080" s="63" t="s">
        <v>14444</v>
      </c>
      <c r="M2080" s="50" t="s">
        <v>11168</v>
      </c>
      <c r="N2080" s="36" t="s">
        <v>55</v>
      </c>
      <c r="O2080" s="36">
        <v>326</v>
      </c>
      <c r="Q2080" s="36" t="s">
        <v>11169</v>
      </c>
      <c r="R2080" s="50" t="str">
        <f>VLOOKUP(A2080,[1]komplet!$1:$1048576,18,0)</f>
        <v>ANO</v>
      </c>
    </row>
    <row r="2081" spans="1:18" x14ac:dyDescent="0.25">
      <c r="A2081" s="71">
        <v>650054652</v>
      </c>
      <c r="B2081" s="56">
        <f t="shared" si="64"/>
        <v>650054652</v>
      </c>
      <c r="C2081" s="57" t="s">
        <v>6975</v>
      </c>
      <c r="D2081" s="50">
        <v>1</v>
      </c>
      <c r="E2081" s="72">
        <f t="shared" si="65"/>
        <v>70998124</v>
      </c>
      <c r="F2081" s="51" t="s">
        <v>8862</v>
      </c>
      <c r="G2081" s="51" t="s">
        <v>8867</v>
      </c>
      <c r="H2081" s="51">
        <v>700</v>
      </c>
      <c r="I2081" s="51" t="s">
        <v>14443</v>
      </c>
      <c r="J2081" s="51">
        <v>16.690000000000001</v>
      </c>
      <c r="K2081" s="68">
        <v>11683</v>
      </c>
      <c r="L2081" s="63" t="s">
        <v>14444</v>
      </c>
      <c r="M2081" s="50" t="s">
        <v>11170</v>
      </c>
      <c r="N2081" s="36" t="s">
        <v>11171</v>
      </c>
      <c r="O2081" s="36">
        <v>100</v>
      </c>
      <c r="Q2081" s="36" t="s">
        <v>11172</v>
      </c>
      <c r="R2081" s="50" t="str">
        <f>VLOOKUP(A2081,[1]komplet!$1:$1048576,18,0)</f>
        <v>ANO</v>
      </c>
    </row>
    <row r="2082" spans="1:18" x14ac:dyDescent="0.25">
      <c r="A2082" s="71">
        <v>650056191</v>
      </c>
      <c r="B2082" s="56">
        <f t="shared" si="64"/>
        <v>650056191</v>
      </c>
      <c r="C2082" s="57" t="s">
        <v>6976</v>
      </c>
      <c r="D2082" s="50">
        <v>1</v>
      </c>
      <c r="E2082" s="72">
        <f t="shared" si="65"/>
        <v>75015692</v>
      </c>
      <c r="F2082" s="51" t="s">
        <v>8862</v>
      </c>
      <c r="G2082" s="51" t="s">
        <v>8867</v>
      </c>
      <c r="H2082" s="51">
        <v>725</v>
      </c>
      <c r="I2082" s="51" t="s">
        <v>14443</v>
      </c>
      <c r="J2082" s="51">
        <v>16.690000000000001</v>
      </c>
      <c r="K2082" s="68">
        <v>12100.250000000002</v>
      </c>
      <c r="L2082" s="63" t="s">
        <v>14444</v>
      </c>
      <c r="M2082" s="50" t="s">
        <v>11173</v>
      </c>
      <c r="O2082" s="36">
        <v>144</v>
      </c>
      <c r="Q2082" s="36" t="s">
        <v>11174</v>
      </c>
      <c r="R2082" s="50" t="str">
        <f>VLOOKUP(A2082,[1]komplet!$1:$1048576,18,0)</f>
        <v>ANO</v>
      </c>
    </row>
    <row r="2083" spans="1:18" x14ac:dyDescent="0.25">
      <c r="A2083" s="71">
        <v>600012557</v>
      </c>
      <c r="B2083" s="56">
        <f t="shared" si="64"/>
        <v>600012557</v>
      </c>
      <c r="C2083" s="57" t="s">
        <v>6977</v>
      </c>
      <c r="D2083" s="50">
        <v>1</v>
      </c>
      <c r="E2083" s="72">
        <f t="shared" si="65"/>
        <v>60884703</v>
      </c>
      <c r="F2083" s="51" t="s">
        <v>8862</v>
      </c>
      <c r="G2083" s="51" t="s">
        <v>8864</v>
      </c>
      <c r="H2083" s="51">
        <v>1850</v>
      </c>
      <c r="I2083" s="51" t="s">
        <v>14443</v>
      </c>
      <c r="J2083" s="51">
        <v>16.690000000000001</v>
      </c>
      <c r="K2083" s="68">
        <v>30876.500000000004</v>
      </c>
      <c r="L2083" s="63" t="s">
        <v>14444</v>
      </c>
      <c r="M2083" s="50" t="s">
        <v>11175</v>
      </c>
      <c r="N2083" s="36" t="s">
        <v>11176</v>
      </c>
      <c r="O2083" s="36">
        <v>36</v>
      </c>
      <c r="Q2083" s="36" t="s">
        <v>11177</v>
      </c>
      <c r="R2083" s="50" t="str">
        <f>VLOOKUP(A2083,[1]komplet!$1:$1048576,18,0)</f>
        <v>ANO</v>
      </c>
    </row>
    <row r="2084" spans="1:18" x14ac:dyDescent="0.25">
      <c r="A2084" s="71">
        <v>600001474</v>
      </c>
      <c r="B2084" s="56">
        <f t="shared" si="64"/>
        <v>600001474</v>
      </c>
      <c r="C2084" s="57" t="s">
        <v>6978</v>
      </c>
      <c r="D2084" s="50">
        <v>1</v>
      </c>
      <c r="E2084" s="72">
        <f t="shared" si="65"/>
        <v>25918125</v>
      </c>
      <c r="F2084" s="51" t="s">
        <v>8862</v>
      </c>
      <c r="G2084" s="51" t="s">
        <v>8864</v>
      </c>
      <c r="H2084" s="51">
        <v>500</v>
      </c>
      <c r="I2084" s="51" t="s">
        <v>14443</v>
      </c>
      <c r="J2084" s="51">
        <v>16.690000000000001</v>
      </c>
      <c r="K2084" s="68">
        <v>8345</v>
      </c>
      <c r="L2084" s="63" t="s">
        <v>14444</v>
      </c>
      <c r="M2084" s="50" t="s">
        <v>11178</v>
      </c>
      <c r="N2084" s="36" t="s">
        <v>5063</v>
      </c>
      <c r="O2084" s="36">
        <v>1166</v>
      </c>
      <c r="Q2084" s="36" t="s">
        <v>11177</v>
      </c>
      <c r="R2084" s="50" t="str">
        <f>VLOOKUP(A2084,[1]komplet!$1:$1048576,18,0)</f>
        <v>NE</v>
      </c>
    </row>
    <row r="2085" spans="1:18" x14ac:dyDescent="0.25">
      <c r="A2085" s="71">
        <v>600024300</v>
      </c>
      <c r="B2085" s="56">
        <f t="shared" si="64"/>
        <v>600024300</v>
      </c>
      <c r="C2085" s="57" t="s">
        <v>6979</v>
      </c>
      <c r="D2085" s="50">
        <v>1</v>
      </c>
      <c r="E2085" s="72">
        <f t="shared" si="65"/>
        <v>70152497</v>
      </c>
      <c r="F2085" s="51" t="s">
        <v>8862</v>
      </c>
      <c r="G2085" s="51" t="s">
        <v>8864</v>
      </c>
      <c r="H2085" s="51">
        <v>350</v>
      </c>
      <c r="I2085" s="51" t="s">
        <v>14443</v>
      </c>
      <c r="J2085" s="51">
        <v>16.690000000000001</v>
      </c>
      <c r="K2085" s="68">
        <v>5841.5</v>
      </c>
      <c r="L2085" s="63" t="s">
        <v>14444</v>
      </c>
      <c r="M2085" s="50" t="s">
        <v>11179</v>
      </c>
      <c r="N2085" s="36" t="s">
        <v>11180</v>
      </c>
      <c r="O2085" s="36">
        <v>485</v>
      </c>
      <c r="Q2085" s="36" t="s">
        <v>11177</v>
      </c>
      <c r="R2085" s="50" t="str">
        <f>VLOOKUP(A2085,[1]komplet!$1:$1048576,18,0)</f>
        <v>ANO</v>
      </c>
    </row>
    <row r="2086" spans="1:18" x14ac:dyDescent="0.25">
      <c r="A2086" s="71">
        <v>650044797</v>
      </c>
      <c r="B2086" s="56">
        <f t="shared" si="64"/>
        <v>650044797</v>
      </c>
      <c r="C2086" s="57" t="s">
        <v>6980</v>
      </c>
      <c r="D2086" s="50">
        <v>1</v>
      </c>
      <c r="E2086" s="72">
        <f t="shared" si="65"/>
        <v>75017482</v>
      </c>
      <c r="F2086" s="51" t="s">
        <v>8862</v>
      </c>
      <c r="G2086" s="51" t="s">
        <v>8864</v>
      </c>
      <c r="H2086" s="51">
        <v>100</v>
      </c>
      <c r="I2086" s="51" t="s">
        <v>14443</v>
      </c>
      <c r="J2086" s="51">
        <v>16.690000000000001</v>
      </c>
      <c r="K2086" s="68">
        <v>1669.0000000000002</v>
      </c>
      <c r="L2086" s="63" t="s">
        <v>14444</v>
      </c>
      <c r="M2086" s="50" t="s">
        <v>11181</v>
      </c>
      <c r="O2086" s="36">
        <v>42</v>
      </c>
      <c r="Q2086" s="36" t="s">
        <v>11182</v>
      </c>
      <c r="R2086" s="50" t="str">
        <f>VLOOKUP(A2086,[1]komplet!$1:$1048576,18,0)</f>
        <v>ANO</v>
      </c>
    </row>
    <row r="2087" spans="1:18" x14ac:dyDescent="0.25">
      <c r="A2087" s="71">
        <v>600097323</v>
      </c>
      <c r="B2087" s="56">
        <f t="shared" si="64"/>
        <v>600097323</v>
      </c>
      <c r="C2087" s="57" t="s">
        <v>6981</v>
      </c>
      <c r="D2087" s="50">
        <v>1</v>
      </c>
      <c r="E2087" s="72">
        <f t="shared" si="65"/>
        <v>70979669</v>
      </c>
      <c r="F2087" s="51" t="s">
        <v>8862</v>
      </c>
      <c r="G2087" s="51" t="s">
        <v>8864</v>
      </c>
      <c r="H2087" s="51">
        <v>125</v>
      </c>
      <c r="I2087" s="51" t="s">
        <v>14443</v>
      </c>
      <c r="J2087" s="51">
        <v>16.690000000000001</v>
      </c>
      <c r="K2087" s="68">
        <v>2086.25</v>
      </c>
      <c r="L2087" s="63" t="s">
        <v>14444</v>
      </c>
      <c r="M2087" s="50" t="s">
        <v>11183</v>
      </c>
      <c r="O2087" s="36">
        <v>43</v>
      </c>
      <c r="Q2087" s="36" t="s">
        <v>5085</v>
      </c>
      <c r="R2087" s="50" t="str">
        <f>VLOOKUP(A2087,[1]komplet!$1:$1048576,18,0)</f>
        <v>ANO</v>
      </c>
    </row>
    <row r="2088" spans="1:18" x14ac:dyDescent="0.25">
      <c r="A2088" s="71">
        <v>600097455</v>
      </c>
      <c r="B2088" s="56">
        <f t="shared" si="64"/>
        <v>600097455</v>
      </c>
      <c r="C2088" s="57" t="s">
        <v>6982</v>
      </c>
      <c r="D2088" s="50">
        <v>1</v>
      </c>
      <c r="E2088" s="72">
        <f t="shared" si="65"/>
        <v>75015668</v>
      </c>
      <c r="F2088" s="51" t="s">
        <v>8862</v>
      </c>
      <c r="G2088" s="51" t="s">
        <v>8864</v>
      </c>
      <c r="H2088" s="51">
        <v>250</v>
      </c>
      <c r="I2088" s="51" t="s">
        <v>14443</v>
      </c>
      <c r="J2088" s="51">
        <v>16.690000000000001</v>
      </c>
      <c r="K2088" s="68">
        <v>4172.5</v>
      </c>
      <c r="L2088" s="63" t="s">
        <v>14444</v>
      </c>
      <c r="M2088" s="50" t="s">
        <v>11184</v>
      </c>
      <c r="N2088" s="36" t="s">
        <v>19</v>
      </c>
      <c r="O2088" s="36">
        <v>88</v>
      </c>
      <c r="Q2088" s="36" t="s">
        <v>11185</v>
      </c>
      <c r="R2088" s="50" t="str">
        <f>VLOOKUP(A2088,[1]komplet!$1:$1048576,18,0)</f>
        <v>ANO</v>
      </c>
    </row>
    <row r="2089" spans="1:18" x14ac:dyDescent="0.25">
      <c r="A2089" s="71">
        <v>600097536</v>
      </c>
      <c r="B2089" s="56">
        <f t="shared" si="64"/>
        <v>600097536</v>
      </c>
      <c r="C2089" s="57" t="s">
        <v>6983</v>
      </c>
      <c r="D2089" s="50">
        <v>1</v>
      </c>
      <c r="E2089" s="72">
        <f t="shared" si="65"/>
        <v>75015498</v>
      </c>
      <c r="F2089" s="51" t="s">
        <v>8862</v>
      </c>
      <c r="G2089" s="51" t="s">
        <v>8864</v>
      </c>
      <c r="H2089" s="51">
        <v>2500</v>
      </c>
      <c r="I2089" s="51" t="s">
        <v>14443</v>
      </c>
      <c r="J2089" s="51">
        <v>16.690000000000001</v>
      </c>
      <c r="K2089" s="68">
        <v>41725</v>
      </c>
      <c r="L2089" s="63" t="s">
        <v>14444</v>
      </c>
      <c r="M2089" s="50" t="s">
        <v>11186</v>
      </c>
      <c r="N2089" s="36" t="s">
        <v>11187</v>
      </c>
      <c r="O2089" s="36">
        <v>1596</v>
      </c>
      <c r="Q2089" s="36" t="s">
        <v>11177</v>
      </c>
      <c r="R2089" s="50" t="str">
        <f>VLOOKUP(A2089,[1]komplet!$1:$1048576,18,0)</f>
        <v>ANO</v>
      </c>
    </row>
    <row r="2090" spans="1:18" x14ac:dyDescent="0.25">
      <c r="A2090" s="71">
        <v>600097544</v>
      </c>
      <c r="B2090" s="56">
        <f t="shared" si="64"/>
        <v>600097544</v>
      </c>
      <c r="C2090" s="57" t="s">
        <v>6984</v>
      </c>
      <c r="D2090" s="50">
        <v>1</v>
      </c>
      <c r="E2090" s="72">
        <f t="shared" si="65"/>
        <v>60884835</v>
      </c>
      <c r="F2090" s="51" t="s">
        <v>8862</v>
      </c>
      <c r="G2090" s="51" t="s">
        <v>8864</v>
      </c>
      <c r="H2090" s="51">
        <v>2225</v>
      </c>
      <c r="I2090" s="51" t="s">
        <v>14443</v>
      </c>
      <c r="J2090" s="51">
        <v>16.690000000000001</v>
      </c>
      <c r="K2090" s="68">
        <v>37135.25</v>
      </c>
      <c r="L2090" s="63" t="s">
        <v>14444</v>
      </c>
      <c r="M2090" s="50" t="s">
        <v>11188</v>
      </c>
      <c r="N2090" s="36" t="s">
        <v>53</v>
      </c>
      <c r="O2090" s="36">
        <v>563</v>
      </c>
      <c r="Q2090" s="36" t="s">
        <v>11177</v>
      </c>
      <c r="R2090" s="50" t="str">
        <f>VLOOKUP(A2090,[1]komplet!$1:$1048576,18,0)</f>
        <v>ANO</v>
      </c>
    </row>
    <row r="2091" spans="1:18" x14ac:dyDescent="0.25">
      <c r="A2091" s="71">
        <v>600097633</v>
      </c>
      <c r="B2091" s="56">
        <f t="shared" si="64"/>
        <v>600097633</v>
      </c>
      <c r="C2091" s="57" t="s">
        <v>6985</v>
      </c>
      <c r="D2091" s="50">
        <v>1</v>
      </c>
      <c r="E2091" s="72">
        <f t="shared" si="65"/>
        <v>70979685</v>
      </c>
      <c r="F2091" s="51" t="s">
        <v>8862</v>
      </c>
      <c r="G2091" s="51" t="s">
        <v>8864</v>
      </c>
      <c r="H2091" s="51">
        <v>1150</v>
      </c>
      <c r="I2091" s="51" t="s">
        <v>14443</v>
      </c>
      <c r="J2091" s="51">
        <v>16.690000000000001</v>
      </c>
      <c r="K2091" s="68">
        <v>19193.5</v>
      </c>
      <c r="L2091" s="63" t="s">
        <v>14444</v>
      </c>
      <c r="M2091" s="50" t="s">
        <v>11189</v>
      </c>
      <c r="N2091" s="36" t="s">
        <v>11190</v>
      </c>
      <c r="O2091" s="36">
        <v>81</v>
      </c>
      <c r="Q2091" s="36" t="s">
        <v>11191</v>
      </c>
      <c r="R2091" s="50" t="str">
        <f>VLOOKUP(A2091,[1]komplet!$1:$1048576,18,0)</f>
        <v>ANO</v>
      </c>
    </row>
    <row r="2092" spans="1:18" x14ac:dyDescent="0.25">
      <c r="A2092" s="71">
        <v>600097650</v>
      </c>
      <c r="B2092" s="56">
        <f t="shared" si="64"/>
        <v>600097650</v>
      </c>
      <c r="C2092" s="57" t="s">
        <v>6986</v>
      </c>
      <c r="D2092" s="50">
        <v>1</v>
      </c>
      <c r="E2092" s="72">
        <f t="shared" si="65"/>
        <v>70156611</v>
      </c>
      <c r="F2092" s="51" t="s">
        <v>8862</v>
      </c>
      <c r="G2092" s="51" t="s">
        <v>8864</v>
      </c>
      <c r="H2092" s="51">
        <v>1325</v>
      </c>
      <c r="I2092" s="51" t="s">
        <v>14443</v>
      </c>
      <c r="J2092" s="51">
        <v>16.690000000000001</v>
      </c>
      <c r="K2092" s="68">
        <v>22114.25</v>
      </c>
      <c r="L2092" s="63" t="s">
        <v>14444</v>
      </c>
      <c r="M2092" s="50" t="s">
        <v>11192</v>
      </c>
      <c r="N2092" s="36" t="s">
        <v>41</v>
      </c>
      <c r="O2092" s="36">
        <v>95</v>
      </c>
      <c r="Q2092" s="36" t="s">
        <v>11193</v>
      </c>
      <c r="R2092" s="50" t="str">
        <f>VLOOKUP(A2092,[1]komplet!$1:$1048576,18,0)</f>
        <v>ANO</v>
      </c>
    </row>
    <row r="2093" spans="1:18" x14ac:dyDescent="0.25">
      <c r="A2093" s="71">
        <v>600097731</v>
      </c>
      <c r="B2093" s="56">
        <f t="shared" si="64"/>
        <v>600097731</v>
      </c>
      <c r="C2093" s="57" t="s">
        <v>6987</v>
      </c>
      <c r="D2093" s="50">
        <v>1</v>
      </c>
      <c r="E2093" s="72">
        <f t="shared" si="65"/>
        <v>75017261</v>
      </c>
      <c r="F2093" s="51" t="s">
        <v>8862</v>
      </c>
      <c r="G2093" s="51" t="s">
        <v>8864</v>
      </c>
      <c r="H2093" s="51">
        <v>100</v>
      </c>
      <c r="I2093" s="51" t="s">
        <v>14443</v>
      </c>
      <c r="J2093" s="51">
        <v>16.690000000000001</v>
      </c>
      <c r="K2093" s="68">
        <v>1669.0000000000002</v>
      </c>
      <c r="L2093" s="63" t="s">
        <v>14444</v>
      </c>
      <c r="M2093" s="50" t="s">
        <v>11194</v>
      </c>
      <c r="O2093" s="36">
        <v>60</v>
      </c>
      <c r="Q2093" s="36" t="s">
        <v>11195</v>
      </c>
      <c r="R2093" s="50" t="str">
        <f>VLOOKUP(A2093,[1]komplet!$1:$1048576,18,0)</f>
        <v>ANO</v>
      </c>
    </row>
    <row r="2094" spans="1:18" x14ac:dyDescent="0.25">
      <c r="A2094" s="71">
        <v>650042921</v>
      </c>
      <c r="B2094" s="56">
        <f t="shared" si="64"/>
        <v>650042921</v>
      </c>
      <c r="C2094" s="57" t="s">
        <v>6988</v>
      </c>
      <c r="D2094" s="50">
        <v>1</v>
      </c>
      <c r="E2094" s="72">
        <f t="shared" si="65"/>
        <v>75017644</v>
      </c>
      <c r="F2094" s="51" t="s">
        <v>8862</v>
      </c>
      <c r="G2094" s="51" t="s">
        <v>8864</v>
      </c>
      <c r="H2094" s="51">
        <v>125</v>
      </c>
      <c r="I2094" s="51" t="s">
        <v>14443</v>
      </c>
      <c r="J2094" s="51">
        <v>16.690000000000001</v>
      </c>
      <c r="K2094" s="68">
        <v>2086.25</v>
      </c>
      <c r="L2094" s="63" t="s">
        <v>14444</v>
      </c>
      <c r="M2094" s="50" t="s">
        <v>11196</v>
      </c>
      <c r="O2094" s="36">
        <v>126</v>
      </c>
      <c r="Q2094" s="36" t="s">
        <v>11197</v>
      </c>
      <c r="R2094" s="50" t="str">
        <f>VLOOKUP(A2094,[1]komplet!$1:$1048576,18,0)</f>
        <v>ANO</v>
      </c>
    </row>
    <row r="2095" spans="1:18" x14ac:dyDescent="0.25">
      <c r="A2095" s="71">
        <v>650043448</v>
      </c>
      <c r="B2095" s="56">
        <f t="shared" si="64"/>
        <v>650043448</v>
      </c>
      <c r="C2095" s="57" t="s">
        <v>6989</v>
      </c>
      <c r="D2095" s="50">
        <v>1</v>
      </c>
      <c r="E2095" s="72">
        <f t="shared" si="65"/>
        <v>70980730</v>
      </c>
      <c r="F2095" s="51" t="s">
        <v>8862</v>
      </c>
      <c r="G2095" s="51" t="s">
        <v>8864</v>
      </c>
      <c r="H2095" s="51">
        <v>600</v>
      </c>
      <c r="I2095" s="51" t="s">
        <v>14443</v>
      </c>
      <c r="J2095" s="51">
        <v>16.690000000000001</v>
      </c>
      <c r="K2095" s="68">
        <v>10014</v>
      </c>
      <c r="L2095" s="63" t="s">
        <v>14444</v>
      </c>
      <c r="M2095" s="50" t="s">
        <v>11198</v>
      </c>
      <c r="O2095" s="36">
        <v>45</v>
      </c>
      <c r="Q2095" s="36" t="s">
        <v>11199</v>
      </c>
      <c r="R2095" s="50" t="str">
        <f>VLOOKUP(A2095,[1]komplet!$1:$1048576,18,0)</f>
        <v>ANO</v>
      </c>
    </row>
    <row r="2096" spans="1:18" x14ac:dyDescent="0.25">
      <c r="A2096" s="71">
        <v>650045866</v>
      </c>
      <c r="B2096" s="56">
        <f t="shared" si="64"/>
        <v>650045866</v>
      </c>
      <c r="C2096" s="57" t="s">
        <v>6990</v>
      </c>
      <c r="D2096" s="50">
        <v>1</v>
      </c>
      <c r="E2096" s="72">
        <f t="shared" si="65"/>
        <v>75017245</v>
      </c>
      <c r="F2096" s="51" t="s">
        <v>8862</v>
      </c>
      <c r="G2096" s="51" t="s">
        <v>8864</v>
      </c>
      <c r="H2096" s="51">
        <v>150</v>
      </c>
      <c r="I2096" s="51" t="s">
        <v>14443</v>
      </c>
      <c r="J2096" s="51">
        <v>16.690000000000001</v>
      </c>
      <c r="K2096" s="68">
        <v>2503.5</v>
      </c>
      <c r="L2096" s="63" t="s">
        <v>14444</v>
      </c>
      <c r="M2096" s="50" t="s">
        <v>11200</v>
      </c>
      <c r="O2096" s="36">
        <v>142</v>
      </c>
      <c r="Q2096" s="36" t="s">
        <v>11201</v>
      </c>
      <c r="R2096" s="50" t="str">
        <f>VLOOKUP(A2096,[1]komplet!$1:$1048576,18,0)</f>
        <v>ANO</v>
      </c>
    </row>
    <row r="2097" spans="1:18" x14ac:dyDescent="0.25">
      <c r="A2097" s="71">
        <v>650050576</v>
      </c>
      <c r="B2097" s="56">
        <f t="shared" si="64"/>
        <v>650050576</v>
      </c>
      <c r="C2097" s="57" t="s">
        <v>6991</v>
      </c>
      <c r="D2097" s="50">
        <v>1</v>
      </c>
      <c r="E2097" s="72">
        <f t="shared" si="65"/>
        <v>70188556</v>
      </c>
      <c r="F2097" s="51" t="s">
        <v>8862</v>
      </c>
      <c r="G2097" s="51" t="s">
        <v>8864</v>
      </c>
      <c r="H2097" s="51">
        <v>125</v>
      </c>
      <c r="I2097" s="51" t="s">
        <v>14443</v>
      </c>
      <c r="J2097" s="51">
        <v>16.690000000000001</v>
      </c>
      <c r="K2097" s="68">
        <v>2086.25</v>
      </c>
      <c r="L2097" s="63" t="s">
        <v>14444</v>
      </c>
      <c r="M2097" s="50" t="s">
        <v>11202</v>
      </c>
      <c r="O2097" s="36">
        <v>60</v>
      </c>
      <c r="Q2097" s="36" t="s">
        <v>11177</v>
      </c>
      <c r="R2097" s="50" t="str">
        <f>VLOOKUP(A2097,[1]komplet!$1:$1048576,18,0)</f>
        <v>ANO</v>
      </c>
    </row>
    <row r="2098" spans="1:18" x14ac:dyDescent="0.25">
      <c r="A2098" s="71">
        <v>650050801</v>
      </c>
      <c r="B2098" s="56">
        <f t="shared" si="64"/>
        <v>650050801</v>
      </c>
      <c r="C2098" s="57" t="s">
        <v>6992</v>
      </c>
      <c r="D2098" s="50">
        <v>1</v>
      </c>
      <c r="E2098" s="72">
        <f t="shared" si="65"/>
        <v>70978204</v>
      </c>
      <c r="F2098" s="51" t="s">
        <v>8862</v>
      </c>
      <c r="G2098" s="51" t="s">
        <v>8864</v>
      </c>
      <c r="H2098" s="51">
        <v>175</v>
      </c>
      <c r="I2098" s="51" t="s">
        <v>14443</v>
      </c>
      <c r="J2098" s="51">
        <v>16.690000000000001</v>
      </c>
      <c r="K2098" s="68">
        <v>2920.75</v>
      </c>
      <c r="L2098" s="63" t="s">
        <v>14444</v>
      </c>
      <c r="M2098" s="50" t="s">
        <v>11203</v>
      </c>
      <c r="O2098" s="36">
        <v>5</v>
      </c>
      <c r="Q2098" s="36" t="s">
        <v>11204</v>
      </c>
      <c r="R2098" s="50" t="str">
        <f>VLOOKUP(A2098,[1]komplet!$1:$1048576,18,0)</f>
        <v>ANO</v>
      </c>
    </row>
    <row r="2099" spans="1:18" x14ac:dyDescent="0.25">
      <c r="A2099" s="71">
        <v>650053818</v>
      </c>
      <c r="B2099" s="56">
        <f t="shared" si="64"/>
        <v>650053818</v>
      </c>
      <c r="C2099" s="57" t="s">
        <v>6993</v>
      </c>
      <c r="D2099" s="50">
        <v>1</v>
      </c>
      <c r="E2099" s="72">
        <f t="shared" si="65"/>
        <v>70980462</v>
      </c>
      <c r="F2099" s="51" t="s">
        <v>8862</v>
      </c>
      <c r="G2099" s="51" t="s">
        <v>8864</v>
      </c>
      <c r="H2099" s="51">
        <v>850</v>
      </c>
      <c r="I2099" s="51" t="s">
        <v>14443</v>
      </c>
      <c r="J2099" s="51">
        <v>16.690000000000001</v>
      </c>
      <c r="K2099" s="68">
        <v>14186.500000000002</v>
      </c>
      <c r="L2099" s="63" t="s">
        <v>14444</v>
      </c>
      <c r="M2099" s="50" t="s">
        <v>11205</v>
      </c>
      <c r="O2099" s="36">
        <v>71</v>
      </c>
      <c r="Q2099" s="36" t="s">
        <v>11206</v>
      </c>
      <c r="R2099" s="50" t="str">
        <f>VLOOKUP(A2099,[1]komplet!$1:$1048576,18,0)</f>
        <v>ANO</v>
      </c>
    </row>
    <row r="2100" spans="1:18" x14ac:dyDescent="0.25">
      <c r="A2100" s="71">
        <v>650059999</v>
      </c>
      <c r="B2100" s="56">
        <f t="shared" si="64"/>
        <v>650059999</v>
      </c>
      <c r="C2100" s="57" t="s">
        <v>6994</v>
      </c>
      <c r="D2100" s="50">
        <v>1</v>
      </c>
      <c r="E2100" s="72">
        <f t="shared" si="65"/>
        <v>70979936</v>
      </c>
      <c r="F2100" s="51" t="s">
        <v>8862</v>
      </c>
      <c r="G2100" s="51" t="s">
        <v>8864</v>
      </c>
      <c r="H2100" s="51">
        <v>650</v>
      </c>
      <c r="I2100" s="51" t="s">
        <v>14443</v>
      </c>
      <c r="J2100" s="51">
        <v>16.690000000000001</v>
      </c>
      <c r="K2100" s="68">
        <v>10848.5</v>
      </c>
      <c r="L2100" s="63" t="s">
        <v>14444</v>
      </c>
      <c r="M2100" s="50" t="s">
        <v>11207</v>
      </c>
      <c r="O2100" s="36">
        <v>2</v>
      </c>
      <c r="Q2100" s="36" t="s">
        <v>11208</v>
      </c>
      <c r="R2100" s="50" t="str">
        <f>VLOOKUP(A2100,[1]komplet!$1:$1048576,18,0)</f>
        <v>ANO</v>
      </c>
    </row>
    <row r="2101" spans="1:18" x14ac:dyDescent="0.25">
      <c r="A2101" s="71">
        <v>650060598</v>
      </c>
      <c r="B2101" s="56">
        <f t="shared" si="64"/>
        <v>650060598</v>
      </c>
      <c r="C2101" s="57" t="s">
        <v>6995</v>
      </c>
      <c r="D2101" s="50">
        <v>1</v>
      </c>
      <c r="E2101" s="72">
        <f t="shared" si="65"/>
        <v>70980861</v>
      </c>
      <c r="F2101" s="51" t="s">
        <v>8862</v>
      </c>
      <c r="G2101" s="51" t="s">
        <v>8864</v>
      </c>
      <c r="H2101" s="51">
        <v>125</v>
      </c>
      <c r="I2101" s="51" t="s">
        <v>14443</v>
      </c>
      <c r="J2101" s="51">
        <v>16.690000000000001</v>
      </c>
      <c r="K2101" s="68">
        <v>2086.25</v>
      </c>
      <c r="L2101" s="63" t="s">
        <v>14444</v>
      </c>
      <c r="M2101" s="50" t="s">
        <v>11209</v>
      </c>
      <c r="O2101" s="36">
        <v>47</v>
      </c>
      <c r="Q2101" s="36" t="s">
        <v>11210</v>
      </c>
      <c r="R2101" s="50" t="str">
        <f>VLOOKUP(A2101,[1]komplet!$1:$1048576,18,0)</f>
        <v>ANO</v>
      </c>
    </row>
    <row r="2102" spans="1:18" x14ac:dyDescent="0.25">
      <c r="A2102" s="71">
        <v>650060903</v>
      </c>
      <c r="B2102" s="56">
        <f t="shared" si="64"/>
        <v>650060903</v>
      </c>
      <c r="C2102" s="57" t="s">
        <v>6996</v>
      </c>
      <c r="D2102" s="50">
        <v>1</v>
      </c>
      <c r="E2102" s="72">
        <f t="shared" si="65"/>
        <v>70188378</v>
      </c>
      <c r="F2102" s="51" t="s">
        <v>8862</v>
      </c>
      <c r="G2102" s="51" t="s">
        <v>8864</v>
      </c>
      <c r="H2102" s="51">
        <v>75</v>
      </c>
      <c r="I2102" s="51" t="s">
        <v>14443</v>
      </c>
      <c r="J2102" s="51">
        <v>16.690000000000001</v>
      </c>
      <c r="K2102" s="68">
        <v>1251.75</v>
      </c>
      <c r="L2102" s="63" t="s">
        <v>14444</v>
      </c>
      <c r="M2102" s="50" t="s">
        <v>11211</v>
      </c>
      <c r="O2102" s="36">
        <v>36</v>
      </c>
      <c r="Q2102" s="36" t="s">
        <v>11212</v>
      </c>
      <c r="R2102" s="50" t="str">
        <f>VLOOKUP(A2102,[1]komplet!$1:$1048576,18,0)</f>
        <v>ANO</v>
      </c>
    </row>
    <row r="2103" spans="1:18" x14ac:dyDescent="0.25">
      <c r="A2103" s="71">
        <v>650060997</v>
      </c>
      <c r="B2103" s="56">
        <f t="shared" si="64"/>
        <v>650060997</v>
      </c>
      <c r="C2103" s="57" t="s">
        <v>6997</v>
      </c>
      <c r="D2103" s="50">
        <v>1</v>
      </c>
      <c r="E2103" s="72">
        <f t="shared" si="65"/>
        <v>70997918</v>
      </c>
      <c r="F2103" s="51" t="s">
        <v>8862</v>
      </c>
      <c r="G2103" s="51" t="s">
        <v>8864</v>
      </c>
      <c r="H2103" s="51">
        <v>650</v>
      </c>
      <c r="I2103" s="51" t="s">
        <v>14443</v>
      </c>
      <c r="J2103" s="51">
        <v>16.690000000000001</v>
      </c>
      <c r="K2103" s="68">
        <v>10848.5</v>
      </c>
      <c r="L2103" s="63" t="s">
        <v>14444</v>
      </c>
      <c r="M2103" s="50" t="s">
        <v>11213</v>
      </c>
      <c r="O2103" s="36">
        <v>2</v>
      </c>
      <c r="Q2103" s="36" t="s">
        <v>4563</v>
      </c>
      <c r="R2103" s="50" t="str">
        <f>VLOOKUP(A2103,[1]komplet!$1:$1048576,18,0)</f>
        <v>ANO</v>
      </c>
    </row>
    <row r="2104" spans="1:18" x14ac:dyDescent="0.25">
      <c r="A2104" s="71">
        <v>650061748</v>
      </c>
      <c r="B2104" s="56">
        <f t="shared" si="64"/>
        <v>650061748</v>
      </c>
      <c r="C2104" s="57" t="s">
        <v>6998</v>
      </c>
      <c r="D2104" s="50">
        <v>1</v>
      </c>
      <c r="E2104" s="72">
        <f t="shared" si="65"/>
        <v>70980314</v>
      </c>
      <c r="F2104" s="51" t="s">
        <v>8862</v>
      </c>
      <c r="G2104" s="51" t="s">
        <v>8864</v>
      </c>
      <c r="H2104" s="51">
        <v>150</v>
      </c>
      <c r="I2104" s="51" t="s">
        <v>14443</v>
      </c>
      <c r="J2104" s="51">
        <v>16.690000000000001</v>
      </c>
      <c r="K2104" s="68">
        <v>2503.5</v>
      </c>
      <c r="L2104" s="63" t="s">
        <v>14444</v>
      </c>
      <c r="M2104" s="50" t="s">
        <v>11214</v>
      </c>
      <c r="O2104" s="36">
        <v>43</v>
      </c>
      <c r="Q2104" s="36" t="s">
        <v>11215</v>
      </c>
      <c r="R2104" s="50" t="str">
        <f>VLOOKUP(A2104,[1]komplet!$1:$1048576,18,0)</f>
        <v>ANO</v>
      </c>
    </row>
    <row r="2105" spans="1:18" x14ac:dyDescent="0.25">
      <c r="A2105" s="71">
        <v>650064062</v>
      </c>
      <c r="B2105" s="56">
        <f t="shared" si="64"/>
        <v>650064062</v>
      </c>
      <c r="C2105" s="57" t="s">
        <v>6999</v>
      </c>
      <c r="D2105" s="50">
        <v>1</v>
      </c>
      <c r="E2105" s="72">
        <f t="shared" si="65"/>
        <v>70188882</v>
      </c>
      <c r="F2105" s="51" t="s">
        <v>8862</v>
      </c>
      <c r="G2105" s="51" t="s">
        <v>8864</v>
      </c>
      <c r="H2105" s="51">
        <v>325</v>
      </c>
      <c r="I2105" s="51" t="s">
        <v>14443</v>
      </c>
      <c r="J2105" s="51">
        <v>16.690000000000001</v>
      </c>
      <c r="K2105" s="68">
        <v>5424.25</v>
      </c>
      <c r="L2105" s="63" t="s">
        <v>14444</v>
      </c>
      <c r="M2105" s="50" t="s">
        <v>11216</v>
      </c>
      <c r="O2105" s="36">
        <v>45</v>
      </c>
      <c r="Q2105" s="36" t="s">
        <v>11217</v>
      </c>
      <c r="R2105" s="50" t="str">
        <f>VLOOKUP(A2105,[1]komplet!$1:$1048576,18,0)</f>
        <v>ANO</v>
      </c>
    </row>
    <row r="2106" spans="1:18" x14ac:dyDescent="0.25">
      <c r="A2106" s="71">
        <v>650065298</v>
      </c>
      <c r="B2106" s="56">
        <f t="shared" si="64"/>
        <v>650065298</v>
      </c>
      <c r="C2106" s="57" t="s">
        <v>7000</v>
      </c>
      <c r="D2106" s="50">
        <v>1</v>
      </c>
      <c r="E2106" s="72">
        <f t="shared" si="65"/>
        <v>75015340</v>
      </c>
      <c r="F2106" s="51" t="s">
        <v>8862</v>
      </c>
      <c r="G2106" s="51" t="s">
        <v>8864</v>
      </c>
      <c r="H2106" s="51">
        <v>750</v>
      </c>
      <c r="I2106" s="51" t="s">
        <v>14443</v>
      </c>
      <c r="J2106" s="51">
        <v>16.690000000000001</v>
      </c>
      <c r="K2106" s="68">
        <v>12517.500000000002</v>
      </c>
      <c r="L2106" s="63" t="s">
        <v>14444</v>
      </c>
      <c r="M2106" s="50" t="s">
        <v>11218</v>
      </c>
      <c r="N2106" s="36" t="s">
        <v>19</v>
      </c>
      <c r="O2106" s="36">
        <v>232</v>
      </c>
      <c r="Q2106" s="36" t="s">
        <v>11219</v>
      </c>
      <c r="R2106" s="50" t="str">
        <f>VLOOKUP(A2106,[1]komplet!$1:$1048576,18,0)</f>
        <v>ANO</v>
      </c>
    </row>
    <row r="2107" spans="1:18" x14ac:dyDescent="0.25">
      <c r="A2107" s="71">
        <v>691000107</v>
      </c>
      <c r="B2107" s="56">
        <f t="shared" si="64"/>
        <v>691000107</v>
      </c>
      <c r="C2107" s="57" t="s">
        <v>7001</v>
      </c>
      <c r="D2107" s="50">
        <v>1</v>
      </c>
      <c r="E2107" s="72">
        <f t="shared" si="65"/>
        <v>75137011</v>
      </c>
      <c r="F2107" s="51" t="s">
        <v>8862</v>
      </c>
      <c r="G2107" s="51" t="s">
        <v>8864</v>
      </c>
      <c r="H2107" s="51">
        <v>1500</v>
      </c>
      <c r="I2107" s="51" t="s">
        <v>14443</v>
      </c>
      <c r="J2107" s="51">
        <v>16.690000000000001</v>
      </c>
      <c r="K2107" s="68">
        <v>25035.000000000004</v>
      </c>
      <c r="L2107" s="63" t="s">
        <v>14444</v>
      </c>
      <c r="M2107" s="50" t="s">
        <v>11220</v>
      </c>
      <c r="N2107" s="36" t="s">
        <v>5063</v>
      </c>
      <c r="O2107" s="36">
        <v>1166</v>
      </c>
      <c r="Q2107" s="36" t="s">
        <v>11177</v>
      </c>
      <c r="R2107" s="50" t="str">
        <f>VLOOKUP(A2107,[1]komplet!$1:$1048576,18,0)</f>
        <v>ANO</v>
      </c>
    </row>
    <row r="2108" spans="1:18" x14ac:dyDescent="0.25">
      <c r="A2108" s="71">
        <v>691004692</v>
      </c>
      <c r="B2108" s="56">
        <f t="shared" si="64"/>
        <v>691004692</v>
      </c>
      <c r="C2108" s="57" t="s">
        <v>7002</v>
      </c>
      <c r="D2108" s="50">
        <v>1</v>
      </c>
      <c r="E2108" s="72">
        <f t="shared" si="65"/>
        <v>28859235</v>
      </c>
      <c r="F2108" s="51" t="s">
        <v>8862</v>
      </c>
      <c r="G2108" s="51" t="s">
        <v>8864</v>
      </c>
      <c r="H2108" s="51">
        <v>50</v>
      </c>
      <c r="I2108" s="51" t="s">
        <v>14443</v>
      </c>
      <c r="J2108" s="51">
        <v>16.690000000000001</v>
      </c>
      <c r="K2108" s="68">
        <v>834.50000000000011</v>
      </c>
      <c r="L2108" s="63" t="s">
        <v>14444</v>
      </c>
      <c r="M2108" s="50" t="s">
        <v>11221</v>
      </c>
      <c r="O2108" s="36">
        <v>22</v>
      </c>
      <c r="Q2108" s="36" t="s">
        <v>11222</v>
      </c>
      <c r="R2108" s="50" t="str">
        <f>VLOOKUP(A2108,[1]komplet!$1:$1048576,18,0)</f>
        <v>ANO</v>
      </c>
    </row>
    <row r="2109" spans="1:18" x14ac:dyDescent="0.25">
      <c r="A2109" s="71">
        <v>691006377</v>
      </c>
      <c r="B2109" s="56">
        <f t="shared" si="64"/>
        <v>691006377</v>
      </c>
      <c r="C2109" s="57" t="s">
        <v>7003</v>
      </c>
      <c r="D2109" s="50">
        <v>1</v>
      </c>
      <c r="E2109" s="72">
        <f t="shared" si="65"/>
        <v>2693542</v>
      </c>
      <c r="F2109" s="51" t="s">
        <v>8862</v>
      </c>
      <c r="G2109" s="51" t="s">
        <v>8864</v>
      </c>
      <c r="H2109" s="51">
        <v>100</v>
      </c>
      <c r="I2109" s="51" t="s">
        <v>14443</v>
      </c>
      <c r="J2109" s="51">
        <v>16.690000000000001</v>
      </c>
      <c r="K2109" s="68">
        <v>1669.0000000000002</v>
      </c>
      <c r="L2109" s="63" t="s">
        <v>14444</v>
      </c>
      <c r="M2109" s="50" t="s">
        <v>11223</v>
      </c>
      <c r="O2109" s="36">
        <v>119</v>
      </c>
      <c r="Q2109" s="36" t="s">
        <v>11224</v>
      </c>
      <c r="R2109" s="50" t="str">
        <f>VLOOKUP(A2109,[1]komplet!$1:$1048576,18,0)</f>
        <v>NE</v>
      </c>
    </row>
    <row r="2110" spans="1:18" x14ac:dyDescent="0.25">
      <c r="A2110" s="71">
        <v>600019829</v>
      </c>
      <c r="B2110" s="56">
        <f t="shared" si="64"/>
        <v>600019829</v>
      </c>
      <c r="C2110" s="57" t="s">
        <v>7004</v>
      </c>
      <c r="D2110" s="50">
        <v>1</v>
      </c>
      <c r="E2110" s="72">
        <f t="shared" si="65"/>
        <v>13582968</v>
      </c>
      <c r="F2110" s="51" t="s">
        <v>8862</v>
      </c>
      <c r="G2110" s="51" t="s">
        <v>8865</v>
      </c>
      <c r="H2110" s="51">
        <v>2175</v>
      </c>
      <c r="I2110" s="51" t="s">
        <v>14443</v>
      </c>
      <c r="J2110" s="51">
        <v>16.690000000000001</v>
      </c>
      <c r="K2110" s="68">
        <v>36300.75</v>
      </c>
      <c r="L2110" s="63" t="s">
        <v>14444</v>
      </c>
      <c r="M2110" s="50" t="s">
        <v>11225</v>
      </c>
      <c r="N2110" s="36" t="s">
        <v>11226</v>
      </c>
      <c r="O2110" s="36">
        <v>303</v>
      </c>
      <c r="Q2110" s="36" t="s">
        <v>11227</v>
      </c>
      <c r="R2110" s="50" t="str">
        <f>VLOOKUP(A2110,[1]komplet!$1:$1048576,18,0)</f>
        <v>ANO</v>
      </c>
    </row>
    <row r="2111" spans="1:18" x14ac:dyDescent="0.25">
      <c r="A2111" s="71">
        <v>600012875</v>
      </c>
      <c r="B2111" s="56">
        <f t="shared" si="64"/>
        <v>600012875</v>
      </c>
      <c r="C2111" s="57" t="s">
        <v>7005</v>
      </c>
      <c r="D2111" s="50">
        <v>1</v>
      </c>
      <c r="E2111" s="72">
        <f t="shared" si="65"/>
        <v>60153237</v>
      </c>
      <c r="F2111" s="51" t="s">
        <v>8862</v>
      </c>
      <c r="G2111" s="51" t="s">
        <v>8865</v>
      </c>
      <c r="H2111" s="51">
        <v>1900</v>
      </c>
      <c r="I2111" s="51" t="s">
        <v>14443</v>
      </c>
      <c r="J2111" s="51">
        <v>16.690000000000001</v>
      </c>
      <c r="K2111" s="68">
        <v>31711.000000000004</v>
      </c>
      <c r="L2111" s="63" t="s">
        <v>14444</v>
      </c>
      <c r="M2111" s="50" t="s">
        <v>11228</v>
      </c>
      <c r="N2111" s="36" t="s">
        <v>5192</v>
      </c>
      <c r="O2111" s="36">
        <v>325</v>
      </c>
      <c r="Q2111" s="36" t="s">
        <v>11227</v>
      </c>
      <c r="R2111" s="50" t="str">
        <f>VLOOKUP(A2111,[1]komplet!$1:$1048576,18,0)</f>
        <v>ANO</v>
      </c>
    </row>
    <row r="2112" spans="1:18" x14ac:dyDescent="0.25">
      <c r="A2112" s="71">
        <v>600012905</v>
      </c>
      <c r="B2112" s="56">
        <f t="shared" si="64"/>
        <v>600012905</v>
      </c>
      <c r="C2112" s="57" t="s">
        <v>7006</v>
      </c>
      <c r="D2112" s="50">
        <v>1</v>
      </c>
      <c r="E2112" s="72">
        <f t="shared" si="65"/>
        <v>60153296</v>
      </c>
      <c r="F2112" s="51" t="s">
        <v>8862</v>
      </c>
      <c r="G2112" s="51" t="s">
        <v>8865</v>
      </c>
      <c r="H2112" s="51">
        <v>1650</v>
      </c>
      <c r="I2112" s="51" t="s">
        <v>14443</v>
      </c>
      <c r="J2112" s="51">
        <v>16.690000000000001</v>
      </c>
      <c r="K2112" s="68">
        <v>27538.500000000004</v>
      </c>
      <c r="L2112" s="63" t="s">
        <v>14444</v>
      </c>
      <c r="M2112" s="50" t="s">
        <v>11229</v>
      </c>
      <c r="N2112" s="36" t="s">
        <v>9135</v>
      </c>
      <c r="O2112" s="36">
        <v>9</v>
      </c>
      <c r="Q2112" s="36" t="s">
        <v>11227</v>
      </c>
      <c r="R2112" s="50" t="str">
        <f>VLOOKUP(A2112,[1]komplet!$1:$1048576,18,0)</f>
        <v>ANO</v>
      </c>
    </row>
    <row r="2113" spans="1:18" x14ac:dyDescent="0.25">
      <c r="A2113" s="71">
        <v>600024610</v>
      </c>
      <c r="B2113" s="56">
        <f t="shared" si="64"/>
        <v>600024610</v>
      </c>
      <c r="C2113" s="57" t="s">
        <v>7007</v>
      </c>
      <c r="D2113" s="50">
        <v>1</v>
      </c>
      <c r="E2113" s="72">
        <f t="shared" si="65"/>
        <v>70841179</v>
      </c>
      <c r="F2113" s="51" t="s">
        <v>8862</v>
      </c>
      <c r="G2113" s="51" t="s">
        <v>8865</v>
      </c>
      <c r="H2113" s="51">
        <v>275</v>
      </c>
      <c r="I2113" s="51" t="s">
        <v>14443</v>
      </c>
      <c r="J2113" s="51">
        <v>16.690000000000001</v>
      </c>
      <c r="K2113" s="68">
        <v>4589.75</v>
      </c>
      <c r="L2113" s="63" t="s">
        <v>14444</v>
      </c>
      <c r="M2113" s="50" t="s">
        <v>11230</v>
      </c>
      <c r="N2113" s="36" t="s">
        <v>11231</v>
      </c>
      <c r="O2113" s="36">
        <v>160</v>
      </c>
      <c r="Q2113" s="36" t="s">
        <v>11227</v>
      </c>
      <c r="R2113" s="50" t="str">
        <f>VLOOKUP(A2113,[1]komplet!$1:$1048576,18,0)</f>
        <v>ANO</v>
      </c>
    </row>
    <row r="2114" spans="1:18" x14ac:dyDescent="0.25">
      <c r="A2114" s="71">
        <v>600024628</v>
      </c>
      <c r="B2114" s="56">
        <f t="shared" si="64"/>
        <v>600024628</v>
      </c>
      <c r="C2114" s="57" t="s">
        <v>7008</v>
      </c>
      <c r="D2114" s="50">
        <v>1</v>
      </c>
      <c r="E2114" s="72">
        <f t="shared" si="65"/>
        <v>70841144</v>
      </c>
      <c r="F2114" s="51" t="s">
        <v>8862</v>
      </c>
      <c r="G2114" s="51" t="s">
        <v>8865</v>
      </c>
      <c r="H2114" s="51">
        <v>350</v>
      </c>
      <c r="I2114" s="51" t="s">
        <v>14443</v>
      </c>
      <c r="J2114" s="51">
        <v>16.690000000000001</v>
      </c>
      <c r="K2114" s="68">
        <v>5841.5</v>
      </c>
      <c r="L2114" s="63" t="s">
        <v>14444</v>
      </c>
      <c r="M2114" s="50" t="s">
        <v>11232</v>
      </c>
      <c r="N2114" s="36" t="s">
        <v>11233</v>
      </c>
      <c r="O2114" s="36">
        <v>660</v>
      </c>
      <c r="Q2114" s="36" t="s">
        <v>11234</v>
      </c>
      <c r="R2114" s="50" t="str">
        <f>VLOOKUP(A2114,[1]komplet!$1:$1048576,18,0)</f>
        <v>ANO</v>
      </c>
    </row>
    <row r="2115" spans="1:18" x14ac:dyDescent="0.25">
      <c r="A2115" s="71">
        <v>600102386</v>
      </c>
      <c r="B2115" s="56">
        <f t="shared" si="64"/>
        <v>600102386</v>
      </c>
      <c r="C2115" s="57" t="s">
        <v>7009</v>
      </c>
      <c r="D2115" s="50">
        <v>1</v>
      </c>
      <c r="E2115" s="72">
        <f t="shared" si="65"/>
        <v>70883548</v>
      </c>
      <c r="F2115" s="51" t="s">
        <v>8862</v>
      </c>
      <c r="G2115" s="51" t="s">
        <v>8865</v>
      </c>
      <c r="H2115" s="51">
        <v>975</v>
      </c>
      <c r="I2115" s="51" t="s">
        <v>14443</v>
      </c>
      <c r="J2115" s="51">
        <v>16.690000000000001</v>
      </c>
      <c r="K2115" s="68">
        <v>16272.750000000002</v>
      </c>
      <c r="L2115" s="63" t="s">
        <v>14444</v>
      </c>
      <c r="M2115" s="50" t="s">
        <v>11235</v>
      </c>
      <c r="N2115" s="36" t="s">
        <v>60</v>
      </c>
      <c r="O2115" s="36">
        <v>793</v>
      </c>
      <c r="Q2115" s="36" t="s">
        <v>11234</v>
      </c>
      <c r="R2115" s="50" t="str">
        <f>VLOOKUP(A2115,[1]komplet!$1:$1048576,18,0)</f>
        <v>ANO</v>
      </c>
    </row>
    <row r="2116" spans="1:18" x14ac:dyDescent="0.25">
      <c r="A2116" s="71">
        <v>600101916</v>
      </c>
      <c r="B2116" s="56">
        <f t="shared" si="64"/>
        <v>600101916</v>
      </c>
      <c r="C2116" s="57" t="s">
        <v>7010</v>
      </c>
      <c r="D2116" s="50">
        <v>1</v>
      </c>
      <c r="E2116" s="72">
        <f t="shared" si="65"/>
        <v>64201180</v>
      </c>
      <c r="F2116" s="51" t="s">
        <v>8862</v>
      </c>
      <c r="G2116" s="51" t="s">
        <v>8865</v>
      </c>
      <c r="H2116" s="51">
        <v>2700</v>
      </c>
      <c r="I2116" s="51" t="s">
        <v>14443</v>
      </c>
      <c r="J2116" s="51">
        <v>16.690000000000001</v>
      </c>
      <c r="K2116" s="68">
        <v>45063</v>
      </c>
      <c r="L2116" s="63" t="s">
        <v>14444</v>
      </c>
      <c r="M2116" s="50" t="s">
        <v>11236</v>
      </c>
      <c r="N2116" s="36" t="s">
        <v>41</v>
      </c>
      <c r="O2116" s="36">
        <v>399</v>
      </c>
      <c r="Q2116" s="36" t="s">
        <v>11227</v>
      </c>
      <c r="R2116" s="50" t="str">
        <f>VLOOKUP(A2116,[1]komplet!$1:$1048576,18,0)</f>
        <v>ANO</v>
      </c>
    </row>
    <row r="2117" spans="1:18" x14ac:dyDescent="0.25">
      <c r="A2117" s="71">
        <v>600101924</v>
      </c>
      <c r="B2117" s="56">
        <f t="shared" ref="B2117:B2180" si="66">A2117*1</f>
        <v>600101924</v>
      </c>
      <c r="C2117" s="57" t="s">
        <v>7011</v>
      </c>
      <c r="D2117" s="50">
        <v>1</v>
      </c>
      <c r="E2117" s="72">
        <f t="shared" ref="E2117:E2180" si="67">C2117*1</f>
        <v>64201147</v>
      </c>
      <c r="F2117" s="51" t="s">
        <v>8862</v>
      </c>
      <c r="G2117" s="51" t="s">
        <v>8865</v>
      </c>
      <c r="H2117" s="51">
        <v>2050</v>
      </c>
      <c r="I2117" s="51" t="s">
        <v>14443</v>
      </c>
      <c r="J2117" s="51">
        <v>16.690000000000001</v>
      </c>
      <c r="K2117" s="68">
        <v>34214.5</v>
      </c>
      <c r="L2117" s="63" t="s">
        <v>14444</v>
      </c>
      <c r="M2117" s="50" t="s">
        <v>11237</v>
      </c>
      <c r="N2117" s="36" t="s">
        <v>11238</v>
      </c>
      <c r="O2117" s="36">
        <v>536</v>
      </c>
      <c r="Q2117" s="36" t="s">
        <v>11227</v>
      </c>
      <c r="R2117" s="50" t="str">
        <f>VLOOKUP(A2117,[1]komplet!$1:$1048576,18,0)</f>
        <v>ANO</v>
      </c>
    </row>
    <row r="2118" spans="1:18" x14ac:dyDescent="0.25">
      <c r="A2118" s="71">
        <v>600101932</v>
      </c>
      <c r="B2118" s="56">
        <f t="shared" si="66"/>
        <v>600101932</v>
      </c>
      <c r="C2118" s="57" t="s">
        <v>7012</v>
      </c>
      <c r="D2118" s="50">
        <v>1</v>
      </c>
      <c r="E2118" s="72">
        <f t="shared" si="67"/>
        <v>64201139</v>
      </c>
      <c r="F2118" s="51" t="s">
        <v>8862</v>
      </c>
      <c r="G2118" s="51" t="s">
        <v>8865</v>
      </c>
      <c r="H2118" s="51">
        <v>1675</v>
      </c>
      <c r="I2118" s="51" t="s">
        <v>14443</v>
      </c>
      <c r="J2118" s="51">
        <v>16.690000000000001</v>
      </c>
      <c r="K2118" s="68">
        <v>27955.750000000004</v>
      </c>
      <c r="L2118" s="63" t="s">
        <v>14444</v>
      </c>
      <c r="M2118" s="50" t="s">
        <v>11239</v>
      </c>
      <c r="N2118" s="36" t="s">
        <v>11240</v>
      </c>
      <c r="O2118" s="36">
        <v>816</v>
      </c>
      <c r="Q2118" s="36" t="s">
        <v>11227</v>
      </c>
      <c r="R2118" s="50" t="str">
        <f>VLOOKUP(A2118,[1]komplet!$1:$1048576,18,0)</f>
        <v>ANO</v>
      </c>
    </row>
    <row r="2119" spans="1:18" x14ac:dyDescent="0.25">
      <c r="A2119" s="71">
        <v>600101941</v>
      </c>
      <c r="B2119" s="56">
        <f t="shared" si="66"/>
        <v>600101941</v>
      </c>
      <c r="C2119" s="57" t="s">
        <v>7013</v>
      </c>
      <c r="D2119" s="50">
        <v>1</v>
      </c>
      <c r="E2119" s="72">
        <f t="shared" si="67"/>
        <v>47463996</v>
      </c>
      <c r="F2119" s="51" t="s">
        <v>8862</v>
      </c>
      <c r="G2119" s="51" t="s">
        <v>8865</v>
      </c>
      <c r="H2119" s="51">
        <v>1050</v>
      </c>
      <c r="I2119" s="51" t="s">
        <v>14443</v>
      </c>
      <c r="J2119" s="51">
        <v>16.690000000000001</v>
      </c>
      <c r="K2119" s="68">
        <v>17524.5</v>
      </c>
      <c r="L2119" s="63" t="s">
        <v>14444</v>
      </c>
      <c r="M2119" s="50" t="s">
        <v>11241</v>
      </c>
      <c r="N2119" s="36" t="s">
        <v>41</v>
      </c>
      <c r="O2119" s="36">
        <v>151</v>
      </c>
      <c r="Q2119" s="36" t="s">
        <v>11234</v>
      </c>
      <c r="R2119" s="50" t="str">
        <f>VLOOKUP(A2119,[1]komplet!$1:$1048576,18,0)</f>
        <v>ANO</v>
      </c>
    </row>
    <row r="2120" spans="1:18" x14ac:dyDescent="0.25">
      <c r="A2120" s="71">
        <v>600101959</v>
      </c>
      <c r="B2120" s="56">
        <f t="shared" si="66"/>
        <v>600101959</v>
      </c>
      <c r="C2120" s="57" t="s">
        <v>7014</v>
      </c>
      <c r="D2120" s="50">
        <v>1</v>
      </c>
      <c r="E2120" s="72">
        <f t="shared" si="67"/>
        <v>64201112</v>
      </c>
      <c r="F2120" s="51" t="s">
        <v>8862</v>
      </c>
      <c r="G2120" s="51" t="s">
        <v>8865</v>
      </c>
      <c r="H2120" s="51">
        <v>2825</v>
      </c>
      <c r="I2120" s="51" t="s">
        <v>14443</v>
      </c>
      <c r="J2120" s="51">
        <v>16.690000000000001</v>
      </c>
      <c r="K2120" s="68">
        <v>47149.25</v>
      </c>
      <c r="L2120" s="63" t="s">
        <v>14444</v>
      </c>
      <c r="M2120" s="50" t="s">
        <v>11242</v>
      </c>
      <c r="N2120" s="36" t="s">
        <v>11243</v>
      </c>
      <c r="O2120" s="36">
        <v>38</v>
      </c>
      <c r="Q2120" s="36" t="s">
        <v>11227</v>
      </c>
      <c r="R2120" s="50" t="str">
        <f>VLOOKUP(A2120,[1]komplet!$1:$1048576,18,0)</f>
        <v>ANO</v>
      </c>
    </row>
    <row r="2121" spans="1:18" x14ac:dyDescent="0.25">
      <c r="A2121" s="71">
        <v>600101975</v>
      </c>
      <c r="B2121" s="56">
        <f t="shared" si="66"/>
        <v>600101975</v>
      </c>
      <c r="C2121" s="57" t="s">
        <v>7015</v>
      </c>
      <c r="D2121" s="50">
        <v>1</v>
      </c>
      <c r="E2121" s="72">
        <f t="shared" si="67"/>
        <v>49290266</v>
      </c>
      <c r="F2121" s="51" t="s">
        <v>8862</v>
      </c>
      <c r="G2121" s="51" t="s">
        <v>8865</v>
      </c>
      <c r="H2121" s="51">
        <v>325</v>
      </c>
      <c r="I2121" s="51" t="s">
        <v>14443</v>
      </c>
      <c r="J2121" s="51">
        <v>16.690000000000001</v>
      </c>
      <c r="K2121" s="68">
        <v>5424.25</v>
      </c>
      <c r="L2121" s="63" t="s">
        <v>14444</v>
      </c>
      <c r="M2121" s="50" t="s">
        <v>11244</v>
      </c>
      <c r="N2121" s="36" t="s">
        <v>11245</v>
      </c>
      <c r="O2121" s="36">
        <v>89</v>
      </c>
      <c r="Q2121" s="36" t="s">
        <v>11246</v>
      </c>
      <c r="R2121" s="50" t="str">
        <f>VLOOKUP(A2121,[1]komplet!$1:$1048576,18,0)</f>
        <v>ANO</v>
      </c>
    </row>
    <row r="2122" spans="1:18" x14ac:dyDescent="0.25">
      <c r="A2122" s="71">
        <v>600101983</v>
      </c>
      <c r="B2122" s="56">
        <f t="shared" si="66"/>
        <v>600101983</v>
      </c>
      <c r="C2122" s="57" t="s">
        <v>7016</v>
      </c>
      <c r="D2122" s="50">
        <v>1</v>
      </c>
      <c r="E2122" s="72">
        <f t="shared" si="67"/>
        <v>49290576</v>
      </c>
      <c r="F2122" s="51" t="s">
        <v>8862</v>
      </c>
      <c r="G2122" s="51" t="s">
        <v>8865</v>
      </c>
      <c r="H2122" s="51">
        <v>1000</v>
      </c>
      <c r="I2122" s="51" t="s">
        <v>14443</v>
      </c>
      <c r="J2122" s="51">
        <v>16.690000000000001</v>
      </c>
      <c r="K2122" s="68">
        <v>16690</v>
      </c>
      <c r="L2122" s="63" t="s">
        <v>14444</v>
      </c>
      <c r="M2122" s="50" t="s">
        <v>11247</v>
      </c>
      <c r="N2122" s="36" t="s">
        <v>19</v>
      </c>
      <c r="O2122" s="36">
        <v>662</v>
      </c>
      <c r="Q2122" s="36" t="s">
        <v>11248</v>
      </c>
      <c r="R2122" s="50" t="str">
        <f>VLOOKUP(A2122,[1]komplet!$1:$1048576,18,0)</f>
        <v>ANO</v>
      </c>
    </row>
    <row r="2123" spans="1:18" x14ac:dyDescent="0.25">
      <c r="A2123" s="71">
        <v>600101991</v>
      </c>
      <c r="B2123" s="56">
        <f t="shared" si="66"/>
        <v>600101991</v>
      </c>
      <c r="C2123" s="57" t="s">
        <v>7017</v>
      </c>
      <c r="D2123" s="50">
        <v>1</v>
      </c>
      <c r="E2123" s="72">
        <f t="shared" si="67"/>
        <v>49290649</v>
      </c>
      <c r="F2123" s="51" t="s">
        <v>8862</v>
      </c>
      <c r="G2123" s="51" t="s">
        <v>8865</v>
      </c>
      <c r="H2123" s="51">
        <v>775</v>
      </c>
      <c r="I2123" s="51" t="s">
        <v>14443</v>
      </c>
      <c r="J2123" s="51">
        <v>16.690000000000001</v>
      </c>
      <c r="K2123" s="68">
        <v>12934.750000000002</v>
      </c>
      <c r="L2123" s="63" t="s">
        <v>14444</v>
      </c>
      <c r="M2123" s="50" t="s">
        <v>11249</v>
      </c>
      <c r="N2123" s="36" t="s">
        <v>89</v>
      </c>
      <c r="O2123" s="36">
        <v>178</v>
      </c>
      <c r="Q2123" s="36" t="s">
        <v>11250</v>
      </c>
      <c r="R2123" s="50" t="str">
        <f>VLOOKUP(A2123,[1]komplet!$1:$1048576,18,0)</f>
        <v>ANO</v>
      </c>
    </row>
    <row r="2124" spans="1:18" x14ac:dyDescent="0.25">
      <c r="A2124" s="71">
        <v>600102009</v>
      </c>
      <c r="B2124" s="56">
        <f t="shared" si="66"/>
        <v>600102009</v>
      </c>
      <c r="C2124" s="57" t="s">
        <v>7018</v>
      </c>
      <c r="D2124" s="50">
        <v>1</v>
      </c>
      <c r="E2124" s="72">
        <f t="shared" si="67"/>
        <v>60152885</v>
      </c>
      <c r="F2124" s="51" t="s">
        <v>8862</v>
      </c>
      <c r="G2124" s="51" t="s">
        <v>8865</v>
      </c>
      <c r="H2124" s="51">
        <v>825</v>
      </c>
      <c r="I2124" s="51" t="s">
        <v>14443</v>
      </c>
      <c r="J2124" s="51">
        <v>16.690000000000001</v>
      </c>
      <c r="K2124" s="68">
        <v>13769.250000000002</v>
      </c>
      <c r="L2124" s="63" t="s">
        <v>14444</v>
      </c>
      <c r="M2124" s="50" t="s">
        <v>11251</v>
      </c>
      <c r="O2124" s="36">
        <v>160</v>
      </c>
      <c r="Q2124" s="36" t="s">
        <v>11252</v>
      </c>
      <c r="R2124" s="50" t="str">
        <f>VLOOKUP(A2124,[1]komplet!$1:$1048576,18,0)</f>
        <v>ANO</v>
      </c>
    </row>
    <row r="2125" spans="1:18" x14ac:dyDescent="0.25">
      <c r="A2125" s="71">
        <v>600102165</v>
      </c>
      <c r="B2125" s="56">
        <f t="shared" si="66"/>
        <v>600102165</v>
      </c>
      <c r="C2125" s="57" t="s">
        <v>7019</v>
      </c>
      <c r="D2125" s="50">
        <v>1</v>
      </c>
      <c r="E2125" s="72">
        <f t="shared" si="67"/>
        <v>75016168</v>
      </c>
      <c r="F2125" s="51" t="s">
        <v>8862</v>
      </c>
      <c r="G2125" s="51" t="s">
        <v>8865</v>
      </c>
      <c r="H2125" s="51">
        <v>100</v>
      </c>
      <c r="I2125" s="51" t="s">
        <v>14443</v>
      </c>
      <c r="J2125" s="51">
        <v>16.690000000000001</v>
      </c>
      <c r="K2125" s="68">
        <v>1669.0000000000002</v>
      </c>
      <c r="L2125" s="63" t="s">
        <v>14444</v>
      </c>
      <c r="M2125" s="50" t="s">
        <v>11253</v>
      </c>
      <c r="O2125" s="36">
        <v>66</v>
      </c>
      <c r="Q2125" s="36" t="s">
        <v>11254</v>
      </c>
      <c r="R2125" s="50" t="str">
        <f>VLOOKUP(A2125,[1]komplet!$1:$1048576,18,0)</f>
        <v>ANO</v>
      </c>
    </row>
    <row r="2126" spans="1:18" x14ac:dyDescent="0.25">
      <c r="A2126" s="71">
        <v>600102220</v>
      </c>
      <c r="B2126" s="56">
        <f t="shared" si="66"/>
        <v>600102220</v>
      </c>
      <c r="C2126" s="57" t="s">
        <v>7020</v>
      </c>
      <c r="D2126" s="50">
        <v>1</v>
      </c>
      <c r="E2126" s="72">
        <f t="shared" si="67"/>
        <v>75015188</v>
      </c>
      <c r="F2126" s="51" t="s">
        <v>8862</v>
      </c>
      <c r="G2126" s="51" t="s">
        <v>8865</v>
      </c>
      <c r="H2126" s="51">
        <v>125</v>
      </c>
      <c r="I2126" s="51" t="s">
        <v>14443</v>
      </c>
      <c r="J2126" s="51">
        <v>16.690000000000001</v>
      </c>
      <c r="K2126" s="68">
        <v>2086.25</v>
      </c>
      <c r="L2126" s="63" t="s">
        <v>14444</v>
      </c>
      <c r="M2126" s="50" t="s">
        <v>11255</v>
      </c>
      <c r="O2126" s="36">
        <v>198</v>
      </c>
      <c r="Q2126" s="36" t="s">
        <v>11256</v>
      </c>
      <c r="R2126" s="50" t="str">
        <f>VLOOKUP(A2126,[1]komplet!$1:$1048576,18,0)</f>
        <v>ANO</v>
      </c>
    </row>
    <row r="2127" spans="1:18" x14ac:dyDescent="0.25">
      <c r="A2127" s="71">
        <v>600102238</v>
      </c>
      <c r="B2127" s="56">
        <f t="shared" si="66"/>
        <v>600102238</v>
      </c>
      <c r="C2127" s="57" t="s">
        <v>7021</v>
      </c>
      <c r="D2127" s="50">
        <v>1</v>
      </c>
      <c r="E2127" s="72">
        <f t="shared" si="67"/>
        <v>70998906</v>
      </c>
      <c r="F2127" s="51" t="s">
        <v>8862</v>
      </c>
      <c r="G2127" s="51" t="s">
        <v>8865</v>
      </c>
      <c r="H2127" s="51">
        <v>125</v>
      </c>
      <c r="I2127" s="51" t="s">
        <v>14443</v>
      </c>
      <c r="J2127" s="51">
        <v>16.690000000000001</v>
      </c>
      <c r="K2127" s="68">
        <v>2086.25</v>
      </c>
      <c r="L2127" s="63" t="s">
        <v>14444</v>
      </c>
      <c r="M2127" s="50" t="s">
        <v>11257</v>
      </c>
      <c r="O2127" s="36">
        <v>193</v>
      </c>
      <c r="Q2127" s="36" t="s">
        <v>11258</v>
      </c>
      <c r="R2127" s="50" t="str">
        <f>VLOOKUP(A2127,[1]komplet!$1:$1048576,18,0)</f>
        <v>ANO</v>
      </c>
    </row>
    <row r="2128" spans="1:18" x14ac:dyDescent="0.25">
      <c r="A2128" s="71">
        <v>600102343</v>
      </c>
      <c r="B2128" s="56">
        <f t="shared" si="66"/>
        <v>600102343</v>
      </c>
      <c r="C2128" s="57" t="s">
        <v>7022</v>
      </c>
      <c r="D2128" s="50">
        <v>1</v>
      </c>
      <c r="E2128" s="72">
        <f t="shared" si="67"/>
        <v>75017032</v>
      </c>
      <c r="F2128" s="51" t="s">
        <v>8862</v>
      </c>
      <c r="G2128" s="51" t="s">
        <v>8865</v>
      </c>
      <c r="H2128" s="51">
        <v>900</v>
      </c>
      <c r="I2128" s="51" t="s">
        <v>14443</v>
      </c>
      <c r="J2128" s="51">
        <v>16.690000000000001</v>
      </c>
      <c r="K2128" s="68">
        <v>15021.000000000002</v>
      </c>
      <c r="L2128" s="63" t="s">
        <v>14444</v>
      </c>
      <c r="M2128" s="50" t="s">
        <v>11259</v>
      </c>
      <c r="N2128" s="36" t="s">
        <v>27</v>
      </c>
      <c r="O2128" s="36">
        <v>560</v>
      </c>
      <c r="Q2128" s="36" t="s">
        <v>11260</v>
      </c>
      <c r="R2128" s="50" t="str">
        <f>VLOOKUP(A2128,[1]komplet!$1:$1048576,18,0)</f>
        <v>ANO</v>
      </c>
    </row>
    <row r="2129" spans="1:18" x14ac:dyDescent="0.25">
      <c r="A2129" s="71">
        <v>600102378</v>
      </c>
      <c r="B2129" s="56">
        <f t="shared" si="66"/>
        <v>600102378</v>
      </c>
      <c r="C2129" s="57" t="s">
        <v>7023</v>
      </c>
      <c r="D2129" s="50">
        <v>1</v>
      </c>
      <c r="E2129" s="72">
        <f t="shared" si="67"/>
        <v>64201171</v>
      </c>
      <c r="F2129" s="51" t="s">
        <v>8862</v>
      </c>
      <c r="G2129" s="51" t="s">
        <v>8865</v>
      </c>
      <c r="H2129" s="51">
        <v>1125</v>
      </c>
      <c r="I2129" s="51" t="s">
        <v>14443</v>
      </c>
      <c r="J2129" s="51">
        <v>16.690000000000001</v>
      </c>
      <c r="K2129" s="68">
        <v>18776.25</v>
      </c>
      <c r="L2129" s="63" t="s">
        <v>14444</v>
      </c>
      <c r="M2129" s="50" t="s">
        <v>11261</v>
      </c>
      <c r="N2129" s="36" t="s">
        <v>11072</v>
      </c>
      <c r="O2129" s="36">
        <v>18</v>
      </c>
      <c r="Q2129" s="36" t="s">
        <v>11227</v>
      </c>
      <c r="R2129" s="50" t="str">
        <f>VLOOKUP(A2129,[1]komplet!$1:$1048576,18,0)</f>
        <v>ANO</v>
      </c>
    </row>
    <row r="2130" spans="1:18" x14ac:dyDescent="0.25">
      <c r="A2130" s="71">
        <v>600102432</v>
      </c>
      <c r="B2130" s="56">
        <f t="shared" si="66"/>
        <v>600102432</v>
      </c>
      <c r="C2130" s="57" t="s">
        <v>7024</v>
      </c>
      <c r="D2130" s="50">
        <v>1</v>
      </c>
      <c r="E2130" s="72">
        <f t="shared" si="67"/>
        <v>64201121</v>
      </c>
      <c r="F2130" s="51" t="s">
        <v>8862</v>
      </c>
      <c r="G2130" s="51" t="s">
        <v>8865</v>
      </c>
      <c r="H2130" s="51">
        <v>1625</v>
      </c>
      <c r="I2130" s="51" t="s">
        <v>14443</v>
      </c>
      <c r="J2130" s="51">
        <v>16.690000000000001</v>
      </c>
      <c r="K2130" s="68">
        <v>27121.250000000004</v>
      </c>
      <c r="L2130" s="63" t="s">
        <v>14444</v>
      </c>
      <c r="M2130" s="50" t="s">
        <v>11262</v>
      </c>
      <c r="N2130" s="36" t="s">
        <v>11263</v>
      </c>
      <c r="O2130" s="36">
        <v>488</v>
      </c>
      <c r="Q2130" s="36" t="s">
        <v>11227</v>
      </c>
      <c r="R2130" s="50" t="str">
        <f>VLOOKUP(A2130,[1]komplet!$1:$1048576,18,0)</f>
        <v>ANO</v>
      </c>
    </row>
    <row r="2131" spans="1:18" x14ac:dyDescent="0.25">
      <c r="A2131" s="71">
        <v>600102572</v>
      </c>
      <c r="B2131" s="56">
        <f t="shared" si="66"/>
        <v>600102572</v>
      </c>
      <c r="C2131" s="57" t="s">
        <v>7025</v>
      </c>
      <c r="D2131" s="50">
        <v>1</v>
      </c>
      <c r="E2131" s="72">
        <f t="shared" si="67"/>
        <v>70886598</v>
      </c>
      <c r="F2131" s="51" t="s">
        <v>8862</v>
      </c>
      <c r="G2131" s="51" t="s">
        <v>8865</v>
      </c>
      <c r="H2131" s="51">
        <v>375</v>
      </c>
      <c r="I2131" s="51" t="s">
        <v>14443</v>
      </c>
      <c r="J2131" s="51">
        <v>16.690000000000001</v>
      </c>
      <c r="K2131" s="68">
        <v>6258.7500000000009</v>
      </c>
      <c r="L2131" s="63" t="s">
        <v>14444</v>
      </c>
      <c r="M2131" s="50" t="s">
        <v>11264</v>
      </c>
      <c r="N2131" s="36" t="s">
        <v>11265</v>
      </c>
      <c r="O2131" s="36">
        <v>1</v>
      </c>
      <c r="Q2131" s="36" t="s">
        <v>11227</v>
      </c>
      <c r="R2131" s="50" t="str">
        <f>VLOOKUP(A2131,[1]komplet!$1:$1048576,18,0)</f>
        <v>ANO</v>
      </c>
    </row>
    <row r="2132" spans="1:18" x14ac:dyDescent="0.25">
      <c r="A2132" s="71">
        <v>610200381</v>
      </c>
      <c r="B2132" s="56">
        <f t="shared" si="66"/>
        <v>610200381</v>
      </c>
      <c r="C2132" s="57" t="s">
        <v>7026</v>
      </c>
      <c r="D2132" s="50">
        <v>1</v>
      </c>
      <c r="E2132" s="72">
        <f t="shared" si="67"/>
        <v>69174415</v>
      </c>
      <c r="F2132" s="51" t="s">
        <v>8862</v>
      </c>
      <c r="G2132" s="51" t="s">
        <v>8865</v>
      </c>
      <c r="H2132" s="51">
        <v>2325</v>
      </c>
      <c r="I2132" s="51" t="s">
        <v>14443</v>
      </c>
      <c r="J2132" s="51">
        <v>16.690000000000001</v>
      </c>
      <c r="K2132" s="68">
        <v>38804.25</v>
      </c>
      <c r="L2132" s="63" t="s">
        <v>14444</v>
      </c>
      <c r="M2132" s="50" t="s">
        <v>11266</v>
      </c>
      <c r="N2132" s="36" t="s">
        <v>19</v>
      </c>
      <c r="O2132" s="36">
        <v>101</v>
      </c>
      <c r="Q2132" s="36" t="s">
        <v>11227</v>
      </c>
      <c r="R2132" s="50" t="str">
        <f>VLOOKUP(A2132,[1]komplet!$1:$1048576,18,0)</f>
        <v>ANO</v>
      </c>
    </row>
    <row r="2133" spans="1:18" x14ac:dyDescent="0.25">
      <c r="A2133" s="71">
        <v>650033213</v>
      </c>
      <c r="B2133" s="56">
        <f t="shared" si="66"/>
        <v>650033213</v>
      </c>
      <c r="C2133" s="57" t="s">
        <v>7027</v>
      </c>
      <c r="D2133" s="50">
        <v>1</v>
      </c>
      <c r="E2133" s="72">
        <f t="shared" si="67"/>
        <v>70983976</v>
      </c>
      <c r="F2133" s="51" t="s">
        <v>8862</v>
      </c>
      <c r="G2133" s="51" t="s">
        <v>8865</v>
      </c>
      <c r="H2133" s="51">
        <v>150</v>
      </c>
      <c r="I2133" s="51" t="s">
        <v>14443</v>
      </c>
      <c r="J2133" s="51">
        <v>16.690000000000001</v>
      </c>
      <c r="K2133" s="68">
        <v>2503.5</v>
      </c>
      <c r="L2133" s="63" t="s">
        <v>14444</v>
      </c>
      <c r="M2133" s="50" t="s">
        <v>11267</v>
      </c>
      <c r="O2133" s="36">
        <v>144</v>
      </c>
      <c r="Q2133" s="36" t="s">
        <v>11268</v>
      </c>
      <c r="R2133" s="50" t="str">
        <f>VLOOKUP(A2133,[1]komplet!$1:$1048576,18,0)</f>
        <v>ANO</v>
      </c>
    </row>
    <row r="2134" spans="1:18" x14ac:dyDescent="0.25">
      <c r="A2134" s="71">
        <v>650041453</v>
      </c>
      <c r="B2134" s="56">
        <f t="shared" si="66"/>
        <v>650041453</v>
      </c>
      <c r="C2134" s="57" t="s">
        <v>7028</v>
      </c>
      <c r="D2134" s="50">
        <v>1</v>
      </c>
      <c r="E2134" s="72">
        <f t="shared" si="67"/>
        <v>70988013</v>
      </c>
      <c r="F2134" s="51" t="s">
        <v>8862</v>
      </c>
      <c r="G2134" s="51" t="s">
        <v>8865</v>
      </c>
      <c r="H2134" s="51">
        <v>675</v>
      </c>
      <c r="I2134" s="51" t="s">
        <v>14443</v>
      </c>
      <c r="J2134" s="51">
        <v>16.690000000000001</v>
      </c>
      <c r="K2134" s="68">
        <v>11265.75</v>
      </c>
      <c r="L2134" s="63" t="s">
        <v>14444</v>
      </c>
      <c r="M2134" s="50" t="s">
        <v>11269</v>
      </c>
      <c r="N2134" s="36" t="s">
        <v>37</v>
      </c>
      <c r="O2134" s="36">
        <v>35</v>
      </c>
      <c r="Q2134" s="36" t="s">
        <v>11270</v>
      </c>
      <c r="R2134" s="50" t="str">
        <f>VLOOKUP(A2134,[1]komplet!$1:$1048576,18,0)</f>
        <v>ANO</v>
      </c>
    </row>
    <row r="2135" spans="1:18" x14ac:dyDescent="0.25">
      <c r="A2135" s="71">
        <v>650056922</v>
      </c>
      <c r="B2135" s="56">
        <f t="shared" si="66"/>
        <v>650056922</v>
      </c>
      <c r="C2135" s="57" t="s">
        <v>7029</v>
      </c>
      <c r="D2135" s="50">
        <v>1</v>
      </c>
      <c r="E2135" s="72">
        <f t="shared" si="67"/>
        <v>75015536</v>
      </c>
      <c r="F2135" s="51" t="s">
        <v>8862</v>
      </c>
      <c r="G2135" s="51" t="s">
        <v>8865</v>
      </c>
      <c r="H2135" s="51">
        <v>225</v>
      </c>
      <c r="I2135" s="51" t="s">
        <v>14443</v>
      </c>
      <c r="J2135" s="51">
        <v>16.690000000000001</v>
      </c>
      <c r="K2135" s="68">
        <v>3755.2500000000005</v>
      </c>
      <c r="L2135" s="63" t="s">
        <v>14444</v>
      </c>
      <c r="M2135" s="50" t="s">
        <v>11271</v>
      </c>
      <c r="O2135" s="36">
        <v>181</v>
      </c>
      <c r="Q2135" s="36" t="s">
        <v>11272</v>
      </c>
      <c r="R2135" s="50" t="str">
        <f>VLOOKUP(A2135,[1]komplet!$1:$1048576,18,0)</f>
        <v>ANO</v>
      </c>
    </row>
    <row r="2136" spans="1:18" x14ac:dyDescent="0.25">
      <c r="A2136" s="71">
        <v>650059026</v>
      </c>
      <c r="B2136" s="56">
        <f t="shared" si="66"/>
        <v>650059026</v>
      </c>
      <c r="C2136" s="57" t="s">
        <v>7030</v>
      </c>
      <c r="D2136" s="50">
        <v>1</v>
      </c>
      <c r="E2136" s="72">
        <f t="shared" si="67"/>
        <v>71003878</v>
      </c>
      <c r="F2136" s="51" t="s">
        <v>8862</v>
      </c>
      <c r="G2136" s="51" t="s">
        <v>8865</v>
      </c>
      <c r="H2136" s="51">
        <v>125</v>
      </c>
      <c r="I2136" s="51" t="s">
        <v>14443</v>
      </c>
      <c r="J2136" s="51">
        <v>16.690000000000001</v>
      </c>
      <c r="K2136" s="68">
        <v>2086.25</v>
      </c>
      <c r="L2136" s="63" t="s">
        <v>14444</v>
      </c>
      <c r="M2136" s="50" t="s">
        <v>11273</v>
      </c>
      <c r="O2136" s="36">
        <v>38</v>
      </c>
      <c r="Q2136" s="36" t="s">
        <v>11274</v>
      </c>
      <c r="R2136" s="50" t="str">
        <f>VLOOKUP(A2136,[1]komplet!$1:$1048576,18,0)</f>
        <v>ANO</v>
      </c>
    </row>
    <row r="2137" spans="1:18" x14ac:dyDescent="0.25">
      <c r="A2137" s="71">
        <v>650059905</v>
      </c>
      <c r="B2137" s="56">
        <f t="shared" si="66"/>
        <v>650059905</v>
      </c>
      <c r="C2137" s="57" t="s">
        <v>7031</v>
      </c>
      <c r="D2137" s="50">
        <v>1</v>
      </c>
      <c r="E2137" s="72">
        <f t="shared" si="67"/>
        <v>70988021</v>
      </c>
      <c r="F2137" s="51" t="s">
        <v>8862</v>
      </c>
      <c r="G2137" s="51" t="s">
        <v>8865</v>
      </c>
      <c r="H2137" s="51">
        <v>875</v>
      </c>
      <c r="I2137" s="51" t="s">
        <v>14443</v>
      </c>
      <c r="J2137" s="51">
        <v>16.690000000000001</v>
      </c>
      <c r="K2137" s="68">
        <v>14603.750000000002</v>
      </c>
      <c r="L2137" s="63" t="s">
        <v>14444</v>
      </c>
      <c r="M2137" s="50" t="s">
        <v>11275</v>
      </c>
      <c r="N2137" s="36" t="s">
        <v>55</v>
      </c>
      <c r="O2137" s="36">
        <v>339</v>
      </c>
      <c r="Q2137" s="36" t="s">
        <v>11276</v>
      </c>
      <c r="R2137" s="50" t="str">
        <f>VLOOKUP(A2137,[1]komplet!$1:$1048576,18,0)</f>
        <v>ANO</v>
      </c>
    </row>
    <row r="2138" spans="1:18" x14ac:dyDescent="0.25">
      <c r="A2138" s="71">
        <v>650060831</v>
      </c>
      <c r="B2138" s="56">
        <f t="shared" si="66"/>
        <v>650060831</v>
      </c>
      <c r="C2138" s="57" t="s">
        <v>7032</v>
      </c>
      <c r="D2138" s="50">
        <v>1</v>
      </c>
      <c r="E2138" s="72">
        <f t="shared" si="67"/>
        <v>75017491</v>
      </c>
      <c r="F2138" s="51" t="s">
        <v>8862</v>
      </c>
      <c r="G2138" s="51" t="s">
        <v>8865</v>
      </c>
      <c r="H2138" s="51">
        <v>475</v>
      </c>
      <c r="I2138" s="51" t="s">
        <v>14443</v>
      </c>
      <c r="J2138" s="51">
        <v>16.690000000000001</v>
      </c>
      <c r="K2138" s="68">
        <v>7927.7500000000009</v>
      </c>
      <c r="L2138" s="63" t="s">
        <v>14444</v>
      </c>
      <c r="M2138" s="50" t="s">
        <v>11277</v>
      </c>
      <c r="O2138" s="36">
        <v>171</v>
      </c>
      <c r="Q2138" s="36" t="s">
        <v>11278</v>
      </c>
      <c r="R2138" s="50" t="str">
        <f>VLOOKUP(A2138,[1]komplet!$1:$1048576,18,0)</f>
        <v>ANO</v>
      </c>
    </row>
    <row r="2139" spans="1:18" x14ac:dyDescent="0.25">
      <c r="A2139" s="71">
        <v>650061152</v>
      </c>
      <c r="B2139" s="56">
        <f t="shared" si="66"/>
        <v>650061152</v>
      </c>
      <c r="C2139" s="57" t="s">
        <v>7033</v>
      </c>
      <c r="D2139" s="50">
        <v>1</v>
      </c>
      <c r="E2139" s="72">
        <f t="shared" si="67"/>
        <v>75016851</v>
      </c>
      <c r="F2139" s="51" t="s">
        <v>8862</v>
      </c>
      <c r="G2139" s="51" t="s">
        <v>8865</v>
      </c>
      <c r="H2139" s="51">
        <v>125</v>
      </c>
      <c r="I2139" s="51" t="s">
        <v>14443</v>
      </c>
      <c r="J2139" s="51">
        <v>16.690000000000001</v>
      </c>
      <c r="K2139" s="68">
        <v>2086.25</v>
      </c>
      <c r="L2139" s="63" t="s">
        <v>14444</v>
      </c>
      <c r="M2139" s="50" t="s">
        <v>11279</v>
      </c>
      <c r="N2139" s="36" t="s">
        <v>19</v>
      </c>
      <c r="O2139" s="36">
        <v>81</v>
      </c>
      <c r="Q2139" s="36" t="s">
        <v>11280</v>
      </c>
      <c r="R2139" s="50" t="str">
        <f>VLOOKUP(A2139,[1]komplet!$1:$1048576,18,0)</f>
        <v>ANO</v>
      </c>
    </row>
    <row r="2140" spans="1:18" x14ac:dyDescent="0.25">
      <c r="A2140" s="71">
        <v>650063490</v>
      </c>
      <c r="B2140" s="56">
        <f t="shared" si="66"/>
        <v>650063490</v>
      </c>
      <c r="C2140" s="57" t="s">
        <v>7034</v>
      </c>
      <c r="D2140" s="50">
        <v>1</v>
      </c>
      <c r="E2140" s="72">
        <f t="shared" si="67"/>
        <v>75018128</v>
      </c>
      <c r="F2140" s="51" t="s">
        <v>8862</v>
      </c>
      <c r="G2140" s="51" t="s">
        <v>8865</v>
      </c>
      <c r="H2140" s="51">
        <v>625</v>
      </c>
      <c r="I2140" s="51" t="s">
        <v>14443</v>
      </c>
      <c r="J2140" s="51">
        <v>16.690000000000001</v>
      </c>
      <c r="K2140" s="68">
        <v>10431.25</v>
      </c>
      <c r="L2140" s="63" t="s">
        <v>14444</v>
      </c>
      <c r="M2140" s="50" t="s">
        <v>11281</v>
      </c>
      <c r="O2140" s="36">
        <v>166</v>
      </c>
      <c r="Q2140" s="36" t="s">
        <v>9119</v>
      </c>
      <c r="R2140" s="50" t="str">
        <f>VLOOKUP(A2140,[1]komplet!$1:$1048576,18,0)</f>
        <v>ANO</v>
      </c>
    </row>
    <row r="2141" spans="1:18" x14ac:dyDescent="0.25">
      <c r="A2141" s="71">
        <v>650063651</v>
      </c>
      <c r="B2141" s="56">
        <f t="shared" si="66"/>
        <v>650063651</v>
      </c>
      <c r="C2141" s="57" t="s">
        <v>7035</v>
      </c>
      <c r="D2141" s="50">
        <v>1</v>
      </c>
      <c r="E2141" s="72">
        <f t="shared" si="67"/>
        <v>75018209</v>
      </c>
      <c r="F2141" s="51" t="s">
        <v>8862</v>
      </c>
      <c r="G2141" s="51" t="s">
        <v>8865</v>
      </c>
      <c r="H2141" s="51">
        <v>150</v>
      </c>
      <c r="I2141" s="51" t="s">
        <v>14443</v>
      </c>
      <c r="J2141" s="51">
        <v>16.690000000000001</v>
      </c>
      <c r="K2141" s="68">
        <v>2503.5</v>
      </c>
      <c r="L2141" s="63" t="s">
        <v>14444</v>
      </c>
      <c r="M2141" s="50" t="s">
        <v>11282</v>
      </c>
      <c r="O2141" s="36">
        <v>74</v>
      </c>
      <c r="Q2141" s="36" t="s">
        <v>11283</v>
      </c>
      <c r="R2141" s="50" t="str">
        <f>VLOOKUP(A2141,[1]komplet!$1:$1048576,18,0)</f>
        <v>ANO</v>
      </c>
    </row>
    <row r="2142" spans="1:18" x14ac:dyDescent="0.25">
      <c r="A2142" s="71">
        <v>650063872</v>
      </c>
      <c r="B2142" s="56">
        <f t="shared" si="66"/>
        <v>650063872</v>
      </c>
      <c r="C2142" s="57" t="s">
        <v>7036</v>
      </c>
      <c r="D2142" s="50">
        <v>1</v>
      </c>
      <c r="E2142" s="72">
        <f t="shared" si="67"/>
        <v>70988005</v>
      </c>
      <c r="F2142" s="51" t="s">
        <v>8862</v>
      </c>
      <c r="G2142" s="51" t="s">
        <v>8865</v>
      </c>
      <c r="H2142" s="51">
        <v>150</v>
      </c>
      <c r="I2142" s="51" t="s">
        <v>14443</v>
      </c>
      <c r="J2142" s="51">
        <v>16.690000000000001</v>
      </c>
      <c r="K2142" s="68">
        <v>2503.5</v>
      </c>
      <c r="L2142" s="63" t="s">
        <v>14444</v>
      </c>
      <c r="M2142" s="50" t="s">
        <v>11284</v>
      </c>
      <c r="O2142" s="36">
        <v>123</v>
      </c>
      <c r="Q2142" s="36" t="s">
        <v>11285</v>
      </c>
      <c r="R2142" s="50" t="str">
        <f>VLOOKUP(A2142,[1]komplet!$1:$1048576,18,0)</f>
        <v>ANO</v>
      </c>
    </row>
    <row r="2143" spans="1:18" x14ac:dyDescent="0.25">
      <c r="A2143" s="71">
        <v>650064003</v>
      </c>
      <c r="B2143" s="56">
        <f t="shared" si="66"/>
        <v>650064003</v>
      </c>
      <c r="C2143" s="57" t="s">
        <v>7037</v>
      </c>
      <c r="D2143" s="50">
        <v>1</v>
      </c>
      <c r="E2143" s="72">
        <f t="shared" si="67"/>
        <v>75016591</v>
      </c>
      <c r="F2143" s="51" t="s">
        <v>8862</v>
      </c>
      <c r="G2143" s="51" t="s">
        <v>8865</v>
      </c>
      <c r="H2143" s="51">
        <v>100</v>
      </c>
      <c r="I2143" s="51" t="s">
        <v>14443</v>
      </c>
      <c r="J2143" s="51">
        <v>16.690000000000001</v>
      </c>
      <c r="K2143" s="68">
        <v>1669.0000000000002</v>
      </c>
      <c r="L2143" s="63" t="s">
        <v>14444</v>
      </c>
      <c r="M2143" s="50" t="s">
        <v>11286</v>
      </c>
      <c r="O2143" s="36">
        <v>41</v>
      </c>
      <c r="Q2143" s="36" t="s">
        <v>11287</v>
      </c>
      <c r="R2143" s="50" t="str">
        <f>VLOOKUP(A2143,[1]komplet!$1:$1048576,18,0)</f>
        <v>ANO</v>
      </c>
    </row>
    <row r="2144" spans="1:18" x14ac:dyDescent="0.25">
      <c r="A2144" s="71">
        <v>651014271</v>
      </c>
      <c r="B2144" s="56">
        <f t="shared" si="66"/>
        <v>651014271</v>
      </c>
      <c r="C2144" s="57" t="s">
        <v>7038</v>
      </c>
      <c r="D2144" s="50">
        <v>1</v>
      </c>
      <c r="E2144" s="72">
        <f t="shared" si="67"/>
        <v>27121313</v>
      </c>
      <c r="F2144" s="51" t="s">
        <v>8862</v>
      </c>
      <c r="G2144" s="51" t="s">
        <v>8865</v>
      </c>
      <c r="H2144" s="51">
        <v>1725</v>
      </c>
      <c r="I2144" s="51" t="s">
        <v>14443</v>
      </c>
      <c r="J2144" s="51">
        <v>16.690000000000001</v>
      </c>
      <c r="K2144" s="68">
        <v>28790.250000000004</v>
      </c>
      <c r="L2144" s="63" t="s">
        <v>14444</v>
      </c>
      <c r="M2144" s="50" t="s">
        <v>11288</v>
      </c>
      <c r="N2144" s="36" t="s">
        <v>89</v>
      </c>
      <c r="O2144" s="36">
        <v>177</v>
      </c>
      <c r="Q2144" s="36" t="s">
        <v>11250</v>
      </c>
      <c r="R2144" s="50" t="str">
        <f>VLOOKUP(A2144,[1]komplet!$1:$1048576,18,0)</f>
        <v>NE</v>
      </c>
    </row>
    <row r="2145" spans="1:18" x14ac:dyDescent="0.25">
      <c r="A2145" s="71">
        <v>691002142</v>
      </c>
      <c r="B2145" s="56">
        <f t="shared" si="66"/>
        <v>691002142</v>
      </c>
      <c r="C2145" s="57" t="s">
        <v>7039</v>
      </c>
      <c r="D2145" s="50">
        <v>1</v>
      </c>
      <c r="E2145" s="72">
        <f t="shared" si="67"/>
        <v>72073209</v>
      </c>
      <c r="F2145" s="51" t="s">
        <v>8862</v>
      </c>
      <c r="G2145" s="51" t="s">
        <v>8865</v>
      </c>
      <c r="H2145" s="51">
        <v>950</v>
      </c>
      <c r="I2145" s="51" t="s">
        <v>14443</v>
      </c>
      <c r="J2145" s="51">
        <v>16.690000000000001</v>
      </c>
      <c r="K2145" s="68">
        <v>15855.500000000002</v>
      </c>
      <c r="L2145" s="63" t="s">
        <v>14444</v>
      </c>
      <c r="M2145" s="50" t="s">
        <v>11289</v>
      </c>
      <c r="N2145" s="36" t="s">
        <v>76</v>
      </c>
      <c r="O2145" s="36">
        <v>812</v>
      </c>
      <c r="Q2145" s="36" t="s">
        <v>11234</v>
      </c>
      <c r="R2145" s="50" t="str">
        <f>VLOOKUP(A2145,[1]komplet!$1:$1048576,18,0)</f>
        <v>ANO</v>
      </c>
    </row>
    <row r="2146" spans="1:18" x14ac:dyDescent="0.25">
      <c r="A2146" s="71">
        <v>691008949</v>
      </c>
      <c r="B2146" s="56">
        <f t="shared" si="66"/>
        <v>691008949</v>
      </c>
      <c r="C2146" s="57" t="s">
        <v>7040</v>
      </c>
      <c r="D2146" s="50">
        <v>1</v>
      </c>
      <c r="E2146" s="72">
        <f t="shared" si="67"/>
        <v>4762126</v>
      </c>
      <c r="F2146" s="51" t="s">
        <v>8862</v>
      </c>
      <c r="G2146" s="51" t="s">
        <v>8865</v>
      </c>
      <c r="H2146" s="51">
        <v>200</v>
      </c>
      <c r="I2146" s="51" t="s">
        <v>14443</v>
      </c>
      <c r="J2146" s="51">
        <v>16.690000000000001</v>
      </c>
      <c r="K2146" s="68">
        <v>3338.0000000000005</v>
      </c>
      <c r="L2146" s="63" t="s">
        <v>14444</v>
      </c>
      <c r="M2146" s="50" t="s">
        <v>11290</v>
      </c>
      <c r="O2146" s="36">
        <v>113</v>
      </c>
      <c r="Q2146" s="36" t="s">
        <v>11256</v>
      </c>
      <c r="R2146" s="50" t="str">
        <f>VLOOKUP(A2146,[1]komplet!$1:$1048576,18,0)</f>
        <v>NE</v>
      </c>
    </row>
    <row r="2147" spans="1:18" x14ac:dyDescent="0.25">
      <c r="A2147" s="71">
        <v>691012440</v>
      </c>
      <c r="B2147" s="56">
        <f t="shared" si="66"/>
        <v>691012440</v>
      </c>
      <c r="C2147" s="57" t="s">
        <v>7041</v>
      </c>
      <c r="D2147" s="50">
        <v>1</v>
      </c>
      <c r="E2147" s="72">
        <f t="shared" si="67"/>
        <v>6668224</v>
      </c>
      <c r="F2147" s="51" t="s">
        <v>8862</v>
      </c>
      <c r="G2147" s="51" t="s">
        <v>8865</v>
      </c>
      <c r="H2147" s="51">
        <v>1250</v>
      </c>
      <c r="I2147" s="51" t="s">
        <v>14443</v>
      </c>
      <c r="J2147" s="51">
        <v>16.690000000000001</v>
      </c>
      <c r="K2147" s="68">
        <v>20862.5</v>
      </c>
      <c r="L2147" s="63" t="s">
        <v>14444</v>
      </c>
      <c r="M2147" s="50" t="s">
        <v>11291</v>
      </c>
      <c r="N2147" s="36" t="s">
        <v>11292</v>
      </c>
      <c r="O2147" s="36">
        <v>243</v>
      </c>
      <c r="Q2147" s="36" t="s">
        <v>11227</v>
      </c>
      <c r="R2147" s="50" t="str">
        <f>VLOOKUP(A2147,[1]komplet!$1:$1048576,18,0)</f>
        <v>ANO</v>
      </c>
    </row>
    <row r="2148" spans="1:18" x14ac:dyDescent="0.25">
      <c r="A2148" s="71">
        <v>600024687</v>
      </c>
      <c r="B2148" s="56">
        <f t="shared" si="66"/>
        <v>600024687</v>
      </c>
      <c r="C2148" s="57" t="s">
        <v>7042</v>
      </c>
      <c r="D2148" s="50">
        <v>1</v>
      </c>
      <c r="E2148" s="72">
        <f t="shared" si="67"/>
        <v>49290274</v>
      </c>
      <c r="F2148" s="51" t="s">
        <v>8862</v>
      </c>
      <c r="G2148" s="51" t="s">
        <v>8865</v>
      </c>
      <c r="H2148" s="51">
        <v>425</v>
      </c>
      <c r="I2148" s="51" t="s">
        <v>14443</v>
      </c>
      <c r="J2148" s="51">
        <v>16.690000000000001</v>
      </c>
      <c r="K2148" s="68">
        <v>7093.2500000000009</v>
      </c>
      <c r="L2148" s="63" t="s">
        <v>14444</v>
      </c>
      <c r="M2148" s="50" t="s">
        <v>11293</v>
      </c>
      <c r="N2148" s="36" t="s">
        <v>11294</v>
      </c>
      <c r="O2148" s="36">
        <v>282</v>
      </c>
      <c r="Q2148" s="36" t="s">
        <v>11280</v>
      </c>
      <c r="R2148" s="50" t="str">
        <f>VLOOKUP(A2148,[1]komplet!$1:$1048576,18,0)</f>
        <v>ANO</v>
      </c>
    </row>
    <row r="2149" spans="1:18" x14ac:dyDescent="0.25">
      <c r="A2149" s="71">
        <v>600012891</v>
      </c>
      <c r="B2149" s="56">
        <f t="shared" si="66"/>
        <v>600012891</v>
      </c>
      <c r="C2149" s="57" t="s">
        <v>7043</v>
      </c>
      <c r="D2149" s="50">
        <v>1</v>
      </c>
      <c r="E2149" s="72">
        <f t="shared" si="67"/>
        <v>60153245</v>
      </c>
      <c r="F2149" s="51" t="s">
        <v>8862</v>
      </c>
      <c r="G2149" s="51" t="s">
        <v>8865</v>
      </c>
      <c r="H2149" s="51">
        <v>2225</v>
      </c>
      <c r="I2149" s="51" t="s">
        <v>14443</v>
      </c>
      <c r="J2149" s="51">
        <v>16.690000000000001</v>
      </c>
      <c r="K2149" s="68">
        <v>37135.25</v>
      </c>
      <c r="L2149" s="63" t="s">
        <v>14444</v>
      </c>
      <c r="M2149" s="50" t="s">
        <v>11295</v>
      </c>
      <c r="N2149" s="36" t="s">
        <v>41</v>
      </c>
      <c r="O2149" s="36">
        <v>586</v>
      </c>
      <c r="Q2149" s="36" t="s">
        <v>11296</v>
      </c>
      <c r="R2149" s="50" t="str">
        <f>VLOOKUP(A2149,[1]komplet!$1:$1048576,18,0)</f>
        <v>ANO</v>
      </c>
    </row>
    <row r="2150" spans="1:18" x14ac:dyDescent="0.25">
      <c r="A2150" s="71">
        <v>600101908</v>
      </c>
      <c r="B2150" s="56">
        <f t="shared" si="66"/>
        <v>600101908</v>
      </c>
      <c r="C2150" s="57" t="s">
        <v>7044</v>
      </c>
      <c r="D2150" s="50">
        <v>1</v>
      </c>
      <c r="E2150" s="72">
        <f t="shared" si="67"/>
        <v>43462448</v>
      </c>
      <c r="F2150" s="51" t="s">
        <v>8862</v>
      </c>
      <c r="G2150" s="51" t="s">
        <v>8865</v>
      </c>
      <c r="H2150" s="51">
        <v>1850</v>
      </c>
      <c r="I2150" s="51" t="s">
        <v>14443</v>
      </c>
      <c r="J2150" s="51">
        <v>16.690000000000001</v>
      </c>
      <c r="K2150" s="68">
        <v>30876.500000000004</v>
      </c>
      <c r="L2150" s="63" t="s">
        <v>14444</v>
      </c>
      <c r="M2150" s="50" t="s">
        <v>11297</v>
      </c>
      <c r="N2150" s="36" t="s">
        <v>11231</v>
      </c>
      <c r="O2150" s="36">
        <v>130</v>
      </c>
      <c r="Q2150" s="36" t="s">
        <v>11298</v>
      </c>
      <c r="R2150" s="50" t="str">
        <f>VLOOKUP(A2150,[1]komplet!$1:$1048576,18,0)</f>
        <v>ANO</v>
      </c>
    </row>
    <row r="2151" spans="1:18" x14ac:dyDescent="0.25">
      <c r="A2151" s="71">
        <v>600024636</v>
      </c>
      <c r="B2151" s="56">
        <f t="shared" si="66"/>
        <v>600024636</v>
      </c>
      <c r="C2151" s="57" t="s">
        <v>7045</v>
      </c>
      <c r="D2151" s="50">
        <v>1</v>
      </c>
      <c r="E2151" s="72">
        <f t="shared" si="67"/>
        <v>71197621</v>
      </c>
      <c r="F2151" s="51" t="s">
        <v>8862</v>
      </c>
      <c r="G2151" s="51" t="s">
        <v>8865</v>
      </c>
      <c r="H2151" s="51">
        <v>475</v>
      </c>
      <c r="I2151" s="51" t="s">
        <v>14443</v>
      </c>
      <c r="J2151" s="51">
        <v>16.690000000000001</v>
      </c>
      <c r="K2151" s="68">
        <v>7927.7500000000009</v>
      </c>
      <c r="L2151" s="63" t="s">
        <v>14444</v>
      </c>
      <c r="M2151" s="50" t="s">
        <v>11299</v>
      </c>
      <c r="N2151" s="36" t="s">
        <v>41</v>
      </c>
      <c r="O2151" s="36">
        <v>616</v>
      </c>
      <c r="Q2151" s="36" t="s">
        <v>11296</v>
      </c>
      <c r="R2151" s="50" t="str">
        <f>VLOOKUP(A2151,[1]komplet!$1:$1048576,18,0)</f>
        <v>NE</v>
      </c>
    </row>
    <row r="2152" spans="1:18" x14ac:dyDescent="0.25">
      <c r="A2152" s="71">
        <v>600024652</v>
      </c>
      <c r="B2152" s="56">
        <f t="shared" si="66"/>
        <v>600024652</v>
      </c>
      <c r="C2152" s="57" t="s">
        <v>7046</v>
      </c>
      <c r="D2152" s="50">
        <v>1</v>
      </c>
      <c r="E2152" s="72">
        <f t="shared" si="67"/>
        <v>70842116</v>
      </c>
      <c r="F2152" s="51" t="s">
        <v>8862</v>
      </c>
      <c r="G2152" s="51" t="s">
        <v>8865</v>
      </c>
      <c r="H2152" s="51">
        <v>175</v>
      </c>
      <c r="I2152" s="51" t="s">
        <v>14443</v>
      </c>
      <c r="J2152" s="51">
        <v>16.690000000000001</v>
      </c>
      <c r="K2152" s="68">
        <v>2920.75</v>
      </c>
      <c r="L2152" s="63" t="s">
        <v>14444</v>
      </c>
      <c r="M2152" s="50" t="s">
        <v>11300</v>
      </c>
      <c r="N2152" s="36" t="s">
        <v>11301</v>
      </c>
      <c r="O2152" s="36">
        <v>230</v>
      </c>
      <c r="Q2152" s="36" t="s">
        <v>11296</v>
      </c>
      <c r="R2152" s="50" t="str">
        <f>VLOOKUP(A2152,[1]komplet!$1:$1048576,18,0)</f>
        <v>ANO</v>
      </c>
    </row>
    <row r="2153" spans="1:18" x14ac:dyDescent="0.25">
      <c r="A2153" s="71">
        <v>600024679</v>
      </c>
      <c r="B2153" s="56">
        <f t="shared" si="66"/>
        <v>600024679</v>
      </c>
      <c r="C2153" s="57" t="s">
        <v>7047</v>
      </c>
      <c r="D2153" s="50">
        <v>1</v>
      </c>
      <c r="E2153" s="72">
        <f t="shared" si="67"/>
        <v>60154021</v>
      </c>
      <c r="F2153" s="51" t="s">
        <v>8862</v>
      </c>
      <c r="G2153" s="51" t="s">
        <v>8865</v>
      </c>
      <c r="H2153" s="51">
        <v>525</v>
      </c>
      <c r="I2153" s="51" t="s">
        <v>14443</v>
      </c>
      <c r="J2153" s="51">
        <v>16.690000000000001</v>
      </c>
      <c r="K2153" s="68">
        <v>8762.25</v>
      </c>
      <c r="L2153" s="63" t="s">
        <v>14444</v>
      </c>
      <c r="M2153" s="50" t="s">
        <v>11302</v>
      </c>
      <c r="N2153" s="36" t="s">
        <v>11238</v>
      </c>
      <c r="O2153" s="36">
        <v>329</v>
      </c>
      <c r="Q2153" s="36" t="s">
        <v>11298</v>
      </c>
      <c r="R2153" s="50" t="str">
        <f>VLOOKUP(A2153,[1]komplet!$1:$1048576,18,0)</f>
        <v>ANO</v>
      </c>
    </row>
    <row r="2154" spans="1:18" x14ac:dyDescent="0.25">
      <c r="A2154" s="71">
        <v>600029913</v>
      </c>
      <c r="B2154" s="56">
        <f t="shared" si="66"/>
        <v>600029913</v>
      </c>
      <c r="C2154" s="57" t="s">
        <v>7048</v>
      </c>
      <c r="D2154" s="50">
        <v>1</v>
      </c>
      <c r="E2154" s="72">
        <f t="shared" si="67"/>
        <v>60153270</v>
      </c>
      <c r="F2154" s="51" t="s">
        <v>8862</v>
      </c>
      <c r="G2154" s="51" t="s">
        <v>8865</v>
      </c>
      <c r="H2154" s="51">
        <v>75</v>
      </c>
      <c r="I2154" s="51" t="s">
        <v>14443</v>
      </c>
      <c r="J2154" s="51">
        <v>16.690000000000001</v>
      </c>
      <c r="K2154" s="68">
        <v>1251.75</v>
      </c>
      <c r="L2154" s="63" t="s">
        <v>14444</v>
      </c>
      <c r="M2154" s="50" t="s">
        <v>11303</v>
      </c>
      <c r="O2154" s="36">
        <v>240</v>
      </c>
      <c r="Q2154" s="36" t="s">
        <v>11304</v>
      </c>
      <c r="R2154" s="50" t="str">
        <f>VLOOKUP(A2154,[1]komplet!$1:$1048576,18,0)</f>
        <v>ANO</v>
      </c>
    </row>
    <row r="2155" spans="1:18" x14ac:dyDescent="0.25">
      <c r="A2155" s="71">
        <v>600101967</v>
      </c>
      <c r="B2155" s="56">
        <f t="shared" si="66"/>
        <v>600101967</v>
      </c>
      <c r="C2155" s="57" t="s">
        <v>7049</v>
      </c>
      <c r="D2155" s="50">
        <v>1</v>
      </c>
      <c r="E2155" s="72">
        <f t="shared" si="67"/>
        <v>47466928</v>
      </c>
      <c r="F2155" s="51" t="s">
        <v>8862</v>
      </c>
      <c r="G2155" s="51" t="s">
        <v>8865</v>
      </c>
      <c r="H2155" s="51">
        <v>750</v>
      </c>
      <c r="I2155" s="51" t="s">
        <v>14443</v>
      </c>
      <c r="J2155" s="51">
        <v>16.690000000000001</v>
      </c>
      <c r="K2155" s="68">
        <v>12517.500000000002</v>
      </c>
      <c r="L2155" s="63" t="s">
        <v>14444</v>
      </c>
      <c r="M2155" s="50" t="s">
        <v>11305</v>
      </c>
      <c r="O2155" s="36">
        <v>407</v>
      </c>
      <c r="Q2155" s="36" t="s">
        <v>11306</v>
      </c>
      <c r="R2155" s="50" t="str">
        <f>VLOOKUP(A2155,[1]komplet!$1:$1048576,18,0)</f>
        <v>ANO</v>
      </c>
    </row>
    <row r="2156" spans="1:18" x14ac:dyDescent="0.25">
      <c r="A2156" s="71">
        <v>600102106</v>
      </c>
      <c r="B2156" s="56">
        <f t="shared" si="66"/>
        <v>600102106</v>
      </c>
      <c r="C2156" s="57" t="s">
        <v>7050</v>
      </c>
      <c r="D2156" s="50">
        <v>1</v>
      </c>
      <c r="E2156" s="72">
        <f t="shared" si="67"/>
        <v>71009761</v>
      </c>
      <c r="F2156" s="51" t="s">
        <v>8862</v>
      </c>
      <c r="G2156" s="51" t="s">
        <v>8865</v>
      </c>
      <c r="H2156" s="51">
        <v>125</v>
      </c>
      <c r="I2156" s="51" t="s">
        <v>14443</v>
      </c>
      <c r="J2156" s="51">
        <v>16.690000000000001</v>
      </c>
      <c r="K2156" s="68">
        <v>2086.25</v>
      </c>
      <c r="L2156" s="63" t="s">
        <v>14444</v>
      </c>
      <c r="M2156" s="50" t="s">
        <v>11307</v>
      </c>
      <c r="O2156" s="36">
        <v>222</v>
      </c>
      <c r="Q2156" s="36" t="s">
        <v>11304</v>
      </c>
      <c r="R2156" s="50" t="str">
        <f>VLOOKUP(A2156,[1]komplet!$1:$1048576,18,0)</f>
        <v>ANO</v>
      </c>
    </row>
    <row r="2157" spans="1:18" x14ac:dyDescent="0.25">
      <c r="A2157" s="71">
        <v>600102408</v>
      </c>
      <c r="B2157" s="56">
        <f t="shared" si="66"/>
        <v>600102408</v>
      </c>
      <c r="C2157" s="57" t="s">
        <v>7051</v>
      </c>
      <c r="D2157" s="50">
        <v>1</v>
      </c>
      <c r="E2157" s="72">
        <f t="shared" si="67"/>
        <v>70947163</v>
      </c>
      <c r="F2157" s="51" t="s">
        <v>8862</v>
      </c>
      <c r="G2157" s="51" t="s">
        <v>8865</v>
      </c>
      <c r="H2157" s="51">
        <v>2100</v>
      </c>
      <c r="I2157" s="51" t="s">
        <v>14443</v>
      </c>
      <c r="J2157" s="51">
        <v>16.690000000000001</v>
      </c>
      <c r="K2157" s="68">
        <v>35049</v>
      </c>
      <c r="L2157" s="63" t="s">
        <v>14444</v>
      </c>
      <c r="M2157" s="50" t="s">
        <v>11308</v>
      </c>
      <c r="N2157" s="36" t="s">
        <v>11309</v>
      </c>
      <c r="O2157" s="36">
        <v>283</v>
      </c>
      <c r="Q2157" s="36" t="s">
        <v>11296</v>
      </c>
      <c r="R2157" s="50" t="str">
        <f>VLOOKUP(A2157,[1]komplet!$1:$1048576,18,0)</f>
        <v>ANO</v>
      </c>
    </row>
    <row r="2158" spans="1:18" x14ac:dyDescent="0.25">
      <c r="A2158" s="71">
        <v>600102505</v>
      </c>
      <c r="B2158" s="56">
        <f t="shared" si="66"/>
        <v>600102505</v>
      </c>
      <c r="C2158" s="57" t="s">
        <v>7052</v>
      </c>
      <c r="D2158" s="50">
        <v>1</v>
      </c>
      <c r="E2158" s="72">
        <f t="shared" si="67"/>
        <v>68247630</v>
      </c>
      <c r="F2158" s="51" t="s">
        <v>8862</v>
      </c>
      <c r="G2158" s="51" t="s">
        <v>8865</v>
      </c>
      <c r="H2158" s="51">
        <v>2125</v>
      </c>
      <c r="I2158" s="51" t="s">
        <v>14443</v>
      </c>
      <c r="J2158" s="51">
        <v>16.690000000000001</v>
      </c>
      <c r="K2158" s="68">
        <v>35466.25</v>
      </c>
      <c r="L2158" s="63" t="s">
        <v>14444</v>
      </c>
      <c r="M2158" s="50" t="s">
        <v>11310</v>
      </c>
      <c r="N2158" s="36" t="s">
        <v>19</v>
      </c>
      <c r="O2158" s="36">
        <v>1336</v>
      </c>
      <c r="Q2158" s="36" t="s">
        <v>11296</v>
      </c>
      <c r="R2158" s="50" t="str">
        <f>VLOOKUP(A2158,[1]komplet!$1:$1048576,18,0)</f>
        <v>ANO</v>
      </c>
    </row>
    <row r="2159" spans="1:18" x14ac:dyDescent="0.25">
      <c r="A2159" s="71">
        <v>650030991</v>
      </c>
      <c r="B2159" s="56">
        <f t="shared" si="66"/>
        <v>650030991</v>
      </c>
      <c r="C2159" s="57" t="s">
        <v>7053</v>
      </c>
      <c r="D2159" s="50">
        <v>1</v>
      </c>
      <c r="E2159" s="72">
        <f t="shared" si="67"/>
        <v>75016079</v>
      </c>
      <c r="F2159" s="51" t="s">
        <v>8862</v>
      </c>
      <c r="G2159" s="51" t="s">
        <v>8865</v>
      </c>
      <c r="H2159" s="51">
        <v>175</v>
      </c>
      <c r="I2159" s="51" t="s">
        <v>14443</v>
      </c>
      <c r="J2159" s="51">
        <v>16.690000000000001</v>
      </c>
      <c r="K2159" s="68">
        <v>2920.75</v>
      </c>
      <c r="L2159" s="63" t="s">
        <v>14444</v>
      </c>
      <c r="M2159" s="50" t="s">
        <v>11311</v>
      </c>
      <c r="O2159" s="36">
        <v>140</v>
      </c>
      <c r="Q2159" s="36" t="s">
        <v>11312</v>
      </c>
      <c r="R2159" s="50" t="str">
        <f>VLOOKUP(A2159,[1]komplet!$1:$1048576,18,0)</f>
        <v>ANO</v>
      </c>
    </row>
    <row r="2160" spans="1:18" x14ac:dyDescent="0.25">
      <c r="A2160" s="71">
        <v>650048431</v>
      </c>
      <c r="B2160" s="56">
        <f t="shared" si="66"/>
        <v>650048431</v>
      </c>
      <c r="C2160" s="57" t="s">
        <v>7054</v>
      </c>
      <c r="D2160" s="50">
        <v>1</v>
      </c>
      <c r="E2160" s="72">
        <f t="shared" si="67"/>
        <v>75015960</v>
      </c>
      <c r="F2160" s="51" t="s">
        <v>8862</v>
      </c>
      <c r="G2160" s="51" t="s">
        <v>8865</v>
      </c>
      <c r="H2160" s="51">
        <v>100</v>
      </c>
      <c r="I2160" s="51" t="s">
        <v>14443</v>
      </c>
      <c r="J2160" s="51">
        <v>16.690000000000001</v>
      </c>
      <c r="K2160" s="68">
        <v>1669.0000000000002</v>
      </c>
      <c r="L2160" s="63" t="s">
        <v>14444</v>
      </c>
      <c r="M2160" s="50" t="s">
        <v>11313</v>
      </c>
      <c r="O2160" s="36">
        <v>73</v>
      </c>
      <c r="Q2160" s="36" t="s">
        <v>11314</v>
      </c>
      <c r="R2160" s="50" t="str">
        <f>VLOOKUP(A2160,[1]komplet!$1:$1048576,18,0)</f>
        <v>ANO</v>
      </c>
    </row>
    <row r="2161" spans="1:18" x14ac:dyDescent="0.25">
      <c r="A2161" s="71">
        <v>650058798</v>
      </c>
      <c r="B2161" s="56">
        <f t="shared" si="66"/>
        <v>650058798</v>
      </c>
      <c r="C2161" s="57" t="s">
        <v>7055</v>
      </c>
      <c r="D2161" s="50">
        <v>1</v>
      </c>
      <c r="E2161" s="72">
        <f t="shared" si="67"/>
        <v>70995079</v>
      </c>
      <c r="F2161" s="51" t="s">
        <v>8862</v>
      </c>
      <c r="G2161" s="51" t="s">
        <v>8865</v>
      </c>
      <c r="H2161" s="51">
        <v>1200</v>
      </c>
      <c r="I2161" s="51" t="s">
        <v>14443</v>
      </c>
      <c r="J2161" s="51">
        <v>16.690000000000001</v>
      </c>
      <c r="K2161" s="68">
        <v>20028</v>
      </c>
      <c r="L2161" s="63" t="s">
        <v>14444</v>
      </c>
      <c r="M2161" s="50" t="s">
        <v>11315</v>
      </c>
      <c r="O2161" s="36">
        <v>155</v>
      </c>
      <c r="Q2161" s="36" t="s">
        <v>11316</v>
      </c>
      <c r="R2161" s="50" t="str">
        <f>VLOOKUP(A2161,[1]komplet!$1:$1048576,18,0)</f>
        <v>ANO</v>
      </c>
    </row>
    <row r="2162" spans="1:18" x14ac:dyDescent="0.25">
      <c r="A2162" s="71">
        <v>650063325</v>
      </c>
      <c r="B2162" s="56">
        <f t="shared" si="66"/>
        <v>650063325</v>
      </c>
      <c r="C2162" s="57" t="s">
        <v>7056</v>
      </c>
      <c r="D2162" s="50">
        <v>1</v>
      </c>
      <c r="E2162" s="72">
        <f t="shared" si="67"/>
        <v>71005889</v>
      </c>
      <c r="F2162" s="51" t="s">
        <v>8862</v>
      </c>
      <c r="G2162" s="51" t="s">
        <v>8865</v>
      </c>
      <c r="H2162" s="51">
        <v>450</v>
      </c>
      <c r="I2162" s="51" t="s">
        <v>14443</v>
      </c>
      <c r="J2162" s="51">
        <v>16.690000000000001</v>
      </c>
      <c r="K2162" s="68">
        <v>7510.5000000000009</v>
      </c>
      <c r="L2162" s="63" t="s">
        <v>14444</v>
      </c>
      <c r="M2162" s="50" t="s">
        <v>11317</v>
      </c>
      <c r="N2162" s="36" t="s">
        <v>11231</v>
      </c>
      <c r="O2162" s="36">
        <v>256</v>
      </c>
      <c r="Q2162" s="36" t="s">
        <v>11296</v>
      </c>
      <c r="R2162" s="50" t="str">
        <f>VLOOKUP(A2162,[1]komplet!$1:$1048576,18,0)</f>
        <v>ANO</v>
      </c>
    </row>
    <row r="2163" spans="1:18" x14ac:dyDescent="0.25">
      <c r="A2163" s="71">
        <v>650063805</v>
      </c>
      <c r="B2163" s="56">
        <f t="shared" si="66"/>
        <v>650063805</v>
      </c>
      <c r="C2163" s="57" t="s">
        <v>7057</v>
      </c>
      <c r="D2163" s="50">
        <v>1</v>
      </c>
      <c r="E2163" s="72">
        <f t="shared" si="67"/>
        <v>75017351</v>
      </c>
      <c r="F2163" s="51" t="s">
        <v>8862</v>
      </c>
      <c r="G2163" s="51" t="s">
        <v>8865</v>
      </c>
      <c r="H2163" s="51">
        <v>200</v>
      </c>
      <c r="I2163" s="51" t="s">
        <v>14443</v>
      </c>
      <c r="J2163" s="51">
        <v>16.690000000000001</v>
      </c>
      <c r="K2163" s="68">
        <v>3338.0000000000005</v>
      </c>
      <c r="L2163" s="63" t="s">
        <v>14444</v>
      </c>
      <c r="M2163" s="50" t="s">
        <v>11318</v>
      </c>
      <c r="O2163" s="36">
        <v>7</v>
      </c>
      <c r="Q2163" s="36" t="s">
        <v>11319</v>
      </c>
      <c r="R2163" s="50" t="str">
        <f>VLOOKUP(A2163,[1]komplet!$1:$1048576,18,0)</f>
        <v>ANO</v>
      </c>
    </row>
    <row r="2164" spans="1:18" x14ac:dyDescent="0.25">
      <c r="A2164" s="71">
        <v>650064917</v>
      </c>
      <c r="B2164" s="56">
        <f t="shared" si="66"/>
        <v>650064917</v>
      </c>
      <c r="C2164" s="57" t="s">
        <v>7058</v>
      </c>
      <c r="D2164" s="50">
        <v>1</v>
      </c>
      <c r="E2164" s="72">
        <f t="shared" si="67"/>
        <v>70985707</v>
      </c>
      <c r="F2164" s="51" t="s">
        <v>8862</v>
      </c>
      <c r="G2164" s="51" t="s">
        <v>8865</v>
      </c>
      <c r="H2164" s="51">
        <v>300</v>
      </c>
      <c r="I2164" s="51" t="s">
        <v>14443</v>
      </c>
      <c r="J2164" s="51">
        <v>16.690000000000001</v>
      </c>
      <c r="K2164" s="68">
        <v>5007</v>
      </c>
      <c r="L2164" s="63" t="s">
        <v>14444</v>
      </c>
      <c r="M2164" s="50" t="s">
        <v>11320</v>
      </c>
      <c r="O2164" s="36">
        <v>193</v>
      </c>
      <c r="Q2164" s="36" t="s">
        <v>11321</v>
      </c>
      <c r="R2164" s="50" t="str">
        <f>VLOOKUP(A2164,[1]komplet!$1:$1048576,18,0)</f>
        <v>ANO</v>
      </c>
    </row>
    <row r="2165" spans="1:18" x14ac:dyDescent="0.25">
      <c r="A2165" s="71">
        <v>651038537</v>
      </c>
      <c r="B2165" s="56">
        <f t="shared" si="66"/>
        <v>651038537</v>
      </c>
      <c r="C2165" s="57" t="s">
        <v>7059</v>
      </c>
      <c r="D2165" s="50">
        <v>1</v>
      </c>
      <c r="E2165" s="72">
        <f t="shared" si="67"/>
        <v>75111586</v>
      </c>
      <c r="F2165" s="51" t="s">
        <v>8862</v>
      </c>
      <c r="G2165" s="51" t="s">
        <v>8865</v>
      </c>
      <c r="H2165" s="51">
        <v>575</v>
      </c>
      <c r="I2165" s="51" t="s">
        <v>14443</v>
      </c>
      <c r="J2165" s="51">
        <v>16.690000000000001</v>
      </c>
      <c r="K2165" s="68">
        <v>9596.75</v>
      </c>
      <c r="L2165" s="63" t="s">
        <v>14444</v>
      </c>
      <c r="M2165" s="50" t="s">
        <v>11322</v>
      </c>
      <c r="O2165" s="36">
        <v>32</v>
      </c>
      <c r="Q2165" s="36" t="s">
        <v>11323</v>
      </c>
      <c r="R2165" s="50" t="str">
        <f>VLOOKUP(A2165,[1]komplet!$1:$1048576,18,0)</f>
        <v>ANO</v>
      </c>
    </row>
    <row r="2166" spans="1:18" x14ac:dyDescent="0.25">
      <c r="A2166" s="71">
        <v>691010633</v>
      </c>
      <c r="B2166" s="56">
        <f t="shared" si="66"/>
        <v>691010633</v>
      </c>
      <c r="C2166" s="57" t="s">
        <v>7060</v>
      </c>
      <c r="D2166" s="50">
        <v>1</v>
      </c>
      <c r="E2166" s="72">
        <f t="shared" si="67"/>
        <v>1898159</v>
      </c>
      <c r="F2166" s="51" t="s">
        <v>8862</v>
      </c>
      <c r="G2166" s="51" t="s">
        <v>8865</v>
      </c>
      <c r="H2166" s="51">
        <v>175</v>
      </c>
      <c r="I2166" s="51" t="s">
        <v>14443</v>
      </c>
      <c r="J2166" s="51">
        <v>16.690000000000001</v>
      </c>
      <c r="K2166" s="68">
        <v>2920.75</v>
      </c>
      <c r="L2166" s="63" t="s">
        <v>14444</v>
      </c>
      <c r="M2166" s="50" t="s">
        <v>11324</v>
      </c>
      <c r="O2166" s="36">
        <v>247</v>
      </c>
      <c r="Q2166" s="36" t="s">
        <v>11316</v>
      </c>
      <c r="R2166" s="50" t="str">
        <f>VLOOKUP(A2166,[1]komplet!$1:$1048576,18,0)</f>
        <v>NE</v>
      </c>
    </row>
    <row r="2167" spans="1:18" x14ac:dyDescent="0.25">
      <c r="A2167" s="71">
        <v>600023176</v>
      </c>
      <c r="B2167" s="56">
        <f t="shared" si="66"/>
        <v>600023176</v>
      </c>
      <c r="C2167" s="57" t="s">
        <v>14872</v>
      </c>
      <c r="D2167" s="50">
        <v>1</v>
      </c>
      <c r="E2167" s="72">
        <f t="shared" si="67"/>
        <v>25013564</v>
      </c>
      <c r="F2167" s="51" t="s">
        <v>14867</v>
      </c>
      <c r="G2167" s="51" t="s">
        <v>14868</v>
      </c>
      <c r="H2167" s="51">
        <v>625</v>
      </c>
      <c r="I2167" s="51" t="s">
        <v>14443</v>
      </c>
      <c r="J2167" s="51">
        <v>16.690000000000001</v>
      </c>
      <c r="K2167" s="68">
        <v>10431.25</v>
      </c>
      <c r="L2167" s="63" t="s">
        <v>14444</v>
      </c>
      <c r="M2167" s="50" t="s">
        <v>14446</v>
      </c>
      <c r="N2167" s="36" t="s">
        <v>9999</v>
      </c>
      <c r="O2167" s="36">
        <v>2490</v>
      </c>
      <c r="Q2167" s="36" t="s">
        <v>14752</v>
      </c>
      <c r="R2167" s="50" t="str">
        <f>VLOOKUP(A2167,[1]komplet!$1:$1048576,18,0)</f>
        <v>NE</v>
      </c>
    </row>
    <row r="2168" spans="1:18" x14ac:dyDescent="0.25">
      <c r="A2168" s="71">
        <v>600009998</v>
      </c>
      <c r="B2168" s="56">
        <f t="shared" si="66"/>
        <v>600009998</v>
      </c>
      <c r="C2168" s="57" t="s">
        <v>14873</v>
      </c>
      <c r="D2168" s="50">
        <v>1</v>
      </c>
      <c r="E2168" s="72">
        <f t="shared" si="67"/>
        <v>62237004</v>
      </c>
      <c r="F2168" s="51" t="s">
        <v>14867</v>
      </c>
      <c r="G2168" s="51" t="s">
        <v>14868</v>
      </c>
      <c r="H2168" s="51">
        <v>1850</v>
      </c>
      <c r="I2168" s="51" t="s">
        <v>14443</v>
      </c>
      <c r="J2168" s="51">
        <v>16.690000000000001</v>
      </c>
      <c r="K2168" s="68">
        <v>30876.500000000004</v>
      </c>
      <c r="L2168" s="63" t="s">
        <v>14444</v>
      </c>
      <c r="M2168" s="50" t="s">
        <v>14447</v>
      </c>
      <c r="N2168" s="36" t="s">
        <v>14694</v>
      </c>
      <c r="O2168" s="36">
        <v>2969</v>
      </c>
      <c r="Q2168" s="36" t="s">
        <v>14752</v>
      </c>
      <c r="R2168" s="50" t="str">
        <f>VLOOKUP(A2168,[1]komplet!$1:$1048576,18,0)</f>
        <v>ANO</v>
      </c>
    </row>
    <row r="2169" spans="1:18" x14ac:dyDescent="0.25">
      <c r="A2169" s="71">
        <v>600010007</v>
      </c>
      <c r="B2169" s="56">
        <f t="shared" si="66"/>
        <v>600010007</v>
      </c>
      <c r="C2169" s="57" t="s">
        <v>14874</v>
      </c>
      <c r="D2169" s="50">
        <v>1</v>
      </c>
      <c r="E2169" s="72">
        <f t="shared" si="67"/>
        <v>828840</v>
      </c>
      <c r="F2169" s="51" t="s">
        <v>14867</v>
      </c>
      <c r="G2169" s="51" t="s">
        <v>14868</v>
      </c>
      <c r="H2169" s="51">
        <v>675</v>
      </c>
      <c r="I2169" s="51" t="s">
        <v>14443</v>
      </c>
      <c r="J2169" s="51">
        <v>16.690000000000001</v>
      </c>
      <c r="K2169" s="68">
        <v>11265.75</v>
      </c>
      <c r="L2169" s="63" t="s">
        <v>14444</v>
      </c>
      <c r="M2169" s="50" t="s">
        <v>14448</v>
      </c>
      <c r="N2169" s="36" t="s">
        <v>14695</v>
      </c>
      <c r="O2169" s="36">
        <v>263</v>
      </c>
      <c r="Q2169" s="36" t="s">
        <v>14753</v>
      </c>
      <c r="R2169" s="50" t="str">
        <f>VLOOKUP(A2169,[1]komplet!$1:$1048576,18,0)</f>
        <v>ANO</v>
      </c>
    </row>
    <row r="2170" spans="1:18" x14ac:dyDescent="0.25">
      <c r="A2170" s="71">
        <v>600010015</v>
      </c>
      <c r="B2170" s="56">
        <f t="shared" si="66"/>
        <v>600010015</v>
      </c>
      <c r="C2170" s="57" t="s">
        <v>14875</v>
      </c>
      <c r="D2170" s="50">
        <v>1</v>
      </c>
      <c r="E2170" s="72">
        <f t="shared" si="67"/>
        <v>49864637</v>
      </c>
      <c r="F2170" s="51" t="s">
        <v>14867</v>
      </c>
      <c r="G2170" s="51" t="s">
        <v>14868</v>
      </c>
      <c r="H2170" s="51">
        <v>1725</v>
      </c>
      <c r="I2170" s="51" t="s">
        <v>14443</v>
      </c>
      <c r="J2170" s="51">
        <v>16.690000000000001</v>
      </c>
      <c r="K2170" s="68">
        <v>28790.250000000004</v>
      </c>
      <c r="L2170" s="63" t="s">
        <v>14444</v>
      </c>
      <c r="M2170" s="50" t="s">
        <v>14449</v>
      </c>
      <c r="N2170" s="36" t="s">
        <v>5072</v>
      </c>
      <c r="O2170" s="36">
        <v>422</v>
      </c>
      <c r="P2170" s="36">
        <v>2</v>
      </c>
      <c r="Q2170" s="36" t="s">
        <v>14752</v>
      </c>
      <c r="R2170" s="50" t="str">
        <f>VLOOKUP(A2170,[1]komplet!$1:$1048576,18,0)</f>
        <v>ANO</v>
      </c>
    </row>
    <row r="2171" spans="1:18" x14ac:dyDescent="0.25">
      <c r="A2171" s="71">
        <v>600010040</v>
      </c>
      <c r="B2171" s="56">
        <f t="shared" si="66"/>
        <v>600010040</v>
      </c>
      <c r="C2171" s="57" t="s">
        <v>14876</v>
      </c>
      <c r="D2171" s="50">
        <v>1</v>
      </c>
      <c r="E2171" s="72">
        <f t="shared" si="67"/>
        <v>48283142</v>
      </c>
      <c r="F2171" s="51" t="s">
        <v>14867</v>
      </c>
      <c r="G2171" s="51" t="s">
        <v>14868</v>
      </c>
      <c r="H2171" s="51">
        <v>1475</v>
      </c>
      <c r="I2171" s="51" t="s">
        <v>14443</v>
      </c>
      <c r="J2171" s="51">
        <v>16.690000000000001</v>
      </c>
      <c r="K2171" s="68">
        <v>24617.750000000004</v>
      </c>
      <c r="L2171" s="63" t="s">
        <v>14444</v>
      </c>
      <c r="M2171" s="50" t="s">
        <v>14450</v>
      </c>
      <c r="N2171" s="36" t="s">
        <v>76</v>
      </c>
      <c r="O2171" s="36">
        <v>426</v>
      </c>
      <c r="P2171" s="36">
        <v>5</v>
      </c>
      <c r="Q2171" s="36" t="s">
        <v>14752</v>
      </c>
      <c r="R2171" s="50" t="str">
        <f>VLOOKUP(A2171,[1]komplet!$1:$1048576,18,0)</f>
        <v>ANO</v>
      </c>
    </row>
    <row r="2172" spans="1:18" x14ac:dyDescent="0.25">
      <c r="A2172" s="71">
        <v>600010082</v>
      </c>
      <c r="B2172" s="56">
        <f t="shared" si="66"/>
        <v>600010082</v>
      </c>
      <c r="C2172" s="57" t="s">
        <v>14877</v>
      </c>
      <c r="D2172" s="50">
        <v>1</v>
      </c>
      <c r="E2172" s="72">
        <f t="shared" si="67"/>
        <v>25014986</v>
      </c>
      <c r="F2172" s="51" t="s">
        <v>14867</v>
      </c>
      <c r="G2172" s="51" t="s">
        <v>14868</v>
      </c>
      <c r="H2172" s="51">
        <v>300</v>
      </c>
      <c r="I2172" s="51" t="s">
        <v>14443</v>
      </c>
      <c r="J2172" s="51">
        <v>16.690000000000001</v>
      </c>
      <c r="K2172" s="68">
        <v>5007</v>
      </c>
      <c r="L2172" s="63" t="s">
        <v>14444</v>
      </c>
      <c r="M2172" s="50" t="s">
        <v>14451</v>
      </c>
      <c r="N2172" s="36" t="s">
        <v>4597</v>
      </c>
      <c r="O2172" s="36">
        <v>3061</v>
      </c>
      <c r="Q2172" s="36" t="s">
        <v>14752</v>
      </c>
      <c r="R2172" s="50" t="str">
        <f>VLOOKUP(A2172,[1]komplet!$1:$1048576,18,0)</f>
        <v>NE</v>
      </c>
    </row>
    <row r="2173" spans="1:18" x14ac:dyDescent="0.25">
      <c r="A2173" s="71">
        <v>600010104</v>
      </c>
      <c r="B2173" s="56">
        <f t="shared" si="66"/>
        <v>600010104</v>
      </c>
      <c r="C2173" s="57" t="s">
        <v>14878</v>
      </c>
      <c r="D2173" s="50">
        <v>1</v>
      </c>
      <c r="E2173" s="72">
        <f t="shared" si="67"/>
        <v>14451018</v>
      </c>
      <c r="F2173" s="51" t="s">
        <v>14867</v>
      </c>
      <c r="G2173" s="51" t="s">
        <v>14868</v>
      </c>
      <c r="H2173" s="51">
        <v>3675</v>
      </c>
      <c r="I2173" s="51" t="s">
        <v>14443</v>
      </c>
      <c r="J2173" s="51">
        <v>16.690000000000001</v>
      </c>
      <c r="K2173" s="68">
        <v>61335.750000000007</v>
      </c>
      <c r="L2173" s="63" t="s">
        <v>14444</v>
      </c>
      <c r="M2173" s="50" t="s">
        <v>14452</v>
      </c>
      <c r="N2173" s="36" t="s">
        <v>4804</v>
      </c>
      <c r="O2173" s="36">
        <v>2707</v>
      </c>
      <c r="Q2173" s="36" t="s">
        <v>14752</v>
      </c>
      <c r="R2173" s="50" t="str">
        <f>VLOOKUP(A2173,[1]komplet!$1:$1048576,18,0)</f>
        <v>ANO</v>
      </c>
    </row>
    <row r="2174" spans="1:18" x14ac:dyDescent="0.25">
      <c r="A2174" s="71">
        <v>600010112</v>
      </c>
      <c r="B2174" s="56">
        <f t="shared" si="66"/>
        <v>600010112</v>
      </c>
      <c r="C2174" s="57" t="s">
        <v>14879</v>
      </c>
      <c r="D2174" s="50">
        <v>1</v>
      </c>
      <c r="E2174" s="72">
        <f t="shared" si="67"/>
        <v>25022342</v>
      </c>
      <c r="F2174" s="51" t="s">
        <v>14867</v>
      </c>
      <c r="G2174" s="51" t="s">
        <v>14868</v>
      </c>
      <c r="H2174" s="51">
        <v>1000</v>
      </c>
      <c r="I2174" s="51" t="s">
        <v>14443</v>
      </c>
      <c r="J2174" s="51">
        <v>16.690000000000001</v>
      </c>
      <c r="K2174" s="68">
        <v>16690</v>
      </c>
      <c r="L2174" s="63" t="s">
        <v>14444</v>
      </c>
      <c r="M2174" s="50" t="s">
        <v>14453</v>
      </c>
      <c r="N2174" s="36" t="s">
        <v>14696</v>
      </c>
      <c r="O2174" s="36">
        <v>2232</v>
      </c>
      <c r="Q2174" s="36" t="s">
        <v>14752</v>
      </c>
      <c r="R2174" s="50" t="str">
        <f>VLOOKUP(A2174,[1]komplet!$1:$1048576,18,0)</f>
        <v>NE</v>
      </c>
    </row>
    <row r="2175" spans="1:18" x14ac:dyDescent="0.25">
      <c r="A2175" s="71">
        <v>600074579</v>
      </c>
      <c r="B2175" s="56">
        <f t="shared" si="66"/>
        <v>600074579</v>
      </c>
      <c r="C2175" s="57" t="s">
        <v>14880</v>
      </c>
      <c r="D2175" s="50">
        <v>1</v>
      </c>
      <c r="E2175" s="72">
        <f t="shared" si="67"/>
        <v>48283011</v>
      </c>
      <c r="F2175" s="51" t="s">
        <v>14867</v>
      </c>
      <c r="G2175" s="51" t="s">
        <v>14868</v>
      </c>
      <c r="H2175" s="51">
        <v>1725</v>
      </c>
      <c r="I2175" s="51" t="s">
        <v>14443</v>
      </c>
      <c r="J2175" s="51">
        <v>16.690000000000001</v>
      </c>
      <c r="K2175" s="68">
        <v>28790.250000000004</v>
      </c>
      <c r="L2175" s="63" t="s">
        <v>14444</v>
      </c>
      <c r="M2175" s="50" t="s">
        <v>14454</v>
      </c>
      <c r="N2175" s="36" t="s">
        <v>14697</v>
      </c>
      <c r="O2175" s="36">
        <v>572</v>
      </c>
      <c r="Q2175" s="36" t="s">
        <v>14753</v>
      </c>
      <c r="R2175" s="50" t="str">
        <f>VLOOKUP(A2175,[1]komplet!$1:$1048576,18,0)</f>
        <v>ANO</v>
      </c>
    </row>
    <row r="2176" spans="1:18" x14ac:dyDescent="0.25">
      <c r="A2176" s="71">
        <v>600074587</v>
      </c>
      <c r="B2176" s="56">
        <f t="shared" si="66"/>
        <v>600074587</v>
      </c>
      <c r="C2176" s="57" t="s">
        <v>14881</v>
      </c>
      <c r="D2176" s="50">
        <v>1</v>
      </c>
      <c r="E2176" s="72">
        <f t="shared" si="67"/>
        <v>70695504</v>
      </c>
      <c r="F2176" s="51" t="s">
        <v>14867</v>
      </c>
      <c r="G2176" s="51" t="s">
        <v>14868</v>
      </c>
      <c r="H2176" s="51">
        <v>125</v>
      </c>
      <c r="I2176" s="51" t="s">
        <v>14443</v>
      </c>
      <c r="J2176" s="51">
        <v>16.690000000000001</v>
      </c>
      <c r="K2176" s="68">
        <v>2086.25</v>
      </c>
      <c r="L2176" s="63" t="s">
        <v>14444</v>
      </c>
      <c r="M2176" s="50" t="s">
        <v>14455</v>
      </c>
      <c r="O2176" s="36">
        <v>45</v>
      </c>
      <c r="Q2176" s="36" t="s">
        <v>14754</v>
      </c>
      <c r="R2176" s="50" t="str">
        <f>VLOOKUP(A2176,[1]komplet!$1:$1048576,18,0)</f>
        <v>ANO</v>
      </c>
    </row>
    <row r="2177" spans="1:18" x14ac:dyDescent="0.25">
      <c r="A2177" s="71">
        <v>600074731</v>
      </c>
      <c r="B2177" s="56">
        <f t="shared" si="66"/>
        <v>600074731</v>
      </c>
      <c r="C2177" s="57" t="s">
        <v>14882</v>
      </c>
      <c r="D2177" s="50">
        <v>1</v>
      </c>
      <c r="E2177" s="72">
        <f t="shared" si="67"/>
        <v>48282979</v>
      </c>
      <c r="F2177" s="51" t="s">
        <v>14867</v>
      </c>
      <c r="G2177" s="51" t="s">
        <v>14868</v>
      </c>
      <c r="H2177" s="51">
        <v>850</v>
      </c>
      <c r="I2177" s="51" t="s">
        <v>14443</v>
      </c>
      <c r="J2177" s="51">
        <v>16.690000000000001</v>
      </c>
      <c r="K2177" s="68">
        <v>14186.500000000002</v>
      </c>
      <c r="L2177" s="63" t="s">
        <v>14444</v>
      </c>
      <c r="M2177" s="50" t="s">
        <v>14456</v>
      </c>
      <c r="N2177" s="36" t="s">
        <v>34</v>
      </c>
      <c r="O2177" s="36">
        <v>113</v>
      </c>
      <c r="P2177" s="36">
        <v>100</v>
      </c>
      <c r="Q2177" s="36" t="s">
        <v>14755</v>
      </c>
      <c r="R2177" s="50" t="str">
        <f>VLOOKUP(A2177,[1]komplet!$1:$1048576,18,0)</f>
        <v>ANO</v>
      </c>
    </row>
    <row r="2178" spans="1:18" x14ac:dyDescent="0.25">
      <c r="A2178" s="71">
        <v>600074595</v>
      </c>
      <c r="B2178" s="56">
        <f t="shared" si="66"/>
        <v>600074595</v>
      </c>
      <c r="C2178" s="57" t="s">
        <v>14883</v>
      </c>
      <c r="D2178" s="50">
        <v>1</v>
      </c>
      <c r="E2178" s="72">
        <f t="shared" si="67"/>
        <v>70698520</v>
      </c>
      <c r="F2178" s="51" t="s">
        <v>14867</v>
      </c>
      <c r="G2178" s="51" t="s">
        <v>14868</v>
      </c>
      <c r="H2178" s="51">
        <v>125</v>
      </c>
      <c r="I2178" s="51" t="s">
        <v>14443</v>
      </c>
      <c r="J2178" s="51">
        <v>16.690000000000001</v>
      </c>
      <c r="K2178" s="68">
        <v>2086.25</v>
      </c>
      <c r="L2178" s="63" t="s">
        <v>14444</v>
      </c>
      <c r="M2178" s="50" t="s">
        <v>14457</v>
      </c>
      <c r="N2178" s="36" t="s">
        <v>4489</v>
      </c>
      <c r="O2178" s="36">
        <v>74</v>
      </c>
      <c r="Q2178" s="36" t="s">
        <v>11325</v>
      </c>
      <c r="R2178" s="50" t="str">
        <f>VLOOKUP(A2178,[1]komplet!$1:$1048576,18,0)</f>
        <v>ANO</v>
      </c>
    </row>
    <row r="2179" spans="1:18" x14ac:dyDescent="0.25">
      <c r="A2179" s="71">
        <v>600074625</v>
      </c>
      <c r="B2179" s="56">
        <f t="shared" si="66"/>
        <v>600074625</v>
      </c>
      <c r="C2179" s="57" t="s">
        <v>14884</v>
      </c>
      <c r="D2179" s="50">
        <v>1</v>
      </c>
      <c r="E2179" s="72">
        <f t="shared" si="67"/>
        <v>70695903</v>
      </c>
      <c r="F2179" s="51" t="s">
        <v>14867</v>
      </c>
      <c r="G2179" s="51" t="s">
        <v>14868</v>
      </c>
      <c r="H2179" s="51">
        <v>125</v>
      </c>
      <c r="I2179" s="51" t="s">
        <v>14443</v>
      </c>
      <c r="J2179" s="51">
        <v>16.690000000000001</v>
      </c>
      <c r="K2179" s="68">
        <v>2086.25</v>
      </c>
      <c r="L2179" s="63" t="s">
        <v>14444</v>
      </c>
      <c r="M2179" s="50" t="s">
        <v>14458</v>
      </c>
      <c r="O2179" s="36">
        <v>86</v>
      </c>
      <c r="Q2179" s="36" t="s">
        <v>14756</v>
      </c>
      <c r="R2179" s="50" t="str">
        <f>VLOOKUP(A2179,[1]komplet!$1:$1048576,18,0)</f>
        <v>ANO</v>
      </c>
    </row>
    <row r="2180" spans="1:18" x14ac:dyDescent="0.25">
      <c r="A2180" s="71">
        <v>600074676</v>
      </c>
      <c r="B2180" s="56">
        <f t="shared" si="66"/>
        <v>600074676</v>
      </c>
      <c r="C2180" s="57" t="s">
        <v>14885</v>
      </c>
      <c r="D2180" s="50">
        <v>1</v>
      </c>
      <c r="E2180" s="72">
        <f t="shared" si="67"/>
        <v>70982660</v>
      </c>
      <c r="F2180" s="51" t="s">
        <v>14867</v>
      </c>
      <c r="G2180" s="51" t="s">
        <v>14868</v>
      </c>
      <c r="H2180" s="51">
        <v>50</v>
      </c>
      <c r="I2180" s="51" t="s">
        <v>14443</v>
      </c>
      <c r="J2180" s="51">
        <v>16.690000000000001</v>
      </c>
      <c r="K2180" s="68">
        <v>834.50000000000011</v>
      </c>
      <c r="L2180" s="63" t="s">
        <v>14444</v>
      </c>
      <c r="M2180" s="50" t="s">
        <v>14459</v>
      </c>
      <c r="O2180" s="36">
        <v>137</v>
      </c>
      <c r="Q2180" s="36" t="s">
        <v>14757</v>
      </c>
      <c r="R2180" s="50" t="str">
        <f>VLOOKUP(A2180,[1]komplet!$1:$1048576,18,0)</f>
        <v>ANO</v>
      </c>
    </row>
    <row r="2181" spans="1:18" x14ac:dyDescent="0.25">
      <c r="A2181" s="71">
        <v>600074692</v>
      </c>
      <c r="B2181" s="56">
        <f t="shared" ref="B2181:B2244" si="68">A2181*1</f>
        <v>600074692</v>
      </c>
      <c r="C2181" s="57" t="s">
        <v>14886</v>
      </c>
      <c r="D2181" s="50">
        <v>1</v>
      </c>
      <c r="E2181" s="72">
        <f t="shared" ref="E2181:E2244" si="69">C2181*1</f>
        <v>72745088</v>
      </c>
      <c r="F2181" s="51" t="s">
        <v>14867</v>
      </c>
      <c r="G2181" s="51" t="s">
        <v>14868</v>
      </c>
      <c r="H2181" s="51">
        <v>75</v>
      </c>
      <c r="I2181" s="51" t="s">
        <v>14443</v>
      </c>
      <c r="J2181" s="51">
        <v>16.690000000000001</v>
      </c>
      <c r="K2181" s="68">
        <v>1251.75</v>
      </c>
      <c r="L2181" s="63" t="s">
        <v>14444</v>
      </c>
      <c r="M2181" s="50" t="s">
        <v>14460</v>
      </c>
      <c r="O2181" s="36">
        <v>81</v>
      </c>
      <c r="Q2181" s="36" t="s">
        <v>14758</v>
      </c>
      <c r="R2181" s="50" t="str">
        <f>VLOOKUP(A2181,[1]komplet!$1:$1048576,18,0)</f>
        <v>ANO</v>
      </c>
    </row>
    <row r="2182" spans="1:18" x14ac:dyDescent="0.25">
      <c r="A2182" s="71">
        <v>600074749</v>
      </c>
      <c r="B2182" s="56">
        <f t="shared" si="68"/>
        <v>600074749</v>
      </c>
      <c r="C2182" s="57" t="s">
        <v>14887</v>
      </c>
      <c r="D2182" s="50">
        <v>1</v>
      </c>
      <c r="E2182" s="72">
        <f t="shared" si="69"/>
        <v>70695962</v>
      </c>
      <c r="F2182" s="51" t="s">
        <v>14867</v>
      </c>
      <c r="G2182" s="51" t="s">
        <v>14868</v>
      </c>
      <c r="H2182" s="51">
        <v>675</v>
      </c>
      <c r="I2182" s="51" t="s">
        <v>14443</v>
      </c>
      <c r="J2182" s="51">
        <v>16.690000000000001</v>
      </c>
      <c r="K2182" s="68">
        <v>11265.75</v>
      </c>
      <c r="L2182" s="63" t="s">
        <v>14444</v>
      </c>
      <c r="M2182" s="50" t="s">
        <v>14461</v>
      </c>
      <c r="N2182" s="36" t="s">
        <v>9282</v>
      </c>
      <c r="O2182" s="36">
        <v>2</v>
      </c>
      <c r="Q2182" s="36" t="s">
        <v>14759</v>
      </c>
      <c r="R2182" s="50" t="str">
        <f>VLOOKUP(A2182,[1]komplet!$1:$1048576,18,0)</f>
        <v>ANO</v>
      </c>
    </row>
    <row r="2183" spans="1:18" x14ac:dyDescent="0.25">
      <c r="A2183" s="71">
        <v>600074757</v>
      </c>
      <c r="B2183" s="56">
        <f t="shared" si="68"/>
        <v>600074757</v>
      </c>
      <c r="C2183" s="57" t="s">
        <v>14888</v>
      </c>
      <c r="D2183" s="50">
        <v>1</v>
      </c>
      <c r="E2183" s="72">
        <f t="shared" si="69"/>
        <v>46750428</v>
      </c>
      <c r="F2183" s="51" t="s">
        <v>14867</v>
      </c>
      <c r="G2183" s="51" t="s">
        <v>14868</v>
      </c>
      <c r="H2183" s="51">
        <v>1350</v>
      </c>
      <c r="I2183" s="51" t="s">
        <v>14443</v>
      </c>
      <c r="J2183" s="51">
        <v>16.690000000000001</v>
      </c>
      <c r="K2183" s="68">
        <v>22531.5</v>
      </c>
      <c r="L2183" s="63" t="s">
        <v>14444</v>
      </c>
      <c r="M2183" s="50" t="s">
        <v>14462</v>
      </c>
      <c r="N2183" s="36" t="s">
        <v>19</v>
      </c>
      <c r="O2183" s="36">
        <v>347</v>
      </c>
      <c r="Q2183" s="36" t="s">
        <v>14760</v>
      </c>
      <c r="R2183" s="50" t="str">
        <f>VLOOKUP(A2183,[1]komplet!$1:$1048576,18,0)</f>
        <v>ANO</v>
      </c>
    </row>
    <row r="2184" spans="1:18" x14ac:dyDescent="0.25">
      <c r="A2184" s="71">
        <v>600074765</v>
      </c>
      <c r="B2184" s="56">
        <f t="shared" si="68"/>
        <v>600074765</v>
      </c>
      <c r="C2184" s="57" t="s">
        <v>14889</v>
      </c>
      <c r="D2184" s="50">
        <v>1</v>
      </c>
      <c r="E2184" s="72">
        <f t="shared" si="69"/>
        <v>46750088</v>
      </c>
      <c r="F2184" s="51" t="s">
        <v>14867</v>
      </c>
      <c r="G2184" s="51" t="s">
        <v>14868</v>
      </c>
      <c r="H2184" s="51">
        <v>1525</v>
      </c>
      <c r="I2184" s="51" t="s">
        <v>14443</v>
      </c>
      <c r="J2184" s="51">
        <v>16.690000000000001</v>
      </c>
      <c r="K2184" s="68">
        <v>25452.250000000004</v>
      </c>
      <c r="L2184" s="63" t="s">
        <v>14444</v>
      </c>
      <c r="M2184" s="50" t="s">
        <v>14463</v>
      </c>
      <c r="N2184" s="36" t="s">
        <v>4802</v>
      </c>
      <c r="O2184" s="36">
        <v>141</v>
      </c>
      <c r="Q2184" s="36" t="s">
        <v>14761</v>
      </c>
      <c r="R2184" s="50" t="str">
        <f>VLOOKUP(A2184,[1]komplet!$1:$1048576,18,0)</f>
        <v>ANO</v>
      </c>
    </row>
    <row r="2185" spans="1:18" x14ac:dyDescent="0.25">
      <c r="A2185" s="71">
        <v>600074790</v>
      </c>
      <c r="B2185" s="56">
        <f t="shared" si="68"/>
        <v>600074790</v>
      </c>
      <c r="C2185" s="57" t="s">
        <v>14890</v>
      </c>
      <c r="D2185" s="50">
        <v>1</v>
      </c>
      <c r="E2185" s="72">
        <f t="shared" si="69"/>
        <v>71011111</v>
      </c>
      <c r="F2185" s="51" t="s">
        <v>14867</v>
      </c>
      <c r="G2185" s="51" t="s">
        <v>14868</v>
      </c>
      <c r="H2185" s="51">
        <v>650</v>
      </c>
      <c r="I2185" s="51" t="s">
        <v>14443</v>
      </c>
      <c r="J2185" s="51">
        <v>16.690000000000001</v>
      </c>
      <c r="K2185" s="68">
        <v>10848.5</v>
      </c>
      <c r="L2185" s="63" t="s">
        <v>14444</v>
      </c>
      <c r="M2185" s="50" t="s">
        <v>14464</v>
      </c>
      <c r="N2185" s="36" t="s">
        <v>19</v>
      </c>
      <c r="O2185" s="36">
        <v>115</v>
      </c>
      <c r="Q2185" s="36" t="s">
        <v>11326</v>
      </c>
      <c r="R2185" s="50" t="str">
        <f>VLOOKUP(A2185,[1]komplet!$1:$1048576,18,0)</f>
        <v>ANO</v>
      </c>
    </row>
    <row r="2186" spans="1:18" x14ac:dyDescent="0.25">
      <c r="A2186" s="71">
        <v>600074811</v>
      </c>
      <c r="B2186" s="56">
        <f t="shared" si="68"/>
        <v>600074811</v>
      </c>
      <c r="C2186" s="57" t="s">
        <v>14891</v>
      </c>
      <c r="D2186" s="50">
        <v>1</v>
      </c>
      <c r="E2186" s="72">
        <f t="shared" si="69"/>
        <v>48283070</v>
      </c>
      <c r="F2186" s="51" t="s">
        <v>14867</v>
      </c>
      <c r="G2186" s="51" t="s">
        <v>14868</v>
      </c>
      <c r="H2186" s="51">
        <v>1750</v>
      </c>
      <c r="I2186" s="51" t="s">
        <v>14443</v>
      </c>
      <c r="J2186" s="51">
        <v>16.690000000000001</v>
      </c>
      <c r="K2186" s="68">
        <v>29207.500000000004</v>
      </c>
      <c r="L2186" s="63" t="s">
        <v>14444</v>
      </c>
      <c r="M2186" s="50" t="s">
        <v>14465</v>
      </c>
      <c r="N2186" s="36" t="s">
        <v>14698</v>
      </c>
      <c r="O2186" s="36">
        <v>2904</v>
      </c>
      <c r="Q2186" s="36" t="s">
        <v>14752</v>
      </c>
      <c r="R2186" s="50" t="str">
        <f>VLOOKUP(A2186,[1]komplet!$1:$1048576,18,0)</f>
        <v>ANO</v>
      </c>
    </row>
    <row r="2187" spans="1:18" x14ac:dyDescent="0.25">
      <c r="A2187" s="71">
        <v>600074820</v>
      </c>
      <c r="B2187" s="56">
        <f t="shared" si="68"/>
        <v>600074820</v>
      </c>
      <c r="C2187" s="57" t="s">
        <v>14892</v>
      </c>
      <c r="D2187" s="50">
        <v>1</v>
      </c>
      <c r="E2187" s="72">
        <f t="shared" si="69"/>
        <v>70981515</v>
      </c>
      <c r="F2187" s="51" t="s">
        <v>14867</v>
      </c>
      <c r="G2187" s="51" t="s">
        <v>14868</v>
      </c>
      <c r="H2187" s="51">
        <v>150</v>
      </c>
      <c r="I2187" s="51" t="s">
        <v>14443</v>
      </c>
      <c r="J2187" s="51">
        <v>16.690000000000001</v>
      </c>
      <c r="K2187" s="68">
        <v>2503.5</v>
      </c>
      <c r="L2187" s="63" t="s">
        <v>14444</v>
      </c>
      <c r="M2187" s="50" t="s">
        <v>14466</v>
      </c>
      <c r="O2187" s="36">
        <v>196</v>
      </c>
      <c r="Q2187" s="36" t="s">
        <v>14762</v>
      </c>
      <c r="R2187" s="50" t="str">
        <f>VLOOKUP(A2187,[1]komplet!$1:$1048576,18,0)</f>
        <v>ANO</v>
      </c>
    </row>
    <row r="2188" spans="1:18" x14ac:dyDescent="0.25">
      <c r="A2188" s="71">
        <v>600074871</v>
      </c>
      <c r="B2188" s="56">
        <f t="shared" si="68"/>
        <v>600074871</v>
      </c>
      <c r="C2188" s="57" t="s">
        <v>14893</v>
      </c>
      <c r="D2188" s="50">
        <v>1</v>
      </c>
      <c r="E2188" s="72">
        <f t="shared" si="69"/>
        <v>49864599</v>
      </c>
      <c r="F2188" s="51" t="s">
        <v>14867</v>
      </c>
      <c r="G2188" s="51" t="s">
        <v>14868</v>
      </c>
      <c r="H2188" s="51">
        <v>2250</v>
      </c>
      <c r="I2188" s="51" t="s">
        <v>14443</v>
      </c>
      <c r="J2188" s="51">
        <v>16.690000000000001</v>
      </c>
      <c r="K2188" s="68">
        <v>37552.5</v>
      </c>
      <c r="L2188" s="63" t="s">
        <v>14444</v>
      </c>
      <c r="M2188" s="50" t="s">
        <v>14467</v>
      </c>
      <c r="N2188" s="36" t="s">
        <v>14699</v>
      </c>
      <c r="O2188" s="36">
        <v>3056</v>
      </c>
      <c r="Q2188" s="36" t="s">
        <v>14752</v>
      </c>
      <c r="R2188" s="50" t="str">
        <f>VLOOKUP(A2188,[1]komplet!$1:$1048576,18,0)</f>
        <v>ANO</v>
      </c>
    </row>
    <row r="2189" spans="1:18" x14ac:dyDescent="0.25">
      <c r="A2189" s="71">
        <v>600074889</v>
      </c>
      <c r="B2189" s="56">
        <f t="shared" si="68"/>
        <v>600074889</v>
      </c>
      <c r="C2189" s="57" t="s">
        <v>14894</v>
      </c>
      <c r="D2189" s="50">
        <v>1</v>
      </c>
      <c r="E2189" s="72">
        <f t="shared" si="69"/>
        <v>49864611</v>
      </c>
      <c r="F2189" s="51" t="s">
        <v>14867</v>
      </c>
      <c r="G2189" s="51" t="s">
        <v>14868</v>
      </c>
      <c r="H2189" s="51">
        <v>2475</v>
      </c>
      <c r="I2189" s="51" t="s">
        <v>14443</v>
      </c>
      <c r="J2189" s="51">
        <v>16.690000000000001</v>
      </c>
      <c r="K2189" s="68">
        <v>41307.75</v>
      </c>
      <c r="L2189" s="63" t="s">
        <v>14444</v>
      </c>
      <c r="M2189" s="50" t="s">
        <v>14468</v>
      </c>
      <c r="N2189" s="36" t="s">
        <v>5467</v>
      </c>
      <c r="O2189" s="36">
        <v>1526</v>
      </c>
      <c r="Q2189" s="36" t="s">
        <v>14752</v>
      </c>
      <c r="R2189" s="50" t="str">
        <f>VLOOKUP(A2189,[1]komplet!$1:$1048576,18,0)</f>
        <v>ANO</v>
      </c>
    </row>
    <row r="2190" spans="1:18" x14ac:dyDescent="0.25">
      <c r="A2190" s="71">
        <v>600074897</v>
      </c>
      <c r="B2190" s="56">
        <f t="shared" si="68"/>
        <v>600074897</v>
      </c>
      <c r="C2190" s="57" t="s">
        <v>14895</v>
      </c>
      <c r="D2190" s="50">
        <v>1</v>
      </c>
      <c r="E2190" s="72">
        <f t="shared" si="69"/>
        <v>48283029</v>
      </c>
      <c r="F2190" s="51" t="s">
        <v>14867</v>
      </c>
      <c r="G2190" s="51" t="s">
        <v>14868</v>
      </c>
      <c r="H2190" s="51">
        <v>1800</v>
      </c>
      <c r="I2190" s="51" t="s">
        <v>14443</v>
      </c>
      <c r="J2190" s="51">
        <v>16.690000000000001</v>
      </c>
      <c r="K2190" s="68">
        <v>30042.000000000004</v>
      </c>
      <c r="L2190" s="63" t="s">
        <v>14444</v>
      </c>
      <c r="M2190" s="50" t="s">
        <v>14469</v>
      </c>
      <c r="N2190" s="36" t="s">
        <v>10720</v>
      </c>
      <c r="O2190" s="36">
        <v>1053</v>
      </c>
      <c r="P2190" s="36">
        <v>55</v>
      </c>
      <c r="Q2190" s="36" t="s">
        <v>14752</v>
      </c>
      <c r="R2190" s="50" t="str">
        <f>VLOOKUP(A2190,[1]komplet!$1:$1048576,18,0)</f>
        <v>ANO</v>
      </c>
    </row>
    <row r="2191" spans="1:18" x14ac:dyDescent="0.25">
      <c r="A2191" s="71">
        <v>600074901</v>
      </c>
      <c r="B2191" s="56">
        <f t="shared" si="68"/>
        <v>600074901</v>
      </c>
      <c r="C2191" s="57" t="s">
        <v>14896</v>
      </c>
      <c r="D2191" s="50">
        <v>1</v>
      </c>
      <c r="E2191" s="72">
        <f t="shared" si="69"/>
        <v>48283061</v>
      </c>
      <c r="F2191" s="51" t="s">
        <v>14867</v>
      </c>
      <c r="G2191" s="51" t="s">
        <v>14868</v>
      </c>
      <c r="H2191" s="51">
        <v>1200</v>
      </c>
      <c r="I2191" s="51" t="s">
        <v>14443</v>
      </c>
      <c r="J2191" s="51">
        <v>16.690000000000001</v>
      </c>
      <c r="K2191" s="68">
        <v>20028</v>
      </c>
      <c r="L2191" s="63" t="s">
        <v>14444</v>
      </c>
      <c r="M2191" s="50" t="s">
        <v>14470</v>
      </c>
      <c r="N2191" s="36" t="s">
        <v>14700</v>
      </c>
      <c r="O2191" s="36">
        <v>406</v>
      </c>
      <c r="P2191" s="36">
        <v>1</v>
      </c>
      <c r="Q2191" s="36" t="s">
        <v>14752</v>
      </c>
      <c r="R2191" s="50" t="str">
        <f>VLOOKUP(A2191,[1]komplet!$1:$1048576,18,0)</f>
        <v>ANO</v>
      </c>
    </row>
    <row r="2192" spans="1:18" x14ac:dyDescent="0.25">
      <c r="A2192" s="71">
        <v>600074919</v>
      </c>
      <c r="B2192" s="56">
        <f t="shared" si="68"/>
        <v>600074919</v>
      </c>
      <c r="C2192" s="57" t="s">
        <v>14897</v>
      </c>
      <c r="D2192" s="50">
        <v>1</v>
      </c>
      <c r="E2192" s="72">
        <f t="shared" si="69"/>
        <v>70698511</v>
      </c>
      <c r="F2192" s="51" t="s">
        <v>14867</v>
      </c>
      <c r="G2192" s="51" t="s">
        <v>14868</v>
      </c>
      <c r="H2192" s="51">
        <v>1900</v>
      </c>
      <c r="I2192" s="51" t="s">
        <v>14443</v>
      </c>
      <c r="J2192" s="51">
        <v>16.690000000000001</v>
      </c>
      <c r="K2192" s="68">
        <v>31711.000000000004</v>
      </c>
      <c r="L2192" s="63" t="s">
        <v>14444</v>
      </c>
      <c r="M2192" s="50" t="s">
        <v>14471</v>
      </c>
      <c r="N2192" s="36" t="s">
        <v>14701</v>
      </c>
      <c r="O2192" s="36">
        <v>253</v>
      </c>
      <c r="Q2192" s="36" t="s">
        <v>11325</v>
      </c>
      <c r="R2192" s="50" t="str">
        <f>VLOOKUP(A2192,[1]komplet!$1:$1048576,18,0)</f>
        <v>ANO</v>
      </c>
    </row>
    <row r="2193" spans="1:18" x14ac:dyDescent="0.25">
      <c r="A2193" s="71">
        <v>600074935</v>
      </c>
      <c r="B2193" s="56">
        <f t="shared" si="68"/>
        <v>600074935</v>
      </c>
      <c r="C2193" s="57" t="s">
        <v>14898</v>
      </c>
      <c r="D2193" s="50">
        <v>1</v>
      </c>
      <c r="E2193" s="72">
        <f t="shared" si="69"/>
        <v>48282545</v>
      </c>
      <c r="F2193" s="51" t="s">
        <v>14867</v>
      </c>
      <c r="G2193" s="51" t="s">
        <v>14868</v>
      </c>
      <c r="H2193" s="51">
        <v>1500</v>
      </c>
      <c r="I2193" s="51" t="s">
        <v>14443</v>
      </c>
      <c r="J2193" s="51">
        <v>16.690000000000001</v>
      </c>
      <c r="K2193" s="68">
        <v>25035.000000000004</v>
      </c>
      <c r="L2193" s="63" t="s">
        <v>14444</v>
      </c>
      <c r="M2193" s="50" t="s">
        <v>14472</v>
      </c>
      <c r="N2193" s="36" t="s">
        <v>12</v>
      </c>
      <c r="O2193" s="36">
        <v>81</v>
      </c>
      <c r="Q2193" s="36" t="s">
        <v>14753</v>
      </c>
      <c r="R2193" s="50" t="str">
        <f>VLOOKUP(A2193,[1]komplet!$1:$1048576,18,0)</f>
        <v>ANO</v>
      </c>
    </row>
    <row r="2194" spans="1:18" x14ac:dyDescent="0.25">
      <c r="A2194" s="71">
        <v>600074951</v>
      </c>
      <c r="B2194" s="56">
        <f t="shared" si="68"/>
        <v>600074951</v>
      </c>
      <c r="C2194" s="57" t="s">
        <v>14899</v>
      </c>
      <c r="D2194" s="50">
        <v>1</v>
      </c>
      <c r="E2194" s="72">
        <f t="shared" si="69"/>
        <v>48283088</v>
      </c>
      <c r="F2194" s="51" t="s">
        <v>14867</v>
      </c>
      <c r="G2194" s="51" t="s">
        <v>14868</v>
      </c>
      <c r="H2194" s="51">
        <v>1325</v>
      </c>
      <c r="I2194" s="51" t="s">
        <v>14443</v>
      </c>
      <c r="J2194" s="51">
        <v>16.690000000000001</v>
      </c>
      <c r="K2194" s="68">
        <v>22114.25</v>
      </c>
      <c r="L2194" s="63" t="s">
        <v>14444</v>
      </c>
      <c r="M2194" s="50" t="s">
        <v>14473</v>
      </c>
      <c r="N2194" s="36" t="s">
        <v>5506</v>
      </c>
      <c r="O2194" s="36">
        <v>1903</v>
      </c>
      <c r="Q2194" s="36" t="s">
        <v>14752</v>
      </c>
      <c r="R2194" s="50" t="str">
        <f>VLOOKUP(A2194,[1]komplet!$1:$1048576,18,0)</f>
        <v>ANO</v>
      </c>
    </row>
    <row r="2195" spans="1:18" x14ac:dyDescent="0.25">
      <c r="A2195" s="71">
        <v>600074986</v>
      </c>
      <c r="B2195" s="56">
        <f t="shared" si="68"/>
        <v>600074986</v>
      </c>
      <c r="C2195" s="57" t="s">
        <v>14900</v>
      </c>
      <c r="D2195" s="50">
        <v>1</v>
      </c>
      <c r="E2195" s="72">
        <f t="shared" si="69"/>
        <v>70982198</v>
      </c>
      <c r="F2195" s="51" t="s">
        <v>14867</v>
      </c>
      <c r="G2195" s="51" t="s">
        <v>14868</v>
      </c>
      <c r="H2195" s="51">
        <v>1725</v>
      </c>
      <c r="I2195" s="51" t="s">
        <v>14443</v>
      </c>
      <c r="J2195" s="51">
        <v>16.690000000000001</v>
      </c>
      <c r="K2195" s="68">
        <v>28790.250000000004</v>
      </c>
      <c r="L2195" s="63" t="s">
        <v>14444</v>
      </c>
      <c r="M2195" s="50" t="s">
        <v>14474</v>
      </c>
      <c r="N2195" s="36" t="s">
        <v>19</v>
      </c>
      <c r="O2195" s="36">
        <v>2520</v>
      </c>
      <c r="Q2195" s="36" t="s">
        <v>14752</v>
      </c>
      <c r="R2195" s="50" t="str">
        <f>VLOOKUP(A2195,[1]komplet!$1:$1048576,18,0)</f>
        <v>ANO</v>
      </c>
    </row>
    <row r="2196" spans="1:18" x14ac:dyDescent="0.25">
      <c r="A2196" s="71">
        <v>600074994</v>
      </c>
      <c r="B2196" s="56">
        <f t="shared" si="68"/>
        <v>600074994</v>
      </c>
      <c r="C2196" s="57" t="s">
        <v>14901</v>
      </c>
      <c r="D2196" s="50">
        <v>1</v>
      </c>
      <c r="E2196" s="72">
        <f t="shared" si="69"/>
        <v>46750045</v>
      </c>
      <c r="F2196" s="51" t="s">
        <v>14867</v>
      </c>
      <c r="G2196" s="51" t="s">
        <v>14868</v>
      </c>
      <c r="H2196" s="51">
        <v>3325</v>
      </c>
      <c r="I2196" s="51" t="s">
        <v>14443</v>
      </c>
      <c r="J2196" s="51">
        <v>16.690000000000001</v>
      </c>
      <c r="K2196" s="68">
        <v>55494.250000000007</v>
      </c>
      <c r="L2196" s="63" t="s">
        <v>14444</v>
      </c>
      <c r="M2196" s="50" t="s">
        <v>14475</v>
      </c>
      <c r="N2196" s="36" t="s">
        <v>4804</v>
      </c>
      <c r="O2196" s="36">
        <v>2733</v>
      </c>
      <c r="Q2196" s="36" t="s">
        <v>14752</v>
      </c>
      <c r="R2196" s="50" t="str">
        <f>VLOOKUP(A2196,[1]komplet!$1:$1048576,18,0)</f>
        <v>ANO</v>
      </c>
    </row>
    <row r="2197" spans="1:18" x14ac:dyDescent="0.25">
      <c r="A2197" s="71">
        <v>600075036</v>
      </c>
      <c r="B2197" s="56">
        <f t="shared" si="68"/>
        <v>600075036</v>
      </c>
      <c r="C2197" s="57" t="s">
        <v>14902</v>
      </c>
      <c r="D2197" s="50">
        <v>1</v>
      </c>
      <c r="E2197" s="72">
        <f t="shared" si="69"/>
        <v>72742607</v>
      </c>
      <c r="F2197" s="51" t="s">
        <v>14867</v>
      </c>
      <c r="G2197" s="51" t="s">
        <v>14868</v>
      </c>
      <c r="H2197" s="51">
        <v>150</v>
      </c>
      <c r="I2197" s="51" t="s">
        <v>14443</v>
      </c>
      <c r="J2197" s="51">
        <v>16.690000000000001</v>
      </c>
      <c r="K2197" s="68">
        <v>2503.5</v>
      </c>
      <c r="L2197" s="63" t="s">
        <v>14444</v>
      </c>
      <c r="M2197" s="50" t="s">
        <v>14476</v>
      </c>
      <c r="O2197" s="36">
        <v>700</v>
      </c>
      <c r="Q2197" s="36" t="s">
        <v>14763</v>
      </c>
      <c r="R2197" s="50" t="str">
        <f>VLOOKUP(A2197,[1]komplet!$1:$1048576,18,0)</f>
        <v>ANO</v>
      </c>
    </row>
    <row r="2198" spans="1:18" x14ac:dyDescent="0.25">
      <c r="A2198" s="71">
        <v>600075044</v>
      </c>
      <c r="B2198" s="56">
        <f t="shared" si="68"/>
        <v>600075044</v>
      </c>
      <c r="C2198" s="57" t="s">
        <v>14903</v>
      </c>
      <c r="D2198" s="50">
        <v>1</v>
      </c>
      <c r="E2198" s="72">
        <f t="shared" si="69"/>
        <v>72742631</v>
      </c>
      <c r="F2198" s="51" t="s">
        <v>14867</v>
      </c>
      <c r="G2198" s="51" t="s">
        <v>14868</v>
      </c>
      <c r="H2198" s="51">
        <v>175</v>
      </c>
      <c r="I2198" s="51" t="s">
        <v>14443</v>
      </c>
      <c r="J2198" s="51">
        <v>16.690000000000001</v>
      </c>
      <c r="K2198" s="68">
        <v>2920.75</v>
      </c>
      <c r="L2198" s="63" t="s">
        <v>14444</v>
      </c>
      <c r="M2198" s="50" t="s">
        <v>14477</v>
      </c>
      <c r="O2198" s="36">
        <v>240</v>
      </c>
      <c r="Q2198" s="36" t="s">
        <v>14764</v>
      </c>
      <c r="R2198" s="50" t="str">
        <f>VLOOKUP(A2198,[1]komplet!$1:$1048576,18,0)</f>
        <v>ANO</v>
      </c>
    </row>
    <row r="2199" spans="1:18" x14ac:dyDescent="0.25">
      <c r="A2199" s="71">
        <v>600075150</v>
      </c>
      <c r="B2199" s="56">
        <f t="shared" si="68"/>
        <v>600075150</v>
      </c>
      <c r="C2199" s="57" t="s">
        <v>14904</v>
      </c>
      <c r="D2199" s="50">
        <v>1</v>
      </c>
      <c r="E2199" s="72">
        <f t="shared" si="69"/>
        <v>70982228</v>
      </c>
      <c r="F2199" s="51" t="s">
        <v>14867</v>
      </c>
      <c r="G2199" s="51" t="s">
        <v>14868</v>
      </c>
      <c r="H2199" s="51">
        <v>1050</v>
      </c>
      <c r="I2199" s="51" t="s">
        <v>14443</v>
      </c>
      <c r="J2199" s="51">
        <v>16.690000000000001</v>
      </c>
      <c r="K2199" s="68">
        <v>17524.5</v>
      </c>
      <c r="L2199" s="63" t="s">
        <v>14444</v>
      </c>
      <c r="M2199" s="50" t="s">
        <v>14478</v>
      </c>
      <c r="N2199" s="36" t="s">
        <v>4114</v>
      </c>
      <c r="O2199" s="36">
        <v>679</v>
      </c>
      <c r="P2199" s="36">
        <v>40</v>
      </c>
      <c r="Q2199" s="36" t="s">
        <v>14752</v>
      </c>
      <c r="R2199" s="50" t="str">
        <f>VLOOKUP(A2199,[1]komplet!$1:$1048576,18,0)</f>
        <v>ANO</v>
      </c>
    </row>
    <row r="2200" spans="1:18" x14ac:dyDescent="0.25">
      <c r="A2200" s="71">
        <v>650034295</v>
      </c>
      <c r="B2200" s="56">
        <f t="shared" si="68"/>
        <v>650034295</v>
      </c>
      <c r="C2200" s="57" t="s">
        <v>14905</v>
      </c>
      <c r="D2200" s="50">
        <v>1</v>
      </c>
      <c r="E2200" s="72">
        <f t="shared" si="69"/>
        <v>72744669</v>
      </c>
      <c r="F2200" s="51" t="s">
        <v>14867</v>
      </c>
      <c r="G2200" s="51" t="s">
        <v>14868</v>
      </c>
      <c r="H2200" s="51">
        <v>250</v>
      </c>
      <c r="I2200" s="51" t="s">
        <v>14443</v>
      </c>
      <c r="J2200" s="51">
        <v>16.690000000000001</v>
      </c>
      <c r="K2200" s="68">
        <v>4172.5</v>
      </c>
      <c r="L2200" s="63" t="s">
        <v>14444</v>
      </c>
      <c r="M2200" s="50" t="s">
        <v>14479</v>
      </c>
      <c r="O2200" s="36">
        <v>101</v>
      </c>
      <c r="Q2200" s="36" t="s">
        <v>14765</v>
      </c>
      <c r="R2200" s="50" t="str">
        <f>VLOOKUP(A2200,[1]komplet!$1:$1048576,18,0)</f>
        <v>ANO</v>
      </c>
    </row>
    <row r="2201" spans="1:18" x14ac:dyDescent="0.25">
      <c r="A2201" s="71">
        <v>650037090</v>
      </c>
      <c r="B2201" s="56">
        <f t="shared" si="68"/>
        <v>650037090</v>
      </c>
      <c r="C2201" s="57" t="s">
        <v>14906</v>
      </c>
      <c r="D2201" s="50">
        <v>1</v>
      </c>
      <c r="E2201" s="72">
        <f t="shared" si="69"/>
        <v>72744171</v>
      </c>
      <c r="F2201" s="51" t="s">
        <v>14867</v>
      </c>
      <c r="G2201" s="51" t="s">
        <v>14868</v>
      </c>
      <c r="H2201" s="51">
        <v>600</v>
      </c>
      <c r="I2201" s="51" t="s">
        <v>14443</v>
      </c>
      <c r="J2201" s="51">
        <v>16.690000000000001</v>
      </c>
      <c r="K2201" s="68">
        <v>10014</v>
      </c>
      <c r="L2201" s="63" t="s">
        <v>14444</v>
      </c>
      <c r="M2201" s="50" t="s">
        <v>14480</v>
      </c>
      <c r="O2201" s="36">
        <v>105</v>
      </c>
      <c r="Q2201" s="36" t="s">
        <v>5082</v>
      </c>
      <c r="R2201" s="50" t="str">
        <f>VLOOKUP(A2201,[1]komplet!$1:$1048576,18,0)</f>
        <v>ANO</v>
      </c>
    </row>
    <row r="2202" spans="1:18" x14ac:dyDescent="0.25">
      <c r="A2202" s="71">
        <v>650037171</v>
      </c>
      <c r="B2202" s="56">
        <f t="shared" si="68"/>
        <v>650037171</v>
      </c>
      <c r="C2202" s="57" t="s">
        <v>14907</v>
      </c>
      <c r="D2202" s="50">
        <v>1</v>
      </c>
      <c r="E2202" s="72">
        <f t="shared" si="69"/>
        <v>72742356</v>
      </c>
      <c r="F2202" s="51" t="s">
        <v>14867</v>
      </c>
      <c r="G2202" s="51" t="s">
        <v>14868</v>
      </c>
      <c r="H2202" s="51">
        <v>525</v>
      </c>
      <c r="I2202" s="51" t="s">
        <v>14443</v>
      </c>
      <c r="J2202" s="51">
        <v>16.690000000000001</v>
      </c>
      <c r="K2202" s="68">
        <v>8762.25</v>
      </c>
      <c r="L2202" s="63" t="s">
        <v>14444</v>
      </c>
      <c r="M2202" s="50" t="s">
        <v>14481</v>
      </c>
      <c r="O2202" s="36">
        <v>3</v>
      </c>
      <c r="Q2202" s="36" t="s">
        <v>14766</v>
      </c>
      <c r="R2202" s="50" t="str">
        <f>VLOOKUP(A2202,[1]komplet!$1:$1048576,18,0)</f>
        <v>ANO</v>
      </c>
    </row>
    <row r="2203" spans="1:18" x14ac:dyDescent="0.25">
      <c r="A2203" s="71">
        <v>650039017</v>
      </c>
      <c r="B2203" s="56">
        <f t="shared" si="68"/>
        <v>650039017</v>
      </c>
      <c r="C2203" s="57" t="s">
        <v>14908</v>
      </c>
      <c r="D2203" s="50">
        <v>1</v>
      </c>
      <c r="E2203" s="72">
        <f t="shared" si="69"/>
        <v>70982074</v>
      </c>
      <c r="F2203" s="51" t="s">
        <v>14867</v>
      </c>
      <c r="G2203" s="51" t="s">
        <v>14868</v>
      </c>
      <c r="H2203" s="51">
        <v>325</v>
      </c>
      <c r="I2203" s="51" t="s">
        <v>14443</v>
      </c>
      <c r="J2203" s="51">
        <v>16.690000000000001</v>
      </c>
      <c r="K2203" s="68">
        <v>5424.25</v>
      </c>
      <c r="L2203" s="63" t="s">
        <v>14444</v>
      </c>
      <c r="M2203" s="50" t="s">
        <v>14482</v>
      </c>
      <c r="N2203" s="36" t="s">
        <v>27</v>
      </c>
      <c r="O2203" s="36">
        <v>200</v>
      </c>
      <c r="Q2203" s="36" t="s">
        <v>14767</v>
      </c>
      <c r="R2203" s="50" t="str">
        <f>VLOOKUP(A2203,[1]komplet!$1:$1048576,18,0)</f>
        <v>ANO</v>
      </c>
    </row>
    <row r="2204" spans="1:18" x14ac:dyDescent="0.25">
      <c r="A2204" s="71">
        <v>650050517</v>
      </c>
      <c r="B2204" s="56">
        <f t="shared" si="68"/>
        <v>650050517</v>
      </c>
      <c r="C2204" s="57" t="s">
        <v>14909</v>
      </c>
      <c r="D2204" s="50">
        <v>1</v>
      </c>
      <c r="E2204" s="72">
        <f t="shared" si="69"/>
        <v>72742437</v>
      </c>
      <c r="F2204" s="51" t="s">
        <v>14867</v>
      </c>
      <c r="G2204" s="51" t="s">
        <v>14868</v>
      </c>
      <c r="H2204" s="51">
        <v>150</v>
      </c>
      <c r="I2204" s="51" t="s">
        <v>14443</v>
      </c>
      <c r="J2204" s="51">
        <v>16.690000000000001</v>
      </c>
      <c r="K2204" s="68">
        <v>2503.5</v>
      </c>
      <c r="L2204" s="63" t="s">
        <v>14444</v>
      </c>
      <c r="M2204" s="50" t="s">
        <v>14483</v>
      </c>
      <c r="O2204" s="36">
        <v>19</v>
      </c>
      <c r="Q2204" s="36" t="s">
        <v>14768</v>
      </c>
      <c r="R2204" s="50" t="str">
        <f>VLOOKUP(A2204,[1]komplet!$1:$1048576,18,0)</f>
        <v>ANO</v>
      </c>
    </row>
    <row r="2205" spans="1:18" x14ac:dyDescent="0.25">
      <c r="A2205" s="71">
        <v>600010511</v>
      </c>
      <c r="B2205" s="56">
        <f t="shared" si="68"/>
        <v>600010511</v>
      </c>
      <c r="C2205" s="57" t="s">
        <v>14910</v>
      </c>
      <c r="D2205" s="50">
        <v>1</v>
      </c>
      <c r="E2205" s="72">
        <f t="shared" si="69"/>
        <v>46748067</v>
      </c>
      <c r="F2205" s="51" t="s">
        <v>14867</v>
      </c>
      <c r="G2205" s="51" t="s">
        <v>14869</v>
      </c>
      <c r="H2205" s="51">
        <v>875</v>
      </c>
      <c r="I2205" s="51" t="s">
        <v>14443</v>
      </c>
      <c r="J2205" s="51">
        <v>16.690000000000001</v>
      </c>
      <c r="K2205" s="68">
        <v>14603.750000000002</v>
      </c>
      <c r="L2205" s="63" t="s">
        <v>14444</v>
      </c>
      <c r="M2205" s="50" t="s">
        <v>14484</v>
      </c>
      <c r="N2205" s="36" t="s">
        <v>5245</v>
      </c>
      <c r="O2205" s="36">
        <v>884</v>
      </c>
      <c r="Q2205" s="36" t="s">
        <v>14769</v>
      </c>
      <c r="R2205" s="50" t="str">
        <f>VLOOKUP(A2205,[1]komplet!$1:$1048576,18,0)</f>
        <v>ANO</v>
      </c>
    </row>
    <row r="2206" spans="1:18" x14ac:dyDescent="0.25">
      <c r="A2206" s="71">
        <v>600010678</v>
      </c>
      <c r="B2206" s="56">
        <f t="shared" si="68"/>
        <v>600010678</v>
      </c>
      <c r="C2206" s="57" t="s">
        <v>14911</v>
      </c>
      <c r="D2206" s="50">
        <v>1</v>
      </c>
      <c r="E2206" s="72">
        <f t="shared" si="69"/>
        <v>82554</v>
      </c>
      <c r="F2206" s="51" t="s">
        <v>14867</v>
      </c>
      <c r="G2206" s="51" t="s">
        <v>14869</v>
      </c>
      <c r="H2206" s="51">
        <v>2400</v>
      </c>
      <c r="I2206" s="51" t="s">
        <v>14443</v>
      </c>
      <c r="J2206" s="51">
        <v>16.690000000000001</v>
      </c>
      <c r="K2206" s="68">
        <v>40056</v>
      </c>
      <c r="L2206" s="63" t="s">
        <v>14444</v>
      </c>
      <c r="M2206" s="50" t="s">
        <v>14485</v>
      </c>
      <c r="N2206" s="36" t="s">
        <v>14702</v>
      </c>
      <c r="O2206" s="36">
        <v>1387</v>
      </c>
      <c r="Q2206" s="36" t="s">
        <v>14769</v>
      </c>
      <c r="R2206" s="50" t="str">
        <f>VLOOKUP(A2206,[1]komplet!$1:$1048576,18,0)</f>
        <v>ANO</v>
      </c>
    </row>
    <row r="2207" spans="1:18" x14ac:dyDescent="0.25">
      <c r="A2207" s="71">
        <v>600079686</v>
      </c>
      <c r="B2207" s="56">
        <f t="shared" si="68"/>
        <v>600079686</v>
      </c>
      <c r="C2207" s="57" t="s">
        <v>14912</v>
      </c>
      <c r="D2207" s="50">
        <v>1</v>
      </c>
      <c r="E2207" s="72">
        <f t="shared" si="69"/>
        <v>72743603</v>
      </c>
      <c r="F2207" s="51" t="s">
        <v>14867</v>
      </c>
      <c r="G2207" s="51" t="s">
        <v>14869</v>
      </c>
      <c r="H2207" s="51">
        <v>275</v>
      </c>
      <c r="I2207" s="51" t="s">
        <v>14443</v>
      </c>
      <c r="J2207" s="51">
        <v>16.690000000000001</v>
      </c>
      <c r="K2207" s="68">
        <v>4589.75</v>
      </c>
      <c r="L2207" s="63" t="s">
        <v>14444</v>
      </c>
      <c r="M2207" s="50" t="s">
        <v>14486</v>
      </c>
      <c r="O2207" s="36">
        <v>234</v>
      </c>
      <c r="Q2207" s="36" t="s">
        <v>14770</v>
      </c>
      <c r="R2207" s="50" t="str">
        <f>VLOOKUP(A2207,[1]komplet!$1:$1048576,18,0)</f>
        <v>ANO</v>
      </c>
    </row>
    <row r="2208" spans="1:18" x14ac:dyDescent="0.25">
      <c r="A2208" s="71">
        <v>600079708</v>
      </c>
      <c r="B2208" s="56">
        <f t="shared" si="68"/>
        <v>600079708</v>
      </c>
      <c r="C2208" s="57" t="s">
        <v>14913</v>
      </c>
      <c r="D2208" s="50">
        <v>1</v>
      </c>
      <c r="E2208" s="72">
        <f t="shared" si="69"/>
        <v>71012303</v>
      </c>
      <c r="F2208" s="51" t="s">
        <v>14867</v>
      </c>
      <c r="G2208" s="51" t="s">
        <v>14869</v>
      </c>
      <c r="H2208" s="51">
        <v>50</v>
      </c>
      <c r="I2208" s="51" t="s">
        <v>14443</v>
      </c>
      <c r="J2208" s="51">
        <v>16.690000000000001</v>
      </c>
      <c r="K2208" s="68">
        <v>834.50000000000011</v>
      </c>
      <c r="L2208" s="63" t="s">
        <v>14444</v>
      </c>
      <c r="M2208" s="50" t="s">
        <v>14487</v>
      </c>
      <c r="O2208" s="36">
        <v>124</v>
      </c>
      <c r="Q2208" s="36" t="s">
        <v>14771</v>
      </c>
      <c r="R2208" s="50" t="str">
        <f>VLOOKUP(A2208,[1]komplet!$1:$1048576,18,0)</f>
        <v>ANO</v>
      </c>
    </row>
    <row r="2209" spans="1:18" x14ac:dyDescent="0.25">
      <c r="A2209" s="71">
        <v>600079732</v>
      </c>
      <c r="B2209" s="56">
        <f t="shared" si="68"/>
        <v>600079732</v>
      </c>
      <c r="C2209" s="57" t="s">
        <v>14914</v>
      </c>
      <c r="D2209" s="50">
        <v>1</v>
      </c>
      <c r="E2209" s="72">
        <f t="shared" si="69"/>
        <v>70695911</v>
      </c>
      <c r="F2209" s="51" t="s">
        <v>14867</v>
      </c>
      <c r="G2209" s="51" t="s">
        <v>14869</v>
      </c>
      <c r="H2209" s="51">
        <v>1425</v>
      </c>
      <c r="I2209" s="51" t="s">
        <v>14443</v>
      </c>
      <c r="J2209" s="51">
        <v>16.690000000000001</v>
      </c>
      <c r="K2209" s="68">
        <v>23783.250000000004</v>
      </c>
      <c r="L2209" s="63" t="s">
        <v>14444</v>
      </c>
      <c r="M2209" s="50" t="s">
        <v>14488</v>
      </c>
      <c r="N2209" s="36" t="s">
        <v>11327</v>
      </c>
      <c r="O2209" s="36">
        <v>406</v>
      </c>
      <c r="Q2209" s="36" t="s">
        <v>14772</v>
      </c>
      <c r="R2209" s="50" t="str">
        <f>VLOOKUP(A2209,[1]komplet!$1:$1048576,18,0)</f>
        <v>ANO</v>
      </c>
    </row>
    <row r="2210" spans="1:18" x14ac:dyDescent="0.25">
      <c r="A2210" s="71">
        <v>600079813</v>
      </c>
      <c r="B2210" s="56">
        <f t="shared" si="68"/>
        <v>600079813</v>
      </c>
      <c r="C2210" s="57" t="s">
        <v>14915</v>
      </c>
      <c r="D2210" s="50">
        <v>1</v>
      </c>
      <c r="E2210" s="72">
        <f t="shared" si="69"/>
        <v>72744600</v>
      </c>
      <c r="F2210" s="51" t="s">
        <v>14867</v>
      </c>
      <c r="G2210" s="51" t="s">
        <v>14869</v>
      </c>
      <c r="H2210" s="51">
        <v>100</v>
      </c>
      <c r="I2210" s="51" t="s">
        <v>14443</v>
      </c>
      <c r="J2210" s="51">
        <v>16.690000000000001</v>
      </c>
      <c r="K2210" s="68">
        <v>1669.0000000000002</v>
      </c>
      <c r="L2210" s="63" t="s">
        <v>14444</v>
      </c>
      <c r="M2210" s="50" t="s">
        <v>14489</v>
      </c>
      <c r="O2210" s="36">
        <v>312</v>
      </c>
      <c r="Q2210" s="36" t="s">
        <v>14773</v>
      </c>
      <c r="R2210" s="50" t="str">
        <f>VLOOKUP(A2210,[1]komplet!$1:$1048576,18,0)</f>
        <v>ANO</v>
      </c>
    </row>
    <row r="2211" spans="1:18" x14ac:dyDescent="0.25">
      <c r="A2211" s="71">
        <v>600080064</v>
      </c>
      <c r="B2211" s="56">
        <f t="shared" si="68"/>
        <v>600080064</v>
      </c>
      <c r="C2211" s="57" t="s">
        <v>14916</v>
      </c>
      <c r="D2211" s="50">
        <v>1</v>
      </c>
      <c r="E2211" s="72">
        <f t="shared" si="69"/>
        <v>72744189</v>
      </c>
      <c r="F2211" s="51" t="s">
        <v>14867</v>
      </c>
      <c r="G2211" s="51" t="s">
        <v>14869</v>
      </c>
      <c r="H2211" s="51">
        <v>975</v>
      </c>
      <c r="I2211" s="51" t="s">
        <v>14443</v>
      </c>
      <c r="J2211" s="51">
        <v>16.690000000000001</v>
      </c>
      <c r="K2211" s="68">
        <v>16272.750000000002</v>
      </c>
      <c r="L2211" s="63" t="s">
        <v>14444</v>
      </c>
      <c r="M2211" s="50" t="s">
        <v>14490</v>
      </c>
      <c r="N2211" s="36" t="s">
        <v>11328</v>
      </c>
      <c r="O2211" s="36">
        <v>430</v>
      </c>
      <c r="Q2211" s="36" t="s">
        <v>14774</v>
      </c>
      <c r="R2211" s="50" t="str">
        <f>VLOOKUP(A2211,[1]komplet!$1:$1048576,18,0)</f>
        <v>ANO</v>
      </c>
    </row>
    <row r="2212" spans="1:18" x14ac:dyDescent="0.25">
      <c r="A2212" s="71">
        <v>600080081</v>
      </c>
      <c r="B2212" s="56">
        <f t="shared" si="68"/>
        <v>600080081</v>
      </c>
      <c r="C2212" s="57" t="s">
        <v>14917</v>
      </c>
      <c r="D2212" s="50">
        <v>1</v>
      </c>
      <c r="E2212" s="72">
        <f t="shared" si="69"/>
        <v>72753846</v>
      </c>
      <c r="F2212" s="51" t="s">
        <v>14867</v>
      </c>
      <c r="G2212" s="51" t="s">
        <v>14869</v>
      </c>
      <c r="H2212" s="51">
        <v>50</v>
      </c>
      <c r="I2212" s="51" t="s">
        <v>14443</v>
      </c>
      <c r="J2212" s="51">
        <v>16.690000000000001</v>
      </c>
      <c r="K2212" s="68">
        <v>834.50000000000011</v>
      </c>
      <c r="L2212" s="63" t="s">
        <v>14444</v>
      </c>
      <c r="M2212" s="50" t="s">
        <v>14491</v>
      </c>
      <c r="O2212" s="36">
        <v>258</v>
      </c>
      <c r="Q2212" s="36" t="s">
        <v>14775</v>
      </c>
      <c r="R2212" s="50" t="str">
        <f>VLOOKUP(A2212,[1]komplet!$1:$1048576,18,0)</f>
        <v>ANO</v>
      </c>
    </row>
    <row r="2213" spans="1:18" x14ac:dyDescent="0.25">
      <c r="A2213" s="71">
        <v>600080129</v>
      </c>
      <c r="B2213" s="56">
        <f t="shared" si="68"/>
        <v>600080129</v>
      </c>
      <c r="C2213" s="57" t="s">
        <v>14918</v>
      </c>
      <c r="D2213" s="50">
        <v>1</v>
      </c>
      <c r="E2213" s="72">
        <f t="shared" si="69"/>
        <v>72743522</v>
      </c>
      <c r="F2213" s="51" t="s">
        <v>14867</v>
      </c>
      <c r="G2213" s="51" t="s">
        <v>14869</v>
      </c>
      <c r="H2213" s="51">
        <v>250</v>
      </c>
      <c r="I2213" s="51" t="s">
        <v>14443</v>
      </c>
      <c r="J2213" s="51">
        <v>16.690000000000001</v>
      </c>
      <c r="K2213" s="68">
        <v>4172.5</v>
      </c>
      <c r="L2213" s="63" t="s">
        <v>14444</v>
      </c>
      <c r="M2213" s="50" t="s">
        <v>14492</v>
      </c>
      <c r="O2213" s="36">
        <v>173</v>
      </c>
      <c r="Q2213" s="36" t="s">
        <v>11329</v>
      </c>
      <c r="R2213" s="50" t="str">
        <f>VLOOKUP(A2213,[1]komplet!$1:$1048576,18,0)</f>
        <v>ANO</v>
      </c>
    </row>
    <row r="2214" spans="1:18" x14ac:dyDescent="0.25">
      <c r="A2214" s="71">
        <v>600080145</v>
      </c>
      <c r="B2214" s="56">
        <f t="shared" si="68"/>
        <v>600080145</v>
      </c>
      <c r="C2214" s="57" t="s">
        <v>14919</v>
      </c>
      <c r="D2214" s="50">
        <v>1</v>
      </c>
      <c r="E2214" s="72">
        <f t="shared" si="69"/>
        <v>72741601</v>
      </c>
      <c r="F2214" s="51" t="s">
        <v>14867</v>
      </c>
      <c r="G2214" s="51" t="s">
        <v>14869</v>
      </c>
      <c r="H2214" s="51">
        <v>125</v>
      </c>
      <c r="I2214" s="51" t="s">
        <v>14443</v>
      </c>
      <c r="J2214" s="51">
        <v>16.690000000000001</v>
      </c>
      <c r="K2214" s="68">
        <v>2086.25</v>
      </c>
      <c r="L2214" s="63" t="s">
        <v>14444</v>
      </c>
      <c r="M2214" s="50" t="s">
        <v>14493</v>
      </c>
      <c r="O2214" s="36">
        <v>213</v>
      </c>
      <c r="Q2214" s="36" t="s">
        <v>14776</v>
      </c>
      <c r="R2214" s="50" t="str">
        <f>VLOOKUP(A2214,[1]komplet!$1:$1048576,18,0)</f>
        <v>ANO</v>
      </c>
    </row>
    <row r="2215" spans="1:18" x14ac:dyDescent="0.25">
      <c r="A2215" s="71">
        <v>600080234</v>
      </c>
      <c r="B2215" s="56">
        <f t="shared" si="68"/>
        <v>600080234</v>
      </c>
      <c r="C2215" s="57" t="s">
        <v>14920</v>
      </c>
      <c r="D2215" s="50">
        <v>1</v>
      </c>
      <c r="E2215" s="72">
        <f t="shared" si="69"/>
        <v>72745045</v>
      </c>
      <c r="F2215" s="51" t="s">
        <v>14867</v>
      </c>
      <c r="G2215" s="51" t="s">
        <v>14869</v>
      </c>
      <c r="H2215" s="51">
        <v>75</v>
      </c>
      <c r="I2215" s="51" t="s">
        <v>14443</v>
      </c>
      <c r="J2215" s="51">
        <v>16.690000000000001</v>
      </c>
      <c r="K2215" s="68">
        <v>1251.75</v>
      </c>
      <c r="L2215" s="63" t="s">
        <v>14444</v>
      </c>
      <c r="M2215" s="50" t="s">
        <v>14494</v>
      </c>
      <c r="O2215" s="36">
        <v>220</v>
      </c>
      <c r="Q2215" s="36" t="s">
        <v>14777</v>
      </c>
      <c r="R2215" s="50" t="str">
        <f>VLOOKUP(A2215,[1]komplet!$1:$1048576,18,0)</f>
        <v>ANO</v>
      </c>
    </row>
    <row r="2216" spans="1:18" x14ac:dyDescent="0.25">
      <c r="A2216" s="71">
        <v>600080269</v>
      </c>
      <c r="B2216" s="56">
        <f t="shared" si="68"/>
        <v>600080269</v>
      </c>
      <c r="C2216" s="57" t="s">
        <v>14921</v>
      </c>
      <c r="D2216" s="50">
        <v>1</v>
      </c>
      <c r="E2216" s="72">
        <f t="shared" si="69"/>
        <v>63154617</v>
      </c>
      <c r="F2216" s="51" t="s">
        <v>14867</v>
      </c>
      <c r="G2216" s="51" t="s">
        <v>14869</v>
      </c>
      <c r="H2216" s="51">
        <v>3750</v>
      </c>
      <c r="I2216" s="51" t="s">
        <v>14443</v>
      </c>
      <c r="J2216" s="51">
        <v>16.690000000000001</v>
      </c>
      <c r="K2216" s="68">
        <v>62587.500000000007</v>
      </c>
      <c r="L2216" s="63" t="s">
        <v>14444</v>
      </c>
      <c r="M2216" s="50" t="s">
        <v>14495</v>
      </c>
      <c r="N2216" s="36" t="s">
        <v>73</v>
      </c>
      <c r="O2216" s="36">
        <v>510</v>
      </c>
      <c r="Q2216" s="36" t="s">
        <v>14769</v>
      </c>
      <c r="R2216" s="50" t="str">
        <f>VLOOKUP(A2216,[1]komplet!$1:$1048576,18,0)</f>
        <v>ANO</v>
      </c>
    </row>
    <row r="2217" spans="1:18" x14ac:dyDescent="0.25">
      <c r="A2217" s="71">
        <v>600080315</v>
      </c>
      <c r="B2217" s="56">
        <f t="shared" si="68"/>
        <v>600080315</v>
      </c>
      <c r="C2217" s="57" t="s">
        <v>14922</v>
      </c>
      <c r="D2217" s="50">
        <v>1</v>
      </c>
      <c r="E2217" s="72">
        <f t="shared" si="69"/>
        <v>72741996</v>
      </c>
      <c r="F2217" s="51" t="s">
        <v>14867</v>
      </c>
      <c r="G2217" s="51" t="s">
        <v>14869</v>
      </c>
      <c r="H2217" s="51">
        <v>1350</v>
      </c>
      <c r="I2217" s="51" t="s">
        <v>14443</v>
      </c>
      <c r="J2217" s="51">
        <v>16.690000000000001</v>
      </c>
      <c r="K2217" s="68">
        <v>22531.5</v>
      </c>
      <c r="L2217" s="63" t="s">
        <v>14444</v>
      </c>
      <c r="M2217" s="50" t="s">
        <v>14496</v>
      </c>
      <c r="N2217" s="36" t="s">
        <v>5173</v>
      </c>
      <c r="O2217" s="36">
        <v>694</v>
      </c>
      <c r="Q2217" s="36" t="s">
        <v>14778</v>
      </c>
      <c r="R2217" s="50" t="str">
        <f>VLOOKUP(A2217,[1]komplet!$1:$1048576,18,0)</f>
        <v>ANO</v>
      </c>
    </row>
    <row r="2218" spans="1:18" x14ac:dyDescent="0.25">
      <c r="A2218" s="71">
        <v>600080358</v>
      </c>
      <c r="B2218" s="56">
        <f t="shared" si="68"/>
        <v>600080358</v>
      </c>
      <c r="C2218" s="57" t="s">
        <v>14923</v>
      </c>
      <c r="D2218" s="50">
        <v>1</v>
      </c>
      <c r="E2218" s="72">
        <f t="shared" si="69"/>
        <v>46745751</v>
      </c>
      <c r="F2218" s="51" t="s">
        <v>14867</v>
      </c>
      <c r="G2218" s="51" t="s">
        <v>14869</v>
      </c>
      <c r="H2218" s="51">
        <v>225</v>
      </c>
      <c r="I2218" s="51" t="s">
        <v>14443</v>
      </c>
      <c r="J2218" s="51">
        <v>16.690000000000001</v>
      </c>
      <c r="K2218" s="68">
        <v>3755.2500000000005</v>
      </c>
      <c r="L2218" s="63" t="s">
        <v>14444</v>
      </c>
      <c r="M2218" s="50" t="s">
        <v>14497</v>
      </c>
      <c r="N2218" s="36" t="s">
        <v>47</v>
      </c>
      <c r="O2218" s="36">
        <v>784</v>
      </c>
      <c r="Q2218" s="36" t="s">
        <v>14769</v>
      </c>
      <c r="R2218" s="50" t="str">
        <f>VLOOKUP(A2218,[1]komplet!$1:$1048576,18,0)</f>
        <v>ANO</v>
      </c>
    </row>
    <row r="2219" spans="1:18" x14ac:dyDescent="0.25">
      <c r="A2219" s="71">
        <v>600080382</v>
      </c>
      <c r="B2219" s="56">
        <f t="shared" si="68"/>
        <v>600080382</v>
      </c>
      <c r="C2219" s="57" t="s">
        <v>14924</v>
      </c>
      <c r="D2219" s="50">
        <v>1</v>
      </c>
      <c r="E2219" s="72">
        <f t="shared" si="69"/>
        <v>72743417</v>
      </c>
      <c r="F2219" s="51" t="s">
        <v>14867</v>
      </c>
      <c r="G2219" s="51" t="s">
        <v>14869</v>
      </c>
      <c r="H2219" s="51">
        <v>125</v>
      </c>
      <c r="I2219" s="51" t="s">
        <v>14443</v>
      </c>
      <c r="J2219" s="51">
        <v>16.690000000000001</v>
      </c>
      <c r="K2219" s="68">
        <v>2086.25</v>
      </c>
      <c r="L2219" s="63" t="s">
        <v>14444</v>
      </c>
      <c r="M2219" s="50" t="s">
        <v>14498</v>
      </c>
      <c r="O2219" s="36">
        <v>112</v>
      </c>
      <c r="Q2219" s="36" t="s">
        <v>14779</v>
      </c>
      <c r="R2219" s="50" t="str">
        <f>VLOOKUP(A2219,[1]komplet!$1:$1048576,18,0)</f>
        <v>ANO</v>
      </c>
    </row>
    <row r="2220" spans="1:18" x14ac:dyDescent="0.25">
      <c r="A2220" s="71">
        <v>650034180</v>
      </c>
      <c r="B2220" s="56">
        <f t="shared" si="68"/>
        <v>650034180</v>
      </c>
      <c r="C2220" s="57" t="s">
        <v>14925</v>
      </c>
      <c r="D2220" s="50">
        <v>1</v>
      </c>
      <c r="E2220" s="72">
        <f t="shared" si="69"/>
        <v>72755369</v>
      </c>
      <c r="F2220" s="51" t="s">
        <v>14867</v>
      </c>
      <c r="G2220" s="51" t="s">
        <v>14869</v>
      </c>
      <c r="H2220" s="51">
        <v>250</v>
      </c>
      <c r="I2220" s="51" t="s">
        <v>14443</v>
      </c>
      <c r="J2220" s="51">
        <v>16.690000000000001</v>
      </c>
      <c r="K2220" s="68">
        <v>4172.5</v>
      </c>
      <c r="L2220" s="63" t="s">
        <v>14444</v>
      </c>
      <c r="M2220" s="50" t="s">
        <v>14499</v>
      </c>
      <c r="O2220" s="36">
        <v>270</v>
      </c>
      <c r="Q2220" s="36" t="s">
        <v>14780</v>
      </c>
      <c r="R2220" s="50" t="str">
        <f>VLOOKUP(A2220,[1]komplet!$1:$1048576,18,0)</f>
        <v>ANO</v>
      </c>
    </row>
    <row r="2221" spans="1:18" x14ac:dyDescent="0.25">
      <c r="A2221" s="71">
        <v>650037901</v>
      </c>
      <c r="B2221" s="56">
        <f t="shared" si="68"/>
        <v>650037901</v>
      </c>
      <c r="C2221" s="57" t="s">
        <v>14926</v>
      </c>
      <c r="D2221" s="50">
        <v>1</v>
      </c>
      <c r="E2221" s="72">
        <f t="shared" si="69"/>
        <v>72744880</v>
      </c>
      <c r="F2221" s="51" t="s">
        <v>14867</v>
      </c>
      <c r="G2221" s="51" t="s">
        <v>14869</v>
      </c>
      <c r="H2221" s="51">
        <v>175</v>
      </c>
      <c r="I2221" s="51" t="s">
        <v>14443</v>
      </c>
      <c r="J2221" s="51">
        <v>16.690000000000001</v>
      </c>
      <c r="K2221" s="68">
        <v>2920.75</v>
      </c>
      <c r="L2221" s="63" t="s">
        <v>14444</v>
      </c>
      <c r="M2221" s="50" t="s">
        <v>14500</v>
      </c>
      <c r="O2221" s="36">
        <v>156</v>
      </c>
      <c r="Q2221" s="36" t="s">
        <v>14781</v>
      </c>
      <c r="R2221" s="50" t="str">
        <f>VLOOKUP(A2221,[1]komplet!$1:$1048576,18,0)</f>
        <v>ANO</v>
      </c>
    </row>
    <row r="2222" spans="1:18" x14ac:dyDescent="0.25">
      <c r="A2222" s="71">
        <v>691014701</v>
      </c>
      <c r="B2222" s="56">
        <f t="shared" si="68"/>
        <v>691014701</v>
      </c>
      <c r="C2222" s="57" t="s">
        <v>14927</v>
      </c>
      <c r="D2222" s="50">
        <v>1</v>
      </c>
      <c r="E2222" s="72">
        <f t="shared" si="69"/>
        <v>9951971</v>
      </c>
      <c r="F2222" s="51" t="s">
        <v>14867</v>
      </c>
      <c r="G2222" s="51" t="s">
        <v>14801</v>
      </c>
      <c r="H2222" s="51">
        <v>175</v>
      </c>
      <c r="I2222" s="51" t="s">
        <v>14443</v>
      </c>
      <c r="J2222" s="51">
        <v>16.690000000000001</v>
      </c>
      <c r="K2222" s="68">
        <v>2920.75</v>
      </c>
      <c r="L2222" s="63" t="s">
        <v>14444</v>
      </c>
      <c r="M2222" s="50" t="s">
        <v>14501</v>
      </c>
      <c r="N2222" s="36" t="s">
        <v>5017</v>
      </c>
      <c r="O2222" s="36" t="s">
        <v>14703</v>
      </c>
      <c r="Q2222" s="36" t="s">
        <v>14772</v>
      </c>
      <c r="R2222" s="50" t="str">
        <f>VLOOKUP(A2222,[1]komplet!$1:$1048576,18,0)</f>
        <v>NE</v>
      </c>
    </row>
    <row r="2223" spans="1:18" x14ac:dyDescent="0.25">
      <c r="A2223" s="71">
        <v>600010490</v>
      </c>
      <c r="B2223" s="56">
        <f t="shared" si="68"/>
        <v>600010490</v>
      </c>
      <c r="C2223" s="57" t="s">
        <v>14928</v>
      </c>
      <c r="D2223" s="50">
        <v>1</v>
      </c>
      <c r="E2223" s="72">
        <f t="shared" si="69"/>
        <v>18385036</v>
      </c>
      <c r="F2223" s="51" t="s">
        <v>14867</v>
      </c>
      <c r="G2223" s="51" t="s">
        <v>14870</v>
      </c>
      <c r="H2223" s="51">
        <v>1600</v>
      </c>
      <c r="I2223" s="51" t="s">
        <v>14443</v>
      </c>
      <c r="J2223" s="51">
        <v>16.690000000000001</v>
      </c>
      <c r="K2223" s="68">
        <v>26704.000000000004</v>
      </c>
      <c r="L2223" s="63" t="s">
        <v>14444</v>
      </c>
      <c r="M2223" s="50" t="s">
        <v>14502</v>
      </c>
      <c r="N2223" s="36" t="s">
        <v>4222</v>
      </c>
      <c r="O2223" s="36">
        <v>4852</v>
      </c>
      <c r="Q2223" s="36" t="s">
        <v>14782</v>
      </c>
      <c r="R2223" s="50" t="str">
        <f>VLOOKUP(A2223,[1]komplet!$1:$1048576,18,0)</f>
        <v>ANO</v>
      </c>
    </row>
    <row r="2224" spans="1:18" x14ac:dyDescent="0.25">
      <c r="A2224" s="71">
        <v>600023320</v>
      </c>
      <c r="B2224" s="56">
        <f t="shared" si="68"/>
        <v>600023320</v>
      </c>
      <c r="C2224" s="57" t="s">
        <v>14929</v>
      </c>
      <c r="D2224" s="50">
        <v>1</v>
      </c>
      <c r="E2224" s="72">
        <f t="shared" si="69"/>
        <v>60254301</v>
      </c>
      <c r="F2224" s="51" t="s">
        <v>14867</v>
      </c>
      <c r="G2224" s="51" t="s">
        <v>14870</v>
      </c>
      <c r="H2224" s="51">
        <v>425</v>
      </c>
      <c r="I2224" s="51" t="s">
        <v>14443</v>
      </c>
      <c r="J2224" s="51">
        <v>16.690000000000001</v>
      </c>
      <c r="K2224" s="68">
        <v>7093.2500000000009</v>
      </c>
      <c r="L2224" s="63" t="s">
        <v>14444</v>
      </c>
      <c r="M2224" s="50" t="s">
        <v>14503</v>
      </c>
      <c r="N2224" s="36" t="s">
        <v>5094</v>
      </c>
      <c r="O2224" s="36">
        <v>404</v>
      </c>
      <c r="P2224" s="36">
        <v>4</v>
      </c>
      <c r="Q2224" s="36" t="s">
        <v>14782</v>
      </c>
      <c r="R2224" s="50" t="str">
        <f>VLOOKUP(A2224,[1]komplet!$1:$1048576,18,0)</f>
        <v>ANO</v>
      </c>
    </row>
    <row r="2225" spans="1:18" x14ac:dyDescent="0.25">
      <c r="A2225" s="71">
        <v>600023389</v>
      </c>
      <c r="B2225" s="56">
        <f t="shared" si="68"/>
        <v>600023389</v>
      </c>
      <c r="C2225" s="57" t="s">
        <v>14930</v>
      </c>
      <c r="D2225" s="50">
        <v>1</v>
      </c>
      <c r="E2225" s="72">
        <f t="shared" si="69"/>
        <v>60254190</v>
      </c>
      <c r="F2225" s="51" t="s">
        <v>14867</v>
      </c>
      <c r="G2225" s="51" t="s">
        <v>14870</v>
      </c>
      <c r="H2225" s="51">
        <v>650</v>
      </c>
      <c r="I2225" s="51" t="s">
        <v>14443</v>
      </c>
      <c r="J2225" s="51">
        <v>16.690000000000001</v>
      </c>
      <c r="K2225" s="68">
        <v>10848.5</v>
      </c>
      <c r="L2225" s="63" t="s">
        <v>14444</v>
      </c>
      <c r="M2225" s="50" t="s">
        <v>14504</v>
      </c>
      <c r="N2225" s="36" t="s">
        <v>14704</v>
      </c>
      <c r="O2225" s="36">
        <v>1734</v>
      </c>
      <c r="P2225" s="36">
        <v>31</v>
      </c>
      <c r="Q2225" s="36" t="s">
        <v>14782</v>
      </c>
      <c r="R2225" s="50" t="str">
        <f>VLOOKUP(A2225,[1]komplet!$1:$1048576,18,0)</f>
        <v>ANO</v>
      </c>
    </row>
    <row r="2226" spans="1:18" x14ac:dyDescent="0.25">
      <c r="A2226" s="71">
        <v>600020371</v>
      </c>
      <c r="B2226" s="56">
        <f t="shared" si="68"/>
        <v>600020371</v>
      </c>
      <c r="C2226" s="57" t="s">
        <v>14931</v>
      </c>
      <c r="D2226" s="50">
        <v>1</v>
      </c>
      <c r="E2226" s="72">
        <f t="shared" si="69"/>
        <v>60252600</v>
      </c>
      <c r="F2226" s="51" t="s">
        <v>14867</v>
      </c>
      <c r="G2226" s="51" t="s">
        <v>14870</v>
      </c>
      <c r="H2226" s="51">
        <v>450</v>
      </c>
      <c r="I2226" s="51" t="s">
        <v>14443</v>
      </c>
      <c r="J2226" s="51">
        <v>16.690000000000001</v>
      </c>
      <c r="K2226" s="68">
        <v>7510.5000000000009</v>
      </c>
      <c r="L2226" s="63" t="s">
        <v>14444</v>
      </c>
      <c r="M2226" s="50" t="s">
        <v>14505</v>
      </c>
      <c r="N2226" s="36" t="s">
        <v>5015</v>
      </c>
      <c r="O2226" s="36">
        <v>800</v>
      </c>
      <c r="P2226" s="36">
        <v>1</v>
      </c>
      <c r="Q2226" s="36" t="s">
        <v>14782</v>
      </c>
      <c r="R2226" s="50" t="str">
        <f>VLOOKUP(A2226,[1]komplet!$1:$1048576,18,0)</f>
        <v>ANO</v>
      </c>
    </row>
    <row r="2227" spans="1:18" x14ac:dyDescent="0.25">
      <c r="A2227" s="71">
        <v>600020380</v>
      </c>
      <c r="B2227" s="56">
        <f t="shared" si="68"/>
        <v>600020380</v>
      </c>
      <c r="C2227" s="57" t="s">
        <v>14932</v>
      </c>
      <c r="D2227" s="50">
        <v>1</v>
      </c>
      <c r="E2227" s="72">
        <f t="shared" si="69"/>
        <v>60252511</v>
      </c>
      <c r="F2227" s="51" t="s">
        <v>14867</v>
      </c>
      <c r="G2227" s="51" t="s">
        <v>14870</v>
      </c>
      <c r="H2227" s="51">
        <v>1450</v>
      </c>
      <c r="I2227" s="51" t="s">
        <v>14443</v>
      </c>
      <c r="J2227" s="51">
        <v>16.690000000000001</v>
      </c>
      <c r="K2227" s="68">
        <v>24200.500000000004</v>
      </c>
      <c r="L2227" s="63" t="s">
        <v>14444</v>
      </c>
      <c r="M2227" s="50" t="s">
        <v>14506</v>
      </c>
      <c r="N2227" s="36" t="s">
        <v>5015</v>
      </c>
      <c r="O2227" s="36">
        <v>1200</v>
      </c>
      <c r="P2227" s="36">
        <v>15</v>
      </c>
      <c r="Q2227" s="36" t="s">
        <v>14782</v>
      </c>
      <c r="R2227" s="50" t="str">
        <f>VLOOKUP(A2227,[1]komplet!$1:$1048576,18,0)</f>
        <v>ANO</v>
      </c>
    </row>
    <row r="2228" spans="1:18" x14ac:dyDescent="0.25">
      <c r="A2228" s="71">
        <v>600010449</v>
      </c>
      <c r="B2228" s="56">
        <f t="shared" si="68"/>
        <v>600010449</v>
      </c>
      <c r="C2228" s="57" t="s">
        <v>14933</v>
      </c>
      <c r="D2228" s="50">
        <v>1</v>
      </c>
      <c r="E2228" s="72">
        <f t="shared" si="69"/>
        <v>60252758</v>
      </c>
      <c r="F2228" s="51" t="s">
        <v>14867</v>
      </c>
      <c r="G2228" s="51" t="s">
        <v>14870</v>
      </c>
      <c r="H2228" s="51">
        <v>950</v>
      </c>
      <c r="I2228" s="51" t="s">
        <v>14443</v>
      </c>
      <c r="J2228" s="51">
        <v>16.690000000000001</v>
      </c>
      <c r="K2228" s="68">
        <v>15855.500000000002</v>
      </c>
      <c r="L2228" s="63" t="s">
        <v>14444</v>
      </c>
      <c r="M2228" s="50" t="s">
        <v>14507</v>
      </c>
      <c r="N2228" s="36" t="s">
        <v>14705</v>
      </c>
      <c r="O2228" s="36">
        <v>764</v>
      </c>
      <c r="P2228" s="36">
        <v>16</v>
      </c>
      <c r="Q2228" s="36" t="s">
        <v>14782</v>
      </c>
      <c r="R2228" s="50" t="str">
        <f>VLOOKUP(A2228,[1]komplet!$1:$1048576,18,0)</f>
        <v>ANO</v>
      </c>
    </row>
    <row r="2229" spans="1:18" x14ac:dyDescent="0.25">
      <c r="A2229" s="71">
        <v>600010481</v>
      </c>
      <c r="B2229" s="56">
        <f t="shared" si="68"/>
        <v>600010481</v>
      </c>
      <c r="C2229" s="57" t="s">
        <v>14934</v>
      </c>
      <c r="D2229" s="50">
        <v>1</v>
      </c>
      <c r="E2229" s="72">
        <f t="shared" si="69"/>
        <v>140147</v>
      </c>
      <c r="F2229" s="51" t="s">
        <v>14867</v>
      </c>
      <c r="G2229" s="51" t="s">
        <v>14870</v>
      </c>
      <c r="H2229" s="51">
        <v>1025</v>
      </c>
      <c r="I2229" s="51" t="s">
        <v>14443</v>
      </c>
      <c r="J2229" s="51">
        <v>16.690000000000001</v>
      </c>
      <c r="K2229" s="68">
        <v>17107.25</v>
      </c>
      <c r="L2229" s="63" t="s">
        <v>14444</v>
      </c>
      <c r="M2229" s="50" t="s">
        <v>14508</v>
      </c>
      <c r="N2229" s="36" t="s">
        <v>59</v>
      </c>
      <c r="O2229" s="36">
        <v>4265</v>
      </c>
      <c r="P2229" s="36">
        <v>66</v>
      </c>
      <c r="Q2229" s="36" t="s">
        <v>14782</v>
      </c>
      <c r="R2229" s="50" t="str">
        <f>VLOOKUP(A2229,[1]komplet!$1:$1048576,18,0)</f>
        <v>ANO</v>
      </c>
    </row>
    <row r="2230" spans="1:18" x14ac:dyDescent="0.25">
      <c r="A2230" s="71">
        <v>600001369</v>
      </c>
      <c r="B2230" s="56">
        <f t="shared" si="68"/>
        <v>600001369</v>
      </c>
      <c r="C2230" s="57" t="s">
        <v>14935</v>
      </c>
      <c r="D2230" s="50">
        <v>1</v>
      </c>
      <c r="E2230" s="72">
        <f t="shared" si="69"/>
        <v>16389999</v>
      </c>
      <c r="F2230" s="51" t="s">
        <v>14867</v>
      </c>
      <c r="G2230" s="51" t="s">
        <v>14870</v>
      </c>
      <c r="H2230" s="51">
        <v>700</v>
      </c>
      <c r="I2230" s="51" t="s">
        <v>14443</v>
      </c>
      <c r="J2230" s="51">
        <v>16.690000000000001</v>
      </c>
      <c r="K2230" s="68">
        <v>11683</v>
      </c>
      <c r="L2230" s="63" t="s">
        <v>14444</v>
      </c>
      <c r="M2230" s="50" t="s">
        <v>14509</v>
      </c>
      <c r="N2230" s="36" t="s">
        <v>14706</v>
      </c>
      <c r="O2230" s="36">
        <v>2080</v>
      </c>
      <c r="P2230" s="36">
        <v>34</v>
      </c>
      <c r="Q2230" s="36" t="s">
        <v>14782</v>
      </c>
      <c r="R2230" s="50" t="str">
        <f>VLOOKUP(A2230,[1]komplet!$1:$1048576,18,0)</f>
        <v>NE</v>
      </c>
    </row>
    <row r="2231" spans="1:18" x14ac:dyDescent="0.25">
      <c r="A2231" s="71">
        <v>600078329</v>
      </c>
      <c r="B2231" s="56">
        <f t="shared" si="68"/>
        <v>600078329</v>
      </c>
      <c r="C2231" s="57" t="s">
        <v>14936</v>
      </c>
      <c r="D2231" s="50">
        <v>1</v>
      </c>
      <c r="E2231" s="72">
        <f t="shared" si="69"/>
        <v>70695121</v>
      </c>
      <c r="F2231" s="51" t="s">
        <v>14867</v>
      </c>
      <c r="G2231" s="51" t="s">
        <v>14870</v>
      </c>
      <c r="H2231" s="51">
        <v>275</v>
      </c>
      <c r="I2231" s="51" t="s">
        <v>14443</v>
      </c>
      <c r="J2231" s="51">
        <v>16.690000000000001</v>
      </c>
      <c r="K2231" s="68">
        <v>4589.75</v>
      </c>
      <c r="L2231" s="63" t="s">
        <v>14444</v>
      </c>
      <c r="M2231" s="50" t="s">
        <v>14510</v>
      </c>
      <c r="O2231" s="36">
        <v>121</v>
      </c>
      <c r="Q2231" s="36" t="s">
        <v>14783</v>
      </c>
      <c r="R2231" s="50" t="str">
        <f>VLOOKUP(A2231,[1]komplet!$1:$1048576,18,0)</f>
        <v>ANO</v>
      </c>
    </row>
    <row r="2232" spans="1:18" x14ac:dyDescent="0.25">
      <c r="A2232" s="71">
        <v>600078311</v>
      </c>
      <c r="B2232" s="56">
        <f t="shared" si="68"/>
        <v>600078311</v>
      </c>
      <c r="C2232" s="57" t="s">
        <v>14937</v>
      </c>
      <c r="D2232" s="50">
        <v>1</v>
      </c>
      <c r="E2232" s="72">
        <f t="shared" si="69"/>
        <v>72742518</v>
      </c>
      <c r="F2232" s="51" t="s">
        <v>14867</v>
      </c>
      <c r="G2232" s="51" t="s">
        <v>14870</v>
      </c>
      <c r="H2232" s="51">
        <v>150</v>
      </c>
      <c r="I2232" s="51" t="s">
        <v>14443</v>
      </c>
      <c r="J2232" s="51">
        <v>16.690000000000001</v>
      </c>
      <c r="K2232" s="68">
        <v>2503.5</v>
      </c>
      <c r="L2232" s="63" t="s">
        <v>14444</v>
      </c>
      <c r="M2232" s="50" t="s">
        <v>14511</v>
      </c>
      <c r="O2232" s="36">
        <v>264</v>
      </c>
      <c r="Q2232" s="36" t="s">
        <v>14784</v>
      </c>
      <c r="R2232" s="50" t="str">
        <f>VLOOKUP(A2232,[1]komplet!$1:$1048576,18,0)</f>
        <v>ANO</v>
      </c>
    </row>
    <row r="2233" spans="1:18" x14ac:dyDescent="0.25">
      <c r="A2233" s="71">
        <v>600078353</v>
      </c>
      <c r="B2233" s="56">
        <f t="shared" si="68"/>
        <v>600078353</v>
      </c>
      <c r="C2233" s="57" t="s">
        <v>14938</v>
      </c>
      <c r="D2233" s="50">
        <v>1</v>
      </c>
      <c r="E2233" s="72">
        <f t="shared" si="69"/>
        <v>72743352</v>
      </c>
      <c r="F2233" s="51" t="s">
        <v>14867</v>
      </c>
      <c r="G2233" s="51" t="s">
        <v>14870</v>
      </c>
      <c r="H2233" s="51">
        <v>825</v>
      </c>
      <c r="I2233" s="51" t="s">
        <v>14443</v>
      </c>
      <c r="J2233" s="51">
        <v>16.690000000000001</v>
      </c>
      <c r="K2233" s="68">
        <v>13769.250000000002</v>
      </c>
      <c r="L2233" s="63" t="s">
        <v>14444</v>
      </c>
      <c r="M2233" s="50" t="s">
        <v>14512</v>
      </c>
      <c r="N2233" s="36" t="s">
        <v>14707</v>
      </c>
      <c r="O2233" s="36">
        <v>88</v>
      </c>
      <c r="P2233" s="36">
        <v>10</v>
      </c>
      <c r="Q2233" s="36" t="s">
        <v>14782</v>
      </c>
      <c r="R2233" s="50" t="str">
        <f>VLOOKUP(A2233,[1]komplet!$1:$1048576,18,0)</f>
        <v>ANO</v>
      </c>
    </row>
    <row r="2234" spans="1:18" x14ac:dyDescent="0.25">
      <c r="A2234" s="71">
        <v>600078388</v>
      </c>
      <c r="B2234" s="56">
        <f t="shared" si="68"/>
        <v>600078388</v>
      </c>
      <c r="C2234" s="57" t="s">
        <v>14939</v>
      </c>
      <c r="D2234" s="50">
        <v>1</v>
      </c>
      <c r="E2234" s="72">
        <f t="shared" si="69"/>
        <v>43257721</v>
      </c>
      <c r="F2234" s="51" t="s">
        <v>14867</v>
      </c>
      <c r="G2234" s="51" t="s">
        <v>14870</v>
      </c>
      <c r="H2234" s="51">
        <v>2275</v>
      </c>
      <c r="I2234" s="51" t="s">
        <v>14443</v>
      </c>
      <c r="J2234" s="51">
        <v>16.690000000000001</v>
      </c>
      <c r="K2234" s="68">
        <v>37969.75</v>
      </c>
      <c r="L2234" s="63" t="s">
        <v>14444</v>
      </c>
      <c r="M2234" s="50" t="s">
        <v>14513</v>
      </c>
      <c r="N2234" s="36" t="s">
        <v>14708</v>
      </c>
      <c r="O2234" s="36">
        <v>2300</v>
      </c>
      <c r="P2234" s="36">
        <v>43</v>
      </c>
      <c r="Q2234" s="36" t="s">
        <v>14782</v>
      </c>
      <c r="R2234" s="50" t="str">
        <f>VLOOKUP(A2234,[1]komplet!$1:$1048576,18,0)</f>
        <v>ANO</v>
      </c>
    </row>
    <row r="2235" spans="1:18" x14ac:dyDescent="0.25">
      <c r="A2235" s="71">
        <v>600078396</v>
      </c>
      <c r="B2235" s="56">
        <f t="shared" si="68"/>
        <v>600078396</v>
      </c>
      <c r="C2235" s="57" t="s">
        <v>14940</v>
      </c>
      <c r="D2235" s="50">
        <v>1</v>
      </c>
      <c r="E2235" s="72">
        <f t="shared" si="69"/>
        <v>43257399</v>
      </c>
      <c r="F2235" s="51" t="s">
        <v>14867</v>
      </c>
      <c r="G2235" s="51" t="s">
        <v>14870</v>
      </c>
      <c r="H2235" s="51">
        <v>1375</v>
      </c>
      <c r="I2235" s="51" t="s">
        <v>14443</v>
      </c>
      <c r="J2235" s="51">
        <v>16.690000000000001</v>
      </c>
      <c r="K2235" s="68">
        <v>22948.75</v>
      </c>
      <c r="L2235" s="63" t="s">
        <v>14444</v>
      </c>
      <c r="M2235" s="50" t="s">
        <v>14514</v>
      </c>
      <c r="N2235" s="36" t="s">
        <v>4265</v>
      </c>
      <c r="O2235" s="36">
        <v>272</v>
      </c>
      <c r="P2235" s="36">
        <v>76</v>
      </c>
      <c r="Q2235" s="36" t="s">
        <v>14782</v>
      </c>
      <c r="R2235" s="50" t="str">
        <f>VLOOKUP(A2235,[1]komplet!$1:$1048576,18,0)</f>
        <v>ANO</v>
      </c>
    </row>
    <row r="2236" spans="1:18" x14ac:dyDescent="0.25">
      <c r="A2236" s="71">
        <v>600078400</v>
      </c>
      <c r="B2236" s="56">
        <f t="shared" si="68"/>
        <v>600078400</v>
      </c>
      <c r="C2236" s="57" t="s">
        <v>14941</v>
      </c>
      <c r="D2236" s="50">
        <v>1</v>
      </c>
      <c r="E2236" s="72">
        <f t="shared" si="69"/>
        <v>72742950</v>
      </c>
      <c r="F2236" s="51" t="s">
        <v>14867</v>
      </c>
      <c r="G2236" s="51" t="s">
        <v>14870</v>
      </c>
      <c r="H2236" s="51">
        <v>1950</v>
      </c>
      <c r="I2236" s="51" t="s">
        <v>14443</v>
      </c>
      <c r="J2236" s="51">
        <v>16.690000000000001</v>
      </c>
      <c r="K2236" s="68">
        <v>32545.500000000004</v>
      </c>
      <c r="L2236" s="63" t="s">
        <v>14444</v>
      </c>
      <c r="M2236" s="50" t="s">
        <v>14515</v>
      </c>
      <c r="N2236" s="36" t="s">
        <v>14709</v>
      </c>
      <c r="O2236" s="36">
        <v>750</v>
      </c>
      <c r="P2236" s="36">
        <v>72</v>
      </c>
      <c r="Q2236" s="36" t="s">
        <v>14782</v>
      </c>
      <c r="R2236" s="50" t="str">
        <f>VLOOKUP(A2236,[1]komplet!$1:$1048576,18,0)</f>
        <v>ANO</v>
      </c>
    </row>
    <row r="2237" spans="1:18" x14ac:dyDescent="0.25">
      <c r="A2237" s="71">
        <v>600078426</v>
      </c>
      <c r="B2237" s="56">
        <f t="shared" si="68"/>
        <v>600078426</v>
      </c>
      <c r="C2237" s="57" t="s">
        <v>14942</v>
      </c>
      <c r="D2237" s="50">
        <v>1</v>
      </c>
      <c r="E2237" s="72">
        <f t="shared" si="69"/>
        <v>72743034</v>
      </c>
      <c r="F2237" s="51" t="s">
        <v>14867</v>
      </c>
      <c r="G2237" s="51" t="s">
        <v>14870</v>
      </c>
      <c r="H2237" s="51">
        <v>2150</v>
      </c>
      <c r="I2237" s="51" t="s">
        <v>14443</v>
      </c>
      <c r="J2237" s="51">
        <v>16.690000000000001</v>
      </c>
      <c r="K2237" s="68">
        <v>35883.5</v>
      </c>
      <c r="L2237" s="63" t="s">
        <v>14444</v>
      </c>
      <c r="M2237" s="50" t="s">
        <v>14516</v>
      </c>
      <c r="N2237" s="36" t="s">
        <v>4966</v>
      </c>
      <c r="O2237" s="36">
        <v>3678</v>
      </c>
      <c r="P2237" s="36">
        <v>24</v>
      </c>
      <c r="Q2237" s="36" t="s">
        <v>14782</v>
      </c>
      <c r="R2237" s="50" t="str">
        <f>VLOOKUP(A2237,[1]komplet!$1:$1048576,18,0)</f>
        <v>ANO</v>
      </c>
    </row>
    <row r="2238" spans="1:18" x14ac:dyDescent="0.25">
      <c r="A2238" s="71">
        <v>600078434</v>
      </c>
      <c r="B2238" s="56">
        <f t="shared" si="68"/>
        <v>600078434</v>
      </c>
      <c r="C2238" s="57" t="s">
        <v>14943</v>
      </c>
      <c r="D2238" s="50">
        <v>1</v>
      </c>
      <c r="E2238" s="72">
        <f t="shared" si="69"/>
        <v>72742658</v>
      </c>
      <c r="F2238" s="51" t="s">
        <v>14867</v>
      </c>
      <c r="G2238" s="51" t="s">
        <v>14870</v>
      </c>
      <c r="H2238" s="51">
        <v>575</v>
      </c>
      <c r="I2238" s="51" t="s">
        <v>14443</v>
      </c>
      <c r="J2238" s="51">
        <v>16.690000000000001</v>
      </c>
      <c r="K2238" s="68">
        <v>9596.75</v>
      </c>
      <c r="L2238" s="63" t="s">
        <v>14444</v>
      </c>
      <c r="M2238" s="50" t="s">
        <v>14517</v>
      </c>
      <c r="O2238" s="36">
        <v>374</v>
      </c>
      <c r="Q2238" s="36" t="s">
        <v>14785</v>
      </c>
      <c r="R2238" s="50" t="str">
        <f>VLOOKUP(A2238,[1]komplet!$1:$1048576,18,0)</f>
        <v>ANO</v>
      </c>
    </row>
    <row r="2239" spans="1:18" x14ac:dyDescent="0.25">
      <c r="A2239" s="71">
        <v>600078451</v>
      </c>
      <c r="B2239" s="56">
        <f t="shared" si="68"/>
        <v>600078451</v>
      </c>
      <c r="C2239" s="57" t="s">
        <v>14944</v>
      </c>
      <c r="D2239" s="50">
        <v>1</v>
      </c>
      <c r="E2239" s="72">
        <f t="shared" si="69"/>
        <v>72742551</v>
      </c>
      <c r="F2239" s="51" t="s">
        <v>14867</v>
      </c>
      <c r="G2239" s="51" t="s">
        <v>14870</v>
      </c>
      <c r="H2239" s="51">
        <v>700</v>
      </c>
      <c r="I2239" s="51" t="s">
        <v>14443</v>
      </c>
      <c r="J2239" s="51">
        <v>16.690000000000001</v>
      </c>
      <c r="K2239" s="68">
        <v>11683</v>
      </c>
      <c r="L2239" s="63" t="s">
        <v>14444</v>
      </c>
      <c r="M2239" s="50" t="s">
        <v>14518</v>
      </c>
      <c r="O2239" s="36">
        <v>420</v>
      </c>
      <c r="Q2239" s="36" t="s">
        <v>14786</v>
      </c>
      <c r="R2239" s="50" t="str">
        <f>VLOOKUP(A2239,[1]komplet!$1:$1048576,18,0)</f>
        <v>ANO</v>
      </c>
    </row>
    <row r="2240" spans="1:18" x14ac:dyDescent="0.25">
      <c r="A2240" s="71">
        <v>600078523</v>
      </c>
      <c r="B2240" s="56">
        <f t="shared" si="68"/>
        <v>600078523</v>
      </c>
      <c r="C2240" s="57" t="s">
        <v>14945</v>
      </c>
      <c r="D2240" s="50">
        <v>1</v>
      </c>
      <c r="E2240" s="72">
        <f t="shared" si="69"/>
        <v>72743271</v>
      </c>
      <c r="F2240" s="51" t="s">
        <v>14867</v>
      </c>
      <c r="G2240" s="51" t="s">
        <v>14870</v>
      </c>
      <c r="H2240" s="51">
        <v>1900</v>
      </c>
      <c r="I2240" s="51" t="s">
        <v>14443</v>
      </c>
      <c r="J2240" s="51">
        <v>16.690000000000001</v>
      </c>
      <c r="K2240" s="68">
        <v>31711.000000000004</v>
      </c>
      <c r="L2240" s="63" t="s">
        <v>14444</v>
      </c>
      <c r="M2240" s="50" t="s">
        <v>14519</v>
      </c>
      <c r="N2240" s="36" t="s">
        <v>14710</v>
      </c>
      <c r="O2240" s="36">
        <v>4015</v>
      </c>
      <c r="P2240" s="36">
        <v>30</v>
      </c>
      <c r="Q2240" s="36" t="s">
        <v>14782</v>
      </c>
      <c r="R2240" s="50" t="str">
        <f>VLOOKUP(A2240,[1]komplet!$1:$1048576,18,0)</f>
        <v>ANO</v>
      </c>
    </row>
    <row r="2241" spans="1:18" x14ac:dyDescent="0.25">
      <c r="A2241" s="71">
        <v>600078540</v>
      </c>
      <c r="B2241" s="56">
        <f t="shared" si="68"/>
        <v>600078540</v>
      </c>
      <c r="C2241" s="57" t="s">
        <v>14946</v>
      </c>
      <c r="D2241" s="50">
        <v>1</v>
      </c>
      <c r="E2241" s="72">
        <f t="shared" si="69"/>
        <v>72742879</v>
      </c>
      <c r="F2241" s="51" t="s">
        <v>14867</v>
      </c>
      <c r="G2241" s="51" t="s">
        <v>14870</v>
      </c>
      <c r="H2241" s="51">
        <v>2625</v>
      </c>
      <c r="I2241" s="51" t="s">
        <v>14443</v>
      </c>
      <c r="J2241" s="51">
        <v>16.690000000000001</v>
      </c>
      <c r="K2241" s="68">
        <v>43811.25</v>
      </c>
      <c r="L2241" s="63" t="s">
        <v>14444</v>
      </c>
      <c r="M2241" s="50" t="s">
        <v>14520</v>
      </c>
      <c r="N2241" s="36" t="s">
        <v>14704</v>
      </c>
      <c r="O2241" s="36">
        <v>3999</v>
      </c>
      <c r="P2241" s="36">
        <v>26</v>
      </c>
      <c r="Q2241" s="36" t="s">
        <v>14782</v>
      </c>
      <c r="R2241" s="50" t="str">
        <f>VLOOKUP(A2241,[1]komplet!$1:$1048576,18,0)</f>
        <v>ANO</v>
      </c>
    </row>
    <row r="2242" spans="1:18" x14ac:dyDescent="0.25">
      <c r="A2242" s="71">
        <v>600078566</v>
      </c>
      <c r="B2242" s="56">
        <f t="shared" si="68"/>
        <v>600078566</v>
      </c>
      <c r="C2242" s="57" t="s">
        <v>14947</v>
      </c>
      <c r="D2242" s="50">
        <v>1</v>
      </c>
      <c r="E2242" s="72">
        <f t="shared" si="69"/>
        <v>72743115</v>
      </c>
      <c r="F2242" s="51" t="s">
        <v>14867</v>
      </c>
      <c r="G2242" s="51" t="s">
        <v>14870</v>
      </c>
      <c r="H2242" s="51">
        <v>1025</v>
      </c>
      <c r="I2242" s="51" t="s">
        <v>14443</v>
      </c>
      <c r="J2242" s="51">
        <v>16.690000000000001</v>
      </c>
      <c r="K2242" s="68">
        <v>17107.25</v>
      </c>
      <c r="L2242" s="63" t="s">
        <v>14444</v>
      </c>
      <c r="M2242" s="50" t="s">
        <v>14521</v>
      </c>
      <c r="N2242" s="36" t="s">
        <v>57</v>
      </c>
      <c r="O2242" s="36">
        <v>1850</v>
      </c>
      <c r="P2242" s="36">
        <v>15</v>
      </c>
      <c r="Q2242" s="36" t="s">
        <v>14782</v>
      </c>
      <c r="R2242" s="50" t="str">
        <f>VLOOKUP(A2242,[1]komplet!$1:$1048576,18,0)</f>
        <v>ANO</v>
      </c>
    </row>
    <row r="2243" spans="1:18" x14ac:dyDescent="0.25">
      <c r="A2243" s="71">
        <v>600078591</v>
      </c>
      <c r="B2243" s="56">
        <f t="shared" si="68"/>
        <v>600078591</v>
      </c>
      <c r="C2243" s="57" t="s">
        <v>14948</v>
      </c>
      <c r="D2243" s="50">
        <v>1</v>
      </c>
      <c r="E2243" s="72">
        <f t="shared" si="69"/>
        <v>72742682</v>
      </c>
      <c r="F2243" s="51" t="s">
        <v>14867</v>
      </c>
      <c r="G2243" s="51" t="s">
        <v>14870</v>
      </c>
      <c r="H2243" s="51">
        <v>350</v>
      </c>
      <c r="I2243" s="51" t="s">
        <v>14443</v>
      </c>
      <c r="J2243" s="51">
        <v>16.690000000000001</v>
      </c>
      <c r="K2243" s="68">
        <v>5841.5</v>
      </c>
      <c r="L2243" s="63" t="s">
        <v>14444</v>
      </c>
      <c r="M2243" s="50" t="s">
        <v>14522</v>
      </c>
      <c r="O2243" s="36">
        <v>208</v>
      </c>
      <c r="Q2243" s="36" t="s">
        <v>14787</v>
      </c>
      <c r="R2243" s="50" t="str">
        <f>VLOOKUP(A2243,[1]komplet!$1:$1048576,18,0)</f>
        <v>ANO</v>
      </c>
    </row>
    <row r="2244" spans="1:18" x14ac:dyDescent="0.25">
      <c r="A2244" s="71">
        <v>600171744</v>
      </c>
      <c r="B2244" s="56">
        <f t="shared" si="68"/>
        <v>600171744</v>
      </c>
      <c r="C2244" s="57" t="s">
        <v>14949</v>
      </c>
      <c r="D2244" s="50">
        <v>1</v>
      </c>
      <c r="E2244" s="72">
        <f t="shared" si="69"/>
        <v>60252537</v>
      </c>
      <c r="F2244" s="51" t="s">
        <v>14867</v>
      </c>
      <c r="G2244" s="51" t="s">
        <v>14870</v>
      </c>
      <c r="H2244" s="51">
        <v>1800</v>
      </c>
      <c r="I2244" s="51" t="s">
        <v>14443</v>
      </c>
      <c r="J2244" s="51">
        <v>16.690000000000001</v>
      </c>
      <c r="K2244" s="68">
        <v>30042.000000000004</v>
      </c>
      <c r="L2244" s="63" t="s">
        <v>14444</v>
      </c>
      <c r="M2244" s="50" t="s">
        <v>14523</v>
      </c>
      <c r="N2244" s="36" t="s">
        <v>14711</v>
      </c>
      <c r="O2244" s="36">
        <v>4096</v>
      </c>
      <c r="P2244" s="36">
        <v>13</v>
      </c>
      <c r="Q2244" s="36" t="s">
        <v>14782</v>
      </c>
      <c r="R2244" s="50" t="str">
        <f>VLOOKUP(A2244,[1]komplet!$1:$1048576,18,0)</f>
        <v>ANO</v>
      </c>
    </row>
    <row r="2245" spans="1:18" x14ac:dyDescent="0.25">
      <c r="A2245" s="71">
        <v>610400363</v>
      </c>
      <c r="B2245" s="56">
        <f t="shared" ref="B2245:B2308" si="70">A2245*1</f>
        <v>610400363</v>
      </c>
      <c r="C2245" s="57" t="s">
        <v>14950</v>
      </c>
      <c r="D2245" s="50">
        <v>1</v>
      </c>
      <c r="E2245" s="72">
        <f t="shared" ref="E2245:E2308" si="71">C2245*1</f>
        <v>25048350</v>
      </c>
      <c r="F2245" s="51" t="s">
        <v>14867</v>
      </c>
      <c r="G2245" s="51" t="s">
        <v>14870</v>
      </c>
      <c r="H2245" s="51">
        <v>525</v>
      </c>
      <c r="I2245" s="51" t="s">
        <v>14443</v>
      </c>
      <c r="J2245" s="51">
        <v>16.690000000000001</v>
      </c>
      <c r="K2245" s="68">
        <v>8762.25</v>
      </c>
      <c r="L2245" s="63" t="s">
        <v>14444</v>
      </c>
      <c r="M2245" s="50" t="s">
        <v>14524</v>
      </c>
      <c r="N2245" s="36" t="s">
        <v>14712</v>
      </c>
      <c r="O2245" s="36">
        <v>3196</v>
      </c>
      <c r="P2245" s="36">
        <v>4</v>
      </c>
      <c r="Q2245" s="36" t="s">
        <v>14782</v>
      </c>
      <c r="R2245" s="50" t="str">
        <f>VLOOKUP(A2245,[1]komplet!$1:$1048576,18,0)</f>
        <v>NE</v>
      </c>
    </row>
    <row r="2246" spans="1:18" x14ac:dyDescent="0.25">
      <c r="A2246" s="71">
        <v>650022131</v>
      </c>
      <c r="B2246" s="56">
        <f t="shared" si="70"/>
        <v>650022131</v>
      </c>
      <c r="C2246" s="57" t="s">
        <v>14951</v>
      </c>
      <c r="D2246" s="50">
        <v>1</v>
      </c>
      <c r="E2246" s="72">
        <f t="shared" si="71"/>
        <v>70981531</v>
      </c>
      <c r="F2246" s="51" t="s">
        <v>14867</v>
      </c>
      <c r="G2246" s="51" t="s">
        <v>14870</v>
      </c>
      <c r="H2246" s="51">
        <v>1300</v>
      </c>
      <c r="I2246" s="51" t="s">
        <v>14443</v>
      </c>
      <c r="J2246" s="51">
        <v>16.690000000000001</v>
      </c>
      <c r="K2246" s="68">
        <v>21697</v>
      </c>
      <c r="L2246" s="63" t="s">
        <v>14444</v>
      </c>
      <c r="M2246" s="50" t="s">
        <v>14525</v>
      </c>
      <c r="N2246" s="36" t="s">
        <v>19</v>
      </c>
      <c r="O2246" s="36">
        <v>488</v>
      </c>
      <c r="Q2246" s="36" t="s">
        <v>14788</v>
      </c>
      <c r="R2246" s="50" t="str">
        <f>VLOOKUP(A2246,[1]komplet!$1:$1048576,18,0)</f>
        <v>ANO</v>
      </c>
    </row>
    <row r="2247" spans="1:18" x14ac:dyDescent="0.25">
      <c r="A2247" s="71">
        <v>650038550</v>
      </c>
      <c r="B2247" s="56">
        <f t="shared" si="70"/>
        <v>650038550</v>
      </c>
      <c r="C2247" s="57" t="s">
        <v>14952</v>
      </c>
      <c r="D2247" s="50">
        <v>1</v>
      </c>
      <c r="E2247" s="72">
        <f t="shared" si="71"/>
        <v>72743191</v>
      </c>
      <c r="F2247" s="51" t="s">
        <v>14867</v>
      </c>
      <c r="G2247" s="51" t="s">
        <v>14870</v>
      </c>
      <c r="H2247" s="51">
        <v>1575</v>
      </c>
      <c r="I2247" s="51" t="s">
        <v>14443</v>
      </c>
      <c r="J2247" s="51">
        <v>16.690000000000001</v>
      </c>
      <c r="K2247" s="68">
        <v>26286.750000000004</v>
      </c>
      <c r="L2247" s="63" t="s">
        <v>14444</v>
      </c>
      <c r="M2247" s="50" t="s">
        <v>14526</v>
      </c>
      <c r="N2247" s="36" t="s">
        <v>4206</v>
      </c>
      <c r="O2247" s="36">
        <v>216</v>
      </c>
      <c r="Q2247" s="36" t="s">
        <v>14782</v>
      </c>
      <c r="R2247" s="50" t="str">
        <f>VLOOKUP(A2247,[1]komplet!$1:$1048576,18,0)</f>
        <v>ANO</v>
      </c>
    </row>
    <row r="2248" spans="1:18" x14ac:dyDescent="0.25">
      <c r="A2248" s="71">
        <v>600098958</v>
      </c>
      <c r="B2248" s="56">
        <f t="shared" si="70"/>
        <v>600098958</v>
      </c>
      <c r="C2248" s="57" t="s">
        <v>14953</v>
      </c>
      <c r="D2248" s="50">
        <v>1</v>
      </c>
      <c r="E2248" s="72">
        <f t="shared" si="71"/>
        <v>70983623</v>
      </c>
      <c r="F2248" s="51" t="s">
        <v>14867</v>
      </c>
      <c r="G2248" s="51" t="s">
        <v>14871</v>
      </c>
      <c r="H2248" s="51">
        <v>225</v>
      </c>
      <c r="I2248" s="51" t="s">
        <v>14443</v>
      </c>
      <c r="J2248" s="51">
        <v>16.690000000000001</v>
      </c>
      <c r="K2248" s="68">
        <v>3755.2500000000005</v>
      </c>
      <c r="L2248" s="63" t="s">
        <v>14444</v>
      </c>
      <c r="M2248" s="50" t="s">
        <v>14527</v>
      </c>
      <c r="O2248" s="36">
        <v>150</v>
      </c>
      <c r="Q2248" s="36" t="s">
        <v>14789</v>
      </c>
      <c r="R2248" s="50" t="str">
        <f>VLOOKUP(A2248,[1]komplet!$1:$1048576,18,0)</f>
        <v>ANO</v>
      </c>
    </row>
    <row r="2249" spans="1:18" x14ac:dyDescent="0.25">
      <c r="A2249" s="71">
        <v>600099199</v>
      </c>
      <c r="B2249" s="56">
        <f t="shared" si="70"/>
        <v>600099199</v>
      </c>
      <c r="C2249" s="57" t="s">
        <v>14954</v>
      </c>
      <c r="D2249" s="50">
        <v>1</v>
      </c>
      <c r="E2249" s="72">
        <f t="shared" si="71"/>
        <v>72743077</v>
      </c>
      <c r="F2249" s="51" t="s">
        <v>14867</v>
      </c>
      <c r="G2249" s="51" t="s">
        <v>14871</v>
      </c>
      <c r="H2249" s="51">
        <v>425</v>
      </c>
      <c r="I2249" s="51" t="s">
        <v>14443</v>
      </c>
      <c r="J2249" s="51">
        <v>16.690000000000001</v>
      </c>
      <c r="K2249" s="68">
        <v>7093.2500000000009</v>
      </c>
      <c r="L2249" s="63" t="s">
        <v>14444</v>
      </c>
      <c r="M2249" s="50" t="s">
        <v>14528</v>
      </c>
      <c r="O2249" s="36">
        <v>148</v>
      </c>
      <c r="Q2249" s="36" t="s">
        <v>14790</v>
      </c>
      <c r="R2249" s="50" t="str">
        <f>VLOOKUP(A2249,[1]komplet!$1:$1048576,18,0)</f>
        <v>ANO</v>
      </c>
    </row>
    <row r="2250" spans="1:18" x14ac:dyDescent="0.25">
      <c r="A2250" s="71">
        <v>600099016</v>
      </c>
      <c r="B2250" s="56">
        <f t="shared" si="70"/>
        <v>600099016</v>
      </c>
      <c r="C2250" s="57" t="s">
        <v>14955</v>
      </c>
      <c r="D2250" s="50">
        <v>1</v>
      </c>
      <c r="E2250" s="72">
        <f t="shared" si="71"/>
        <v>70698112</v>
      </c>
      <c r="F2250" s="51" t="s">
        <v>14867</v>
      </c>
      <c r="G2250" s="51" t="s">
        <v>14871</v>
      </c>
      <c r="H2250" s="51">
        <v>150</v>
      </c>
      <c r="I2250" s="51" t="s">
        <v>14443</v>
      </c>
      <c r="J2250" s="51">
        <v>16.690000000000001</v>
      </c>
      <c r="K2250" s="68">
        <v>2503.5</v>
      </c>
      <c r="L2250" s="63" t="s">
        <v>14444</v>
      </c>
      <c r="M2250" s="50" t="s">
        <v>14529</v>
      </c>
      <c r="O2250" s="36">
        <v>191</v>
      </c>
      <c r="Q2250" s="36" t="s">
        <v>14791</v>
      </c>
      <c r="R2250" s="50" t="str">
        <f>VLOOKUP(A2250,[1]komplet!$1:$1048576,18,0)</f>
        <v>ANO</v>
      </c>
    </row>
    <row r="2251" spans="1:18" x14ac:dyDescent="0.25">
      <c r="A2251" s="71">
        <v>600099083</v>
      </c>
      <c r="B2251" s="56">
        <f t="shared" si="70"/>
        <v>600099083</v>
      </c>
      <c r="C2251" s="57" t="s">
        <v>14956</v>
      </c>
      <c r="D2251" s="50">
        <v>1</v>
      </c>
      <c r="E2251" s="72">
        <f t="shared" si="71"/>
        <v>70698317</v>
      </c>
      <c r="F2251" s="51" t="s">
        <v>14867</v>
      </c>
      <c r="G2251" s="51" t="s">
        <v>14871</v>
      </c>
      <c r="H2251" s="51">
        <v>125</v>
      </c>
      <c r="I2251" s="51" t="s">
        <v>14443</v>
      </c>
      <c r="J2251" s="51">
        <v>16.690000000000001</v>
      </c>
      <c r="K2251" s="68">
        <v>2086.25</v>
      </c>
      <c r="L2251" s="63" t="s">
        <v>14444</v>
      </c>
      <c r="M2251" s="50" t="s">
        <v>14530</v>
      </c>
      <c r="O2251" s="36">
        <v>140</v>
      </c>
      <c r="Q2251" s="36" t="s">
        <v>14792</v>
      </c>
      <c r="R2251" s="50" t="str">
        <f>VLOOKUP(A2251,[1]komplet!$1:$1048576,18,0)</f>
        <v>ANO</v>
      </c>
    </row>
    <row r="2252" spans="1:18" x14ac:dyDescent="0.25">
      <c r="A2252" s="71">
        <v>600099105</v>
      </c>
      <c r="B2252" s="56">
        <f t="shared" si="70"/>
        <v>600099105</v>
      </c>
      <c r="C2252" s="57" t="s">
        <v>14957</v>
      </c>
      <c r="D2252" s="50">
        <v>1</v>
      </c>
      <c r="E2252" s="72">
        <f t="shared" si="71"/>
        <v>70910600</v>
      </c>
      <c r="F2252" s="51" t="s">
        <v>14867</v>
      </c>
      <c r="G2252" s="51" t="s">
        <v>14871</v>
      </c>
      <c r="H2252" s="51">
        <v>725</v>
      </c>
      <c r="I2252" s="51" t="s">
        <v>14443</v>
      </c>
      <c r="J2252" s="51">
        <v>16.690000000000001</v>
      </c>
      <c r="K2252" s="68">
        <v>12100.250000000002</v>
      </c>
      <c r="L2252" s="63" t="s">
        <v>14444</v>
      </c>
      <c r="M2252" s="50" t="s">
        <v>14531</v>
      </c>
      <c r="O2252" s="36">
        <v>172</v>
      </c>
      <c r="Q2252" s="36" t="s">
        <v>14793</v>
      </c>
      <c r="R2252" s="50" t="str">
        <f>VLOOKUP(A2252,[1]komplet!$1:$1048576,18,0)</f>
        <v>ANO</v>
      </c>
    </row>
    <row r="2253" spans="1:18" x14ac:dyDescent="0.25">
      <c r="A2253" s="71">
        <v>600099121</v>
      </c>
      <c r="B2253" s="56">
        <f t="shared" si="70"/>
        <v>600099121</v>
      </c>
      <c r="C2253" s="57" t="s">
        <v>14958</v>
      </c>
      <c r="D2253" s="50">
        <v>1</v>
      </c>
      <c r="E2253" s="72">
        <f t="shared" si="71"/>
        <v>70695521</v>
      </c>
      <c r="F2253" s="51" t="s">
        <v>14867</v>
      </c>
      <c r="G2253" s="51" t="s">
        <v>14871</v>
      </c>
      <c r="H2253" s="51">
        <v>250</v>
      </c>
      <c r="I2253" s="51" t="s">
        <v>14443</v>
      </c>
      <c r="J2253" s="51">
        <v>16.690000000000001</v>
      </c>
      <c r="K2253" s="68">
        <v>4172.5</v>
      </c>
      <c r="L2253" s="63" t="s">
        <v>14444</v>
      </c>
      <c r="M2253" s="50" t="s">
        <v>14532</v>
      </c>
      <c r="O2253" s="36">
        <v>236</v>
      </c>
      <c r="Q2253" s="36" t="s">
        <v>14794</v>
      </c>
      <c r="R2253" s="50" t="str">
        <f>VLOOKUP(A2253,[1]komplet!$1:$1048576,18,0)</f>
        <v>ANO</v>
      </c>
    </row>
    <row r="2254" spans="1:18" x14ac:dyDescent="0.25">
      <c r="A2254" s="71">
        <v>600099211</v>
      </c>
      <c r="B2254" s="56">
        <f t="shared" si="70"/>
        <v>600099211</v>
      </c>
      <c r="C2254" s="57" t="s">
        <v>14959</v>
      </c>
      <c r="D2254" s="50">
        <v>1</v>
      </c>
      <c r="E2254" s="72">
        <f t="shared" si="71"/>
        <v>854760</v>
      </c>
      <c r="F2254" s="51" t="s">
        <v>14867</v>
      </c>
      <c r="G2254" s="51" t="s">
        <v>14871</v>
      </c>
      <c r="H2254" s="51">
        <v>1275</v>
      </c>
      <c r="I2254" s="51" t="s">
        <v>14443</v>
      </c>
      <c r="J2254" s="51">
        <v>16.690000000000001</v>
      </c>
      <c r="K2254" s="68">
        <v>21279.75</v>
      </c>
      <c r="L2254" s="63" t="s">
        <v>14444</v>
      </c>
      <c r="M2254" s="50" t="s">
        <v>14533</v>
      </c>
      <c r="O2254" s="36">
        <v>367</v>
      </c>
      <c r="Q2254" s="36" t="s">
        <v>10444</v>
      </c>
      <c r="R2254" s="50" t="str">
        <f>VLOOKUP(A2254,[1]komplet!$1:$1048576,18,0)</f>
        <v>ANO</v>
      </c>
    </row>
    <row r="2255" spans="1:18" x14ac:dyDescent="0.25">
      <c r="A2255" s="71">
        <v>600099318</v>
      </c>
      <c r="B2255" s="56">
        <f t="shared" si="70"/>
        <v>600099318</v>
      </c>
      <c r="C2255" s="57" t="s">
        <v>14960</v>
      </c>
      <c r="D2255" s="50">
        <v>1</v>
      </c>
      <c r="E2255" s="72">
        <f t="shared" si="71"/>
        <v>854778</v>
      </c>
      <c r="F2255" s="51" t="s">
        <v>14867</v>
      </c>
      <c r="G2255" s="51" t="s">
        <v>14871</v>
      </c>
      <c r="H2255" s="51">
        <v>675</v>
      </c>
      <c r="I2255" s="51" t="s">
        <v>14443</v>
      </c>
      <c r="J2255" s="51">
        <v>16.690000000000001</v>
      </c>
      <c r="K2255" s="68">
        <v>11265.75</v>
      </c>
      <c r="L2255" s="63" t="s">
        <v>14444</v>
      </c>
      <c r="M2255" s="50" t="s">
        <v>14534</v>
      </c>
      <c r="O2255" s="36">
        <v>257</v>
      </c>
      <c r="Q2255" s="36" t="s">
        <v>14795</v>
      </c>
      <c r="R2255" s="50" t="str">
        <f>VLOOKUP(A2255,[1]komplet!$1:$1048576,18,0)</f>
        <v>ANO</v>
      </c>
    </row>
    <row r="2256" spans="1:18" x14ac:dyDescent="0.25">
      <c r="A2256" s="71">
        <v>600099326</v>
      </c>
      <c r="B2256" s="56">
        <f t="shared" si="70"/>
        <v>600099326</v>
      </c>
      <c r="C2256" s="57" t="s">
        <v>14961</v>
      </c>
      <c r="D2256" s="50">
        <v>1</v>
      </c>
      <c r="E2256" s="72">
        <f t="shared" si="71"/>
        <v>70695393</v>
      </c>
      <c r="F2256" s="51" t="s">
        <v>14867</v>
      </c>
      <c r="G2256" s="51" t="s">
        <v>14871</v>
      </c>
      <c r="H2256" s="51">
        <v>75</v>
      </c>
      <c r="I2256" s="51" t="s">
        <v>14443</v>
      </c>
      <c r="J2256" s="51">
        <v>16.690000000000001</v>
      </c>
      <c r="K2256" s="68">
        <v>1251.75</v>
      </c>
      <c r="L2256" s="63" t="s">
        <v>14444</v>
      </c>
      <c r="M2256" s="50" t="s">
        <v>14535</v>
      </c>
      <c r="O2256" s="36">
        <v>28</v>
      </c>
      <c r="Q2256" s="36" t="s">
        <v>14796</v>
      </c>
      <c r="R2256" s="50" t="str">
        <f>VLOOKUP(A2256,[1]komplet!$1:$1048576,18,0)</f>
        <v>ANO</v>
      </c>
    </row>
    <row r="2257" spans="1:18" x14ac:dyDescent="0.25">
      <c r="A2257" s="71">
        <v>600099334</v>
      </c>
      <c r="B2257" s="56">
        <f t="shared" si="70"/>
        <v>600099334</v>
      </c>
      <c r="C2257" s="57" t="s">
        <v>14962</v>
      </c>
      <c r="D2257" s="50">
        <v>1</v>
      </c>
      <c r="E2257" s="72">
        <f t="shared" si="71"/>
        <v>854697</v>
      </c>
      <c r="F2257" s="51" t="s">
        <v>14867</v>
      </c>
      <c r="G2257" s="51" t="s">
        <v>14871</v>
      </c>
      <c r="H2257" s="51">
        <v>1400</v>
      </c>
      <c r="I2257" s="51" t="s">
        <v>14443</v>
      </c>
      <c r="J2257" s="51">
        <v>16.690000000000001</v>
      </c>
      <c r="K2257" s="68">
        <v>23366</v>
      </c>
      <c r="L2257" s="63" t="s">
        <v>14444</v>
      </c>
      <c r="M2257" s="50" t="s">
        <v>14536</v>
      </c>
      <c r="N2257" s="36" t="s">
        <v>41</v>
      </c>
      <c r="O2257" s="36">
        <v>288</v>
      </c>
      <c r="Q2257" s="36" t="s">
        <v>14797</v>
      </c>
      <c r="R2257" s="50" t="str">
        <f>VLOOKUP(A2257,[1]komplet!$1:$1048576,18,0)</f>
        <v>ANO</v>
      </c>
    </row>
    <row r="2258" spans="1:18" x14ac:dyDescent="0.25">
      <c r="A2258" s="71">
        <v>600099342</v>
      </c>
      <c r="B2258" s="56">
        <f t="shared" si="70"/>
        <v>600099342</v>
      </c>
      <c r="C2258" s="57" t="s">
        <v>14963</v>
      </c>
      <c r="D2258" s="50">
        <v>1</v>
      </c>
      <c r="E2258" s="72">
        <f t="shared" si="71"/>
        <v>854719</v>
      </c>
      <c r="F2258" s="51" t="s">
        <v>14867</v>
      </c>
      <c r="G2258" s="51" t="s">
        <v>14871</v>
      </c>
      <c r="H2258" s="51">
        <v>1325</v>
      </c>
      <c r="I2258" s="51" t="s">
        <v>14443</v>
      </c>
      <c r="J2258" s="51">
        <v>16.690000000000001</v>
      </c>
      <c r="K2258" s="68">
        <v>22114.25</v>
      </c>
      <c r="L2258" s="63" t="s">
        <v>14444</v>
      </c>
      <c r="M2258" s="50" t="s">
        <v>14537</v>
      </c>
      <c r="N2258" s="36" t="s">
        <v>14713</v>
      </c>
      <c r="O2258" s="36">
        <v>97</v>
      </c>
      <c r="Q2258" s="36" t="s">
        <v>14797</v>
      </c>
      <c r="R2258" s="50" t="str">
        <f>VLOOKUP(A2258,[1]komplet!$1:$1048576,18,0)</f>
        <v>ANO</v>
      </c>
    </row>
    <row r="2259" spans="1:18" x14ac:dyDescent="0.25">
      <c r="A2259" s="71">
        <v>600099504</v>
      </c>
      <c r="B2259" s="56">
        <f t="shared" si="70"/>
        <v>600099504</v>
      </c>
      <c r="C2259" s="57" t="s">
        <v>14964</v>
      </c>
      <c r="D2259" s="50">
        <v>1</v>
      </c>
      <c r="E2259" s="72">
        <f t="shared" si="71"/>
        <v>70839921</v>
      </c>
      <c r="F2259" s="51" t="s">
        <v>14867</v>
      </c>
      <c r="G2259" s="51" t="s">
        <v>14871</v>
      </c>
      <c r="H2259" s="51">
        <v>150</v>
      </c>
      <c r="I2259" s="51" t="s">
        <v>14443</v>
      </c>
      <c r="J2259" s="51">
        <v>16.690000000000001</v>
      </c>
      <c r="K2259" s="68">
        <v>2503.5</v>
      </c>
      <c r="L2259" s="63" t="s">
        <v>14444</v>
      </c>
      <c r="M2259" s="50" t="s">
        <v>14538</v>
      </c>
      <c r="N2259" s="36" t="s">
        <v>41</v>
      </c>
      <c r="O2259" s="36">
        <v>103</v>
      </c>
      <c r="Q2259" s="36" t="s">
        <v>14797</v>
      </c>
      <c r="R2259" s="50" t="str">
        <f>VLOOKUP(A2259,[1]komplet!$1:$1048576,18,0)</f>
        <v>ANO</v>
      </c>
    </row>
    <row r="2260" spans="1:18" x14ac:dyDescent="0.25">
      <c r="A2260" s="71">
        <v>600171752</v>
      </c>
      <c r="B2260" s="56">
        <f t="shared" si="70"/>
        <v>600171752</v>
      </c>
      <c r="C2260" s="57" t="s">
        <v>14965</v>
      </c>
      <c r="D2260" s="50">
        <v>1</v>
      </c>
      <c r="E2260" s="72">
        <f t="shared" si="71"/>
        <v>856037</v>
      </c>
      <c r="F2260" s="51" t="s">
        <v>14867</v>
      </c>
      <c r="G2260" s="51" t="s">
        <v>14871</v>
      </c>
      <c r="H2260" s="51">
        <v>1475</v>
      </c>
      <c r="I2260" s="51" t="s">
        <v>14443</v>
      </c>
      <c r="J2260" s="51">
        <v>16.690000000000001</v>
      </c>
      <c r="K2260" s="68">
        <v>24617.750000000004</v>
      </c>
      <c r="L2260" s="63" t="s">
        <v>14444</v>
      </c>
      <c r="M2260" s="50" t="s">
        <v>14539</v>
      </c>
      <c r="N2260" s="36" t="s">
        <v>14714</v>
      </c>
      <c r="O2260" s="36">
        <v>460</v>
      </c>
      <c r="Q2260" s="36" t="s">
        <v>14797</v>
      </c>
      <c r="R2260" s="50" t="str">
        <f>VLOOKUP(A2260,[1]komplet!$1:$1048576,18,0)</f>
        <v>ANO</v>
      </c>
    </row>
    <row r="2261" spans="1:18" x14ac:dyDescent="0.25">
      <c r="A2261" s="71">
        <v>650026144</v>
      </c>
      <c r="B2261" s="56">
        <f t="shared" si="70"/>
        <v>650026144</v>
      </c>
      <c r="C2261" s="57" t="s">
        <v>14966</v>
      </c>
      <c r="D2261" s="50">
        <v>1</v>
      </c>
      <c r="E2261" s="72">
        <f t="shared" si="71"/>
        <v>70695148</v>
      </c>
      <c r="F2261" s="51" t="s">
        <v>14867</v>
      </c>
      <c r="G2261" s="51" t="s">
        <v>14871</v>
      </c>
      <c r="H2261" s="51">
        <v>125</v>
      </c>
      <c r="I2261" s="51" t="s">
        <v>14443</v>
      </c>
      <c r="J2261" s="51">
        <v>16.690000000000001</v>
      </c>
      <c r="K2261" s="68">
        <v>2086.25</v>
      </c>
      <c r="L2261" s="63" t="s">
        <v>14444</v>
      </c>
      <c r="M2261" s="50" t="s">
        <v>14540</v>
      </c>
      <c r="O2261" s="36">
        <v>68</v>
      </c>
      <c r="Q2261" s="36" t="s">
        <v>14798</v>
      </c>
      <c r="R2261" s="50" t="str">
        <f>VLOOKUP(A2261,[1]komplet!$1:$1048576,18,0)</f>
        <v>ANO</v>
      </c>
    </row>
    <row r="2262" spans="1:18" x14ac:dyDescent="0.25">
      <c r="A2262" s="71">
        <v>650030541</v>
      </c>
      <c r="B2262" s="56">
        <f t="shared" si="70"/>
        <v>650030541</v>
      </c>
      <c r="C2262" s="57" t="s">
        <v>14967</v>
      </c>
      <c r="D2262" s="50">
        <v>1</v>
      </c>
      <c r="E2262" s="72">
        <f t="shared" si="71"/>
        <v>75017512</v>
      </c>
      <c r="F2262" s="51" t="s">
        <v>14867</v>
      </c>
      <c r="G2262" s="51" t="s">
        <v>14871</v>
      </c>
      <c r="H2262" s="51">
        <v>500</v>
      </c>
      <c r="I2262" s="51" t="s">
        <v>14443</v>
      </c>
      <c r="J2262" s="51">
        <v>16.690000000000001</v>
      </c>
      <c r="K2262" s="68">
        <v>8345</v>
      </c>
      <c r="L2262" s="63" t="s">
        <v>14444</v>
      </c>
      <c r="M2262" s="50" t="s">
        <v>14541</v>
      </c>
      <c r="O2262" s="36">
        <v>190</v>
      </c>
      <c r="Q2262" s="36" t="s">
        <v>14799</v>
      </c>
      <c r="R2262" s="50" t="str">
        <f>VLOOKUP(A2262,[1]komplet!$1:$1048576,18,0)</f>
        <v>ANO</v>
      </c>
    </row>
    <row r="2263" spans="1:18" x14ac:dyDescent="0.25">
      <c r="A2263" s="71">
        <v>650046072</v>
      </c>
      <c r="B2263" s="56">
        <f t="shared" si="70"/>
        <v>650046072</v>
      </c>
      <c r="C2263" s="57" t="s">
        <v>14968</v>
      </c>
      <c r="D2263" s="50">
        <v>1</v>
      </c>
      <c r="E2263" s="72">
        <f t="shared" si="71"/>
        <v>71002723</v>
      </c>
      <c r="F2263" s="51" t="s">
        <v>14867</v>
      </c>
      <c r="G2263" s="51" t="s">
        <v>14871</v>
      </c>
      <c r="H2263" s="51">
        <v>450</v>
      </c>
      <c r="I2263" s="51" t="s">
        <v>14443</v>
      </c>
      <c r="J2263" s="51">
        <v>16.690000000000001</v>
      </c>
      <c r="K2263" s="68">
        <v>7510.5000000000009</v>
      </c>
      <c r="L2263" s="63" t="s">
        <v>14444</v>
      </c>
      <c r="M2263" s="50" t="s">
        <v>14542</v>
      </c>
      <c r="O2263" s="36">
        <v>370</v>
      </c>
      <c r="Q2263" s="36" t="s">
        <v>14800</v>
      </c>
      <c r="R2263" s="50" t="str">
        <f>VLOOKUP(A2263,[1]komplet!$1:$1048576,18,0)</f>
        <v>ANO</v>
      </c>
    </row>
    <row r="2264" spans="1:18" x14ac:dyDescent="0.25">
      <c r="A2264" s="71">
        <v>691012474</v>
      </c>
      <c r="B2264" s="56">
        <f t="shared" si="70"/>
        <v>691012474</v>
      </c>
      <c r="C2264" s="57" t="s">
        <v>14969</v>
      </c>
      <c r="D2264" s="50">
        <v>1</v>
      </c>
      <c r="E2264" s="72">
        <f t="shared" si="71"/>
        <v>7360401</v>
      </c>
      <c r="F2264" s="51" t="s">
        <v>14867</v>
      </c>
      <c r="G2264" s="51" t="s">
        <v>14871</v>
      </c>
      <c r="H2264" s="51">
        <v>250</v>
      </c>
      <c r="I2264" s="51" t="s">
        <v>14443</v>
      </c>
      <c r="J2264" s="51">
        <v>16.690000000000001</v>
      </c>
      <c r="K2264" s="68">
        <v>4172.5</v>
      </c>
      <c r="L2264" s="63" t="s">
        <v>14444</v>
      </c>
      <c r="M2264" s="50" t="s">
        <v>14543</v>
      </c>
      <c r="N2264" s="36" t="s">
        <v>27</v>
      </c>
      <c r="O2264" s="36">
        <v>259</v>
      </c>
      <c r="Q2264" s="36" t="s">
        <v>14797</v>
      </c>
      <c r="R2264" s="50" t="str">
        <f>VLOOKUP(A2264,[1]komplet!$1:$1048576,18,0)</f>
        <v>NE</v>
      </c>
    </row>
    <row r="2265" spans="1:18" x14ac:dyDescent="0.25">
      <c r="A2265" s="71">
        <v>600010686</v>
      </c>
      <c r="B2265" s="56">
        <f t="shared" si="70"/>
        <v>600010686</v>
      </c>
      <c r="C2265" s="57" t="s">
        <v>14970</v>
      </c>
      <c r="D2265" s="50">
        <v>1</v>
      </c>
      <c r="E2265" s="72">
        <f t="shared" si="71"/>
        <v>555053</v>
      </c>
      <c r="F2265" s="51" t="s">
        <v>14867</v>
      </c>
      <c r="G2265" s="51" t="s">
        <v>14869</v>
      </c>
      <c r="H2265" s="51">
        <v>2700</v>
      </c>
      <c r="I2265" s="51" t="s">
        <v>14443</v>
      </c>
      <c r="J2265" s="51">
        <v>16.690000000000001</v>
      </c>
      <c r="K2265" s="68">
        <v>45063</v>
      </c>
      <c r="L2265" s="63" t="s">
        <v>14444</v>
      </c>
      <c r="M2265" s="50" t="s">
        <v>14544</v>
      </c>
      <c r="N2265" s="36" t="s">
        <v>4521</v>
      </c>
      <c r="O2265" s="36">
        <v>447</v>
      </c>
      <c r="P2265" s="36">
        <v>29</v>
      </c>
      <c r="Q2265" s="36" t="s">
        <v>14801</v>
      </c>
      <c r="R2265" s="50" t="str">
        <f>VLOOKUP(A2265,[1]komplet!$1:$1048576,18,0)</f>
        <v>ANO</v>
      </c>
    </row>
    <row r="2266" spans="1:18" x14ac:dyDescent="0.25">
      <c r="A2266" s="71">
        <v>600023401</v>
      </c>
      <c r="B2266" s="56">
        <f t="shared" si="70"/>
        <v>600023401</v>
      </c>
      <c r="C2266" s="57" t="s">
        <v>14971</v>
      </c>
      <c r="D2266" s="50">
        <v>1</v>
      </c>
      <c r="E2266" s="72">
        <f t="shared" si="71"/>
        <v>46748059</v>
      </c>
      <c r="F2266" s="51" t="s">
        <v>14867</v>
      </c>
      <c r="G2266" s="51" t="s">
        <v>14869</v>
      </c>
      <c r="H2266" s="51">
        <v>700</v>
      </c>
      <c r="I2266" s="51" t="s">
        <v>14443</v>
      </c>
      <c r="J2266" s="51">
        <v>16.690000000000001</v>
      </c>
      <c r="K2266" s="68">
        <v>11683</v>
      </c>
      <c r="L2266" s="63" t="s">
        <v>14444</v>
      </c>
      <c r="M2266" s="50" t="s">
        <v>14545</v>
      </c>
      <c r="N2266" s="36" t="s">
        <v>5182</v>
      </c>
      <c r="O2266" s="36">
        <v>921</v>
      </c>
      <c r="P2266" s="36">
        <v>22</v>
      </c>
      <c r="Q2266" s="36" t="s">
        <v>14801</v>
      </c>
      <c r="R2266" s="50" t="str">
        <f>VLOOKUP(A2266,[1]komplet!$1:$1048576,18,0)</f>
        <v>ANO</v>
      </c>
    </row>
    <row r="2267" spans="1:18" x14ac:dyDescent="0.25">
      <c r="A2267" s="71">
        <v>600023427</v>
      </c>
      <c r="B2267" s="56">
        <f t="shared" si="70"/>
        <v>600023427</v>
      </c>
      <c r="C2267" s="57" t="s">
        <v>14972</v>
      </c>
      <c r="D2267" s="50">
        <v>1</v>
      </c>
      <c r="E2267" s="72">
        <f t="shared" si="71"/>
        <v>46749799</v>
      </c>
      <c r="F2267" s="51" t="s">
        <v>14867</v>
      </c>
      <c r="G2267" s="51" t="s">
        <v>14869</v>
      </c>
      <c r="H2267" s="51">
        <v>900</v>
      </c>
      <c r="I2267" s="51" t="s">
        <v>14443</v>
      </c>
      <c r="J2267" s="51">
        <v>16.690000000000001</v>
      </c>
      <c r="K2267" s="68">
        <v>15021.000000000002</v>
      </c>
      <c r="L2267" s="63" t="s">
        <v>14444</v>
      </c>
      <c r="M2267" s="50" t="s">
        <v>14546</v>
      </c>
      <c r="N2267" s="36" t="s">
        <v>10885</v>
      </c>
      <c r="O2267" s="36">
        <v>920</v>
      </c>
      <c r="P2267" s="36">
        <v>7</v>
      </c>
      <c r="Q2267" s="36" t="s">
        <v>14801</v>
      </c>
      <c r="R2267" s="50" t="str">
        <f>VLOOKUP(A2267,[1]komplet!$1:$1048576,18,0)</f>
        <v>ANO</v>
      </c>
    </row>
    <row r="2268" spans="1:18" x14ac:dyDescent="0.25">
      <c r="A2268" s="71">
        <v>600023451</v>
      </c>
      <c r="B2268" s="56">
        <f t="shared" si="70"/>
        <v>600023451</v>
      </c>
      <c r="C2268" s="57" t="s">
        <v>14973</v>
      </c>
      <c r="D2268" s="50">
        <v>1</v>
      </c>
      <c r="E2268" s="72">
        <f t="shared" si="71"/>
        <v>25023519</v>
      </c>
      <c r="F2268" s="51" t="s">
        <v>14867</v>
      </c>
      <c r="G2268" s="51" t="s">
        <v>14869</v>
      </c>
      <c r="H2268" s="51">
        <v>50</v>
      </c>
      <c r="I2268" s="51" t="s">
        <v>14443</v>
      </c>
      <c r="J2268" s="51">
        <v>16.690000000000001</v>
      </c>
      <c r="K2268" s="68">
        <v>834.50000000000011</v>
      </c>
      <c r="L2268" s="63" t="s">
        <v>14444</v>
      </c>
      <c r="M2268" s="50" t="s">
        <v>14547</v>
      </c>
      <c r="N2268" s="36" t="s">
        <v>14715</v>
      </c>
      <c r="O2268" s="36">
        <v>743</v>
      </c>
      <c r="P2268" s="36">
        <v>3</v>
      </c>
      <c r="Q2268" s="36" t="s">
        <v>14801</v>
      </c>
      <c r="R2268" s="50" t="str">
        <f>VLOOKUP(A2268,[1]komplet!$1:$1048576,18,0)</f>
        <v>NE</v>
      </c>
    </row>
    <row r="2269" spans="1:18" x14ac:dyDescent="0.25">
      <c r="A2269" s="71">
        <v>600019713</v>
      </c>
      <c r="B2269" s="56">
        <f t="shared" si="70"/>
        <v>600019713</v>
      </c>
      <c r="C2269" s="57" t="s">
        <v>14974</v>
      </c>
      <c r="D2269" s="50">
        <v>1</v>
      </c>
      <c r="E2269" s="72">
        <f t="shared" si="71"/>
        <v>673731</v>
      </c>
      <c r="F2269" s="51" t="s">
        <v>14867</v>
      </c>
      <c r="G2269" s="51" t="s">
        <v>14869</v>
      </c>
      <c r="H2269" s="51">
        <v>1650</v>
      </c>
      <c r="I2269" s="51" t="s">
        <v>14443</v>
      </c>
      <c r="J2269" s="51">
        <v>16.690000000000001</v>
      </c>
      <c r="K2269" s="68">
        <v>27538.500000000004</v>
      </c>
      <c r="L2269" s="63" t="s">
        <v>14444</v>
      </c>
      <c r="M2269" s="50" t="s">
        <v>14548</v>
      </c>
      <c r="N2269" s="36" t="s">
        <v>27</v>
      </c>
      <c r="O2269" s="36">
        <v>9</v>
      </c>
      <c r="P2269" s="36">
        <v>7</v>
      </c>
      <c r="Q2269" s="36" t="s">
        <v>14801</v>
      </c>
      <c r="R2269" s="50" t="str">
        <f>VLOOKUP(A2269,[1]komplet!$1:$1048576,18,0)</f>
        <v>ANO</v>
      </c>
    </row>
    <row r="2270" spans="1:18" x14ac:dyDescent="0.25">
      <c r="A2270" s="71">
        <v>600020398</v>
      </c>
      <c r="B2270" s="56">
        <f t="shared" si="70"/>
        <v>600020398</v>
      </c>
      <c r="C2270" s="57" t="s">
        <v>14975</v>
      </c>
      <c r="D2270" s="50">
        <v>1</v>
      </c>
      <c r="E2270" s="72">
        <f t="shared" si="71"/>
        <v>46747991</v>
      </c>
      <c r="F2270" s="51" t="s">
        <v>14867</v>
      </c>
      <c r="G2270" s="51" t="s">
        <v>14869</v>
      </c>
      <c r="H2270" s="51">
        <v>3150</v>
      </c>
      <c r="I2270" s="51" t="s">
        <v>14443</v>
      </c>
      <c r="J2270" s="51">
        <v>16.690000000000001</v>
      </c>
      <c r="K2270" s="68">
        <v>52573.500000000007</v>
      </c>
      <c r="L2270" s="63" t="s">
        <v>14444</v>
      </c>
      <c r="M2270" s="50" t="s">
        <v>14549</v>
      </c>
      <c r="N2270" s="36" t="s">
        <v>53</v>
      </c>
      <c r="O2270" s="36">
        <v>460</v>
      </c>
      <c r="P2270" s="36">
        <v>3</v>
      </c>
      <c r="Q2270" s="36" t="s">
        <v>14801</v>
      </c>
      <c r="R2270" s="50" t="str">
        <f>VLOOKUP(A2270,[1]komplet!$1:$1048576,18,0)</f>
        <v>ANO</v>
      </c>
    </row>
    <row r="2271" spans="1:18" x14ac:dyDescent="0.25">
      <c r="A2271" s="71">
        <v>600010520</v>
      </c>
      <c r="B2271" s="56">
        <f t="shared" si="70"/>
        <v>600010520</v>
      </c>
      <c r="C2271" s="57" t="s">
        <v>14976</v>
      </c>
      <c r="D2271" s="50">
        <v>1</v>
      </c>
      <c r="E2271" s="72">
        <f t="shared" si="71"/>
        <v>25018507</v>
      </c>
      <c r="F2271" s="51" t="s">
        <v>14867</v>
      </c>
      <c r="G2271" s="51" t="s">
        <v>14869</v>
      </c>
      <c r="H2271" s="51">
        <v>575</v>
      </c>
      <c r="I2271" s="51" t="s">
        <v>14443</v>
      </c>
      <c r="J2271" s="51">
        <v>16.690000000000001</v>
      </c>
      <c r="K2271" s="68">
        <v>9596.75</v>
      </c>
      <c r="L2271" s="63" t="s">
        <v>14444</v>
      </c>
      <c r="M2271" s="50" t="s">
        <v>14550</v>
      </c>
      <c r="N2271" s="36" t="s">
        <v>14716</v>
      </c>
      <c r="O2271" s="36">
        <v>839</v>
      </c>
      <c r="P2271" s="36">
        <v>5</v>
      </c>
      <c r="Q2271" s="36" t="s">
        <v>14801</v>
      </c>
      <c r="R2271" s="50" t="str">
        <f>VLOOKUP(A2271,[1]komplet!$1:$1048576,18,0)</f>
        <v>NE</v>
      </c>
    </row>
    <row r="2272" spans="1:18" x14ac:dyDescent="0.25">
      <c r="A2272" s="71">
        <v>600010538</v>
      </c>
      <c r="B2272" s="56">
        <f t="shared" si="70"/>
        <v>600010538</v>
      </c>
      <c r="C2272" s="57" t="s">
        <v>14977</v>
      </c>
      <c r="D2272" s="50">
        <v>1</v>
      </c>
      <c r="E2272" s="72">
        <f t="shared" si="71"/>
        <v>46708812</v>
      </c>
      <c r="F2272" s="51" t="s">
        <v>14867</v>
      </c>
      <c r="G2272" s="51" t="s">
        <v>14869</v>
      </c>
      <c r="H2272" s="51">
        <v>1125</v>
      </c>
      <c r="I2272" s="51" t="s">
        <v>14443</v>
      </c>
      <c r="J2272" s="51">
        <v>16.690000000000001</v>
      </c>
      <c r="K2272" s="68">
        <v>18776.25</v>
      </c>
      <c r="L2272" s="63" t="s">
        <v>14444</v>
      </c>
      <c r="M2272" s="50" t="s">
        <v>14551</v>
      </c>
      <c r="N2272" s="36" t="s">
        <v>29</v>
      </c>
      <c r="O2272" s="36">
        <v>328</v>
      </c>
      <c r="P2272" s="36">
        <v>17</v>
      </c>
      <c r="Q2272" s="36" t="s">
        <v>14801</v>
      </c>
      <c r="R2272" s="50" t="str">
        <f>VLOOKUP(A2272,[1]komplet!$1:$1048576,18,0)</f>
        <v>NE</v>
      </c>
    </row>
    <row r="2273" spans="1:18" x14ac:dyDescent="0.25">
      <c r="A2273" s="71">
        <v>600010546</v>
      </c>
      <c r="B2273" s="56">
        <f t="shared" si="70"/>
        <v>600010546</v>
      </c>
      <c r="C2273" s="57" t="s">
        <v>14978</v>
      </c>
      <c r="D2273" s="50">
        <v>1</v>
      </c>
      <c r="E2273" s="72">
        <f t="shared" si="71"/>
        <v>25025970</v>
      </c>
      <c r="F2273" s="51" t="s">
        <v>14867</v>
      </c>
      <c r="G2273" s="51" t="s">
        <v>14869</v>
      </c>
      <c r="H2273" s="51">
        <v>1075</v>
      </c>
      <c r="I2273" s="51" t="s">
        <v>14443</v>
      </c>
      <c r="J2273" s="51">
        <v>16.690000000000001</v>
      </c>
      <c r="K2273" s="68">
        <v>17941.75</v>
      </c>
      <c r="L2273" s="63" t="s">
        <v>14444</v>
      </c>
      <c r="M2273" s="50" t="s">
        <v>14552</v>
      </c>
      <c r="N2273" s="36" t="s">
        <v>14717</v>
      </c>
      <c r="O2273" s="36">
        <v>447</v>
      </c>
      <c r="P2273" s="36">
        <v>60</v>
      </c>
      <c r="Q2273" s="36" t="s">
        <v>14801</v>
      </c>
      <c r="R2273" s="50" t="str">
        <f>VLOOKUP(A2273,[1]komplet!$1:$1048576,18,0)</f>
        <v>NE</v>
      </c>
    </row>
    <row r="2274" spans="1:18" x14ac:dyDescent="0.25">
      <c r="A2274" s="71">
        <v>600010554</v>
      </c>
      <c r="B2274" s="56">
        <f t="shared" si="70"/>
        <v>600010554</v>
      </c>
      <c r="C2274" s="57" t="s">
        <v>14979</v>
      </c>
      <c r="D2274" s="50">
        <v>1</v>
      </c>
      <c r="E2274" s="72">
        <f t="shared" si="71"/>
        <v>46748016</v>
      </c>
      <c r="F2274" s="51" t="s">
        <v>14867</v>
      </c>
      <c r="G2274" s="51" t="s">
        <v>14869</v>
      </c>
      <c r="H2274" s="51">
        <v>2525</v>
      </c>
      <c r="I2274" s="51" t="s">
        <v>14443</v>
      </c>
      <c r="J2274" s="51">
        <v>16.690000000000001</v>
      </c>
      <c r="K2274" s="68">
        <v>42142.25</v>
      </c>
      <c r="L2274" s="63" t="s">
        <v>14444</v>
      </c>
      <c r="M2274" s="50" t="s">
        <v>14553</v>
      </c>
      <c r="N2274" s="36" t="s">
        <v>10720</v>
      </c>
      <c r="O2274" s="36">
        <v>530</v>
      </c>
      <c r="P2274" s="36">
        <v>3</v>
      </c>
      <c r="Q2274" s="36" t="s">
        <v>14801</v>
      </c>
      <c r="R2274" s="50" t="str">
        <f>VLOOKUP(A2274,[1]komplet!$1:$1048576,18,0)</f>
        <v>ANO</v>
      </c>
    </row>
    <row r="2275" spans="1:18" x14ac:dyDescent="0.25">
      <c r="A2275" s="71">
        <v>600010562</v>
      </c>
      <c r="B2275" s="56">
        <f t="shared" si="70"/>
        <v>600010562</v>
      </c>
      <c r="C2275" s="57" t="s">
        <v>14980</v>
      </c>
      <c r="D2275" s="50">
        <v>1</v>
      </c>
      <c r="E2275" s="72">
        <f t="shared" si="71"/>
        <v>46747982</v>
      </c>
      <c r="F2275" s="51" t="s">
        <v>14867</v>
      </c>
      <c r="G2275" s="51" t="s">
        <v>14869</v>
      </c>
      <c r="H2275" s="51">
        <v>1425</v>
      </c>
      <c r="I2275" s="51" t="s">
        <v>14443</v>
      </c>
      <c r="J2275" s="51">
        <v>16.690000000000001</v>
      </c>
      <c r="K2275" s="68">
        <v>23783.250000000004</v>
      </c>
      <c r="L2275" s="63" t="s">
        <v>14444</v>
      </c>
      <c r="M2275" s="50" t="s">
        <v>14554</v>
      </c>
      <c r="N2275" s="36" t="s">
        <v>14718</v>
      </c>
      <c r="O2275" s="36">
        <v>264</v>
      </c>
      <c r="P2275" s="36">
        <v>14</v>
      </c>
      <c r="Q2275" s="36" t="s">
        <v>14801</v>
      </c>
      <c r="R2275" s="50" t="str">
        <f>VLOOKUP(A2275,[1]komplet!$1:$1048576,18,0)</f>
        <v>ANO</v>
      </c>
    </row>
    <row r="2276" spans="1:18" x14ac:dyDescent="0.25">
      <c r="A2276" s="71">
        <v>600010571</v>
      </c>
      <c r="B2276" s="56">
        <f t="shared" si="70"/>
        <v>600010571</v>
      </c>
      <c r="C2276" s="57" t="s">
        <v>14981</v>
      </c>
      <c r="D2276" s="50">
        <v>1</v>
      </c>
      <c r="E2276" s="72">
        <f t="shared" si="71"/>
        <v>46747966</v>
      </c>
      <c r="F2276" s="51" t="s">
        <v>14867</v>
      </c>
      <c r="G2276" s="51" t="s">
        <v>14869</v>
      </c>
      <c r="H2276" s="51">
        <v>1900</v>
      </c>
      <c r="I2276" s="51" t="s">
        <v>14443</v>
      </c>
      <c r="J2276" s="51">
        <v>16.690000000000001</v>
      </c>
      <c r="K2276" s="68">
        <v>31711.000000000004</v>
      </c>
      <c r="L2276" s="63" t="s">
        <v>14444</v>
      </c>
      <c r="M2276" s="50" t="s">
        <v>14555</v>
      </c>
      <c r="N2276" s="36" t="s">
        <v>14719</v>
      </c>
      <c r="O2276" s="36">
        <v>500</v>
      </c>
      <c r="P2276" s="36">
        <v>8</v>
      </c>
      <c r="Q2276" s="36" t="s">
        <v>14801</v>
      </c>
      <c r="R2276" s="50" t="str">
        <f>VLOOKUP(A2276,[1]komplet!$1:$1048576,18,0)</f>
        <v>ANO</v>
      </c>
    </row>
    <row r="2277" spans="1:18" x14ac:dyDescent="0.25">
      <c r="A2277" s="71">
        <v>600010589</v>
      </c>
      <c r="B2277" s="56">
        <f t="shared" si="70"/>
        <v>600010589</v>
      </c>
      <c r="C2277" s="57" t="s">
        <v>14982</v>
      </c>
      <c r="D2277" s="50">
        <v>1</v>
      </c>
      <c r="E2277" s="72">
        <f t="shared" si="71"/>
        <v>46748075</v>
      </c>
      <c r="F2277" s="51" t="s">
        <v>14867</v>
      </c>
      <c r="G2277" s="51" t="s">
        <v>14869</v>
      </c>
      <c r="H2277" s="51">
        <v>2625</v>
      </c>
      <c r="I2277" s="51" t="s">
        <v>14443</v>
      </c>
      <c r="J2277" s="51">
        <v>16.690000000000001</v>
      </c>
      <c r="K2277" s="68">
        <v>43811.25</v>
      </c>
      <c r="L2277" s="63" t="s">
        <v>14444</v>
      </c>
      <c r="M2277" s="50" t="s">
        <v>14556</v>
      </c>
      <c r="N2277" s="36" t="s">
        <v>8937</v>
      </c>
      <c r="O2277" s="36">
        <v>425</v>
      </c>
      <c r="P2277" s="36">
        <v>27</v>
      </c>
      <c r="Q2277" s="36" t="s">
        <v>14801</v>
      </c>
      <c r="R2277" s="50" t="str">
        <f>VLOOKUP(A2277,[1]komplet!$1:$1048576,18,0)</f>
        <v>ANO</v>
      </c>
    </row>
    <row r="2278" spans="1:18" x14ac:dyDescent="0.25">
      <c r="A2278" s="71">
        <v>600010601</v>
      </c>
      <c r="B2278" s="56">
        <f t="shared" si="70"/>
        <v>600010601</v>
      </c>
      <c r="C2278" s="57" t="s">
        <v>14983</v>
      </c>
      <c r="D2278" s="50">
        <v>1</v>
      </c>
      <c r="E2278" s="72">
        <f t="shared" si="71"/>
        <v>25016181</v>
      </c>
      <c r="F2278" s="51" t="s">
        <v>14867</v>
      </c>
      <c r="G2278" s="51" t="s">
        <v>14869</v>
      </c>
      <c r="H2278" s="51">
        <v>1825</v>
      </c>
      <c r="I2278" s="51" t="s">
        <v>14443</v>
      </c>
      <c r="J2278" s="51">
        <v>16.690000000000001</v>
      </c>
      <c r="K2278" s="68">
        <v>30459.250000000004</v>
      </c>
      <c r="L2278" s="63" t="s">
        <v>14444</v>
      </c>
      <c r="M2278" s="50" t="s">
        <v>14557</v>
      </c>
      <c r="N2278" s="36" t="s">
        <v>11231</v>
      </c>
      <c r="O2278" s="36">
        <v>167</v>
      </c>
      <c r="Q2278" s="36" t="s">
        <v>14801</v>
      </c>
      <c r="R2278" s="50" t="str">
        <f>VLOOKUP(A2278,[1]komplet!$1:$1048576,18,0)</f>
        <v>NE</v>
      </c>
    </row>
    <row r="2279" spans="1:18" x14ac:dyDescent="0.25">
      <c r="A2279" s="71">
        <v>600010635</v>
      </c>
      <c r="B2279" s="56">
        <f t="shared" si="70"/>
        <v>600010635</v>
      </c>
      <c r="C2279" s="57" t="s">
        <v>14984</v>
      </c>
      <c r="D2279" s="50">
        <v>1</v>
      </c>
      <c r="E2279" s="72">
        <f t="shared" si="71"/>
        <v>25026470</v>
      </c>
      <c r="F2279" s="51" t="s">
        <v>14867</v>
      </c>
      <c r="G2279" s="51" t="s">
        <v>14869</v>
      </c>
      <c r="H2279" s="51">
        <v>400</v>
      </c>
      <c r="I2279" s="51" t="s">
        <v>14443</v>
      </c>
      <c r="J2279" s="51">
        <v>16.690000000000001</v>
      </c>
      <c r="K2279" s="68">
        <v>6676.0000000000009</v>
      </c>
      <c r="L2279" s="63" t="s">
        <v>14444</v>
      </c>
      <c r="M2279" s="50" t="s">
        <v>14558</v>
      </c>
      <c r="N2279" s="36" t="s">
        <v>11231</v>
      </c>
      <c r="O2279" s="36">
        <v>167</v>
      </c>
      <c r="Q2279" s="36" t="s">
        <v>14801</v>
      </c>
      <c r="R2279" s="50" t="str">
        <f>VLOOKUP(A2279,[1]komplet!$1:$1048576,18,0)</f>
        <v>NE</v>
      </c>
    </row>
    <row r="2280" spans="1:18" x14ac:dyDescent="0.25">
      <c r="A2280" s="71">
        <v>600010643</v>
      </c>
      <c r="B2280" s="56">
        <f t="shared" si="70"/>
        <v>600010643</v>
      </c>
      <c r="C2280" s="57" t="s">
        <v>14985</v>
      </c>
      <c r="D2280" s="50">
        <v>1</v>
      </c>
      <c r="E2280" s="72">
        <f t="shared" si="71"/>
        <v>46747974</v>
      </c>
      <c r="F2280" s="51" t="s">
        <v>14867</v>
      </c>
      <c r="G2280" s="51" t="s">
        <v>14869</v>
      </c>
      <c r="H2280" s="51">
        <v>575</v>
      </c>
      <c r="I2280" s="51" t="s">
        <v>14443</v>
      </c>
      <c r="J2280" s="51">
        <v>16.690000000000001</v>
      </c>
      <c r="K2280" s="68">
        <v>9596.75</v>
      </c>
      <c r="L2280" s="63" t="s">
        <v>14444</v>
      </c>
      <c r="M2280" s="50" t="s">
        <v>14559</v>
      </c>
      <c r="N2280" s="36" t="s">
        <v>51</v>
      </c>
      <c r="O2280" s="36">
        <v>82</v>
      </c>
      <c r="P2280" s="36">
        <v>1</v>
      </c>
      <c r="Q2280" s="36" t="s">
        <v>14801</v>
      </c>
      <c r="R2280" s="50" t="str">
        <f>VLOOKUP(A2280,[1]komplet!$1:$1048576,18,0)</f>
        <v>ANO</v>
      </c>
    </row>
    <row r="2281" spans="1:18" x14ac:dyDescent="0.25">
      <c r="A2281" s="71">
        <v>600010651</v>
      </c>
      <c r="B2281" s="56">
        <f t="shared" si="70"/>
        <v>600010651</v>
      </c>
      <c r="C2281" s="57" t="s">
        <v>14986</v>
      </c>
      <c r="D2281" s="50">
        <v>1</v>
      </c>
      <c r="E2281" s="72">
        <f t="shared" si="71"/>
        <v>25015362</v>
      </c>
      <c r="F2281" s="51" t="s">
        <v>14867</v>
      </c>
      <c r="G2281" s="51" t="s">
        <v>14869</v>
      </c>
      <c r="H2281" s="51">
        <v>475</v>
      </c>
      <c r="I2281" s="51" t="s">
        <v>14443</v>
      </c>
      <c r="J2281" s="51">
        <v>16.690000000000001</v>
      </c>
      <c r="K2281" s="68">
        <v>7927.7500000000009</v>
      </c>
      <c r="L2281" s="63" t="s">
        <v>14444</v>
      </c>
      <c r="M2281" s="50" t="s">
        <v>14560</v>
      </c>
      <c r="N2281" s="36" t="s">
        <v>11231</v>
      </c>
      <c r="O2281" s="36">
        <v>167</v>
      </c>
      <c r="Q2281" s="36" t="s">
        <v>14801</v>
      </c>
      <c r="R2281" s="50" t="str">
        <f>VLOOKUP(A2281,[1]komplet!$1:$1048576,18,0)</f>
        <v>NE</v>
      </c>
    </row>
    <row r="2282" spans="1:18" x14ac:dyDescent="0.25">
      <c r="A2282" s="71">
        <v>600010716</v>
      </c>
      <c r="B2282" s="56">
        <f t="shared" si="70"/>
        <v>600010716</v>
      </c>
      <c r="C2282" s="57" t="s">
        <v>14987</v>
      </c>
      <c r="D2282" s="50">
        <v>1</v>
      </c>
      <c r="E2282" s="72">
        <f t="shared" si="71"/>
        <v>25019660</v>
      </c>
      <c r="F2282" s="51" t="s">
        <v>14867</v>
      </c>
      <c r="G2282" s="51" t="s">
        <v>14869</v>
      </c>
      <c r="H2282" s="51">
        <v>425</v>
      </c>
      <c r="I2282" s="51" t="s">
        <v>14443</v>
      </c>
      <c r="J2282" s="51">
        <v>16.690000000000001</v>
      </c>
      <c r="K2282" s="68">
        <v>7093.2500000000009</v>
      </c>
      <c r="L2282" s="63" t="s">
        <v>14444</v>
      </c>
      <c r="M2282" s="50" t="s">
        <v>14561</v>
      </c>
      <c r="N2282" s="36" t="s">
        <v>14720</v>
      </c>
      <c r="O2282" s="36">
        <v>309</v>
      </c>
      <c r="Q2282" s="36" t="s">
        <v>14801</v>
      </c>
      <c r="R2282" s="50" t="str">
        <f>VLOOKUP(A2282,[1]komplet!$1:$1048576,18,0)</f>
        <v>NE</v>
      </c>
    </row>
    <row r="2283" spans="1:18" x14ac:dyDescent="0.25">
      <c r="A2283" s="71">
        <v>600001385</v>
      </c>
      <c r="B2283" s="56">
        <f t="shared" si="70"/>
        <v>600001385</v>
      </c>
      <c r="C2283" s="57" t="s">
        <v>14988</v>
      </c>
      <c r="D2283" s="50">
        <v>1</v>
      </c>
      <c r="E2283" s="72">
        <f t="shared" si="71"/>
        <v>44223897</v>
      </c>
      <c r="F2283" s="51" t="s">
        <v>14867</v>
      </c>
      <c r="G2283" s="51" t="s">
        <v>14869</v>
      </c>
      <c r="H2283" s="51">
        <v>650</v>
      </c>
      <c r="I2283" s="51" t="s">
        <v>14443</v>
      </c>
      <c r="J2283" s="51">
        <v>16.690000000000001</v>
      </c>
      <c r="K2283" s="68">
        <v>10848.5</v>
      </c>
      <c r="L2283" s="63" t="s">
        <v>14444</v>
      </c>
      <c r="M2283" s="50" t="s">
        <v>14562</v>
      </c>
      <c r="N2283" s="36" t="s">
        <v>14721</v>
      </c>
      <c r="O2283" s="36">
        <v>118</v>
      </c>
      <c r="P2283" s="36">
        <v>26</v>
      </c>
      <c r="Q2283" s="36" t="s">
        <v>14801</v>
      </c>
      <c r="R2283" s="50" t="str">
        <f>VLOOKUP(A2283,[1]komplet!$1:$1048576,18,0)</f>
        <v>NE</v>
      </c>
    </row>
    <row r="2284" spans="1:18" x14ac:dyDescent="0.25">
      <c r="A2284" s="71">
        <v>600074561</v>
      </c>
      <c r="B2284" s="56">
        <f t="shared" si="70"/>
        <v>600074561</v>
      </c>
      <c r="C2284" s="57" t="s">
        <v>14989</v>
      </c>
      <c r="D2284" s="50">
        <v>1</v>
      </c>
      <c r="E2284" s="72">
        <f t="shared" si="71"/>
        <v>46750321</v>
      </c>
      <c r="F2284" s="51" t="s">
        <v>14867</v>
      </c>
      <c r="G2284" s="51" t="s">
        <v>14869</v>
      </c>
      <c r="H2284" s="51">
        <v>1625</v>
      </c>
      <c r="I2284" s="51" t="s">
        <v>14443</v>
      </c>
      <c r="J2284" s="51">
        <v>16.690000000000001</v>
      </c>
      <c r="K2284" s="68">
        <v>27121.250000000004</v>
      </c>
      <c r="L2284" s="63" t="s">
        <v>14444</v>
      </c>
      <c r="M2284" s="50" t="s">
        <v>14563</v>
      </c>
      <c r="N2284" s="36" t="s">
        <v>11</v>
      </c>
      <c r="O2284" s="36">
        <v>98</v>
      </c>
      <c r="Q2284" s="36" t="s">
        <v>14802</v>
      </c>
      <c r="R2284" s="50" t="str">
        <f>VLOOKUP(A2284,[1]komplet!$1:$1048576,18,0)</f>
        <v>ANO</v>
      </c>
    </row>
    <row r="2285" spans="1:18" x14ac:dyDescent="0.25">
      <c r="A2285" s="71">
        <v>600079660</v>
      </c>
      <c r="B2285" s="56">
        <f t="shared" si="70"/>
        <v>600079660</v>
      </c>
      <c r="C2285" s="57" t="s">
        <v>14990</v>
      </c>
      <c r="D2285" s="50">
        <v>1</v>
      </c>
      <c r="E2285" s="72">
        <f t="shared" si="71"/>
        <v>70695261</v>
      </c>
      <c r="F2285" s="51" t="s">
        <v>14867</v>
      </c>
      <c r="G2285" s="51" t="s">
        <v>14869</v>
      </c>
      <c r="H2285" s="51">
        <v>1750</v>
      </c>
      <c r="I2285" s="51" t="s">
        <v>14443</v>
      </c>
      <c r="J2285" s="51">
        <v>16.690000000000001</v>
      </c>
      <c r="K2285" s="68">
        <v>29207.500000000004</v>
      </c>
      <c r="L2285" s="63" t="s">
        <v>14444</v>
      </c>
      <c r="M2285" s="50" t="s">
        <v>14564</v>
      </c>
      <c r="N2285" s="36" t="s">
        <v>41</v>
      </c>
      <c r="O2285" s="36">
        <v>46</v>
      </c>
      <c r="Q2285" s="36" t="s">
        <v>14803</v>
      </c>
      <c r="R2285" s="50" t="str">
        <f>VLOOKUP(A2285,[1]komplet!$1:$1048576,18,0)</f>
        <v>ANO</v>
      </c>
    </row>
    <row r="2286" spans="1:18" x14ac:dyDescent="0.25">
      <c r="A2286" s="71">
        <v>600079741</v>
      </c>
      <c r="B2286" s="56">
        <f t="shared" si="70"/>
        <v>600079741</v>
      </c>
      <c r="C2286" s="57" t="s">
        <v>14991</v>
      </c>
      <c r="D2286" s="50">
        <v>1</v>
      </c>
      <c r="E2286" s="72">
        <f t="shared" si="71"/>
        <v>72744243</v>
      </c>
      <c r="F2286" s="51" t="s">
        <v>14867</v>
      </c>
      <c r="G2286" s="51" t="s">
        <v>14869</v>
      </c>
      <c r="H2286" s="51">
        <v>1225</v>
      </c>
      <c r="I2286" s="51" t="s">
        <v>14443</v>
      </c>
      <c r="J2286" s="51">
        <v>16.690000000000001</v>
      </c>
      <c r="K2286" s="68">
        <v>20445.25</v>
      </c>
      <c r="L2286" s="63" t="s">
        <v>14444</v>
      </c>
      <c r="M2286" s="50" t="s">
        <v>14565</v>
      </c>
      <c r="N2286" s="36" t="s">
        <v>55</v>
      </c>
      <c r="O2286" s="36">
        <v>467</v>
      </c>
      <c r="Q2286" s="36" t="s">
        <v>14804</v>
      </c>
      <c r="R2286" s="50" t="str">
        <f>VLOOKUP(A2286,[1]komplet!$1:$1048576,18,0)</f>
        <v>ANO</v>
      </c>
    </row>
    <row r="2287" spans="1:18" x14ac:dyDescent="0.25">
      <c r="A2287" s="71">
        <v>600079759</v>
      </c>
      <c r="B2287" s="56">
        <f t="shared" si="70"/>
        <v>600079759</v>
      </c>
      <c r="C2287" s="57" t="s">
        <v>14992</v>
      </c>
      <c r="D2287" s="50">
        <v>1</v>
      </c>
      <c r="E2287" s="72">
        <f t="shared" si="71"/>
        <v>70983119</v>
      </c>
      <c r="F2287" s="51" t="s">
        <v>14867</v>
      </c>
      <c r="G2287" s="51" t="s">
        <v>14869</v>
      </c>
      <c r="H2287" s="51">
        <v>350</v>
      </c>
      <c r="I2287" s="51" t="s">
        <v>14443</v>
      </c>
      <c r="J2287" s="51">
        <v>16.690000000000001</v>
      </c>
      <c r="K2287" s="68">
        <v>5841.5</v>
      </c>
      <c r="L2287" s="63" t="s">
        <v>14444</v>
      </c>
      <c r="M2287" s="50" t="s">
        <v>14566</v>
      </c>
      <c r="N2287" s="36" t="s">
        <v>14722</v>
      </c>
      <c r="O2287" s="36">
        <v>244</v>
      </c>
      <c r="Q2287" s="36" t="s">
        <v>14805</v>
      </c>
      <c r="R2287" s="50" t="str">
        <f>VLOOKUP(A2287,[1]komplet!$1:$1048576,18,0)</f>
        <v>ANO</v>
      </c>
    </row>
    <row r="2288" spans="1:18" x14ac:dyDescent="0.25">
      <c r="A2288" s="71">
        <v>600079767</v>
      </c>
      <c r="B2288" s="56">
        <f t="shared" si="70"/>
        <v>600079767</v>
      </c>
      <c r="C2288" s="57" t="s">
        <v>14993</v>
      </c>
      <c r="D2288" s="50">
        <v>1</v>
      </c>
      <c r="E2288" s="72">
        <f t="shared" si="71"/>
        <v>70983011</v>
      </c>
      <c r="F2288" s="51" t="s">
        <v>14867</v>
      </c>
      <c r="G2288" s="51" t="s">
        <v>14869</v>
      </c>
      <c r="H2288" s="51">
        <v>1175</v>
      </c>
      <c r="I2288" s="51" t="s">
        <v>14443</v>
      </c>
      <c r="J2288" s="51">
        <v>16.690000000000001</v>
      </c>
      <c r="K2288" s="68">
        <v>19610.75</v>
      </c>
      <c r="L2288" s="63" t="s">
        <v>14444</v>
      </c>
      <c r="M2288" s="50" t="s">
        <v>14567</v>
      </c>
      <c r="N2288" s="36" t="s">
        <v>41</v>
      </c>
      <c r="O2288" s="36">
        <v>478</v>
      </c>
      <c r="Q2288" s="36" t="s">
        <v>14805</v>
      </c>
      <c r="R2288" s="50" t="str">
        <f>VLOOKUP(A2288,[1]komplet!$1:$1048576,18,0)</f>
        <v>ANO</v>
      </c>
    </row>
    <row r="2289" spans="1:18" x14ac:dyDescent="0.25">
      <c r="A2289" s="71">
        <v>600079775</v>
      </c>
      <c r="B2289" s="56">
        <f t="shared" si="70"/>
        <v>600079775</v>
      </c>
      <c r="C2289" s="57" t="s">
        <v>14994</v>
      </c>
      <c r="D2289" s="50">
        <v>1</v>
      </c>
      <c r="E2289" s="72">
        <f t="shared" si="71"/>
        <v>70983003</v>
      </c>
      <c r="F2289" s="51" t="s">
        <v>14867</v>
      </c>
      <c r="G2289" s="51" t="s">
        <v>14869</v>
      </c>
      <c r="H2289" s="51">
        <v>1475</v>
      </c>
      <c r="I2289" s="51" t="s">
        <v>14443</v>
      </c>
      <c r="J2289" s="51">
        <v>16.690000000000001</v>
      </c>
      <c r="K2289" s="68">
        <v>24617.750000000004</v>
      </c>
      <c r="L2289" s="63" t="s">
        <v>14444</v>
      </c>
      <c r="M2289" s="50" t="s">
        <v>14568</v>
      </c>
      <c r="N2289" s="36" t="s">
        <v>19</v>
      </c>
      <c r="O2289" s="36">
        <v>325</v>
      </c>
      <c r="Q2289" s="36" t="s">
        <v>14805</v>
      </c>
      <c r="R2289" s="50" t="str">
        <f>VLOOKUP(A2289,[1]komplet!$1:$1048576,18,0)</f>
        <v>ANO</v>
      </c>
    </row>
    <row r="2290" spans="1:18" x14ac:dyDescent="0.25">
      <c r="A2290" s="71">
        <v>600079783</v>
      </c>
      <c r="B2290" s="56">
        <f t="shared" si="70"/>
        <v>600079783</v>
      </c>
      <c r="C2290" s="57" t="s">
        <v>14995</v>
      </c>
      <c r="D2290" s="50">
        <v>1</v>
      </c>
      <c r="E2290" s="72">
        <f t="shared" si="71"/>
        <v>72741643</v>
      </c>
      <c r="F2290" s="51" t="s">
        <v>14867</v>
      </c>
      <c r="G2290" s="51" t="s">
        <v>14869</v>
      </c>
      <c r="H2290" s="51">
        <v>2675</v>
      </c>
      <c r="I2290" s="51" t="s">
        <v>14443</v>
      </c>
      <c r="J2290" s="51">
        <v>16.690000000000001</v>
      </c>
      <c r="K2290" s="68">
        <v>44645.75</v>
      </c>
      <c r="L2290" s="63" t="s">
        <v>14444</v>
      </c>
      <c r="M2290" s="50" t="s">
        <v>14569</v>
      </c>
      <c r="N2290" s="36" t="s">
        <v>14723</v>
      </c>
      <c r="O2290" s="36">
        <v>228</v>
      </c>
      <c r="Q2290" s="36" t="s">
        <v>14806</v>
      </c>
      <c r="R2290" s="50" t="str">
        <f>VLOOKUP(A2290,[1]komplet!$1:$1048576,18,0)</f>
        <v>ANO</v>
      </c>
    </row>
    <row r="2291" spans="1:18" x14ac:dyDescent="0.25">
      <c r="A2291" s="71">
        <v>600079805</v>
      </c>
      <c r="B2291" s="56">
        <f t="shared" si="70"/>
        <v>600079805</v>
      </c>
      <c r="C2291" s="57" t="s">
        <v>14996</v>
      </c>
      <c r="D2291" s="50">
        <v>1</v>
      </c>
      <c r="E2291" s="72">
        <f t="shared" si="71"/>
        <v>72741724</v>
      </c>
      <c r="F2291" s="51" t="s">
        <v>14867</v>
      </c>
      <c r="G2291" s="51" t="s">
        <v>14869</v>
      </c>
      <c r="H2291" s="51">
        <v>75</v>
      </c>
      <c r="I2291" s="51" t="s">
        <v>14443</v>
      </c>
      <c r="J2291" s="51">
        <v>16.690000000000001</v>
      </c>
      <c r="K2291" s="68">
        <v>1251.75</v>
      </c>
      <c r="L2291" s="63" t="s">
        <v>14444</v>
      </c>
      <c r="M2291" s="50" t="s">
        <v>14570</v>
      </c>
      <c r="O2291" s="36">
        <v>69</v>
      </c>
      <c r="Q2291" s="36" t="s">
        <v>14806</v>
      </c>
      <c r="R2291" s="50" t="str">
        <f>VLOOKUP(A2291,[1]komplet!$1:$1048576,18,0)</f>
        <v>ANO</v>
      </c>
    </row>
    <row r="2292" spans="1:18" x14ac:dyDescent="0.25">
      <c r="A2292" s="71">
        <v>600079821</v>
      </c>
      <c r="B2292" s="56">
        <f t="shared" si="70"/>
        <v>600079821</v>
      </c>
      <c r="C2292" s="57" t="s">
        <v>14997</v>
      </c>
      <c r="D2292" s="50">
        <v>1</v>
      </c>
      <c r="E2292" s="72">
        <f t="shared" si="71"/>
        <v>70695083</v>
      </c>
      <c r="F2292" s="51" t="s">
        <v>14867</v>
      </c>
      <c r="G2292" s="51" t="s">
        <v>14869</v>
      </c>
      <c r="H2292" s="51">
        <v>325</v>
      </c>
      <c r="I2292" s="51" t="s">
        <v>14443</v>
      </c>
      <c r="J2292" s="51">
        <v>16.690000000000001</v>
      </c>
      <c r="K2292" s="68">
        <v>5424.25</v>
      </c>
      <c r="L2292" s="63" t="s">
        <v>14444</v>
      </c>
      <c r="M2292" s="50" t="s">
        <v>14571</v>
      </c>
      <c r="O2292" s="36">
        <v>271</v>
      </c>
      <c r="Q2292" s="36" t="s">
        <v>14807</v>
      </c>
      <c r="R2292" s="50" t="str">
        <f>VLOOKUP(A2292,[1]komplet!$1:$1048576,18,0)</f>
        <v>ANO</v>
      </c>
    </row>
    <row r="2293" spans="1:18" x14ac:dyDescent="0.25">
      <c r="A2293" s="71">
        <v>600079848</v>
      </c>
      <c r="B2293" s="56">
        <f t="shared" si="70"/>
        <v>600079848</v>
      </c>
      <c r="C2293" s="57" t="s">
        <v>14998</v>
      </c>
      <c r="D2293" s="50">
        <v>1</v>
      </c>
      <c r="E2293" s="72">
        <f t="shared" si="71"/>
        <v>72742836</v>
      </c>
      <c r="F2293" s="51" t="s">
        <v>14867</v>
      </c>
      <c r="G2293" s="51" t="s">
        <v>14869</v>
      </c>
      <c r="H2293" s="51">
        <v>225</v>
      </c>
      <c r="I2293" s="51" t="s">
        <v>14443</v>
      </c>
      <c r="J2293" s="51">
        <v>16.690000000000001</v>
      </c>
      <c r="K2293" s="68">
        <v>3755.2500000000005</v>
      </c>
      <c r="L2293" s="63" t="s">
        <v>14444</v>
      </c>
      <c r="M2293" s="50" t="s">
        <v>14572</v>
      </c>
      <c r="O2293" s="36">
        <v>102</v>
      </c>
      <c r="Q2293" s="36" t="s">
        <v>14808</v>
      </c>
      <c r="R2293" s="50" t="str">
        <f>VLOOKUP(A2293,[1]komplet!$1:$1048576,18,0)</f>
        <v>ANO</v>
      </c>
    </row>
    <row r="2294" spans="1:18" x14ac:dyDescent="0.25">
      <c r="A2294" s="71">
        <v>600079864</v>
      </c>
      <c r="B2294" s="56">
        <f t="shared" si="70"/>
        <v>600079864</v>
      </c>
      <c r="C2294" s="57" t="s">
        <v>14999</v>
      </c>
      <c r="D2294" s="50">
        <v>1</v>
      </c>
      <c r="E2294" s="72">
        <f t="shared" si="71"/>
        <v>46746145</v>
      </c>
      <c r="F2294" s="51" t="s">
        <v>14867</v>
      </c>
      <c r="G2294" s="51" t="s">
        <v>14869</v>
      </c>
      <c r="H2294" s="51">
        <v>2900</v>
      </c>
      <c r="I2294" s="51" t="s">
        <v>14443</v>
      </c>
      <c r="J2294" s="51">
        <v>16.690000000000001</v>
      </c>
      <c r="K2294" s="68">
        <v>48401.000000000007</v>
      </c>
      <c r="L2294" s="63" t="s">
        <v>14444</v>
      </c>
      <c r="M2294" s="50" t="s">
        <v>14573</v>
      </c>
      <c r="N2294" s="36" t="s">
        <v>4490</v>
      </c>
      <c r="O2294" s="36">
        <v>278</v>
      </c>
      <c r="Q2294" s="36" t="s">
        <v>14801</v>
      </c>
      <c r="R2294" s="50" t="str">
        <f>VLOOKUP(A2294,[1]komplet!$1:$1048576,18,0)</f>
        <v>ANO</v>
      </c>
    </row>
    <row r="2295" spans="1:18" x14ac:dyDescent="0.25">
      <c r="A2295" s="71">
        <v>600079872</v>
      </c>
      <c r="B2295" s="56">
        <f t="shared" si="70"/>
        <v>600079872</v>
      </c>
      <c r="C2295" s="57" t="s">
        <v>15000</v>
      </c>
      <c r="D2295" s="50">
        <v>1</v>
      </c>
      <c r="E2295" s="72">
        <f t="shared" si="71"/>
        <v>68975147</v>
      </c>
      <c r="F2295" s="51" t="s">
        <v>14867</v>
      </c>
      <c r="G2295" s="51" t="s">
        <v>14869</v>
      </c>
      <c r="H2295" s="51">
        <v>2725</v>
      </c>
      <c r="I2295" s="51" t="s">
        <v>14443</v>
      </c>
      <c r="J2295" s="51">
        <v>16.690000000000001</v>
      </c>
      <c r="K2295" s="68">
        <v>45480.25</v>
      </c>
      <c r="L2295" s="63" t="s">
        <v>14444</v>
      </c>
      <c r="M2295" s="50" t="s">
        <v>14574</v>
      </c>
      <c r="N2295" s="36" t="s">
        <v>14724</v>
      </c>
      <c r="O2295" s="36">
        <v>851</v>
      </c>
      <c r="P2295" s="36">
        <v>5</v>
      </c>
      <c r="Q2295" s="36" t="s">
        <v>14801</v>
      </c>
      <c r="R2295" s="50" t="str">
        <f>VLOOKUP(A2295,[1]komplet!$1:$1048576,18,0)</f>
        <v>ANO</v>
      </c>
    </row>
    <row r="2296" spans="1:18" x14ac:dyDescent="0.25">
      <c r="A2296" s="71">
        <v>600079899</v>
      </c>
      <c r="B2296" s="56">
        <f t="shared" si="70"/>
        <v>600079899</v>
      </c>
      <c r="C2296" s="57" t="s">
        <v>15001</v>
      </c>
      <c r="D2296" s="50">
        <v>1</v>
      </c>
      <c r="E2296" s="72">
        <f t="shared" si="71"/>
        <v>65642350</v>
      </c>
      <c r="F2296" s="51" t="s">
        <v>14867</v>
      </c>
      <c r="G2296" s="51" t="s">
        <v>14869</v>
      </c>
      <c r="H2296" s="51">
        <v>2000</v>
      </c>
      <c r="I2296" s="51" t="s">
        <v>14443</v>
      </c>
      <c r="J2296" s="51">
        <v>16.690000000000001</v>
      </c>
      <c r="K2296" s="68">
        <v>33380</v>
      </c>
      <c r="L2296" s="63" t="s">
        <v>14444</v>
      </c>
      <c r="M2296" s="50" t="s">
        <v>14575</v>
      </c>
      <c r="N2296" s="36" t="s">
        <v>5709</v>
      </c>
      <c r="O2296" s="36">
        <v>564</v>
      </c>
      <c r="P2296" s="36">
        <v>43</v>
      </c>
      <c r="Q2296" s="36" t="s">
        <v>14801</v>
      </c>
      <c r="R2296" s="50" t="str">
        <f>VLOOKUP(A2296,[1]komplet!$1:$1048576,18,0)</f>
        <v>ANO</v>
      </c>
    </row>
    <row r="2297" spans="1:18" x14ac:dyDescent="0.25">
      <c r="A2297" s="71">
        <v>600079902</v>
      </c>
      <c r="B2297" s="56">
        <f t="shared" si="70"/>
        <v>600079902</v>
      </c>
      <c r="C2297" s="57" t="s">
        <v>15002</v>
      </c>
      <c r="D2297" s="50">
        <v>1</v>
      </c>
      <c r="E2297" s="72">
        <f t="shared" si="71"/>
        <v>70884978</v>
      </c>
      <c r="F2297" s="51" t="s">
        <v>14867</v>
      </c>
      <c r="G2297" s="51" t="s">
        <v>14869</v>
      </c>
      <c r="H2297" s="51">
        <v>1325</v>
      </c>
      <c r="I2297" s="51" t="s">
        <v>14443</v>
      </c>
      <c r="J2297" s="51">
        <v>16.690000000000001</v>
      </c>
      <c r="K2297" s="68">
        <v>22114.25</v>
      </c>
      <c r="L2297" s="63" t="s">
        <v>14444</v>
      </c>
      <c r="M2297" s="50" t="s">
        <v>14576</v>
      </c>
      <c r="N2297" s="36" t="s">
        <v>10727</v>
      </c>
      <c r="O2297" s="36">
        <v>403</v>
      </c>
      <c r="P2297" s="36">
        <v>40</v>
      </c>
      <c r="Q2297" s="36" t="s">
        <v>14801</v>
      </c>
      <c r="R2297" s="50" t="str">
        <f>VLOOKUP(A2297,[1]komplet!$1:$1048576,18,0)</f>
        <v>ANO</v>
      </c>
    </row>
    <row r="2298" spans="1:18" x14ac:dyDescent="0.25">
      <c r="A2298" s="71">
        <v>600079911</v>
      </c>
      <c r="B2298" s="56">
        <f t="shared" si="70"/>
        <v>600079911</v>
      </c>
      <c r="C2298" s="57" t="s">
        <v>15003</v>
      </c>
      <c r="D2298" s="50">
        <v>1</v>
      </c>
      <c r="E2298" s="72">
        <f t="shared" si="71"/>
        <v>72743212</v>
      </c>
      <c r="F2298" s="51" t="s">
        <v>14867</v>
      </c>
      <c r="G2298" s="51" t="s">
        <v>14869</v>
      </c>
      <c r="H2298" s="51">
        <v>2650</v>
      </c>
      <c r="I2298" s="51" t="s">
        <v>14443</v>
      </c>
      <c r="J2298" s="51">
        <v>16.690000000000001</v>
      </c>
      <c r="K2298" s="68">
        <v>44228.5</v>
      </c>
      <c r="L2298" s="63" t="s">
        <v>14444</v>
      </c>
      <c r="M2298" s="50" t="s">
        <v>14577</v>
      </c>
      <c r="N2298" s="36" t="s">
        <v>14725</v>
      </c>
      <c r="O2298" s="36">
        <v>354</v>
      </c>
      <c r="P2298" s="36">
        <v>88</v>
      </c>
      <c r="Q2298" s="36" t="s">
        <v>14801</v>
      </c>
      <c r="R2298" s="50" t="str">
        <f>VLOOKUP(A2298,[1]komplet!$1:$1048576,18,0)</f>
        <v>ANO</v>
      </c>
    </row>
    <row r="2299" spans="1:18" x14ac:dyDescent="0.25">
      <c r="A2299" s="71">
        <v>600079929</v>
      </c>
      <c r="B2299" s="56">
        <f t="shared" si="70"/>
        <v>600079929</v>
      </c>
      <c r="C2299" s="57" t="s">
        <v>15004</v>
      </c>
      <c r="D2299" s="50">
        <v>1</v>
      </c>
      <c r="E2299" s="72">
        <f t="shared" si="71"/>
        <v>72743379</v>
      </c>
      <c r="F2299" s="51" t="s">
        <v>14867</v>
      </c>
      <c r="G2299" s="51" t="s">
        <v>14869</v>
      </c>
      <c r="H2299" s="51">
        <v>1850</v>
      </c>
      <c r="I2299" s="51" t="s">
        <v>14443</v>
      </c>
      <c r="J2299" s="51">
        <v>16.690000000000001</v>
      </c>
      <c r="K2299" s="68">
        <v>30876.500000000004</v>
      </c>
      <c r="L2299" s="63" t="s">
        <v>14444</v>
      </c>
      <c r="M2299" s="50" t="s">
        <v>14578</v>
      </c>
      <c r="N2299" s="36" t="s">
        <v>14726</v>
      </c>
      <c r="O2299" s="36">
        <v>384</v>
      </c>
      <c r="Q2299" s="36" t="s">
        <v>14801</v>
      </c>
      <c r="R2299" s="50" t="str">
        <f>VLOOKUP(A2299,[1]komplet!$1:$1048576,18,0)</f>
        <v>ANO</v>
      </c>
    </row>
    <row r="2300" spans="1:18" x14ac:dyDescent="0.25">
      <c r="A2300" s="71">
        <v>600079945</v>
      </c>
      <c r="B2300" s="56">
        <f t="shared" si="70"/>
        <v>600079945</v>
      </c>
      <c r="C2300" s="57" t="s">
        <v>15005</v>
      </c>
      <c r="D2300" s="50">
        <v>1</v>
      </c>
      <c r="E2300" s="72">
        <f t="shared" si="71"/>
        <v>72741716</v>
      </c>
      <c r="F2300" s="51" t="s">
        <v>14867</v>
      </c>
      <c r="G2300" s="51" t="s">
        <v>14869</v>
      </c>
      <c r="H2300" s="51">
        <v>875</v>
      </c>
      <c r="I2300" s="51" t="s">
        <v>14443</v>
      </c>
      <c r="J2300" s="51">
        <v>16.690000000000001</v>
      </c>
      <c r="K2300" s="68">
        <v>14603.750000000002</v>
      </c>
      <c r="L2300" s="63" t="s">
        <v>14444</v>
      </c>
      <c r="M2300" s="50" t="s">
        <v>14579</v>
      </c>
      <c r="N2300" s="36" t="s">
        <v>14727</v>
      </c>
      <c r="O2300" s="36">
        <v>118</v>
      </c>
      <c r="Q2300" s="36" t="s">
        <v>14801</v>
      </c>
      <c r="R2300" s="50" t="str">
        <f>VLOOKUP(A2300,[1]komplet!$1:$1048576,18,0)</f>
        <v>ANO</v>
      </c>
    </row>
    <row r="2301" spans="1:18" x14ac:dyDescent="0.25">
      <c r="A2301" s="71">
        <v>600079970</v>
      </c>
      <c r="B2301" s="56">
        <f t="shared" si="70"/>
        <v>600079970</v>
      </c>
      <c r="C2301" s="57" t="s">
        <v>15006</v>
      </c>
      <c r="D2301" s="50">
        <v>1</v>
      </c>
      <c r="E2301" s="72">
        <f t="shared" si="71"/>
        <v>46744908</v>
      </c>
      <c r="F2301" s="51" t="s">
        <v>14867</v>
      </c>
      <c r="G2301" s="51" t="s">
        <v>14869</v>
      </c>
      <c r="H2301" s="51">
        <v>1075</v>
      </c>
      <c r="I2301" s="51" t="s">
        <v>14443</v>
      </c>
      <c r="J2301" s="51">
        <v>16.690000000000001</v>
      </c>
      <c r="K2301" s="68">
        <v>17941.75</v>
      </c>
      <c r="L2301" s="63" t="s">
        <v>14444</v>
      </c>
      <c r="M2301" s="50" t="s">
        <v>14580</v>
      </c>
      <c r="N2301" s="36" t="s">
        <v>14728</v>
      </c>
      <c r="O2301" s="36">
        <v>101</v>
      </c>
      <c r="P2301" s="36">
        <v>15</v>
      </c>
      <c r="Q2301" s="36" t="s">
        <v>14801</v>
      </c>
      <c r="R2301" s="50" t="str">
        <f>VLOOKUP(A2301,[1]komplet!$1:$1048576,18,0)</f>
        <v>ANO</v>
      </c>
    </row>
    <row r="2302" spans="1:18" x14ac:dyDescent="0.25">
      <c r="A2302" s="71">
        <v>600079996</v>
      </c>
      <c r="B2302" s="56">
        <f t="shared" si="70"/>
        <v>600079996</v>
      </c>
      <c r="C2302" s="57" t="s">
        <v>15007</v>
      </c>
      <c r="D2302" s="50">
        <v>1</v>
      </c>
      <c r="E2302" s="72">
        <f t="shared" si="71"/>
        <v>68974639</v>
      </c>
      <c r="F2302" s="51" t="s">
        <v>14867</v>
      </c>
      <c r="G2302" s="51" t="s">
        <v>14869</v>
      </c>
      <c r="H2302" s="51">
        <v>1525</v>
      </c>
      <c r="I2302" s="51" t="s">
        <v>14443</v>
      </c>
      <c r="J2302" s="51">
        <v>16.690000000000001</v>
      </c>
      <c r="K2302" s="68">
        <v>25452.250000000004</v>
      </c>
      <c r="L2302" s="63" t="s">
        <v>14444</v>
      </c>
      <c r="M2302" s="50" t="s">
        <v>14581</v>
      </c>
      <c r="N2302" s="36" t="s">
        <v>29</v>
      </c>
      <c r="O2302" s="36">
        <v>328</v>
      </c>
      <c r="P2302" s="36">
        <v>17</v>
      </c>
      <c r="Q2302" s="36" t="s">
        <v>14801</v>
      </c>
      <c r="R2302" s="50" t="str">
        <f>VLOOKUP(A2302,[1]komplet!$1:$1048576,18,0)</f>
        <v>ANO</v>
      </c>
    </row>
    <row r="2303" spans="1:18" x14ac:dyDescent="0.25">
      <c r="A2303" s="71">
        <v>600080005</v>
      </c>
      <c r="B2303" s="56">
        <f t="shared" si="70"/>
        <v>600080005</v>
      </c>
      <c r="C2303" s="57" t="s">
        <v>15008</v>
      </c>
      <c r="D2303" s="50">
        <v>1</v>
      </c>
      <c r="E2303" s="72">
        <f t="shared" si="71"/>
        <v>46746757</v>
      </c>
      <c r="F2303" s="51" t="s">
        <v>14867</v>
      </c>
      <c r="G2303" s="51" t="s">
        <v>14869</v>
      </c>
      <c r="H2303" s="51">
        <v>1375</v>
      </c>
      <c r="I2303" s="51" t="s">
        <v>14443</v>
      </c>
      <c r="J2303" s="51">
        <v>16.690000000000001</v>
      </c>
      <c r="K2303" s="68">
        <v>22948.75</v>
      </c>
      <c r="L2303" s="63" t="s">
        <v>14444</v>
      </c>
      <c r="M2303" s="50" t="s">
        <v>14582</v>
      </c>
      <c r="N2303" s="36" t="s">
        <v>48</v>
      </c>
      <c r="O2303" s="36">
        <v>262</v>
      </c>
      <c r="P2303" s="36">
        <v>17</v>
      </c>
      <c r="Q2303" s="36" t="s">
        <v>14801</v>
      </c>
      <c r="R2303" s="50" t="str">
        <f>VLOOKUP(A2303,[1]komplet!$1:$1048576,18,0)</f>
        <v>ANO</v>
      </c>
    </row>
    <row r="2304" spans="1:18" x14ac:dyDescent="0.25">
      <c r="A2304" s="71">
        <v>600080013</v>
      </c>
      <c r="B2304" s="56">
        <f t="shared" si="70"/>
        <v>600080013</v>
      </c>
      <c r="C2304" s="57" t="s">
        <v>15009</v>
      </c>
      <c r="D2304" s="50">
        <v>1</v>
      </c>
      <c r="E2304" s="72">
        <f t="shared" si="71"/>
        <v>72741554</v>
      </c>
      <c r="F2304" s="51" t="s">
        <v>14867</v>
      </c>
      <c r="G2304" s="51" t="s">
        <v>14869</v>
      </c>
      <c r="H2304" s="51">
        <v>2150</v>
      </c>
      <c r="I2304" s="51" t="s">
        <v>14443</v>
      </c>
      <c r="J2304" s="51">
        <v>16.690000000000001</v>
      </c>
      <c r="K2304" s="68">
        <v>35883.5</v>
      </c>
      <c r="L2304" s="63" t="s">
        <v>14444</v>
      </c>
      <c r="M2304" s="50" t="s">
        <v>14583</v>
      </c>
      <c r="N2304" s="36" t="s">
        <v>47</v>
      </c>
      <c r="O2304" s="36">
        <v>142</v>
      </c>
      <c r="P2304" s="36">
        <v>44</v>
      </c>
      <c r="Q2304" s="36" t="s">
        <v>14801</v>
      </c>
      <c r="R2304" s="50" t="str">
        <f>VLOOKUP(A2304,[1]komplet!$1:$1048576,18,0)</f>
        <v>ANO</v>
      </c>
    </row>
    <row r="2305" spans="1:18" x14ac:dyDescent="0.25">
      <c r="A2305" s="71">
        <v>600080021</v>
      </c>
      <c r="B2305" s="56">
        <f t="shared" si="70"/>
        <v>600080021</v>
      </c>
      <c r="C2305" s="57" t="s">
        <v>15010</v>
      </c>
      <c r="D2305" s="50">
        <v>1</v>
      </c>
      <c r="E2305" s="72">
        <f t="shared" si="71"/>
        <v>72742399</v>
      </c>
      <c r="F2305" s="51" t="s">
        <v>14867</v>
      </c>
      <c r="G2305" s="51" t="s">
        <v>14869</v>
      </c>
      <c r="H2305" s="51">
        <v>975</v>
      </c>
      <c r="I2305" s="51" t="s">
        <v>14443</v>
      </c>
      <c r="J2305" s="51">
        <v>16.690000000000001</v>
      </c>
      <c r="K2305" s="68">
        <v>16272.750000000002</v>
      </c>
      <c r="L2305" s="63" t="s">
        <v>14444</v>
      </c>
      <c r="M2305" s="50" t="s">
        <v>14584</v>
      </c>
      <c r="N2305" s="36" t="s">
        <v>14729</v>
      </c>
      <c r="O2305" s="36">
        <v>198</v>
      </c>
      <c r="Q2305" s="36" t="s">
        <v>14809</v>
      </c>
      <c r="R2305" s="50" t="str">
        <f>VLOOKUP(A2305,[1]komplet!$1:$1048576,18,0)</f>
        <v>ANO</v>
      </c>
    </row>
    <row r="2306" spans="1:18" x14ac:dyDescent="0.25">
      <c r="A2306" s="71">
        <v>600080030</v>
      </c>
      <c r="B2306" s="56">
        <f t="shared" si="70"/>
        <v>600080030</v>
      </c>
      <c r="C2306" s="57" t="s">
        <v>15011</v>
      </c>
      <c r="D2306" s="50">
        <v>1</v>
      </c>
      <c r="E2306" s="72">
        <f t="shared" si="71"/>
        <v>70695997</v>
      </c>
      <c r="F2306" s="51" t="s">
        <v>14867</v>
      </c>
      <c r="G2306" s="51" t="s">
        <v>14869</v>
      </c>
      <c r="H2306" s="51">
        <v>200</v>
      </c>
      <c r="I2306" s="51" t="s">
        <v>14443</v>
      </c>
      <c r="J2306" s="51">
        <v>16.690000000000001</v>
      </c>
      <c r="K2306" s="68">
        <v>3338.0000000000005</v>
      </c>
      <c r="L2306" s="63" t="s">
        <v>14444</v>
      </c>
      <c r="M2306" s="50" t="s">
        <v>14585</v>
      </c>
      <c r="O2306" s="36">
        <v>180</v>
      </c>
      <c r="Q2306" s="36" t="s">
        <v>9568</v>
      </c>
      <c r="R2306" s="50" t="str">
        <f>VLOOKUP(A2306,[1]komplet!$1:$1048576,18,0)</f>
        <v>ANO</v>
      </c>
    </row>
    <row r="2307" spans="1:18" x14ac:dyDescent="0.25">
      <c r="A2307" s="71">
        <v>600080170</v>
      </c>
      <c r="B2307" s="56">
        <f t="shared" si="70"/>
        <v>600080170</v>
      </c>
      <c r="C2307" s="57" t="s">
        <v>15012</v>
      </c>
      <c r="D2307" s="50">
        <v>1</v>
      </c>
      <c r="E2307" s="72">
        <f t="shared" si="71"/>
        <v>64040364</v>
      </c>
      <c r="F2307" s="51" t="s">
        <v>14867</v>
      </c>
      <c r="G2307" s="51" t="s">
        <v>14869</v>
      </c>
      <c r="H2307" s="51">
        <v>2450</v>
      </c>
      <c r="I2307" s="51" t="s">
        <v>14443</v>
      </c>
      <c r="J2307" s="51">
        <v>16.690000000000001</v>
      </c>
      <c r="K2307" s="68">
        <v>40890.5</v>
      </c>
      <c r="L2307" s="63" t="s">
        <v>14444</v>
      </c>
      <c r="M2307" s="50" t="s">
        <v>14586</v>
      </c>
      <c r="N2307" s="36" t="s">
        <v>78</v>
      </c>
      <c r="O2307" s="36">
        <v>354</v>
      </c>
      <c r="Q2307" s="36" t="s">
        <v>14801</v>
      </c>
      <c r="R2307" s="50" t="str">
        <f>VLOOKUP(A2307,[1]komplet!$1:$1048576,18,0)</f>
        <v>ANO</v>
      </c>
    </row>
    <row r="2308" spans="1:18" x14ac:dyDescent="0.25">
      <c r="A2308" s="71">
        <v>600080188</v>
      </c>
      <c r="B2308" s="56">
        <f t="shared" si="70"/>
        <v>600080188</v>
      </c>
      <c r="C2308" s="57" t="s">
        <v>15013</v>
      </c>
      <c r="D2308" s="50">
        <v>1</v>
      </c>
      <c r="E2308" s="72">
        <f t="shared" si="71"/>
        <v>64040402</v>
      </c>
      <c r="F2308" s="51" t="s">
        <v>14867</v>
      </c>
      <c r="G2308" s="51" t="s">
        <v>14869</v>
      </c>
      <c r="H2308" s="51">
        <v>1900</v>
      </c>
      <c r="I2308" s="51" t="s">
        <v>14443</v>
      </c>
      <c r="J2308" s="51">
        <v>16.690000000000001</v>
      </c>
      <c r="K2308" s="68">
        <v>31711.000000000004</v>
      </c>
      <c r="L2308" s="63" t="s">
        <v>14444</v>
      </c>
      <c r="M2308" s="50" t="s">
        <v>14587</v>
      </c>
      <c r="N2308" s="36" t="s">
        <v>11</v>
      </c>
      <c r="O2308" s="36">
        <v>222</v>
      </c>
      <c r="P2308" s="36">
        <v>6</v>
      </c>
      <c r="Q2308" s="36" t="s">
        <v>14801</v>
      </c>
      <c r="R2308" s="50" t="str">
        <f>VLOOKUP(A2308,[1]komplet!$1:$1048576,18,0)</f>
        <v>ANO</v>
      </c>
    </row>
    <row r="2309" spans="1:18" x14ac:dyDescent="0.25">
      <c r="A2309" s="71">
        <v>600080196</v>
      </c>
      <c r="B2309" s="56">
        <f t="shared" ref="B2309:B2372" si="72">A2309*1</f>
        <v>600080196</v>
      </c>
      <c r="C2309" s="57" t="s">
        <v>15014</v>
      </c>
      <c r="D2309" s="50">
        <v>1</v>
      </c>
      <c r="E2309" s="72">
        <f t="shared" ref="E2309:E2372" si="73">C2309*1</f>
        <v>70983810</v>
      </c>
      <c r="F2309" s="51" t="s">
        <v>14867</v>
      </c>
      <c r="G2309" s="51" t="s">
        <v>14869</v>
      </c>
      <c r="H2309" s="51">
        <v>825</v>
      </c>
      <c r="I2309" s="51" t="s">
        <v>14443</v>
      </c>
      <c r="J2309" s="51">
        <v>16.690000000000001</v>
      </c>
      <c r="K2309" s="68">
        <v>13769.250000000002</v>
      </c>
      <c r="L2309" s="63" t="s">
        <v>14444</v>
      </c>
      <c r="M2309" s="50" t="s">
        <v>14588</v>
      </c>
      <c r="N2309" s="36" t="s">
        <v>19</v>
      </c>
      <c r="O2309" s="36">
        <v>63</v>
      </c>
      <c r="Q2309" s="36" t="s">
        <v>14810</v>
      </c>
      <c r="R2309" s="50" t="str">
        <f>VLOOKUP(A2309,[1]komplet!$1:$1048576,18,0)</f>
        <v>ANO</v>
      </c>
    </row>
    <row r="2310" spans="1:18" x14ac:dyDescent="0.25">
      <c r="A2310" s="71">
        <v>600080277</v>
      </c>
      <c r="B2310" s="56">
        <f t="shared" si="72"/>
        <v>600080277</v>
      </c>
      <c r="C2310" s="57" t="s">
        <v>15015</v>
      </c>
      <c r="D2310" s="50">
        <v>1</v>
      </c>
      <c r="E2310" s="72">
        <f t="shared" si="73"/>
        <v>72743131</v>
      </c>
      <c r="F2310" s="51" t="s">
        <v>14867</v>
      </c>
      <c r="G2310" s="51" t="s">
        <v>14869</v>
      </c>
      <c r="H2310" s="51">
        <v>1250</v>
      </c>
      <c r="I2310" s="51" t="s">
        <v>14443</v>
      </c>
      <c r="J2310" s="51">
        <v>16.690000000000001</v>
      </c>
      <c r="K2310" s="68">
        <v>20862.5</v>
      </c>
      <c r="L2310" s="63" t="s">
        <v>14444</v>
      </c>
      <c r="M2310" s="50" t="s">
        <v>14589</v>
      </c>
      <c r="N2310" s="36" t="s">
        <v>14730</v>
      </c>
      <c r="O2310" s="36">
        <v>369</v>
      </c>
      <c r="P2310" s="36">
        <v>8</v>
      </c>
      <c r="Q2310" s="36" t="s">
        <v>14801</v>
      </c>
      <c r="R2310" s="50" t="str">
        <f>VLOOKUP(A2310,[1]komplet!$1:$1048576,18,0)</f>
        <v>ANO</v>
      </c>
    </row>
    <row r="2311" spans="1:18" x14ac:dyDescent="0.25">
      <c r="A2311" s="71">
        <v>600080285</v>
      </c>
      <c r="B2311" s="56">
        <f t="shared" si="72"/>
        <v>600080285</v>
      </c>
      <c r="C2311" s="57" t="s">
        <v>15016</v>
      </c>
      <c r="D2311" s="50">
        <v>1</v>
      </c>
      <c r="E2311" s="72">
        <f t="shared" si="73"/>
        <v>65642376</v>
      </c>
      <c r="F2311" s="51" t="s">
        <v>14867</v>
      </c>
      <c r="G2311" s="51" t="s">
        <v>14869</v>
      </c>
      <c r="H2311" s="51">
        <v>2300</v>
      </c>
      <c r="I2311" s="51" t="s">
        <v>14443</v>
      </c>
      <c r="J2311" s="51">
        <v>16.690000000000001</v>
      </c>
      <c r="K2311" s="68">
        <v>38387</v>
      </c>
      <c r="L2311" s="63" t="s">
        <v>14444</v>
      </c>
      <c r="M2311" s="50" t="s">
        <v>14590</v>
      </c>
      <c r="N2311" s="36" t="s">
        <v>4265</v>
      </c>
      <c r="O2311" s="36">
        <v>64</v>
      </c>
      <c r="P2311" s="36">
        <v>49</v>
      </c>
      <c r="Q2311" s="36" t="s">
        <v>14801</v>
      </c>
      <c r="R2311" s="50" t="str">
        <f>VLOOKUP(A2311,[1]komplet!$1:$1048576,18,0)</f>
        <v>ANO</v>
      </c>
    </row>
    <row r="2312" spans="1:18" x14ac:dyDescent="0.25">
      <c r="A2312" s="71">
        <v>600080293</v>
      </c>
      <c r="B2312" s="56">
        <f t="shared" si="72"/>
        <v>600080293</v>
      </c>
      <c r="C2312" s="57" t="s">
        <v>15017</v>
      </c>
      <c r="D2312" s="50">
        <v>1</v>
      </c>
      <c r="E2312" s="72">
        <f t="shared" si="73"/>
        <v>46744924</v>
      </c>
      <c r="F2312" s="51" t="s">
        <v>14867</v>
      </c>
      <c r="G2312" s="51" t="s">
        <v>14869</v>
      </c>
      <c r="H2312" s="51">
        <v>2050</v>
      </c>
      <c r="I2312" s="51" t="s">
        <v>14443</v>
      </c>
      <c r="J2312" s="51">
        <v>16.690000000000001</v>
      </c>
      <c r="K2312" s="68">
        <v>34214.5</v>
      </c>
      <c r="L2312" s="63" t="s">
        <v>14444</v>
      </c>
      <c r="M2312" s="50" t="s">
        <v>14591</v>
      </c>
      <c r="N2312" s="36" t="s">
        <v>95</v>
      </c>
      <c r="O2312" s="36">
        <v>575</v>
      </c>
      <c r="P2312" s="36">
        <v>12</v>
      </c>
      <c r="Q2312" s="36" t="s">
        <v>14801</v>
      </c>
      <c r="R2312" s="50" t="str">
        <f>VLOOKUP(A2312,[1]komplet!$1:$1048576,18,0)</f>
        <v>ANO</v>
      </c>
    </row>
    <row r="2313" spans="1:18" x14ac:dyDescent="0.25">
      <c r="A2313" s="71">
        <v>600080307</v>
      </c>
      <c r="B2313" s="56">
        <f t="shared" si="72"/>
        <v>600080307</v>
      </c>
      <c r="C2313" s="57" t="s">
        <v>15018</v>
      </c>
      <c r="D2313" s="50">
        <v>1</v>
      </c>
      <c r="E2313" s="72">
        <f t="shared" si="73"/>
        <v>65635612</v>
      </c>
      <c r="F2313" s="51" t="s">
        <v>14867</v>
      </c>
      <c r="G2313" s="51" t="s">
        <v>14869</v>
      </c>
      <c r="H2313" s="51">
        <v>1675</v>
      </c>
      <c r="I2313" s="51" t="s">
        <v>14443</v>
      </c>
      <c r="J2313" s="51">
        <v>16.690000000000001</v>
      </c>
      <c r="K2313" s="68">
        <v>27955.750000000004</v>
      </c>
      <c r="L2313" s="63" t="s">
        <v>14444</v>
      </c>
      <c r="M2313" s="50" t="s">
        <v>14592</v>
      </c>
      <c r="N2313" s="36" t="s">
        <v>14731</v>
      </c>
      <c r="O2313" s="36">
        <v>38</v>
      </c>
      <c r="P2313" s="36">
        <v>6</v>
      </c>
      <c r="Q2313" s="36" t="s">
        <v>14801</v>
      </c>
      <c r="R2313" s="50" t="str">
        <f>VLOOKUP(A2313,[1]komplet!$1:$1048576,18,0)</f>
        <v>ANO</v>
      </c>
    </row>
    <row r="2314" spans="1:18" x14ac:dyDescent="0.25">
      <c r="A2314" s="71">
        <v>600080331</v>
      </c>
      <c r="B2314" s="56">
        <f t="shared" si="72"/>
        <v>600080331</v>
      </c>
      <c r="C2314" s="57" t="s">
        <v>15019</v>
      </c>
      <c r="D2314" s="50">
        <v>1</v>
      </c>
      <c r="E2314" s="72">
        <f t="shared" si="73"/>
        <v>65642368</v>
      </c>
      <c r="F2314" s="51" t="s">
        <v>14867</v>
      </c>
      <c r="G2314" s="51" t="s">
        <v>14869</v>
      </c>
      <c r="H2314" s="51">
        <v>2300</v>
      </c>
      <c r="I2314" s="51" t="s">
        <v>14443</v>
      </c>
      <c r="J2314" s="51">
        <v>16.690000000000001</v>
      </c>
      <c r="K2314" s="68">
        <v>38387</v>
      </c>
      <c r="L2314" s="63" t="s">
        <v>14444</v>
      </c>
      <c r="M2314" s="50" t="s">
        <v>14593</v>
      </c>
      <c r="N2314" s="36" t="s">
        <v>14732</v>
      </c>
      <c r="O2314" s="36">
        <v>847</v>
      </c>
      <c r="P2314" s="36">
        <v>9</v>
      </c>
      <c r="Q2314" s="36" t="s">
        <v>14801</v>
      </c>
      <c r="R2314" s="50" t="str">
        <f>VLOOKUP(A2314,[1]komplet!$1:$1048576,18,0)</f>
        <v>ANO</v>
      </c>
    </row>
    <row r="2315" spans="1:18" x14ac:dyDescent="0.25">
      <c r="A2315" s="71">
        <v>600080340</v>
      </c>
      <c r="B2315" s="56">
        <f t="shared" si="72"/>
        <v>600080340</v>
      </c>
      <c r="C2315" s="57" t="s">
        <v>15020</v>
      </c>
      <c r="D2315" s="50">
        <v>1</v>
      </c>
      <c r="E2315" s="72">
        <f t="shared" si="73"/>
        <v>65100280</v>
      </c>
      <c r="F2315" s="51" t="s">
        <v>14867</v>
      </c>
      <c r="G2315" s="51" t="s">
        <v>14869</v>
      </c>
      <c r="H2315" s="51">
        <v>2300</v>
      </c>
      <c r="I2315" s="51" t="s">
        <v>14443</v>
      </c>
      <c r="J2315" s="51">
        <v>16.690000000000001</v>
      </c>
      <c r="K2315" s="68">
        <v>38387</v>
      </c>
      <c r="L2315" s="63" t="s">
        <v>14444</v>
      </c>
      <c r="M2315" s="50" t="s">
        <v>14594</v>
      </c>
      <c r="N2315" s="36" t="s">
        <v>14733</v>
      </c>
      <c r="O2315" s="36">
        <v>642</v>
      </c>
      <c r="P2315" s="36">
        <v>51</v>
      </c>
      <c r="Q2315" s="36" t="s">
        <v>14801</v>
      </c>
      <c r="R2315" s="50" t="str">
        <f>VLOOKUP(A2315,[1]komplet!$1:$1048576,18,0)</f>
        <v>ANO</v>
      </c>
    </row>
    <row r="2316" spans="1:18" x14ac:dyDescent="0.25">
      <c r="A2316" s="71">
        <v>600080366</v>
      </c>
      <c r="B2316" s="56">
        <f t="shared" si="72"/>
        <v>600080366</v>
      </c>
      <c r="C2316" s="57" t="s">
        <v>15021</v>
      </c>
      <c r="D2316" s="50">
        <v>1</v>
      </c>
      <c r="E2316" s="72">
        <f t="shared" si="73"/>
        <v>70983127</v>
      </c>
      <c r="F2316" s="51" t="s">
        <v>14867</v>
      </c>
      <c r="G2316" s="51" t="s">
        <v>14869</v>
      </c>
      <c r="H2316" s="51">
        <v>225</v>
      </c>
      <c r="I2316" s="51" t="s">
        <v>14443</v>
      </c>
      <c r="J2316" s="51">
        <v>16.690000000000001</v>
      </c>
      <c r="K2316" s="68">
        <v>3755.2500000000005</v>
      </c>
      <c r="L2316" s="63" t="s">
        <v>14444</v>
      </c>
      <c r="M2316" s="50" t="s">
        <v>14595</v>
      </c>
      <c r="N2316" s="36" t="s">
        <v>14734</v>
      </c>
      <c r="O2316" s="36">
        <v>220</v>
      </c>
      <c r="Q2316" s="36" t="s">
        <v>14805</v>
      </c>
      <c r="R2316" s="50" t="str">
        <f>VLOOKUP(A2316,[1]komplet!$1:$1048576,18,0)</f>
        <v>ANO</v>
      </c>
    </row>
    <row r="2317" spans="1:18" x14ac:dyDescent="0.25">
      <c r="A2317" s="71">
        <v>600080412</v>
      </c>
      <c r="B2317" s="56">
        <f t="shared" si="72"/>
        <v>600080412</v>
      </c>
      <c r="C2317" s="57" t="s">
        <v>15022</v>
      </c>
      <c r="D2317" s="50">
        <v>1</v>
      </c>
      <c r="E2317" s="72">
        <f t="shared" si="73"/>
        <v>72742038</v>
      </c>
      <c r="F2317" s="51" t="s">
        <v>14867</v>
      </c>
      <c r="G2317" s="51" t="s">
        <v>14869</v>
      </c>
      <c r="H2317" s="51">
        <v>700</v>
      </c>
      <c r="I2317" s="51" t="s">
        <v>14443</v>
      </c>
      <c r="J2317" s="51">
        <v>16.690000000000001</v>
      </c>
      <c r="K2317" s="68">
        <v>11683</v>
      </c>
      <c r="L2317" s="63" t="s">
        <v>14444</v>
      </c>
      <c r="M2317" s="50" t="s">
        <v>14596</v>
      </c>
      <c r="N2317" s="36" t="s">
        <v>14735</v>
      </c>
      <c r="O2317" s="36">
        <v>140</v>
      </c>
      <c r="P2317" s="36">
        <v>7</v>
      </c>
      <c r="Q2317" s="36" t="s">
        <v>14801</v>
      </c>
      <c r="R2317" s="50" t="str">
        <f>VLOOKUP(A2317,[1]komplet!$1:$1048576,18,0)</f>
        <v>ANO</v>
      </c>
    </row>
    <row r="2318" spans="1:18" x14ac:dyDescent="0.25">
      <c r="A2318" s="71">
        <v>600170594</v>
      </c>
      <c r="B2318" s="56">
        <f t="shared" si="72"/>
        <v>600170594</v>
      </c>
      <c r="C2318" s="57" t="s">
        <v>15023</v>
      </c>
      <c r="D2318" s="50">
        <v>1</v>
      </c>
      <c r="E2318" s="72">
        <f t="shared" si="73"/>
        <v>671274</v>
      </c>
      <c r="F2318" s="51" t="s">
        <v>14867</v>
      </c>
      <c r="G2318" s="51" t="s">
        <v>14869</v>
      </c>
      <c r="H2318" s="51">
        <v>2550</v>
      </c>
      <c r="I2318" s="51" t="s">
        <v>14443</v>
      </c>
      <c r="J2318" s="51">
        <v>16.690000000000001</v>
      </c>
      <c r="K2318" s="68">
        <v>42559.5</v>
      </c>
      <c r="L2318" s="63" t="s">
        <v>14444</v>
      </c>
      <c r="M2318" s="50" t="s">
        <v>14597</v>
      </c>
      <c r="N2318" s="36" t="s">
        <v>14736</v>
      </c>
      <c r="O2318" s="36">
        <v>759</v>
      </c>
      <c r="P2318" s="36">
        <v>15</v>
      </c>
      <c r="Q2318" s="36" t="s">
        <v>14801</v>
      </c>
      <c r="R2318" s="50" t="str">
        <f>VLOOKUP(A2318,[1]komplet!$1:$1048576,18,0)</f>
        <v>ANO</v>
      </c>
    </row>
    <row r="2319" spans="1:18" x14ac:dyDescent="0.25">
      <c r="A2319" s="71">
        <v>600170608</v>
      </c>
      <c r="B2319" s="56">
        <f t="shared" si="72"/>
        <v>600170608</v>
      </c>
      <c r="C2319" s="57" t="s">
        <v>15024</v>
      </c>
      <c r="D2319" s="50">
        <v>1</v>
      </c>
      <c r="E2319" s="72">
        <f t="shared" si="73"/>
        <v>526517</v>
      </c>
      <c r="F2319" s="51" t="s">
        <v>14867</v>
      </c>
      <c r="G2319" s="51" t="s">
        <v>14869</v>
      </c>
      <c r="H2319" s="51">
        <v>2475</v>
      </c>
      <c r="I2319" s="51" t="s">
        <v>14443</v>
      </c>
      <c r="J2319" s="51">
        <v>16.690000000000001</v>
      </c>
      <c r="K2319" s="68">
        <v>41307.75</v>
      </c>
      <c r="L2319" s="63" t="s">
        <v>14444</v>
      </c>
      <c r="M2319" s="50" t="s">
        <v>14598</v>
      </c>
      <c r="N2319" s="36" t="s">
        <v>4060</v>
      </c>
      <c r="O2319" s="36">
        <v>360</v>
      </c>
      <c r="P2319" s="36">
        <v>3</v>
      </c>
      <c r="Q2319" s="36" t="s">
        <v>14801</v>
      </c>
      <c r="R2319" s="50" t="str">
        <f>VLOOKUP(A2319,[1]komplet!$1:$1048576,18,0)</f>
        <v>ANO</v>
      </c>
    </row>
    <row r="2320" spans="1:18" x14ac:dyDescent="0.25">
      <c r="A2320" s="71">
        <v>650018273</v>
      </c>
      <c r="B2320" s="56">
        <f t="shared" si="72"/>
        <v>650018273</v>
      </c>
      <c r="C2320" s="57" t="s">
        <v>15025</v>
      </c>
      <c r="D2320" s="50">
        <v>1</v>
      </c>
      <c r="E2320" s="72">
        <f t="shared" si="73"/>
        <v>72741791</v>
      </c>
      <c r="F2320" s="51" t="s">
        <v>14867</v>
      </c>
      <c r="G2320" s="51" t="s">
        <v>14869</v>
      </c>
      <c r="H2320" s="51">
        <v>1125</v>
      </c>
      <c r="I2320" s="51" t="s">
        <v>14443</v>
      </c>
      <c r="J2320" s="51">
        <v>16.690000000000001</v>
      </c>
      <c r="K2320" s="68">
        <v>18776.25</v>
      </c>
      <c r="L2320" s="63" t="s">
        <v>14444</v>
      </c>
      <c r="M2320" s="50" t="s">
        <v>14599</v>
      </c>
      <c r="N2320" s="36" t="s">
        <v>14737</v>
      </c>
      <c r="O2320" s="36">
        <v>80</v>
      </c>
      <c r="Q2320" s="36" t="s">
        <v>14801</v>
      </c>
      <c r="R2320" s="50" t="str">
        <f>VLOOKUP(A2320,[1]komplet!$1:$1048576,18,0)</f>
        <v>ANO</v>
      </c>
    </row>
    <row r="2321" spans="1:18" x14ac:dyDescent="0.25">
      <c r="A2321" s="71">
        <v>650021479</v>
      </c>
      <c r="B2321" s="56">
        <f t="shared" si="72"/>
        <v>650021479</v>
      </c>
      <c r="C2321" s="57" t="s">
        <v>15026</v>
      </c>
      <c r="D2321" s="50">
        <v>1</v>
      </c>
      <c r="E2321" s="72">
        <f t="shared" si="73"/>
        <v>72742577</v>
      </c>
      <c r="F2321" s="51" t="s">
        <v>14867</v>
      </c>
      <c r="G2321" s="51" t="s">
        <v>14869</v>
      </c>
      <c r="H2321" s="51">
        <v>75</v>
      </c>
      <c r="I2321" s="51" t="s">
        <v>14443</v>
      </c>
      <c r="J2321" s="51">
        <v>16.690000000000001</v>
      </c>
      <c r="K2321" s="68">
        <v>1251.75</v>
      </c>
      <c r="L2321" s="63" t="s">
        <v>14444</v>
      </c>
      <c r="M2321" s="50" t="s">
        <v>14600</v>
      </c>
      <c r="O2321" s="36">
        <v>58</v>
      </c>
      <c r="Q2321" s="36" t="s">
        <v>14811</v>
      </c>
      <c r="R2321" s="50" t="str">
        <f>VLOOKUP(A2321,[1]komplet!$1:$1048576,18,0)</f>
        <v>ANO</v>
      </c>
    </row>
    <row r="2322" spans="1:18" x14ac:dyDescent="0.25">
      <c r="A2322" s="71">
        <v>650021576</v>
      </c>
      <c r="B2322" s="56">
        <f t="shared" si="72"/>
        <v>650021576</v>
      </c>
      <c r="C2322" s="57" t="s">
        <v>15027</v>
      </c>
      <c r="D2322" s="50">
        <v>1</v>
      </c>
      <c r="E2322" s="72">
        <f t="shared" si="73"/>
        <v>70695539</v>
      </c>
      <c r="F2322" s="51" t="s">
        <v>14867</v>
      </c>
      <c r="G2322" s="51" t="s">
        <v>14869</v>
      </c>
      <c r="H2322" s="51">
        <v>1050</v>
      </c>
      <c r="I2322" s="51" t="s">
        <v>14443</v>
      </c>
      <c r="J2322" s="51">
        <v>16.690000000000001</v>
      </c>
      <c r="K2322" s="68">
        <v>17524.5</v>
      </c>
      <c r="L2322" s="63" t="s">
        <v>14444</v>
      </c>
      <c r="M2322" s="50" t="s">
        <v>14601</v>
      </c>
      <c r="N2322" s="36" t="s">
        <v>14738</v>
      </c>
      <c r="O2322" s="36">
        <v>138</v>
      </c>
      <c r="Q2322" s="36" t="s">
        <v>14812</v>
      </c>
      <c r="R2322" s="50" t="str">
        <f>VLOOKUP(A2322,[1]komplet!$1:$1048576,18,0)</f>
        <v>ANO</v>
      </c>
    </row>
    <row r="2323" spans="1:18" x14ac:dyDescent="0.25">
      <c r="A2323" s="71">
        <v>650025288</v>
      </c>
      <c r="B2323" s="56">
        <f t="shared" si="72"/>
        <v>650025288</v>
      </c>
      <c r="C2323" s="57" t="s">
        <v>15028</v>
      </c>
      <c r="D2323" s="50">
        <v>1</v>
      </c>
      <c r="E2323" s="72">
        <f t="shared" si="73"/>
        <v>70983283</v>
      </c>
      <c r="F2323" s="51" t="s">
        <v>14867</v>
      </c>
      <c r="G2323" s="51" t="s">
        <v>14869</v>
      </c>
      <c r="H2323" s="51">
        <v>225</v>
      </c>
      <c r="I2323" s="51" t="s">
        <v>14443</v>
      </c>
      <c r="J2323" s="51">
        <v>16.690000000000001</v>
      </c>
      <c r="K2323" s="68">
        <v>3755.2500000000005</v>
      </c>
      <c r="L2323" s="63" t="s">
        <v>14444</v>
      </c>
      <c r="M2323" s="50" t="s">
        <v>14602</v>
      </c>
      <c r="O2323" s="36">
        <v>15</v>
      </c>
      <c r="Q2323" s="36" t="s">
        <v>14813</v>
      </c>
      <c r="R2323" s="50" t="str">
        <f>VLOOKUP(A2323,[1]komplet!$1:$1048576,18,0)</f>
        <v>ANO</v>
      </c>
    </row>
    <row r="2324" spans="1:18" x14ac:dyDescent="0.25">
      <c r="A2324" s="71">
        <v>650026080</v>
      </c>
      <c r="B2324" s="56">
        <f t="shared" si="72"/>
        <v>650026080</v>
      </c>
      <c r="C2324" s="57" t="s">
        <v>15029</v>
      </c>
      <c r="D2324" s="50">
        <v>1</v>
      </c>
      <c r="E2324" s="72">
        <f t="shared" si="73"/>
        <v>72741686</v>
      </c>
      <c r="F2324" s="51" t="s">
        <v>14867</v>
      </c>
      <c r="G2324" s="51" t="s">
        <v>14869</v>
      </c>
      <c r="H2324" s="51">
        <v>200</v>
      </c>
      <c r="I2324" s="51" t="s">
        <v>14443</v>
      </c>
      <c r="J2324" s="51">
        <v>16.690000000000001</v>
      </c>
      <c r="K2324" s="68">
        <v>3338.0000000000005</v>
      </c>
      <c r="L2324" s="63" t="s">
        <v>14444</v>
      </c>
      <c r="M2324" s="50" t="s">
        <v>14603</v>
      </c>
      <c r="O2324" s="36">
        <v>200</v>
      </c>
      <c r="Q2324" s="36" t="s">
        <v>14814</v>
      </c>
      <c r="R2324" s="50" t="str">
        <f>VLOOKUP(A2324,[1]komplet!$1:$1048576,18,0)</f>
        <v>ANO</v>
      </c>
    </row>
    <row r="2325" spans="1:18" x14ac:dyDescent="0.25">
      <c r="A2325" s="71">
        <v>650029348</v>
      </c>
      <c r="B2325" s="56">
        <f t="shared" si="72"/>
        <v>650029348</v>
      </c>
      <c r="C2325" s="57" t="s">
        <v>15030</v>
      </c>
      <c r="D2325" s="50">
        <v>1</v>
      </c>
      <c r="E2325" s="72">
        <f t="shared" si="73"/>
        <v>72742071</v>
      </c>
      <c r="F2325" s="51" t="s">
        <v>14867</v>
      </c>
      <c r="G2325" s="51" t="s">
        <v>14869</v>
      </c>
      <c r="H2325" s="51">
        <v>200</v>
      </c>
      <c r="I2325" s="51" t="s">
        <v>14443</v>
      </c>
      <c r="J2325" s="51">
        <v>16.690000000000001</v>
      </c>
      <c r="K2325" s="68">
        <v>3338.0000000000005</v>
      </c>
      <c r="L2325" s="63" t="s">
        <v>14444</v>
      </c>
      <c r="M2325" s="50" t="s">
        <v>14604</v>
      </c>
      <c r="O2325" s="36">
        <v>227</v>
      </c>
      <c r="Q2325" s="36" t="s">
        <v>14815</v>
      </c>
      <c r="R2325" s="50" t="str">
        <f>VLOOKUP(A2325,[1]komplet!$1:$1048576,18,0)</f>
        <v>ANO</v>
      </c>
    </row>
    <row r="2326" spans="1:18" x14ac:dyDescent="0.25">
      <c r="A2326" s="71">
        <v>650030583</v>
      </c>
      <c r="B2326" s="56">
        <f t="shared" si="72"/>
        <v>650030583</v>
      </c>
      <c r="C2326" s="57" t="s">
        <v>15031</v>
      </c>
      <c r="D2326" s="50">
        <v>1</v>
      </c>
      <c r="E2326" s="72">
        <f t="shared" si="73"/>
        <v>72744707</v>
      </c>
      <c r="F2326" s="51" t="s">
        <v>14867</v>
      </c>
      <c r="G2326" s="51" t="s">
        <v>14869</v>
      </c>
      <c r="H2326" s="51">
        <v>250</v>
      </c>
      <c r="I2326" s="51" t="s">
        <v>14443</v>
      </c>
      <c r="J2326" s="51">
        <v>16.690000000000001</v>
      </c>
      <c r="K2326" s="68">
        <v>4172.5</v>
      </c>
      <c r="L2326" s="63" t="s">
        <v>14444</v>
      </c>
      <c r="M2326" s="50" t="s">
        <v>14605</v>
      </c>
      <c r="O2326" s="36">
        <v>79</v>
      </c>
      <c r="Q2326" s="36" t="s">
        <v>14816</v>
      </c>
      <c r="R2326" s="50" t="str">
        <f>VLOOKUP(A2326,[1]komplet!$1:$1048576,18,0)</f>
        <v>ANO</v>
      </c>
    </row>
    <row r="2327" spans="1:18" x14ac:dyDescent="0.25">
      <c r="A2327" s="71">
        <v>691000701</v>
      </c>
      <c r="B2327" s="56">
        <f t="shared" si="72"/>
        <v>691000701</v>
      </c>
      <c r="C2327" s="57" t="s">
        <v>15032</v>
      </c>
      <c r="D2327" s="50">
        <v>1</v>
      </c>
      <c r="E2327" s="72">
        <f t="shared" si="73"/>
        <v>28695020</v>
      </c>
      <c r="F2327" s="51" t="s">
        <v>14867</v>
      </c>
      <c r="G2327" s="51" t="s">
        <v>14869</v>
      </c>
      <c r="H2327" s="51">
        <v>900</v>
      </c>
      <c r="I2327" s="51" t="s">
        <v>14443</v>
      </c>
      <c r="J2327" s="51">
        <v>16.690000000000001</v>
      </c>
      <c r="K2327" s="68">
        <v>15021.000000000002</v>
      </c>
      <c r="L2327" s="63" t="s">
        <v>14444</v>
      </c>
      <c r="M2327" s="50" t="s">
        <v>14606</v>
      </c>
      <c r="N2327" s="36" t="s">
        <v>14739</v>
      </c>
      <c r="O2327" s="36">
        <v>404</v>
      </c>
      <c r="P2327" s="36">
        <v>44</v>
      </c>
      <c r="Q2327" s="36" t="s">
        <v>14801</v>
      </c>
      <c r="R2327" s="50" t="str">
        <f>VLOOKUP(A2327,[1]komplet!$1:$1048576,18,0)</f>
        <v>NE</v>
      </c>
    </row>
    <row r="2328" spans="1:18" x14ac:dyDescent="0.25">
      <c r="A2328" s="71">
        <v>691006041</v>
      </c>
      <c r="B2328" s="56">
        <f t="shared" si="72"/>
        <v>691006041</v>
      </c>
      <c r="C2328" s="57" t="s">
        <v>15033</v>
      </c>
      <c r="D2328" s="50">
        <v>1</v>
      </c>
      <c r="E2328" s="72">
        <f t="shared" si="73"/>
        <v>71294988</v>
      </c>
      <c r="F2328" s="51" t="s">
        <v>14867</v>
      </c>
      <c r="G2328" s="51" t="s">
        <v>14869</v>
      </c>
      <c r="H2328" s="51">
        <v>1625</v>
      </c>
      <c r="I2328" s="51" t="s">
        <v>14443</v>
      </c>
      <c r="J2328" s="51">
        <v>16.690000000000001</v>
      </c>
      <c r="K2328" s="68">
        <v>27121.250000000004</v>
      </c>
      <c r="L2328" s="63" t="s">
        <v>14444</v>
      </c>
      <c r="M2328" s="50" t="s">
        <v>14607</v>
      </c>
      <c r="N2328" s="36" t="s">
        <v>9108</v>
      </c>
      <c r="O2328" s="36">
        <v>212</v>
      </c>
      <c r="P2328" s="36">
        <v>2</v>
      </c>
      <c r="Q2328" s="36" t="s">
        <v>14801</v>
      </c>
      <c r="R2328" s="50" t="str">
        <f>VLOOKUP(A2328,[1]komplet!$1:$1048576,18,0)</f>
        <v>ANO</v>
      </c>
    </row>
    <row r="2329" spans="1:18" x14ac:dyDescent="0.25">
      <c r="A2329" s="71">
        <v>691007331</v>
      </c>
      <c r="B2329" s="56">
        <f t="shared" si="72"/>
        <v>691007331</v>
      </c>
      <c r="C2329" s="57" t="s">
        <v>15034</v>
      </c>
      <c r="D2329" s="50">
        <v>1</v>
      </c>
      <c r="E2329" s="72">
        <f t="shared" si="73"/>
        <v>71294171</v>
      </c>
      <c r="F2329" s="51" t="s">
        <v>14867</v>
      </c>
      <c r="G2329" s="51" t="s">
        <v>14869</v>
      </c>
      <c r="H2329" s="51">
        <v>175</v>
      </c>
      <c r="I2329" s="51" t="s">
        <v>14443</v>
      </c>
      <c r="J2329" s="51">
        <v>16.690000000000001</v>
      </c>
      <c r="K2329" s="68">
        <v>2920.75</v>
      </c>
      <c r="L2329" s="63" t="s">
        <v>14444</v>
      </c>
      <c r="M2329" s="50" t="s">
        <v>14608</v>
      </c>
      <c r="N2329" s="36" t="s">
        <v>41</v>
      </c>
      <c r="O2329" s="36">
        <v>453</v>
      </c>
      <c r="Q2329" s="36" t="s">
        <v>14802</v>
      </c>
      <c r="R2329" s="50" t="str">
        <f>VLOOKUP(A2329,[1]komplet!$1:$1048576,18,0)</f>
        <v>ANO</v>
      </c>
    </row>
    <row r="2330" spans="1:18" x14ac:dyDescent="0.25">
      <c r="A2330" s="71">
        <v>600023460</v>
      </c>
      <c r="B2330" s="56">
        <f t="shared" si="72"/>
        <v>600023460</v>
      </c>
      <c r="C2330" s="71">
        <v>46746862</v>
      </c>
      <c r="D2330" s="50">
        <v>1</v>
      </c>
      <c r="E2330" s="72">
        <f t="shared" si="73"/>
        <v>46746862</v>
      </c>
      <c r="F2330" s="51" t="s">
        <v>14867</v>
      </c>
      <c r="G2330" s="51" t="s">
        <v>14801</v>
      </c>
      <c r="H2330" s="51">
        <v>1100</v>
      </c>
      <c r="I2330" s="51" t="s">
        <v>14443</v>
      </c>
      <c r="J2330" s="51">
        <v>16.690000000000001</v>
      </c>
      <c r="K2330" s="68">
        <v>18359</v>
      </c>
      <c r="L2330" s="63" t="s">
        <v>14444</v>
      </c>
      <c r="M2330" s="50" t="s">
        <v>14609</v>
      </c>
      <c r="N2330" s="36" t="s">
        <v>14740</v>
      </c>
      <c r="O2330" s="36">
        <v>999</v>
      </c>
      <c r="P2330" s="36">
        <v>51</v>
      </c>
      <c r="Q2330" s="36" t="s">
        <v>14801</v>
      </c>
      <c r="R2330" s="50" t="str">
        <f>VLOOKUP(A2330,[1]komplet!$1:$1048576,18,0)</f>
        <v>ANO</v>
      </c>
    </row>
    <row r="2331" spans="1:18" x14ac:dyDescent="0.25">
      <c r="A2331" s="71">
        <v>600020347</v>
      </c>
      <c r="B2331" s="56">
        <f t="shared" si="72"/>
        <v>600020347</v>
      </c>
      <c r="C2331" s="57" t="s">
        <v>15035</v>
      </c>
      <c r="D2331" s="50">
        <v>1</v>
      </c>
      <c r="E2331" s="72">
        <f t="shared" si="73"/>
        <v>49864688</v>
      </c>
      <c r="F2331" s="51" t="s">
        <v>14867</v>
      </c>
      <c r="G2331" s="51" t="s">
        <v>14868</v>
      </c>
      <c r="H2331" s="51">
        <v>1275</v>
      </c>
      <c r="I2331" s="51" t="s">
        <v>14443</v>
      </c>
      <c r="J2331" s="51">
        <v>16.690000000000001</v>
      </c>
      <c r="K2331" s="68">
        <v>21279.75</v>
      </c>
      <c r="L2331" s="63" t="s">
        <v>14444</v>
      </c>
      <c r="M2331" s="50" t="s">
        <v>14610</v>
      </c>
      <c r="N2331" s="36" t="s">
        <v>10331</v>
      </c>
      <c r="O2331" s="36">
        <v>316</v>
      </c>
      <c r="Q2331" s="36" t="s">
        <v>14817</v>
      </c>
      <c r="R2331" s="50" t="str">
        <f>VLOOKUP(A2331,[1]komplet!$1:$1048576,18,0)</f>
        <v>ANO</v>
      </c>
    </row>
    <row r="2332" spans="1:18" x14ac:dyDescent="0.25">
      <c r="A2332" s="71">
        <v>600010023</v>
      </c>
      <c r="B2332" s="56">
        <f t="shared" si="72"/>
        <v>600010023</v>
      </c>
      <c r="C2332" s="57" t="s">
        <v>15036</v>
      </c>
      <c r="D2332" s="50">
        <v>1</v>
      </c>
      <c r="E2332" s="72">
        <f t="shared" si="73"/>
        <v>62237039</v>
      </c>
      <c r="F2332" s="51" t="s">
        <v>14867</v>
      </c>
      <c r="G2332" s="51" t="s">
        <v>14868</v>
      </c>
      <c r="H2332" s="51">
        <v>450</v>
      </c>
      <c r="I2332" s="51" t="s">
        <v>14443</v>
      </c>
      <c r="J2332" s="51">
        <v>16.690000000000001</v>
      </c>
      <c r="K2332" s="68">
        <v>7510.5000000000009</v>
      </c>
      <c r="L2332" s="63" t="s">
        <v>14444</v>
      </c>
      <c r="M2332" s="50" t="s">
        <v>14611</v>
      </c>
      <c r="N2332" s="36" t="s">
        <v>76</v>
      </c>
      <c r="O2332" s="36">
        <v>57</v>
      </c>
      <c r="Q2332" s="36" t="s">
        <v>14818</v>
      </c>
      <c r="R2332" s="50" t="str">
        <f>VLOOKUP(A2332,[1]komplet!$1:$1048576,18,0)</f>
        <v>ANO</v>
      </c>
    </row>
    <row r="2333" spans="1:18" x14ac:dyDescent="0.25">
      <c r="A2333" s="71">
        <v>600074609</v>
      </c>
      <c r="B2333" s="56">
        <f t="shared" si="72"/>
        <v>600074609</v>
      </c>
      <c r="C2333" s="57" t="s">
        <v>15037</v>
      </c>
      <c r="D2333" s="50">
        <v>1</v>
      </c>
      <c r="E2333" s="72">
        <f t="shared" si="73"/>
        <v>72743964</v>
      </c>
      <c r="F2333" s="51" t="s">
        <v>14867</v>
      </c>
      <c r="G2333" s="51" t="s">
        <v>14868</v>
      </c>
      <c r="H2333" s="51">
        <v>375</v>
      </c>
      <c r="I2333" s="51" t="s">
        <v>14443</v>
      </c>
      <c r="J2333" s="51">
        <v>16.690000000000001</v>
      </c>
      <c r="K2333" s="68">
        <v>6258.7500000000009</v>
      </c>
      <c r="L2333" s="63" t="s">
        <v>14444</v>
      </c>
      <c r="M2333" s="50" t="s">
        <v>14612</v>
      </c>
      <c r="N2333" s="36" t="s">
        <v>94</v>
      </c>
      <c r="O2333" s="36">
        <v>114</v>
      </c>
      <c r="Q2333" s="36" t="s">
        <v>14817</v>
      </c>
      <c r="R2333" s="50" t="str">
        <f>VLOOKUP(A2333,[1]komplet!$1:$1048576,18,0)</f>
        <v>ANO</v>
      </c>
    </row>
    <row r="2334" spans="1:18" x14ac:dyDescent="0.25">
      <c r="A2334" s="71">
        <v>600074617</v>
      </c>
      <c r="B2334" s="56">
        <f t="shared" si="72"/>
        <v>600074617</v>
      </c>
      <c r="C2334" s="57" t="s">
        <v>15038</v>
      </c>
      <c r="D2334" s="50">
        <v>1</v>
      </c>
      <c r="E2334" s="72">
        <f t="shared" si="73"/>
        <v>68430132</v>
      </c>
      <c r="F2334" s="51" t="s">
        <v>14867</v>
      </c>
      <c r="G2334" s="51" t="s">
        <v>14868</v>
      </c>
      <c r="H2334" s="51">
        <v>2450</v>
      </c>
      <c r="I2334" s="51" t="s">
        <v>14443</v>
      </c>
      <c r="J2334" s="51">
        <v>16.690000000000001</v>
      </c>
      <c r="K2334" s="68">
        <v>40890.5</v>
      </c>
      <c r="L2334" s="63" t="s">
        <v>14444</v>
      </c>
      <c r="M2334" s="50" t="s">
        <v>14613</v>
      </c>
      <c r="N2334" s="36" t="s">
        <v>9108</v>
      </c>
      <c r="O2334" s="36">
        <v>128</v>
      </c>
      <c r="Q2334" s="36" t="s">
        <v>14817</v>
      </c>
      <c r="R2334" s="50" t="str">
        <f>VLOOKUP(A2334,[1]komplet!$1:$1048576,18,0)</f>
        <v>ANO</v>
      </c>
    </row>
    <row r="2335" spans="1:18" x14ac:dyDescent="0.25">
      <c r="A2335" s="71">
        <v>600074668</v>
      </c>
      <c r="B2335" s="56">
        <f t="shared" si="72"/>
        <v>600074668</v>
      </c>
      <c r="C2335" s="57" t="s">
        <v>15039</v>
      </c>
      <c r="D2335" s="50">
        <v>1</v>
      </c>
      <c r="E2335" s="72">
        <f t="shared" si="73"/>
        <v>46750495</v>
      </c>
      <c r="F2335" s="51" t="s">
        <v>14867</v>
      </c>
      <c r="G2335" s="51" t="s">
        <v>14868</v>
      </c>
      <c r="H2335" s="51">
        <v>200</v>
      </c>
      <c r="I2335" s="51" t="s">
        <v>14443</v>
      </c>
      <c r="J2335" s="51">
        <v>16.690000000000001</v>
      </c>
      <c r="K2335" s="68">
        <v>3338.0000000000005</v>
      </c>
      <c r="L2335" s="63" t="s">
        <v>14444</v>
      </c>
      <c r="M2335" s="50" t="s">
        <v>14614</v>
      </c>
      <c r="N2335" s="36" t="s">
        <v>14741</v>
      </c>
      <c r="O2335" s="36">
        <v>81</v>
      </c>
      <c r="Q2335" s="36" t="s">
        <v>14819</v>
      </c>
      <c r="R2335" s="50" t="str">
        <f>VLOOKUP(A2335,[1]komplet!$1:$1048576,18,0)</f>
        <v>ANO</v>
      </c>
    </row>
    <row r="2336" spans="1:18" x14ac:dyDescent="0.25">
      <c r="A2336" s="71">
        <v>600074684</v>
      </c>
      <c r="B2336" s="56">
        <f t="shared" si="72"/>
        <v>600074684</v>
      </c>
      <c r="C2336" s="57" t="s">
        <v>15040</v>
      </c>
      <c r="D2336" s="50">
        <v>1</v>
      </c>
      <c r="E2336" s="72">
        <f t="shared" si="73"/>
        <v>71010467</v>
      </c>
      <c r="F2336" s="51" t="s">
        <v>14867</v>
      </c>
      <c r="G2336" s="51" t="s">
        <v>14868</v>
      </c>
      <c r="H2336" s="51">
        <v>125</v>
      </c>
      <c r="I2336" s="51" t="s">
        <v>14443</v>
      </c>
      <c r="J2336" s="51">
        <v>16.690000000000001</v>
      </c>
      <c r="K2336" s="68">
        <v>2086.25</v>
      </c>
      <c r="L2336" s="63" t="s">
        <v>14444</v>
      </c>
      <c r="M2336" s="50" t="s">
        <v>14615</v>
      </c>
      <c r="O2336" s="36">
        <v>242</v>
      </c>
      <c r="Q2336" s="36" t="s">
        <v>14820</v>
      </c>
      <c r="R2336" s="50" t="str">
        <f>VLOOKUP(A2336,[1]komplet!$1:$1048576,18,0)</f>
        <v>ANO</v>
      </c>
    </row>
    <row r="2337" spans="1:18" x14ac:dyDescent="0.25">
      <c r="A2337" s="71">
        <v>600074722</v>
      </c>
      <c r="B2337" s="56">
        <f t="shared" si="72"/>
        <v>600074722</v>
      </c>
      <c r="C2337" s="57" t="s">
        <v>15041</v>
      </c>
      <c r="D2337" s="50">
        <v>1</v>
      </c>
      <c r="E2337" s="72">
        <f t="shared" si="73"/>
        <v>70942692</v>
      </c>
      <c r="F2337" s="51" t="s">
        <v>14867</v>
      </c>
      <c r="G2337" s="51" t="s">
        <v>14868</v>
      </c>
      <c r="H2337" s="51">
        <v>1350</v>
      </c>
      <c r="I2337" s="51" t="s">
        <v>14443</v>
      </c>
      <c r="J2337" s="51">
        <v>16.690000000000001</v>
      </c>
      <c r="K2337" s="68">
        <v>22531.5</v>
      </c>
      <c r="L2337" s="63" t="s">
        <v>14444</v>
      </c>
      <c r="M2337" s="50" t="s">
        <v>14616</v>
      </c>
      <c r="N2337" s="36" t="s">
        <v>14742</v>
      </c>
      <c r="O2337" s="36">
        <v>130</v>
      </c>
      <c r="Q2337" s="36" t="s">
        <v>14821</v>
      </c>
      <c r="R2337" s="50" t="str">
        <f>VLOOKUP(A2337,[1]komplet!$1:$1048576,18,0)</f>
        <v>ANO</v>
      </c>
    </row>
    <row r="2338" spans="1:18" x14ac:dyDescent="0.25">
      <c r="A2338" s="71">
        <v>600074803</v>
      </c>
      <c r="B2338" s="56">
        <f t="shared" si="72"/>
        <v>600074803</v>
      </c>
      <c r="C2338" s="57" t="s">
        <v>15042</v>
      </c>
      <c r="D2338" s="50">
        <v>1</v>
      </c>
      <c r="E2338" s="72">
        <f t="shared" si="73"/>
        <v>72742089</v>
      </c>
      <c r="F2338" s="51" t="s">
        <v>14867</v>
      </c>
      <c r="G2338" s="51" t="s">
        <v>14868</v>
      </c>
      <c r="H2338" s="51">
        <v>150</v>
      </c>
      <c r="I2338" s="51" t="s">
        <v>14443</v>
      </c>
      <c r="J2338" s="51">
        <v>16.690000000000001</v>
      </c>
      <c r="K2338" s="68">
        <v>2503.5</v>
      </c>
      <c r="L2338" s="63" t="s">
        <v>14444</v>
      </c>
      <c r="M2338" s="50" t="s">
        <v>14617</v>
      </c>
      <c r="O2338" s="36">
        <v>56</v>
      </c>
      <c r="Q2338" s="36" t="s">
        <v>14822</v>
      </c>
      <c r="R2338" s="50" t="str">
        <f>VLOOKUP(A2338,[1]komplet!$1:$1048576,18,0)</f>
        <v>ANO</v>
      </c>
    </row>
    <row r="2339" spans="1:18" x14ac:dyDescent="0.25">
      <c r="A2339" s="71">
        <v>600074854</v>
      </c>
      <c r="B2339" s="56">
        <f t="shared" si="72"/>
        <v>600074854</v>
      </c>
      <c r="C2339" s="57" t="s">
        <v>15043</v>
      </c>
      <c r="D2339" s="50">
        <v>1</v>
      </c>
      <c r="E2339" s="72">
        <f t="shared" si="73"/>
        <v>70698503</v>
      </c>
      <c r="F2339" s="51" t="s">
        <v>14867</v>
      </c>
      <c r="G2339" s="51" t="s">
        <v>14868</v>
      </c>
      <c r="H2339" s="51">
        <v>225</v>
      </c>
      <c r="I2339" s="51" t="s">
        <v>14443</v>
      </c>
      <c r="J2339" s="51">
        <v>16.690000000000001</v>
      </c>
      <c r="K2339" s="68">
        <v>3755.2500000000005</v>
      </c>
      <c r="L2339" s="63" t="s">
        <v>14444</v>
      </c>
      <c r="M2339" s="50" t="s">
        <v>14618</v>
      </c>
      <c r="O2339" s="36">
        <v>167</v>
      </c>
      <c r="Q2339" s="36" t="s">
        <v>14823</v>
      </c>
      <c r="R2339" s="50" t="str">
        <f>VLOOKUP(A2339,[1]komplet!$1:$1048576,18,0)</f>
        <v>ANO</v>
      </c>
    </row>
    <row r="2340" spans="1:18" x14ac:dyDescent="0.25">
      <c r="A2340" s="71">
        <v>600074862</v>
      </c>
      <c r="B2340" s="56">
        <f t="shared" si="72"/>
        <v>600074862</v>
      </c>
      <c r="C2340" s="57" t="s">
        <v>15044</v>
      </c>
      <c r="D2340" s="50">
        <v>1</v>
      </c>
      <c r="E2340" s="72">
        <f t="shared" si="73"/>
        <v>70695024</v>
      </c>
      <c r="F2340" s="51" t="s">
        <v>14867</v>
      </c>
      <c r="G2340" s="51" t="s">
        <v>14868</v>
      </c>
      <c r="H2340" s="51">
        <v>100</v>
      </c>
      <c r="I2340" s="51" t="s">
        <v>14443</v>
      </c>
      <c r="J2340" s="51">
        <v>16.690000000000001</v>
      </c>
      <c r="K2340" s="68">
        <v>1669.0000000000002</v>
      </c>
      <c r="L2340" s="63" t="s">
        <v>14444</v>
      </c>
      <c r="M2340" s="50" t="s">
        <v>14619</v>
      </c>
      <c r="O2340" s="36">
        <v>255</v>
      </c>
      <c r="Q2340" s="36" t="s">
        <v>14824</v>
      </c>
      <c r="R2340" s="50" t="str">
        <f>VLOOKUP(A2340,[1]komplet!$1:$1048576,18,0)</f>
        <v>ANO</v>
      </c>
    </row>
    <row r="2341" spans="1:18" x14ac:dyDescent="0.25">
      <c r="A2341" s="71">
        <v>600074927</v>
      </c>
      <c r="B2341" s="56">
        <f t="shared" si="72"/>
        <v>600074927</v>
      </c>
      <c r="C2341" s="57" t="s">
        <v>15045</v>
      </c>
      <c r="D2341" s="50">
        <v>1</v>
      </c>
      <c r="E2341" s="72">
        <f t="shared" si="73"/>
        <v>49864653</v>
      </c>
      <c r="F2341" s="51" t="s">
        <v>14867</v>
      </c>
      <c r="G2341" s="51" t="s">
        <v>14868</v>
      </c>
      <c r="H2341" s="51">
        <v>1550</v>
      </c>
      <c r="I2341" s="51" t="s">
        <v>14443</v>
      </c>
      <c r="J2341" s="51">
        <v>16.690000000000001</v>
      </c>
      <c r="K2341" s="68">
        <v>25869.500000000004</v>
      </c>
      <c r="L2341" s="63" t="s">
        <v>14444</v>
      </c>
      <c r="M2341" s="50" t="s">
        <v>14620</v>
      </c>
      <c r="N2341" s="36" t="s">
        <v>9108</v>
      </c>
      <c r="O2341" s="36">
        <v>616</v>
      </c>
      <c r="Q2341" s="36" t="s">
        <v>14818</v>
      </c>
      <c r="R2341" s="50" t="str">
        <f>VLOOKUP(A2341,[1]komplet!$1:$1048576,18,0)</f>
        <v>ANO</v>
      </c>
    </row>
    <row r="2342" spans="1:18" x14ac:dyDescent="0.25">
      <c r="A2342" s="71">
        <v>600074943</v>
      </c>
      <c r="B2342" s="56">
        <f t="shared" si="72"/>
        <v>600074943</v>
      </c>
      <c r="C2342" s="57" t="s">
        <v>15046</v>
      </c>
      <c r="D2342" s="50">
        <v>1</v>
      </c>
      <c r="E2342" s="72">
        <f t="shared" si="73"/>
        <v>46750461</v>
      </c>
      <c r="F2342" s="51" t="s">
        <v>14867</v>
      </c>
      <c r="G2342" s="51" t="s">
        <v>14868</v>
      </c>
      <c r="H2342" s="51">
        <v>2450</v>
      </c>
      <c r="I2342" s="51" t="s">
        <v>14443</v>
      </c>
      <c r="J2342" s="51">
        <v>16.690000000000001</v>
      </c>
      <c r="K2342" s="68">
        <v>40890.5</v>
      </c>
      <c r="L2342" s="63" t="s">
        <v>14444</v>
      </c>
      <c r="M2342" s="50" t="s">
        <v>14621</v>
      </c>
      <c r="N2342" s="36" t="s">
        <v>93</v>
      </c>
      <c r="O2342" s="36">
        <v>539</v>
      </c>
      <c r="Q2342" s="36" t="s">
        <v>14817</v>
      </c>
      <c r="R2342" s="50" t="str">
        <f>VLOOKUP(A2342,[1]komplet!$1:$1048576,18,0)</f>
        <v>ANO</v>
      </c>
    </row>
    <row r="2343" spans="1:18" x14ac:dyDescent="0.25">
      <c r="A2343" s="71">
        <v>600075001</v>
      </c>
      <c r="B2343" s="56">
        <f t="shared" si="72"/>
        <v>600075001</v>
      </c>
      <c r="C2343" s="57" t="s">
        <v>15047</v>
      </c>
      <c r="D2343" s="50">
        <v>1</v>
      </c>
      <c r="E2343" s="72">
        <f t="shared" si="73"/>
        <v>70695440</v>
      </c>
      <c r="F2343" s="51" t="s">
        <v>14867</v>
      </c>
      <c r="G2343" s="51" t="s">
        <v>14868</v>
      </c>
      <c r="H2343" s="51">
        <v>50</v>
      </c>
      <c r="I2343" s="51" t="s">
        <v>14443</v>
      </c>
      <c r="J2343" s="51">
        <v>16.690000000000001</v>
      </c>
      <c r="K2343" s="68">
        <v>834.50000000000011</v>
      </c>
      <c r="L2343" s="63" t="s">
        <v>14444</v>
      </c>
      <c r="M2343" s="50" t="s">
        <v>14622</v>
      </c>
      <c r="O2343" s="36">
        <v>11</v>
      </c>
      <c r="Q2343" s="36" t="s">
        <v>14825</v>
      </c>
      <c r="R2343" s="50" t="str">
        <f>VLOOKUP(A2343,[1]komplet!$1:$1048576,18,0)</f>
        <v>ANO</v>
      </c>
    </row>
    <row r="2344" spans="1:18" x14ac:dyDescent="0.25">
      <c r="A2344" s="71">
        <v>600075141</v>
      </c>
      <c r="B2344" s="56">
        <f t="shared" si="72"/>
        <v>600075141</v>
      </c>
      <c r="C2344" s="57" t="s">
        <v>15048</v>
      </c>
      <c r="D2344" s="50">
        <v>1</v>
      </c>
      <c r="E2344" s="72">
        <f t="shared" si="73"/>
        <v>70975191</v>
      </c>
      <c r="F2344" s="51" t="s">
        <v>14867</v>
      </c>
      <c r="G2344" s="51" t="s">
        <v>14868</v>
      </c>
      <c r="H2344" s="51">
        <v>225</v>
      </c>
      <c r="I2344" s="51" t="s">
        <v>14443</v>
      </c>
      <c r="J2344" s="51">
        <v>16.690000000000001</v>
      </c>
      <c r="K2344" s="68">
        <v>3755.2500000000005</v>
      </c>
      <c r="L2344" s="63" t="s">
        <v>14444</v>
      </c>
      <c r="M2344" s="50" t="s">
        <v>14623</v>
      </c>
      <c r="N2344" s="36" t="s">
        <v>9108</v>
      </c>
      <c r="O2344" s="36">
        <v>104</v>
      </c>
      <c r="Q2344" s="36" t="s">
        <v>14817</v>
      </c>
      <c r="R2344" s="50" t="str">
        <f>VLOOKUP(A2344,[1]komplet!$1:$1048576,18,0)</f>
        <v>ANO</v>
      </c>
    </row>
    <row r="2345" spans="1:18" x14ac:dyDescent="0.25">
      <c r="A2345" s="71">
        <v>610400681</v>
      </c>
      <c r="B2345" s="56">
        <f t="shared" si="72"/>
        <v>610400681</v>
      </c>
      <c r="C2345" s="57" t="s">
        <v>15049</v>
      </c>
      <c r="D2345" s="50">
        <v>1</v>
      </c>
      <c r="E2345" s="72">
        <f t="shared" si="73"/>
        <v>70226458</v>
      </c>
      <c r="F2345" s="51" t="s">
        <v>14867</v>
      </c>
      <c r="G2345" s="51" t="s">
        <v>14868</v>
      </c>
      <c r="H2345" s="51">
        <v>0</v>
      </c>
      <c r="I2345" s="51" t="s">
        <v>14443</v>
      </c>
      <c r="J2345" s="51">
        <v>16.690000000000001</v>
      </c>
      <c r="K2345" s="68">
        <v>0</v>
      </c>
      <c r="L2345" s="63" t="s">
        <v>14444</v>
      </c>
      <c r="M2345" s="50" t="s">
        <v>14624</v>
      </c>
      <c r="O2345" s="36">
        <v>47</v>
      </c>
      <c r="Q2345" s="36" t="s">
        <v>14826</v>
      </c>
      <c r="R2345" s="50" t="str">
        <f>VLOOKUP(A2345,[1]komplet!$1:$1048576,18,0)</f>
        <v>ANO</v>
      </c>
    </row>
    <row r="2346" spans="1:18" x14ac:dyDescent="0.25">
      <c r="A2346" s="71">
        <v>650025768</v>
      </c>
      <c r="B2346" s="56">
        <f t="shared" si="72"/>
        <v>650025768</v>
      </c>
      <c r="C2346" s="57" t="s">
        <v>15050</v>
      </c>
      <c r="D2346" s="50">
        <v>1</v>
      </c>
      <c r="E2346" s="72">
        <f t="shared" si="73"/>
        <v>72744481</v>
      </c>
      <c r="F2346" s="51" t="s">
        <v>14867</v>
      </c>
      <c r="G2346" s="51" t="s">
        <v>14868</v>
      </c>
      <c r="H2346" s="51">
        <v>650</v>
      </c>
      <c r="I2346" s="51" t="s">
        <v>14443</v>
      </c>
      <c r="J2346" s="51">
        <v>16.690000000000001</v>
      </c>
      <c r="K2346" s="68">
        <v>10848.5</v>
      </c>
      <c r="L2346" s="63" t="s">
        <v>14444</v>
      </c>
      <c r="M2346" s="50" t="s">
        <v>14625</v>
      </c>
      <c r="O2346" s="36">
        <v>264</v>
      </c>
      <c r="Q2346" s="36" t="s">
        <v>14827</v>
      </c>
      <c r="R2346" s="50" t="str">
        <f>VLOOKUP(A2346,[1]komplet!$1:$1048576,18,0)</f>
        <v>ANO</v>
      </c>
    </row>
    <row r="2347" spans="1:18" x14ac:dyDescent="0.25">
      <c r="A2347" s="71">
        <v>650033841</v>
      </c>
      <c r="B2347" s="56">
        <f t="shared" si="72"/>
        <v>650033841</v>
      </c>
      <c r="C2347" s="57" t="s">
        <v>15051</v>
      </c>
      <c r="D2347" s="50">
        <v>1</v>
      </c>
      <c r="E2347" s="72">
        <f t="shared" si="73"/>
        <v>72744995</v>
      </c>
      <c r="F2347" s="51" t="s">
        <v>14867</v>
      </c>
      <c r="G2347" s="51" t="s">
        <v>14868</v>
      </c>
      <c r="H2347" s="51">
        <v>125</v>
      </c>
      <c r="I2347" s="51" t="s">
        <v>14443</v>
      </c>
      <c r="J2347" s="51">
        <v>16.690000000000001</v>
      </c>
      <c r="K2347" s="68">
        <v>2086.25</v>
      </c>
      <c r="L2347" s="63" t="s">
        <v>14444</v>
      </c>
      <c r="M2347" s="50" t="s">
        <v>14626</v>
      </c>
      <c r="O2347" s="36">
        <v>126</v>
      </c>
      <c r="Q2347" s="36" t="s">
        <v>14818</v>
      </c>
      <c r="R2347" s="50" t="str">
        <f>VLOOKUP(A2347,[1]komplet!$1:$1048576,18,0)</f>
        <v>ANO</v>
      </c>
    </row>
    <row r="2348" spans="1:18" x14ac:dyDescent="0.25">
      <c r="A2348" s="71">
        <v>600012654</v>
      </c>
      <c r="B2348" s="56">
        <f t="shared" si="72"/>
        <v>600012654</v>
      </c>
      <c r="C2348" s="57" t="s">
        <v>15052</v>
      </c>
      <c r="D2348" s="50">
        <v>1</v>
      </c>
      <c r="E2348" s="72">
        <f t="shared" si="73"/>
        <v>856070</v>
      </c>
      <c r="F2348" s="51" t="s">
        <v>14867</v>
      </c>
      <c r="G2348" s="51" t="s">
        <v>14871</v>
      </c>
      <c r="H2348" s="51">
        <v>1125</v>
      </c>
      <c r="I2348" s="51" t="s">
        <v>14443</v>
      </c>
      <c r="J2348" s="51">
        <v>16.690000000000001</v>
      </c>
      <c r="K2348" s="68">
        <v>18776.25</v>
      </c>
      <c r="L2348" s="63" t="s">
        <v>14444</v>
      </c>
      <c r="M2348" s="50" t="s">
        <v>14627</v>
      </c>
      <c r="N2348" s="36" t="s">
        <v>14743</v>
      </c>
      <c r="O2348" s="36">
        <v>574</v>
      </c>
      <c r="Q2348" s="36" t="s">
        <v>14828</v>
      </c>
      <c r="R2348" s="50" t="str">
        <f>VLOOKUP(A2348,[1]komplet!$1:$1048576,18,0)</f>
        <v>ANO</v>
      </c>
    </row>
    <row r="2349" spans="1:18" x14ac:dyDescent="0.25">
      <c r="A2349" s="71">
        <v>600024342</v>
      </c>
      <c r="B2349" s="56">
        <f t="shared" si="72"/>
        <v>600024342</v>
      </c>
      <c r="C2349" s="57" t="s">
        <v>15053</v>
      </c>
      <c r="D2349" s="50">
        <v>1</v>
      </c>
      <c r="E2349" s="72">
        <f t="shared" si="73"/>
        <v>70839999</v>
      </c>
      <c r="F2349" s="51" t="s">
        <v>14867</v>
      </c>
      <c r="G2349" s="51" t="s">
        <v>14871</v>
      </c>
      <c r="H2349" s="51">
        <v>125</v>
      </c>
      <c r="I2349" s="51" t="s">
        <v>14443</v>
      </c>
      <c r="J2349" s="51">
        <v>16.690000000000001</v>
      </c>
      <c r="K2349" s="68">
        <v>2086.25</v>
      </c>
      <c r="L2349" s="63" t="s">
        <v>14444</v>
      </c>
      <c r="M2349" s="50" t="s">
        <v>14628</v>
      </c>
      <c r="N2349" s="36" t="s">
        <v>83</v>
      </c>
      <c r="O2349" s="36">
        <v>213</v>
      </c>
      <c r="Q2349" s="36" t="s">
        <v>14828</v>
      </c>
      <c r="R2349" s="50" t="str">
        <f>VLOOKUP(A2349,[1]komplet!$1:$1048576,18,0)</f>
        <v>ANO</v>
      </c>
    </row>
    <row r="2350" spans="1:18" x14ac:dyDescent="0.25">
      <c r="A2350" s="71">
        <v>600099113</v>
      </c>
      <c r="B2350" s="56">
        <f t="shared" si="72"/>
        <v>600099113</v>
      </c>
      <c r="C2350" s="57" t="s">
        <v>15054</v>
      </c>
      <c r="D2350" s="50">
        <v>1</v>
      </c>
      <c r="E2350" s="72">
        <f t="shared" si="73"/>
        <v>70156565</v>
      </c>
      <c r="F2350" s="51" t="s">
        <v>14867</v>
      </c>
      <c r="G2350" s="51" t="s">
        <v>14871</v>
      </c>
      <c r="H2350" s="51">
        <v>275</v>
      </c>
      <c r="I2350" s="51" t="s">
        <v>14443</v>
      </c>
      <c r="J2350" s="51">
        <v>16.690000000000001</v>
      </c>
      <c r="K2350" s="68">
        <v>4589.75</v>
      </c>
      <c r="L2350" s="63" t="s">
        <v>14444</v>
      </c>
      <c r="M2350" s="50" t="s">
        <v>14629</v>
      </c>
      <c r="O2350" s="36">
        <v>128</v>
      </c>
      <c r="Q2350" s="36" t="s">
        <v>14829</v>
      </c>
      <c r="R2350" s="50" t="str">
        <f>VLOOKUP(A2350,[1]komplet!$1:$1048576,18,0)</f>
        <v>ANO</v>
      </c>
    </row>
    <row r="2351" spans="1:18" x14ac:dyDescent="0.25">
      <c r="A2351" s="71">
        <v>600098966</v>
      </c>
      <c r="B2351" s="56">
        <f t="shared" si="72"/>
        <v>600098966</v>
      </c>
      <c r="C2351" s="57" t="s">
        <v>15055</v>
      </c>
      <c r="D2351" s="50">
        <v>1</v>
      </c>
      <c r="E2351" s="72">
        <f t="shared" si="73"/>
        <v>75016931</v>
      </c>
      <c r="F2351" s="51" t="s">
        <v>14867</v>
      </c>
      <c r="G2351" s="51" t="s">
        <v>14871</v>
      </c>
      <c r="H2351" s="51">
        <v>150</v>
      </c>
      <c r="I2351" s="51" t="s">
        <v>14443</v>
      </c>
      <c r="J2351" s="51">
        <v>16.690000000000001</v>
      </c>
      <c r="K2351" s="68">
        <v>2503.5</v>
      </c>
      <c r="L2351" s="63" t="s">
        <v>14444</v>
      </c>
      <c r="M2351" s="50" t="s">
        <v>14630</v>
      </c>
      <c r="O2351" s="36">
        <v>193</v>
      </c>
      <c r="Q2351" s="36" t="s">
        <v>14830</v>
      </c>
      <c r="R2351" s="50" t="str">
        <f>VLOOKUP(A2351,[1]komplet!$1:$1048576,18,0)</f>
        <v>ANO</v>
      </c>
    </row>
    <row r="2352" spans="1:18" x14ac:dyDescent="0.25">
      <c r="A2352" s="71">
        <v>600098974</v>
      </c>
      <c r="B2352" s="56">
        <f t="shared" si="72"/>
        <v>600098974</v>
      </c>
      <c r="C2352" s="57" t="s">
        <v>15056</v>
      </c>
      <c r="D2352" s="50">
        <v>1</v>
      </c>
      <c r="E2352" s="72">
        <f t="shared" si="73"/>
        <v>70979812</v>
      </c>
      <c r="F2352" s="51" t="s">
        <v>14867</v>
      </c>
      <c r="G2352" s="51" t="s">
        <v>14871</v>
      </c>
      <c r="H2352" s="51">
        <v>100</v>
      </c>
      <c r="I2352" s="51" t="s">
        <v>14443</v>
      </c>
      <c r="J2352" s="51">
        <v>16.690000000000001</v>
      </c>
      <c r="K2352" s="68">
        <v>1669.0000000000002</v>
      </c>
      <c r="L2352" s="63" t="s">
        <v>14444</v>
      </c>
      <c r="M2352" s="50" t="s">
        <v>14631</v>
      </c>
      <c r="O2352" s="36">
        <v>40</v>
      </c>
      <c r="Q2352" s="36" t="s">
        <v>14831</v>
      </c>
      <c r="R2352" s="50" t="str">
        <f>VLOOKUP(A2352,[1]komplet!$1:$1048576,18,0)</f>
        <v>ANO</v>
      </c>
    </row>
    <row r="2353" spans="1:18" x14ac:dyDescent="0.25">
      <c r="A2353" s="71">
        <v>600099024</v>
      </c>
      <c r="B2353" s="56">
        <f t="shared" si="72"/>
        <v>600099024</v>
      </c>
      <c r="C2353" s="57" t="s">
        <v>15057</v>
      </c>
      <c r="D2353" s="50">
        <v>1</v>
      </c>
      <c r="E2353" s="72">
        <f t="shared" si="73"/>
        <v>71003819</v>
      </c>
      <c r="F2353" s="51" t="s">
        <v>14867</v>
      </c>
      <c r="G2353" s="51" t="s">
        <v>14871</v>
      </c>
      <c r="H2353" s="51">
        <v>125</v>
      </c>
      <c r="I2353" s="51" t="s">
        <v>14443</v>
      </c>
      <c r="J2353" s="51">
        <v>16.690000000000001</v>
      </c>
      <c r="K2353" s="68">
        <v>2086.25</v>
      </c>
      <c r="L2353" s="63" t="s">
        <v>14444</v>
      </c>
      <c r="M2353" s="50" t="s">
        <v>14632</v>
      </c>
      <c r="O2353" s="36">
        <v>250</v>
      </c>
      <c r="Q2353" s="36" t="s">
        <v>14832</v>
      </c>
      <c r="R2353" s="50" t="str">
        <f>VLOOKUP(A2353,[1]komplet!$1:$1048576,18,0)</f>
        <v>ANO</v>
      </c>
    </row>
    <row r="2354" spans="1:18" x14ac:dyDescent="0.25">
      <c r="A2354" s="71">
        <v>600099059</v>
      </c>
      <c r="B2354" s="56">
        <f t="shared" si="72"/>
        <v>600099059</v>
      </c>
      <c r="C2354" s="57" t="s">
        <v>15058</v>
      </c>
      <c r="D2354" s="50">
        <v>1</v>
      </c>
      <c r="E2354" s="72">
        <f t="shared" si="73"/>
        <v>70985740</v>
      </c>
      <c r="F2354" s="51" t="s">
        <v>14867</v>
      </c>
      <c r="G2354" s="51" t="s">
        <v>14871</v>
      </c>
      <c r="H2354" s="51">
        <v>75</v>
      </c>
      <c r="I2354" s="51" t="s">
        <v>14443</v>
      </c>
      <c r="J2354" s="51">
        <v>16.690000000000001</v>
      </c>
      <c r="K2354" s="68">
        <v>1251.75</v>
      </c>
      <c r="L2354" s="63" t="s">
        <v>14444</v>
      </c>
      <c r="M2354" s="50" t="s">
        <v>14633</v>
      </c>
      <c r="O2354" s="36">
        <v>102</v>
      </c>
      <c r="Q2354" s="36" t="s">
        <v>14833</v>
      </c>
      <c r="R2354" s="50" t="str">
        <f>VLOOKUP(A2354,[1]komplet!$1:$1048576,18,0)</f>
        <v>ANO</v>
      </c>
    </row>
    <row r="2355" spans="1:18" x14ac:dyDescent="0.25">
      <c r="A2355" s="71">
        <v>600099130</v>
      </c>
      <c r="B2355" s="56">
        <f t="shared" si="72"/>
        <v>600099130</v>
      </c>
      <c r="C2355" s="57" t="s">
        <v>15059</v>
      </c>
      <c r="D2355" s="50">
        <v>1</v>
      </c>
      <c r="E2355" s="72">
        <f t="shared" si="73"/>
        <v>70698066</v>
      </c>
      <c r="F2355" s="51" t="s">
        <v>14867</v>
      </c>
      <c r="G2355" s="51" t="s">
        <v>14871</v>
      </c>
      <c r="H2355" s="51">
        <v>100</v>
      </c>
      <c r="I2355" s="51" t="s">
        <v>14443</v>
      </c>
      <c r="J2355" s="51">
        <v>16.690000000000001</v>
      </c>
      <c r="K2355" s="68">
        <v>1669.0000000000002</v>
      </c>
      <c r="L2355" s="63" t="s">
        <v>14444</v>
      </c>
      <c r="M2355" s="50" t="s">
        <v>14634</v>
      </c>
      <c r="O2355" s="36">
        <v>221</v>
      </c>
      <c r="Q2355" s="36" t="s">
        <v>14834</v>
      </c>
      <c r="R2355" s="50" t="str">
        <f>VLOOKUP(A2355,[1]komplet!$1:$1048576,18,0)</f>
        <v>ANO</v>
      </c>
    </row>
    <row r="2356" spans="1:18" x14ac:dyDescent="0.25">
      <c r="A2356" s="71">
        <v>600099148</v>
      </c>
      <c r="B2356" s="56">
        <f t="shared" si="72"/>
        <v>600099148</v>
      </c>
      <c r="C2356" s="57" t="s">
        <v>15060</v>
      </c>
      <c r="D2356" s="50">
        <v>1</v>
      </c>
      <c r="E2356" s="72">
        <f t="shared" si="73"/>
        <v>70939403</v>
      </c>
      <c r="F2356" s="51" t="s">
        <v>14867</v>
      </c>
      <c r="G2356" s="51" t="s">
        <v>14871</v>
      </c>
      <c r="H2356" s="51">
        <v>400</v>
      </c>
      <c r="I2356" s="51" t="s">
        <v>14443</v>
      </c>
      <c r="J2356" s="51">
        <v>16.690000000000001</v>
      </c>
      <c r="K2356" s="68">
        <v>6676.0000000000009</v>
      </c>
      <c r="L2356" s="63" t="s">
        <v>14444</v>
      </c>
      <c r="M2356" s="50" t="s">
        <v>14635</v>
      </c>
      <c r="O2356" s="36">
        <v>45</v>
      </c>
      <c r="Q2356" s="36" t="s">
        <v>14835</v>
      </c>
      <c r="R2356" s="50" t="str">
        <f>VLOOKUP(A2356,[1]komplet!$1:$1048576,18,0)</f>
        <v>ANO</v>
      </c>
    </row>
    <row r="2357" spans="1:18" x14ac:dyDescent="0.25">
      <c r="A2357" s="71">
        <v>600099181</v>
      </c>
      <c r="B2357" s="56">
        <f t="shared" si="72"/>
        <v>600099181</v>
      </c>
      <c r="C2357" s="57" t="s">
        <v>15061</v>
      </c>
      <c r="D2357" s="50">
        <v>1</v>
      </c>
      <c r="E2357" s="72">
        <f t="shared" si="73"/>
        <v>854751</v>
      </c>
      <c r="F2357" s="51" t="s">
        <v>14867</v>
      </c>
      <c r="G2357" s="51" t="s">
        <v>14871</v>
      </c>
      <c r="H2357" s="51">
        <v>2500</v>
      </c>
      <c r="I2357" s="51" t="s">
        <v>14443</v>
      </c>
      <c r="J2357" s="51">
        <v>16.690000000000001</v>
      </c>
      <c r="K2357" s="68">
        <v>41725</v>
      </c>
      <c r="L2357" s="63" t="s">
        <v>14444</v>
      </c>
      <c r="M2357" s="50" t="s">
        <v>14636</v>
      </c>
      <c r="N2357" s="36" t="s">
        <v>5177</v>
      </c>
      <c r="O2357" s="36">
        <v>1000</v>
      </c>
      <c r="Q2357" s="36" t="s">
        <v>14836</v>
      </c>
      <c r="R2357" s="50" t="str">
        <f>VLOOKUP(A2357,[1]komplet!$1:$1048576,18,0)</f>
        <v>ANO</v>
      </c>
    </row>
    <row r="2358" spans="1:18" x14ac:dyDescent="0.25">
      <c r="A2358" s="71">
        <v>600099229</v>
      </c>
      <c r="B2358" s="56">
        <f t="shared" si="72"/>
        <v>600099229</v>
      </c>
      <c r="C2358" s="57" t="s">
        <v>15062</v>
      </c>
      <c r="D2358" s="50">
        <v>1</v>
      </c>
      <c r="E2358" s="72">
        <f t="shared" si="73"/>
        <v>72743646</v>
      </c>
      <c r="F2358" s="51" t="s">
        <v>14867</v>
      </c>
      <c r="G2358" s="51" t="s">
        <v>14871</v>
      </c>
      <c r="H2358" s="51">
        <v>700</v>
      </c>
      <c r="I2358" s="51" t="s">
        <v>14443</v>
      </c>
      <c r="J2358" s="51">
        <v>16.690000000000001</v>
      </c>
      <c r="K2358" s="68">
        <v>11683</v>
      </c>
      <c r="L2358" s="63" t="s">
        <v>14444</v>
      </c>
      <c r="M2358" s="50" t="s">
        <v>14637</v>
      </c>
      <c r="N2358" s="36" t="s">
        <v>14744</v>
      </c>
      <c r="O2358" s="36">
        <v>124</v>
      </c>
      <c r="Q2358" s="36" t="s">
        <v>14837</v>
      </c>
      <c r="R2358" s="50" t="str">
        <f>VLOOKUP(A2358,[1]komplet!$1:$1048576,18,0)</f>
        <v>ANO</v>
      </c>
    </row>
    <row r="2359" spans="1:18" x14ac:dyDescent="0.25">
      <c r="A2359" s="71">
        <v>600099237</v>
      </c>
      <c r="B2359" s="56">
        <f t="shared" si="72"/>
        <v>600099237</v>
      </c>
      <c r="C2359" s="57" t="s">
        <v>15063</v>
      </c>
      <c r="D2359" s="50">
        <v>1</v>
      </c>
      <c r="E2359" s="72">
        <f t="shared" si="73"/>
        <v>854841</v>
      </c>
      <c r="F2359" s="51" t="s">
        <v>14867</v>
      </c>
      <c r="G2359" s="51" t="s">
        <v>14871</v>
      </c>
      <c r="H2359" s="51">
        <v>1400</v>
      </c>
      <c r="I2359" s="51" t="s">
        <v>14443</v>
      </c>
      <c r="J2359" s="51">
        <v>16.690000000000001</v>
      </c>
      <c r="K2359" s="68">
        <v>23366</v>
      </c>
      <c r="L2359" s="63" t="s">
        <v>14444</v>
      </c>
      <c r="M2359" s="50" t="s">
        <v>14638</v>
      </c>
      <c r="N2359" s="36" t="s">
        <v>14745</v>
      </c>
      <c r="O2359" s="36">
        <v>564</v>
      </c>
      <c r="Q2359" s="36" t="s">
        <v>14828</v>
      </c>
      <c r="R2359" s="50" t="str">
        <f>VLOOKUP(A2359,[1]komplet!$1:$1048576,18,0)</f>
        <v>ANO</v>
      </c>
    </row>
    <row r="2360" spans="1:18" x14ac:dyDescent="0.25">
      <c r="A2360" s="71">
        <v>600099245</v>
      </c>
      <c r="B2360" s="56">
        <f t="shared" si="72"/>
        <v>600099245</v>
      </c>
      <c r="C2360" s="57" t="s">
        <v>15064</v>
      </c>
      <c r="D2360" s="50">
        <v>1</v>
      </c>
      <c r="E2360" s="72">
        <f t="shared" si="73"/>
        <v>70188416</v>
      </c>
      <c r="F2360" s="51" t="s">
        <v>14867</v>
      </c>
      <c r="G2360" s="51" t="s">
        <v>14871</v>
      </c>
      <c r="H2360" s="51">
        <v>125</v>
      </c>
      <c r="I2360" s="51" t="s">
        <v>14443</v>
      </c>
      <c r="J2360" s="51">
        <v>16.690000000000001</v>
      </c>
      <c r="K2360" s="68">
        <v>2086.25</v>
      </c>
      <c r="L2360" s="63" t="s">
        <v>14444</v>
      </c>
      <c r="M2360" s="50" t="s">
        <v>14639</v>
      </c>
      <c r="O2360" s="36">
        <v>68</v>
      </c>
      <c r="Q2360" s="36" t="s">
        <v>14838</v>
      </c>
      <c r="R2360" s="50" t="str">
        <f>VLOOKUP(A2360,[1]komplet!$1:$1048576,18,0)</f>
        <v>ANO</v>
      </c>
    </row>
    <row r="2361" spans="1:18" x14ac:dyDescent="0.25">
      <c r="A2361" s="71">
        <v>600099261</v>
      </c>
      <c r="B2361" s="56">
        <f t="shared" si="72"/>
        <v>600099261</v>
      </c>
      <c r="C2361" s="57" t="s">
        <v>15065</v>
      </c>
      <c r="D2361" s="50">
        <v>1</v>
      </c>
      <c r="E2361" s="72">
        <f t="shared" si="73"/>
        <v>70946752</v>
      </c>
      <c r="F2361" s="51" t="s">
        <v>14867</v>
      </c>
      <c r="G2361" s="51" t="s">
        <v>14871</v>
      </c>
      <c r="H2361" s="51">
        <v>750</v>
      </c>
      <c r="I2361" s="51" t="s">
        <v>14443</v>
      </c>
      <c r="J2361" s="51">
        <v>16.690000000000001</v>
      </c>
      <c r="K2361" s="68">
        <v>12517.500000000002</v>
      </c>
      <c r="L2361" s="63" t="s">
        <v>14444</v>
      </c>
      <c r="M2361" s="50" t="s">
        <v>14640</v>
      </c>
      <c r="O2361" s="36">
        <v>17</v>
      </c>
      <c r="Q2361" s="36" t="s">
        <v>14839</v>
      </c>
      <c r="R2361" s="50" t="str">
        <f>VLOOKUP(A2361,[1]komplet!$1:$1048576,18,0)</f>
        <v>ANO</v>
      </c>
    </row>
    <row r="2362" spans="1:18" x14ac:dyDescent="0.25">
      <c r="A2362" s="71">
        <v>600099296</v>
      </c>
      <c r="B2362" s="56">
        <f t="shared" si="72"/>
        <v>600099296</v>
      </c>
      <c r="C2362" s="57" t="s">
        <v>15066</v>
      </c>
      <c r="D2362" s="50">
        <v>1</v>
      </c>
      <c r="E2362" s="72">
        <f t="shared" si="73"/>
        <v>854824</v>
      </c>
      <c r="F2362" s="51" t="s">
        <v>14867</v>
      </c>
      <c r="G2362" s="51" t="s">
        <v>14871</v>
      </c>
      <c r="H2362" s="51">
        <v>1350</v>
      </c>
      <c r="I2362" s="51" t="s">
        <v>14443</v>
      </c>
      <c r="J2362" s="51">
        <v>16.690000000000001</v>
      </c>
      <c r="K2362" s="68">
        <v>22531.5</v>
      </c>
      <c r="L2362" s="63" t="s">
        <v>14444</v>
      </c>
      <c r="M2362" s="50" t="s">
        <v>14641</v>
      </c>
      <c r="N2362" s="36" t="s">
        <v>51</v>
      </c>
      <c r="O2362" s="36">
        <v>485</v>
      </c>
      <c r="Q2362" s="36" t="s">
        <v>14828</v>
      </c>
      <c r="R2362" s="50" t="str">
        <f>VLOOKUP(A2362,[1]komplet!$1:$1048576,18,0)</f>
        <v>ANO</v>
      </c>
    </row>
    <row r="2363" spans="1:18" x14ac:dyDescent="0.25">
      <c r="A2363" s="71">
        <v>600099351</v>
      </c>
      <c r="B2363" s="56">
        <f t="shared" si="72"/>
        <v>600099351</v>
      </c>
      <c r="C2363" s="57" t="s">
        <v>15067</v>
      </c>
      <c r="D2363" s="50">
        <v>1</v>
      </c>
      <c r="E2363" s="72">
        <f t="shared" si="73"/>
        <v>70155771</v>
      </c>
      <c r="F2363" s="51" t="s">
        <v>14867</v>
      </c>
      <c r="G2363" s="51" t="s">
        <v>14871</v>
      </c>
      <c r="H2363" s="51">
        <v>1550</v>
      </c>
      <c r="I2363" s="51" t="s">
        <v>14443</v>
      </c>
      <c r="J2363" s="51">
        <v>16.690000000000001</v>
      </c>
      <c r="K2363" s="68">
        <v>25869.500000000004</v>
      </c>
      <c r="L2363" s="63" t="s">
        <v>14444</v>
      </c>
      <c r="M2363" s="50" t="s">
        <v>14642</v>
      </c>
      <c r="N2363" s="36" t="s">
        <v>14743</v>
      </c>
      <c r="O2363" s="36">
        <v>574</v>
      </c>
      <c r="Q2363" s="36" t="s">
        <v>14828</v>
      </c>
      <c r="R2363" s="50" t="str">
        <f>VLOOKUP(A2363,[1]komplet!$1:$1048576,18,0)</f>
        <v>ANO</v>
      </c>
    </row>
    <row r="2364" spans="1:18" x14ac:dyDescent="0.25">
      <c r="A2364" s="71">
        <v>600099431</v>
      </c>
      <c r="B2364" s="56">
        <f t="shared" si="72"/>
        <v>600099431</v>
      </c>
      <c r="C2364" s="57" t="s">
        <v>15068</v>
      </c>
      <c r="D2364" s="50">
        <v>1</v>
      </c>
      <c r="E2364" s="72">
        <f t="shared" si="73"/>
        <v>72742372</v>
      </c>
      <c r="F2364" s="51" t="s">
        <v>14867</v>
      </c>
      <c r="G2364" s="51" t="s">
        <v>14871</v>
      </c>
      <c r="H2364" s="51">
        <v>100</v>
      </c>
      <c r="I2364" s="51" t="s">
        <v>14443</v>
      </c>
      <c r="J2364" s="51">
        <v>16.690000000000001</v>
      </c>
      <c r="K2364" s="68">
        <v>1669.0000000000002</v>
      </c>
      <c r="L2364" s="63" t="s">
        <v>14444</v>
      </c>
      <c r="M2364" s="50" t="s">
        <v>14643</v>
      </c>
      <c r="N2364" s="36" t="s">
        <v>5177</v>
      </c>
      <c r="O2364" s="36">
        <v>1000</v>
      </c>
      <c r="Q2364" s="36" t="s">
        <v>14836</v>
      </c>
      <c r="R2364" s="50" t="str">
        <f>VLOOKUP(A2364,[1]komplet!$1:$1048576,18,0)</f>
        <v>ANO</v>
      </c>
    </row>
    <row r="2365" spans="1:18" x14ac:dyDescent="0.25">
      <c r="A2365" s="71">
        <v>600099458</v>
      </c>
      <c r="B2365" s="56">
        <f t="shared" si="72"/>
        <v>600099458</v>
      </c>
      <c r="C2365" s="57" t="s">
        <v>15069</v>
      </c>
      <c r="D2365" s="50">
        <v>1</v>
      </c>
      <c r="E2365" s="72">
        <f t="shared" si="73"/>
        <v>70188408</v>
      </c>
      <c r="F2365" s="51" t="s">
        <v>14867</v>
      </c>
      <c r="G2365" s="51" t="s">
        <v>14871</v>
      </c>
      <c r="H2365" s="51">
        <v>225</v>
      </c>
      <c r="I2365" s="51" t="s">
        <v>14443</v>
      </c>
      <c r="J2365" s="51">
        <v>16.690000000000001</v>
      </c>
      <c r="K2365" s="68">
        <v>3755.2500000000005</v>
      </c>
      <c r="L2365" s="63" t="s">
        <v>14444</v>
      </c>
      <c r="M2365" s="50" t="s">
        <v>14644</v>
      </c>
      <c r="N2365" s="36" t="s">
        <v>14745</v>
      </c>
      <c r="O2365" s="36">
        <v>564</v>
      </c>
      <c r="Q2365" s="36" t="s">
        <v>14828</v>
      </c>
      <c r="R2365" s="50" t="str">
        <f>VLOOKUP(A2365,[1]komplet!$1:$1048576,18,0)</f>
        <v>ANO</v>
      </c>
    </row>
    <row r="2366" spans="1:18" x14ac:dyDescent="0.25">
      <c r="A2366" s="71">
        <v>600170896</v>
      </c>
      <c r="B2366" s="56">
        <f t="shared" si="72"/>
        <v>600170896</v>
      </c>
      <c r="C2366" s="57" t="s">
        <v>15070</v>
      </c>
      <c r="D2366" s="50">
        <v>1</v>
      </c>
      <c r="E2366" s="72">
        <f t="shared" si="73"/>
        <v>528714</v>
      </c>
      <c r="F2366" s="51" t="s">
        <v>14867</v>
      </c>
      <c r="G2366" s="51" t="s">
        <v>14871</v>
      </c>
      <c r="H2366" s="51">
        <v>1600</v>
      </c>
      <c r="I2366" s="51" t="s">
        <v>14443</v>
      </c>
      <c r="J2366" s="51">
        <v>16.690000000000001</v>
      </c>
      <c r="K2366" s="68">
        <v>26704.000000000004</v>
      </c>
      <c r="L2366" s="63" t="s">
        <v>14444</v>
      </c>
      <c r="M2366" s="50" t="s">
        <v>14645</v>
      </c>
      <c r="N2366" s="36" t="s">
        <v>4804</v>
      </c>
      <c r="O2366" s="36">
        <v>607</v>
      </c>
      <c r="Q2366" s="36" t="s">
        <v>14828</v>
      </c>
      <c r="R2366" s="50" t="str">
        <f>VLOOKUP(A2366,[1]komplet!$1:$1048576,18,0)</f>
        <v>ANO</v>
      </c>
    </row>
    <row r="2367" spans="1:18" x14ac:dyDescent="0.25">
      <c r="A2367" s="71">
        <v>600170900</v>
      </c>
      <c r="B2367" s="56">
        <f t="shared" si="72"/>
        <v>600170900</v>
      </c>
      <c r="C2367" s="57" t="s">
        <v>15071</v>
      </c>
      <c r="D2367" s="50">
        <v>1</v>
      </c>
      <c r="E2367" s="72">
        <f t="shared" si="73"/>
        <v>87891</v>
      </c>
      <c r="F2367" s="51" t="s">
        <v>14867</v>
      </c>
      <c r="G2367" s="51" t="s">
        <v>14871</v>
      </c>
      <c r="H2367" s="51">
        <v>1650</v>
      </c>
      <c r="I2367" s="51" t="s">
        <v>14443</v>
      </c>
      <c r="J2367" s="51">
        <v>16.690000000000001</v>
      </c>
      <c r="K2367" s="68">
        <v>27538.500000000004</v>
      </c>
      <c r="L2367" s="63" t="s">
        <v>14444</v>
      </c>
      <c r="M2367" s="50" t="s">
        <v>14646</v>
      </c>
      <c r="N2367" s="36" t="s">
        <v>14746</v>
      </c>
      <c r="O2367" s="36">
        <v>300</v>
      </c>
      <c r="Q2367" s="36" t="s">
        <v>14837</v>
      </c>
      <c r="R2367" s="50" t="str">
        <f>VLOOKUP(A2367,[1]komplet!$1:$1048576,18,0)</f>
        <v>ANO</v>
      </c>
    </row>
    <row r="2368" spans="1:18" x14ac:dyDescent="0.25">
      <c r="A2368" s="71">
        <v>600170918</v>
      </c>
      <c r="B2368" s="56">
        <f t="shared" si="72"/>
        <v>600170918</v>
      </c>
      <c r="C2368" s="57" t="s">
        <v>15072</v>
      </c>
      <c r="D2368" s="50">
        <v>1</v>
      </c>
      <c r="E2368" s="72">
        <f t="shared" si="73"/>
        <v>15043151</v>
      </c>
      <c r="F2368" s="51" t="s">
        <v>14867</v>
      </c>
      <c r="G2368" s="51" t="s">
        <v>14871</v>
      </c>
      <c r="H2368" s="51">
        <v>950</v>
      </c>
      <c r="I2368" s="51" t="s">
        <v>14443</v>
      </c>
      <c r="J2368" s="51">
        <v>16.690000000000001</v>
      </c>
      <c r="K2368" s="68">
        <v>15855.500000000002</v>
      </c>
      <c r="L2368" s="63" t="s">
        <v>14444</v>
      </c>
      <c r="M2368" s="50" t="s">
        <v>14647</v>
      </c>
      <c r="N2368" s="36" t="s">
        <v>14747</v>
      </c>
      <c r="O2368" s="36">
        <v>213</v>
      </c>
      <c r="Q2368" s="36" t="s">
        <v>14836</v>
      </c>
      <c r="R2368" s="50" t="str">
        <f>VLOOKUP(A2368,[1]komplet!$1:$1048576,18,0)</f>
        <v>ANO</v>
      </c>
    </row>
    <row r="2369" spans="1:18" x14ac:dyDescent="0.25">
      <c r="A2369" s="71">
        <v>650034244</v>
      </c>
      <c r="B2369" s="56">
        <f t="shared" si="72"/>
        <v>650034244</v>
      </c>
      <c r="C2369" s="57" t="s">
        <v>15073</v>
      </c>
      <c r="D2369" s="50">
        <v>1</v>
      </c>
      <c r="E2369" s="72">
        <f t="shared" si="73"/>
        <v>70985375</v>
      </c>
      <c r="F2369" s="51" t="s">
        <v>14867</v>
      </c>
      <c r="G2369" s="51" t="s">
        <v>14871</v>
      </c>
      <c r="H2369" s="51">
        <v>150</v>
      </c>
      <c r="I2369" s="51" t="s">
        <v>14443</v>
      </c>
      <c r="J2369" s="51">
        <v>16.690000000000001</v>
      </c>
      <c r="K2369" s="68">
        <v>2503.5</v>
      </c>
      <c r="L2369" s="63" t="s">
        <v>14444</v>
      </c>
      <c r="M2369" s="50" t="s">
        <v>14648</v>
      </c>
      <c r="O2369" s="36">
        <v>50</v>
      </c>
      <c r="Q2369" s="36" t="s">
        <v>14840</v>
      </c>
      <c r="R2369" s="50" t="str">
        <f>VLOOKUP(A2369,[1]komplet!$1:$1048576,18,0)</f>
        <v>ANO</v>
      </c>
    </row>
    <row r="2370" spans="1:18" x14ac:dyDescent="0.25">
      <c r="A2370" s="71">
        <v>600023354</v>
      </c>
      <c r="B2370" s="56">
        <f t="shared" si="72"/>
        <v>600023354</v>
      </c>
      <c r="C2370" s="57" t="s">
        <v>15074</v>
      </c>
      <c r="D2370" s="50">
        <v>1</v>
      </c>
      <c r="E2370" s="72">
        <f t="shared" si="73"/>
        <v>60254238</v>
      </c>
      <c r="F2370" s="51" t="s">
        <v>14867</v>
      </c>
      <c r="G2370" s="51" t="s">
        <v>14870</v>
      </c>
      <c r="H2370" s="51">
        <v>325</v>
      </c>
      <c r="I2370" s="51" t="s">
        <v>14443</v>
      </c>
      <c r="J2370" s="51">
        <v>16.690000000000001</v>
      </c>
      <c r="K2370" s="68">
        <v>5424.25</v>
      </c>
      <c r="L2370" s="63" t="s">
        <v>14444</v>
      </c>
      <c r="M2370" s="50" t="s">
        <v>14649</v>
      </c>
      <c r="N2370" s="36" t="s">
        <v>14748</v>
      </c>
      <c r="O2370" s="36">
        <v>238</v>
      </c>
      <c r="Q2370" s="36" t="s">
        <v>14841</v>
      </c>
      <c r="R2370" s="50" t="str">
        <f>VLOOKUP(A2370,[1]komplet!$1:$1048576,18,0)</f>
        <v>ANO</v>
      </c>
    </row>
    <row r="2371" spans="1:18" x14ac:dyDescent="0.25">
      <c r="A2371" s="71">
        <v>600010414</v>
      </c>
      <c r="B2371" s="56">
        <f t="shared" si="72"/>
        <v>600010414</v>
      </c>
      <c r="C2371" s="57" t="s">
        <v>15075</v>
      </c>
      <c r="D2371" s="50">
        <v>1</v>
      </c>
      <c r="E2371" s="72">
        <f t="shared" si="73"/>
        <v>60252570</v>
      </c>
      <c r="F2371" s="51" t="s">
        <v>14867</v>
      </c>
      <c r="G2371" s="51" t="s">
        <v>14870</v>
      </c>
      <c r="H2371" s="51">
        <v>850</v>
      </c>
      <c r="I2371" s="51" t="s">
        <v>14443</v>
      </c>
      <c r="J2371" s="51">
        <v>16.690000000000001</v>
      </c>
      <c r="K2371" s="68">
        <v>14186.500000000002</v>
      </c>
      <c r="L2371" s="63" t="s">
        <v>14444</v>
      </c>
      <c r="M2371" s="50" t="s">
        <v>14650</v>
      </c>
      <c r="N2371" s="36" t="s">
        <v>19</v>
      </c>
      <c r="O2371" s="36">
        <v>305</v>
      </c>
      <c r="Q2371" s="36" t="s">
        <v>14841</v>
      </c>
      <c r="R2371" s="50" t="str">
        <f>VLOOKUP(A2371,[1]komplet!$1:$1048576,18,0)</f>
        <v>ANO</v>
      </c>
    </row>
    <row r="2372" spans="1:18" x14ac:dyDescent="0.25">
      <c r="A2372" s="71">
        <v>600010473</v>
      </c>
      <c r="B2372" s="56">
        <f t="shared" si="72"/>
        <v>600010473</v>
      </c>
      <c r="C2372" s="57" t="s">
        <v>15076</v>
      </c>
      <c r="D2372" s="50">
        <v>1</v>
      </c>
      <c r="E2372" s="72">
        <f t="shared" si="73"/>
        <v>43256791</v>
      </c>
      <c r="F2372" s="51" t="s">
        <v>14867</v>
      </c>
      <c r="G2372" s="51" t="s">
        <v>14870</v>
      </c>
      <c r="H2372" s="51">
        <v>825</v>
      </c>
      <c r="I2372" s="51" t="s">
        <v>14443</v>
      </c>
      <c r="J2372" s="51">
        <v>16.690000000000001</v>
      </c>
      <c r="K2372" s="68">
        <v>13769.250000000002</v>
      </c>
      <c r="L2372" s="63" t="s">
        <v>14444</v>
      </c>
      <c r="M2372" s="50" t="s">
        <v>14651</v>
      </c>
      <c r="N2372" s="36" t="s">
        <v>19</v>
      </c>
      <c r="O2372" s="36">
        <v>416</v>
      </c>
      <c r="Q2372" s="36" t="s">
        <v>14841</v>
      </c>
      <c r="R2372" s="50" t="str">
        <f>VLOOKUP(A2372,[1]komplet!$1:$1048576,18,0)</f>
        <v>ANO</v>
      </c>
    </row>
    <row r="2373" spans="1:18" x14ac:dyDescent="0.25">
      <c r="A2373" s="71">
        <v>600078264</v>
      </c>
      <c r="B2373" s="56">
        <f t="shared" ref="B2373:B2436" si="74">A2373*1</f>
        <v>600078264</v>
      </c>
      <c r="C2373" s="57" t="s">
        <v>15077</v>
      </c>
      <c r="D2373" s="50">
        <v>1</v>
      </c>
      <c r="E2373" s="72">
        <f t="shared" ref="E2373:E2436" si="75">C2373*1</f>
        <v>72743557</v>
      </c>
      <c r="F2373" s="51" t="s">
        <v>14867</v>
      </c>
      <c r="G2373" s="51" t="s">
        <v>14870</v>
      </c>
      <c r="H2373" s="51">
        <v>1100</v>
      </c>
      <c r="I2373" s="51" t="s">
        <v>14443</v>
      </c>
      <c r="J2373" s="51">
        <v>16.690000000000001</v>
      </c>
      <c r="K2373" s="68">
        <v>18359</v>
      </c>
      <c r="L2373" s="63" t="s">
        <v>14444</v>
      </c>
      <c r="M2373" s="50" t="s">
        <v>14652</v>
      </c>
      <c r="O2373" s="36">
        <v>212</v>
      </c>
      <c r="Q2373" s="36" t="s">
        <v>14842</v>
      </c>
      <c r="R2373" s="50" t="str">
        <f>VLOOKUP(A2373,[1]komplet!$1:$1048576,18,0)</f>
        <v>ANO</v>
      </c>
    </row>
    <row r="2374" spans="1:18" x14ac:dyDescent="0.25">
      <c r="A2374" s="71">
        <v>600078370</v>
      </c>
      <c r="B2374" s="56">
        <f t="shared" si="74"/>
        <v>600078370</v>
      </c>
      <c r="C2374" s="57" t="s">
        <v>15078</v>
      </c>
      <c r="D2374" s="50">
        <v>1</v>
      </c>
      <c r="E2374" s="72">
        <f t="shared" si="75"/>
        <v>72744162</v>
      </c>
      <c r="F2374" s="51" t="s">
        <v>14867</v>
      </c>
      <c r="G2374" s="51" t="s">
        <v>14870</v>
      </c>
      <c r="H2374" s="51">
        <v>200</v>
      </c>
      <c r="I2374" s="51" t="s">
        <v>14443</v>
      </c>
      <c r="J2374" s="51">
        <v>16.690000000000001</v>
      </c>
      <c r="K2374" s="68">
        <v>3338.0000000000005</v>
      </c>
      <c r="L2374" s="63" t="s">
        <v>14444</v>
      </c>
      <c r="M2374" s="50" t="s">
        <v>14653</v>
      </c>
      <c r="O2374" s="36">
        <v>65</v>
      </c>
      <c r="Q2374" s="36" t="s">
        <v>14843</v>
      </c>
      <c r="R2374" s="50" t="str">
        <f>VLOOKUP(A2374,[1]komplet!$1:$1048576,18,0)</f>
        <v>ANO</v>
      </c>
    </row>
    <row r="2375" spans="1:18" x14ac:dyDescent="0.25">
      <c r="A2375" s="71">
        <v>600078485</v>
      </c>
      <c r="B2375" s="56">
        <f t="shared" si="74"/>
        <v>600078485</v>
      </c>
      <c r="C2375" s="57" t="s">
        <v>15079</v>
      </c>
      <c r="D2375" s="50">
        <v>1</v>
      </c>
      <c r="E2375" s="72">
        <f t="shared" si="75"/>
        <v>70695385</v>
      </c>
      <c r="F2375" s="51" t="s">
        <v>14867</v>
      </c>
      <c r="G2375" s="51" t="s">
        <v>14870</v>
      </c>
      <c r="H2375" s="51">
        <v>1475</v>
      </c>
      <c r="I2375" s="51" t="s">
        <v>14443</v>
      </c>
      <c r="J2375" s="51">
        <v>16.690000000000001</v>
      </c>
      <c r="K2375" s="68">
        <v>24617.750000000004</v>
      </c>
      <c r="L2375" s="63" t="s">
        <v>14444</v>
      </c>
      <c r="M2375" s="50" t="s">
        <v>14654</v>
      </c>
      <c r="N2375" s="36" t="s">
        <v>41</v>
      </c>
      <c r="O2375" s="36">
        <v>964</v>
      </c>
      <c r="Q2375" s="36" t="s">
        <v>14844</v>
      </c>
      <c r="R2375" s="50" t="str">
        <f>VLOOKUP(A2375,[1]komplet!$1:$1048576,18,0)</f>
        <v>ANO</v>
      </c>
    </row>
    <row r="2376" spans="1:18" x14ac:dyDescent="0.25">
      <c r="A2376" s="71">
        <v>600078493</v>
      </c>
      <c r="B2376" s="56">
        <f t="shared" si="74"/>
        <v>600078493</v>
      </c>
      <c r="C2376" s="57" t="s">
        <v>15080</v>
      </c>
      <c r="D2376" s="50">
        <v>1</v>
      </c>
      <c r="E2376" s="72">
        <f t="shared" si="75"/>
        <v>43257089</v>
      </c>
      <c r="F2376" s="51" t="s">
        <v>14867</v>
      </c>
      <c r="G2376" s="51" t="s">
        <v>14870</v>
      </c>
      <c r="H2376" s="51">
        <v>1550</v>
      </c>
      <c r="I2376" s="51" t="s">
        <v>14443</v>
      </c>
      <c r="J2376" s="51">
        <v>16.690000000000001</v>
      </c>
      <c r="K2376" s="68">
        <v>25869.500000000004</v>
      </c>
      <c r="L2376" s="63" t="s">
        <v>14444</v>
      </c>
      <c r="M2376" s="50" t="s">
        <v>14655</v>
      </c>
      <c r="N2376" s="36" t="s">
        <v>50</v>
      </c>
      <c r="O2376" s="36">
        <v>576</v>
      </c>
      <c r="Q2376" s="36" t="s">
        <v>14841</v>
      </c>
      <c r="R2376" s="50" t="str">
        <f>VLOOKUP(A2376,[1]komplet!$1:$1048576,18,0)</f>
        <v>ANO</v>
      </c>
    </row>
    <row r="2377" spans="1:18" x14ac:dyDescent="0.25">
      <c r="A2377" s="71">
        <v>600078604</v>
      </c>
      <c r="B2377" s="56">
        <f t="shared" si="74"/>
        <v>600078604</v>
      </c>
      <c r="C2377" s="57" t="s">
        <v>15081</v>
      </c>
      <c r="D2377" s="50">
        <v>1</v>
      </c>
      <c r="E2377" s="72">
        <f t="shared" si="75"/>
        <v>70695849</v>
      </c>
      <c r="F2377" s="51" t="s">
        <v>14867</v>
      </c>
      <c r="G2377" s="51" t="s">
        <v>14870</v>
      </c>
      <c r="H2377" s="51">
        <v>100</v>
      </c>
      <c r="I2377" s="51" t="s">
        <v>14443</v>
      </c>
      <c r="J2377" s="51">
        <v>16.690000000000001</v>
      </c>
      <c r="K2377" s="68">
        <v>1669.0000000000002</v>
      </c>
      <c r="L2377" s="63" t="s">
        <v>14444</v>
      </c>
      <c r="M2377" s="50" t="s">
        <v>14656</v>
      </c>
      <c r="O2377" s="36">
        <v>34</v>
      </c>
      <c r="Q2377" s="36" t="s">
        <v>14845</v>
      </c>
      <c r="R2377" s="50" t="str">
        <f>VLOOKUP(A2377,[1]komplet!$1:$1048576,18,0)</f>
        <v>ANO</v>
      </c>
    </row>
    <row r="2378" spans="1:18" x14ac:dyDescent="0.25">
      <c r="A2378" s="71">
        <v>600099164</v>
      </c>
      <c r="B2378" s="56">
        <f t="shared" si="74"/>
        <v>600099164</v>
      </c>
      <c r="C2378" s="57" t="s">
        <v>15082</v>
      </c>
      <c r="D2378" s="50">
        <v>1</v>
      </c>
      <c r="E2378" s="72">
        <f t="shared" si="75"/>
        <v>854808</v>
      </c>
      <c r="F2378" s="51" t="s">
        <v>14867</v>
      </c>
      <c r="G2378" s="51" t="s">
        <v>14871</v>
      </c>
      <c r="H2378" s="51">
        <v>500</v>
      </c>
      <c r="I2378" s="51" t="s">
        <v>14443</v>
      </c>
      <c r="J2378" s="51">
        <v>16.690000000000001</v>
      </c>
      <c r="K2378" s="68">
        <v>8345</v>
      </c>
      <c r="L2378" s="63" t="s">
        <v>14444</v>
      </c>
      <c r="M2378" s="50" t="s">
        <v>14657</v>
      </c>
      <c r="O2378" s="36">
        <v>77</v>
      </c>
      <c r="Q2378" s="36" t="s">
        <v>14846</v>
      </c>
      <c r="R2378" s="50" t="str">
        <f>VLOOKUP(A2378,[1]komplet!$1:$1048576,18,0)</f>
        <v>ANO</v>
      </c>
    </row>
    <row r="2379" spans="1:18" x14ac:dyDescent="0.25">
      <c r="A2379" s="71">
        <v>650023021</v>
      </c>
      <c r="B2379" s="56">
        <f t="shared" si="74"/>
        <v>650023021</v>
      </c>
      <c r="C2379" s="57" t="s">
        <v>15083</v>
      </c>
      <c r="D2379" s="50">
        <v>1</v>
      </c>
      <c r="E2379" s="72">
        <f t="shared" si="75"/>
        <v>70982597</v>
      </c>
      <c r="F2379" s="51" t="s">
        <v>14867</v>
      </c>
      <c r="G2379" s="51" t="s">
        <v>14870</v>
      </c>
      <c r="H2379" s="51">
        <v>975</v>
      </c>
      <c r="I2379" s="51" t="s">
        <v>14443</v>
      </c>
      <c r="J2379" s="51">
        <v>16.690000000000001</v>
      </c>
      <c r="K2379" s="68">
        <v>16272.750000000002</v>
      </c>
      <c r="L2379" s="63" t="s">
        <v>14444</v>
      </c>
      <c r="M2379" s="50" t="s">
        <v>14658</v>
      </c>
      <c r="N2379" s="36" t="s">
        <v>11301</v>
      </c>
      <c r="O2379" s="36">
        <v>613</v>
      </c>
      <c r="Q2379" s="36" t="s">
        <v>14847</v>
      </c>
      <c r="R2379" s="50" t="str">
        <f>VLOOKUP(A2379,[1]komplet!$1:$1048576,18,0)</f>
        <v>ANO</v>
      </c>
    </row>
    <row r="2380" spans="1:18" x14ac:dyDescent="0.25">
      <c r="A2380" s="71">
        <v>650023404</v>
      </c>
      <c r="B2380" s="56">
        <f t="shared" si="74"/>
        <v>650023404</v>
      </c>
      <c r="C2380" s="57" t="s">
        <v>15084</v>
      </c>
      <c r="D2380" s="50">
        <v>1</v>
      </c>
      <c r="E2380" s="72">
        <f t="shared" si="75"/>
        <v>70981477</v>
      </c>
      <c r="F2380" s="51" t="s">
        <v>14867</v>
      </c>
      <c r="G2380" s="51" t="s">
        <v>14870</v>
      </c>
      <c r="H2380" s="51">
        <v>150</v>
      </c>
      <c r="I2380" s="51" t="s">
        <v>14443</v>
      </c>
      <c r="J2380" s="51">
        <v>16.690000000000001</v>
      </c>
      <c r="K2380" s="68">
        <v>2503.5</v>
      </c>
      <c r="L2380" s="63" t="s">
        <v>14444</v>
      </c>
      <c r="M2380" s="50" t="s">
        <v>14659</v>
      </c>
      <c r="O2380" s="36">
        <v>226</v>
      </c>
      <c r="Q2380" s="36" t="s">
        <v>14848</v>
      </c>
      <c r="R2380" s="50" t="str">
        <f>VLOOKUP(A2380,[1]komplet!$1:$1048576,18,0)</f>
        <v>ANO</v>
      </c>
    </row>
    <row r="2381" spans="1:18" x14ac:dyDescent="0.25">
      <c r="A2381" s="71">
        <v>650040384</v>
      </c>
      <c r="B2381" s="56">
        <f t="shared" si="74"/>
        <v>650040384</v>
      </c>
      <c r="C2381" s="57" t="s">
        <v>15085</v>
      </c>
      <c r="D2381" s="50">
        <v>1</v>
      </c>
      <c r="E2381" s="72">
        <f t="shared" si="75"/>
        <v>72744561</v>
      </c>
      <c r="F2381" s="51" t="s">
        <v>14867</v>
      </c>
      <c r="G2381" s="51" t="s">
        <v>14870</v>
      </c>
      <c r="H2381" s="51">
        <v>125</v>
      </c>
      <c r="I2381" s="51" t="s">
        <v>14443</v>
      </c>
      <c r="J2381" s="51">
        <v>16.690000000000001</v>
      </c>
      <c r="K2381" s="68">
        <v>2086.25</v>
      </c>
      <c r="L2381" s="63" t="s">
        <v>14444</v>
      </c>
      <c r="M2381" s="50" t="s">
        <v>14660</v>
      </c>
      <c r="O2381" s="36">
        <v>800</v>
      </c>
      <c r="Q2381" s="36" t="s">
        <v>14849</v>
      </c>
      <c r="R2381" s="50" t="str">
        <f>VLOOKUP(A2381,[1]komplet!$1:$1048576,18,0)</f>
        <v>ANO</v>
      </c>
    </row>
    <row r="2382" spans="1:18" x14ac:dyDescent="0.25">
      <c r="A2382" s="71">
        <v>600019802</v>
      </c>
      <c r="B2382" s="56">
        <f t="shared" si="74"/>
        <v>600019802</v>
      </c>
      <c r="C2382" s="57" t="s">
        <v>15086</v>
      </c>
      <c r="D2382" s="50">
        <v>1</v>
      </c>
      <c r="E2382" s="72">
        <f t="shared" si="75"/>
        <v>581071</v>
      </c>
      <c r="F2382" s="51" t="s">
        <v>14867</v>
      </c>
      <c r="G2382" s="51" t="s">
        <v>14871</v>
      </c>
      <c r="H2382" s="51">
        <v>1325</v>
      </c>
      <c r="I2382" s="51" t="s">
        <v>14443</v>
      </c>
      <c r="J2382" s="51">
        <v>16.690000000000001</v>
      </c>
      <c r="K2382" s="68">
        <v>22114.25</v>
      </c>
      <c r="L2382" s="63" t="s">
        <v>14444</v>
      </c>
      <c r="M2382" s="50" t="s">
        <v>14661</v>
      </c>
      <c r="N2382" s="36" t="s">
        <v>4804</v>
      </c>
      <c r="O2382" s="36">
        <v>1390</v>
      </c>
      <c r="Q2382" s="36" t="s">
        <v>14850</v>
      </c>
      <c r="R2382" s="50" t="str">
        <f>VLOOKUP(A2382,[1]komplet!$1:$1048576,18,0)</f>
        <v>ANO</v>
      </c>
    </row>
    <row r="2383" spans="1:18" x14ac:dyDescent="0.25">
      <c r="A2383" s="71">
        <v>600012638</v>
      </c>
      <c r="B2383" s="56">
        <f t="shared" si="74"/>
        <v>600012638</v>
      </c>
      <c r="C2383" s="57" t="s">
        <v>15087</v>
      </c>
      <c r="D2383" s="50">
        <v>1</v>
      </c>
      <c r="E2383" s="72">
        <f t="shared" si="75"/>
        <v>854981</v>
      </c>
      <c r="F2383" s="51" t="s">
        <v>14867</v>
      </c>
      <c r="G2383" s="51" t="s">
        <v>14871</v>
      </c>
      <c r="H2383" s="51">
        <v>1400</v>
      </c>
      <c r="I2383" s="51" t="s">
        <v>14443</v>
      </c>
      <c r="J2383" s="51">
        <v>16.690000000000001</v>
      </c>
      <c r="K2383" s="68">
        <v>23366</v>
      </c>
      <c r="L2383" s="63" t="s">
        <v>14444</v>
      </c>
      <c r="M2383" s="50" t="s">
        <v>14662</v>
      </c>
      <c r="N2383" s="36" t="s">
        <v>9911</v>
      </c>
      <c r="O2383" s="36">
        <v>804</v>
      </c>
      <c r="Q2383" s="36" t="s">
        <v>14850</v>
      </c>
      <c r="R2383" s="50" t="str">
        <f>VLOOKUP(A2383,[1]komplet!$1:$1048576,18,0)</f>
        <v>ANO</v>
      </c>
    </row>
    <row r="2384" spans="1:18" x14ac:dyDescent="0.25">
      <c r="A2384" s="71">
        <v>600012646</v>
      </c>
      <c r="B2384" s="56">
        <f t="shared" si="74"/>
        <v>600012646</v>
      </c>
      <c r="C2384" s="57" t="s">
        <v>15088</v>
      </c>
      <c r="D2384" s="50">
        <v>1</v>
      </c>
      <c r="E2384" s="72">
        <f t="shared" si="75"/>
        <v>854999</v>
      </c>
      <c r="F2384" s="51" t="s">
        <v>14867</v>
      </c>
      <c r="G2384" s="51" t="s">
        <v>14871</v>
      </c>
      <c r="H2384" s="51">
        <v>750</v>
      </c>
      <c r="I2384" s="51" t="s">
        <v>14443</v>
      </c>
      <c r="J2384" s="51">
        <v>16.690000000000001</v>
      </c>
      <c r="K2384" s="68">
        <v>12517.500000000002</v>
      </c>
      <c r="L2384" s="63" t="s">
        <v>14444</v>
      </c>
      <c r="M2384" s="50" t="s">
        <v>14663</v>
      </c>
      <c r="N2384" s="36" t="s">
        <v>14749</v>
      </c>
      <c r="O2384" s="36">
        <v>1603</v>
      </c>
      <c r="Q2384" s="36" t="s">
        <v>14850</v>
      </c>
      <c r="R2384" s="50" t="str">
        <f>VLOOKUP(A2384,[1]komplet!$1:$1048576,18,0)</f>
        <v>ANO</v>
      </c>
    </row>
    <row r="2385" spans="1:18" x14ac:dyDescent="0.25">
      <c r="A2385" s="71">
        <v>600078442</v>
      </c>
      <c r="B2385" s="56">
        <f t="shared" si="74"/>
        <v>600078442</v>
      </c>
      <c r="C2385" s="57" t="s">
        <v>15089</v>
      </c>
      <c r="D2385" s="50">
        <v>1</v>
      </c>
      <c r="E2385" s="72">
        <f t="shared" si="75"/>
        <v>72741571</v>
      </c>
      <c r="F2385" s="51" t="s">
        <v>14867</v>
      </c>
      <c r="G2385" s="51" t="s">
        <v>14870</v>
      </c>
      <c r="H2385" s="51">
        <v>800</v>
      </c>
      <c r="I2385" s="51" t="s">
        <v>14443</v>
      </c>
      <c r="J2385" s="51">
        <v>16.690000000000001</v>
      </c>
      <c r="K2385" s="68">
        <v>13352.000000000002</v>
      </c>
      <c r="L2385" s="63" t="s">
        <v>14444</v>
      </c>
      <c r="M2385" s="50" t="s">
        <v>14664</v>
      </c>
      <c r="O2385" s="36">
        <v>180</v>
      </c>
      <c r="Q2385" s="36" t="s">
        <v>14851</v>
      </c>
      <c r="R2385" s="50" t="str">
        <f>VLOOKUP(A2385,[1]komplet!$1:$1048576,18,0)</f>
        <v>ANO</v>
      </c>
    </row>
    <row r="2386" spans="1:18" x14ac:dyDescent="0.25">
      <c r="A2386" s="71">
        <v>600080056</v>
      </c>
      <c r="B2386" s="56">
        <f t="shared" si="74"/>
        <v>600080056</v>
      </c>
      <c r="C2386" s="57" t="s">
        <v>15090</v>
      </c>
      <c r="D2386" s="50">
        <v>1</v>
      </c>
      <c r="E2386" s="72">
        <f t="shared" si="75"/>
        <v>70982066</v>
      </c>
      <c r="F2386" s="51" t="s">
        <v>14867</v>
      </c>
      <c r="G2386" s="51" t="s">
        <v>14869</v>
      </c>
      <c r="H2386" s="51">
        <v>400</v>
      </c>
      <c r="I2386" s="51" t="s">
        <v>14443</v>
      </c>
      <c r="J2386" s="51">
        <v>16.690000000000001</v>
      </c>
      <c r="K2386" s="68">
        <v>6676.0000000000009</v>
      </c>
      <c r="L2386" s="63" t="s">
        <v>14444</v>
      </c>
      <c r="M2386" s="50" t="s">
        <v>14665</v>
      </c>
      <c r="O2386" s="36">
        <v>31</v>
      </c>
      <c r="Q2386" s="36" t="s">
        <v>14852</v>
      </c>
      <c r="R2386" s="50" t="str">
        <f>VLOOKUP(A2386,[1]komplet!$1:$1048576,18,0)</f>
        <v>ANO</v>
      </c>
    </row>
    <row r="2387" spans="1:18" x14ac:dyDescent="0.25">
      <c r="A2387" s="71">
        <v>600080111</v>
      </c>
      <c r="B2387" s="56">
        <f t="shared" si="74"/>
        <v>600080111</v>
      </c>
      <c r="C2387" s="57" t="s">
        <v>15091</v>
      </c>
      <c r="D2387" s="50">
        <v>1</v>
      </c>
      <c r="E2387" s="72">
        <f t="shared" si="75"/>
        <v>72744961</v>
      </c>
      <c r="F2387" s="51" t="s">
        <v>14867</v>
      </c>
      <c r="G2387" s="51" t="s">
        <v>14869</v>
      </c>
      <c r="H2387" s="51">
        <v>200</v>
      </c>
      <c r="I2387" s="51" t="s">
        <v>14443</v>
      </c>
      <c r="J2387" s="51">
        <v>16.690000000000001</v>
      </c>
      <c r="K2387" s="68">
        <v>3338.0000000000005</v>
      </c>
      <c r="L2387" s="63" t="s">
        <v>14444</v>
      </c>
      <c r="M2387" s="50" t="s">
        <v>14666</v>
      </c>
      <c r="O2387" s="36">
        <v>19</v>
      </c>
      <c r="Q2387" s="36" t="s">
        <v>14853</v>
      </c>
      <c r="R2387" s="50" t="str">
        <f>VLOOKUP(A2387,[1]komplet!$1:$1048576,18,0)</f>
        <v>ANO</v>
      </c>
    </row>
    <row r="2388" spans="1:18" x14ac:dyDescent="0.25">
      <c r="A2388" s="71">
        <v>600080251</v>
      </c>
      <c r="B2388" s="56">
        <f t="shared" si="74"/>
        <v>600080251</v>
      </c>
      <c r="C2388" s="57" t="s">
        <v>15092</v>
      </c>
      <c r="D2388" s="50">
        <v>1</v>
      </c>
      <c r="E2388" s="72">
        <f t="shared" si="75"/>
        <v>70695938</v>
      </c>
      <c r="F2388" s="51" t="s">
        <v>14867</v>
      </c>
      <c r="G2388" s="51" t="s">
        <v>14869</v>
      </c>
      <c r="H2388" s="51">
        <v>250</v>
      </c>
      <c r="I2388" s="51" t="s">
        <v>14443</v>
      </c>
      <c r="J2388" s="51">
        <v>16.690000000000001</v>
      </c>
      <c r="K2388" s="68">
        <v>4172.5</v>
      </c>
      <c r="L2388" s="63" t="s">
        <v>14444</v>
      </c>
      <c r="M2388" s="50" t="s">
        <v>14667</v>
      </c>
      <c r="O2388" s="36">
        <v>178</v>
      </c>
      <c r="Q2388" s="36" t="s">
        <v>14854</v>
      </c>
      <c r="R2388" s="50" t="str">
        <f>VLOOKUP(A2388,[1]komplet!$1:$1048576,18,0)</f>
        <v>ANO</v>
      </c>
    </row>
    <row r="2389" spans="1:18" x14ac:dyDescent="0.25">
      <c r="A2389" s="71">
        <v>600080048</v>
      </c>
      <c r="B2389" s="56">
        <f t="shared" si="74"/>
        <v>600080048</v>
      </c>
      <c r="C2389" s="57" t="s">
        <v>15093</v>
      </c>
      <c r="D2389" s="50">
        <v>1</v>
      </c>
      <c r="E2389" s="72">
        <f t="shared" si="75"/>
        <v>72743689</v>
      </c>
      <c r="F2389" s="51" t="s">
        <v>14867</v>
      </c>
      <c r="G2389" s="51" t="s">
        <v>14869</v>
      </c>
      <c r="H2389" s="51">
        <v>175</v>
      </c>
      <c r="I2389" s="51" t="s">
        <v>14443</v>
      </c>
      <c r="J2389" s="51">
        <v>16.690000000000001</v>
      </c>
      <c r="K2389" s="68">
        <v>2920.75</v>
      </c>
      <c r="L2389" s="63" t="s">
        <v>14444</v>
      </c>
      <c r="M2389" s="50" t="s">
        <v>14668</v>
      </c>
      <c r="O2389" s="36">
        <v>17</v>
      </c>
      <c r="Q2389" s="36" t="s">
        <v>11330</v>
      </c>
      <c r="R2389" s="50" t="str">
        <f>VLOOKUP(A2389,[1]komplet!$1:$1048576,18,0)</f>
        <v>ANO</v>
      </c>
    </row>
    <row r="2390" spans="1:18" x14ac:dyDescent="0.25">
      <c r="A2390" s="71">
        <v>600099075</v>
      </c>
      <c r="B2390" s="56">
        <f t="shared" si="74"/>
        <v>600099075</v>
      </c>
      <c r="C2390" s="57" t="s">
        <v>15094</v>
      </c>
      <c r="D2390" s="50">
        <v>1</v>
      </c>
      <c r="E2390" s="72">
        <f t="shared" si="75"/>
        <v>72742739</v>
      </c>
      <c r="F2390" s="51" t="s">
        <v>14867</v>
      </c>
      <c r="G2390" s="51" t="s">
        <v>14871</v>
      </c>
      <c r="H2390" s="51">
        <v>350</v>
      </c>
      <c r="I2390" s="51" t="s">
        <v>14443</v>
      </c>
      <c r="J2390" s="51">
        <v>16.690000000000001</v>
      </c>
      <c r="K2390" s="68">
        <v>5841.5</v>
      </c>
      <c r="L2390" s="63" t="s">
        <v>14444</v>
      </c>
      <c r="M2390" s="50" t="s">
        <v>14669</v>
      </c>
      <c r="O2390" s="36">
        <v>56</v>
      </c>
      <c r="Q2390" s="36" t="s">
        <v>14850</v>
      </c>
      <c r="R2390" s="50" t="str">
        <f>VLOOKUP(A2390,[1]komplet!$1:$1048576,18,0)</f>
        <v>ANO</v>
      </c>
    </row>
    <row r="2391" spans="1:18" x14ac:dyDescent="0.25">
      <c r="A2391" s="71">
        <v>600098982</v>
      </c>
      <c r="B2391" s="56">
        <f t="shared" si="74"/>
        <v>600098982</v>
      </c>
      <c r="C2391" s="57" t="s">
        <v>15095</v>
      </c>
      <c r="D2391" s="50">
        <v>1</v>
      </c>
      <c r="E2391" s="72">
        <f t="shared" si="75"/>
        <v>71006923</v>
      </c>
      <c r="F2391" s="51" t="s">
        <v>14867</v>
      </c>
      <c r="G2391" s="51" t="s">
        <v>14871</v>
      </c>
      <c r="H2391" s="51">
        <v>175</v>
      </c>
      <c r="I2391" s="51" t="s">
        <v>14443</v>
      </c>
      <c r="J2391" s="51">
        <v>16.690000000000001</v>
      </c>
      <c r="K2391" s="68">
        <v>2920.75</v>
      </c>
      <c r="L2391" s="63" t="s">
        <v>14444</v>
      </c>
      <c r="M2391" s="50" t="s">
        <v>14670</v>
      </c>
      <c r="O2391" s="36">
        <v>61</v>
      </c>
      <c r="Q2391" s="36" t="s">
        <v>14855</v>
      </c>
      <c r="R2391" s="50" t="str">
        <f>VLOOKUP(A2391,[1]komplet!$1:$1048576,18,0)</f>
        <v>ANO</v>
      </c>
    </row>
    <row r="2392" spans="1:18" x14ac:dyDescent="0.25">
      <c r="A2392" s="71">
        <v>600099032</v>
      </c>
      <c r="B2392" s="56">
        <f t="shared" si="74"/>
        <v>600099032</v>
      </c>
      <c r="C2392" s="57" t="s">
        <v>15096</v>
      </c>
      <c r="D2392" s="50">
        <v>1</v>
      </c>
      <c r="E2392" s="72">
        <f t="shared" si="75"/>
        <v>72742054</v>
      </c>
      <c r="F2392" s="51" t="s">
        <v>14867</v>
      </c>
      <c r="G2392" s="51" t="s">
        <v>14871</v>
      </c>
      <c r="H2392" s="51">
        <v>200</v>
      </c>
      <c r="I2392" s="51" t="s">
        <v>14443</v>
      </c>
      <c r="J2392" s="51">
        <v>16.690000000000001</v>
      </c>
      <c r="K2392" s="68">
        <v>3338.0000000000005</v>
      </c>
      <c r="L2392" s="63" t="s">
        <v>14444</v>
      </c>
      <c r="M2392" s="50" t="s">
        <v>14671</v>
      </c>
      <c r="O2392" s="36">
        <v>47</v>
      </c>
      <c r="Q2392" s="36" t="s">
        <v>14856</v>
      </c>
      <c r="R2392" s="50" t="str">
        <f>VLOOKUP(A2392,[1]komplet!$1:$1048576,18,0)</f>
        <v>ANO</v>
      </c>
    </row>
    <row r="2393" spans="1:18" x14ac:dyDescent="0.25">
      <c r="A2393" s="71">
        <v>600099067</v>
      </c>
      <c r="B2393" s="56">
        <f t="shared" si="74"/>
        <v>600099067</v>
      </c>
      <c r="C2393" s="57" t="s">
        <v>15097</v>
      </c>
      <c r="D2393" s="50">
        <v>1</v>
      </c>
      <c r="E2393" s="72">
        <f t="shared" si="75"/>
        <v>70986088</v>
      </c>
      <c r="F2393" s="51" t="s">
        <v>14867</v>
      </c>
      <c r="G2393" s="51" t="s">
        <v>14871</v>
      </c>
      <c r="H2393" s="51">
        <v>125</v>
      </c>
      <c r="I2393" s="51" t="s">
        <v>14443</v>
      </c>
      <c r="J2393" s="51">
        <v>16.690000000000001</v>
      </c>
      <c r="K2393" s="68">
        <v>2086.25</v>
      </c>
      <c r="L2393" s="63" t="s">
        <v>14444</v>
      </c>
      <c r="M2393" s="50" t="s">
        <v>14672</v>
      </c>
      <c r="O2393" s="36">
        <v>74</v>
      </c>
      <c r="Q2393" s="36" t="s">
        <v>14857</v>
      </c>
      <c r="R2393" s="50" t="str">
        <f>VLOOKUP(A2393,[1]komplet!$1:$1048576,18,0)</f>
        <v>ANO</v>
      </c>
    </row>
    <row r="2394" spans="1:18" x14ac:dyDescent="0.25">
      <c r="A2394" s="71">
        <v>600099091</v>
      </c>
      <c r="B2394" s="56">
        <f t="shared" si="74"/>
        <v>600099091</v>
      </c>
      <c r="C2394" s="57" t="s">
        <v>15098</v>
      </c>
      <c r="D2394" s="50">
        <v>1</v>
      </c>
      <c r="E2394" s="72">
        <f t="shared" si="75"/>
        <v>70695822</v>
      </c>
      <c r="F2394" s="51" t="s">
        <v>14867</v>
      </c>
      <c r="G2394" s="51" t="s">
        <v>14871</v>
      </c>
      <c r="H2394" s="51">
        <v>225</v>
      </c>
      <c r="I2394" s="51" t="s">
        <v>14443</v>
      </c>
      <c r="J2394" s="51">
        <v>16.690000000000001</v>
      </c>
      <c r="K2394" s="68">
        <v>3755.2500000000005</v>
      </c>
      <c r="L2394" s="63" t="s">
        <v>14444</v>
      </c>
      <c r="M2394" s="50" t="s">
        <v>14673</v>
      </c>
      <c r="O2394" s="36">
        <v>9</v>
      </c>
      <c r="Q2394" s="36" t="s">
        <v>14858</v>
      </c>
      <c r="R2394" s="50" t="str">
        <f>VLOOKUP(A2394,[1]komplet!$1:$1048576,18,0)</f>
        <v>ANO</v>
      </c>
    </row>
    <row r="2395" spans="1:18" x14ac:dyDescent="0.25">
      <c r="A2395" s="71">
        <v>600099253</v>
      </c>
      <c r="B2395" s="56">
        <f t="shared" si="74"/>
        <v>600099253</v>
      </c>
      <c r="C2395" s="57" t="s">
        <v>15099</v>
      </c>
      <c r="D2395" s="50">
        <v>1</v>
      </c>
      <c r="E2395" s="72">
        <f t="shared" si="75"/>
        <v>70695300</v>
      </c>
      <c r="F2395" s="51" t="s">
        <v>14867</v>
      </c>
      <c r="G2395" s="51" t="s">
        <v>14871</v>
      </c>
      <c r="H2395" s="51">
        <v>175</v>
      </c>
      <c r="I2395" s="51" t="s">
        <v>14443</v>
      </c>
      <c r="J2395" s="51">
        <v>16.690000000000001</v>
      </c>
      <c r="K2395" s="68">
        <v>2920.75</v>
      </c>
      <c r="L2395" s="63" t="s">
        <v>14444</v>
      </c>
      <c r="M2395" s="50" t="s">
        <v>14674</v>
      </c>
      <c r="O2395" s="36">
        <v>88</v>
      </c>
      <c r="Q2395" s="36" t="s">
        <v>14859</v>
      </c>
      <c r="R2395" s="50" t="str">
        <f>VLOOKUP(A2395,[1]komplet!$1:$1048576,18,0)</f>
        <v>ANO</v>
      </c>
    </row>
    <row r="2396" spans="1:18" x14ac:dyDescent="0.25">
      <c r="A2396" s="71">
        <v>600099270</v>
      </c>
      <c r="B2396" s="56">
        <f t="shared" si="74"/>
        <v>600099270</v>
      </c>
      <c r="C2396" s="57" t="s">
        <v>15100</v>
      </c>
      <c r="D2396" s="50">
        <v>1</v>
      </c>
      <c r="E2396" s="72">
        <f t="shared" si="75"/>
        <v>856118</v>
      </c>
      <c r="F2396" s="51" t="s">
        <v>14867</v>
      </c>
      <c r="G2396" s="51" t="s">
        <v>14871</v>
      </c>
      <c r="H2396" s="51">
        <v>600</v>
      </c>
      <c r="I2396" s="51" t="s">
        <v>14443</v>
      </c>
      <c r="J2396" s="51">
        <v>16.690000000000001</v>
      </c>
      <c r="K2396" s="68">
        <v>10014</v>
      </c>
      <c r="L2396" s="63" t="s">
        <v>14444</v>
      </c>
      <c r="M2396" s="50" t="s">
        <v>14675</v>
      </c>
      <c r="N2396" s="36" t="s">
        <v>5290</v>
      </c>
      <c r="O2396" s="36">
        <v>413</v>
      </c>
      <c r="Q2396" s="36" t="s">
        <v>14860</v>
      </c>
      <c r="R2396" s="50" t="str">
        <f>VLOOKUP(A2396,[1]komplet!$1:$1048576,18,0)</f>
        <v>ANO</v>
      </c>
    </row>
    <row r="2397" spans="1:18" x14ac:dyDescent="0.25">
      <c r="A2397" s="71">
        <v>600099288</v>
      </c>
      <c r="B2397" s="56">
        <f t="shared" si="74"/>
        <v>600099288</v>
      </c>
      <c r="C2397" s="57" t="s">
        <v>15101</v>
      </c>
      <c r="D2397" s="50">
        <v>1</v>
      </c>
      <c r="E2397" s="72">
        <f t="shared" si="75"/>
        <v>856126</v>
      </c>
      <c r="F2397" s="51" t="s">
        <v>14867</v>
      </c>
      <c r="G2397" s="51" t="s">
        <v>14871</v>
      </c>
      <c r="H2397" s="51">
        <v>2375</v>
      </c>
      <c r="I2397" s="51" t="s">
        <v>14443</v>
      </c>
      <c r="J2397" s="51">
        <v>16.690000000000001</v>
      </c>
      <c r="K2397" s="68">
        <v>39638.75</v>
      </c>
      <c r="L2397" s="63" t="s">
        <v>14444</v>
      </c>
      <c r="M2397" s="50" t="s">
        <v>14676</v>
      </c>
      <c r="N2397" s="36" t="s">
        <v>4804</v>
      </c>
      <c r="O2397" s="36">
        <v>18</v>
      </c>
      <c r="Q2397" s="36" t="s">
        <v>14850</v>
      </c>
      <c r="R2397" s="50" t="str">
        <f>VLOOKUP(A2397,[1]komplet!$1:$1048576,18,0)</f>
        <v>ANO</v>
      </c>
    </row>
    <row r="2398" spans="1:18" x14ac:dyDescent="0.25">
      <c r="A2398" s="71">
        <v>600099300</v>
      </c>
      <c r="B2398" s="56">
        <f t="shared" si="74"/>
        <v>600099300</v>
      </c>
      <c r="C2398" s="57" t="s">
        <v>15102</v>
      </c>
      <c r="D2398" s="50">
        <v>1</v>
      </c>
      <c r="E2398" s="72">
        <f t="shared" si="75"/>
        <v>72743174</v>
      </c>
      <c r="F2398" s="51" t="s">
        <v>14867</v>
      </c>
      <c r="G2398" s="51" t="s">
        <v>14871</v>
      </c>
      <c r="H2398" s="51">
        <v>300</v>
      </c>
      <c r="I2398" s="51" t="s">
        <v>14443</v>
      </c>
      <c r="J2398" s="51">
        <v>16.690000000000001</v>
      </c>
      <c r="K2398" s="68">
        <v>5007</v>
      </c>
      <c r="L2398" s="63" t="s">
        <v>14444</v>
      </c>
      <c r="M2398" s="50" t="s">
        <v>14677</v>
      </c>
      <c r="O2398" s="36">
        <v>31</v>
      </c>
      <c r="Q2398" s="36" t="s">
        <v>14861</v>
      </c>
      <c r="R2398" s="50" t="str">
        <f>VLOOKUP(A2398,[1]komplet!$1:$1048576,18,0)</f>
        <v>ANO</v>
      </c>
    </row>
    <row r="2399" spans="1:18" x14ac:dyDescent="0.25">
      <c r="A2399" s="71">
        <v>600099369</v>
      </c>
      <c r="B2399" s="56">
        <f t="shared" si="74"/>
        <v>600099369</v>
      </c>
      <c r="C2399" s="57" t="s">
        <v>15103</v>
      </c>
      <c r="D2399" s="50">
        <v>1</v>
      </c>
      <c r="E2399" s="72">
        <f t="shared" si="75"/>
        <v>854794</v>
      </c>
      <c r="F2399" s="51" t="s">
        <v>14867</v>
      </c>
      <c r="G2399" s="51" t="s">
        <v>14871</v>
      </c>
      <c r="H2399" s="51">
        <v>2725</v>
      </c>
      <c r="I2399" s="51" t="s">
        <v>14443</v>
      </c>
      <c r="J2399" s="51">
        <v>16.690000000000001</v>
      </c>
      <c r="K2399" s="68">
        <v>45480.25</v>
      </c>
      <c r="L2399" s="63" t="s">
        <v>14444</v>
      </c>
      <c r="M2399" s="50" t="s">
        <v>14678</v>
      </c>
      <c r="N2399" s="36" t="s">
        <v>14749</v>
      </c>
      <c r="O2399" s="36">
        <v>600</v>
      </c>
      <c r="Q2399" s="36" t="s">
        <v>14850</v>
      </c>
      <c r="R2399" s="50" t="str">
        <f>VLOOKUP(A2399,[1]komplet!$1:$1048576,18,0)</f>
        <v>ANO</v>
      </c>
    </row>
    <row r="2400" spans="1:18" x14ac:dyDescent="0.25">
      <c r="A2400" s="71">
        <v>600099377</v>
      </c>
      <c r="B2400" s="56">
        <f t="shared" si="74"/>
        <v>600099377</v>
      </c>
      <c r="C2400" s="57" t="s">
        <v>15104</v>
      </c>
      <c r="D2400" s="50">
        <v>1</v>
      </c>
      <c r="E2400" s="72">
        <f t="shared" si="75"/>
        <v>855049</v>
      </c>
      <c r="F2400" s="51" t="s">
        <v>14867</v>
      </c>
      <c r="G2400" s="51" t="s">
        <v>14871</v>
      </c>
      <c r="H2400" s="51">
        <v>2200</v>
      </c>
      <c r="I2400" s="51" t="s">
        <v>14443</v>
      </c>
      <c r="J2400" s="51">
        <v>16.690000000000001</v>
      </c>
      <c r="K2400" s="68">
        <v>36718</v>
      </c>
      <c r="L2400" s="63" t="s">
        <v>14444</v>
      </c>
      <c r="M2400" s="50" t="s">
        <v>14679</v>
      </c>
      <c r="N2400" s="36" t="s">
        <v>43</v>
      </c>
      <c r="O2400" s="36">
        <v>518</v>
      </c>
      <c r="Q2400" s="36" t="s">
        <v>14850</v>
      </c>
      <c r="R2400" s="50" t="str">
        <f>VLOOKUP(A2400,[1]komplet!$1:$1048576,18,0)</f>
        <v>ANO</v>
      </c>
    </row>
    <row r="2401" spans="1:18" x14ac:dyDescent="0.25">
      <c r="A2401" s="71">
        <v>600099474</v>
      </c>
      <c r="B2401" s="56">
        <f t="shared" si="74"/>
        <v>600099474</v>
      </c>
      <c r="C2401" s="57" t="s">
        <v>15105</v>
      </c>
      <c r="D2401" s="50">
        <v>1</v>
      </c>
      <c r="E2401" s="72">
        <f t="shared" si="75"/>
        <v>71173854</v>
      </c>
      <c r="F2401" s="51" t="s">
        <v>14867</v>
      </c>
      <c r="G2401" s="51" t="s">
        <v>14871</v>
      </c>
      <c r="H2401" s="51">
        <v>75</v>
      </c>
      <c r="I2401" s="51" t="s">
        <v>14443</v>
      </c>
      <c r="J2401" s="51">
        <v>16.690000000000001</v>
      </c>
      <c r="K2401" s="68">
        <v>1251.75</v>
      </c>
      <c r="L2401" s="63" t="s">
        <v>14444</v>
      </c>
      <c r="M2401" s="50" t="s">
        <v>14680</v>
      </c>
      <c r="N2401" s="36" t="s">
        <v>11331</v>
      </c>
      <c r="O2401" s="36">
        <v>1641</v>
      </c>
      <c r="Q2401" s="36" t="s">
        <v>14850</v>
      </c>
      <c r="R2401" s="50" t="str">
        <f>VLOOKUP(A2401,[1]komplet!$1:$1048576,18,0)</f>
        <v>ANO</v>
      </c>
    </row>
    <row r="2402" spans="1:18" x14ac:dyDescent="0.25">
      <c r="A2402" s="71">
        <v>650023340</v>
      </c>
      <c r="B2402" s="56">
        <f t="shared" si="74"/>
        <v>650023340</v>
      </c>
      <c r="C2402" s="57" t="s">
        <v>15106</v>
      </c>
      <c r="D2402" s="50">
        <v>1</v>
      </c>
      <c r="E2402" s="72">
        <f t="shared" si="75"/>
        <v>70982988</v>
      </c>
      <c r="F2402" s="51" t="s">
        <v>14867</v>
      </c>
      <c r="G2402" s="51" t="s">
        <v>14870</v>
      </c>
      <c r="H2402" s="51">
        <v>675</v>
      </c>
      <c r="I2402" s="51" t="s">
        <v>14443</v>
      </c>
      <c r="J2402" s="51">
        <v>16.690000000000001</v>
      </c>
      <c r="K2402" s="68">
        <v>11265.75</v>
      </c>
      <c r="L2402" s="63" t="s">
        <v>14444</v>
      </c>
      <c r="M2402" s="50" t="s">
        <v>14681</v>
      </c>
      <c r="O2402" s="36">
        <v>60</v>
      </c>
      <c r="Q2402" s="36" t="s">
        <v>14862</v>
      </c>
      <c r="R2402" s="50" t="str">
        <f>VLOOKUP(A2402,[1]komplet!$1:$1048576,18,0)</f>
        <v>ANO</v>
      </c>
    </row>
    <row r="2403" spans="1:18" x14ac:dyDescent="0.25">
      <c r="A2403" s="71">
        <v>650025873</v>
      </c>
      <c r="B2403" s="56">
        <f t="shared" si="74"/>
        <v>650025873</v>
      </c>
      <c r="C2403" s="57" t="s">
        <v>15107</v>
      </c>
      <c r="D2403" s="50">
        <v>1</v>
      </c>
      <c r="E2403" s="72">
        <f t="shared" si="75"/>
        <v>70695946</v>
      </c>
      <c r="F2403" s="51" t="s">
        <v>14867</v>
      </c>
      <c r="G2403" s="51" t="s">
        <v>14869</v>
      </c>
      <c r="H2403" s="51">
        <v>125</v>
      </c>
      <c r="I2403" s="51" t="s">
        <v>14443</v>
      </c>
      <c r="J2403" s="51">
        <v>16.690000000000001</v>
      </c>
      <c r="K2403" s="68">
        <v>2086.25</v>
      </c>
      <c r="L2403" s="63" t="s">
        <v>14444</v>
      </c>
      <c r="M2403" s="50" t="s">
        <v>14682</v>
      </c>
      <c r="O2403" s="36">
        <v>78</v>
      </c>
      <c r="Q2403" s="36" t="s">
        <v>14863</v>
      </c>
      <c r="R2403" s="50" t="str">
        <f>VLOOKUP(A2403,[1]komplet!$1:$1048576,18,0)</f>
        <v>ANO</v>
      </c>
    </row>
    <row r="2404" spans="1:18" x14ac:dyDescent="0.25">
      <c r="A2404" s="71">
        <v>691000093</v>
      </c>
      <c r="B2404" s="56">
        <f t="shared" si="74"/>
        <v>691000093</v>
      </c>
      <c r="C2404" s="57" t="s">
        <v>15108</v>
      </c>
      <c r="D2404" s="50">
        <v>1</v>
      </c>
      <c r="E2404" s="72">
        <f t="shared" si="75"/>
        <v>75129507</v>
      </c>
      <c r="F2404" s="51" t="s">
        <v>14867</v>
      </c>
      <c r="G2404" s="51" t="s">
        <v>14871</v>
      </c>
      <c r="H2404" s="51">
        <v>2475</v>
      </c>
      <c r="I2404" s="51" t="s">
        <v>14443</v>
      </c>
      <c r="J2404" s="51">
        <v>16.690000000000001</v>
      </c>
      <c r="K2404" s="68">
        <v>41307.75</v>
      </c>
      <c r="L2404" s="63" t="s">
        <v>14444</v>
      </c>
      <c r="M2404" s="50" t="s">
        <v>14683</v>
      </c>
      <c r="N2404" s="36" t="s">
        <v>61</v>
      </c>
      <c r="O2404" s="36">
        <v>519</v>
      </c>
      <c r="Q2404" s="36" t="s">
        <v>14850</v>
      </c>
      <c r="R2404" s="50" t="str">
        <f>VLOOKUP(A2404,[1]komplet!$1:$1048576,18,0)</f>
        <v>ANO</v>
      </c>
    </row>
    <row r="2405" spans="1:18" x14ac:dyDescent="0.25">
      <c r="A2405" s="71">
        <v>691007322</v>
      </c>
      <c r="B2405" s="56">
        <f t="shared" si="74"/>
        <v>691007322</v>
      </c>
      <c r="C2405" s="57" t="s">
        <v>15109</v>
      </c>
      <c r="D2405" s="50">
        <v>1</v>
      </c>
      <c r="E2405" s="72">
        <f t="shared" si="75"/>
        <v>71294180</v>
      </c>
      <c r="F2405" s="51" t="s">
        <v>14867</v>
      </c>
      <c r="G2405" s="51" t="s">
        <v>14871</v>
      </c>
      <c r="H2405" s="51">
        <v>250</v>
      </c>
      <c r="I2405" s="51" t="s">
        <v>14443</v>
      </c>
      <c r="J2405" s="51">
        <v>16.690000000000001</v>
      </c>
      <c r="K2405" s="68">
        <v>4172.5</v>
      </c>
      <c r="L2405" s="63" t="s">
        <v>14444</v>
      </c>
      <c r="M2405" s="50" t="s">
        <v>14684</v>
      </c>
      <c r="N2405" s="36" t="s">
        <v>61</v>
      </c>
      <c r="O2405" s="36">
        <v>519</v>
      </c>
      <c r="Q2405" s="36" t="s">
        <v>14850</v>
      </c>
      <c r="R2405" s="50" t="str">
        <f>VLOOKUP(A2405,[1]komplet!$1:$1048576,18,0)</f>
        <v>ANO</v>
      </c>
    </row>
    <row r="2406" spans="1:18" x14ac:dyDescent="0.25">
      <c r="A2406" s="71">
        <v>600010422</v>
      </c>
      <c r="B2406" s="56">
        <f t="shared" si="74"/>
        <v>600010422</v>
      </c>
      <c r="C2406" s="57" t="s">
        <v>15110</v>
      </c>
      <c r="D2406" s="50">
        <v>1</v>
      </c>
      <c r="E2406" s="72">
        <f t="shared" si="75"/>
        <v>60252766</v>
      </c>
      <c r="F2406" s="51" t="s">
        <v>14867</v>
      </c>
      <c r="G2406" s="51" t="s">
        <v>14870</v>
      </c>
      <c r="H2406" s="51">
        <v>700</v>
      </c>
      <c r="I2406" s="51" t="s">
        <v>14443</v>
      </c>
      <c r="J2406" s="51">
        <v>16.690000000000001</v>
      </c>
      <c r="K2406" s="68">
        <v>11683</v>
      </c>
      <c r="L2406" s="63" t="s">
        <v>14444</v>
      </c>
      <c r="M2406" s="50" t="s">
        <v>14685</v>
      </c>
      <c r="N2406" s="36" t="s">
        <v>14750</v>
      </c>
      <c r="O2406" s="36">
        <v>470</v>
      </c>
      <c r="Q2406" s="36" t="s">
        <v>14864</v>
      </c>
      <c r="R2406" s="50" t="str">
        <f>VLOOKUP(A2406,[1]komplet!$1:$1048576,18,0)</f>
        <v>ANO</v>
      </c>
    </row>
    <row r="2407" spans="1:18" x14ac:dyDescent="0.25">
      <c r="A2407" s="71">
        <v>600078256</v>
      </c>
      <c r="B2407" s="56">
        <f t="shared" si="74"/>
        <v>600078256</v>
      </c>
      <c r="C2407" s="57" t="s">
        <v>15111</v>
      </c>
      <c r="D2407" s="50">
        <v>1</v>
      </c>
      <c r="E2407" s="72">
        <f t="shared" si="75"/>
        <v>43257151</v>
      </c>
      <c r="F2407" s="51" t="s">
        <v>14867</v>
      </c>
      <c r="G2407" s="51" t="s">
        <v>14870</v>
      </c>
      <c r="H2407" s="51">
        <v>950</v>
      </c>
      <c r="I2407" s="51" t="s">
        <v>14443</v>
      </c>
      <c r="J2407" s="51">
        <v>16.690000000000001</v>
      </c>
      <c r="K2407" s="68">
        <v>15855.500000000002</v>
      </c>
      <c r="L2407" s="63" t="s">
        <v>14444</v>
      </c>
      <c r="M2407" s="50" t="s">
        <v>14686</v>
      </c>
      <c r="O2407" s="36">
        <v>22</v>
      </c>
      <c r="Q2407" s="36" t="s">
        <v>11330</v>
      </c>
      <c r="R2407" s="50" t="str">
        <f>VLOOKUP(A2407,[1]komplet!$1:$1048576,18,0)</f>
        <v>ANO</v>
      </c>
    </row>
    <row r="2408" spans="1:18" x14ac:dyDescent="0.25">
      <c r="A2408" s="71">
        <v>600078299</v>
      </c>
      <c r="B2408" s="56">
        <f t="shared" si="74"/>
        <v>600078299</v>
      </c>
      <c r="C2408" s="57" t="s">
        <v>15112</v>
      </c>
      <c r="D2408" s="50">
        <v>1</v>
      </c>
      <c r="E2408" s="72">
        <f t="shared" si="75"/>
        <v>70695041</v>
      </c>
      <c r="F2408" s="51" t="s">
        <v>14867</v>
      </c>
      <c r="G2408" s="51" t="s">
        <v>14870</v>
      </c>
      <c r="H2408" s="51">
        <v>250</v>
      </c>
      <c r="I2408" s="51" t="s">
        <v>14443</v>
      </c>
      <c r="J2408" s="51">
        <v>16.690000000000001</v>
      </c>
      <c r="K2408" s="68">
        <v>4172.5</v>
      </c>
      <c r="L2408" s="63" t="s">
        <v>14444</v>
      </c>
      <c r="M2408" s="50" t="s">
        <v>14687</v>
      </c>
      <c r="O2408" s="36">
        <v>1</v>
      </c>
      <c r="Q2408" s="36" t="s">
        <v>14865</v>
      </c>
      <c r="R2408" s="50" t="str">
        <f>VLOOKUP(A2408,[1]komplet!$1:$1048576,18,0)</f>
        <v>ANO</v>
      </c>
    </row>
    <row r="2409" spans="1:18" x14ac:dyDescent="0.25">
      <c r="A2409" s="71">
        <v>600078337</v>
      </c>
      <c r="B2409" s="56">
        <f t="shared" si="74"/>
        <v>600078337</v>
      </c>
      <c r="C2409" s="57" t="s">
        <v>15113</v>
      </c>
      <c r="D2409" s="50">
        <v>1</v>
      </c>
      <c r="E2409" s="72">
        <f t="shared" si="75"/>
        <v>70698325</v>
      </c>
      <c r="F2409" s="51" t="s">
        <v>14867</v>
      </c>
      <c r="G2409" s="51" t="s">
        <v>14870</v>
      </c>
      <c r="H2409" s="51">
        <v>100</v>
      </c>
      <c r="I2409" s="51" t="s">
        <v>14443</v>
      </c>
      <c r="J2409" s="51">
        <v>16.690000000000001</v>
      </c>
      <c r="K2409" s="68">
        <v>1669.0000000000002</v>
      </c>
      <c r="L2409" s="63" t="s">
        <v>14444</v>
      </c>
      <c r="M2409" s="50" t="s">
        <v>14688</v>
      </c>
      <c r="O2409" s="36">
        <v>63</v>
      </c>
      <c r="Q2409" s="36" t="s">
        <v>10342</v>
      </c>
      <c r="R2409" s="50" t="str">
        <f>VLOOKUP(A2409,[1]komplet!$1:$1048576,18,0)</f>
        <v>ANO</v>
      </c>
    </row>
    <row r="2410" spans="1:18" x14ac:dyDescent="0.25">
      <c r="A2410" s="71">
        <v>600078515</v>
      </c>
      <c r="B2410" s="56">
        <f t="shared" si="74"/>
        <v>600078515</v>
      </c>
      <c r="C2410" s="57" t="s">
        <v>15114</v>
      </c>
      <c r="D2410" s="50">
        <v>1</v>
      </c>
      <c r="E2410" s="72">
        <f t="shared" si="75"/>
        <v>70694974</v>
      </c>
      <c r="F2410" s="51" t="s">
        <v>14867</v>
      </c>
      <c r="G2410" s="51" t="s">
        <v>14870</v>
      </c>
      <c r="H2410" s="51">
        <v>1350</v>
      </c>
      <c r="I2410" s="51" t="s">
        <v>14443</v>
      </c>
      <c r="J2410" s="51">
        <v>16.690000000000001</v>
      </c>
      <c r="K2410" s="68">
        <v>22531.5</v>
      </c>
      <c r="L2410" s="63" t="s">
        <v>14444</v>
      </c>
      <c r="M2410" s="50" t="s">
        <v>14689</v>
      </c>
      <c r="N2410" s="36" t="s">
        <v>19</v>
      </c>
      <c r="O2410" s="36">
        <v>700</v>
      </c>
      <c r="Q2410" s="36" t="s">
        <v>14864</v>
      </c>
      <c r="R2410" s="50" t="str">
        <f>VLOOKUP(A2410,[1]komplet!$1:$1048576,18,0)</f>
        <v>ANO</v>
      </c>
    </row>
    <row r="2411" spans="1:18" x14ac:dyDescent="0.25">
      <c r="A2411" s="71">
        <v>600078531</v>
      </c>
      <c r="B2411" s="56">
        <f t="shared" si="74"/>
        <v>600078531</v>
      </c>
      <c r="C2411" s="57" t="s">
        <v>15115</v>
      </c>
      <c r="D2411" s="50">
        <v>1</v>
      </c>
      <c r="E2411" s="72">
        <f t="shared" si="75"/>
        <v>70694982</v>
      </c>
      <c r="F2411" s="51" t="s">
        <v>14867</v>
      </c>
      <c r="G2411" s="51" t="s">
        <v>14870</v>
      </c>
      <c r="H2411" s="51">
        <v>875</v>
      </c>
      <c r="I2411" s="51" t="s">
        <v>14443</v>
      </c>
      <c r="J2411" s="51">
        <v>16.690000000000001</v>
      </c>
      <c r="K2411" s="68">
        <v>14603.750000000002</v>
      </c>
      <c r="L2411" s="63" t="s">
        <v>14444</v>
      </c>
      <c r="M2411" s="50" t="s">
        <v>14690</v>
      </c>
      <c r="N2411" s="36" t="s">
        <v>14751</v>
      </c>
      <c r="O2411" s="36">
        <v>800</v>
      </c>
      <c r="Q2411" s="36" t="s">
        <v>14864</v>
      </c>
      <c r="R2411" s="50" t="str">
        <f>VLOOKUP(A2411,[1]komplet!$1:$1048576,18,0)</f>
        <v>ANO</v>
      </c>
    </row>
    <row r="2412" spans="1:18" x14ac:dyDescent="0.25">
      <c r="A2412" s="71">
        <v>600078582</v>
      </c>
      <c r="B2412" s="56">
        <f t="shared" si="74"/>
        <v>600078582</v>
      </c>
      <c r="C2412" s="57" t="s">
        <v>15116</v>
      </c>
      <c r="D2412" s="50">
        <v>1</v>
      </c>
      <c r="E2412" s="72">
        <f t="shared" si="75"/>
        <v>16389581</v>
      </c>
      <c r="F2412" s="51" t="s">
        <v>14867</v>
      </c>
      <c r="G2412" s="51" t="s">
        <v>14870</v>
      </c>
      <c r="H2412" s="51">
        <v>675</v>
      </c>
      <c r="I2412" s="51" t="s">
        <v>14443</v>
      </c>
      <c r="J2412" s="51">
        <v>16.690000000000001</v>
      </c>
      <c r="K2412" s="68">
        <v>11265.75</v>
      </c>
      <c r="L2412" s="63" t="s">
        <v>14444</v>
      </c>
      <c r="M2412" s="50" t="s">
        <v>14691</v>
      </c>
      <c r="O2412" s="36">
        <v>264</v>
      </c>
      <c r="Q2412" s="36" t="s">
        <v>14866</v>
      </c>
      <c r="R2412" s="50" t="str">
        <f>VLOOKUP(A2412,[1]komplet!$1:$1048576,18,0)</f>
        <v>ANO</v>
      </c>
    </row>
    <row r="2413" spans="1:18" x14ac:dyDescent="0.25">
      <c r="A2413" s="71">
        <v>600016773</v>
      </c>
      <c r="B2413" s="56">
        <f t="shared" si="74"/>
        <v>600016773</v>
      </c>
      <c r="C2413" s="57" t="s">
        <v>989</v>
      </c>
      <c r="D2413" s="50">
        <v>1</v>
      </c>
      <c r="E2413" s="72">
        <f t="shared" si="75"/>
        <v>601667</v>
      </c>
      <c r="F2413" s="51" t="s">
        <v>96</v>
      </c>
      <c r="G2413" s="51" t="s">
        <v>5729</v>
      </c>
      <c r="H2413" s="51">
        <v>1450</v>
      </c>
      <c r="I2413" s="51" t="s">
        <v>14443</v>
      </c>
      <c r="J2413" s="51">
        <v>16.690000000000001</v>
      </c>
      <c r="K2413" s="68">
        <v>24200.500000000004</v>
      </c>
      <c r="L2413" s="63" t="s">
        <v>14444</v>
      </c>
      <c r="M2413" s="50" t="s">
        <v>2947</v>
      </c>
      <c r="N2413" s="36" t="s">
        <v>89</v>
      </c>
      <c r="O2413" s="36">
        <v>526</v>
      </c>
      <c r="P2413" s="36">
        <v>18</v>
      </c>
      <c r="Q2413" s="36" t="s">
        <v>4781</v>
      </c>
      <c r="R2413" s="50" t="str">
        <f>VLOOKUP(A2413,[1]komplet!$1:$1048576,18,0)</f>
        <v>ANO</v>
      </c>
    </row>
    <row r="2414" spans="1:18" x14ac:dyDescent="0.25">
      <c r="A2414" s="71">
        <v>600016803</v>
      </c>
      <c r="B2414" s="56">
        <f t="shared" si="74"/>
        <v>600016803</v>
      </c>
      <c r="C2414" s="57" t="s">
        <v>990</v>
      </c>
      <c r="D2414" s="50">
        <v>1</v>
      </c>
      <c r="E2414" s="72">
        <f t="shared" si="75"/>
        <v>25833685</v>
      </c>
      <c r="F2414" s="51" t="s">
        <v>96</v>
      </c>
      <c r="G2414" s="51" t="s">
        <v>5729</v>
      </c>
      <c r="H2414" s="51">
        <v>425</v>
      </c>
      <c r="I2414" s="51" t="s">
        <v>14443</v>
      </c>
      <c r="J2414" s="51">
        <v>16.690000000000001</v>
      </c>
      <c r="K2414" s="68">
        <v>7093.2500000000009</v>
      </c>
      <c r="L2414" s="63" t="s">
        <v>14444</v>
      </c>
      <c r="M2414" s="50" t="s">
        <v>2948</v>
      </c>
      <c r="N2414" s="36" t="s">
        <v>4782</v>
      </c>
      <c r="O2414" s="36">
        <v>760</v>
      </c>
      <c r="Q2414" s="36" t="s">
        <v>4783</v>
      </c>
      <c r="R2414" s="50" t="str">
        <f>VLOOKUP(A2414,[1]komplet!$1:$1048576,18,0)</f>
        <v>NE</v>
      </c>
    </row>
    <row r="2415" spans="1:18" x14ac:dyDescent="0.25">
      <c r="A2415" s="71">
        <v>600138071</v>
      </c>
      <c r="B2415" s="56">
        <f t="shared" si="74"/>
        <v>600138071</v>
      </c>
      <c r="C2415" s="57" t="s">
        <v>991</v>
      </c>
      <c r="D2415" s="50">
        <v>1</v>
      </c>
      <c r="E2415" s="72">
        <f t="shared" si="75"/>
        <v>73184195</v>
      </c>
      <c r="F2415" s="51" t="s">
        <v>96</v>
      </c>
      <c r="G2415" s="51" t="s">
        <v>5729</v>
      </c>
      <c r="H2415" s="51">
        <v>50</v>
      </c>
      <c r="I2415" s="51" t="s">
        <v>14443</v>
      </c>
      <c r="J2415" s="51">
        <v>16.690000000000001</v>
      </c>
      <c r="K2415" s="68">
        <v>834.50000000000011</v>
      </c>
      <c r="L2415" s="63" t="s">
        <v>14444</v>
      </c>
      <c r="M2415" s="50" t="s">
        <v>2949</v>
      </c>
      <c r="O2415" s="36">
        <v>71</v>
      </c>
      <c r="Q2415" s="36" t="s">
        <v>4784</v>
      </c>
      <c r="R2415" s="50" t="str">
        <f>VLOOKUP(A2415,[1]komplet!$1:$1048576,18,0)</f>
        <v>ANO</v>
      </c>
    </row>
    <row r="2416" spans="1:18" x14ac:dyDescent="0.25">
      <c r="A2416" s="71">
        <v>600138275</v>
      </c>
      <c r="B2416" s="56">
        <f t="shared" si="74"/>
        <v>600138275</v>
      </c>
      <c r="C2416" s="57" t="s">
        <v>992</v>
      </c>
      <c r="D2416" s="50">
        <v>1</v>
      </c>
      <c r="E2416" s="72">
        <f t="shared" si="75"/>
        <v>60799081</v>
      </c>
      <c r="F2416" s="51" t="s">
        <v>96</v>
      </c>
      <c r="G2416" s="51" t="s">
        <v>5729</v>
      </c>
      <c r="H2416" s="51">
        <v>1125</v>
      </c>
      <c r="I2416" s="51" t="s">
        <v>14443</v>
      </c>
      <c r="J2416" s="51">
        <v>16.690000000000001</v>
      </c>
      <c r="K2416" s="68">
        <v>18776.25</v>
      </c>
      <c r="L2416" s="63" t="s">
        <v>14444</v>
      </c>
      <c r="M2416" s="50" t="s">
        <v>2950</v>
      </c>
      <c r="N2416" s="36" t="s">
        <v>4326</v>
      </c>
      <c r="O2416" s="36">
        <v>346</v>
      </c>
      <c r="Q2416" s="36" t="s">
        <v>4783</v>
      </c>
      <c r="R2416" s="50" t="str">
        <f>VLOOKUP(A2416,[1]komplet!$1:$1048576,18,0)</f>
        <v>ANO</v>
      </c>
    </row>
    <row r="2417" spans="1:18" x14ac:dyDescent="0.25">
      <c r="A2417" s="71">
        <v>600138330</v>
      </c>
      <c r="B2417" s="56">
        <f t="shared" si="74"/>
        <v>600138330</v>
      </c>
      <c r="C2417" s="57" t="s">
        <v>993</v>
      </c>
      <c r="D2417" s="50">
        <v>1</v>
      </c>
      <c r="E2417" s="72">
        <f t="shared" si="75"/>
        <v>73184667</v>
      </c>
      <c r="F2417" s="51" t="s">
        <v>96</v>
      </c>
      <c r="G2417" s="51" t="s">
        <v>5729</v>
      </c>
      <c r="H2417" s="51">
        <v>175</v>
      </c>
      <c r="I2417" s="51" t="s">
        <v>14443</v>
      </c>
      <c r="J2417" s="51">
        <v>16.690000000000001</v>
      </c>
      <c r="K2417" s="68">
        <v>2920.75</v>
      </c>
      <c r="L2417" s="63" t="s">
        <v>14444</v>
      </c>
      <c r="M2417" s="50" t="s">
        <v>2951</v>
      </c>
      <c r="O2417" s="36">
        <v>34</v>
      </c>
      <c r="Q2417" s="36" t="s">
        <v>4785</v>
      </c>
      <c r="R2417" s="50" t="str">
        <f>VLOOKUP(A2417,[1]komplet!$1:$1048576,18,0)</f>
        <v>ANO</v>
      </c>
    </row>
    <row r="2418" spans="1:18" x14ac:dyDescent="0.25">
      <c r="A2418" s="71">
        <v>600138364</v>
      </c>
      <c r="B2418" s="56">
        <f t="shared" si="74"/>
        <v>600138364</v>
      </c>
      <c r="C2418" s="57" t="s">
        <v>994</v>
      </c>
      <c r="D2418" s="50">
        <v>1</v>
      </c>
      <c r="E2418" s="72">
        <f t="shared" si="75"/>
        <v>70997888</v>
      </c>
      <c r="F2418" s="51" t="s">
        <v>96</v>
      </c>
      <c r="G2418" s="51" t="s">
        <v>5729</v>
      </c>
      <c r="H2418" s="51">
        <v>125</v>
      </c>
      <c r="I2418" s="51" t="s">
        <v>14443</v>
      </c>
      <c r="J2418" s="51">
        <v>16.690000000000001</v>
      </c>
      <c r="K2418" s="68">
        <v>2086.25</v>
      </c>
      <c r="L2418" s="63" t="s">
        <v>14444</v>
      </c>
      <c r="M2418" s="50" t="s">
        <v>2952</v>
      </c>
      <c r="O2418" s="36">
        <v>171</v>
      </c>
      <c r="Q2418" s="36" t="s">
        <v>4786</v>
      </c>
      <c r="R2418" s="50" t="str">
        <f>VLOOKUP(A2418,[1]komplet!$1:$1048576,18,0)</f>
        <v>ANO</v>
      </c>
    </row>
    <row r="2419" spans="1:18" x14ac:dyDescent="0.25">
      <c r="A2419" s="71">
        <v>600138372</v>
      </c>
      <c r="B2419" s="56">
        <f t="shared" si="74"/>
        <v>600138372</v>
      </c>
      <c r="C2419" s="57" t="s">
        <v>995</v>
      </c>
      <c r="D2419" s="50">
        <v>1</v>
      </c>
      <c r="E2419" s="72">
        <f t="shared" si="75"/>
        <v>75026775</v>
      </c>
      <c r="F2419" s="51" t="s">
        <v>96</v>
      </c>
      <c r="G2419" s="51" t="s">
        <v>5729</v>
      </c>
      <c r="H2419" s="51">
        <v>175</v>
      </c>
      <c r="I2419" s="51" t="s">
        <v>14443</v>
      </c>
      <c r="J2419" s="51">
        <v>16.690000000000001</v>
      </c>
      <c r="K2419" s="68">
        <v>2920.75</v>
      </c>
      <c r="L2419" s="63" t="s">
        <v>14444</v>
      </c>
      <c r="M2419" s="50" t="s">
        <v>2953</v>
      </c>
      <c r="O2419" s="36">
        <v>58</v>
      </c>
      <c r="Q2419" s="36" t="s">
        <v>4787</v>
      </c>
      <c r="R2419" s="50" t="str">
        <f>VLOOKUP(A2419,[1]komplet!$1:$1048576,18,0)</f>
        <v>ANO</v>
      </c>
    </row>
    <row r="2420" spans="1:18" x14ac:dyDescent="0.25">
      <c r="A2420" s="71">
        <v>600138411</v>
      </c>
      <c r="B2420" s="56">
        <f t="shared" si="74"/>
        <v>600138411</v>
      </c>
      <c r="C2420" s="57" t="s">
        <v>996</v>
      </c>
      <c r="D2420" s="50">
        <v>1</v>
      </c>
      <c r="E2420" s="72">
        <f t="shared" si="75"/>
        <v>848301</v>
      </c>
      <c r="F2420" s="51" t="s">
        <v>96</v>
      </c>
      <c r="G2420" s="51" t="s">
        <v>5729</v>
      </c>
      <c r="H2420" s="51">
        <v>1500</v>
      </c>
      <c r="I2420" s="51" t="s">
        <v>14443</v>
      </c>
      <c r="J2420" s="51">
        <v>16.690000000000001</v>
      </c>
      <c r="K2420" s="68">
        <v>25035.000000000004</v>
      </c>
      <c r="L2420" s="63" t="s">
        <v>14444</v>
      </c>
      <c r="M2420" s="50" t="s">
        <v>2954</v>
      </c>
      <c r="N2420" s="36" t="s">
        <v>100</v>
      </c>
      <c r="O2420" s="36">
        <v>658</v>
      </c>
      <c r="P2420" s="36">
        <v>28</v>
      </c>
      <c r="Q2420" s="36" t="s">
        <v>4781</v>
      </c>
      <c r="R2420" s="50" t="str">
        <f>VLOOKUP(A2420,[1]komplet!$1:$1048576,18,0)</f>
        <v>ANO</v>
      </c>
    </row>
    <row r="2421" spans="1:18" x14ac:dyDescent="0.25">
      <c r="A2421" s="71">
        <v>600138429</v>
      </c>
      <c r="B2421" s="56">
        <f t="shared" si="74"/>
        <v>600138429</v>
      </c>
      <c r="C2421" s="57" t="s">
        <v>997</v>
      </c>
      <c r="D2421" s="50">
        <v>1</v>
      </c>
      <c r="E2421" s="72">
        <f t="shared" si="75"/>
        <v>848298</v>
      </c>
      <c r="F2421" s="51" t="s">
        <v>96</v>
      </c>
      <c r="G2421" s="51" t="s">
        <v>5729</v>
      </c>
      <c r="H2421" s="51">
        <v>2125</v>
      </c>
      <c r="I2421" s="51" t="s">
        <v>14443</v>
      </c>
      <c r="J2421" s="51">
        <v>16.690000000000001</v>
      </c>
      <c r="K2421" s="68">
        <v>35466.25</v>
      </c>
      <c r="L2421" s="63" t="s">
        <v>14444</v>
      </c>
      <c r="M2421" s="50" t="s">
        <v>2955</v>
      </c>
      <c r="N2421" s="36" t="s">
        <v>41</v>
      </c>
      <c r="O2421" s="36">
        <v>701</v>
      </c>
      <c r="P2421" s="36">
        <v>3</v>
      </c>
      <c r="Q2421" s="36" t="s">
        <v>4781</v>
      </c>
      <c r="R2421" s="50" t="str">
        <f>VLOOKUP(A2421,[1]komplet!$1:$1048576,18,0)</f>
        <v>ANO</v>
      </c>
    </row>
    <row r="2422" spans="1:18" x14ac:dyDescent="0.25">
      <c r="A2422" s="71">
        <v>600138461</v>
      </c>
      <c r="B2422" s="56">
        <f t="shared" si="74"/>
        <v>600138461</v>
      </c>
      <c r="C2422" s="57" t="s">
        <v>998</v>
      </c>
      <c r="D2422" s="50">
        <v>1</v>
      </c>
      <c r="E2422" s="72">
        <f t="shared" si="75"/>
        <v>75027372</v>
      </c>
      <c r="F2422" s="51" t="s">
        <v>96</v>
      </c>
      <c r="G2422" s="51" t="s">
        <v>5729</v>
      </c>
      <c r="H2422" s="51">
        <v>675</v>
      </c>
      <c r="I2422" s="51" t="s">
        <v>14443</v>
      </c>
      <c r="J2422" s="51">
        <v>16.690000000000001</v>
      </c>
      <c r="K2422" s="68">
        <v>11265.75</v>
      </c>
      <c r="L2422" s="63" t="s">
        <v>14444</v>
      </c>
      <c r="M2422" s="50" t="s">
        <v>2956</v>
      </c>
      <c r="O2422" s="36">
        <v>315</v>
      </c>
      <c r="Q2422" s="36" t="s">
        <v>4788</v>
      </c>
      <c r="R2422" s="50" t="str">
        <f>VLOOKUP(A2422,[1]komplet!$1:$1048576,18,0)</f>
        <v>ANO</v>
      </c>
    </row>
    <row r="2423" spans="1:18" x14ac:dyDescent="0.25">
      <c r="A2423" s="71">
        <v>600138534</v>
      </c>
      <c r="B2423" s="56">
        <f t="shared" si="74"/>
        <v>600138534</v>
      </c>
      <c r="C2423" s="57" t="s">
        <v>999</v>
      </c>
      <c r="D2423" s="50">
        <v>1</v>
      </c>
      <c r="E2423" s="72">
        <f t="shared" si="75"/>
        <v>60609214</v>
      </c>
      <c r="F2423" s="51" t="s">
        <v>96</v>
      </c>
      <c r="G2423" s="51" t="s">
        <v>5729</v>
      </c>
      <c r="H2423" s="51">
        <v>1350</v>
      </c>
      <c r="I2423" s="51" t="s">
        <v>14443</v>
      </c>
      <c r="J2423" s="51">
        <v>16.690000000000001</v>
      </c>
      <c r="K2423" s="68">
        <v>22531.5</v>
      </c>
      <c r="L2423" s="63" t="s">
        <v>14444</v>
      </c>
      <c r="M2423" s="50" t="s">
        <v>2957</v>
      </c>
      <c r="N2423" s="36" t="s">
        <v>4789</v>
      </c>
      <c r="O2423" s="36">
        <v>500</v>
      </c>
      <c r="Q2423" s="36" t="s">
        <v>4783</v>
      </c>
      <c r="R2423" s="50" t="str">
        <f>VLOOKUP(A2423,[1]komplet!$1:$1048576,18,0)</f>
        <v>ANO</v>
      </c>
    </row>
    <row r="2424" spans="1:18" x14ac:dyDescent="0.25">
      <c r="A2424" s="71">
        <v>600138542</v>
      </c>
      <c r="B2424" s="56">
        <f t="shared" si="74"/>
        <v>600138542</v>
      </c>
      <c r="C2424" s="57" t="s">
        <v>1000</v>
      </c>
      <c r="D2424" s="50">
        <v>1</v>
      </c>
      <c r="E2424" s="72">
        <f t="shared" si="75"/>
        <v>60609371</v>
      </c>
      <c r="F2424" s="51" t="s">
        <v>96</v>
      </c>
      <c r="G2424" s="51" t="s">
        <v>5729</v>
      </c>
      <c r="H2424" s="51">
        <v>1150</v>
      </c>
      <c r="I2424" s="51" t="s">
        <v>14443</v>
      </c>
      <c r="J2424" s="51">
        <v>16.690000000000001</v>
      </c>
      <c r="K2424" s="68">
        <v>19193.5</v>
      </c>
      <c r="L2424" s="63" t="s">
        <v>14444</v>
      </c>
      <c r="M2424" s="50" t="s">
        <v>2958</v>
      </c>
      <c r="N2424" s="36" t="s">
        <v>4790</v>
      </c>
      <c r="O2424" s="36">
        <v>650</v>
      </c>
      <c r="Q2424" s="36" t="s">
        <v>4783</v>
      </c>
      <c r="R2424" s="50" t="str">
        <f>VLOOKUP(A2424,[1]komplet!$1:$1048576,18,0)</f>
        <v>ANO</v>
      </c>
    </row>
    <row r="2425" spans="1:18" x14ac:dyDescent="0.25">
      <c r="A2425" s="71">
        <v>600138607</v>
      </c>
      <c r="B2425" s="56">
        <f t="shared" si="74"/>
        <v>600138607</v>
      </c>
      <c r="C2425" s="57" t="s">
        <v>1001</v>
      </c>
      <c r="D2425" s="50">
        <v>1</v>
      </c>
      <c r="E2425" s="72">
        <f t="shared" si="75"/>
        <v>73184454</v>
      </c>
      <c r="F2425" s="51" t="s">
        <v>96</v>
      </c>
      <c r="G2425" s="51" t="s">
        <v>5729</v>
      </c>
      <c r="H2425" s="51">
        <v>200</v>
      </c>
      <c r="I2425" s="51" t="s">
        <v>14443</v>
      </c>
      <c r="J2425" s="51">
        <v>16.690000000000001</v>
      </c>
      <c r="K2425" s="68">
        <v>3338.0000000000005</v>
      </c>
      <c r="L2425" s="63" t="s">
        <v>14444</v>
      </c>
      <c r="M2425" s="50" t="s">
        <v>2959</v>
      </c>
      <c r="O2425" s="36">
        <v>144</v>
      </c>
      <c r="Q2425" s="36" t="s">
        <v>4791</v>
      </c>
      <c r="R2425" s="50" t="str">
        <f>VLOOKUP(A2425,[1]komplet!$1:$1048576,18,0)</f>
        <v>ANO</v>
      </c>
    </row>
    <row r="2426" spans="1:18" x14ac:dyDescent="0.25">
      <c r="A2426" s="71">
        <v>600138615</v>
      </c>
      <c r="B2426" s="56">
        <f t="shared" si="74"/>
        <v>600138615</v>
      </c>
      <c r="C2426" s="57" t="s">
        <v>1002</v>
      </c>
      <c r="D2426" s="50">
        <v>1</v>
      </c>
      <c r="E2426" s="72">
        <f t="shared" si="75"/>
        <v>75026902</v>
      </c>
      <c r="F2426" s="51" t="s">
        <v>96</v>
      </c>
      <c r="G2426" s="51" t="s">
        <v>5729</v>
      </c>
      <c r="H2426" s="51">
        <v>75</v>
      </c>
      <c r="I2426" s="51" t="s">
        <v>14443</v>
      </c>
      <c r="J2426" s="51">
        <v>16.690000000000001</v>
      </c>
      <c r="K2426" s="68">
        <v>1251.75</v>
      </c>
      <c r="L2426" s="63" t="s">
        <v>14444</v>
      </c>
      <c r="M2426" s="50" t="s">
        <v>2960</v>
      </c>
      <c r="O2426" s="36">
        <v>116</v>
      </c>
      <c r="Q2426" s="36" t="s">
        <v>4792</v>
      </c>
      <c r="R2426" s="50" t="str">
        <f>VLOOKUP(A2426,[1]komplet!$1:$1048576,18,0)</f>
        <v>ANO</v>
      </c>
    </row>
    <row r="2427" spans="1:18" x14ac:dyDescent="0.25">
      <c r="A2427" s="71">
        <v>600138623</v>
      </c>
      <c r="B2427" s="56">
        <f t="shared" si="74"/>
        <v>600138623</v>
      </c>
      <c r="C2427" s="57" t="s">
        <v>1003</v>
      </c>
      <c r="D2427" s="50">
        <v>1</v>
      </c>
      <c r="E2427" s="72">
        <f t="shared" si="75"/>
        <v>75027682</v>
      </c>
      <c r="F2427" s="51" t="s">
        <v>96</v>
      </c>
      <c r="G2427" s="51" t="s">
        <v>5729</v>
      </c>
      <c r="H2427" s="51">
        <v>75</v>
      </c>
      <c r="I2427" s="51" t="s">
        <v>14443</v>
      </c>
      <c r="J2427" s="51">
        <v>16.690000000000001</v>
      </c>
      <c r="K2427" s="68">
        <v>1251.75</v>
      </c>
      <c r="L2427" s="63" t="s">
        <v>14444</v>
      </c>
      <c r="M2427" s="50" t="s">
        <v>2961</v>
      </c>
      <c r="O2427" s="36">
        <v>86</v>
      </c>
      <c r="Q2427" s="36" t="s">
        <v>4793</v>
      </c>
      <c r="R2427" s="50" t="str">
        <f>VLOOKUP(A2427,[1]komplet!$1:$1048576,18,0)</f>
        <v>ANO</v>
      </c>
    </row>
    <row r="2428" spans="1:18" x14ac:dyDescent="0.25">
      <c r="A2428" s="71">
        <v>600016455</v>
      </c>
      <c r="B2428" s="56">
        <f t="shared" si="74"/>
        <v>600016455</v>
      </c>
      <c r="C2428" s="57" t="s">
        <v>7061</v>
      </c>
      <c r="D2428" s="50">
        <v>1</v>
      </c>
      <c r="E2428" s="72">
        <f t="shared" si="75"/>
        <v>62331205</v>
      </c>
      <c r="F2428" s="51" t="s">
        <v>96</v>
      </c>
      <c r="G2428" s="51" t="s">
        <v>8868</v>
      </c>
      <c r="H2428" s="51">
        <v>1275</v>
      </c>
      <c r="I2428" s="51" t="s">
        <v>14443</v>
      </c>
      <c r="J2428" s="51">
        <v>16.690000000000001</v>
      </c>
      <c r="K2428" s="68">
        <v>21279.75</v>
      </c>
      <c r="L2428" s="63" t="s">
        <v>14444</v>
      </c>
      <c r="M2428" s="50" t="s">
        <v>11332</v>
      </c>
      <c r="N2428" s="36" t="s">
        <v>9911</v>
      </c>
      <c r="O2428" s="36">
        <v>794</v>
      </c>
      <c r="Q2428" s="36" t="s">
        <v>11333</v>
      </c>
      <c r="R2428" s="50" t="str">
        <f>VLOOKUP(A2428,[1]komplet!$1:$1048576,18,0)</f>
        <v>ANO</v>
      </c>
    </row>
    <row r="2429" spans="1:18" x14ac:dyDescent="0.25">
      <c r="A2429" s="71">
        <v>600016668</v>
      </c>
      <c r="B2429" s="56">
        <f t="shared" si="74"/>
        <v>600016668</v>
      </c>
      <c r="C2429" s="57" t="s">
        <v>7062</v>
      </c>
      <c r="D2429" s="50">
        <v>1</v>
      </c>
      <c r="E2429" s="72">
        <f t="shared" si="75"/>
        <v>66932581</v>
      </c>
      <c r="F2429" s="51" t="s">
        <v>96</v>
      </c>
      <c r="G2429" s="51" t="s">
        <v>8868</v>
      </c>
      <c r="H2429" s="51">
        <v>1775</v>
      </c>
      <c r="I2429" s="51" t="s">
        <v>14443</v>
      </c>
      <c r="J2429" s="51">
        <v>16.690000000000001</v>
      </c>
      <c r="K2429" s="68">
        <v>29624.750000000004</v>
      </c>
      <c r="L2429" s="63" t="s">
        <v>14444</v>
      </c>
      <c r="M2429" s="50" t="s">
        <v>11334</v>
      </c>
      <c r="N2429" s="36" t="s">
        <v>47</v>
      </c>
      <c r="O2429" s="36">
        <v>283</v>
      </c>
      <c r="Q2429" s="36" t="s">
        <v>11333</v>
      </c>
      <c r="R2429" s="50" t="str">
        <f>VLOOKUP(A2429,[1]komplet!$1:$1048576,18,0)</f>
        <v>ANO</v>
      </c>
    </row>
    <row r="2430" spans="1:18" x14ac:dyDescent="0.25">
      <c r="A2430" s="71">
        <v>600135861</v>
      </c>
      <c r="B2430" s="56">
        <f t="shared" si="74"/>
        <v>600135861</v>
      </c>
      <c r="C2430" s="57" t="s">
        <v>7063</v>
      </c>
      <c r="D2430" s="50">
        <v>1</v>
      </c>
      <c r="E2430" s="72">
        <f t="shared" si="75"/>
        <v>47655607</v>
      </c>
      <c r="F2430" s="51" t="s">
        <v>96</v>
      </c>
      <c r="G2430" s="51" t="s">
        <v>8868</v>
      </c>
      <c r="H2430" s="51">
        <v>1775</v>
      </c>
      <c r="I2430" s="51" t="s">
        <v>14443</v>
      </c>
      <c r="J2430" s="51">
        <v>16.690000000000001</v>
      </c>
      <c r="K2430" s="68">
        <v>29624.750000000004</v>
      </c>
      <c r="L2430" s="63" t="s">
        <v>14444</v>
      </c>
      <c r="M2430" s="50" t="s">
        <v>11335</v>
      </c>
      <c r="N2430" s="36" t="s">
        <v>41</v>
      </c>
      <c r="O2430" s="36">
        <v>1000</v>
      </c>
      <c r="Q2430" s="36" t="s">
        <v>11336</v>
      </c>
      <c r="R2430" s="50" t="str">
        <f>VLOOKUP(A2430,[1]komplet!$1:$1048576,18,0)</f>
        <v>ANO</v>
      </c>
    </row>
    <row r="2431" spans="1:18" x14ac:dyDescent="0.25">
      <c r="A2431" s="71">
        <v>600136264</v>
      </c>
      <c r="B2431" s="56">
        <f t="shared" si="74"/>
        <v>600136264</v>
      </c>
      <c r="C2431" s="57" t="s">
        <v>7064</v>
      </c>
      <c r="D2431" s="50">
        <v>1</v>
      </c>
      <c r="E2431" s="72">
        <f t="shared" si="75"/>
        <v>75029154</v>
      </c>
      <c r="F2431" s="51" t="s">
        <v>96</v>
      </c>
      <c r="G2431" s="51" t="s">
        <v>8868</v>
      </c>
      <c r="H2431" s="51">
        <v>200</v>
      </c>
      <c r="I2431" s="51" t="s">
        <v>14443</v>
      </c>
      <c r="J2431" s="51">
        <v>16.690000000000001</v>
      </c>
      <c r="K2431" s="68">
        <v>3338.0000000000005</v>
      </c>
      <c r="L2431" s="63" t="s">
        <v>14444</v>
      </c>
      <c r="M2431" s="50" t="s">
        <v>11337</v>
      </c>
      <c r="N2431" s="36" t="s">
        <v>72</v>
      </c>
      <c r="O2431" s="36">
        <v>652</v>
      </c>
      <c r="Q2431" s="36" t="s">
        <v>11336</v>
      </c>
      <c r="R2431" s="50" t="str">
        <f>VLOOKUP(A2431,[1]komplet!$1:$1048576,18,0)</f>
        <v>ANO</v>
      </c>
    </row>
    <row r="2432" spans="1:18" x14ac:dyDescent="0.25">
      <c r="A2432" s="71">
        <v>600136302</v>
      </c>
      <c r="B2432" s="56">
        <f t="shared" si="74"/>
        <v>600136302</v>
      </c>
      <c r="C2432" s="57" t="s">
        <v>7065</v>
      </c>
      <c r="D2432" s="50">
        <v>1</v>
      </c>
      <c r="E2432" s="72">
        <f t="shared" si="75"/>
        <v>61988731</v>
      </c>
      <c r="F2432" s="51" t="s">
        <v>96</v>
      </c>
      <c r="G2432" s="51" t="s">
        <v>8868</v>
      </c>
      <c r="H2432" s="51">
        <v>1850</v>
      </c>
      <c r="I2432" s="51" t="s">
        <v>14443</v>
      </c>
      <c r="J2432" s="51">
        <v>16.690000000000001</v>
      </c>
      <c r="K2432" s="68">
        <v>30876.500000000004</v>
      </c>
      <c r="L2432" s="63" t="s">
        <v>14444</v>
      </c>
      <c r="M2432" s="50" t="s">
        <v>11338</v>
      </c>
      <c r="N2432" s="36" t="s">
        <v>9121</v>
      </c>
      <c r="O2432" s="36">
        <v>1026</v>
      </c>
      <c r="Q2432" s="36" t="s">
        <v>11333</v>
      </c>
      <c r="R2432" s="50" t="str">
        <f>VLOOKUP(A2432,[1]komplet!$1:$1048576,18,0)</f>
        <v>ANO</v>
      </c>
    </row>
    <row r="2433" spans="1:18" x14ac:dyDescent="0.25">
      <c r="A2433" s="71">
        <v>600136311</v>
      </c>
      <c r="B2433" s="56">
        <f t="shared" si="74"/>
        <v>600136311</v>
      </c>
      <c r="C2433" s="57" t="s">
        <v>7066</v>
      </c>
      <c r="D2433" s="50">
        <v>1</v>
      </c>
      <c r="E2433" s="72">
        <f t="shared" si="75"/>
        <v>75029120</v>
      </c>
      <c r="F2433" s="51" t="s">
        <v>96</v>
      </c>
      <c r="G2433" s="51" t="s">
        <v>8868</v>
      </c>
      <c r="H2433" s="51">
        <v>1000</v>
      </c>
      <c r="I2433" s="51" t="s">
        <v>14443</v>
      </c>
      <c r="J2433" s="51">
        <v>16.690000000000001</v>
      </c>
      <c r="K2433" s="68">
        <v>16690</v>
      </c>
      <c r="L2433" s="63" t="s">
        <v>14444</v>
      </c>
      <c r="M2433" s="50" t="s">
        <v>11339</v>
      </c>
      <c r="N2433" s="36" t="s">
        <v>11340</v>
      </c>
      <c r="O2433" s="36">
        <v>456</v>
      </c>
      <c r="Q2433" s="36" t="s">
        <v>11333</v>
      </c>
      <c r="R2433" s="50" t="str">
        <f>VLOOKUP(A2433,[1]komplet!$1:$1048576,18,0)</f>
        <v>ANO</v>
      </c>
    </row>
    <row r="2434" spans="1:18" x14ac:dyDescent="0.25">
      <c r="A2434" s="71">
        <v>600136329</v>
      </c>
      <c r="B2434" s="56">
        <f t="shared" si="74"/>
        <v>600136329</v>
      </c>
      <c r="C2434" s="57" t="s">
        <v>7067</v>
      </c>
      <c r="D2434" s="50">
        <v>1</v>
      </c>
      <c r="E2434" s="72">
        <f t="shared" si="75"/>
        <v>61988677</v>
      </c>
      <c r="F2434" s="51" t="s">
        <v>96</v>
      </c>
      <c r="G2434" s="51" t="s">
        <v>8868</v>
      </c>
      <c r="H2434" s="51">
        <v>2200</v>
      </c>
      <c r="I2434" s="51" t="s">
        <v>14443</v>
      </c>
      <c r="J2434" s="51">
        <v>16.690000000000001</v>
      </c>
      <c r="K2434" s="68">
        <v>36718</v>
      </c>
      <c r="L2434" s="63" t="s">
        <v>14444</v>
      </c>
      <c r="M2434" s="50" t="s">
        <v>11341</v>
      </c>
      <c r="N2434" s="36" t="s">
        <v>65</v>
      </c>
      <c r="O2434" s="36">
        <v>601</v>
      </c>
      <c r="Q2434" s="36" t="s">
        <v>11333</v>
      </c>
      <c r="R2434" s="50" t="str">
        <f>VLOOKUP(A2434,[1]komplet!$1:$1048576,18,0)</f>
        <v>ANO</v>
      </c>
    </row>
    <row r="2435" spans="1:18" x14ac:dyDescent="0.25">
      <c r="A2435" s="71">
        <v>600136337</v>
      </c>
      <c r="B2435" s="56">
        <f t="shared" si="74"/>
        <v>600136337</v>
      </c>
      <c r="C2435" s="57" t="s">
        <v>7068</v>
      </c>
      <c r="D2435" s="50">
        <v>1</v>
      </c>
      <c r="E2435" s="72">
        <f t="shared" si="75"/>
        <v>75029138</v>
      </c>
      <c r="F2435" s="51" t="s">
        <v>96</v>
      </c>
      <c r="G2435" s="51" t="s">
        <v>8868</v>
      </c>
      <c r="H2435" s="51">
        <v>850</v>
      </c>
      <c r="I2435" s="51" t="s">
        <v>14443</v>
      </c>
      <c r="J2435" s="51">
        <v>16.690000000000001</v>
      </c>
      <c r="K2435" s="68">
        <v>14186.500000000002</v>
      </c>
      <c r="L2435" s="63" t="s">
        <v>14444</v>
      </c>
      <c r="M2435" s="50" t="s">
        <v>11342</v>
      </c>
      <c r="N2435" s="36" t="s">
        <v>46</v>
      </c>
      <c r="O2435" s="36">
        <v>217</v>
      </c>
      <c r="Q2435" s="36" t="s">
        <v>11333</v>
      </c>
      <c r="R2435" s="50" t="str">
        <f>VLOOKUP(A2435,[1]komplet!$1:$1048576,18,0)</f>
        <v>ANO</v>
      </c>
    </row>
    <row r="2436" spans="1:18" x14ac:dyDescent="0.25">
      <c r="A2436" s="71">
        <v>600136345</v>
      </c>
      <c r="B2436" s="56">
        <f t="shared" si="74"/>
        <v>600136345</v>
      </c>
      <c r="C2436" s="57" t="s">
        <v>7069</v>
      </c>
      <c r="D2436" s="50">
        <v>1</v>
      </c>
      <c r="E2436" s="72">
        <f t="shared" si="75"/>
        <v>75029146</v>
      </c>
      <c r="F2436" s="51" t="s">
        <v>96</v>
      </c>
      <c r="G2436" s="51" t="s">
        <v>8868</v>
      </c>
      <c r="H2436" s="51">
        <v>400</v>
      </c>
      <c r="I2436" s="51" t="s">
        <v>14443</v>
      </c>
      <c r="J2436" s="51">
        <v>16.690000000000001</v>
      </c>
      <c r="K2436" s="68">
        <v>6676.0000000000009</v>
      </c>
      <c r="L2436" s="63" t="s">
        <v>14444</v>
      </c>
      <c r="M2436" s="50" t="s">
        <v>11343</v>
      </c>
      <c r="N2436" s="36" t="s">
        <v>11344</v>
      </c>
      <c r="O2436" s="36">
        <v>280</v>
      </c>
      <c r="Q2436" s="36" t="s">
        <v>11333</v>
      </c>
      <c r="R2436" s="50" t="str">
        <f>VLOOKUP(A2436,[1]komplet!$1:$1048576,18,0)</f>
        <v>ANO</v>
      </c>
    </row>
    <row r="2437" spans="1:18" x14ac:dyDescent="0.25">
      <c r="A2437" s="71">
        <v>650020626</v>
      </c>
      <c r="B2437" s="56">
        <f t="shared" ref="B2437:B2500" si="76">A2437*1</f>
        <v>650020626</v>
      </c>
      <c r="C2437" s="57" t="s">
        <v>7070</v>
      </c>
      <c r="D2437" s="50">
        <v>1</v>
      </c>
      <c r="E2437" s="72">
        <f t="shared" ref="E2437:E2500" si="77">C2437*1</f>
        <v>75029111</v>
      </c>
      <c r="F2437" s="51" t="s">
        <v>96</v>
      </c>
      <c r="G2437" s="51" t="s">
        <v>8868</v>
      </c>
      <c r="H2437" s="51">
        <v>500</v>
      </c>
      <c r="I2437" s="51" t="s">
        <v>14443</v>
      </c>
      <c r="J2437" s="51">
        <v>16.690000000000001</v>
      </c>
      <c r="K2437" s="68">
        <v>8345</v>
      </c>
      <c r="L2437" s="63" t="s">
        <v>14444</v>
      </c>
      <c r="M2437" s="50" t="s">
        <v>11345</v>
      </c>
      <c r="N2437" s="36" t="s">
        <v>64</v>
      </c>
      <c r="O2437" s="36">
        <v>190</v>
      </c>
      <c r="Q2437" s="36" t="s">
        <v>11333</v>
      </c>
      <c r="R2437" s="50" t="str">
        <f>VLOOKUP(A2437,[1]komplet!$1:$1048576,18,0)</f>
        <v>ANO</v>
      </c>
    </row>
    <row r="2438" spans="1:18" x14ac:dyDescent="0.25">
      <c r="A2438" s="71">
        <v>650026217</v>
      </c>
      <c r="B2438" s="56">
        <f t="shared" si="76"/>
        <v>650026217</v>
      </c>
      <c r="C2438" s="57" t="s">
        <v>7071</v>
      </c>
      <c r="D2438" s="50">
        <v>1</v>
      </c>
      <c r="E2438" s="72">
        <f t="shared" si="77"/>
        <v>70998434</v>
      </c>
      <c r="F2438" s="51" t="s">
        <v>96</v>
      </c>
      <c r="G2438" s="51" t="s">
        <v>8868</v>
      </c>
      <c r="H2438" s="51">
        <v>2600</v>
      </c>
      <c r="I2438" s="51" t="s">
        <v>14443</v>
      </c>
      <c r="J2438" s="51">
        <v>16.690000000000001</v>
      </c>
      <c r="K2438" s="68">
        <v>43394</v>
      </c>
      <c r="L2438" s="63" t="s">
        <v>14444</v>
      </c>
      <c r="M2438" s="50" t="s">
        <v>11346</v>
      </c>
      <c r="N2438" s="36" t="s">
        <v>19</v>
      </c>
      <c r="O2438" s="36">
        <v>1600</v>
      </c>
      <c r="Q2438" s="36" t="s">
        <v>11347</v>
      </c>
      <c r="R2438" s="50" t="str">
        <f>VLOOKUP(A2438,[1]komplet!$1:$1048576,18,0)</f>
        <v>ANO</v>
      </c>
    </row>
    <row r="2439" spans="1:18" x14ac:dyDescent="0.25">
      <c r="A2439" s="71">
        <v>600016064</v>
      </c>
      <c r="B2439" s="56">
        <f t="shared" si="76"/>
        <v>600016064</v>
      </c>
      <c r="C2439" s="57" t="s">
        <v>7072</v>
      </c>
      <c r="D2439" s="50">
        <v>1</v>
      </c>
      <c r="E2439" s="72">
        <f t="shared" si="77"/>
        <v>601357</v>
      </c>
      <c r="F2439" s="51" t="s">
        <v>96</v>
      </c>
      <c r="G2439" s="51" t="s">
        <v>8869</v>
      </c>
      <c r="H2439" s="51">
        <v>1150</v>
      </c>
      <c r="I2439" s="51" t="s">
        <v>14443</v>
      </c>
      <c r="J2439" s="51">
        <v>16.690000000000001</v>
      </c>
      <c r="K2439" s="68">
        <v>19193.5</v>
      </c>
      <c r="L2439" s="63" t="s">
        <v>14444</v>
      </c>
      <c r="M2439" s="50" t="s">
        <v>11348</v>
      </c>
      <c r="N2439" s="36" t="s">
        <v>31</v>
      </c>
      <c r="O2439" s="36">
        <v>1423</v>
      </c>
      <c r="P2439" s="36">
        <v>1</v>
      </c>
      <c r="Q2439" s="36" t="s">
        <v>11349</v>
      </c>
      <c r="R2439" s="50" t="str">
        <f>VLOOKUP(A2439,[1]komplet!$1:$1048576,18,0)</f>
        <v>ANO</v>
      </c>
    </row>
    <row r="2440" spans="1:18" x14ac:dyDescent="0.25">
      <c r="A2440" s="71">
        <v>600016170</v>
      </c>
      <c r="B2440" s="56">
        <f t="shared" si="76"/>
        <v>600016170</v>
      </c>
      <c r="C2440" s="57" t="s">
        <v>7073</v>
      </c>
      <c r="D2440" s="50">
        <v>1</v>
      </c>
      <c r="E2440" s="72">
        <f t="shared" si="77"/>
        <v>601322</v>
      </c>
      <c r="F2440" s="51" t="s">
        <v>96</v>
      </c>
      <c r="G2440" s="51" t="s">
        <v>8869</v>
      </c>
      <c r="H2440" s="51">
        <v>1425</v>
      </c>
      <c r="I2440" s="51" t="s">
        <v>14443</v>
      </c>
      <c r="J2440" s="51">
        <v>16.690000000000001</v>
      </c>
      <c r="K2440" s="68">
        <v>23783.250000000004</v>
      </c>
      <c r="L2440" s="63" t="s">
        <v>14444</v>
      </c>
      <c r="M2440" s="50" t="s">
        <v>11350</v>
      </c>
      <c r="N2440" s="36" t="s">
        <v>11351</v>
      </c>
      <c r="O2440" s="36">
        <v>814</v>
      </c>
      <c r="P2440" s="36">
        <v>1</v>
      </c>
      <c r="Q2440" s="36" t="s">
        <v>11349</v>
      </c>
      <c r="R2440" s="50" t="str">
        <f>VLOOKUP(A2440,[1]komplet!$1:$1048576,18,0)</f>
        <v>ANO</v>
      </c>
    </row>
    <row r="2441" spans="1:18" x14ac:dyDescent="0.25">
      <c r="A2441" s="71">
        <v>600016226</v>
      </c>
      <c r="B2441" s="56">
        <f t="shared" si="76"/>
        <v>600016226</v>
      </c>
      <c r="C2441" s="57" t="s">
        <v>7074</v>
      </c>
      <c r="D2441" s="50">
        <v>1</v>
      </c>
      <c r="E2441" s="72">
        <f t="shared" si="77"/>
        <v>13643479</v>
      </c>
      <c r="F2441" s="51" t="s">
        <v>96</v>
      </c>
      <c r="G2441" s="51" t="s">
        <v>8869</v>
      </c>
      <c r="H2441" s="51">
        <v>1525</v>
      </c>
      <c r="I2441" s="51" t="s">
        <v>14443</v>
      </c>
      <c r="J2441" s="51">
        <v>16.690000000000001</v>
      </c>
      <c r="K2441" s="68">
        <v>25452.250000000004</v>
      </c>
      <c r="L2441" s="63" t="s">
        <v>14444</v>
      </c>
      <c r="M2441" s="50" t="s">
        <v>11352</v>
      </c>
      <c r="N2441" s="36" t="s">
        <v>11353</v>
      </c>
      <c r="O2441" s="36">
        <v>998</v>
      </c>
      <c r="P2441" s="36">
        <v>9</v>
      </c>
      <c r="Q2441" s="36" t="s">
        <v>11349</v>
      </c>
      <c r="R2441" s="50" t="str">
        <f>VLOOKUP(A2441,[1]komplet!$1:$1048576,18,0)</f>
        <v>ANO</v>
      </c>
    </row>
    <row r="2442" spans="1:18" x14ac:dyDescent="0.25">
      <c r="A2442" s="71">
        <v>600001679</v>
      </c>
      <c r="B2442" s="56">
        <f t="shared" si="76"/>
        <v>600001679</v>
      </c>
      <c r="C2442" s="57" t="s">
        <v>7075</v>
      </c>
      <c r="D2442" s="50">
        <v>1</v>
      </c>
      <c r="E2442" s="72">
        <f t="shared" si="77"/>
        <v>25830635</v>
      </c>
      <c r="F2442" s="51" t="s">
        <v>96</v>
      </c>
      <c r="G2442" s="51" t="s">
        <v>8869</v>
      </c>
      <c r="H2442" s="51">
        <v>225</v>
      </c>
      <c r="I2442" s="51" t="s">
        <v>14443</v>
      </c>
      <c r="J2442" s="51">
        <v>16.690000000000001</v>
      </c>
      <c r="K2442" s="68">
        <v>3755.2500000000005</v>
      </c>
      <c r="L2442" s="63" t="s">
        <v>14444</v>
      </c>
      <c r="M2442" s="50" t="s">
        <v>11354</v>
      </c>
      <c r="N2442" s="36" t="s">
        <v>74</v>
      </c>
      <c r="O2442" s="36">
        <v>1620</v>
      </c>
      <c r="P2442" s="36">
        <v>6</v>
      </c>
      <c r="Q2442" s="36" t="s">
        <v>11349</v>
      </c>
      <c r="R2442" s="50" t="str">
        <f>VLOOKUP(A2442,[1]komplet!$1:$1048576,18,0)</f>
        <v>NE</v>
      </c>
    </row>
    <row r="2443" spans="1:18" x14ac:dyDescent="0.25">
      <c r="A2443" s="71">
        <v>600026086</v>
      </c>
      <c r="B2443" s="56">
        <f t="shared" si="76"/>
        <v>600026086</v>
      </c>
      <c r="C2443" s="57" t="s">
        <v>7076</v>
      </c>
      <c r="D2443" s="50">
        <v>1</v>
      </c>
      <c r="E2443" s="72">
        <f t="shared" si="77"/>
        <v>60802669</v>
      </c>
      <c r="F2443" s="51" t="s">
        <v>96</v>
      </c>
      <c r="G2443" s="51" t="s">
        <v>8869</v>
      </c>
      <c r="H2443" s="51">
        <v>400</v>
      </c>
      <c r="I2443" s="51" t="s">
        <v>14443</v>
      </c>
      <c r="J2443" s="51">
        <v>16.690000000000001</v>
      </c>
      <c r="K2443" s="68">
        <v>6676.0000000000009</v>
      </c>
      <c r="L2443" s="63" t="s">
        <v>14444</v>
      </c>
      <c r="M2443" s="50" t="s">
        <v>11355</v>
      </c>
      <c r="N2443" s="36" t="s">
        <v>11356</v>
      </c>
      <c r="O2443" s="36">
        <v>769</v>
      </c>
      <c r="P2443" s="36">
        <v>15</v>
      </c>
      <c r="Q2443" s="36" t="s">
        <v>11349</v>
      </c>
      <c r="R2443" s="50" t="str">
        <f>VLOOKUP(A2443,[1]komplet!$1:$1048576,18,0)</f>
        <v>ANO</v>
      </c>
    </row>
    <row r="2444" spans="1:18" x14ac:dyDescent="0.25">
      <c r="A2444" s="71">
        <v>600131807</v>
      </c>
      <c r="B2444" s="56">
        <f t="shared" si="76"/>
        <v>600131807</v>
      </c>
      <c r="C2444" s="57" t="s">
        <v>7077</v>
      </c>
      <c r="D2444" s="50">
        <v>1</v>
      </c>
      <c r="E2444" s="72">
        <f t="shared" si="77"/>
        <v>66145309</v>
      </c>
      <c r="F2444" s="51" t="s">
        <v>96</v>
      </c>
      <c r="G2444" s="51" t="s">
        <v>8869</v>
      </c>
      <c r="H2444" s="51">
        <v>1950</v>
      </c>
      <c r="I2444" s="51" t="s">
        <v>14443</v>
      </c>
      <c r="J2444" s="51">
        <v>16.690000000000001</v>
      </c>
      <c r="K2444" s="68">
        <v>32545.500000000004</v>
      </c>
      <c r="L2444" s="63" t="s">
        <v>14444</v>
      </c>
      <c r="M2444" s="50" t="s">
        <v>11357</v>
      </c>
      <c r="N2444" s="36" t="s">
        <v>74</v>
      </c>
      <c r="O2444" s="36">
        <v>1620</v>
      </c>
      <c r="P2444" s="36">
        <v>6</v>
      </c>
      <c r="Q2444" s="36" t="s">
        <v>11349</v>
      </c>
      <c r="R2444" s="50" t="str">
        <f>VLOOKUP(A2444,[1]komplet!$1:$1048576,18,0)</f>
        <v>ANO</v>
      </c>
    </row>
    <row r="2445" spans="1:18" x14ac:dyDescent="0.25">
      <c r="A2445" s="71">
        <v>600131777</v>
      </c>
      <c r="B2445" s="56">
        <f t="shared" si="76"/>
        <v>600131777</v>
      </c>
      <c r="C2445" s="57" t="s">
        <v>7078</v>
      </c>
      <c r="D2445" s="50">
        <v>1</v>
      </c>
      <c r="E2445" s="72">
        <f t="shared" si="77"/>
        <v>75026597</v>
      </c>
      <c r="F2445" s="51" t="s">
        <v>96</v>
      </c>
      <c r="G2445" s="51" t="s">
        <v>8869</v>
      </c>
      <c r="H2445" s="51">
        <v>100</v>
      </c>
      <c r="I2445" s="51" t="s">
        <v>14443</v>
      </c>
      <c r="J2445" s="51">
        <v>16.690000000000001</v>
      </c>
      <c r="K2445" s="68">
        <v>1669.0000000000002</v>
      </c>
      <c r="L2445" s="63" t="s">
        <v>14444</v>
      </c>
      <c r="M2445" s="50" t="s">
        <v>11358</v>
      </c>
      <c r="N2445" s="36" t="s">
        <v>29</v>
      </c>
      <c r="O2445" s="36">
        <v>201</v>
      </c>
      <c r="Q2445" s="36" t="s">
        <v>11359</v>
      </c>
      <c r="R2445" s="50" t="str">
        <f>VLOOKUP(A2445,[1]komplet!$1:$1048576,18,0)</f>
        <v>ANO</v>
      </c>
    </row>
    <row r="2446" spans="1:18" x14ac:dyDescent="0.25">
      <c r="A2446" s="71">
        <v>600131785</v>
      </c>
      <c r="B2446" s="56">
        <f t="shared" si="76"/>
        <v>600131785</v>
      </c>
      <c r="C2446" s="57" t="s">
        <v>7079</v>
      </c>
      <c r="D2446" s="50">
        <v>1</v>
      </c>
      <c r="E2446" s="72">
        <f t="shared" si="77"/>
        <v>75026520</v>
      </c>
      <c r="F2446" s="51" t="s">
        <v>96</v>
      </c>
      <c r="G2446" s="51" t="s">
        <v>8869</v>
      </c>
      <c r="H2446" s="51">
        <v>125</v>
      </c>
      <c r="I2446" s="51" t="s">
        <v>14443</v>
      </c>
      <c r="J2446" s="51">
        <v>16.690000000000001</v>
      </c>
      <c r="K2446" s="68">
        <v>2086.25</v>
      </c>
      <c r="L2446" s="63" t="s">
        <v>14444</v>
      </c>
      <c r="M2446" s="50" t="s">
        <v>11360</v>
      </c>
      <c r="O2446" s="36">
        <v>24</v>
      </c>
      <c r="Q2446" s="36" t="s">
        <v>9842</v>
      </c>
      <c r="R2446" s="50" t="str">
        <f>VLOOKUP(A2446,[1]komplet!$1:$1048576,18,0)</f>
        <v>ANO</v>
      </c>
    </row>
    <row r="2447" spans="1:18" x14ac:dyDescent="0.25">
      <c r="A2447" s="71">
        <v>600131793</v>
      </c>
      <c r="B2447" s="56">
        <f t="shared" si="76"/>
        <v>600131793</v>
      </c>
      <c r="C2447" s="57" t="s">
        <v>7080</v>
      </c>
      <c r="D2447" s="50">
        <v>1</v>
      </c>
      <c r="E2447" s="72">
        <f t="shared" si="77"/>
        <v>852805</v>
      </c>
      <c r="F2447" s="51" t="s">
        <v>96</v>
      </c>
      <c r="G2447" s="51" t="s">
        <v>8869</v>
      </c>
      <c r="H2447" s="51">
        <v>2275</v>
      </c>
      <c r="I2447" s="51" t="s">
        <v>14443</v>
      </c>
      <c r="J2447" s="51">
        <v>16.690000000000001</v>
      </c>
      <c r="K2447" s="68">
        <v>37969.75</v>
      </c>
      <c r="L2447" s="63" t="s">
        <v>14444</v>
      </c>
      <c r="M2447" s="50" t="s">
        <v>11361</v>
      </c>
      <c r="N2447" s="36" t="s">
        <v>4095</v>
      </c>
      <c r="O2447" s="36">
        <v>1284</v>
      </c>
      <c r="P2447" s="36">
        <v>10</v>
      </c>
      <c r="Q2447" s="36" t="s">
        <v>11349</v>
      </c>
      <c r="R2447" s="50" t="str">
        <f>VLOOKUP(A2447,[1]komplet!$1:$1048576,18,0)</f>
        <v>ANO</v>
      </c>
    </row>
    <row r="2448" spans="1:18" x14ac:dyDescent="0.25">
      <c r="A2448" s="71">
        <v>600131823</v>
      </c>
      <c r="B2448" s="56">
        <f t="shared" si="76"/>
        <v>600131823</v>
      </c>
      <c r="C2448" s="57" t="s">
        <v>7081</v>
      </c>
      <c r="D2448" s="50">
        <v>1</v>
      </c>
      <c r="E2448" s="72">
        <f t="shared" si="77"/>
        <v>70979383</v>
      </c>
      <c r="F2448" s="51" t="s">
        <v>96</v>
      </c>
      <c r="G2448" s="51" t="s">
        <v>8869</v>
      </c>
      <c r="H2448" s="51">
        <v>600</v>
      </c>
      <c r="I2448" s="51" t="s">
        <v>14443</v>
      </c>
      <c r="J2448" s="51">
        <v>16.690000000000001</v>
      </c>
      <c r="K2448" s="68">
        <v>10014</v>
      </c>
      <c r="L2448" s="63" t="s">
        <v>14444</v>
      </c>
      <c r="M2448" s="50" t="s">
        <v>11362</v>
      </c>
      <c r="N2448" s="36" t="s">
        <v>4669</v>
      </c>
      <c r="O2448" s="36">
        <v>336</v>
      </c>
      <c r="Q2448" s="36" t="s">
        <v>11363</v>
      </c>
      <c r="R2448" s="50" t="str">
        <f>VLOOKUP(A2448,[1]komplet!$1:$1048576,18,0)</f>
        <v>ANO</v>
      </c>
    </row>
    <row r="2449" spans="1:18" x14ac:dyDescent="0.25">
      <c r="A2449" s="71">
        <v>600131840</v>
      </c>
      <c r="B2449" s="56">
        <f t="shared" si="76"/>
        <v>600131840</v>
      </c>
      <c r="C2449" s="57" t="s">
        <v>7082</v>
      </c>
      <c r="D2449" s="50">
        <v>1</v>
      </c>
      <c r="E2449" s="72">
        <f t="shared" si="77"/>
        <v>75026252</v>
      </c>
      <c r="F2449" s="51" t="s">
        <v>96</v>
      </c>
      <c r="G2449" s="51" t="s">
        <v>8869</v>
      </c>
      <c r="H2449" s="51">
        <v>1050</v>
      </c>
      <c r="I2449" s="51" t="s">
        <v>14443</v>
      </c>
      <c r="J2449" s="51">
        <v>16.690000000000001</v>
      </c>
      <c r="K2449" s="68">
        <v>17524.5</v>
      </c>
      <c r="L2449" s="63" t="s">
        <v>14444</v>
      </c>
      <c r="M2449" s="50" t="s">
        <v>11364</v>
      </c>
      <c r="N2449" s="36" t="s">
        <v>19</v>
      </c>
      <c r="O2449" s="36">
        <v>338</v>
      </c>
      <c r="Q2449" s="36" t="s">
        <v>11365</v>
      </c>
      <c r="R2449" s="50" t="str">
        <f>VLOOKUP(A2449,[1]komplet!$1:$1048576,18,0)</f>
        <v>ANO</v>
      </c>
    </row>
    <row r="2450" spans="1:18" x14ac:dyDescent="0.25">
      <c r="A2450" s="71">
        <v>600131874</v>
      </c>
      <c r="B2450" s="56">
        <f t="shared" si="76"/>
        <v>600131874</v>
      </c>
      <c r="C2450" s="57" t="s">
        <v>7083</v>
      </c>
      <c r="D2450" s="50">
        <v>1</v>
      </c>
      <c r="E2450" s="72">
        <f t="shared" si="77"/>
        <v>70645540</v>
      </c>
      <c r="F2450" s="51" t="s">
        <v>96</v>
      </c>
      <c r="G2450" s="51" t="s">
        <v>8869</v>
      </c>
      <c r="H2450" s="51">
        <v>550</v>
      </c>
      <c r="I2450" s="51" t="s">
        <v>14443</v>
      </c>
      <c r="J2450" s="51">
        <v>16.690000000000001</v>
      </c>
      <c r="K2450" s="68">
        <v>9179.5</v>
      </c>
      <c r="L2450" s="63" t="s">
        <v>14444</v>
      </c>
      <c r="M2450" s="50" t="s">
        <v>11366</v>
      </c>
      <c r="O2450" s="36">
        <v>143</v>
      </c>
      <c r="Q2450" s="36" t="s">
        <v>11367</v>
      </c>
      <c r="R2450" s="50" t="str">
        <f>VLOOKUP(A2450,[1]komplet!$1:$1048576,18,0)</f>
        <v>ANO</v>
      </c>
    </row>
    <row r="2451" spans="1:18" x14ac:dyDescent="0.25">
      <c r="A2451" s="71">
        <v>600131971</v>
      </c>
      <c r="B2451" s="56">
        <f t="shared" si="76"/>
        <v>600131971</v>
      </c>
      <c r="C2451" s="57" t="s">
        <v>7084</v>
      </c>
      <c r="D2451" s="50">
        <v>1</v>
      </c>
      <c r="E2451" s="72">
        <f t="shared" si="77"/>
        <v>75026554</v>
      </c>
      <c r="F2451" s="51" t="s">
        <v>96</v>
      </c>
      <c r="G2451" s="51" t="s">
        <v>8869</v>
      </c>
      <c r="H2451" s="51">
        <v>150</v>
      </c>
      <c r="I2451" s="51" t="s">
        <v>14443</v>
      </c>
      <c r="J2451" s="51">
        <v>16.690000000000001</v>
      </c>
      <c r="K2451" s="68">
        <v>2503.5</v>
      </c>
      <c r="L2451" s="63" t="s">
        <v>14444</v>
      </c>
      <c r="M2451" s="50" t="s">
        <v>11368</v>
      </c>
      <c r="O2451" s="36">
        <v>353</v>
      </c>
      <c r="Q2451" s="36" t="s">
        <v>11369</v>
      </c>
      <c r="R2451" s="50" t="str">
        <f>VLOOKUP(A2451,[1]komplet!$1:$1048576,18,0)</f>
        <v>ANO</v>
      </c>
    </row>
    <row r="2452" spans="1:18" x14ac:dyDescent="0.25">
      <c r="A2452" s="71">
        <v>600132005</v>
      </c>
      <c r="B2452" s="56">
        <f t="shared" si="76"/>
        <v>600132005</v>
      </c>
      <c r="C2452" s="57" t="s">
        <v>7085</v>
      </c>
      <c r="D2452" s="50">
        <v>1</v>
      </c>
      <c r="E2452" s="72">
        <f t="shared" si="77"/>
        <v>70645558</v>
      </c>
      <c r="F2452" s="51" t="s">
        <v>96</v>
      </c>
      <c r="G2452" s="51" t="s">
        <v>8869</v>
      </c>
      <c r="H2452" s="51">
        <v>400</v>
      </c>
      <c r="I2452" s="51" t="s">
        <v>14443</v>
      </c>
      <c r="J2452" s="51">
        <v>16.690000000000001</v>
      </c>
      <c r="K2452" s="68">
        <v>6676.0000000000009</v>
      </c>
      <c r="L2452" s="63" t="s">
        <v>14444</v>
      </c>
      <c r="M2452" s="50" t="s">
        <v>11370</v>
      </c>
      <c r="O2452" s="36">
        <v>215</v>
      </c>
      <c r="Q2452" s="36" t="s">
        <v>11371</v>
      </c>
      <c r="R2452" s="50" t="str">
        <f>VLOOKUP(A2452,[1]komplet!$1:$1048576,18,0)</f>
        <v>ANO</v>
      </c>
    </row>
    <row r="2453" spans="1:18" x14ac:dyDescent="0.25">
      <c r="A2453" s="71">
        <v>600132030</v>
      </c>
      <c r="B2453" s="56">
        <f t="shared" si="76"/>
        <v>600132030</v>
      </c>
      <c r="C2453" s="57" t="s">
        <v>7086</v>
      </c>
      <c r="D2453" s="50">
        <v>1</v>
      </c>
      <c r="E2453" s="72">
        <f t="shared" si="77"/>
        <v>75026961</v>
      </c>
      <c r="F2453" s="51" t="s">
        <v>96</v>
      </c>
      <c r="G2453" s="51" t="s">
        <v>8869</v>
      </c>
      <c r="H2453" s="51">
        <v>1775</v>
      </c>
      <c r="I2453" s="51" t="s">
        <v>14443</v>
      </c>
      <c r="J2453" s="51">
        <v>16.690000000000001</v>
      </c>
      <c r="K2453" s="68">
        <v>29624.750000000004</v>
      </c>
      <c r="L2453" s="63" t="s">
        <v>14444</v>
      </c>
      <c r="M2453" s="50" t="s">
        <v>11372</v>
      </c>
      <c r="N2453" s="36" t="s">
        <v>33</v>
      </c>
      <c r="O2453" s="36">
        <v>1890</v>
      </c>
      <c r="P2453" s="36">
        <v>38</v>
      </c>
      <c r="Q2453" s="36" t="s">
        <v>11349</v>
      </c>
      <c r="R2453" s="50" t="str">
        <f>VLOOKUP(A2453,[1]komplet!$1:$1048576,18,0)</f>
        <v>ANO</v>
      </c>
    </row>
    <row r="2454" spans="1:18" x14ac:dyDescent="0.25">
      <c r="A2454" s="71">
        <v>600132056</v>
      </c>
      <c r="B2454" s="56">
        <f t="shared" si="76"/>
        <v>600132056</v>
      </c>
      <c r="C2454" s="57" t="s">
        <v>7087</v>
      </c>
      <c r="D2454" s="50">
        <v>1</v>
      </c>
      <c r="E2454" s="72">
        <f t="shared" si="77"/>
        <v>70984581</v>
      </c>
      <c r="F2454" s="51" t="s">
        <v>96</v>
      </c>
      <c r="G2454" s="51" t="s">
        <v>8869</v>
      </c>
      <c r="H2454" s="51">
        <v>100</v>
      </c>
      <c r="I2454" s="51" t="s">
        <v>14443</v>
      </c>
      <c r="J2454" s="51">
        <v>16.690000000000001</v>
      </c>
      <c r="K2454" s="68">
        <v>1669.0000000000002</v>
      </c>
      <c r="L2454" s="63" t="s">
        <v>14444</v>
      </c>
      <c r="M2454" s="50" t="s">
        <v>11373</v>
      </c>
      <c r="O2454" s="36">
        <v>38</v>
      </c>
      <c r="Q2454" s="36" t="s">
        <v>11374</v>
      </c>
      <c r="R2454" s="50" t="str">
        <f>VLOOKUP(A2454,[1]komplet!$1:$1048576,18,0)</f>
        <v>ANO</v>
      </c>
    </row>
    <row r="2455" spans="1:18" x14ac:dyDescent="0.25">
      <c r="A2455" s="71">
        <v>600132072</v>
      </c>
      <c r="B2455" s="56">
        <f t="shared" si="76"/>
        <v>600132072</v>
      </c>
      <c r="C2455" s="57" t="s">
        <v>7088</v>
      </c>
      <c r="D2455" s="50">
        <v>1</v>
      </c>
      <c r="E2455" s="72">
        <f t="shared" si="77"/>
        <v>70982546</v>
      </c>
      <c r="F2455" s="51" t="s">
        <v>96</v>
      </c>
      <c r="G2455" s="51" t="s">
        <v>8869</v>
      </c>
      <c r="H2455" s="51">
        <v>125</v>
      </c>
      <c r="I2455" s="51" t="s">
        <v>14443</v>
      </c>
      <c r="J2455" s="51">
        <v>16.690000000000001</v>
      </c>
      <c r="K2455" s="68">
        <v>2086.25</v>
      </c>
      <c r="L2455" s="63" t="s">
        <v>14444</v>
      </c>
      <c r="M2455" s="50" t="s">
        <v>11375</v>
      </c>
      <c r="O2455" s="36">
        <v>17</v>
      </c>
      <c r="Q2455" s="36" t="s">
        <v>11376</v>
      </c>
      <c r="R2455" s="50" t="str">
        <f>VLOOKUP(A2455,[1]komplet!$1:$1048576,18,0)</f>
        <v>ANO</v>
      </c>
    </row>
    <row r="2456" spans="1:18" x14ac:dyDescent="0.25">
      <c r="A2456" s="71">
        <v>600132081</v>
      </c>
      <c r="B2456" s="56">
        <f t="shared" si="76"/>
        <v>600132081</v>
      </c>
      <c r="C2456" s="57" t="s">
        <v>7089</v>
      </c>
      <c r="D2456" s="50">
        <v>1</v>
      </c>
      <c r="E2456" s="72">
        <f t="shared" si="77"/>
        <v>73184934</v>
      </c>
      <c r="F2456" s="51" t="s">
        <v>96</v>
      </c>
      <c r="G2456" s="51" t="s">
        <v>8869</v>
      </c>
      <c r="H2456" s="51">
        <v>100</v>
      </c>
      <c r="I2456" s="51" t="s">
        <v>14443</v>
      </c>
      <c r="J2456" s="51">
        <v>16.690000000000001</v>
      </c>
      <c r="K2456" s="68">
        <v>1669.0000000000002</v>
      </c>
      <c r="L2456" s="63" t="s">
        <v>14444</v>
      </c>
      <c r="M2456" s="50" t="s">
        <v>11377</v>
      </c>
      <c r="O2456" s="36">
        <v>121</v>
      </c>
      <c r="Q2456" s="36" t="s">
        <v>11378</v>
      </c>
      <c r="R2456" s="50" t="str">
        <f>VLOOKUP(A2456,[1]komplet!$1:$1048576,18,0)</f>
        <v>ANO</v>
      </c>
    </row>
    <row r="2457" spans="1:18" x14ac:dyDescent="0.25">
      <c r="A2457" s="71">
        <v>600132099</v>
      </c>
      <c r="B2457" s="56">
        <f t="shared" si="76"/>
        <v>600132099</v>
      </c>
      <c r="C2457" s="57" t="s">
        <v>7090</v>
      </c>
      <c r="D2457" s="50">
        <v>1</v>
      </c>
      <c r="E2457" s="72">
        <f t="shared" si="77"/>
        <v>70640319</v>
      </c>
      <c r="F2457" s="51" t="s">
        <v>96</v>
      </c>
      <c r="G2457" s="51" t="s">
        <v>8869</v>
      </c>
      <c r="H2457" s="51">
        <v>25</v>
      </c>
      <c r="I2457" s="51" t="s">
        <v>14443</v>
      </c>
      <c r="J2457" s="51">
        <v>16.690000000000001</v>
      </c>
      <c r="K2457" s="68">
        <v>417.25000000000006</v>
      </c>
      <c r="L2457" s="63" t="s">
        <v>14444</v>
      </c>
      <c r="M2457" s="50" t="s">
        <v>11379</v>
      </c>
      <c r="O2457" s="36">
        <v>33</v>
      </c>
      <c r="Q2457" s="36" t="s">
        <v>11380</v>
      </c>
      <c r="R2457" s="50" t="str">
        <f>VLOOKUP(A2457,[1]komplet!$1:$1048576,18,0)</f>
        <v>ANO</v>
      </c>
    </row>
    <row r="2458" spans="1:18" x14ac:dyDescent="0.25">
      <c r="A2458" s="71">
        <v>600132102</v>
      </c>
      <c r="B2458" s="56">
        <f t="shared" si="76"/>
        <v>600132102</v>
      </c>
      <c r="C2458" s="57" t="s">
        <v>7091</v>
      </c>
      <c r="D2458" s="50">
        <v>1</v>
      </c>
      <c r="E2458" s="72">
        <f t="shared" si="77"/>
        <v>852783</v>
      </c>
      <c r="F2458" s="51" t="s">
        <v>96</v>
      </c>
      <c r="G2458" s="51" t="s">
        <v>8869</v>
      </c>
      <c r="H2458" s="51">
        <v>1300</v>
      </c>
      <c r="I2458" s="51" t="s">
        <v>14443</v>
      </c>
      <c r="J2458" s="51">
        <v>16.690000000000001</v>
      </c>
      <c r="K2458" s="68">
        <v>21697</v>
      </c>
      <c r="L2458" s="63" t="s">
        <v>14444</v>
      </c>
      <c r="M2458" s="50" t="s">
        <v>11381</v>
      </c>
      <c r="N2458" s="36" t="s">
        <v>19</v>
      </c>
      <c r="O2458" s="36">
        <v>723</v>
      </c>
      <c r="P2458" s="36">
        <v>2</v>
      </c>
      <c r="Q2458" s="36" t="s">
        <v>11349</v>
      </c>
      <c r="R2458" s="50" t="str">
        <f>VLOOKUP(A2458,[1]komplet!$1:$1048576,18,0)</f>
        <v>ANO</v>
      </c>
    </row>
    <row r="2459" spans="1:18" x14ac:dyDescent="0.25">
      <c r="A2459" s="71">
        <v>600132137</v>
      </c>
      <c r="B2459" s="56">
        <f t="shared" si="76"/>
        <v>600132137</v>
      </c>
      <c r="C2459" s="57" t="s">
        <v>7092</v>
      </c>
      <c r="D2459" s="50">
        <v>1</v>
      </c>
      <c r="E2459" s="72">
        <f t="shared" si="77"/>
        <v>70645515</v>
      </c>
      <c r="F2459" s="51" t="s">
        <v>96</v>
      </c>
      <c r="G2459" s="51" t="s">
        <v>8869</v>
      </c>
      <c r="H2459" s="51">
        <v>1425</v>
      </c>
      <c r="I2459" s="51" t="s">
        <v>14443</v>
      </c>
      <c r="J2459" s="51">
        <v>16.690000000000001</v>
      </c>
      <c r="K2459" s="68">
        <v>23783.250000000004</v>
      </c>
      <c r="L2459" s="63" t="s">
        <v>14444</v>
      </c>
      <c r="M2459" s="50" t="s">
        <v>11382</v>
      </c>
      <c r="N2459" s="36" t="s">
        <v>19</v>
      </c>
      <c r="O2459" s="36">
        <v>477</v>
      </c>
      <c r="P2459" s="36">
        <v>7</v>
      </c>
      <c r="Q2459" s="36" t="s">
        <v>11383</v>
      </c>
      <c r="R2459" s="50" t="str">
        <f>VLOOKUP(A2459,[1]komplet!$1:$1048576,18,0)</f>
        <v>ANO</v>
      </c>
    </row>
    <row r="2460" spans="1:18" x14ac:dyDescent="0.25">
      <c r="A2460" s="71">
        <v>610551248</v>
      </c>
      <c r="B2460" s="56">
        <f t="shared" si="76"/>
        <v>610551248</v>
      </c>
      <c r="C2460" s="57" t="s">
        <v>7093</v>
      </c>
      <c r="D2460" s="50">
        <v>1</v>
      </c>
      <c r="E2460" s="72">
        <f t="shared" si="77"/>
        <v>852619</v>
      </c>
      <c r="F2460" s="51" t="s">
        <v>96</v>
      </c>
      <c r="G2460" s="51" t="s">
        <v>8869</v>
      </c>
      <c r="H2460" s="51">
        <v>150</v>
      </c>
      <c r="I2460" s="51" t="s">
        <v>14443</v>
      </c>
      <c r="J2460" s="51">
        <v>16.690000000000001</v>
      </c>
      <c r="K2460" s="68">
        <v>2503.5</v>
      </c>
      <c r="L2460" s="63" t="s">
        <v>14444</v>
      </c>
      <c r="M2460" s="50" t="s">
        <v>11384</v>
      </c>
      <c r="N2460" s="36" t="s">
        <v>11385</v>
      </c>
      <c r="O2460" s="36">
        <v>17</v>
      </c>
      <c r="P2460" s="36">
        <v>20</v>
      </c>
      <c r="Q2460" s="36" t="s">
        <v>11383</v>
      </c>
      <c r="R2460" s="50" t="str">
        <f>VLOOKUP(A2460,[1]komplet!$1:$1048576,18,0)</f>
        <v>ANO</v>
      </c>
    </row>
    <row r="2461" spans="1:18" x14ac:dyDescent="0.25">
      <c r="A2461" s="71">
        <v>600016463</v>
      </c>
      <c r="B2461" s="56">
        <f t="shared" si="76"/>
        <v>600016463</v>
      </c>
      <c r="C2461" s="57" t="s">
        <v>7094</v>
      </c>
      <c r="D2461" s="50">
        <v>1</v>
      </c>
      <c r="E2461" s="72">
        <f t="shared" si="77"/>
        <v>62331639</v>
      </c>
      <c r="F2461" s="51" t="s">
        <v>96</v>
      </c>
      <c r="G2461" s="51" t="s">
        <v>8868</v>
      </c>
      <c r="H2461" s="51">
        <v>1450</v>
      </c>
      <c r="I2461" s="51" t="s">
        <v>14443</v>
      </c>
      <c r="J2461" s="51">
        <v>16.690000000000001</v>
      </c>
      <c r="K2461" s="68">
        <v>24200.500000000004</v>
      </c>
      <c r="L2461" s="63" t="s">
        <v>14444</v>
      </c>
      <c r="M2461" s="50" t="s">
        <v>11386</v>
      </c>
      <c r="N2461" s="36" t="s">
        <v>11387</v>
      </c>
      <c r="O2461" s="36">
        <v>689</v>
      </c>
      <c r="P2461" s="36">
        <v>30</v>
      </c>
      <c r="Q2461" s="36" t="s">
        <v>11388</v>
      </c>
      <c r="R2461" s="50" t="str">
        <f>VLOOKUP(A2461,[1]komplet!$1:$1048576,18,0)</f>
        <v>ANO</v>
      </c>
    </row>
    <row r="2462" spans="1:18" x14ac:dyDescent="0.25">
      <c r="A2462" s="71">
        <v>600016501</v>
      </c>
      <c r="B2462" s="56">
        <f t="shared" si="76"/>
        <v>600016501</v>
      </c>
      <c r="C2462" s="57" t="s">
        <v>7095</v>
      </c>
      <c r="D2462" s="50">
        <v>1</v>
      </c>
      <c r="E2462" s="72">
        <f t="shared" si="77"/>
        <v>62331493</v>
      </c>
      <c r="F2462" s="51" t="s">
        <v>96</v>
      </c>
      <c r="G2462" s="51" t="s">
        <v>8868</v>
      </c>
      <c r="H2462" s="51">
        <v>1350</v>
      </c>
      <c r="I2462" s="51" t="s">
        <v>14443</v>
      </c>
      <c r="J2462" s="51">
        <v>16.690000000000001</v>
      </c>
      <c r="K2462" s="68">
        <v>22531.5</v>
      </c>
      <c r="L2462" s="63" t="s">
        <v>14444</v>
      </c>
      <c r="M2462" s="50" t="s">
        <v>11389</v>
      </c>
      <c r="N2462" s="36" t="s">
        <v>76</v>
      </c>
      <c r="O2462" s="36">
        <v>213</v>
      </c>
      <c r="P2462" s="36">
        <v>13</v>
      </c>
      <c r="Q2462" s="36" t="s">
        <v>11388</v>
      </c>
      <c r="R2462" s="50" t="str">
        <f>VLOOKUP(A2462,[1]komplet!$1:$1048576,18,0)</f>
        <v>ANO</v>
      </c>
    </row>
    <row r="2463" spans="1:18" x14ac:dyDescent="0.25">
      <c r="A2463" s="71">
        <v>600016609</v>
      </c>
      <c r="B2463" s="56">
        <f t="shared" si="76"/>
        <v>600016609</v>
      </c>
      <c r="C2463" s="57" t="s">
        <v>7096</v>
      </c>
      <c r="D2463" s="50">
        <v>1</v>
      </c>
      <c r="E2463" s="72">
        <f t="shared" si="77"/>
        <v>60337320</v>
      </c>
      <c r="F2463" s="51" t="s">
        <v>96</v>
      </c>
      <c r="G2463" s="51" t="s">
        <v>8868</v>
      </c>
      <c r="H2463" s="51">
        <v>1275</v>
      </c>
      <c r="I2463" s="51" t="s">
        <v>14443</v>
      </c>
      <c r="J2463" s="51">
        <v>16.690000000000001</v>
      </c>
      <c r="K2463" s="68">
        <v>21279.75</v>
      </c>
      <c r="L2463" s="63" t="s">
        <v>14444</v>
      </c>
      <c r="M2463" s="50" t="s">
        <v>11390</v>
      </c>
      <c r="N2463" s="36" t="s">
        <v>11391</v>
      </c>
      <c r="O2463" s="36">
        <v>402</v>
      </c>
      <c r="P2463" s="36">
        <v>12</v>
      </c>
      <c r="Q2463" s="36" t="s">
        <v>11388</v>
      </c>
      <c r="R2463" s="50" t="str">
        <f>VLOOKUP(A2463,[1]komplet!$1:$1048576,18,0)</f>
        <v>ANO</v>
      </c>
    </row>
    <row r="2464" spans="1:18" x14ac:dyDescent="0.25">
      <c r="A2464" s="71">
        <v>600135993</v>
      </c>
      <c r="B2464" s="56">
        <f t="shared" si="76"/>
        <v>600135993</v>
      </c>
      <c r="C2464" s="57" t="s">
        <v>7097</v>
      </c>
      <c r="D2464" s="50">
        <v>1</v>
      </c>
      <c r="E2464" s="72">
        <f t="shared" si="77"/>
        <v>48004693</v>
      </c>
      <c r="F2464" s="51" t="s">
        <v>96</v>
      </c>
      <c r="G2464" s="51" t="s">
        <v>8868</v>
      </c>
      <c r="H2464" s="51">
        <v>1650</v>
      </c>
      <c r="I2464" s="51" t="s">
        <v>14443</v>
      </c>
      <c r="J2464" s="51">
        <v>16.690000000000001</v>
      </c>
      <c r="K2464" s="68">
        <v>27538.500000000004</v>
      </c>
      <c r="L2464" s="63" t="s">
        <v>14444</v>
      </c>
      <c r="M2464" s="50" t="s">
        <v>11392</v>
      </c>
      <c r="N2464" s="36" t="s">
        <v>11393</v>
      </c>
      <c r="O2464" s="36">
        <v>1835</v>
      </c>
      <c r="P2464" s="36">
        <v>28</v>
      </c>
      <c r="Q2464" s="36" t="s">
        <v>11388</v>
      </c>
      <c r="R2464" s="50" t="str">
        <f>VLOOKUP(A2464,[1]komplet!$1:$1048576,18,0)</f>
        <v>ANO</v>
      </c>
    </row>
    <row r="2465" spans="1:18" x14ac:dyDescent="0.25">
      <c r="A2465" s="71">
        <v>600136043</v>
      </c>
      <c r="B2465" s="56">
        <f t="shared" si="76"/>
        <v>600136043</v>
      </c>
      <c r="C2465" s="57" t="s">
        <v>7098</v>
      </c>
      <c r="D2465" s="50">
        <v>1</v>
      </c>
      <c r="E2465" s="72">
        <f t="shared" si="77"/>
        <v>48805491</v>
      </c>
      <c r="F2465" s="51" t="s">
        <v>96</v>
      </c>
      <c r="G2465" s="51" t="s">
        <v>8868</v>
      </c>
      <c r="H2465" s="51">
        <v>1750</v>
      </c>
      <c r="I2465" s="51" t="s">
        <v>14443</v>
      </c>
      <c r="J2465" s="51">
        <v>16.690000000000001</v>
      </c>
      <c r="K2465" s="68">
        <v>29207.500000000004</v>
      </c>
      <c r="L2465" s="63" t="s">
        <v>14444</v>
      </c>
      <c r="M2465" s="50" t="s">
        <v>11394</v>
      </c>
      <c r="N2465" s="36" t="s">
        <v>76</v>
      </c>
      <c r="O2465" s="36">
        <v>213</v>
      </c>
      <c r="P2465" s="36">
        <v>13</v>
      </c>
      <c r="Q2465" s="36" t="s">
        <v>11388</v>
      </c>
      <c r="R2465" s="50" t="str">
        <f>VLOOKUP(A2465,[1]komplet!$1:$1048576,18,0)</f>
        <v>ANO</v>
      </c>
    </row>
    <row r="2466" spans="1:18" x14ac:dyDescent="0.25">
      <c r="A2466" s="71">
        <v>600136124</v>
      </c>
      <c r="B2466" s="56">
        <f t="shared" si="76"/>
        <v>600136124</v>
      </c>
      <c r="C2466" s="57" t="s">
        <v>7099</v>
      </c>
      <c r="D2466" s="50">
        <v>1</v>
      </c>
      <c r="E2466" s="72">
        <f t="shared" si="77"/>
        <v>71000984</v>
      </c>
      <c r="F2466" s="51" t="s">
        <v>96</v>
      </c>
      <c r="G2466" s="51" t="s">
        <v>8868</v>
      </c>
      <c r="H2466" s="51">
        <v>175</v>
      </c>
      <c r="I2466" s="51" t="s">
        <v>14443</v>
      </c>
      <c r="J2466" s="51">
        <v>16.690000000000001</v>
      </c>
      <c r="K2466" s="68">
        <v>2920.75</v>
      </c>
      <c r="L2466" s="63" t="s">
        <v>14444</v>
      </c>
      <c r="M2466" s="50" t="s">
        <v>11395</v>
      </c>
      <c r="N2466" s="36" t="s">
        <v>11396</v>
      </c>
      <c r="O2466" s="36">
        <v>268</v>
      </c>
      <c r="Q2466" s="36" t="s">
        <v>11397</v>
      </c>
      <c r="R2466" s="50" t="str">
        <f>VLOOKUP(A2466,[1]komplet!$1:$1048576,18,0)</f>
        <v>ANO</v>
      </c>
    </row>
    <row r="2467" spans="1:18" x14ac:dyDescent="0.25">
      <c r="A2467" s="71">
        <v>600136361</v>
      </c>
      <c r="B2467" s="56">
        <f t="shared" si="76"/>
        <v>600136361</v>
      </c>
      <c r="C2467" s="57" t="s">
        <v>7100</v>
      </c>
      <c r="D2467" s="50">
        <v>1</v>
      </c>
      <c r="E2467" s="72">
        <f t="shared" si="77"/>
        <v>60784512</v>
      </c>
      <c r="F2467" s="51" t="s">
        <v>96</v>
      </c>
      <c r="G2467" s="51" t="s">
        <v>8868</v>
      </c>
      <c r="H2467" s="51">
        <v>2200</v>
      </c>
      <c r="I2467" s="51" t="s">
        <v>14443</v>
      </c>
      <c r="J2467" s="51">
        <v>16.690000000000001</v>
      </c>
      <c r="K2467" s="68">
        <v>36718</v>
      </c>
      <c r="L2467" s="63" t="s">
        <v>14444</v>
      </c>
      <c r="M2467" s="50" t="s">
        <v>11398</v>
      </c>
      <c r="N2467" s="36" t="s">
        <v>41</v>
      </c>
      <c r="O2467" s="36">
        <v>607</v>
      </c>
      <c r="P2467" s="36">
        <v>3</v>
      </c>
      <c r="Q2467" s="36" t="s">
        <v>11388</v>
      </c>
      <c r="R2467" s="50" t="str">
        <f>VLOOKUP(A2467,[1]komplet!$1:$1048576,18,0)</f>
        <v>ANO</v>
      </c>
    </row>
    <row r="2468" spans="1:18" x14ac:dyDescent="0.25">
      <c r="A2468" s="71">
        <v>600171213</v>
      </c>
      <c r="B2468" s="56">
        <f t="shared" si="76"/>
        <v>600171213</v>
      </c>
      <c r="C2468" s="57" t="s">
        <v>7101</v>
      </c>
      <c r="D2468" s="50">
        <v>1</v>
      </c>
      <c r="E2468" s="72">
        <f t="shared" si="77"/>
        <v>577235</v>
      </c>
      <c r="F2468" s="51" t="s">
        <v>96</v>
      </c>
      <c r="G2468" s="51" t="s">
        <v>8868</v>
      </c>
      <c r="H2468" s="51">
        <v>2975</v>
      </c>
      <c r="I2468" s="51" t="s">
        <v>14443</v>
      </c>
      <c r="J2468" s="51">
        <v>16.690000000000001</v>
      </c>
      <c r="K2468" s="68">
        <v>49652.750000000007</v>
      </c>
      <c r="L2468" s="63" t="s">
        <v>14444</v>
      </c>
      <c r="M2468" s="50" t="s">
        <v>11399</v>
      </c>
      <c r="N2468" s="36" t="s">
        <v>51</v>
      </c>
      <c r="O2468" s="36">
        <v>611</v>
      </c>
      <c r="P2468" s="36">
        <v>2</v>
      </c>
      <c r="Q2468" s="36" t="s">
        <v>11388</v>
      </c>
      <c r="R2468" s="50" t="str">
        <f>VLOOKUP(A2468,[1]komplet!$1:$1048576,18,0)</f>
        <v>ANO</v>
      </c>
    </row>
    <row r="2469" spans="1:18" x14ac:dyDescent="0.25">
      <c r="A2469" s="71">
        <v>610300814</v>
      </c>
      <c r="B2469" s="56">
        <f t="shared" si="76"/>
        <v>610300814</v>
      </c>
      <c r="C2469" s="57" t="s">
        <v>7102</v>
      </c>
      <c r="D2469" s="50">
        <v>1</v>
      </c>
      <c r="E2469" s="72">
        <f t="shared" si="77"/>
        <v>70240655</v>
      </c>
      <c r="F2469" s="51" t="s">
        <v>96</v>
      </c>
      <c r="G2469" s="51" t="s">
        <v>8868</v>
      </c>
      <c r="H2469" s="51">
        <v>475</v>
      </c>
      <c r="I2469" s="51" t="s">
        <v>14443</v>
      </c>
      <c r="J2469" s="51">
        <v>16.690000000000001</v>
      </c>
      <c r="K2469" s="68">
        <v>7927.7500000000009</v>
      </c>
      <c r="L2469" s="63" t="s">
        <v>14444</v>
      </c>
      <c r="M2469" s="50" t="s">
        <v>11400</v>
      </c>
      <c r="N2469" s="36" t="s">
        <v>11387</v>
      </c>
      <c r="O2469" s="36">
        <v>691</v>
      </c>
      <c r="P2469" s="36">
        <v>34</v>
      </c>
      <c r="Q2469" s="36" t="s">
        <v>11388</v>
      </c>
      <c r="R2469" s="50" t="str">
        <f>VLOOKUP(A2469,[1]komplet!$1:$1048576,18,0)</f>
        <v>NE</v>
      </c>
    </row>
    <row r="2470" spans="1:18" x14ac:dyDescent="0.25">
      <c r="A2470" s="71">
        <v>691003459</v>
      </c>
      <c r="B2470" s="56">
        <f t="shared" si="76"/>
        <v>691003459</v>
      </c>
      <c r="C2470" s="57" t="s">
        <v>7103</v>
      </c>
      <c r="D2470" s="50">
        <v>1</v>
      </c>
      <c r="E2470" s="72">
        <f t="shared" si="77"/>
        <v>72545917</v>
      </c>
      <c r="F2470" s="51" t="s">
        <v>96</v>
      </c>
      <c r="G2470" s="51" t="s">
        <v>8868</v>
      </c>
      <c r="H2470" s="51">
        <v>1375</v>
      </c>
      <c r="I2470" s="51" t="s">
        <v>14443</v>
      </c>
      <c r="J2470" s="51">
        <v>16.690000000000001</v>
      </c>
      <c r="K2470" s="68">
        <v>22948.75</v>
      </c>
      <c r="L2470" s="63" t="s">
        <v>14444</v>
      </c>
      <c r="M2470" s="50" t="s">
        <v>11401</v>
      </c>
      <c r="N2470" s="36" t="s">
        <v>11402</v>
      </c>
      <c r="O2470" s="36">
        <v>104</v>
      </c>
      <c r="P2470" s="36">
        <v>21</v>
      </c>
      <c r="Q2470" s="36" t="s">
        <v>11388</v>
      </c>
      <c r="R2470" s="50" t="str">
        <f>VLOOKUP(A2470,[1]komplet!$1:$1048576,18,0)</f>
        <v>ANO</v>
      </c>
    </row>
    <row r="2471" spans="1:18" x14ac:dyDescent="0.25">
      <c r="A2471" s="71">
        <v>691003475</v>
      </c>
      <c r="B2471" s="56">
        <f t="shared" si="76"/>
        <v>691003475</v>
      </c>
      <c r="C2471" s="57" t="s">
        <v>7104</v>
      </c>
      <c r="D2471" s="50">
        <v>1</v>
      </c>
      <c r="E2471" s="72">
        <f t="shared" si="77"/>
        <v>72545933</v>
      </c>
      <c r="F2471" s="51" t="s">
        <v>96</v>
      </c>
      <c r="G2471" s="51" t="s">
        <v>8868</v>
      </c>
      <c r="H2471" s="51">
        <v>2200</v>
      </c>
      <c r="I2471" s="51" t="s">
        <v>14443</v>
      </c>
      <c r="J2471" s="51">
        <v>16.690000000000001</v>
      </c>
      <c r="K2471" s="68">
        <v>36718</v>
      </c>
      <c r="L2471" s="63" t="s">
        <v>14444</v>
      </c>
      <c r="M2471" s="50" t="s">
        <v>11403</v>
      </c>
      <c r="N2471" s="36" t="s">
        <v>100</v>
      </c>
      <c r="O2471" s="36">
        <v>1710</v>
      </c>
      <c r="Q2471" s="36" t="s">
        <v>11388</v>
      </c>
      <c r="R2471" s="50" t="str">
        <f>VLOOKUP(A2471,[1]komplet!$1:$1048576,18,0)</f>
        <v>ANO</v>
      </c>
    </row>
    <row r="2472" spans="1:18" x14ac:dyDescent="0.25">
      <c r="A2472" s="71">
        <v>600016749</v>
      </c>
      <c r="B2472" s="56">
        <f t="shared" si="76"/>
        <v>600016749</v>
      </c>
      <c r="C2472" s="57" t="s">
        <v>1004</v>
      </c>
      <c r="D2472" s="50">
        <v>1</v>
      </c>
      <c r="E2472" s="72">
        <f t="shared" si="77"/>
        <v>601659</v>
      </c>
      <c r="F2472" s="51" t="s">
        <v>96</v>
      </c>
      <c r="G2472" s="51" t="s">
        <v>5729</v>
      </c>
      <c r="H2472" s="51">
        <v>2925</v>
      </c>
      <c r="I2472" s="51" t="s">
        <v>14443</v>
      </c>
      <c r="J2472" s="51">
        <v>16.690000000000001</v>
      </c>
      <c r="K2472" s="68">
        <v>48818.250000000007</v>
      </c>
      <c r="L2472" s="63" t="s">
        <v>14444</v>
      </c>
      <c r="M2472" s="50" t="s">
        <v>2962</v>
      </c>
      <c r="N2472" s="36" t="s">
        <v>4392</v>
      </c>
      <c r="O2472" s="36">
        <v>1258</v>
      </c>
      <c r="Q2472" s="36" t="s">
        <v>4794</v>
      </c>
      <c r="R2472" s="50" t="str">
        <f>VLOOKUP(A2472,[1]komplet!$1:$1048576,18,0)</f>
        <v>ANO</v>
      </c>
    </row>
    <row r="2473" spans="1:18" x14ac:dyDescent="0.25">
      <c r="A2473" s="71">
        <v>600026477</v>
      </c>
      <c r="B2473" s="56">
        <f t="shared" si="76"/>
        <v>600026477</v>
      </c>
      <c r="C2473" s="57" t="s">
        <v>1005</v>
      </c>
      <c r="D2473" s="50">
        <v>1</v>
      </c>
      <c r="E2473" s="72">
        <f t="shared" si="77"/>
        <v>70640718</v>
      </c>
      <c r="F2473" s="51" t="s">
        <v>96</v>
      </c>
      <c r="G2473" s="51" t="s">
        <v>5729</v>
      </c>
      <c r="H2473" s="51">
        <v>125</v>
      </c>
      <c r="I2473" s="51" t="s">
        <v>14443</v>
      </c>
      <c r="J2473" s="51">
        <v>16.690000000000001</v>
      </c>
      <c r="K2473" s="68">
        <v>2086.25</v>
      </c>
      <c r="L2473" s="63" t="s">
        <v>14444</v>
      </c>
      <c r="M2473" s="50" t="s">
        <v>2963</v>
      </c>
      <c r="N2473" s="36" t="s">
        <v>51</v>
      </c>
      <c r="O2473" s="36">
        <v>1053</v>
      </c>
      <c r="Q2473" s="36" t="s">
        <v>4794</v>
      </c>
      <c r="R2473" s="50" t="str">
        <f>VLOOKUP(A2473,[1]komplet!$1:$1048576,18,0)</f>
        <v>ANO</v>
      </c>
    </row>
    <row r="2474" spans="1:18" x14ac:dyDescent="0.25">
      <c r="A2474" s="71">
        <v>600138089</v>
      </c>
      <c r="B2474" s="56">
        <f t="shared" si="76"/>
        <v>600138089</v>
      </c>
      <c r="C2474" s="57" t="s">
        <v>1006</v>
      </c>
      <c r="D2474" s="50">
        <v>1</v>
      </c>
      <c r="E2474" s="72">
        <f t="shared" si="77"/>
        <v>70986479</v>
      </c>
      <c r="F2474" s="51" t="s">
        <v>96</v>
      </c>
      <c r="G2474" s="51" t="s">
        <v>5729</v>
      </c>
      <c r="H2474" s="51">
        <v>375</v>
      </c>
      <c r="I2474" s="51" t="s">
        <v>14443</v>
      </c>
      <c r="J2474" s="51">
        <v>16.690000000000001</v>
      </c>
      <c r="K2474" s="68">
        <v>6258.7500000000009</v>
      </c>
      <c r="L2474" s="63" t="s">
        <v>14444</v>
      </c>
      <c r="M2474" s="50" t="s">
        <v>2964</v>
      </c>
      <c r="O2474" s="36">
        <v>282</v>
      </c>
      <c r="Q2474" s="36" t="s">
        <v>4795</v>
      </c>
      <c r="R2474" s="50" t="str">
        <f>VLOOKUP(A2474,[1]komplet!$1:$1048576,18,0)</f>
        <v>ANO</v>
      </c>
    </row>
    <row r="2475" spans="1:18" x14ac:dyDescent="0.25">
      <c r="A2475" s="71">
        <v>600138097</v>
      </c>
      <c r="B2475" s="56">
        <f t="shared" si="76"/>
        <v>600138097</v>
      </c>
      <c r="C2475" s="57" t="s">
        <v>1007</v>
      </c>
      <c r="D2475" s="50">
        <v>1</v>
      </c>
      <c r="E2475" s="72">
        <f t="shared" si="77"/>
        <v>75027704</v>
      </c>
      <c r="F2475" s="51" t="s">
        <v>96</v>
      </c>
      <c r="G2475" s="51" t="s">
        <v>5729</v>
      </c>
      <c r="H2475" s="51">
        <v>650</v>
      </c>
      <c r="I2475" s="51" t="s">
        <v>14443</v>
      </c>
      <c r="J2475" s="51">
        <v>16.690000000000001</v>
      </c>
      <c r="K2475" s="68">
        <v>10848.5</v>
      </c>
      <c r="L2475" s="63" t="s">
        <v>14444</v>
      </c>
      <c r="M2475" s="50" t="s">
        <v>2965</v>
      </c>
      <c r="O2475" s="36">
        <v>362</v>
      </c>
      <c r="Q2475" s="36" t="s">
        <v>4796</v>
      </c>
      <c r="R2475" s="50" t="str">
        <f>VLOOKUP(A2475,[1]komplet!$1:$1048576,18,0)</f>
        <v>ANO</v>
      </c>
    </row>
    <row r="2476" spans="1:18" x14ac:dyDescent="0.25">
      <c r="A2476" s="71">
        <v>600138151</v>
      </c>
      <c r="B2476" s="56">
        <f t="shared" si="76"/>
        <v>600138151</v>
      </c>
      <c r="C2476" s="57" t="s">
        <v>1008</v>
      </c>
      <c r="D2476" s="50">
        <v>1</v>
      </c>
      <c r="E2476" s="72">
        <f t="shared" si="77"/>
        <v>47657651</v>
      </c>
      <c r="F2476" s="51" t="s">
        <v>96</v>
      </c>
      <c r="G2476" s="51" t="s">
        <v>5729</v>
      </c>
      <c r="H2476" s="51">
        <v>2225</v>
      </c>
      <c r="I2476" s="51" t="s">
        <v>14443</v>
      </c>
      <c r="J2476" s="51">
        <v>16.690000000000001</v>
      </c>
      <c r="K2476" s="68">
        <v>37135.25</v>
      </c>
      <c r="L2476" s="63" t="s">
        <v>14444</v>
      </c>
      <c r="M2476" s="50" t="s">
        <v>2966</v>
      </c>
      <c r="N2476" s="36" t="s">
        <v>51</v>
      </c>
      <c r="O2476" s="36">
        <v>913</v>
      </c>
      <c r="Q2476" s="36" t="s">
        <v>4794</v>
      </c>
      <c r="R2476" s="50" t="str">
        <f>VLOOKUP(A2476,[1]komplet!$1:$1048576,18,0)</f>
        <v>ANO</v>
      </c>
    </row>
    <row r="2477" spans="1:18" x14ac:dyDescent="0.25">
      <c r="A2477" s="71">
        <v>600138216</v>
      </c>
      <c r="B2477" s="56">
        <f t="shared" si="76"/>
        <v>600138216</v>
      </c>
      <c r="C2477" s="57" t="s">
        <v>1009</v>
      </c>
      <c r="D2477" s="50">
        <v>1</v>
      </c>
      <c r="E2477" s="72">
        <f t="shared" si="77"/>
        <v>75029286</v>
      </c>
      <c r="F2477" s="51" t="s">
        <v>96</v>
      </c>
      <c r="G2477" s="51" t="s">
        <v>5729</v>
      </c>
      <c r="H2477" s="51">
        <v>725</v>
      </c>
      <c r="I2477" s="51" t="s">
        <v>14443</v>
      </c>
      <c r="J2477" s="51">
        <v>16.690000000000001</v>
      </c>
      <c r="K2477" s="68">
        <v>12100.250000000002</v>
      </c>
      <c r="L2477" s="63" t="s">
        <v>14444</v>
      </c>
      <c r="M2477" s="50" t="s">
        <v>2967</v>
      </c>
      <c r="O2477" s="36">
        <v>276</v>
      </c>
      <c r="Q2477" s="36" t="s">
        <v>4797</v>
      </c>
      <c r="R2477" s="50" t="str">
        <f>VLOOKUP(A2477,[1]komplet!$1:$1048576,18,0)</f>
        <v>ANO</v>
      </c>
    </row>
    <row r="2478" spans="1:18" x14ac:dyDescent="0.25">
      <c r="A2478" s="71">
        <v>600138437</v>
      </c>
      <c r="B2478" s="56">
        <f t="shared" si="76"/>
        <v>600138437</v>
      </c>
      <c r="C2478" s="57" t="s">
        <v>1010</v>
      </c>
      <c r="D2478" s="50">
        <v>1</v>
      </c>
      <c r="E2478" s="72">
        <f t="shared" si="77"/>
        <v>60336251</v>
      </c>
      <c r="F2478" s="51" t="s">
        <v>96</v>
      </c>
      <c r="G2478" s="51" t="s">
        <v>5729</v>
      </c>
      <c r="H2478" s="51">
        <v>2250</v>
      </c>
      <c r="I2478" s="51" t="s">
        <v>14443</v>
      </c>
      <c r="J2478" s="51">
        <v>16.690000000000001</v>
      </c>
      <c r="K2478" s="68">
        <v>37552.5</v>
      </c>
      <c r="L2478" s="63" t="s">
        <v>14444</v>
      </c>
      <c r="M2478" s="50" t="s">
        <v>2968</v>
      </c>
      <c r="N2478" s="36" t="s">
        <v>4798</v>
      </c>
      <c r="O2478" s="36">
        <v>408</v>
      </c>
      <c r="Q2478" s="36" t="s">
        <v>4794</v>
      </c>
      <c r="R2478" s="50" t="str">
        <f>VLOOKUP(A2478,[1]komplet!$1:$1048576,18,0)</f>
        <v>ANO</v>
      </c>
    </row>
    <row r="2479" spans="1:18" x14ac:dyDescent="0.25">
      <c r="A2479" s="71">
        <v>600138488</v>
      </c>
      <c r="B2479" s="56">
        <f t="shared" si="76"/>
        <v>600138488</v>
      </c>
      <c r="C2479" s="57" t="s">
        <v>1011</v>
      </c>
      <c r="D2479" s="50">
        <v>1</v>
      </c>
      <c r="E2479" s="72">
        <f t="shared" si="77"/>
        <v>75027241</v>
      </c>
      <c r="F2479" s="51" t="s">
        <v>96</v>
      </c>
      <c r="G2479" s="51" t="s">
        <v>5729</v>
      </c>
      <c r="H2479" s="51">
        <v>850</v>
      </c>
      <c r="I2479" s="51" t="s">
        <v>14443</v>
      </c>
      <c r="J2479" s="51">
        <v>16.690000000000001</v>
      </c>
      <c r="K2479" s="68">
        <v>14186.500000000002</v>
      </c>
      <c r="L2479" s="63" t="s">
        <v>14444</v>
      </c>
      <c r="M2479" s="50" t="s">
        <v>2969</v>
      </c>
      <c r="O2479" s="36">
        <v>360</v>
      </c>
      <c r="Q2479" s="36" t="s">
        <v>4799</v>
      </c>
      <c r="R2479" s="50" t="str">
        <f>VLOOKUP(A2479,[1]komplet!$1:$1048576,18,0)</f>
        <v>ANO</v>
      </c>
    </row>
    <row r="2480" spans="1:18" x14ac:dyDescent="0.25">
      <c r="A2480" s="71">
        <v>600171256</v>
      </c>
      <c r="B2480" s="56">
        <f t="shared" si="76"/>
        <v>600171256</v>
      </c>
      <c r="C2480" s="57" t="s">
        <v>1012</v>
      </c>
      <c r="D2480" s="50">
        <v>1</v>
      </c>
      <c r="E2480" s="72">
        <f t="shared" si="77"/>
        <v>576441</v>
      </c>
      <c r="F2480" s="51" t="s">
        <v>96</v>
      </c>
      <c r="G2480" s="51" t="s">
        <v>5729</v>
      </c>
      <c r="H2480" s="51">
        <v>1450</v>
      </c>
      <c r="I2480" s="51" t="s">
        <v>14443</v>
      </c>
      <c r="J2480" s="51">
        <v>16.690000000000001</v>
      </c>
      <c r="K2480" s="68">
        <v>24200.500000000004</v>
      </c>
      <c r="L2480" s="63" t="s">
        <v>14444</v>
      </c>
      <c r="M2480" s="50" t="s">
        <v>2970</v>
      </c>
      <c r="N2480" s="36" t="s">
        <v>4800</v>
      </c>
      <c r="O2480" s="36">
        <v>252</v>
      </c>
      <c r="Q2480" s="36" t="s">
        <v>4794</v>
      </c>
      <c r="R2480" s="50" t="str">
        <f>VLOOKUP(A2480,[1]komplet!$1:$1048576,18,0)</f>
        <v>ANO</v>
      </c>
    </row>
    <row r="2481" spans="1:18" x14ac:dyDescent="0.25">
      <c r="A2481" s="71">
        <v>600020011</v>
      </c>
      <c r="B2481" s="56">
        <f t="shared" si="76"/>
        <v>600020011</v>
      </c>
      <c r="C2481" s="57" t="s">
        <v>1013</v>
      </c>
      <c r="D2481" s="50">
        <v>1</v>
      </c>
      <c r="E2481" s="72">
        <f t="shared" si="77"/>
        <v>561151</v>
      </c>
      <c r="F2481" s="51" t="s">
        <v>96</v>
      </c>
      <c r="G2481" s="51" t="s">
        <v>5730</v>
      </c>
      <c r="H2481" s="51">
        <v>1350</v>
      </c>
      <c r="I2481" s="51" t="s">
        <v>14443</v>
      </c>
      <c r="J2481" s="51">
        <v>16.690000000000001</v>
      </c>
      <c r="K2481" s="68">
        <v>22531.5</v>
      </c>
      <c r="L2481" s="63" t="s">
        <v>14444</v>
      </c>
      <c r="M2481" s="50" t="s">
        <v>2971</v>
      </c>
      <c r="N2481" s="36" t="s">
        <v>4437</v>
      </c>
      <c r="O2481" s="36">
        <v>451</v>
      </c>
      <c r="Q2481" s="36" t="s">
        <v>4801</v>
      </c>
      <c r="R2481" s="50" t="str">
        <f>VLOOKUP(A2481,[1]komplet!$1:$1048576,18,0)</f>
        <v>ANO</v>
      </c>
    </row>
    <row r="2482" spans="1:18" x14ac:dyDescent="0.25">
      <c r="A2482" s="71">
        <v>600016234</v>
      </c>
      <c r="B2482" s="56">
        <f t="shared" si="76"/>
        <v>600016234</v>
      </c>
      <c r="C2482" s="57" t="s">
        <v>1014</v>
      </c>
      <c r="D2482" s="50">
        <v>1</v>
      </c>
      <c r="E2482" s="72">
        <f t="shared" si="77"/>
        <v>846881</v>
      </c>
      <c r="F2482" s="51" t="s">
        <v>96</v>
      </c>
      <c r="G2482" s="51" t="s">
        <v>5730</v>
      </c>
      <c r="H2482" s="51">
        <v>1475</v>
      </c>
      <c r="I2482" s="51" t="s">
        <v>14443</v>
      </c>
      <c r="J2482" s="51">
        <v>16.690000000000001</v>
      </c>
      <c r="K2482" s="68">
        <v>24617.750000000004</v>
      </c>
      <c r="L2482" s="63" t="s">
        <v>14444</v>
      </c>
      <c r="M2482" s="50" t="s">
        <v>2972</v>
      </c>
      <c r="N2482" s="36" t="s">
        <v>74</v>
      </c>
      <c r="O2482" s="36">
        <v>410</v>
      </c>
      <c r="Q2482" s="36" t="s">
        <v>4801</v>
      </c>
      <c r="R2482" s="50" t="str">
        <f>VLOOKUP(A2482,[1]komplet!$1:$1048576,18,0)</f>
        <v>ANO</v>
      </c>
    </row>
    <row r="2483" spans="1:18" x14ac:dyDescent="0.25">
      <c r="A2483" s="71">
        <v>600016242</v>
      </c>
      <c r="B2483" s="56">
        <f t="shared" si="76"/>
        <v>600016242</v>
      </c>
      <c r="C2483" s="57" t="s">
        <v>1015</v>
      </c>
      <c r="D2483" s="50">
        <v>1</v>
      </c>
      <c r="E2483" s="72">
        <f t="shared" si="77"/>
        <v>577243</v>
      </c>
      <c r="F2483" s="51" t="s">
        <v>96</v>
      </c>
      <c r="G2483" s="51" t="s">
        <v>5730</v>
      </c>
      <c r="H2483" s="51">
        <v>2125</v>
      </c>
      <c r="I2483" s="51" t="s">
        <v>14443</v>
      </c>
      <c r="J2483" s="51">
        <v>16.690000000000001</v>
      </c>
      <c r="K2483" s="68">
        <v>35466.25</v>
      </c>
      <c r="L2483" s="63" t="s">
        <v>14444</v>
      </c>
      <c r="M2483" s="50" t="s">
        <v>2973</v>
      </c>
      <c r="N2483" s="36" t="s">
        <v>4437</v>
      </c>
      <c r="O2483" s="36">
        <v>451</v>
      </c>
      <c r="Q2483" s="36" t="s">
        <v>4801</v>
      </c>
      <c r="R2483" s="50" t="str">
        <f>VLOOKUP(A2483,[1]komplet!$1:$1048576,18,0)</f>
        <v>ANO</v>
      </c>
    </row>
    <row r="2484" spans="1:18" x14ac:dyDescent="0.25">
      <c r="A2484" s="71">
        <v>600016307</v>
      </c>
      <c r="B2484" s="56">
        <f t="shared" si="76"/>
        <v>600016307</v>
      </c>
      <c r="C2484" s="57" t="s">
        <v>1016</v>
      </c>
      <c r="D2484" s="50">
        <v>1</v>
      </c>
      <c r="E2484" s="72">
        <f t="shared" si="77"/>
        <v>13644301</v>
      </c>
      <c r="F2484" s="51" t="s">
        <v>96</v>
      </c>
      <c r="G2484" s="51" t="s">
        <v>5730</v>
      </c>
      <c r="H2484" s="51">
        <v>2550</v>
      </c>
      <c r="I2484" s="51" t="s">
        <v>14443</v>
      </c>
      <c r="J2484" s="51">
        <v>16.690000000000001</v>
      </c>
      <c r="K2484" s="68">
        <v>42559.5</v>
      </c>
      <c r="L2484" s="63" t="s">
        <v>14444</v>
      </c>
      <c r="M2484" s="50" t="s">
        <v>2974</v>
      </c>
      <c r="N2484" s="36" t="s">
        <v>4802</v>
      </c>
      <c r="O2484" s="36">
        <v>2069</v>
      </c>
      <c r="Q2484" s="36" t="s">
        <v>4801</v>
      </c>
      <c r="R2484" s="50" t="str">
        <f>VLOOKUP(A2484,[1]komplet!$1:$1048576,18,0)</f>
        <v>ANO</v>
      </c>
    </row>
    <row r="2485" spans="1:18" x14ac:dyDescent="0.25">
      <c r="A2485" s="71">
        <v>600016315</v>
      </c>
      <c r="B2485" s="56">
        <f t="shared" si="76"/>
        <v>600016315</v>
      </c>
      <c r="C2485" s="57" t="s">
        <v>1017</v>
      </c>
      <c r="D2485" s="50">
        <v>1</v>
      </c>
      <c r="E2485" s="72">
        <f t="shared" si="77"/>
        <v>601411</v>
      </c>
      <c r="F2485" s="51" t="s">
        <v>96</v>
      </c>
      <c r="G2485" s="51" t="s">
        <v>5730</v>
      </c>
      <c r="H2485" s="51">
        <v>2125</v>
      </c>
      <c r="I2485" s="51" t="s">
        <v>14443</v>
      </c>
      <c r="J2485" s="51">
        <v>16.690000000000001</v>
      </c>
      <c r="K2485" s="68">
        <v>35466.25</v>
      </c>
      <c r="L2485" s="63" t="s">
        <v>14444</v>
      </c>
      <c r="M2485" s="50" t="s">
        <v>2975</v>
      </c>
      <c r="N2485" s="36" t="s">
        <v>4803</v>
      </c>
      <c r="O2485" s="36">
        <v>517</v>
      </c>
      <c r="Q2485" s="36" t="s">
        <v>4801</v>
      </c>
      <c r="R2485" s="50" t="str">
        <f>VLOOKUP(A2485,[1]komplet!$1:$1048576,18,0)</f>
        <v>ANO</v>
      </c>
    </row>
    <row r="2486" spans="1:18" x14ac:dyDescent="0.25">
      <c r="A2486" s="71">
        <v>600016323</v>
      </c>
      <c r="B2486" s="56">
        <f t="shared" si="76"/>
        <v>600016323</v>
      </c>
      <c r="C2486" s="57" t="s">
        <v>1018</v>
      </c>
      <c r="D2486" s="50">
        <v>1</v>
      </c>
      <c r="E2486" s="72">
        <f t="shared" si="77"/>
        <v>601381</v>
      </c>
      <c r="F2486" s="51" t="s">
        <v>96</v>
      </c>
      <c r="G2486" s="51" t="s">
        <v>5730</v>
      </c>
      <c r="H2486" s="51">
        <v>2900</v>
      </c>
      <c r="I2486" s="51" t="s">
        <v>14443</v>
      </c>
      <c r="J2486" s="51">
        <v>16.690000000000001</v>
      </c>
      <c r="K2486" s="68">
        <v>48401.000000000007</v>
      </c>
      <c r="L2486" s="63" t="s">
        <v>14444</v>
      </c>
      <c r="M2486" s="50" t="s">
        <v>2976</v>
      </c>
      <c r="N2486" s="36" t="s">
        <v>4804</v>
      </c>
      <c r="O2486" s="36">
        <v>1598</v>
      </c>
      <c r="Q2486" s="36" t="s">
        <v>4801</v>
      </c>
      <c r="R2486" s="50" t="str">
        <f>VLOOKUP(A2486,[1]komplet!$1:$1048576,18,0)</f>
        <v>ANO</v>
      </c>
    </row>
    <row r="2487" spans="1:18" x14ac:dyDescent="0.25">
      <c r="A2487" s="71">
        <v>600016331</v>
      </c>
      <c r="B2487" s="56">
        <f t="shared" si="76"/>
        <v>600016331</v>
      </c>
      <c r="C2487" s="57" t="s">
        <v>1019</v>
      </c>
      <c r="D2487" s="50">
        <v>1</v>
      </c>
      <c r="E2487" s="72">
        <f t="shared" si="77"/>
        <v>25371169</v>
      </c>
      <c r="F2487" s="51" t="s">
        <v>96</v>
      </c>
      <c r="G2487" s="51" t="s">
        <v>5730</v>
      </c>
      <c r="H2487" s="51">
        <v>500</v>
      </c>
      <c r="I2487" s="51" t="s">
        <v>14443</v>
      </c>
      <c r="J2487" s="51">
        <v>16.690000000000001</v>
      </c>
      <c r="K2487" s="68">
        <v>8345</v>
      </c>
      <c r="L2487" s="63" t="s">
        <v>14444</v>
      </c>
      <c r="M2487" s="50" t="s">
        <v>2977</v>
      </c>
      <c r="N2487" s="36" t="s">
        <v>4803</v>
      </c>
      <c r="O2487" s="36">
        <v>2502</v>
      </c>
      <c r="Q2487" s="36" t="s">
        <v>4801</v>
      </c>
      <c r="R2487" s="50" t="str">
        <f>VLOOKUP(A2487,[1]komplet!$1:$1048576,18,0)</f>
        <v>NE</v>
      </c>
    </row>
    <row r="2488" spans="1:18" x14ac:dyDescent="0.25">
      <c r="A2488" s="71">
        <v>600016358</v>
      </c>
      <c r="B2488" s="56">
        <f t="shared" si="76"/>
        <v>600016358</v>
      </c>
      <c r="C2488" s="57" t="s">
        <v>1020</v>
      </c>
      <c r="D2488" s="50">
        <v>1</v>
      </c>
      <c r="E2488" s="72">
        <f t="shared" si="77"/>
        <v>25376357</v>
      </c>
      <c r="F2488" s="51" t="s">
        <v>96</v>
      </c>
      <c r="G2488" s="51" t="s">
        <v>5730</v>
      </c>
      <c r="H2488" s="51">
        <v>575</v>
      </c>
      <c r="I2488" s="51" t="s">
        <v>14443</v>
      </c>
      <c r="J2488" s="51">
        <v>16.690000000000001</v>
      </c>
      <c r="K2488" s="68">
        <v>9596.75</v>
      </c>
      <c r="L2488" s="63" t="s">
        <v>14444</v>
      </c>
      <c r="M2488" s="50" t="s">
        <v>2978</v>
      </c>
      <c r="N2488" s="36" t="s">
        <v>4803</v>
      </c>
      <c r="O2488" s="36">
        <v>482</v>
      </c>
      <c r="Q2488" s="36" t="s">
        <v>4801</v>
      </c>
      <c r="R2488" s="50" t="str">
        <f>VLOOKUP(A2488,[1]komplet!$1:$1048576,18,0)</f>
        <v>NE</v>
      </c>
    </row>
    <row r="2489" spans="1:18" x14ac:dyDescent="0.25">
      <c r="A2489" s="71">
        <v>600016374</v>
      </c>
      <c r="B2489" s="56">
        <f t="shared" si="76"/>
        <v>600016374</v>
      </c>
      <c r="C2489" s="57" t="s">
        <v>1021</v>
      </c>
      <c r="D2489" s="50">
        <v>1</v>
      </c>
      <c r="E2489" s="72">
        <f t="shared" si="77"/>
        <v>25378767</v>
      </c>
      <c r="F2489" s="51" t="s">
        <v>96</v>
      </c>
      <c r="G2489" s="51" t="s">
        <v>5730</v>
      </c>
      <c r="H2489" s="51">
        <v>1425</v>
      </c>
      <c r="I2489" s="51" t="s">
        <v>14443</v>
      </c>
      <c r="J2489" s="51">
        <v>16.690000000000001</v>
      </c>
      <c r="K2489" s="68">
        <v>23783.250000000004</v>
      </c>
      <c r="L2489" s="63" t="s">
        <v>14444</v>
      </c>
      <c r="M2489" s="50" t="s">
        <v>2979</v>
      </c>
      <c r="N2489" s="36" t="s">
        <v>4802</v>
      </c>
      <c r="O2489" s="36">
        <v>2069</v>
      </c>
      <c r="Q2489" s="36" t="s">
        <v>4801</v>
      </c>
      <c r="R2489" s="50" t="str">
        <f>VLOOKUP(A2489,[1]komplet!$1:$1048576,18,0)</f>
        <v>NE</v>
      </c>
    </row>
    <row r="2490" spans="1:18" x14ac:dyDescent="0.25">
      <c r="A2490" s="71">
        <v>600016412</v>
      </c>
      <c r="B2490" s="56">
        <f t="shared" si="76"/>
        <v>600016412</v>
      </c>
      <c r="C2490" s="57" t="s">
        <v>1022</v>
      </c>
      <c r="D2490" s="50">
        <v>1</v>
      </c>
      <c r="E2490" s="72">
        <f t="shared" si="77"/>
        <v>25383442</v>
      </c>
      <c r="F2490" s="51" t="s">
        <v>96</v>
      </c>
      <c r="G2490" s="51" t="s">
        <v>5730</v>
      </c>
      <c r="H2490" s="51">
        <v>450</v>
      </c>
      <c r="I2490" s="51" t="s">
        <v>14443</v>
      </c>
      <c r="J2490" s="51">
        <v>16.690000000000001</v>
      </c>
      <c r="K2490" s="68">
        <v>7510.5000000000009</v>
      </c>
      <c r="L2490" s="63" t="s">
        <v>14444</v>
      </c>
      <c r="M2490" s="50" t="s">
        <v>2980</v>
      </c>
      <c r="N2490" s="36" t="s">
        <v>4437</v>
      </c>
      <c r="O2490" s="36">
        <v>456</v>
      </c>
      <c r="Q2490" s="36" t="s">
        <v>4801</v>
      </c>
      <c r="R2490" s="50" t="str">
        <f>VLOOKUP(A2490,[1]komplet!$1:$1048576,18,0)</f>
        <v>NE</v>
      </c>
    </row>
    <row r="2491" spans="1:18" x14ac:dyDescent="0.25">
      <c r="A2491" s="71">
        <v>600133591</v>
      </c>
      <c r="B2491" s="56">
        <f t="shared" si="76"/>
        <v>600133591</v>
      </c>
      <c r="C2491" s="57" t="s">
        <v>1023</v>
      </c>
      <c r="D2491" s="50">
        <v>1</v>
      </c>
      <c r="E2491" s="72">
        <f t="shared" si="77"/>
        <v>60043792</v>
      </c>
      <c r="F2491" s="51" t="s">
        <v>96</v>
      </c>
      <c r="G2491" s="51" t="s">
        <v>5730</v>
      </c>
      <c r="H2491" s="51">
        <v>2350</v>
      </c>
      <c r="I2491" s="51" t="s">
        <v>14443</v>
      </c>
      <c r="J2491" s="51">
        <v>16.690000000000001</v>
      </c>
      <c r="K2491" s="68">
        <v>39221.5</v>
      </c>
      <c r="L2491" s="63" t="s">
        <v>14444</v>
      </c>
      <c r="M2491" s="50" t="s">
        <v>2981</v>
      </c>
      <c r="N2491" s="36" t="s">
        <v>50</v>
      </c>
      <c r="O2491" s="36">
        <v>584</v>
      </c>
      <c r="Q2491" s="36" t="s">
        <v>4805</v>
      </c>
      <c r="R2491" s="50" t="str">
        <f>VLOOKUP(A2491,[1]komplet!$1:$1048576,18,0)</f>
        <v>ANO</v>
      </c>
    </row>
    <row r="2492" spans="1:18" x14ac:dyDescent="0.25">
      <c r="A2492" s="71">
        <v>600133605</v>
      </c>
      <c r="B2492" s="56">
        <f t="shared" si="76"/>
        <v>600133605</v>
      </c>
      <c r="C2492" s="57" t="s">
        <v>1024</v>
      </c>
      <c r="D2492" s="50">
        <v>1</v>
      </c>
      <c r="E2492" s="72">
        <f t="shared" si="77"/>
        <v>48772569</v>
      </c>
      <c r="F2492" s="51" t="s">
        <v>96</v>
      </c>
      <c r="G2492" s="51" t="s">
        <v>5730</v>
      </c>
      <c r="H2492" s="51">
        <v>275</v>
      </c>
      <c r="I2492" s="51" t="s">
        <v>14443</v>
      </c>
      <c r="J2492" s="51">
        <v>16.690000000000001</v>
      </c>
      <c r="K2492" s="68">
        <v>4589.75</v>
      </c>
      <c r="L2492" s="63" t="s">
        <v>14444</v>
      </c>
      <c r="M2492" s="50" t="s">
        <v>2982</v>
      </c>
      <c r="O2492" s="36">
        <v>212</v>
      </c>
      <c r="Q2492" s="36" t="s">
        <v>4806</v>
      </c>
      <c r="R2492" s="50" t="str">
        <f>VLOOKUP(A2492,[1]komplet!$1:$1048576,18,0)</f>
        <v>ANO</v>
      </c>
    </row>
    <row r="2493" spans="1:18" x14ac:dyDescent="0.25">
      <c r="A2493" s="71">
        <v>600133664</v>
      </c>
      <c r="B2493" s="56">
        <f t="shared" si="76"/>
        <v>600133664</v>
      </c>
      <c r="C2493" s="57" t="s">
        <v>1025</v>
      </c>
      <c r="D2493" s="50">
        <v>1</v>
      </c>
      <c r="E2493" s="72">
        <f t="shared" si="77"/>
        <v>68334273</v>
      </c>
      <c r="F2493" s="51" t="s">
        <v>96</v>
      </c>
      <c r="G2493" s="51" t="s">
        <v>5730</v>
      </c>
      <c r="H2493" s="51">
        <v>2625</v>
      </c>
      <c r="I2493" s="51" t="s">
        <v>14443</v>
      </c>
      <c r="J2493" s="51">
        <v>16.690000000000001</v>
      </c>
      <c r="K2493" s="68">
        <v>43811.25</v>
      </c>
      <c r="L2493" s="63" t="s">
        <v>14444</v>
      </c>
      <c r="M2493" s="50" t="s">
        <v>2983</v>
      </c>
      <c r="O2493" s="36">
        <v>860</v>
      </c>
      <c r="Q2493" s="36" t="s">
        <v>4807</v>
      </c>
      <c r="R2493" s="50" t="str">
        <f>VLOOKUP(A2493,[1]komplet!$1:$1048576,18,0)</f>
        <v>ANO</v>
      </c>
    </row>
    <row r="2494" spans="1:18" x14ac:dyDescent="0.25">
      <c r="A2494" s="71">
        <v>600133672</v>
      </c>
      <c r="B2494" s="56">
        <f t="shared" si="76"/>
        <v>600133672</v>
      </c>
      <c r="C2494" s="57" t="s">
        <v>1026</v>
      </c>
      <c r="D2494" s="50">
        <v>1</v>
      </c>
      <c r="E2494" s="72">
        <f t="shared" si="77"/>
        <v>70640017</v>
      </c>
      <c r="F2494" s="51" t="s">
        <v>96</v>
      </c>
      <c r="G2494" s="51" t="s">
        <v>5730</v>
      </c>
      <c r="H2494" s="51">
        <v>425</v>
      </c>
      <c r="I2494" s="51" t="s">
        <v>14443</v>
      </c>
      <c r="J2494" s="51">
        <v>16.690000000000001</v>
      </c>
      <c r="K2494" s="68">
        <v>7093.2500000000009</v>
      </c>
      <c r="L2494" s="63" t="s">
        <v>14444</v>
      </c>
      <c r="M2494" s="50" t="s">
        <v>2984</v>
      </c>
      <c r="O2494" s="36">
        <v>58</v>
      </c>
      <c r="Q2494" s="36" t="s">
        <v>4808</v>
      </c>
      <c r="R2494" s="50" t="str">
        <f>VLOOKUP(A2494,[1]komplet!$1:$1048576,18,0)</f>
        <v>ANO</v>
      </c>
    </row>
    <row r="2495" spans="1:18" x14ac:dyDescent="0.25">
      <c r="A2495" s="71">
        <v>600133681</v>
      </c>
      <c r="B2495" s="56">
        <f t="shared" si="76"/>
        <v>600133681</v>
      </c>
      <c r="C2495" s="57" t="s">
        <v>1027</v>
      </c>
      <c r="D2495" s="50">
        <v>1</v>
      </c>
      <c r="E2495" s="72">
        <f t="shared" si="77"/>
        <v>75026465</v>
      </c>
      <c r="F2495" s="51" t="s">
        <v>96</v>
      </c>
      <c r="G2495" s="51" t="s">
        <v>5730</v>
      </c>
      <c r="H2495" s="51">
        <v>900</v>
      </c>
      <c r="I2495" s="51" t="s">
        <v>14443</v>
      </c>
      <c r="J2495" s="51">
        <v>16.690000000000001</v>
      </c>
      <c r="K2495" s="68">
        <v>15021.000000000002</v>
      </c>
      <c r="L2495" s="63" t="s">
        <v>14444</v>
      </c>
      <c r="M2495" s="50" t="s">
        <v>2985</v>
      </c>
      <c r="O2495" s="36">
        <v>201</v>
      </c>
      <c r="Q2495" s="36" t="s">
        <v>4809</v>
      </c>
      <c r="R2495" s="50" t="str">
        <f>VLOOKUP(A2495,[1]komplet!$1:$1048576,18,0)</f>
        <v>ANO</v>
      </c>
    </row>
    <row r="2496" spans="1:18" x14ac:dyDescent="0.25">
      <c r="A2496" s="71">
        <v>600133729</v>
      </c>
      <c r="B2496" s="56">
        <f t="shared" si="76"/>
        <v>600133729</v>
      </c>
      <c r="C2496" s="57" t="s">
        <v>1028</v>
      </c>
      <c r="D2496" s="50">
        <v>1</v>
      </c>
      <c r="E2496" s="72">
        <f t="shared" si="77"/>
        <v>70938857</v>
      </c>
      <c r="F2496" s="51" t="s">
        <v>96</v>
      </c>
      <c r="G2496" s="51" t="s">
        <v>5730</v>
      </c>
      <c r="H2496" s="51">
        <v>825</v>
      </c>
      <c r="I2496" s="51" t="s">
        <v>14443</v>
      </c>
      <c r="J2496" s="51">
        <v>16.690000000000001</v>
      </c>
      <c r="K2496" s="68">
        <v>13769.250000000002</v>
      </c>
      <c r="L2496" s="63" t="s">
        <v>14444</v>
      </c>
      <c r="M2496" s="50" t="s">
        <v>2986</v>
      </c>
      <c r="O2496" s="36">
        <v>628</v>
      </c>
      <c r="Q2496" s="36" t="s">
        <v>4810</v>
      </c>
      <c r="R2496" s="50" t="str">
        <f>VLOOKUP(A2496,[1]komplet!$1:$1048576,18,0)</f>
        <v>ANO</v>
      </c>
    </row>
    <row r="2497" spans="1:18" x14ac:dyDescent="0.25">
      <c r="A2497" s="71">
        <v>600133737</v>
      </c>
      <c r="B2497" s="56">
        <f t="shared" si="76"/>
        <v>600133737</v>
      </c>
      <c r="C2497" s="57" t="s">
        <v>1029</v>
      </c>
      <c r="D2497" s="50">
        <v>1</v>
      </c>
      <c r="E2497" s="72">
        <f t="shared" si="77"/>
        <v>68157860</v>
      </c>
      <c r="F2497" s="51" t="s">
        <v>96</v>
      </c>
      <c r="G2497" s="51" t="s">
        <v>5730</v>
      </c>
      <c r="H2497" s="51">
        <v>1950</v>
      </c>
      <c r="I2497" s="51" t="s">
        <v>14443</v>
      </c>
      <c r="J2497" s="51">
        <v>16.690000000000001</v>
      </c>
      <c r="K2497" s="68">
        <v>32545.500000000004</v>
      </c>
      <c r="L2497" s="63" t="s">
        <v>14444</v>
      </c>
      <c r="M2497" s="50" t="s">
        <v>2987</v>
      </c>
      <c r="N2497" s="36" t="s">
        <v>46</v>
      </c>
      <c r="O2497" s="36">
        <v>1700</v>
      </c>
      <c r="Q2497" s="36" t="s">
        <v>4801</v>
      </c>
      <c r="R2497" s="50" t="str">
        <f>VLOOKUP(A2497,[1]komplet!$1:$1048576,18,0)</f>
        <v>ANO</v>
      </c>
    </row>
    <row r="2498" spans="1:18" x14ac:dyDescent="0.25">
      <c r="A2498" s="71">
        <v>600133753</v>
      </c>
      <c r="B2498" s="56">
        <f t="shared" si="76"/>
        <v>600133753</v>
      </c>
      <c r="C2498" s="57" t="s">
        <v>1030</v>
      </c>
      <c r="D2498" s="50">
        <v>1</v>
      </c>
      <c r="E2498" s="72">
        <f t="shared" si="77"/>
        <v>68157797</v>
      </c>
      <c r="F2498" s="51" t="s">
        <v>96</v>
      </c>
      <c r="G2498" s="51" t="s">
        <v>5730</v>
      </c>
      <c r="H2498" s="51">
        <v>2650</v>
      </c>
      <c r="I2498" s="51" t="s">
        <v>14443</v>
      </c>
      <c r="J2498" s="51">
        <v>16.690000000000001</v>
      </c>
      <c r="K2498" s="68">
        <v>44228.5</v>
      </c>
      <c r="L2498" s="63" t="s">
        <v>14444</v>
      </c>
      <c r="M2498" s="50" t="s">
        <v>2988</v>
      </c>
      <c r="N2498" s="36" t="s">
        <v>4811</v>
      </c>
      <c r="O2498" s="36">
        <v>2254</v>
      </c>
      <c r="Q2498" s="36" t="s">
        <v>4801</v>
      </c>
      <c r="R2498" s="50" t="str">
        <f>VLOOKUP(A2498,[1]komplet!$1:$1048576,18,0)</f>
        <v>ANO</v>
      </c>
    </row>
    <row r="2499" spans="1:18" x14ac:dyDescent="0.25">
      <c r="A2499" s="71">
        <v>600133761</v>
      </c>
      <c r="B2499" s="56">
        <f t="shared" si="76"/>
        <v>600133761</v>
      </c>
      <c r="C2499" s="57" t="s">
        <v>1031</v>
      </c>
      <c r="D2499" s="50">
        <v>1</v>
      </c>
      <c r="E2499" s="72">
        <f t="shared" si="77"/>
        <v>49562291</v>
      </c>
      <c r="F2499" s="51" t="s">
        <v>96</v>
      </c>
      <c r="G2499" s="51" t="s">
        <v>5730</v>
      </c>
      <c r="H2499" s="51">
        <v>1800</v>
      </c>
      <c r="I2499" s="51" t="s">
        <v>14443</v>
      </c>
      <c r="J2499" s="51">
        <v>16.690000000000001</v>
      </c>
      <c r="K2499" s="68">
        <v>30042.000000000004</v>
      </c>
      <c r="L2499" s="63" t="s">
        <v>14444</v>
      </c>
      <c r="M2499" s="50" t="s">
        <v>2989</v>
      </c>
      <c r="N2499" s="36" t="s">
        <v>4812</v>
      </c>
      <c r="O2499" s="36">
        <v>3109</v>
      </c>
      <c r="Q2499" s="36" t="s">
        <v>4801</v>
      </c>
      <c r="R2499" s="50" t="str">
        <f>VLOOKUP(A2499,[1]komplet!$1:$1048576,18,0)</f>
        <v>ANO</v>
      </c>
    </row>
    <row r="2500" spans="1:18" x14ac:dyDescent="0.25">
      <c r="A2500" s="71">
        <v>600133770</v>
      </c>
      <c r="B2500" s="56">
        <f t="shared" si="76"/>
        <v>600133770</v>
      </c>
      <c r="C2500" s="57" t="s">
        <v>1032</v>
      </c>
      <c r="D2500" s="50">
        <v>1</v>
      </c>
      <c r="E2500" s="72">
        <f t="shared" si="77"/>
        <v>68157801</v>
      </c>
      <c r="F2500" s="51" t="s">
        <v>96</v>
      </c>
      <c r="G2500" s="51" t="s">
        <v>5730</v>
      </c>
      <c r="H2500" s="51">
        <v>925</v>
      </c>
      <c r="I2500" s="51" t="s">
        <v>14443</v>
      </c>
      <c r="J2500" s="51">
        <v>16.690000000000001</v>
      </c>
      <c r="K2500" s="68">
        <v>15438.250000000002</v>
      </c>
      <c r="L2500" s="63" t="s">
        <v>14444</v>
      </c>
      <c r="M2500" s="50" t="s">
        <v>2990</v>
      </c>
      <c r="N2500" s="36" t="s">
        <v>4813</v>
      </c>
      <c r="O2500" s="36">
        <v>320</v>
      </c>
      <c r="Q2500" s="36" t="s">
        <v>4801</v>
      </c>
      <c r="R2500" s="50" t="str">
        <f>VLOOKUP(A2500,[1]komplet!$1:$1048576,18,0)</f>
        <v>ANO</v>
      </c>
    </row>
    <row r="2501" spans="1:18" x14ac:dyDescent="0.25">
      <c r="A2501" s="71">
        <v>600133788</v>
      </c>
      <c r="B2501" s="56">
        <f t="shared" ref="B2501:B2564" si="78">A2501*1</f>
        <v>600133788</v>
      </c>
      <c r="C2501" s="57" t="s">
        <v>1033</v>
      </c>
      <c r="D2501" s="50">
        <v>1</v>
      </c>
      <c r="E2501" s="72">
        <f t="shared" ref="E2501:E2564" si="79">C2501*1</f>
        <v>68157894</v>
      </c>
      <c r="F2501" s="51" t="s">
        <v>96</v>
      </c>
      <c r="G2501" s="51" t="s">
        <v>5730</v>
      </c>
      <c r="H2501" s="51">
        <v>1775</v>
      </c>
      <c r="I2501" s="51" t="s">
        <v>14443</v>
      </c>
      <c r="J2501" s="51">
        <v>16.690000000000001</v>
      </c>
      <c r="K2501" s="68">
        <v>29624.750000000004</v>
      </c>
      <c r="L2501" s="63" t="s">
        <v>14444</v>
      </c>
      <c r="M2501" s="50" t="s">
        <v>2991</v>
      </c>
      <c r="N2501" s="36" t="s">
        <v>41</v>
      </c>
      <c r="O2501" s="36">
        <v>402</v>
      </c>
      <c r="Q2501" s="36" t="s">
        <v>4801</v>
      </c>
      <c r="R2501" s="50" t="str">
        <f>VLOOKUP(A2501,[1]komplet!$1:$1048576,18,0)</f>
        <v>ANO</v>
      </c>
    </row>
    <row r="2502" spans="1:18" x14ac:dyDescent="0.25">
      <c r="A2502" s="71">
        <v>600133796</v>
      </c>
      <c r="B2502" s="56">
        <f t="shared" si="78"/>
        <v>600133796</v>
      </c>
      <c r="C2502" s="57" t="s">
        <v>1034</v>
      </c>
      <c r="D2502" s="50">
        <v>1</v>
      </c>
      <c r="E2502" s="72">
        <f t="shared" si="79"/>
        <v>60046121</v>
      </c>
      <c r="F2502" s="51" t="s">
        <v>96</v>
      </c>
      <c r="G2502" s="51" t="s">
        <v>5730</v>
      </c>
      <c r="H2502" s="51">
        <v>2275</v>
      </c>
      <c r="I2502" s="51" t="s">
        <v>14443</v>
      </c>
      <c r="J2502" s="51">
        <v>16.690000000000001</v>
      </c>
      <c r="K2502" s="68">
        <v>37969.75</v>
      </c>
      <c r="L2502" s="63" t="s">
        <v>14444</v>
      </c>
      <c r="M2502" s="50" t="s">
        <v>2992</v>
      </c>
      <c r="N2502" s="36" t="s">
        <v>4802</v>
      </c>
      <c r="O2502" s="36">
        <v>400</v>
      </c>
      <c r="Q2502" s="36" t="s">
        <v>4801</v>
      </c>
      <c r="R2502" s="50" t="str">
        <f>VLOOKUP(A2502,[1]komplet!$1:$1048576,18,0)</f>
        <v>ANO</v>
      </c>
    </row>
    <row r="2503" spans="1:18" x14ac:dyDescent="0.25">
      <c r="A2503" s="71">
        <v>600133800</v>
      </c>
      <c r="B2503" s="56">
        <f t="shared" si="78"/>
        <v>600133800</v>
      </c>
      <c r="C2503" s="57" t="s">
        <v>1035</v>
      </c>
      <c r="D2503" s="50">
        <v>1</v>
      </c>
      <c r="E2503" s="72">
        <f t="shared" si="79"/>
        <v>75029782</v>
      </c>
      <c r="F2503" s="51" t="s">
        <v>96</v>
      </c>
      <c r="G2503" s="51" t="s">
        <v>5730</v>
      </c>
      <c r="H2503" s="51">
        <v>250</v>
      </c>
      <c r="I2503" s="51" t="s">
        <v>14443</v>
      </c>
      <c r="J2503" s="51">
        <v>16.690000000000001</v>
      </c>
      <c r="K2503" s="68">
        <v>4172.5</v>
      </c>
      <c r="L2503" s="63" t="s">
        <v>14444</v>
      </c>
      <c r="M2503" s="50" t="s">
        <v>2993</v>
      </c>
      <c r="O2503" s="36">
        <v>192</v>
      </c>
      <c r="Q2503" s="36" t="s">
        <v>4801</v>
      </c>
      <c r="R2503" s="50" t="str">
        <f>VLOOKUP(A2503,[1]komplet!$1:$1048576,18,0)</f>
        <v>ANO</v>
      </c>
    </row>
    <row r="2504" spans="1:18" x14ac:dyDescent="0.25">
      <c r="A2504" s="71">
        <v>600133885</v>
      </c>
      <c r="B2504" s="56">
        <f t="shared" si="78"/>
        <v>600133885</v>
      </c>
      <c r="C2504" s="57" t="s">
        <v>1036</v>
      </c>
      <c r="D2504" s="50">
        <v>1</v>
      </c>
      <c r="E2504" s="72">
        <f t="shared" si="79"/>
        <v>70946906</v>
      </c>
      <c r="F2504" s="51" t="s">
        <v>96</v>
      </c>
      <c r="G2504" s="51" t="s">
        <v>5730</v>
      </c>
      <c r="H2504" s="51">
        <v>950</v>
      </c>
      <c r="I2504" s="51" t="s">
        <v>14443</v>
      </c>
      <c r="J2504" s="51">
        <v>16.690000000000001</v>
      </c>
      <c r="K2504" s="68">
        <v>15855.500000000002</v>
      </c>
      <c r="L2504" s="63" t="s">
        <v>14444</v>
      </c>
      <c r="M2504" s="50" t="s">
        <v>2994</v>
      </c>
      <c r="O2504" s="36">
        <v>162</v>
      </c>
      <c r="Q2504" s="36" t="s">
        <v>4814</v>
      </c>
      <c r="R2504" s="50" t="str">
        <f>VLOOKUP(A2504,[1]komplet!$1:$1048576,18,0)</f>
        <v>ANO</v>
      </c>
    </row>
    <row r="2505" spans="1:18" x14ac:dyDescent="0.25">
      <c r="A2505" s="71">
        <v>600133893</v>
      </c>
      <c r="B2505" s="56">
        <f t="shared" si="78"/>
        <v>600133893</v>
      </c>
      <c r="C2505" s="57" t="s">
        <v>1037</v>
      </c>
      <c r="D2505" s="50">
        <v>1</v>
      </c>
      <c r="E2505" s="72">
        <f t="shared" si="79"/>
        <v>70971692</v>
      </c>
      <c r="F2505" s="51" t="s">
        <v>96</v>
      </c>
      <c r="G2505" s="51" t="s">
        <v>5730</v>
      </c>
      <c r="H2505" s="51">
        <v>225</v>
      </c>
      <c r="I2505" s="51" t="s">
        <v>14443</v>
      </c>
      <c r="J2505" s="51">
        <v>16.690000000000001</v>
      </c>
      <c r="K2505" s="68">
        <v>3755.2500000000005</v>
      </c>
      <c r="L2505" s="63" t="s">
        <v>14444</v>
      </c>
      <c r="M2505" s="50" t="s">
        <v>2995</v>
      </c>
      <c r="N2505" s="36" t="s">
        <v>4815</v>
      </c>
      <c r="O2505" s="36">
        <v>107</v>
      </c>
      <c r="Q2505" s="36" t="s">
        <v>4801</v>
      </c>
      <c r="R2505" s="50" t="str">
        <f>VLOOKUP(A2505,[1]komplet!$1:$1048576,18,0)</f>
        <v>ANO</v>
      </c>
    </row>
    <row r="2506" spans="1:18" x14ac:dyDescent="0.25">
      <c r="A2506" s="71">
        <v>600133931</v>
      </c>
      <c r="B2506" s="56">
        <f t="shared" si="78"/>
        <v>600133931</v>
      </c>
      <c r="C2506" s="57" t="s">
        <v>1038</v>
      </c>
      <c r="D2506" s="50">
        <v>1</v>
      </c>
      <c r="E2506" s="72">
        <f t="shared" si="79"/>
        <v>70914966</v>
      </c>
      <c r="F2506" s="51" t="s">
        <v>96</v>
      </c>
      <c r="G2506" s="51" t="s">
        <v>5730</v>
      </c>
      <c r="H2506" s="51">
        <v>1600</v>
      </c>
      <c r="I2506" s="51" t="s">
        <v>14443</v>
      </c>
      <c r="J2506" s="51">
        <v>16.690000000000001</v>
      </c>
      <c r="K2506" s="68">
        <v>26704.000000000004</v>
      </c>
      <c r="L2506" s="63" t="s">
        <v>14444</v>
      </c>
      <c r="M2506" s="50" t="s">
        <v>2996</v>
      </c>
      <c r="O2506" s="36">
        <v>186</v>
      </c>
      <c r="Q2506" s="36" t="s">
        <v>4816</v>
      </c>
      <c r="R2506" s="50" t="str">
        <f>VLOOKUP(A2506,[1]komplet!$1:$1048576,18,0)</f>
        <v>ANO</v>
      </c>
    </row>
    <row r="2507" spans="1:18" x14ac:dyDescent="0.25">
      <c r="A2507" s="71">
        <v>600133940</v>
      </c>
      <c r="B2507" s="56">
        <f t="shared" si="78"/>
        <v>600133940</v>
      </c>
      <c r="C2507" s="57" t="s">
        <v>1039</v>
      </c>
      <c r="D2507" s="50">
        <v>1</v>
      </c>
      <c r="E2507" s="72">
        <f t="shared" si="79"/>
        <v>70992941</v>
      </c>
      <c r="F2507" s="51" t="s">
        <v>96</v>
      </c>
      <c r="G2507" s="51" t="s">
        <v>5730</v>
      </c>
      <c r="H2507" s="51">
        <v>0</v>
      </c>
      <c r="I2507" s="51" t="s">
        <v>14443</v>
      </c>
      <c r="J2507" s="51">
        <v>16.690000000000001</v>
      </c>
      <c r="K2507" s="68">
        <v>0</v>
      </c>
      <c r="L2507" s="63">
        <v>44536</v>
      </c>
      <c r="M2507" s="50" t="s">
        <v>2997</v>
      </c>
      <c r="N2507" s="36" t="s">
        <v>19</v>
      </c>
      <c r="O2507" s="36">
        <v>170</v>
      </c>
      <c r="Q2507" s="36" t="s">
        <v>4817</v>
      </c>
      <c r="R2507" s="50" t="str">
        <f>VLOOKUP(A2507,[1]komplet!$1:$1048576,18,0)</f>
        <v>ANO</v>
      </c>
    </row>
    <row r="2508" spans="1:18" x14ac:dyDescent="0.25">
      <c r="A2508" s="71">
        <v>600133958</v>
      </c>
      <c r="B2508" s="56">
        <f t="shared" si="78"/>
        <v>600133958</v>
      </c>
      <c r="C2508" s="57" t="s">
        <v>1040</v>
      </c>
      <c r="D2508" s="50">
        <v>1</v>
      </c>
      <c r="E2508" s="72">
        <f t="shared" si="79"/>
        <v>70982961</v>
      </c>
      <c r="F2508" s="51" t="s">
        <v>96</v>
      </c>
      <c r="G2508" s="51" t="s">
        <v>5730</v>
      </c>
      <c r="H2508" s="51">
        <v>300</v>
      </c>
      <c r="I2508" s="51" t="s">
        <v>14443</v>
      </c>
      <c r="J2508" s="51">
        <v>16.690000000000001</v>
      </c>
      <c r="K2508" s="68">
        <v>5007</v>
      </c>
      <c r="L2508" s="63" t="s">
        <v>14444</v>
      </c>
      <c r="M2508" s="50" t="s">
        <v>2998</v>
      </c>
      <c r="O2508" s="36">
        <v>2</v>
      </c>
      <c r="Q2508" s="36" t="s">
        <v>4818</v>
      </c>
      <c r="R2508" s="50" t="str">
        <f>VLOOKUP(A2508,[1]komplet!$1:$1048576,18,0)</f>
        <v>ANO</v>
      </c>
    </row>
    <row r="2509" spans="1:18" x14ac:dyDescent="0.25">
      <c r="A2509" s="71">
        <v>600133982</v>
      </c>
      <c r="B2509" s="56">
        <f t="shared" si="78"/>
        <v>600133982</v>
      </c>
      <c r="C2509" s="57" t="s">
        <v>1041</v>
      </c>
      <c r="D2509" s="50">
        <v>1</v>
      </c>
      <c r="E2509" s="72">
        <f t="shared" si="79"/>
        <v>70942129</v>
      </c>
      <c r="F2509" s="51" t="s">
        <v>96</v>
      </c>
      <c r="G2509" s="51" t="s">
        <v>5730</v>
      </c>
      <c r="H2509" s="51">
        <v>500</v>
      </c>
      <c r="I2509" s="51" t="s">
        <v>14443</v>
      </c>
      <c r="J2509" s="51">
        <v>16.690000000000001</v>
      </c>
      <c r="K2509" s="68">
        <v>8345</v>
      </c>
      <c r="L2509" s="63" t="s">
        <v>14444</v>
      </c>
      <c r="M2509" s="50" t="s">
        <v>2999</v>
      </c>
      <c r="O2509" s="36">
        <v>178</v>
      </c>
      <c r="Q2509" s="36" t="s">
        <v>4819</v>
      </c>
      <c r="R2509" s="50" t="str">
        <f>VLOOKUP(A2509,[1]komplet!$1:$1048576,18,0)</f>
        <v>ANO</v>
      </c>
    </row>
    <row r="2510" spans="1:18" x14ac:dyDescent="0.25">
      <c r="A2510" s="71">
        <v>600134041</v>
      </c>
      <c r="B2510" s="56">
        <f t="shared" si="78"/>
        <v>600134041</v>
      </c>
      <c r="C2510" s="57" t="s">
        <v>1042</v>
      </c>
      <c r="D2510" s="50">
        <v>1</v>
      </c>
      <c r="E2510" s="72">
        <f t="shared" si="79"/>
        <v>70978816</v>
      </c>
      <c r="F2510" s="51" t="s">
        <v>96</v>
      </c>
      <c r="G2510" s="51" t="s">
        <v>5730</v>
      </c>
      <c r="H2510" s="51">
        <v>200</v>
      </c>
      <c r="I2510" s="51" t="s">
        <v>14443</v>
      </c>
      <c r="J2510" s="51">
        <v>16.690000000000001</v>
      </c>
      <c r="K2510" s="68">
        <v>3338.0000000000005</v>
      </c>
      <c r="L2510" s="63" t="s">
        <v>14444</v>
      </c>
      <c r="M2510" s="50" t="s">
        <v>3000</v>
      </c>
      <c r="O2510" s="36">
        <v>125</v>
      </c>
      <c r="Q2510" s="36" t="s">
        <v>4820</v>
      </c>
      <c r="R2510" s="50" t="str">
        <f>VLOOKUP(A2510,[1]komplet!$1:$1048576,18,0)</f>
        <v>ANO</v>
      </c>
    </row>
    <row r="2511" spans="1:18" x14ac:dyDescent="0.25">
      <c r="A2511" s="71">
        <v>600134067</v>
      </c>
      <c r="B2511" s="56">
        <f t="shared" si="78"/>
        <v>600134067</v>
      </c>
      <c r="C2511" s="57" t="s">
        <v>1043</v>
      </c>
      <c r="D2511" s="50">
        <v>1</v>
      </c>
      <c r="E2511" s="72">
        <f t="shared" si="79"/>
        <v>75026864</v>
      </c>
      <c r="F2511" s="51" t="s">
        <v>96</v>
      </c>
      <c r="G2511" s="51" t="s">
        <v>5730</v>
      </c>
      <c r="H2511" s="51">
        <v>1300</v>
      </c>
      <c r="I2511" s="51" t="s">
        <v>14443</v>
      </c>
      <c r="J2511" s="51">
        <v>16.690000000000001</v>
      </c>
      <c r="K2511" s="68">
        <v>21697</v>
      </c>
      <c r="L2511" s="63" t="s">
        <v>14444</v>
      </c>
      <c r="M2511" s="50" t="s">
        <v>3001</v>
      </c>
      <c r="O2511" s="36">
        <v>287</v>
      </c>
      <c r="Q2511" s="36" t="s">
        <v>4821</v>
      </c>
      <c r="R2511" s="50" t="str">
        <f>VLOOKUP(A2511,[1]komplet!$1:$1048576,18,0)</f>
        <v>ANO</v>
      </c>
    </row>
    <row r="2512" spans="1:18" x14ac:dyDescent="0.25">
      <c r="A2512" s="71">
        <v>600134075</v>
      </c>
      <c r="B2512" s="56">
        <f t="shared" si="78"/>
        <v>600134075</v>
      </c>
      <c r="C2512" s="57" t="s">
        <v>1044</v>
      </c>
      <c r="D2512" s="50">
        <v>1</v>
      </c>
      <c r="E2512" s="72">
        <f t="shared" si="79"/>
        <v>75026261</v>
      </c>
      <c r="F2512" s="51" t="s">
        <v>96</v>
      </c>
      <c r="G2512" s="51" t="s">
        <v>5730</v>
      </c>
      <c r="H2512" s="51">
        <v>1375</v>
      </c>
      <c r="I2512" s="51" t="s">
        <v>14443</v>
      </c>
      <c r="J2512" s="51">
        <v>16.690000000000001</v>
      </c>
      <c r="K2512" s="68">
        <v>22948.75</v>
      </c>
      <c r="L2512" s="63" t="s">
        <v>14444</v>
      </c>
      <c r="M2512" s="50" t="s">
        <v>3002</v>
      </c>
      <c r="N2512" s="36" t="s">
        <v>4822</v>
      </c>
      <c r="O2512" s="36">
        <v>330</v>
      </c>
      <c r="Q2512" s="36" t="s">
        <v>4823</v>
      </c>
      <c r="R2512" s="50" t="str">
        <f>VLOOKUP(A2512,[1]komplet!$1:$1048576,18,0)</f>
        <v>ANO</v>
      </c>
    </row>
    <row r="2513" spans="1:18" x14ac:dyDescent="0.25">
      <c r="A2513" s="71">
        <v>600134105</v>
      </c>
      <c r="B2513" s="56">
        <f t="shared" si="78"/>
        <v>600134105</v>
      </c>
      <c r="C2513" s="57" t="s">
        <v>1045</v>
      </c>
      <c r="D2513" s="50">
        <v>1</v>
      </c>
      <c r="E2513" s="72">
        <f t="shared" si="79"/>
        <v>60045990</v>
      </c>
      <c r="F2513" s="51" t="s">
        <v>96</v>
      </c>
      <c r="G2513" s="51" t="s">
        <v>5730</v>
      </c>
      <c r="H2513" s="51">
        <v>1650</v>
      </c>
      <c r="I2513" s="51" t="s">
        <v>14443</v>
      </c>
      <c r="J2513" s="51">
        <v>16.690000000000001</v>
      </c>
      <c r="K2513" s="68">
        <v>27538.500000000004</v>
      </c>
      <c r="L2513" s="63" t="s">
        <v>14444</v>
      </c>
      <c r="M2513" s="50" t="s">
        <v>3003</v>
      </c>
      <c r="O2513" s="36">
        <v>18</v>
      </c>
      <c r="Q2513" s="36" t="s">
        <v>4824</v>
      </c>
      <c r="R2513" s="50" t="str">
        <f>VLOOKUP(A2513,[1]komplet!$1:$1048576,18,0)</f>
        <v>ANO</v>
      </c>
    </row>
    <row r="2514" spans="1:18" x14ac:dyDescent="0.25">
      <c r="A2514" s="71">
        <v>600134121</v>
      </c>
      <c r="B2514" s="56">
        <f t="shared" si="78"/>
        <v>600134121</v>
      </c>
      <c r="C2514" s="57" t="s">
        <v>1046</v>
      </c>
      <c r="D2514" s="50">
        <v>1</v>
      </c>
      <c r="E2514" s="72">
        <f t="shared" si="79"/>
        <v>75029278</v>
      </c>
      <c r="F2514" s="51" t="s">
        <v>96</v>
      </c>
      <c r="G2514" s="51" t="s">
        <v>5730</v>
      </c>
      <c r="H2514" s="51">
        <v>400</v>
      </c>
      <c r="I2514" s="51" t="s">
        <v>14443</v>
      </c>
      <c r="J2514" s="51">
        <v>16.690000000000001</v>
      </c>
      <c r="K2514" s="68">
        <v>6676.0000000000009</v>
      </c>
      <c r="L2514" s="63" t="s">
        <v>14444</v>
      </c>
      <c r="M2514" s="50" t="s">
        <v>3004</v>
      </c>
      <c r="N2514" s="36" t="s">
        <v>12</v>
      </c>
      <c r="O2514" s="36">
        <v>56</v>
      </c>
      <c r="Q2514" s="36" t="s">
        <v>4825</v>
      </c>
      <c r="R2514" s="50" t="str">
        <f>VLOOKUP(A2514,[1]komplet!$1:$1048576,18,0)</f>
        <v>ANO</v>
      </c>
    </row>
    <row r="2515" spans="1:18" x14ac:dyDescent="0.25">
      <c r="A2515" s="71">
        <v>600134130</v>
      </c>
      <c r="B2515" s="56">
        <f t="shared" si="78"/>
        <v>600134130</v>
      </c>
      <c r="C2515" s="57" t="s">
        <v>1047</v>
      </c>
      <c r="D2515" s="50">
        <v>1</v>
      </c>
      <c r="E2515" s="72">
        <f t="shared" si="79"/>
        <v>61963607</v>
      </c>
      <c r="F2515" s="51" t="s">
        <v>96</v>
      </c>
      <c r="G2515" s="51" t="s">
        <v>5730</v>
      </c>
      <c r="H2515" s="51">
        <v>925</v>
      </c>
      <c r="I2515" s="51" t="s">
        <v>14443</v>
      </c>
      <c r="J2515" s="51">
        <v>16.690000000000001</v>
      </c>
      <c r="K2515" s="68">
        <v>15438.250000000002</v>
      </c>
      <c r="L2515" s="63" t="s">
        <v>14444</v>
      </c>
      <c r="M2515" s="50" t="s">
        <v>3005</v>
      </c>
      <c r="O2515" s="36">
        <v>203</v>
      </c>
      <c r="Q2515" s="36" t="s">
        <v>4826</v>
      </c>
      <c r="R2515" s="50" t="str">
        <f>VLOOKUP(A2515,[1]komplet!$1:$1048576,18,0)</f>
        <v>ANO</v>
      </c>
    </row>
    <row r="2516" spans="1:18" x14ac:dyDescent="0.25">
      <c r="A2516" s="71">
        <v>600134156</v>
      </c>
      <c r="B2516" s="56">
        <f t="shared" si="78"/>
        <v>600134156</v>
      </c>
      <c r="C2516" s="57" t="s">
        <v>1048</v>
      </c>
      <c r="D2516" s="50">
        <v>1</v>
      </c>
      <c r="E2516" s="72">
        <f t="shared" si="79"/>
        <v>70989451</v>
      </c>
      <c r="F2516" s="51" t="s">
        <v>96</v>
      </c>
      <c r="G2516" s="51" t="s">
        <v>5730</v>
      </c>
      <c r="H2516" s="51">
        <v>125</v>
      </c>
      <c r="I2516" s="51" t="s">
        <v>14443</v>
      </c>
      <c r="J2516" s="51">
        <v>16.690000000000001</v>
      </c>
      <c r="K2516" s="68">
        <v>2086.25</v>
      </c>
      <c r="L2516" s="63" t="s">
        <v>14444</v>
      </c>
      <c r="M2516" s="50" t="s">
        <v>3006</v>
      </c>
      <c r="O2516" s="36">
        <v>141</v>
      </c>
      <c r="Q2516" s="36" t="s">
        <v>4827</v>
      </c>
      <c r="R2516" s="50" t="str">
        <f>VLOOKUP(A2516,[1]komplet!$1:$1048576,18,0)</f>
        <v>ANO</v>
      </c>
    </row>
    <row r="2517" spans="1:18" x14ac:dyDescent="0.25">
      <c r="A2517" s="71">
        <v>600134172</v>
      </c>
      <c r="B2517" s="56">
        <f t="shared" si="78"/>
        <v>600134172</v>
      </c>
      <c r="C2517" s="57" t="s">
        <v>1049</v>
      </c>
      <c r="D2517" s="50">
        <v>1</v>
      </c>
      <c r="E2517" s="72">
        <f t="shared" si="79"/>
        <v>70983950</v>
      </c>
      <c r="F2517" s="51" t="s">
        <v>96</v>
      </c>
      <c r="G2517" s="51" t="s">
        <v>5730</v>
      </c>
      <c r="H2517" s="51">
        <v>725</v>
      </c>
      <c r="I2517" s="51" t="s">
        <v>14443</v>
      </c>
      <c r="J2517" s="51">
        <v>16.690000000000001</v>
      </c>
      <c r="K2517" s="68">
        <v>12100.250000000002</v>
      </c>
      <c r="L2517" s="63" t="s">
        <v>14444</v>
      </c>
      <c r="M2517" s="50" t="s">
        <v>3007</v>
      </c>
      <c r="N2517" s="36" t="s">
        <v>4828</v>
      </c>
      <c r="O2517" s="36">
        <v>270</v>
      </c>
      <c r="Q2517" s="36" t="s">
        <v>4829</v>
      </c>
      <c r="R2517" s="50" t="str">
        <f>VLOOKUP(A2517,[1]komplet!$1:$1048576,18,0)</f>
        <v>ANO</v>
      </c>
    </row>
    <row r="2518" spans="1:18" x14ac:dyDescent="0.25">
      <c r="A2518" s="71">
        <v>600134181</v>
      </c>
      <c r="B2518" s="56">
        <f t="shared" si="78"/>
        <v>600134181</v>
      </c>
      <c r="C2518" s="57" t="s">
        <v>1050</v>
      </c>
      <c r="D2518" s="50">
        <v>1</v>
      </c>
      <c r="E2518" s="72">
        <f t="shared" si="79"/>
        <v>75026538</v>
      </c>
      <c r="F2518" s="51" t="s">
        <v>96</v>
      </c>
      <c r="G2518" s="51" t="s">
        <v>5730</v>
      </c>
      <c r="H2518" s="51">
        <v>375</v>
      </c>
      <c r="I2518" s="51" t="s">
        <v>14443</v>
      </c>
      <c r="J2518" s="51">
        <v>16.690000000000001</v>
      </c>
      <c r="K2518" s="68">
        <v>6258.7500000000009</v>
      </c>
      <c r="L2518" s="63" t="s">
        <v>14444</v>
      </c>
      <c r="M2518" s="50" t="s">
        <v>3008</v>
      </c>
      <c r="N2518" s="36" t="s">
        <v>4830</v>
      </c>
      <c r="O2518" s="36">
        <v>332</v>
      </c>
      <c r="Q2518" s="36" t="s">
        <v>4831</v>
      </c>
      <c r="R2518" s="50" t="str">
        <f>VLOOKUP(A2518,[1]komplet!$1:$1048576,18,0)</f>
        <v>ANO</v>
      </c>
    </row>
    <row r="2519" spans="1:18" x14ac:dyDescent="0.25">
      <c r="A2519" s="71">
        <v>600134237</v>
      </c>
      <c r="B2519" s="56">
        <f t="shared" si="78"/>
        <v>600134237</v>
      </c>
      <c r="C2519" s="57" t="s">
        <v>1051</v>
      </c>
      <c r="D2519" s="50">
        <v>1</v>
      </c>
      <c r="E2519" s="72">
        <f t="shared" si="79"/>
        <v>75027089</v>
      </c>
      <c r="F2519" s="51" t="s">
        <v>96</v>
      </c>
      <c r="G2519" s="51" t="s">
        <v>5730</v>
      </c>
      <c r="H2519" s="51">
        <v>375</v>
      </c>
      <c r="I2519" s="51" t="s">
        <v>14443</v>
      </c>
      <c r="J2519" s="51">
        <v>16.690000000000001</v>
      </c>
      <c r="K2519" s="68">
        <v>6258.7500000000009</v>
      </c>
      <c r="L2519" s="63" t="s">
        <v>14444</v>
      </c>
      <c r="M2519" s="50" t="s">
        <v>3009</v>
      </c>
      <c r="O2519" s="36">
        <v>92</v>
      </c>
      <c r="Q2519" s="36" t="s">
        <v>4832</v>
      </c>
      <c r="R2519" s="50" t="str">
        <f>VLOOKUP(A2519,[1]komplet!$1:$1048576,18,0)</f>
        <v>ANO</v>
      </c>
    </row>
    <row r="2520" spans="1:18" x14ac:dyDescent="0.25">
      <c r="A2520" s="71">
        <v>600134423</v>
      </c>
      <c r="B2520" s="56">
        <f t="shared" si="78"/>
        <v>600134423</v>
      </c>
      <c r="C2520" s="57" t="s">
        <v>1052</v>
      </c>
      <c r="D2520" s="50">
        <v>1</v>
      </c>
      <c r="E2520" s="72">
        <f t="shared" si="79"/>
        <v>60803550</v>
      </c>
      <c r="F2520" s="51" t="s">
        <v>96</v>
      </c>
      <c r="G2520" s="51" t="s">
        <v>5730</v>
      </c>
      <c r="H2520" s="51">
        <v>2325</v>
      </c>
      <c r="I2520" s="51" t="s">
        <v>14443</v>
      </c>
      <c r="J2520" s="51">
        <v>16.690000000000001</v>
      </c>
      <c r="K2520" s="68">
        <v>38804.25</v>
      </c>
      <c r="L2520" s="63" t="s">
        <v>14444</v>
      </c>
      <c r="M2520" s="50" t="s">
        <v>3010</v>
      </c>
      <c r="N2520" s="36" t="s">
        <v>4803</v>
      </c>
      <c r="O2520" s="36">
        <v>570</v>
      </c>
      <c r="Q2520" s="36" t="s">
        <v>4801</v>
      </c>
      <c r="R2520" s="50" t="str">
        <f>VLOOKUP(A2520,[1]komplet!$1:$1048576,18,0)</f>
        <v>ANO</v>
      </c>
    </row>
    <row r="2521" spans="1:18" x14ac:dyDescent="0.25">
      <c r="A2521" s="71">
        <v>600134440</v>
      </c>
      <c r="B2521" s="56">
        <f t="shared" si="78"/>
        <v>600134440</v>
      </c>
      <c r="C2521" s="57" t="s">
        <v>1053</v>
      </c>
      <c r="D2521" s="50">
        <v>1</v>
      </c>
      <c r="E2521" s="72">
        <f t="shared" si="79"/>
        <v>70985570</v>
      </c>
      <c r="F2521" s="51" t="s">
        <v>96</v>
      </c>
      <c r="G2521" s="51" t="s">
        <v>5730</v>
      </c>
      <c r="H2521" s="51">
        <v>1350</v>
      </c>
      <c r="I2521" s="51" t="s">
        <v>14443</v>
      </c>
      <c r="J2521" s="51">
        <v>16.690000000000001</v>
      </c>
      <c r="K2521" s="68">
        <v>22531.5</v>
      </c>
      <c r="L2521" s="63" t="s">
        <v>14444</v>
      </c>
      <c r="M2521" s="50" t="s">
        <v>3011</v>
      </c>
      <c r="O2521" s="36">
        <v>137</v>
      </c>
      <c r="Q2521" s="36" t="s">
        <v>4833</v>
      </c>
      <c r="R2521" s="50" t="str">
        <f>VLOOKUP(A2521,[1]komplet!$1:$1048576,18,0)</f>
        <v>ANO</v>
      </c>
    </row>
    <row r="2522" spans="1:18" x14ac:dyDescent="0.25">
      <c r="A2522" s="71">
        <v>600134504</v>
      </c>
      <c r="B2522" s="56">
        <f t="shared" si="78"/>
        <v>600134504</v>
      </c>
      <c r="C2522" s="57" t="s">
        <v>1054</v>
      </c>
      <c r="D2522" s="50">
        <v>1</v>
      </c>
      <c r="E2522" s="72">
        <f t="shared" si="79"/>
        <v>64120341</v>
      </c>
      <c r="F2522" s="51" t="s">
        <v>96</v>
      </c>
      <c r="G2522" s="51" t="s">
        <v>5730</v>
      </c>
      <c r="H2522" s="51">
        <v>1450</v>
      </c>
      <c r="I2522" s="51" t="s">
        <v>14443</v>
      </c>
      <c r="J2522" s="51">
        <v>16.690000000000001</v>
      </c>
      <c r="K2522" s="68">
        <v>24200.500000000004</v>
      </c>
      <c r="L2522" s="63" t="s">
        <v>14444</v>
      </c>
      <c r="M2522" s="50" t="s">
        <v>3012</v>
      </c>
      <c r="N2522" s="36" t="s">
        <v>4834</v>
      </c>
      <c r="O2522" s="36">
        <v>2555</v>
      </c>
      <c r="Q2522" s="36" t="s">
        <v>4801</v>
      </c>
      <c r="R2522" s="50" t="str">
        <f>VLOOKUP(A2522,[1]komplet!$1:$1048576,18,0)</f>
        <v>ANO</v>
      </c>
    </row>
    <row r="2523" spans="1:18" x14ac:dyDescent="0.25">
      <c r="A2523" s="71">
        <v>600134512</v>
      </c>
      <c r="B2523" s="56">
        <f t="shared" si="78"/>
        <v>600134512</v>
      </c>
      <c r="C2523" s="57" t="s">
        <v>1055</v>
      </c>
      <c r="D2523" s="50">
        <v>1</v>
      </c>
      <c r="E2523" s="72">
        <f t="shared" si="79"/>
        <v>60045965</v>
      </c>
      <c r="F2523" s="51" t="s">
        <v>96</v>
      </c>
      <c r="G2523" s="51" t="s">
        <v>5730</v>
      </c>
      <c r="H2523" s="51">
        <v>2850</v>
      </c>
      <c r="I2523" s="51" t="s">
        <v>14443</v>
      </c>
      <c r="J2523" s="51">
        <v>16.690000000000001</v>
      </c>
      <c r="K2523" s="68">
        <v>47566.500000000007</v>
      </c>
      <c r="L2523" s="63" t="s">
        <v>14444</v>
      </c>
      <c r="M2523" s="50" t="s">
        <v>3013</v>
      </c>
      <c r="N2523" s="36" t="s">
        <v>4437</v>
      </c>
      <c r="O2523" s="36">
        <v>454</v>
      </c>
      <c r="Q2523" s="36" t="s">
        <v>4801</v>
      </c>
      <c r="R2523" s="50" t="str">
        <f>VLOOKUP(A2523,[1]komplet!$1:$1048576,18,0)</f>
        <v>ANO</v>
      </c>
    </row>
    <row r="2524" spans="1:18" x14ac:dyDescent="0.25">
      <c r="A2524" s="71">
        <v>600134539</v>
      </c>
      <c r="B2524" s="56">
        <f t="shared" si="78"/>
        <v>600134539</v>
      </c>
      <c r="C2524" s="57" t="s">
        <v>1056</v>
      </c>
      <c r="D2524" s="50">
        <v>1</v>
      </c>
      <c r="E2524" s="72">
        <f t="shared" si="79"/>
        <v>73184217</v>
      </c>
      <c r="F2524" s="51" t="s">
        <v>96</v>
      </c>
      <c r="G2524" s="51" t="s">
        <v>5730</v>
      </c>
      <c r="H2524" s="51">
        <v>200</v>
      </c>
      <c r="I2524" s="51" t="s">
        <v>14443</v>
      </c>
      <c r="J2524" s="51">
        <v>16.690000000000001</v>
      </c>
      <c r="K2524" s="68">
        <v>3338.0000000000005</v>
      </c>
      <c r="L2524" s="63" t="s">
        <v>14444</v>
      </c>
      <c r="M2524" s="50" t="s">
        <v>3014</v>
      </c>
      <c r="O2524" s="36">
        <v>150</v>
      </c>
      <c r="Q2524" s="36" t="s">
        <v>4835</v>
      </c>
      <c r="R2524" s="50" t="str">
        <f>VLOOKUP(A2524,[1]komplet!$1:$1048576,18,0)</f>
        <v>ANO</v>
      </c>
    </row>
    <row r="2525" spans="1:18" x14ac:dyDescent="0.25">
      <c r="A2525" s="71">
        <v>600134725</v>
      </c>
      <c r="B2525" s="56">
        <f t="shared" si="78"/>
        <v>600134725</v>
      </c>
      <c r="C2525" s="57" t="s">
        <v>1057</v>
      </c>
      <c r="D2525" s="50">
        <v>1</v>
      </c>
      <c r="E2525" s="72">
        <f t="shared" si="79"/>
        <v>60046104</v>
      </c>
      <c r="F2525" s="51" t="s">
        <v>96</v>
      </c>
      <c r="G2525" s="51" t="s">
        <v>5730</v>
      </c>
      <c r="H2525" s="51">
        <v>425</v>
      </c>
      <c r="I2525" s="51" t="s">
        <v>14443</v>
      </c>
      <c r="J2525" s="51">
        <v>16.690000000000001</v>
      </c>
      <c r="K2525" s="68">
        <v>7093.2500000000009</v>
      </c>
      <c r="L2525" s="63" t="s">
        <v>14444</v>
      </c>
      <c r="M2525" s="50" t="s">
        <v>3015</v>
      </c>
      <c r="N2525" s="36" t="s">
        <v>4836</v>
      </c>
      <c r="O2525" s="36">
        <v>562</v>
      </c>
      <c r="Q2525" s="36" t="s">
        <v>4801</v>
      </c>
      <c r="R2525" s="50" t="str">
        <f>VLOOKUP(A2525,[1]komplet!$1:$1048576,18,0)</f>
        <v>ANO</v>
      </c>
    </row>
    <row r="2526" spans="1:18" x14ac:dyDescent="0.25">
      <c r="A2526" s="71">
        <v>600171191</v>
      </c>
      <c r="B2526" s="56">
        <f t="shared" si="78"/>
        <v>600171191</v>
      </c>
      <c r="C2526" s="57" t="s">
        <v>1058</v>
      </c>
      <c r="D2526" s="50">
        <v>1</v>
      </c>
      <c r="E2526" s="72">
        <f t="shared" si="79"/>
        <v>844691</v>
      </c>
      <c r="F2526" s="51" t="s">
        <v>96</v>
      </c>
      <c r="G2526" s="51" t="s">
        <v>5730</v>
      </c>
      <c r="H2526" s="51">
        <v>2875</v>
      </c>
      <c r="I2526" s="51" t="s">
        <v>14443</v>
      </c>
      <c r="J2526" s="51">
        <v>16.690000000000001</v>
      </c>
      <c r="K2526" s="68">
        <v>47983.750000000007</v>
      </c>
      <c r="L2526" s="63" t="s">
        <v>14444</v>
      </c>
      <c r="M2526" s="50" t="s">
        <v>3016</v>
      </c>
      <c r="N2526" s="36" t="s">
        <v>4837</v>
      </c>
      <c r="O2526" s="36">
        <v>2089</v>
      </c>
      <c r="Q2526" s="36" t="s">
        <v>4801</v>
      </c>
      <c r="R2526" s="50" t="str">
        <f>VLOOKUP(A2526,[1]komplet!$1:$1048576,18,0)</f>
        <v>ANO</v>
      </c>
    </row>
    <row r="2527" spans="1:18" x14ac:dyDescent="0.25">
      <c r="A2527" s="71">
        <v>610500678</v>
      </c>
      <c r="B2527" s="56">
        <f t="shared" si="78"/>
        <v>610500678</v>
      </c>
      <c r="C2527" s="57" t="s">
        <v>1059</v>
      </c>
      <c r="D2527" s="50">
        <v>1</v>
      </c>
      <c r="E2527" s="72">
        <f t="shared" si="79"/>
        <v>69610134</v>
      </c>
      <c r="F2527" s="51" t="s">
        <v>96</v>
      </c>
      <c r="G2527" s="51" t="s">
        <v>5730</v>
      </c>
      <c r="H2527" s="51">
        <v>325</v>
      </c>
      <c r="I2527" s="51" t="s">
        <v>14443</v>
      </c>
      <c r="J2527" s="51">
        <v>16.690000000000001</v>
      </c>
      <c r="K2527" s="68">
        <v>5424.25</v>
      </c>
      <c r="L2527" s="63" t="s">
        <v>14444</v>
      </c>
      <c r="M2527" s="50" t="s">
        <v>3017</v>
      </c>
      <c r="N2527" s="36" t="s">
        <v>4838</v>
      </c>
      <c r="O2527" s="36"/>
      <c r="Q2527" s="36" t="s">
        <v>4801</v>
      </c>
      <c r="R2527" s="50" t="str">
        <f>VLOOKUP(A2527,[1]komplet!$1:$1048576,18,0)</f>
        <v>ANO</v>
      </c>
    </row>
    <row r="2528" spans="1:18" x14ac:dyDescent="0.25">
      <c r="A2528" s="71">
        <v>691003076</v>
      </c>
      <c r="B2528" s="56">
        <f t="shared" si="78"/>
        <v>691003076</v>
      </c>
      <c r="C2528" s="57" t="s">
        <v>1060</v>
      </c>
      <c r="D2528" s="50">
        <v>1</v>
      </c>
      <c r="E2528" s="72">
        <f t="shared" si="79"/>
        <v>28660790</v>
      </c>
      <c r="F2528" s="51" t="s">
        <v>96</v>
      </c>
      <c r="G2528" s="51" t="s">
        <v>5730</v>
      </c>
      <c r="H2528" s="51">
        <v>550</v>
      </c>
      <c r="I2528" s="51" t="s">
        <v>14443</v>
      </c>
      <c r="J2528" s="51">
        <v>16.690000000000001</v>
      </c>
      <c r="K2528" s="68">
        <v>9179.5</v>
      </c>
      <c r="L2528" s="63" t="s">
        <v>14444</v>
      </c>
      <c r="M2528" s="50" t="s">
        <v>3018</v>
      </c>
      <c r="N2528" s="36" t="s">
        <v>4834</v>
      </c>
      <c r="O2528" s="36">
        <v>2555</v>
      </c>
      <c r="Q2528" s="36" t="s">
        <v>4801</v>
      </c>
      <c r="R2528" s="50" t="str">
        <f>VLOOKUP(A2528,[1]komplet!$1:$1048576,18,0)</f>
        <v>NE</v>
      </c>
    </row>
    <row r="2529" spans="1:18" x14ac:dyDescent="0.25">
      <c r="A2529" s="71">
        <v>691012733</v>
      </c>
      <c r="B2529" s="56">
        <f t="shared" si="78"/>
        <v>691012733</v>
      </c>
      <c r="C2529" s="57" t="s">
        <v>1061</v>
      </c>
      <c r="D2529" s="50">
        <v>1</v>
      </c>
      <c r="E2529" s="72">
        <f t="shared" si="79"/>
        <v>7260806</v>
      </c>
      <c r="F2529" s="51" t="s">
        <v>96</v>
      </c>
      <c r="G2529" s="51" t="s">
        <v>5730</v>
      </c>
      <c r="H2529" s="51">
        <v>350</v>
      </c>
      <c r="I2529" s="51" t="s">
        <v>14443</v>
      </c>
      <c r="J2529" s="51">
        <v>16.690000000000001</v>
      </c>
      <c r="K2529" s="68">
        <v>5841.5</v>
      </c>
      <c r="L2529" s="63" t="s">
        <v>14444</v>
      </c>
      <c r="M2529" s="50" t="s">
        <v>3019</v>
      </c>
      <c r="N2529" s="36" t="s">
        <v>4839</v>
      </c>
      <c r="O2529" s="36">
        <v>70</v>
      </c>
      <c r="Q2529" s="36" t="s">
        <v>4840</v>
      </c>
      <c r="R2529" s="50" t="str">
        <f>VLOOKUP(A2529,[1]komplet!$1:$1048576,18,0)</f>
        <v>ANO</v>
      </c>
    </row>
    <row r="2530" spans="1:18" x14ac:dyDescent="0.25">
      <c r="A2530" s="71">
        <v>691013241</v>
      </c>
      <c r="B2530" s="56">
        <f t="shared" si="78"/>
        <v>691013241</v>
      </c>
      <c r="C2530" s="57" t="s">
        <v>1062</v>
      </c>
      <c r="D2530" s="50">
        <v>1</v>
      </c>
      <c r="E2530" s="72">
        <f t="shared" si="79"/>
        <v>5738016</v>
      </c>
      <c r="F2530" s="51" t="s">
        <v>96</v>
      </c>
      <c r="G2530" s="51" t="s">
        <v>5730</v>
      </c>
      <c r="H2530" s="51">
        <v>0</v>
      </c>
      <c r="I2530" s="51" t="s">
        <v>14443</v>
      </c>
      <c r="J2530" s="51">
        <v>16.690000000000001</v>
      </c>
      <c r="K2530" s="68">
        <v>0</v>
      </c>
      <c r="L2530" s="63">
        <v>44536</v>
      </c>
      <c r="M2530" s="50" t="s">
        <v>3020</v>
      </c>
      <c r="N2530" s="36" t="s">
        <v>74</v>
      </c>
      <c r="O2530" s="36">
        <v>410</v>
      </c>
      <c r="Q2530" s="36" t="s">
        <v>4801</v>
      </c>
      <c r="R2530" s="50" t="str">
        <f>VLOOKUP(A2530,[1]komplet!$1:$1048576,18,0)</f>
        <v>NE</v>
      </c>
    </row>
    <row r="2531" spans="1:18" x14ac:dyDescent="0.25">
      <c r="A2531" s="71">
        <v>600016251</v>
      </c>
      <c r="B2531" s="56">
        <f t="shared" si="78"/>
        <v>600016251</v>
      </c>
      <c r="C2531" s="57" t="s">
        <v>1063</v>
      </c>
      <c r="D2531" s="50">
        <v>1</v>
      </c>
      <c r="E2531" s="72">
        <f t="shared" si="79"/>
        <v>601403</v>
      </c>
      <c r="F2531" s="51" t="s">
        <v>96</v>
      </c>
      <c r="G2531" s="51" t="s">
        <v>5730</v>
      </c>
      <c r="H2531" s="51">
        <v>1175</v>
      </c>
      <c r="I2531" s="51" t="s">
        <v>14443</v>
      </c>
      <c r="J2531" s="51">
        <v>16.690000000000001</v>
      </c>
      <c r="K2531" s="68">
        <v>19610.75</v>
      </c>
      <c r="L2531" s="63" t="s">
        <v>14444</v>
      </c>
      <c r="M2531" s="50" t="s">
        <v>3021</v>
      </c>
      <c r="N2531" s="36" t="s">
        <v>4841</v>
      </c>
      <c r="O2531" s="36">
        <v>1260</v>
      </c>
      <c r="Q2531" s="36" t="s">
        <v>4842</v>
      </c>
      <c r="R2531" s="50" t="str">
        <f>VLOOKUP(A2531,[1]komplet!$1:$1048576,18,0)</f>
        <v>ANO</v>
      </c>
    </row>
    <row r="2532" spans="1:18" x14ac:dyDescent="0.25">
      <c r="A2532" s="71">
        <v>600133656</v>
      </c>
      <c r="B2532" s="56">
        <f t="shared" si="78"/>
        <v>600133656</v>
      </c>
      <c r="C2532" s="57" t="s">
        <v>1064</v>
      </c>
      <c r="D2532" s="50">
        <v>1</v>
      </c>
      <c r="E2532" s="72">
        <f t="shared" si="79"/>
        <v>75028948</v>
      </c>
      <c r="F2532" s="51" t="s">
        <v>96</v>
      </c>
      <c r="G2532" s="51" t="s">
        <v>5730</v>
      </c>
      <c r="H2532" s="51">
        <v>900</v>
      </c>
      <c r="I2532" s="51" t="s">
        <v>14443</v>
      </c>
      <c r="J2532" s="51">
        <v>16.690000000000001</v>
      </c>
      <c r="K2532" s="68">
        <v>15021.000000000002</v>
      </c>
      <c r="L2532" s="63" t="s">
        <v>14444</v>
      </c>
      <c r="M2532" s="50" t="s">
        <v>3022</v>
      </c>
      <c r="O2532" s="36">
        <v>551</v>
      </c>
      <c r="Q2532" s="36" t="s">
        <v>4843</v>
      </c>
      <c r="R2532" s="50" t="str">
        <f>VLOOKUP(A2532,[1]komplet!$1:$1048576,18,0)</f>
        <v>ANO</v>
      </c>
    </row>
    <row r="2533" spans="1:18" x14ac:dyDescent="0.25">
      <c r="A2533" s="71">
        <v>600133834</v>
      </c>
      <c r="B2533" s="56">
        <f t="shared" si="78"/>
        <v>600133834</v>
      </c>
      <c r="C2533" s="57" t="s">
        <v>1065</v>
      </c>
      <c r="D2533" s="50">
        <v>1</v>
      </c>
      <c r="E2533" s="72">
        <f t="shared" si="79"/>
        <v>70991499</v>
      </c>
      <c r="F2533" s="51" t="s">
        <v>96</v>
      </c>
      <c r="G2533" s="51" t="s">
        <v>5730</v>
      </c>
      <c r="H2533" s="51">
        <v>300</v>
      </c>
      <c r="I2533" s="51" t="s">
        <v>14443</v>
      </c>
      <c r="J2533" s="51">
        <v>16.690000000000001</v>
      </c>
      <c r="K2533" s="68">
        <v>5007</v>
      </c>
      <c r="L2533" s="63" t="s">
        <v>14444</v>
      </c>
      <c r="M2533" s="50" t="s">
        <v>3023</v>
      </c>
      <c r="O2533" s="36">
        <v>104</v>
      </c>
      <c r="Q2533" s="36" t="s">
        <v>4844</v>
      </c>
      <c r="R2533" s="50" t="str">
        <f>VLOOKUP(A2533,[1]komplet!$1:$1048576,18,0)</f>
        <v>ANO</v>
      </c>
    </row>
    <row r="2534" spans="1:18" x14ac:dyDescent="0.25">
      <c r="A2534" s="71">
        <v>600133842</v>
      </c>
      <c r="B2534" s="56">
        <f t="shared" si="78"/>
        <v>600133842</v>
      </c>
      <c r="C2534" s="57" t="s">
        <v>1066</v>
      </c>
      <c r="D2534" s="50">
        <v>1</v>
      </c>
      <c r="E2534" s="72">
        <f t="shared" si="79"/>
        <v>73184535</v>
      </c>
      <c r="F2534" s="51" t="s">
        <v>96</v>
      </c>
      <c r="G2534" s="51" t="s">
        <v>5730</v>
      </c>
      <c r="H2534" s="51">
        <v>2650</v>
      </c>
      <c r="I2534" s="51" t="s">
        <v>14443</v>
      </c>
      <c r="J2534" s="51">
        <v>16.690000000000001</v>
      </c>
      <c r="K2534" s="68">
        <v>44228.5</v>
      </c>
      <c r="L2534" s="63" t="s">
        <v>14444</v>
      </c>
      <c r="M2534" s="50" t="s">
        <v>3024</v>
      </c>
      <c r="N2534" s="36" t="s">
        <v>4841</v>
      </c>
      <c r="O2534" s="36">
        <v>1260</v>
      </c>
      <c r="Q2534" s="36" t="s">
        <v>4842</v>
      </c>
      <c r="R2534" s="50" t="str">
        <f>VLOOKUP(A2534,[1]komplet!$1:$1048576,18,0)</f>
        <v>ANO</v>
      </c>
    </row>
    <row r="2535" spans="1:18" x14ac:dyDescent="0.25">
      <c r="A2535" s="71">
        <v>600133923</v>
      </c>
      <c r="B2535" s="56">
        <f t="shared" si="78"/>
        <v>600133923</v>
      </c>
      <c r="C2535" s="57" t="s">
        <v>1067</v>
      </c>
      <c r="D2535" s="50">
        <v>1</v>
      </c>
      <c r="E2535" s="72">
        <f t="shared" si="79"/>
        <v>73184357</v>
      </c>
      <c r="F2535" s="51" t="s">
        <v>96</v>
      </c>
      <c r="G2535" s="51" t="s">
        <v>5730</v>
      </c>
      <c r="H2535" s="51">
        <v>650</v>
      </c>
      <c r="I2535" s="51" t="s">
        <v>14443</v>
      </c>
      <c r="J2535" s="51">
        <v>16.690000000000001</v>
      </c>
      <c r="K2535" s="68">
        <v>10848.5</v>
      </c>
      <c r="L2535" s="63" t="s">
        <v>14444</v>
      </c>
      <c r="M2535" s="50" t="s">
        <v>3025</v>
      </c>
      <c r="O2535" s="36">
        <v>410</v>
      </c>
      <c r="Q2535" s="36" t="s">
        <v>4845</v>
      </c>
      <c r="R2535" s="50" t="str">
        <f>VLOOKUP(A2535,[1]komplet!$1:$1048576,18,0)</f>
        <v>ANO</v>
      </c>
    </row>
    <row r="2536" spans="1:18" x14ac:dyDescent="0.25">
      <c r="A2536" s="71">
        <v>600133966</v>
      </c>
      <c r="B2536" s="56">
        <f t="shared" si="78"/>
        <v>600133966</v>
      </c>
      <c r="C2536" s="57" t="s">
        <v>1068</v>
      </c>
      <c r="D2536" s="50">
        <v>1</v>
      </c>
      <c r="E2536" s="72">
        <f t="shared" si="79"/>
        <v>61963682</v>
      </c>
      <c r="F2536" s="51" t="s">
        <v>96</v>
      </c>
      <c r="G2536" s="51" t="s">
        <v>5730</v>
      </c>
      <c r="H2536" s="51">
        <v>325</v>
      </c>
      <c r="I2536" s="51" t="s">
        <v>14443</v>
      </c>
      <c r="J2536" s="51">
        <v>16.690000000000001</v>
      </c>
      <c r="K2536" s="68">
        <v>5424.25</v>
      </c>
      <c r="L2536" s="63" t="s">
        <v>14444</v>
      </c>
      <c r="M2536" s="50" t="s">
        <v>3026</v>
      </c>
      <c r="O2536" s="36">
        <v>620</v>
      </c>
      <c r="Q2536" s="36" t="s">
        <v>4846</v>
      </c>
      <c r="R2536" s="50" t="str">
        <f>VLOOKUP(A2536,[1]komplet!$1:$1048576,18,0)</f>
        <v>ANO</v>
      </c>
    </row>
    <row r="2537" spans="1:18" x14ac:dyDescent="0.25">
      <c r="A2537" s="71">
        <v>600134091</v>
      </c>
      <c r="B2537" s="56">
        <f t="shared" si="78"/>
        <v>600134091</v>
      </c>
      <c r="C2537" s="57" t="s">
        <v>1069</v>
      </c>
      <c r="D2537" s="50">
        <v>1</v>
      </c>
      <c r="E2537" s="72">
        <f t="shared" si="79"/>
        <v>73185001</v>
      </c>
      <c r="F2537" s="51" t="s">
        <v>96</v>
      </c>
      <c r="G2537" s="51" t="s">
        <v>5730</v>
      </c>
      <c r="H2537" s="51">
        <v>0</v>
      </c>
      <c r="I2537" s="51" t="s">
        <v>14443</v>
      </c>
      <c r="J2537" s="51">
        <v>16.690000000000001</v>
      </c>
      <c r="K2537" s="68">
        <v>0</v>
      </c>
      <c r="L2537" s="63">
        <v>44536</v>
      </c>
      <c r="M2537" s="50" t="s">
        <v>3027</v>
      </c>
      <c r="O2537" s="36">
        <v>88</v>
      </c>
      <c r="Q2537" s="36" t="s">
        <v>4847</v>
      </c>
      <c r="R2537" s="50" t="str">
        <f>VLOOKUP(A2537,[1]komplet!$1:$1048576,18,0)</f>
        <v>ANO</v>
      </c>
    </row>
    <row r="2538" spans="1:18" x14ac:dyDescent="0.25">
      <c r="A2538" s="71">
        <v>600134458</v>
      </c>
      <c r="B2538" s="56">
        <f t="shared" si="78"/>
        <v>600134458</v>
      </c>
      <c r="C2538" s="57" t="s">
        <v>1070</v>
      </c>
      <c r="D2538" s="50">
        <v>1</v>
      </c>
      <c r="E2538" s="72">
        <f t="shared" si="79"/>
        <v>75029715</v>
      </c>
      <c r="F2538" s="51" t="s">
        <v>96</v>
      </c>
      <c r="G2538" s="51" t="s">
        <v>5730</v>
      </c>
      <c r="H2538" s="51">
        <v>750</v>
      </c>
      <c r="I2538" s="51" t="s">
        <v>14443</v>
      </c>
      <c r="J2538" s="51">
        <v>16.690000000000001</v>
      </c>
      <c r="K2538" s="68">
        <v>12517.500000000002</v>
      </c>
      <c r="L2538" s="63" t="s">
        <v>14444</v>
      </c>
      <c r="M2538" s="50" t="s">
        <v>3028</v>
      </c>
      <c r="O2538" s="36">
        <v>300</v>
      </c>
      <c r="Q2538" s="36" t="s">
        <v>4848</v>
      </c>
      <c r="R2538" s="50" t="str">
        <f>VLOOKUP(A2538,[1]komplet!$1:$1048576,18,0)</f>
        <v>ANO</v>
      </c>
    </row>
    <row r="2539" spans="1:18" x14ac:dyDescent="0.25">
      <c r="A2539" s="71">
        <v>600134571</v>
      </c>
      <c r="B2539" s="56">
        <f t="shared" si="78"/>
        <v>600134571</v>
      </c>
      <c r="C2539" s="57" t="s">
        <v>1071</v>
      </c>
      <c r="D2539" s="50">
        <v>1</v>
      </c>
      <c r="E2539" s="72">
        <f t="shared" si="79"/>
        <v>70981400</v>
      </c>
      <c r="F2539" s="51" t="s">
        <v>96</v>
      </c>
      <c r="G2539" s="51" t="s">
        <v>5730</v>
      </c>
      <c r="H2539" s="51">
        <v>75</v>
      </c>
      <c r="I2539" s="51" t="s">
        <v>14443</v>
      </c>
      <c r="J2539" s="51">
        <v>16.690000000000001</v>
      </c>
      <c r="K2539" s="68">
        <v>1251.75</v>
      </c>
      <c r="L2539" s="63" t="s">
        <v>14444</v>
      </c>
      <c r="M2539" s="50" t="s">
        <v>3029</v>
      </c>
      <c r="O2539" s="36">
        <v>281</v>
      </c>
      <c r="Q2539" s="36" t="s">
        <v>4849</v>
      </c>
      <c r="R2539" s="50" t="str">
        <f>VLOOKUP(A2539,[1]komplet!$1:$1048576,18,0)</f>
        <v>ANO</v>
      </c>
    </row>
    <row r="2540" spans="1:18" x14ac:dyDescent="0.25">
      <c r="A2540" s="71">
        <v>600134679</v>
      </c>
      <c r="B2540" s="56">
        <f t="shared" si="78"/>
        <v>600134679</v>
      </c>
      <c r="C2540" s="57" t="s">
        <v>1072</v>
      </c>
      <c r="D2540" s="50">
        <v>1</v>
      </c>
      <c r="E2540" s="72">
        <f t="shared" si="79"/>
        <v>64120473</v>
      </c>
      <c r="F2540" s="51" t="s">
        <v>96</v>
      </c>
      <c r="G2540" s="51" t="s">
        <v>5730</v>
      </c>
      <c r="H2540" s="51">
        <v>975</v>
      </c>
      <c r="I2540" s="51" t="s">
        <v>14443</v>
      </c>
      <c r="J2540" s="51">
        <v>16.690000000000001</v>
      </c>
      <c r="K2540" s="68">
        <v>16272.750000000002</v>
      </c>
      <c r="L2540" s="63" t="s">
        <v>14444</v>
      </c>
      <c r="M2540" s="50" t="s">
        <v>3030</v>
      </c>
      <c r="O2540" s="36">
        <v>626</v>
      </c>
      <c r="Q2540" s="36" t="s">
        <v>4850</v>
      </c>
      <c r="R2540" s="50" t="str">
        <f>VLOOKUP(A2540,[1]komplet!$1:$1048576,18,0)</f>
        <v>ANO</v>
      </c>
    </row>
    <row r="2541" spans="1:18" x14ac:dyDescent="0.25">
      <c r="A2541" s="71">
        <v>600171574</v>
      </c>
      <c r="B2541" s="56">
        <f t="shared" si="78"/>
        <v>600171574</v>
      </c>
      <c r="C2541" s="57" t="s">
        <v>1073</v>
      </c>
      <c r="D2541" s="50">
        <v>1</v>
      </c>
      <c r="E2541" s="72">
        <f t="shared" si="79"/>
        <v>70632090</v>
      </c>
      <c r="F2541" s="51" t="s">
        <v>96</v>
      </c>
      <c r="G2541" s="51" t="s">
        <v>5730</v>
      </c>
      <c r="H2541" s="51">
        <v>125</v>
      </c>
      <c r="I2541" s="51" t="s">
        <v>14443</v>
      </c>
      <c r="J2541" s="51">
        <v>16.690000000000001</v>
      </c>
      <c r="K2541" s="68">
        <v>2086.25</v>
      </c>
      <c r="L2541" s="63" t="s">
        <v>14444</v>
      </c>
      <c r="M2541" s="50" t="s">
        <v>3031</v>
      </c>
      <c r="N2541" s="36" t="s">
        <v>37</v>
      </c>
      <c r="O2541" s="36">
        <v>7</v>
      </c>
      <c r="Q2541" s="36" t="s">
        <v>4842</v>
      </c>
      <c r="R2541" s="50" t="str">
        <f>VLOOKUP(A2541,[1]komplet!$1:$1048576,18,0)</f>
        <v>ANO</v>
      </c>
    </row>
    <row r="2542" spans="1:18" x14ac:dyDescent="0.25">
      <c r="A2542" s="71">
        <v>650007557</v>
      </c>
      <c r="B2542" s="56">
        <f t="shared" si="78"/>
        <v>650007557</v>
      </c>
      <c r="C2542" s="57" t="s">
        <v>1074</v>
      </c>
      <c r="D2542" s="50">
        <v>1</v>
      </c>
      <c r="E2542" s="72">
        <f t="shared" si="79"/>
        <v>26787806</v>
      </c>
      <c r="F2542" s="51" t="s">
        <v>96</v>
      </c>
      <c r="G2542" s="51" t="s">
        <v>5730</v>
      </c>
      <c r="H2542" s="51">
        <v>500</v>
      </c>
      <c r="I2542" s="51" t="s">
        <v>14443</v>
      </c>
      <c r="J2542" s="51">
        <v>16.690000000000001</v>
      </c>
      <c r="K2542" s="68">
        <v>8345</v>
      </c>
      <c r="L2542" s="63" t="s">
        <v>14444</v>
      </c>
      <c r="M2542" s="50" t="s">
        <v>3032</v>
      </c>
      <c r="N2542" s="36" t="s">
        <v>86</v>
      </c>
      <c r="O2542" s="36">
        <v>1269</v>
      </c>
      <c r="Q2542" s="36" t="s">
        <v>4842</v>
      </c>
      <c r="R2542" s="50" t="str">
        <f>VLOOKUP(A2542,[1]komplet!$1:$1048576,18,0)</f>
        <v>NE</v>
      </c>
    </row>
    <row r="2543" spans="1:18" x14ac:dyDescent="0.25">
      <c r="A2543" s="71">
        <v>650024117</v>
      </c>
      <c r="B2543" s="56">
        <f t="shared" si="78"/>
        <v>650024117</v>
      </c>
      <c r="C2543" s="57" t="s">
        <v>1075</v>
      </c>
      <c r="D2543" s="50">
        <v>1</v>
      </c>
      <c r="E2543" s="72">
        <f t="shared" si="79"/>
        <v>73184519</v>
      </c>
      <c r="F2543" s="51" t="s">
        <v>96</v>
      </c>
      <c r="G2543" s="51" t="s">
        <v>5730</v>
      </c>
      <c r="H2543" s="51">
        <v>2150</v>
      </c>
      <c r="I2543" s="51" t="s">
        <v>14443</v>
      </c>
      <c r="J2543" s="51">
        <v>16.690000000000001</v>
      </c>
      <c r="K2543" s="68">
        <v>35883.5</v>
      </c>
      <c r="L2543" s="63" t="s">
        <v>14444</v>
      </c>
      <c r="M2543" s="50" t="s">
        <v>3033</v>
      </c>
      <c r="N2543" s="36" t="s">
        <v>41</v>
      </c>
      <c r="O2543" s="36">
        <v>420</v>
      </c>
      <c r="Q2543" s="36" t="s">
        <v>4842</v>
      </c>
      <c r="R2543" s="50" t="str">
        <f>VLOOKUP(A2543,[1]komplet!$1:$1048576,18,0)</f>
        <v>ANO</v>
      </c>
    </row>
    <row r="2544" spans="1:18" x14ac:dyDescent="0.25">
      <c r="A2544" s="71">
        <v>691013535</v>
      </c>
      <c r="B2544" s="56">
        <f t="shared" si="78"/>
        <v>691013535</v>
      </c>
      <c r="C2544" s="57" t="s">
        <v>1076</v>
      </c>
      <c r="D2544" s="50">
        <v>1</v>
      </c>
      <c r="E2544" s="72">
        <f t="shared" si="79"/>
        <v>8090599</v>
      </c>
      <c r="F2544" s="51" t="s">
        <v>96</v>
      </c>
      <c r="G2544" s="51" t="s">
        <v>5730</v>
      </c>
      <c r="H2544" s="51">
        <v>325</v>
      </c>
      <c r="I2544" s="51" t="s">
        <v>14443</v>
      </c>
      <c r="J2544" s="51">
        <v>16.690000000000001</v>
      </c>
      <c r="K2544" s="68">
        <v>5424.25</v>
      </c>
      <c r="L2544" s="63" t="s">
        <v>14444</v>
      </c>
      <c r="M2544" s="50" t="s">
        <v>3034</v>
      </c>
      <c r="N2544" s="36" t="s">
        <v>4851</v>
      </c>
      <c r="O2544" s="36">
        <v>651</v>
      </c>
      <c r="Q2544" s="36" t="s">
        <v>4842</v>
      </c>
      <c r="R2544" s="50" t="str">
        <f>VLOOKUP(A2544,[1]komplet!$1:$1048576,18,0)</f>
        <v>NE</v>
      </c>
    </row>
    <row r="2545" spans="1:18" x14ac:dyDescent="0.25">
      <c r="A2545" s="71">
        <v>600016471</v>
      </c>
      <c r="B2545" s="56">
        <f t="shared" si="78"/>
        <v>600016471</v>
      </c>
      <c r="C2545" s="57" t="s">
        <v>7105</v>
      </c>
      <c r="D2545" s="50">
        <v>1</v>
      </c>
      <c r="E2545" s="72">
        <f t="shared" si="79"/>
        <v>62331558</v>
      </c>
      <c r="F2545" s="51" t="s">
        <v>96</v>
      </c>
      <c r="G2545" s="51" t="s">
        <v>8868</v>
      </c>
      <c r="H2545" s="51">
        <v>1625</v>
      </c>
      <c r="I2545" s="51" t="s">
        <v>14443</v>
      </c>
      <c r="J2545" s="51">
        <v>16.690000000000001</v>
      </c>
      <c r="K2545" s="68">
        <v>27121.250000000004</v>
      </c>
      <c r="L2545" s="63" t="s">
        <v>14444</v>
      </c>
      <c r="M2545" s="50" t="s">
        <v>11404</v>
      </c>
      <c r="N2545" s="36" t="s">
        <v>55</v>
      </c>
      <c r="O2545" s="36">
        <v>328</v>
      </c>
      <c r="P2545" s="36">
        <v>2</v>
      </c>
      <c r="Q2545" s="36" t="s">
        <v>11405</v>
      </c>
      <c r="R2545" s="50" t="str">
        <f>VLOOKUP(A2545,[1]komplet!$1:$1048576,18,0)</f>
        <v>ANO</v>
      </c>
    </row>
    <row r="2546" spans="1:18" x14ac:dyDescent="0.25">
      <c r="A2546" s="71">
        <v>600016510</v>
      </c>
      <c r="B2546" s="56">
        <f t="shared" si="78"/>
        <v>600016510</v>
      </c>
      <c r="C2546" s="57" t="s">
        <v>7106</v>
      </c>
      <c r="D2546" s="50">
        <v>1</v>
      </c>
      <c r="E2546" s="72">
        <f t="shared" si="79"/>
        <v>13644289</v>
      </c>
      <c r="F2546" s="51" t="s">
        <v>96</v>
      </c>
      <c r="G2546" s="51" t="s">
        <v>8868</v>
      </c>
      <c r="H2546" s="51">
        <v>1700</v>
      </c>
      <c r="I2546" s="51" t="s">
        <v>14443</v>
      </c>
      <c r="J2546" s="51">
        <v>16.690000000000001</v>
      </c>
      <c r="K2546" s="68">
        <v>28373.000000000004</v>
      </c>
      <c r="L2546" s="63" t="s">
        <v>14444</v>
      </c>
      <c r="M2546" s="50" t="s">
        <v>11406</v>
      </c>
      <c r="N2546" s="36" t="s">
        <v>11407</v>
      </c>
      <c r="O2546" s="36">
        <v>613</v>
      </c>
      <c r="P2546" s="36">
        <v>1</v>
      </c>
      <c r="Q2546" s="36" t="s">
        <v>11405</v>
      </c>
      <c r="R2546" s="50" t="str">
        <f>VLOOKUP(A2546,[1]komplet!$1:$1048576,18,0)</f>
        <v>ANO</v>
      </c>
    </row>
    <row r="2547" spans="1:18" x14ac:dyDescent="0.25">
      <c r="A2547" s="71">
        <v>600016552</v>
      </c>
      <c r="B2547" s="56">
        <f t="shared" si="78"/>
        <v>600016552</v>
      </c>
      <c r="C2547" s="57" t="s">
        <v>7107</v>
      </c>
      <c r="D2547" s="50">
        <v>1</v>
      </c>
      <c r="E2547" s="72">
        <f t="shared" si="79"/>
        <v>62331566</v>
      </c>
      <c r="F2547" s="51" t="s">
        <v>96</v>
      </c>
      <c r="G2547" s="51" t="s">
        <v>8868</v>
      </c>
      <c r="H2547" s="51">
        <v>1300</v>
      </c>
      <c r="I2547" s="51" t="s">
        <v>14443</v>
      </c>
      <c r="J2547" s="51">
        <v>16.690000000000001</v>
      </c>
      <c r="K2547" s="68">
        <v>21697</v>
      </c>
      <c r="L2547" s="63" t="s">
        <v>14444</v>
      </c>
      <c r="M2547" s="50" t="s">
        <v>11408</v>
      </c>
      <c r="N2547" s="36" t="s">
        <v>28</v>
      </c>
      <c r="O2547" s="36">
        <v>1308</v>
      </c>
      <c r="P2547" s="36">
        <v>2</v>
      </c>
      <c r="Q2547" s="36" t="s">
        <v>11405</v>
      </c>
      <c r="R2547" s="50" t="str">
        <f>VLOOKUP(A2547,[1]komplet!$1:$1048576,18,0)</f>
        <v>ANO</v>
      </c>
    </row>
    <row r="2548" spans="1:18" x14ac:dyDescent="0.25">
      <c r="A2548" s="71">
        <v>600016579</v>
      </c>
      <c r="B2548" s="56">
        <f t="shared" si="78"/>
        <v>600016579</v>
      </c>
      <c r="C2548" s="57" t="s">
        <v>7108</v>
      </c>
      <c r="D2548" s="50">
        <v>1</v>
      </c>
      <c r="E2548" s="72">
        <f t="shared" si="79"/>
        <v>62331574</v>
      </c>
      <c r="F2548" s="51" t="s">
        <v>96</v>
      </c>
      <c r="G2548" s="51" t="s">
        <v>8868</v>
      </c>
      <c r="H2548" s="51">
        <v>1375</v>
      </c>
      <c r="I2548" s="51" t="s">
        <v>14443</v>
      </c>
      <c r="J2548" s="51">
        <v>16.690000000000001</v>
      </c>
      <c r="K2548" s="68">
        <v>22948.75</v>
      </c>
      <c r="L2548" s="63" t="s">
        <v>14444</v>
      </c>
      <c r="M2548" s="50" t="s">
        <v>11409</v>
      </c>
      <c r="N2548" s="36" t="s">
        <v>98</v>
      </c>
      <c r="O2548" s="36">
        <v>513</v>
      </c>
      <c r="P2548" s="36">
        <v>1</v>
      </c>
      <c r="Q2548" s="36" t="s">
        <v>11405</v>
      </c>
      <c r="R2548" s="50" t="str">
        <f>VLOOKUP(A2548,[1]komplet!$1:$1048576,18,0)</f>
        <v>ANO</v>
      </c>
    </row>
    <row r="2549" spans="1:18" x14ac:dyDescent="0.25">
      <c r="A2549" s="71">
        <v>600016641</v>
      </c>
      <c r="B2549" s="56">
        <f t="shared" si="78"/>
        <v>600016641</v>
      </c>
      <c r="C2549" s="57" t="s">
        <v>7109</v>
      </c>
      <c r="D2549" s="50">
        <v>1</v>
      </c>
      <c r="E2549" s="72">
        <f t="shared" si="79"/>
        <v>25378066</v>
      </c>
      <c r="F2549" s="51" t="s">
        <v>96</v>
      </c>
      <c r="G2549" s="51" t="s">
        <v>8868</v>
      </c>
      <c r="H2549" s="51">
        <v>1375</v>
      </c>
      <c r="I2549" s="51" t="s">
        <v>14443</v>
      </c>
      <c r="J2549" s="51">
        <v>16.690000000000001</v>
      </c>
      <c r="K2549" s="68">
        <v>22948.75</v>
      </c>
      <c r="L2549" s="63" t="s">
        <v>14444</v>
      </c>
      <c r="M2549" s="50" t="s">
        <v>11410</v>
      </c>
      <c r="N2549" s="36" t="s">
        <v>11411</v>
      </c>
      <c r="O2549" s="36">
        <v>1157</v>
      </c>
      <c r="P2549" s="36">
        <v>2</v>
      </c>
      <c r="Q2549" s="36" t="s">
        <v>11405</v>
      </c>
      <c r="R2549" s="50" t="str">
        <f>VLOOKUP(A2549,[1]komplet!$1:$1048576,18,0)</f>
        <v>NE</v>
      </c>
    </row>
    <row r="2550" spans="1:18" x14ac:dyDescent="0.25">
      <c r="A2550" s="71">
        <v>600016684</v>
      </c>
      <c r="B2550" s="56">
        <f t="shared" si="78"/>
        <v>600016684</v>
      </c>
      <c r="C2550" s="57" t="s">
        <v>7110</v>
      </c>
      <c r="D2550" s="50">
        <v>1</v>
      </c>
      <c r="E2550" s="72">
        <f t="shared" si="79"/>
        <v>62331582</v>
      </c>
      <c r="F2550" s="51" t="s">
        <v>96</v>
      </c>
      <c r="G2550" s="51" t="s">
        <v>8868</v>
      </c>
      <c r="H2550" s="51">
        <v>1625</v>
      </c>
      <c r="I2550" s="51" t="s">
        <v>14443</v>
      </c>
      <c r="J2550" s="51">
        <v>16.690000000000001</v>
      </c>
      <c r="K2550" s="68">
        <v>27121.250000000004</v>
      </c>
      <c r="L2550" s="63" t="s">
        <v>14444</v>
      </c>
      <c r="M2550" s="50" t="s">
        <v>11412</v>
      </c>
      <c r="N2550" s="36" t="s">
        <v>24</v>
      </c>
      <c r="O2550" s="36">
        <v>1198</v>
      </c>
      <c r="P2550" s="36">
        <v>11</v>
      </c>
      <c r="Q2550" s="36" t="s">
        <v>11405</v>
      </c>
      <c r="R2550" s="50" t="str">
        <f>VLOOKUP(A2550,[1]komplet!$1:$1048576,18,0)</f>
        <v>ANO</v>
      </c>
    </row>
    <row r="2551" spans="1:18" x14ac:dyDescent="0.25">
      <c r="A2551" s="71">
        <v>600026337</v>
      </c>
      <c r="B2551" s="56">
        <f t="shared" si="78"/>
        <v>600026337</v>
      </c>
      <c r="C2551" s="57" t="s">
        <v>7111</v>
      </c>
      <c r="D2551" s="50">
        <v>1</v>
      </c>
      <c r="E2551" s="72">
        <f t="shared" si="79"/>
        <v>13644297</v>
      </c>
      <c r="F2551" s="51" t="s">
        <v>96</v>
      </c>
      <c r="G2551" s="51" t="s">
        <v>8868</v>
      </c>
      <c r="H2551" s="51">
        <v>1175</v>
      </c>
      <c r="I2551" s="51" t="s">
        <v>14443</v>
      </c>
      <c r="J2551" s="51">
        <v>16.690000000000001</v>
      </c>
      <c r="K2551" s="68">
        <v>19610.75</v>
      </c>
      <c r="L2551" s="63" t="s">
        <v>14444</v>
      </c>
      <c r="M2551" s="50" t="s">
        <v>11413</v>
      </c>
      <c r="N2551" s="36" t="s">
        <v>19</v>
      </c>
      <c r="O2551" s="36">
        <v>601</v>
      </c>
      <c r="P2551" s="36">
        <v>2</v>
      </c>
      <c r="Q2551" s="36" t="s">
        <v>11405</v>
      </c>
      <c r="R2551" s="50" t="str">
        <f>VLOOKUP(A2551,[1]komplet!$1:$1048576,18,0)</f>
        <v>ANO</v>
      </c>
    </row>
    <row r="2552" spans="1:18" x14ac:dyDescent="0.25">
      <c r="A2552" s="71">
        <v>600133869</v>
      </c>
      <c r="B2552" s="56">
        <f t="shared" si="78"/>
        <v>600133869</v>
      </c>
      <c r="C2552" s="57" t="s">
        <v>7112</v>
      </c>
      <c r="D2552" s="50">
        <v>1</v>
      </c>
      <c r="E2552" s="72">
        <f t="shared" si="79"/>
        <v>70989800</v>
      </c>
      <c r="F2552" s="51" t="s">
        <v>96</v>
      </c>
      <c r="G2552" s="51" t="s">
        <v>8868</v>
      </c>
      <c r="H2552" s="51">
        <v>225</v>
      </c>
      <c r="I2552" s="51" t="s">
        <v>14443</v>
      </c>
      <c r="J2552" s="51">
        <v>16.690000000000001</v>
      </c>
      <c r="K2552" s="68">
        <v>3755.2500000000005</v>
      </c>
      <c r="L2552" s="63" t="s">
        <v>14444</v>
      </c>
      <c r="M2552" s="50" t="s">
        <v>11414</v>
      </c>
      <c r="O2552" s="36">
        <v>202</v>
      </c>
      <c r="Q2552" s="36" t="s">
        <v>11415</v>
      </c>
      <c r="R2552" s="50" t="str">
        <f>VLOOKUP(A2552,[1]komplet!$1:$1048576,18,0)</f>
        <v>ANO</v>
      </c>
    </row>
    <row r="2553" spans="1:18" x14ac:dyDescent="0.25">
      <c r="A2553" s="71">
        <v>600135896</v>
      </c>
      <c r="B2553" s="56">
        <f t="shared" si="78"/>
        <v>600135896</v>
      </c>
      <c r="C2553" s="57" t="s">
        <v>7113</v>
      </c>
      <c r="D2553" s="50">
        <v>1</v>
      </c>
      <c r="E2553" s="72">
        <f t="shared" si="79"/>
        <v>48004286</v>
      </c>
      <c r="F2553" s="51" t="s">
        <v>96</v>
      </c>
      <c r="G2553" s="51" t="s">
        <v>8868</v>
      </c>
      <c r="H2553" s="51">
        <v>1000</v>
      </c>
      <c r="I2553" s="51" t="s">
        <v>14443</v>
      </c>
      <c r="J2553" s="51">
        <v>16.690000000000001</v>
      </c>
      <c r="K2553" s="68">
        <v>16690</v>
      </c>
      <c r="L2553" s="63" t="s">
        <v>14444</v>
      </c>
      <c r="M2553" s="50" t="s">
        <v>11416</v>
      </c>
      <c r="N2553" s="36" t="s">
        <v>19</v>
      </c>
      <c r="O2553" s="36">
        <v>20</v>
      </c>
      <c r="Q2553" s="36" t="s">
        <v>11417</v>
      </c>
      <c r="R2553" s="50" t="str">
        <f>VLOOKUP(A2553,[1]komplet!$1:$1048576,18,0)</f>
        <v>ANO</v>
      </c>
    </row>
    <row r="2554" spans="1:18" x14ac:dyDescent="0.25">
      <c r="A2554" s="71">
        <v>600136001</v>
      </c>
      <c r="B2554" s="56">
        <f t="shared" si="78"/>
        <v>600136001</v>
      </c>
      <c r="C2554" s="57" t="s">
        <v>7114</v>
      </c>
      <c r="D2554" s="50">
        <v>1</v>
      </c>
      <c r="E2554" s="72">
        <f t="shared" si="79"/>
        <v>48805271</v>
      </c>
      <c r="F2554" s="51" t="s">
        <v>96</v>
      </c>
      <c r="G2554" s="51" t="s">
        <v>8868</v>
      </c>
      <c r="H2554" s="51">
        <v>1450</v>
      </c>
      <c r="I2554" s="51" t="s">
        <v>14443</v>
      </c>
      <c r="J2554" s="51">
        <v>16.690000000000001</v>
      </c>
      <c r="K2554" s="68">
        <v>24200.500000000004</v>
      </c>
      <c r="L2554" s="63" t="s">
        <v>14444</v>
      </c>
      <c r="M2554" s="50" t="s">
        <v>11418</v>
      </c>
      <c r="N2554" s="36" t="s">
        <v>11419</v>
      </c>
      <c r="O2554" s="36">
        <v>1374</v>
      </c>
      <c r="P2554" s="36">
        <v>49</v>
      </c>
      <c r="Q2554" s="36" t="s">
        <v>11405</v>
      </c>
      <c r="R2554" s="50" t="str">
        <f>VLOOKUP(A2554,[1]komplet!$1:$1048576,18,0)</f>
        <v>ANO</v>
      </c>
    </row>
    <row r="2555" spans="1:18" x14ac:dyDescent="0.25">
      <c r="A2555" s="71">
        <v>600136019</v>
      </c>
      <c r="B2555" s="56">
        <f t="shared" si="78"/>
        <v>600136019</v>
      </c>
      <c r="C2555" s="57" t="s">
        <v>7115</v>
      </c>
      <c r="D2555" s="50">
        <v>1</v>
      </c>
      <c r="E2555" s="72">
        <f t="shared" si="79"/>
        <v>48805289</v>
      </c>
      <c r="F2555" s="51" t="s">
        <v>96</v>
      </c>
      <c r="G2555" s="51" t="s">
        <v>8868</v>
      </c>
      <c r="H2555" s="51">
        <v>1150</v>
      </c>
      <c r="I2555" s="51" t="s">
        <v>14443</v>
      </c>
      <c r="J2555" s="51">
        <v>16.690000000000001</v>
      </c>
      <c r="K2555" s="68">
        <v>19193.5</v>
      </c>
      <c r="L2555" s="63" t="s">
        <v>14444</v>
      </c>
      <c r="M2555" s="50" t="s">
        <v>11420</v>
      </c>
      <c r="N2555" s="36" t="s">
        <v>11387</v>
      </c>
      <c r="O2555" s="36">
        <v>452</v>
      </c>
      <c r="P2555" s="36">
        <v>37</v>
      </c>
      <c r="Q2555" s="36" t="s">
        <v>11405</v>
      </c>
      <c r="R2555" s="50" t="str">
        <f>VLOOKUP(A2555,[1]komplet!$1:$1048576,18,0)</f>
        <v>ANO</v>
      </c>
    </row>
    <row r="2556" spans="1:18" x14ac:dyDescent="0.25">
      <c r="A2556" s="71">
        <v>600136027</v>
      </c>
      <c r="B2556" s="56">
        <f t="shared" si="78"/>
        <v>600136027</v>
      </c>
      <c r="C2556" s="57" t="s">
        <v>7116</v>
      </c>
      <c r="D2556" s="50">
        <v>1</v>
      </c>
      <c r="E2556" s="72">
        <f t="shared" si="79"/>
        <v>48805424</v>
      </c>
      <c r="F2556" s="51" t="s">
        <v>96</v>
      </c>
      <c r="G2556" s="51" t="s">
        <v>8868</v>
      </c>
      <c r="H2556" s="51">
        <v>1800</v>
      </c>
      <c r="I2556" s="51" t="s">
        <v>14443</v>
      </c>
      <c r="J2556" s="51">
        <v>16.690000000000001</v>
      </c>
      <c r="K2556" s="68">
        <v>30042.000000000004</v>
      </c>
      <c r="L2556" s="63" t="s">
        <v>14444</v>
      </c>
      <c r="M2556" s="50" t="s">
        <v>11421</v>
      </c>
      <c r="N2556" s="36" t="s">
        <v>11422</v>
      </c>
      <c r="O2556" s="36">
        <v>1372</v>
      </c>
      <c r="P2556" s="36">
        <v>1</v>
      </c>
      <c r="Q2556" s="36" t="s">
        <v>11405</v>
      </c>
      <c r="R2556" s="50" t="str">
        <f>VLOOKUP(A2556,[1]komplet!$1:$1048576,18,0)</f>
        <v>ANO</v>
      </c>
    </row>
    <row r="2557" spans="1:18" x14ac:dyDescent="0.25">
      <c r="A2557" s="71">
        <v>600136035</v>
      </c>
      <c r="B2557" s="56">
        <f t="shared" si="78"/>
        <v>600136035</v>
      </c>
      <c r="C2557" s="57" t="s">
        <v>7117</v>
      </c>
      <c r="D2557" s="50">
        <v>1</v>
      </c>
      <c r="E2557" s="72">
        <f t="shared" si="79"/>
        <v>48805475</v>
      </c>
      <c r="F2557" s="51" t="s">
        <v>96</v>
      </c>
      <c r="G2557" s="51" t="s">
        <v>8868</v>
      </c>
      <c r="H2557" s="51">
        <v>1500</v>
      </c>
      <c r="I2557" s="51" t="s">
        <v>14443</v>
      </c>
      <c r="J2557" s="51">
        <v>16.690000000000001</v>
      </c>
      <c r="K2557" s="68">
        <v>25035.000000000004</v>
      </c>
      <c r="L2557" s="63" t="s">
        <v>14444</v>
      </c>
      <c r="M2557" s="50" t="s">
        <v>11423</v>
      </c>
      <c r="N2557" s="36" t="s">
        <v>11424</v>
      </c>
      <c r="O2557" s="36">
        <v>1151</v>
      </c>
      <c r="P2557" s="36">
        <v>17</v>
      </c>
      <c r="Q2557" s="36" t="s">
        <v>11405</v>
      </c>
      <c r="R2557" s="50" t="str">
        <f>VLOOKUP(A2557,[1]komplet!$1:$1048576,18,0)</f>
        <v>ANO</v>
      </c>
    </row>
    <row r="2558" spans="1:18" x14ac:dyDescent="0.25">
      <c r="A2558" s="71">
        <v>600136051</v>
      </c>
      <c r="B2558" s="56">
        <f t="shared" si="78"/>
        <v>600136051</v>
      </c>
      <c r="C2558" s="57" t="s">
        <v>7118</v>
      </c>
      <c r="D2558" s="50">
        <v>1</v>
      </c>
      <c r="E2558" s="72">
        <f t="shared" si="79"/>
        <v>48805513</v>
      </c>
      <c r="F2558" s="51" t="s">
        <v>96</v>
      </c>
      <c r="G2558" s="51" t="s">
        <v>8868</v>
      </c>
      <c r="H2558" s="51">
        <v>1950</v>
      </c>
      <c r="I2558" s="51" t="s">
        <v>14443</v>
      </c>
      <c r="J2558" s="51">
        <v>16.690000000000001</v>
      </c>
      <c r="K2558" s="68">
        <v>32545.500000000004</v>
      </c>
      <c r="L2558" s="63" t="s">
        <v>14444</v>
      </c>
      <c r="M2558" s="50" t="s">
        <v>11425</v>
      </c>
      <c r="N2558" s="36" t="s">
        <v>11426</v>
      </c>
      <c r="O2558" s="36">
        <v>284</v>
      </c>
      <c r="P2558" s="36">
        <v>16</v>
      </c>
      <c r="Q2558" s="36" t="s">
        <v>11405</v>
      </c>
      <c r="R2558" s="50" t="str">
        <f>VLOOKUP(A2558,[1]komplet!$1:$1048576,18,0)</f>
        <v>ANO</v>
      </c>
    </row>
    <row r="2559" spans="1:18" x14ac:dyDescent="0.25">
      <c r="A2559" s="71">
        <v>600136108</v>
      </c>
      <c r="B2559" s="56">
        <f t="shared" si="78"/>
        <v>600136108</v>
      </c>
      <c r="C2559" s="57" t="s">
        <v>7119</v>
      </c>
      <c r="D2559" s="50">
        <v>1</v>
      </c>
      <c r="E2559" s="72">
        <f t="shared" si="79"/>
        <v>75026953</v>
      </c>
      <c r="F2559" s="51" t="s">
        <v>96</v>
      </c>
      <c r="G2559" s="51" t="s">
        <v>8868</v>
      </c>
      <c r="H2559" s="51">
        <v>100</v>
      </c>
      <c r="I2559" s="51" t="s">
        <v>14443</v>
      </c>
      <c r="J2559" s="51">
        <v>16.690000000000001</v>
      </c>
      <c r="K2559" s="68">
        <v>1669.0000000000002</v>
      </c>
      <c r="L2559" s="63" t="s">
        <v>14444</v>
      </c>
      <c r="M2559" s="50" t="s">
        <v>11427</v>
      </c>
      <c r="N2559" s="36" t="s">
        <v>19</v>
      </c>
      <c r="O2559" s="36">
        <v>11</v>
      </c>
      <c r="Q2559" s="36" t="s">
        <v>11417</v>
      </c>
      <c r="R2559" s="50" t="str">
        <f>VLOOKUP(A2559,[1]komplet!$1:$1048576,18,0)</f>
        <v>ANO</v>
      </c>
    </row>
    <row r="2560" spans="1:18" x14ac:dyDescent="0.25">
      <c r="A2560" s="71">
        <v>600136167</v>
      </c>
      <c r="B2560" s="56">
        <f t="shared" si="78"/>
        <v>600136167</v>
      </c>
      <c r="C2560" s="57" t="s">
        <v>7120</v>
      </c>
      <c r="D2560" s="50">
        <v>1</v>
      </c>
      <c r="E2560" s="72">
        <f t="shared" si="79"/>
        <v>75027569</v>
      </c>
      <c r="F2560" s="51" t="s">
        <v>96</v>
      </c>
      <c r="G2560" s="51" t="s">
        <v>8868</v>
      </c>
      <c r="H2560" s="51">
        <v>350</v>
      </c>
      <c r="I2560" s="51" t="s">
        <v>14443</v>
      </c>
      <c r="J2560" s="51">
        <v>16.690000000000001</v>
      </c>
      <c r="K2560" s="68">
        <v>5841.5</v>
      </c>
      <c r="L2560" s="63" t="s">
        <v>14444</v>
      </c>
      <c r="M2560" s="50" t="s">
        <v>11428</v>
      </c>
      <c r="N2560" s="36" t="s">
        <v>11077</v>
      </c>
      <c r="O2560" s="36">
        <v>112</v>
      </c>
      <c r="P2560" s="36">
        <v>2</v>
      </c>
      <c r="Q2560" s="36" t="s">
        <v>11405</v>
      </c>
      <c r="R2560" s="50" t="str">
        <f>VLOOKUP(A2560,[1]komplet!$1:$1048576,18,0)</f>
        <v>ANO</v>
      </c>
    </row>
    <row r="2561" spans="1:18" x14ac:dyDescent="0.25">
      <c r="A2561" s="71">
        <v>600136272</v>
      </c>
      <c r="B2561" s="56">
        <f t="shared" si="78"/>
        <v>600136272</v>
      </c>
      <c r="C2561" s="57" t="s">
        <v>7121</v>
      </c>
      <c r="D2561" s="50">
        <v>1</v>
      </c>
      <c r="E2561" s="72">
        <f t="shared" si="79"/>
        <v>75027577</v>
      </c>
      <c r="F2561" s="51" t="s">
        <v>96</v>
      </c>
      <c r="G2561" s="51" t="s">
        <v>8868</v>
      </c>
      <c r="H2561" s="51">
        <v>275</v>
      </c>
      <c r="I2561" s="51" t="s">
        <v>14443</v>
      </c>
      <c r="J2561" s="51">
        <v>16.690000000000001</v>
      </c>
      <c r="K2561" s="68">
        <v>4589.75</v>
      </c>
      <c r="L2561" s="63" t="s">
        <v>14444</v>
      </c>
      <c r="M2561" s="50" t="s">
        <v>11429</v>
      </c>
      <c r="N2561" s="36" t="s">
        <v>11430</v>
      </c>
      <c r="O2561" s="36">
        <v>429</v>
      </c>
      <c r="P2561" s="36">
        <v>14</v>
      </c>
      <c r="Q2561" s="36" t="s">
        <v>11405</v>
      </c>
      <c r="R2561" s="50" t="str">
        <f>VLOOKUP(A2561,[1]komplet!$1:$1048576,18,0)</f>
        <v>ANO</v>
      </c>
    </row>
    <row r="2562" spans="1:18" x14ac:dyDescent="0.25">
      <c r="A2562" s="71">
        <v>600136396</v>
      </c>
      <c r="B2562" s="56">
        <f t="shared" si="78"/>
        <v>600136396</v>
      </c>
      <c r="C2562" s="57" t="s">
        <v>7122</v>
      </c>
      <c r="D2562" s="50">
        <v>1</v>
      </c>
      <c r="E2562" s="72">
        <f t="shared" si="79"/>
        <v>62331221</v>
      </c>
      <c r="F2562" s="51" t="s">
        <v>96</v>
      </c>
      <c r="G2562" s="51" t="s">
        <v>8868</v>
      </c>
      <c r="H2562" s="51">
        <v>1650</v>
      </c>
      <c r="I2562" s="51" t="s">
        <v>14443</v>
      </c>
      <c r="J2562" s="51">
        <v>16.690000000000001</v>
      </c>
      <c r="K2562" s="68">
        <v>27538.500000000004</v>
      </c>
      <c r="L2562" s="63" t="s">
        <v>14444</v>
      </c>
      <c r="M2562" s="50" t="s">
        <v>11431</v>
      </c>
      <c r="N2562" s="36" t="s">
        <v>99</v>
      </c>
      <c r="O2562" s="36">
        <v>329</v>
      </c>
      <c r="P2562" s="36">
        <v>1</v>
      </c>
      <c r="Q2562" s="36" t="s">
        <v>11405</v>
      </c>
      <c r="R2562" s="50" t="str">
        <f>VLOOKUP(A2562,[1]komplet!$1:$1048576,18,0)</f>
        <v>ANO</v>
      </c>
    </row>
    <row r="2563" spans="1:18" x14ac:dyDescent="0.25">
      <c r="A2563" s="71">
        <v>600136400</v>
      </c>
      <c r="B2563" s="56">
        <f t="shared" si="78"/>
        <v>600136400</v>
      </c>
      <c r="C2563" s="57" t="s">
        <v>7123</v>
      </c>
      <c r="D2563" s="50">
        <v>1</v>
      </c>
      <c r="E2563" s="72">
        <f t="shared" si="79"/>
        <v>62331248</v>
      </c>
      <c r="F2563" s="51" t="s">
        <v>96</v>
      </c>
      <c r="G2563" s="51" t="s">
        <v>8868</v>
      </c>
      <c r="H2563" s="51">
        <v>1525</v>
      </c>
      <c r="I2563" s="51" t="s">
        <v>14443</v>
      </c>
      <c r="J2563" s="51">
        <v>16.690000000000001</v>
      </c>
      <c r="K2563" s="68">
        <v>25452.250000000004</v>
      </c>
      <c r="L2563" s="63" t="s">
        <v>14444</v>
      </c>
      <c r="M2563" s="50" t="s">
        <v>11432</v>
      </c>
      <c r="N2563" s="36" t="s">
        <v>11433</v>
      </c>
      <c r="O2563" s="36">
        <v>1143</v>
      </c>
      <c r="P2563" s="36">
        <v>14</v>
      </c>
      <c r="Q2563" s="36" t="s">
        <v>11405</v>
      </c>
      <c r="R2563" s="50" t="str">
        <f>VLOOKUP(A2563,[1]komplet!$1:$1048576,18,0)</f>
        <v>ANO</v>
      </c>
    </row>
    <row r="2564" spans="1:18" x14ac:dyDescent="0.25">
      <c r="A2564" s="71">
        <v>600136418</v>
      </c>
      <c r="B2564" s="56">
        <f t="shared" si="78"/>
        <v>600136418</v>
      </c>
      <c r="C2564" s="57" t="s">
        <v>7124</v>
      </c>
      <c r="D2564" s="50">
        <v>1</v>
      </c>
      <c r="E2564" s="72">
        <f t="shared" si="79"/>
        <v>62331230</v>
      </c>
      <c r="F2564" s="51" t="s">
        <v>96</v>
      </c>
      <c r="G2564" s="51" t="s">
        <v>8868</v>
      </c>
      <c r="H2564" s="51">
        <v>1825</v>
      </c>
      <c r="I2564" s="51" t="s">
        <v>14443</v>
      </c>
      <c r="J2564" s="51">
        <v>16.690000000000001</v>
      </c>
      <c r="K2564" s="68">
        <v>30459.250000000004</v>
      </c>
      <c r="L2564" s="63" t="s">
        <v>14444</v>
      </c>
      <c r="M2564" s="50" t="s">
        <v>11434</v>
      </c>
      <c r="N2564" s="36" t="s">
        <v>26</v>
      </c>
      <c r="O2564" s="36">
        <v>1006</v>
      </c>
      <c r="P2564" s="36">
        <v>1</v>
      </c>
      <c r="Q2564" s="36" t="s">
        <v>11405</v>
      </c>
      <c r="R2564" s="50" t="str">
        <f>VLOOKUP(A2564,[1]komplet!$1:$1048576,18,0)</f>
        <v>ANO</v>
      </c>
    </row>
    <row r="2565" spans="1:18" x14ac:dyDescent="0.25">
      <c r="A2565" s="71">
        <v>600136434</v>
      </c>
      <c r="B2565" s="56">
        <f t="shared" ref="B2565:B2628" si="80">A2565*1</f>
        <v>600136434</v>
      </c>
      <c r="C2565" s="57" t="s">
        <v>7125</v>
      </c>
      <c r="D2565" s="50">
        <v>1</v>
      </c>
      <c r="E2565" s="72">
        <f t="shared" ref="E2565:E2628" si="81">C2565*1</f>
        <v>70958122</v>
      </c>
      <c r="F2565" s="51" t="s">
        <v>96</v>
      </c>
      <c r="G2565" s="51" t="s">
        <v>8868</v>
      </c>
      <c r="H2565" s="51">
        <v>2475</v>
      </c>
      <c r="I2565" s="51" t="s">
        <v>14443</v>
      </c>
      <c r="J2565" s="51">
        <v>16.690000000000001</v>
      </c>
      <c r="K2565" s="68">
        <v>41307.75</v>
      </c>
      <c r="L2565" s="63" t="s">
        <v>14444</v>
      </c>
      <c r="M2565" s="50" t="s">
        <v>11435</v>
      </c>
      <c r="N2565" s="36" t="s">
        <v>46</v>
      </c>
      <c r="O2565" s="36">
        <v>956</v>
      </c>
      <c r="P2565" s="36" t="s">
        <v>20</v>
      </c>
      <c r="Q2565" s="36" t="s">
        <v>11405</v>
      </c>
      <c r="R2565" s="50" t="str">
        <f>VLOOKUP(A2565,[1]komplet!$1:$1048576,18,0)</f>
        <v>ANO</v>
      </c>
    </row>
    <row r="2566" spans="1:18" x14ac:dyDescent="0.25">
      <c r="A2566" s="71">
        <v>600136451</v>
      </c>
      <c r="B2566" s="56">
        <f t="shared" si="80"/>
        <v>600136451</v>
      </c>
      <c r="C2566" s="57" t="s">
        <v>7126</v>
      </c>
      <c r="D2566" s="50">
        <v>1</v>
      </c>
      <c r="E2566" s="72">
        <f t="shared" si="81"/>
        <v>70958165</v>
      </c>
      <c r="F2566" s="51" t="s">
        <v>96</v>
      </c>
      <c r="G2566" s="51" t="s">
        <v>8868</v>
      </c>
      <c r="H2566" s="51">
        <v>725</v>
      </c>
      <c r="I2566" s="51" t="s">
        <v>14443</v>
      </c>
      <c r="J2566" s="51">
        <v>16.690000000000001</v>
      </c>
      <c r="K2566" s="68">
        <v>12100.250000000002</v>
      </c>
      <c r="L2566" s="63" t="s">
        <v>14444</v>
      </c>
      <c r="M2566" s="50" t="s">
        <v>11436</v>
      </c>
      <c r="N2566" s="36" t="s">
        <v>11437</v>
      </c>
      <c r="O2566" s="36">
        <v>851</v>
      </c>
      <c r="P2566" s="36">
        <v>33</v>
      </c>
      <c r="Q2566" s="36" t="s">
        <v>11405</v>
      </c>
      <c r="R2566" s="50" t="str">
        <f>VLOOKUP(A2566,[1]komplet!$1:$1048576,18,0)</f>
        <v>ANO</v>
      </c>
    </row>
    <row r="2567" spans="1:18" x14ac:dyDescent="0.25">
      <c r="A2567" s="71">
        <v>600136469</v>
      </c>
      <c r="B2567" s="56">
        <f t="shared" si="80"/>
        <v>600136469</v>
      </c>
      <c r="C2567" s="57" t="s">
        <v>7127</v>
      </c>
      <c r="D2567" s="50">
        <v>1</v>
      </c>
      <c r="E2567" s="72">
        <f t="shared" si="81"/>
        <v>70958149</v>
      </c>
      <c r="F2567" s="51" t="s">
        <v>96</v>
      </c>
      <c r="G2567" s="51" t="s">
        <v>8868</v>
      </c>
      <c r="H2567" s="51">
        <v>950</v>
      </c>
      <c r="I2567" s="51" t="s">
        <v>14443</v>
      </c>
      <c r="J2567" s="51">
        <v>16.690000000000001</v>
      </c>
      <c r="K2567" s="68">
        <v>15855.500000000002</v>
      </c>
      <c r="L2567" s="63" t="s">
        <v>14444</v>
      </c>
      <c r="M2567" s="50" t="s">
        <v>11438</v>
      </c>
      <c r="N2567" s="36" t="s">
        <v>19</v>
      </c>
      <c r="O2567" s="36">
        <v>814</v>
      </c>
      <c r="P2567" s="36">
        <v>1</v>
      </c>
      <c r="Q2567" s="36" t="s">
        <v>11405</v>
      </c>
      <c r="R2567" s="50" t="str">
        <f>VLOOKUP(A2567,[1]komplet!$1:$1048576,18,0)</f>
        <v>ANO</v>
      </c>
    </row>
    <row r="2568" spans="1:18" x14ac:dyDescent="0.25">
      <c r="A2568" s="71">
        <v>600136477</v>
      </c>
      <c r="B2568" s="56">
        <f t="shared" si="80"/>
        <v>600136477</v>
      </c>
      <c r="C2568" s="57" t="s">
        <v>7128</v>
      </c>
      <c r="D2568" s="50">
        <v>1</v>
      </c>
      <c r="E2568" s="72">
        <f t="shared" si="81"/>
        <v>61988600</v>
      </c>
      <c r="F2568" s="51" t="s">
        <v>96</v>
      </c>
      <c r="G2568" s="51" t="s">
        <v>8868</v>
      </c>
      <c r="H2568" s="51">
        <v>700</v>
      </c>
      <c r="I2568" s="51" t="s">
        <v>14443</v>
      </c>
      <c r="J2568" s="51">
        <v>16.690000000000001</v>
      </c>
      <c r="K2568" s="68">
        <v>11683</v>
      </c>
      <c r="L2568" s="63" t="s">
        <v>14444</v>
      </c>
      <c r="M2568" s="50" t="s">
        <v>11439</v>
      </c>
      <c r="N2568" s="36" t="s">
        <v>11440</v>
      </c>
      <c r="O2568" s="36">
        <v>685</v>
      </c>
      <c r="P2568" s="36">
        <v>57</v>
      </c>
      <c r="Q2568" s="36" t="s">
        <v>11405</v>
      </c>
      <c r="R2568" s="50" t="str">
        <f>VLOOKUP(A2568,[1]komplet!$1:$1048576,18,0)</f>
        <v>ANO</v>
      </c>
    </row>
    <row r="2569" spans="1:18" x14ac:dyDescent="0.25">
      <c r="A2569" s="71">
        <v>600136485</v>
      </c>
      <c r="B2569" s="56">
        <f t="shared" si="80"/>
        <v>600136485</v>
      </c>
      <c r="C2569" s="57" t="s">
        <v>7129</v>
      </c>
      <c r="D2569" s="50">
        <v>1</v>
      </c>
      <c r="E2569" s="72">
        <f t="shared" si="81"/>
        <v>75029324</v>
      </c>
      <c r="F2569" s="51" t="s">
        <v>96</v>
      </c>
      <c r="G2569" s="51" t="s">
        <v>8868</v>
      </c>
      <c r="H2569" s="51">
        <v>1575</v>
      </c>
      <c r="I2569" s="51" t="s">
        <v>14443</v>
      </c>
      <c r="J2569" s="51">
        <v>16.690000000000001</v>
      </c>
      <c r="K2569" s="68">
        <v>26286.750000000004</v>
      </c>
      <c r="L2569" s="63" t="s">
        <v>14444</v>
      </c>
      <c r="M2569" s="50" t="s">
        <v>11441</v>
      </c>
      <c r="N2569" s="36" t="s">
        <v>11442</v>
      </c>
      <c r="O2569" s="36">
        <v>969</v>
      </c>
      <c r="P2569" s="36">
        <v>24</v>
      </c>
      <c r="Q2569" s="36" t="s">
        <v>11443</v>
      </c>
      <c r="R2569" s="50" t="str">
        <f>VLOOKUP(A2569,[1]komplet!$1:$1048576,18,0)</f>
        <v>ANO</v>
      </c>
    </row>
    <row r="2570" spans="1:18" x14ac:dyDescent="0.25">
      <c r="A2570" s="71">
        <v>600136493</v>
      </c>
      <c r="B2570" s="56">
        <f t="shared" si="80"/>
        <v>600136493</v>
      </c>
      <c r="C2570" s="57" t="s">
        <v>7130</v>
      </c>
      <c r="D2570" s="50">
        <v>1</v>
      </c>
      <c r="E2570" s="72">
        <f t="shared" si="81"/>
        <v>61988723</v>
      </c>
      <c r="F2570" s="51" t="s">
        <v>96</v>
      </c>
      <c r="G2570" s="51" t="s">
        <v>8868</v>
      </c>
      <c r="H2570" s="51">
        <v>1500</v>
      </c>
      <c r="I2570" s="51" t="s">
        <v>14443</v>
      </c>
      <c r="J2570" s="51">
        <v>16.690000000000001</v>
      </c>
      <c r="K2570" s="68">
        <v>25035.000000000004</v>
      </c>
      <c r="L2570" s="63" t="s">
        <v>14444</v>
      </c>
      <c r="M2570" s="50" t="s">
        <v>11444</v>
      </c>
      <c r="N2570" s="36" t="s">
        <v>11445</v>
      </c>
      <c r="O2570" s="36">
        <v>1537</v>
      </c>
      <c r="P2570" s="36">
        <v>5</v>
      </c>
      <c r="Q2570" s="36" t="s">
        <v>11405</v>
      </c>
      <c r="R2570" s="50" t="str">
        <f>VLOOKUP(A2570,[1]komplet!$1:$1048576,18,0)</f>
        <v>ANO</v>
      </c>
    </row>
    <row r="2571" spans="1:18" x14ac:dyDescent="0.25">
      <c r="A2571" s="71">
        <v>600136507</v>
      </c>
      <c r="B2571" s="56">
        <f t="shared" si="80"/>
        <v>600136507</v>
      </c>
      <c r="C2571" s="57" t="s">
        <v>7131</v>
      </c>
      <c r="D2571" s="50">
        <v>1</v>
      </c>
      <c r="E2571" s="72">
        <f t="shared" si="81"/>
        <v>70958114</v>
      </c>
      <c r="F2571" s="51" t="s">
        <v>96</v>
      </c>
      <c r="G2571" s="51" t="s">
        <v>8868</v>
      </c>
      <c r="H2571" s="51">
        <v>1975</v>
      </c>
      <c r="I2571" s="51" t="s">
        <v>14443</v>
      </c>
      <c r="J2571" s="51">
        <v>16.690000000000001</v>
      </c>
      <c r="K2571" s="68">
        <v>32962.75</v>
      </c>
      <c r="L2571" s="63" t="s">
        <v>14444</v>
      </c>
      <c r="M2571" s="50" t="s">
        <v>11446</v>
      </c>
      <c r="N2571" s="36" t="s">
        <v>11238</v>
      </c>
      <c r="O2571" s="36">
        <v>1564</v>
      </c>
      <c r="P2571" s="36">
        <v>11</v>
      </c>
      <c r="Q2571" s="36" t="s">
        <v>11405</v>
      </c>
      <c r="R2571" s="50" t="str">
        <f>VLOOKUP(A2571,[1]komplet!$1:$1048576,18,0)</f>
        <v>ANO</v>
      </c>
    </row>
    <row r="2572" spans="1:18" x14ac:dyDescent="0.25">
      <c r="A2572" s="71">
        <v>600136515</v>
      </c>
      <c r="B2572" s="56">
        <f t="shared" si="80"/>
        <v>600136515</v>
      </c>
      <c r="C2572" s="57" t="s">
        <v>7132</v>
      </c>
      <c r="D2572" s="50">
        <v>1</v>
      </c>
      <c r="E2572" s="72">
        <f t="shared" si="81"/>
        <v>75029332</v>
      </c>
      <c r="F2572" s="51" t="s">
        <v>96</v>
      </c>
      <c r="G2572" s="51" t="s">
        <v>8868</v>
      </c>
      <c r="H2572" s="51">
        <v>400</v>
      </c>
      <c r="I2572" s="51" t="s">
        <v>14443</v>
      </c>
      <c r="J2572" s="51">
        <v>16.690000000000001</v>
      </c>
      <c r="K2572" s="68">
        <v>6676.0000000000009</v>
      </c>
      <c r="L2572" s="63" t="s">
        <v>14444</v>
      </c>
      <c r="M2572" s="50" t="s">
        <v>11447</v>
      </c>
      <c r="N2572" s="36" t="s">
        <v>11442</v>
      </c>
      <c r="O2572" s="36">
        <v>407</v>
      </c>
      <c r="P2572" s="36">
        <v>5</v>
      </c>
      <c r="Q2572" s="36" t="s">
        <v>11443</v>
      </c>
      <c r="R2572" s="50" t="str">
        <f>VLOOKUP(A2572,[1]komplet!$1:$1048576,18,0)</f>
        <v>ANO</v>
      </c>
    </row>
    <row r="2573" spans="1:18" x14ac:dyDescent="0.25">
      <c r="A2573" s="71">
        <v>600136671</v>
      </c>
      <c r="B2573" s="56">
        <f t="shared" si="80"/>
        <v>600136671</v>
      </c>
      <c r="C2573" s="57" t="s">
        <v>7133</v>
      </c>
      <c r="D2573" s="50">
        <v>1</v>
      </c>
      <c r="E2573" s="72">
        <f t="shared" si="81"/>
        <v>70646066</v>
      </c>
      <c r="F2573" s="51" t="s">
        <v>96</v>
      </c>
      <c r="G2573" s="51" t="s">
        <v>8868</v>
      </c>
      <c r="H2573" s="51">
        <v>100</v>
      </c>
      <c r="I2573" s="51" t="s">
        <v>14443</v>
      </c>
      <c r="J2573" s="51">
        <v>16.690000000000001</v>
      </c>
      <c r="K2573" s="68">
        <v>1669.0000000000002</v>
      </c>
      <c r="L2573" s="63" t="s">
        <v>14444</v>
      </c>
      <c r="M2573" s="50" t="s">
        <v>11448</v>
      </c>
      <c r="N2573" s="36" t="s">
        <v>11449</v>
      </c>
      <c r="O2573" s="36">
        <v>243</v>
      </c>
      <c r="P2573" s="36">
        <v>9</v>
      </c>
      <c r="Q2573" s="36" t="s">
        <v>11450</v>
      </c>
      <c r="R2573" s="50" t="str">
        <f>VLOOKUP(A2573,[1]komplet!$1:$1048576,18,0)</f>
        <v>ANO</v>
      </c>
    </row>
    <row r="2574" spans="1:18" x14ac:dyDescent="0.25">
      <c r="A2574" s="71">
        <v>600136728</v>
      </c>
      <c r="B2574" s="56">
        <f t="shared" si="80"/>
        <v>600136728</v>
      </c>
      <c r="C2574" s="57" t="s">
        <v>7134</v>
      </c>
      <c r="D2574" s="50">
        <v>1</v>
      </c>
      <c r="E2574" s="72">
        <f t="shared" si="81"/>
        <v>70958131</v>
      </c>
      <c r="F2574" s="51" t="s">
        <v>96</v>
      </c>
      <c r="G2574" s="51" t="s">
        <v>8868</v>
      </c>
      <c r="H2574" s="51">
        <v>1675</v>
      </c>
      <c r="I2574" s="51" t="s">
        <v>14443</v>
      </c>
      <c r="J2574" s="51">
        <v>16.690000000000001</v>
      </c>
      <c r="K2574" s="68">
        <v>27955.750000000004</v>
      </c>
      <c r="L2574" s="63" t="s">
        <v>14444</v>
      </c>
      <c r="M2574" s="50" t="s">
        <v>11451</v>
      </c>
      <c r="N2574" s="36" t="s">
        <v>11452</v>
      </c>
      <c r="O2574" s="36">
        <v>497</v>
      </c>
      <c r="P2574" s="36">
        <v>29</v>
      </c>
      <c r="Q2574" s="36" t="s">
        <v>11405</v>
      </c>
      <c r="R2574" s="50" t="str">
        <f>VLOOKUP(A2574,[1]komplet!$1:$1048576,18,0)</f>
        <v>ANO</v>
      </c>
    </row>
    <row r="2575" spans="1:18" x14ac:dyDescent="0.25">
      <c r="A2575" s="71">
        <v>600171205</v>
      </c>
      <c r="B2575" s="56">
        <f t="shared" si="80"/>
        <v>600171205</v>
      </c>
      <c r="C2575" s="57" t="s">
        <v>7135</v>
      </c>
      <c r="D2575" s="50">
        <v>1</v>
      </c>
      <c r="E2575" s="72">
        <f t="shared" si="81"/>
        <v>68321261</v>
      </c>
      <c r="F2575" s="51" t="s">
        <v>96</v>
      </c>
      <c r="G2575" s="51" t="s">
        <v>8868</v>
      </c>
      <c r="H2575" s="51">
        <v>2300</v>
      </c>
      <c r="I2575" s="51" t="s">
        <v>14443</v>
      </c>
      <c r="J2575" s="51">
        <v>16.690000000000001</v>
      </c>
      <c r="K2575" s="68">
        <v>38387</v>
      </c>
      <c r="L2575" s="63" t="s">
        <v>14444</v>
      </c>
      <c r="M2575" s="50" t="s">
        <v>11453</v>
      </c>
      <c r="N2575" s="36" t="s">
        <v>35</v>
      </c>
      <c r="O2575" s="36">
        <v>600</v>
      </c>
      <c r="P2575" s="36" t="s">
        <v>10</v>
      </c>
      <c r="Q2575" s="36" t="s">
        <v>11405</v>
      </c>
      <c r="R2575" s="50" t="str">
        <f>VLOOKUP(A2575,[1]komplet!$1:$1048576,18,0)</f>
        <v>ANO</v>
      </c>
    </row>
    <row r="2576" spans="1:18" x14ac:dyDescent="0.25">
      <c r="A2576" s="71">
        <v>600171230</v>
      </c>
      <c r="B2576" s="56">
        <f t="shared" si="80"/>
        <v>600171230</v>
      </c>
      <c r="C2576" s="57" t="s">
        <v>7136</v>
      </c>
      <c r="D2576" s="50">
        <v>1</v>
      </c>
      <c r="E2576" s="72">
        <f t="shared" si="81"/>
        <v>13644271</v>
      </c>
      <c r="F2576" s="51" t="s">
        <v>96</v>
      </c>
      <c r="G2576" s="51" t="s">
        <v>8868</v>
      </c>
      <c r="H2576" s="51">
        <v>2075</v>
      </c>
      <c r="I2576" s="51" t="s">
        <v>14443</v>
      </c>
      <c r="J2576" s="51">
        <v>16.690000000000001</v>
      </c>
      <c r="K2576" s="68">
        <v>34631.75</v>
      </c>
      <c r="L2576" s="63" t="s">
        <v>14444</v>
      </c>
      <c r="M2576" s="50" t="s">
        <v>11454</v>
      </c>
      <c r="N2576" s="36" t="s">
        <v>11440</v>
      </c>
      <c r="O2576" s="36">
        <v>635</v>
      </c>
      <c r="P2576" s="36">
        <v>50</v>
      </c>
      <c r="Q2576" s="36" t="s">
        <v>11405</v>
      </c>
      <c r="R2576" s="50" t="str">
        <f>VLOOKUP(A2576,[1]komplet!$1:$1048576,18,0)</f>
        <v>ANO</v>
      </c>
    </row>
    <row r="2577" spans="1:18" x14ac:dyDescent="0.25">
      <c r="A2577" s="71">
        <v>691003131</v>
      </c>
      <c r="B2577" s="56">
        <f t="shared" si="80"/>
        <v>691003131</v>
      </c>
      <c r="C2577" s="57" t="s">
        <v>7137</v>
      </c>
      <c r="D2577" s="50">
        <v>1</v>
      </c>
      <c r="E2577" s="72">
        <f t="shared" si="81"/>
        <v>72545461</v>
      </c>
      <c r="F2577" s="51" t="s">
        <v>96</v>
      </c>
      <c r="G2577" s="51" t="s">
        <v>8868</v>
      </c>
      <c r="H2577" s="51">
        <v>1375</v>
      </c>
      <c r="I2577" s="51" t="s">
        <v>14443</v>
      </c>
      <c r="J2577" s="51">
        <v>16.690000000000001</v>
      </c>
      <c r="K2577" s="68">
        <v>22948.75</v>
      </c>
      <c r="L2577" s="63" t="s">
        <v>14444</v>
      </c>
      <c r="M2577" s="50" t="s">
        <v>11455</v>
      </c>
      <c r="N2577" s="36" t="s">
        <v>19</v>
      </c>
      <c r="O2577" s="36">
        <v>419</v>
      </c>
      <c r="P2577" s="36">
        <v>2</v>
      </c>
      <c r="Q2577" s="36" t="s">
        <v>11450</v>
      </c>
      <c r="R2577" s="50" t="str">
        <f>VLOOKUP(A2577,[1]komplet!$1:$1048576,18,0)</f>
        <v>ANO</v>
      </c>
    </row>
    <row r="2578" spans="1:18" x14ac:dyDescent="0.25">
      <c r="A2578" s="71">
        <v>691010609</v>
      </c>
      <c r="B2578" s="56">
        <f t="shared" si="80"/>
        <v>691010609</v>
      </c>
      <c r="C2578" s="57" t="s">
        <v>7138</v>
      </c>
      <c r="D2578" s="50">
        <v>1</v>
      </c>
      <c r="E2578" s="72">
        <f t="shared" si="81"/>
        <v>6045154</v>
      </c>
      <c r="F2578" s="51" t="s">
        <v>96</v>
      </c>
      <c r="G2578" s="51" t="s">
        <v>8868</v>
      </c>
      <c r="H2578" s="51">
        <v>200</v>
      </c>
      <c r="I2578" s="51" t="s">
        <v>14443</v>
      </c>
      <c r="J2578" s="51">
        <v>16.690000000000001</v>
      </c>
      <c r="K2578" s="68">
        <v>3338.0000000000005</v>
      </c>
      <c r="L2578" s="63" t="s">
        <v>14444</v>
      </c>
      <c r="M2578" s="50" t="s">
        <v>11456</v>
      </c>
      <c r="N2578" s="36" t="s">
        <v>11433</v>
      </c>
      <c r="O2578" s="36">
        <v>1143</v>
      </c>
      <c r="P2578" s="36">
        <v>14</v>
      </c>
      <c r="Q2578" s="36" t="s">
        <v>11405</v>
      </c>
      <c r="R2578" s="50" t="str">
        <f>VLOOKUP(A2578,[1]komplet!$1:$1048576,18,0)</f>
        <v>NE</v>
      </c>
    </row>
    <row r="2579" spans="1:18" x14ac:dyDescent="0.25">
      <c r="A2579" s="71">
        <v>600017249</v>
      </c>
      <c r="B2579" s="56">
        <f t="shared" si="80"/>
        <v>600017249</v>
      </c>
      <c r="C2579" s="57" t="s">
        <v>7139</v>
      </c>
      <c r="D2579" s="50">
        <v>1</v>
      </c>
      <c r="E2579" s="72">
        <f t="shared" si="81"/>
        <v>47813091</v>
      </c>
      <c r="F2579" s="51" t="s">
        <v>96</v>
      </c>
      <c r="G2579" s="51" t="s">
        <v>8870</v>
      </c>
      <c r="H2579" s="51">
        <v>1225</v>
      </c>
      <c r="I2579" s="51" t="s">
        <v>14443</v>
      </c>
      <c r="J2579" s="51">
        <v>16.690000000000001</v>
      </c>
      <c r="K2579" s="68">
        <v>20445.25</v>
      </c>
      <c r="L2579" s="63" t="s">
        <v>14444</v>
      </c>
      <c r="M2579" s="50" t="s">
        <v>11457</v>
      </c>
      <c r="N2579" s="36" t="s">
        <v>111</v>
      </c>
      <c r="O2579" s="36">
        <v>586</v>
      </c>
      <c r="P2579" s="36">
        <v>7</v>
      </c>
      <c r="Q2579" s="36" t="s">
        <v>11458</v>
      </c>
      <c r="R2579" s="50" t="str">
        <f>VLOOKUP(A2579,[1]komplet!$1:$1048576,18,0)</f>
        <v>ANO</v>
      </c>
    </row>
    <row r="2580" spans="1:18" x14ac:dyDescent="0.25">
      <c r="A2580" s="71">
        <v>600017346</v>
      </c>
      <c r="B2580" s="56">
        <f t="shared" si="80"/>
        <v>600017346</v>
      </c>
      <c r="C2580" s="57" t="s">
        <v>7140</v>
      </c>
      <c r="D2580" s="50">
        <v>1</v>
      </c>
      <c r="E2580" s="72">
        <f t="shared" si="81"/>
        <v>48396214</v>
      </c>
      <c r="F2580" s="51" t="s">
        <v>96</v>
      </c>
      <c r="G2580" s="51" t="s">
        <v>8870</v>
      </c>
      <c r="H2580" s="51">
        <v>1250</v>
      </c>
      <c r="I2580" s="51" t="s">
        <v>14443</v>
      </c>
      <c r="J2580" s="51">
        <v>16.690000000000001</v>
      </c>
      <c r="K2580" s="68">
        <v>20862.5</v>
      </c>
      <c r="L2580" s="63" t="s">
        <v>14444</v>
      </c>
      <c r="M2580" s="50" t="s">
        <v>11459</v>
      </c>
      <c r="N2580" s="36" t="s">
        <v>66</v>
      </c>
      <c r="O2580" s="36">
        <v>356</v>
      </c>
      <c r="Q2580" s="36" t="s">
        <v>11460</v>
      </c>
      <c r="R2580" s="50" t="str">
        <f>VLOOKUP(A2580,[1]komplet!$1:$1048576,18,0)</f>
        <v>NE</v>
      </c>
    </row>
    <row r="2581" spans="1:18" x14ac:dyDescent="0.25">
      <c r="A2581" s="71">
        <v>600026779</v>
      </c>
      <c r="B2581" s="56">
        <f t="shared" si="80"/>
        <v>600026779</v>
      </c>
      <c r="C2581" s="57" t="s">
        <v>7141</v>
      </c>
      <c r="D2581" s="50">
        <v>1</v>
      </c>
      <c r="E2581" s="72">
        <f t="shared" si="81"/>
        <v>601837</v>
      </c>
      <c r="F2581" s="51" t="s">
        <v>96</v>
      </c>
      <c r="G2581" s="51" t="s">
        <v>8870</v>
      </c>
      <c r="H2581" s="51">
        <v>750</v>
      </c>
      <c r="I2581" s="51" t="s">
        <v>14443</v>
      </c>
      <c r="J2581" s="51">
        <v>16.690000000000001</v>
      </c>
      <c r="K2581" s="68">
        <v>12517.500000000002</v>
      </c>
      <c r="L2581" s="63" t="s">
        <v>14444</v>
      </c>
      <c r="M2581" s="50" t="s">
        <v>11461</v>
      </c>
      <c r="N2581" s="36" t="s">
        <v>9121</v>
      </c>
      <c r="O2581" s="36">
        <v>336</v>
      </c>
      <c r="P2581" s="36" t="s">
        <v>23</v>
      </c>
      <c r="Q2581" s="36" t="s">
        <v>11458</v>
      </c>
      <c r="R2581" s="50" t="str">
        <f>VLOOKUP(A2581,[1]komplet!$1:$1048576,18,0)</f>
        <v>ANO</v>
      </c>
    </row>
    <row r="2582" spans="1:18" x14ac:dyDescent="0.25">
      <c r="A2582" s="71">
        <v>600142604</v>
      </c>
      <c r="B2582" s="56">
        <f t="shared" si="80"/>
        <v>600142604</v>
      </c>
      <c r="C2582" s="57" t="s">
        <v>7142</v>
      </c>
      <c r="D2582" s="50">
        <v>1</v>
      </c>
      <c r="E2582" s="72">
        <f t="shared" si="81"/>
        <v>75027143</v>
      </c>
      <c r="F2582" s="51" t="s">
        <v>96</v>
      </c>
      <c r="G2582" s="51" t="s">
        <v>8870</v>
      </c>
      <c r="H2582" s="51">
        <v>250</v>
      </c>
      <c r="I2582" s="51" t="s">
        <v>14443</v>
      </c>
      <c r="J2582" s="51">
        <v>16.690000000000001</v>
      </c>
      <c r="K2582" s="68">
        <v>4172.5</v>
      </c>
      <c r="L2582" s="63" t="s">
        <v>14444</v>
      </c>
      <c r="M2582" s="50" t="s">
        <v>11462</v>
      </c>
      <c r="N2582" s="36" t="s">
        <v>95</v>
      </c>
      <c r="O2582" s="36">
        <v>174</v>
      </c>
      <c r="P2582" s="36">
        <v>14</v>
      </c>
      <c r="Q2582" s="36" t="s">
        <v>11458</v>
      </c>
      <c r="R2582" s="50" t="str">
        <f>VLOOKUP(A2582,[1]komplet!$1:$1048576,18,0)</f>
        <v>ANO</v>
      </c>
    </row>
    <row r="2583" spans="1:18" x14ac:dyDescent="0.25">
      <c r="A2583" s="71">
        <v>600142612</v>
      </c>
      <c r="B2583" s="56">
        <f t="shared" si="80"/>
        <v>600142612</v>
      </c>
      <c r="C2583" s="57" t="s">
        <v>7143</v>
      </c>
      <c r="D2583" s="50">
        <v>1</v>
      </c>
      <c r="E2583" s="72">
        <f t="shared" si="81"/>
        <v>75027135</v>
      </c>
      <c r="F2583" s="51" t="s">
        <v>96</v>
      </c>
      <c r="G2583" s="51" t="s">
        <v>8870</v>
      </c>
      <c r="H2583" s="51">
        <v>300</v>
      </c>
      <c r="I2583" s="51" t="s">
        <v>14443</v>
      </c>
      <c r="J2583" s="51">
        <v>16.690000000000001</v>
      </c>
      <c r="K2583" s="68">
        <v>5007</v>
      </c>
      <c r="L2583" s="63" t="s">
        <v>14444</v>
      </c>
      <c r="M2583" s="50" t="s">
        <v>11463</v>
      </c>
      <c r="N2583" s="36" t="s">
        <v>11464</v>
      </c>
      <c r="O2583" s="36">
        <v>7</v>
      </c>
      <c r="P2583" s="36">
        <v>9</v>
      </c>
      <c r="Q2583" s="36" t="s">
        <v>11458</v>
      </c>
      <c r="R2583" s="50" t="str">
        <f>VLOOKUP(A2583,[1]komplet!$1:$1048576,18,0)</f>
        <v>ANO</v>
      </c>
    </row>
    <row r="2584" spans="1:18" x14ac:dyDescent="0.25">
      <c r="A2584" s="71">
        <v>600142701</v>
      </c>
      <c r="B2584" s="56">
        <f t="shared" si="80"/>
        <v>600142701</v>
      </c>
      <c r="C2584" s="57" t="s">
        <v>7144</v>
      </c>
      <c r="D2584" s="50">
        <v>1</v>
      </c>
      <c r="E2584" s="72">
        <f t="shared" si="81"/>
        <v>75027437</v>
      </c>
      <c r="F2584" s="51" t="s">
        <v>96</v>
      </c>
      <c r="G2584" s="51" t="s">
        <v>8870</v>
      </c>
      <c r="H2584" s="51">
        <v>350</v>
      </c>
      <c r="I2584" s="51" t="s">
        <v>14443</v>
      </c>
      <c r="J2584" s="51">
        <v>16.690000000000001</v>
      </c>
      <c r="K2584" s="68">
        <v>5841.5</v>
      </c>
      <c r="L2584" s="63" t="s">
        <v>14444</v>
      </c>
      <c r="M2584" s="50" t="s">
        <v>11465</v>
      </c>
      <c r="N2584" s="36" t="s">
        <v>11466</v>
      </c>
      <c r="O2584" s="36">
        <v>381</v>
      </c>
      <c r="P2584" s="36">
        <v>8</v>
      </c>
      <c r="Q2584" s="36" t="s">
        <v>11467</v>
      </c>
      <c r="R2584" s="50" t="str">
        <f>VLOOKUP(A2584,[1]komplet!$1:$1048576,18,0)</f>
        <v>ANO</v>
      </c>
    </row>
    <row r="2585" spans="1:18" x14ac:dyDescent="0.25">
      <c r="A2585" s="71">
        <v>600142710</v>
      </c>
      <c r="B2585" s="56">
        <f t="shared" si="80"/>
        <v>600142710</v>
      </c>
      <c r="C2585" s="57" t="s">
        <v>7145</v>
      </c>
      <c r="D2585" s="50">
        <v>1</v>
      </c>
      <c r="E2585" s="72">
        <f t="shared" si="81"/>
        <v>73184918</v>
      </c>
      <c r="F2585" s="51" t="s">
        <v>96</v>
      </c>
      <c r="G2585" s="51" t="s">
        <v>8870</v>
      </c>
      <c r="H2585" s="51">
        <v>375</v>
      </c>
      <c r="I2585" s="51" t="s">
        <v>14443</v>
      </c>
      <c r="J2585" s="51">
        <v>16.690000000000001</v>
      </c>
      <c r="K2585" s="68">
        <v>6258.7500000000009</v>
      </c>
      <c r="L2585" s="63" t="s">
        <v>14444</v>
      </c>
      <c r="M2585" s="50" t="s">
        <v>11468</v>
      </c>
      <c r="N2585" s="36" t="s">
        <v>11469</v>
      </c>
      <c r="O2585" s="36">
        <v>59</v>
      </c>
      <c r="P2585" s="36">
        <v>1</v>
      </c>
      <c r="Q2585" s="36" t="s">
        <v>11470</v>
      </c>
      <c r="R2585" s="50" t="str">
        <f>VLOOKUP(A2585,[1]komplet!$1:$1048576,18,0)</f>
        <v>ANO</v>
      </c>
    </row>
    <row r="2586" spans="1:18" x14ac:dyDescent="0.25">
      <c r="A2586" s="71">
        <v>600142728</v>
      </c>
      <c r="B2586" s="56">
        <f t="shared" si="80"/>
        <v>600142728</v>
      </c>
      <c r="C2586" s="57" t="s">
        <v>7146</v>
      </c>
      <c r="D2586" s="50">
        <v>1</v>
      </c>
      <c r="E2586" s="72">
        <f t="shared" si="81"/>
        <v>75029006</v>
      </c>
      <c r="F2586" s="51" t="s">
        <v>96</v>
      </c>
      <c r="G2586" s="51" t="s">
        <v>8870</v>
      </c>
      <c r="H2586" s="51">
        <v>0</v>
      </c>
      <c r="I2586" s="51" t="s">
        <v>14443</v>
      </c>
      <c r="J2586" s="51">
        <v>16.690000000000001</v>
      </c>
      <c r="K2586" s="68">
        <v>0</v>
      </c>
      <c r="L2586" s="63">
        <v>44536</v>
      </c>
      <c r="M2586" s="50" t="s">
        <v>11471</v>
      </c>
      <c r="N2586" s="36" t="s">
        <v>11472</v>
      </c>
      <c r="O2586" s="36">
        <v>98</v>
      </c>
      <c r="P2586" s="36">
        <v>6</v>
      </c>
      <c r="Q2586" s="36" t="s">
        <v>11473</v>
      </c>
      <c r="R2586" s="50" t="str">
        <f>VLOOKUP(A2586,[1]komplet!$1:$1048576,18,0)</f>
        <v>ANO</v>
      </c>
    </row>
    <row r="2587" spans="1:18" x14ac:dyDescent="0.25">
      <c r="A2587" s="71">
        <v>600142744</v>
      </c>
      <c r="B2587" s="56">
        <f t="shared" si="80"/>
        <v>600142744</v>
      </c>
      <c r="C2587" s="57" t="s">
        <v>7147</v>
      </c>
      <c r="D2587" s="50">
        <v>1</v>
      </c>
      <c r="E2587" s="72">
        <f t="shared" si="81"/>
        <v>70989273</v>
      </c>
      <c r="F2587" s="51" t="s">
        <v>96</v>
      </c>
      <c r="G2587" s="51" t="s">
        <v>8870</v>
      </c>
      <c r="H2587" s="51">
        <v>350</v>
      </c>
      <c r="I2587" s="51" t="s">
        <v>14443</v>
      </c>
      <c r="J2587" s="51">
        <v>16.690000000000001</v>
      </c>
      <c r="K2587" s="68">
        <v>5841.5</v>
      </c>
      <c r="L2587" s="63" t="s">
        <v>14444</v>
      </c>
      <c r="M2587" s="50" t="s">
        <v>11474</v>
      </c>
      <c r="N2587" s="36" t="s">
        <v>11475</v>
      </c>
      <c r="O2587" s="36">
        <v>492</v>
      </c>
      <c r="Q2587" s="36" t="s">
        <v>11476</v>
      </c>
      <c r="R2587" s="50" t="str">
        <f>VLOOKUP(A2587,[1]komplet!$1:$1048576,18,0)</f>
        <v>ANO</v>
      </c>
    </row>
    <row r="2588" spans="1:18" x14ac:dyDescent="0.25">
      <c r="A2588" s="71">
        <v>600142779</v>
      </c>
      <c r="B2588" s="56">
        <f t="shared" si="80"/>
        <v>600142779</v>
      </c>
      <c r="C2588" s="57" t="s">
        <v>7148</v>
      </c>
      <c r="D2588" s="50">
        <v>1</v>
      </c>
      <c r="E2588" s="72">
        <f t="shared" si="81"/>
        <v>849898</v>
      </c>
      <c r="F2588" s="51" t="s">
        <v>96</v>
      </c>
      <c r="G2588" s="51" t="s">
        <v>8870</v>
      </c>
      <c r="H2588" s="51">
        <v>2500</v>
      </c>
      <c r="I2588" s="51" t="s">
        <v>14443</v>
      </c>
      <c r="J2588" s="51">
        <v>16.690000000000001</v>
      </c>
      <c r="K2588" s="68">
        <v>41725</v>
      </c>
      <c r="L2588" s="63" t="s">
        <v>14444</v>
      </c>
      <c r="M2588" s="50" t="s">
        <v>11477</v>
      </c>
      <c r="N2588" s="36" t="s">
        <v>74</v>
      </c>
      <c r="O2588" s="36">
        <v>1417</v>
      </c>
      <c r="P2588" s="36">
        <v>8</v>
      </c>
      <c r="Q2588" s="36" t="s">
        <v>11458</v>
      </c>
      <c r="R2588" s="50" t="str">
        <f>VLOOKUP(A2588,[1]komplet!$1:$1048576,18,0)</f>
        <v>ANO</v>
      </c>
    </row>
    <row r="2589" spans="1:18" x14ac:dyDescent="0.25">
      <c r="A2589" s="71">
        <v>600142787</v>
      </c>
      <c r="B2589" s="56">
        <f t="shared" si="80"/>
        <v>600142787</v>
      </c>
      <c r="C2589" s="57" t="s">
        <v>7149</v>
      </c>
      <c r="D2589" s="50">
        <v>1</v>
      </c>
      <c r="E2589" s="72">
        <f t="shared" si="81"/>
        <v>70945951</v>
      </c>
      <c r="F2589" s="51" t="s">
        <v>96</v>
      </c>
      <c r="G2589" s="51" t="s">
        <v>8870</v>
      </c>
      <c r="H2589" s="51">
        <v>2225</v>
      </c>
      <c r="I2589" s="51" t="s">
        <v>14443</v>
      </c>
      <c r="J2589" s="51">
        <v>16.690000000000001</v>
      </c>
      <c r="K2589" s="68">
        <v>37135.25</v>
      </c>
      <c r="L2589" s="63" t="s">
        <v>14444</v>
      </c>
      <c r="M2589" s="50" t="s">
        <v>11478</v>
      </c>
      <c r="N2589" s="36" t="s">
        <v>11479</v>
      </c>
      <c r="O2589" s="36">
        <v>966</v>
      </c>
      <c r="P2589" s="36">
        <v>50</v>
      </c>
      <c r="Q2589" s="36" t="s">
        <v>11480</v>
      </c>
      <c r="R2589" s="50" t="str">
        <f>VLOOKUP(A2589,[1]komplet!$1:$1048576,18,0)</f>
        <v>ANO</v>
      </c>
    </row>
    <row r="2590" spans="1:18" x14ac:dyDescent="0.25">
      <c r="A2590" s="71">
        <v>600143031</v>
      </c>
      <c r="B2590" s="56">
        <f t="shared" si="80"/>
        <v>600143031</v>
      </c>
      <c r="C2590" s="57" t="s">
        <v>7150</v>
      </c>
      <c r="D2590" s="50">
        <v>1</v>
      </c>
      <c r="E2590" s="72">
        <f t="shared" si="81"/>
        <v>75027127</v>
      </c>
      <c r="F2590" s="51" t="s">
        <v>96</v>
      </c>
      <c r="G2590" s="51" t="s">
        <v>8870</v>
      </c>
      <c r="H2590" s="51">
        <v>875</v>
      </c>
      <c r="I2590" s="51" t="s">
        <v>14443</v>
      </c>
      <c r="J2590" s="51">
        <v>16.690000000000001</v>
      </c>
      <c r="K2590" s="68">
        <v>14603.750000000002</v>
      </c>
      <c r="L2590" s="63" t="s">
        <v>14444</v>
      </c>
      <c r="M2590" s="50" t="s">
        <v>11481</v>
      </c>
      <c r="N2590" s="36" t="s">
        <v>51</v>
      </c>
      <c r="O2590" s="36">
        <v>1062</v>
      </c>
      <c r="P2590" s="36">
        <v>2</v>
      </c>
      <c r="Q2590" s="36" t="s">
        <v>11458</v>
      </c>
      <c r="R2590" s="50" t="str">
        <f>VLOOKUP(A2590,[1]komplet!$1:$1048576,18,0)</f>
        <v>ANO</v>
      </c>
    </row>
    <row r="2591" spans="1:18" x14ac:dyDescent="0.25">
      <c r="A2591" s="71">
        <v>600143066</v>
      </c>
      <c r="B2591" s="56">
        <f t="shared" si="80"/>
        <v>600143066</v>
      </c>
      <c r="C2591" s="57" t="s">
        <v>7151</v>
      </c>
      <c r="D2591" s="50">
        <v>1</v>
      </c>
      <c r="E2591" s="72">
        <f t="shared" si="81"/>
        <v>75029022</v>
      </c>
      <c r="F2591" s="51" t="s">
        <v>96</v>
      </c>
      <c r="G2591" s="51" t="s">
        <v>8870</v>
      </c>
      <c r="H2591" s="51">
        <v>575</v>
      </c>
      <c r="I2591" s="51" t="s">
        <v>14443</v>
      </c>
      <c r="J2591" s="51">
        <v>16.690000000000001</v>
      </c>
      <c r="K2591" s="68">
        <v>9596.75</v>
      </c>
      <c r="L2591" s="63" t="s">
        <v>14444</v>
      </c>
      <c r="M2591" s="50" t="s">
        <v>11482</v>
      </c>
      <c r="N2591" s="36" t="s">
        <v>27</v>
      </c>
      <c r="O2591" s="36">
        <v>230</v>
      </c>
      <c r="Q2591" s="36" t="s">
        <v>11460</v>
      </c>
      <c r="R2591" s="50" t="str">
        <f>VLOOKUP(A2591,[1]komplet!$1:$1048576,18,0)</f>
        <v>ANO</v>
      </c>
    </row>
    <row r="2592" spans="1:18" x14ac:dyDescent="0.25">
      <c r="A2592" s="71">
        <v>600143082</v>
      </c>
      <c r="B2592" s="56">
        <f t="shared" si="80"/>
        <v>600143082</v>
      </c>
      <c r="C2592" s="57" t="s">
        <v>7152</v>
      </c>
      <c r="D2592" s="50">
        <v>1</v>
      </c>
      <c r="E2592" s="72">
        <f t="shared" si="81"/>
        <v>70987122</v>
      </c>
      <c r="F2592" s="51" t="s">
        <v>96</v>
      </c>
      <c r="G2592" s="51" t="s">
        <v>8870</v>
      </c>
      <c r="H2592" s="51">
        <v>975</v>
      </c>
      <c r="I2592" s="51" t="s">
        <v>14443</v>
      </c>
      <c r="J2592" s="51">
        <v>16.690000000000001</v>
      </c>
      <c r="K2592" s="68">
        <v>16272.750000000002</v>
      </c>
      <c r="L2592" s="63" t="s">
        <v>14444</v>
      </c>
      <c r="M2592" s="50" t="s">
        <v>11483</v>
      </c>
      <c r="N2592" s="36" t="s">
        <v>103</v>
      </c>
      <c r="O2592" s="36">
        <v>222</v>
      </c>
      <c r="Q2592" s="36" t="s">
        <v>92</v>
      </c>
      <c r="R2592" s="50" t="str">
        <f>VLOOKUP(A2592,[1]komplet!$1:$1048576,18,0)</f>
        <v>ANO</v>
      </c>
    </row>
    <row r="2593" spans="1:18" x14ac:dyDescent="0.25">
      <c r="A2593" s="71">
        <v>600143091</v>
      </c>
      <c r="B2593" s="56">
        <f t="shared" si="80"/>
        <v>600143091</v>
      </c>
      <c r="C2593" s="57" t="s">
        <v>7153</v>
      </c>
      <c r="D2593" s="50">
        <v>1</v>
      </c>
      <c r="E2593" s="72">
        <f t="shared" si="81"/>
        <v>75027119</v>
      </c>
      <c r="F2593" s="51" t="s">
        <v>96</v>
      </c>
      <c r="G2593" s="51" t="s">
        <v>8870</v>
      </c>
      <c r="H2593" s="51">
        <v>1500</v>
      </c>
      <c r="I2593" s="51" t="s">
        <v>14443</v>
      </c>
      <c r="J2593" s="51">
        <v>16.690000000000001</v>
      </c>
      <c r="K2593" s="68">
        <v>25035.000000000004</v>
      </c>
      <c r="L2593" s="63" t="s">
        <v>14444</v>
      </c>
      <c r="M2593" s="50" t="s">
        <v>11484</v>
      </c>
      <c r="N2593" s="36" t="s">
        <v>10227</v>
      </c>
      <c r="O2593" s="36">
        <v>1266</v>
      </c>
      <c r="P2593" s="36">
        <v>7</v>
      </c>
      <c r="Q2593" s="36" t="s">
        <v>11458</v>
      </c>
      <c r="R2593" s="50" t="str">
        <f>VLOOKUP(A2593,[1]komplet!$1:$1048576,18,0)</f>
        <v>ANO</v>
      </c>
    </row>
    <row r="2594" spans="1:18" x14ac:dyDescent="0.25">
      <c r="A2594" s="71">
        <v>600143104</v>
      </c>
      <c r="B2594" s="56">
        <f t="shared" si="80"/>
        <v>600143104</v>
      </c>
      <c r="C2594" s="57" t="s">
        <v>7154</v>
      </c>
      <c r="D2594" s="50">
        <v>1</v>
      </c>
      <c r="E2594" s="72">
        <f t="shared" si="81"/>
        <v>71000011</v>
      </c>
      <c r="F2594" s="51" t="s">
        <v>96</v>
      </c>
      <c r="G2594" s="51" t="s">
        <v>8870</v>
      </c>
      <c r="H2594" s="51">
        <v>1100</v>
      </c>
      <c r="I2594" s="51" t="s">
        <v>14443</v>
      </c>
      <c r="J2594" s="51">
        <v>16.690000000000001</v>
      </c>
      <c r="K2594" s="68">
        <v>18359</v>
      </c>
      <c r="L2594" s="63" t="s">
        <v>14444</v>
      </c>
      <c r="M2594" s="50" t="s">
        <v>11485</v>
      </c>
      <c r="N2594" s="36" t="s">
        <v>11486</v>
      </c>
      <c r="O2594" s="36">
        <v>600</v>
      </c>
      <c r="P2594" s="36">
        <v>2</v>
      </c>
      <c r="Q2594" s="36" t="s">
        <v>11487</v>
      </c>
      <c r="R2594" s="50" t="str">
        <f>VLOOKUP(A2594,[1]komplet!$1:$1048576,18,0)</f>
        <v>ANO</v>
      </c>
    </row>
    <row r="2595" spans="1:18" x14ac:dyDescent="0.25">
      <c r="A2595" s="71">
        <v>600143139</v>
      </c>
      <c r="B2595" s="56">
        <f t="shared" si="80"/>
        <v>600143139</v>
      </c>
      <c r="C2595" s="57" t="s">
        <v>7155</v>
      </c>
      <c r="D2595" s="50">
        <v>1</v>
      </c>
      <c r="E2595" s="72">
        <f t="shared" si="81"/>
        <v>71003975</v>
      </c>
      <c r="F2595" s="51" t="s">
        <v>96</v>
      </c>
      <c r="G2595" s="51" t="s">
        <v>8870</v>
      </c>
      <c r="H2595" s="51">
        <v>100</v>
      </c>
      <c r="I2595" s="51" t="s">
        <v>14443</v>
      </c>
      <c r="J2595" s="51">
        <v>16.690000000000001</v>
      </c>
      <c r="K2595" s="68">
        <v>1669.0000000000002</v>
      </c>
      <c r="L2595" s="63" t="s">
        <v>14444</v>
      </c>
      <c r="M2595" s="50" t="s">
        <v>11488</v>
      </c>
      <c r="O2595" s="36">
        <v>70</v>
      </c>
      <c r="Q2595" s="36" t="s">
        <v>11489</v>
      </c>
      <c r="R2595" s="50" t="str">
        <f>VLOOKUP(A2595,[1]komplet!$1:$1048576,18,0)</f>
        <v>ANO</v>
      </c>
    </row>
    <row r="2596" spans="1:18" x14ac:dyDescent="0.25">
      <c r="A2596" s="71">
        <v>600143210</v>
      </c>
      <c r="B2596" s="56">
        <f t="shared" si="80"/>
        <v>600143210</v>
      </c>
      <c r="C2596" s="57" t="s">
        <v>7156</v>
      </c>
      <c r="D2596" s="50">
        <v>1</v>
      </c>
      <c r="E2596" s="72">
        <f t="shared" si="81"/>
        <v>47813041</v>
      </c>
      <c r="F2596" s="51" t="s">
        <v>96</v>
      </c>
      <c r="G2596" s="51" t="s">
        <v>8870</v>
      </c>
      <c r="H2596" s="51">
        <v>1375</v>
      </c>
      <c r="I2596" s="51" t="s">
        <v>14443</v>
      </c>
      <c r="J2596" s="51">
        <v>16.690000000000001</v>
      </c>
      <c r="K2596" s="68">
        <v>22948.75</v>
      </c>
      <c r="L2596" s="63" t="s">
        <v>14444</v>
      </c>
      <c r="M2596" s="50" t="s">
        <v>11490</v>
      </c>
      <c r="N2596" s="36" t="s">
        <v>83</v>
      </c>
      <c r="O2596" s="36">
        <v>134</v>
      </c>
      <c r="Q2596" s="36" t="s">
        <v>11491</v>
      </c>
      <c r="R2596" s="50" t="str">
        <f>VLOOKUP(A2596,[1]komplet!$1:$1048576,18,0)</f>
        <v>ANO</v>
      </c>
    </row>
    <row r="2597" spans="1:18" x14ac:dyDescent="0.25">
      <c r="A2597" s="71">
        <v>600143252</v>
      </c>
      <c r="B2597" s="56">
        <f t="shared" si="80"/>
        <v>600143252</v>
      </c>
      <c r="C2597" s="57" t="s">
        <v>7157</v>
      </c>
      <c r="D2597" s="50">
        <v>1</v>
      </c>
      <c r="E2597" s="72">
        <f t="shared" si="81"/>
        <v>75008297</v>
      </c>
      <c r="F2597" s="51" t="s">
        <v>96</v>
      </c>
      <c r="G2597" s="51" t="s">
        <v>8870</v>
      </c>
      <c r="H2597" s="51">
        <v>725</v>
      </c>
      <c r="I2597" s="51" t="s">
        <v>14443</v>
      </c>
      <c r="J2597" s="51">
        <v>16.690000000000001</v>
      </c>
      <c r="K2597" s="68">
        <v>12100.250000000002</v>
      </c>
      <c r="L2597" s="63" t="s">
        <v>14444</v>
      </c>
      <c r="M2597" s="50" t="s">
        <v>11492</v>
      </c>
      <c r="N2597" s="36" t="s">
        <v>19</v>
      </c>
      <c r="O2597" s="36">
        <v>530</v>
      </c>
      <c r="P2597" s="36">
        <v>13</v>
      </c>
      <c r="Q2597" s="36" t="s">
        <v>11493</v>
      </c>
      <c r="R2597" s="50" t="str">
        <f>VLOOKUP(A2597,[1]komplet!$1:$1048576,18,0)</f>
        <v>ANO</v>
      </c>
    </row>
    <row r="2598" spans="1:18" x14ac:dyDescent="0.25">
      <c r="A2598" s="71">
        <v>600143333</v>
      </c>
      <c r="B2598" s="56">
        <f t="shared" si="80"/>
        <v>600143333</v>
      </c>
      <c r="C2598" s="57" t="s">
        <v>7158</v>
      </c>
      <c r="D2598" s="50">
        <v>1</v>
      </c>
      <c r="E2598" s="72">
        <f t="shared" si="81"/>
        <v>70994544</v>
      </c>
      <c r="F2598" s="51" t="s">
        <v>96</v>
      </c>
      <c r="G2598" s="51" t="s">
        <v>8870</v>
      </c>
      <c r="H2598" s="51">
        <v>275</v>
      </c>
      <c r="I2598" s="51" t="s">
        <v>14443</v>
      </c>
      <c r="J2598" s="51">
        <v>16.690000000000001</v>
      </c>
      <c r="K2598" s="68">
        <v>4589.75</v>
      </c>
      <c r="L2598" s="63" t="s">
        <v>14444</v>
      </c>
      <c r="M2598" s="50" t="s">
        <v>11494</v>
      </c>
      <c r="N2598" s="36" t="s">
        <v>11495</v>
      </c>
      <c r="O2598" s="36">
        <v>66</v>
      </c>
      <c r="P2598" s="36">
        <v>93</v>
      </c>
      <c r="Q2598" s="36" t="s">
        <v>11496</v>
      </c>
      <c r="R2598" s="50" t="str">
        <f>VLOOKUP(A2598,[1]komplet!$1:$1048576,18,0)</f>
        <v>ANO</v>
      </c>
    </row>
    <row r="2599" spans="1:18" x14ac:dyDescent="0.25">
      <c r="A2599" s="71">
        <v>691014787</v>
      </c>
      <c r="B2599" s="56">
        <f t="shared" si="80"/>
        <v>691014787</v>
      </c>
      <c r="C2599" s="57" t="s">
        <v>7159</v>
      </c>
      <c r="D2599" s="50">
        <v>1</v>
      </c>
      <c r="E2599" s="72">
        <f t="shared" si="81"/>
        <v>9515453</v>
      </c>
      <c r="F2599" s="51" t="s">
        <v>96</v>
      </c>
      <c r="G2599" s="51" t="s">
        <v>8871</v>
      </c>
      <c r="H2599" s="51">
        <v>425</v>
      </c>
      <c r="I2599" s="51" t="s">
        <v>14443</v>
      </c>
      <c r="J2599" s="51">
        <v>16.690000000000001</v>
      </c>
      <c r="K2599" s="68">
        <v>7093.2500000000009</v>
      </c>
      <c r="L2599" s="63" t="s">
        <v>14444</v>
      </c>
      <c r="M2599" s="50" t="s">
        <v>11497</v>
      </c>
      <c r="N2599" s="36" t="s">
        <v>51</v>
      </c>
      <c r="O2599" s="36" t="s">
        <v>11498</v>
      </c>
      <c r="P2599" s="36" t="s">
        <v>11499</v>
      </c>
      <c r="Q2599" s="36" t="s">
        <v>11458</v>
      </c>
      <c r="R2599" s="50" t="str">
        <f>VLOOKUP(A2599,[1]komplet!$1:$1048576,18,0)</f>
        <v>ANO</v>
      </c>
    </row>
    <row r="2600" spans="1:18" x14ac:dyDescent="0.25">
      <c r="A2600" s="71">
        <v>600133613</v>
      </c>
      <c r="B2600" s="56">
        <f t="shared" si="80"/>
        <v>600133613</v>
      </c>
      <c r="C2600" s="57" t="s">
        <v>1077</v>
      </c>
      <c r="D2600" s="50">
        <v>1</v>
      </c>
      <c r="E2600" s="72">
        <f t="shared" si="81"/>
        <v>75027291</v>
      </c>
      <c r="F2600" s="51" t="s">
        <v>96</v>
      </c>
      <c r="G2600" s="51" t="s">
        <v>5730</v>
      </c>
      <c r="H2600" s="51">
        <v>175</v>
      </c>
      <c r="I2600" s="51" t="s">
        <v>14443</v>
      </c>
      <c r="J2600" s="51">
        <v>16.690000000000001</v>
      </c>
      <c r="K2600" s="68">
        <v>2920.75</v>
      </c>
      <c r="L2600" s="63" t="s">
        <v>14444</v>
      </c>
      <c r="M2600" s="50" t="s">
        <v>3035</v>
      </c>
      <c r="O2600" s="36">
        <v>66</v>
      </c>
      <c r="Q2600" s="36" t="s">
        <v>4852</v>
      </c>
      <c r="R2600" s="50" t="str">
        <f>VLOOKUP(A2600,[1]komplet!$1:$1048576,18,0)</f>
        <v>ANO</v>
      </c>
    </row>
    <row r="2601" spans="1:18" x14ac:dyDescent="0.25">
      <c r="A2601" s="71">
        <v>600133621</v>
      </c>
      <c r="B2601" s="56">
        <f t="shared" si="80"/>
        <v>600133621</v>
      </c>
      <c r="C2601" s="57" t="s">
        <v>1078</v>
      </c>
      <c r="D2601" s="50">
        <v>1</v>
      </c>
      <c r="E2601" s="72">
        <f t="shared" si="81"/>
        <v>75027283</v>
      </c>
      <c r="F2601" s="51" t="s">
        <v>96</v>
      </c>
      <c r="G2601" s="51" t="s">
        <v>5730</v>
      </c>
      <c r="H2601" s="51">
        <v>175</v>
      </c>
      <c r="I2601" s="51" t="s">
        <v>14443</v>
      </c>
      <c r="J2601" s="51">
        <v>16.690000000000001</v>
      </c>
      <c r="K2601" s="68">
        <v>2920.75</v>
      </c>
      <c r="L2601" s="63" t="s">
        <v>14444</v>
      </c>
      <c r="M2601" s="50" t="s">
        <v>3036</v>
      </c>
      <c r="O2601" s="36">
        <v>214</v>
      </c>
      <c r="Q2601" s="36" t="s">
        <v>4852</v>
      </c>
      <c r="R2601" s="50" t="str">
        <f>VLOOKUP(A2601,[1]komplet!$1:$1048576,18,0)</f>
        <v>ANO</v>
      </c>
    </row>
    <row r="2602" spans="1:18" x14ac:dyDescent="0.25">
      <c r="A2602" s="71">
        <v>600133702</v>
      </c>
      <c r="B2602" s="56">
        <f t="shared" si="80"/>
        <v>600133702</v>
      </c>
      <c r="C2602" s="57" t="s">
        <v>1079</v>
      </c>
      <c r="D2602" s="50">
        <v>1</v>
      </c>
      <c r="E2602" s="72">
        <f t="shared" si="81"/>
        <v>75026724</v>
      </c>
      <c r="F2602" s="51" t="s">
        <v>96</v>
      </c>
      <c r="G2602" s="51" t="s">
        <v>5730</v>
      </c>
      <c r="H2602" s="51">
        <v>225</v>
      </c>
      <c r="I2602" s="51" t="s">
        <v>14443</v>
      </c>
      <c r="J2602" s="51">
        <v>16.690000000000001</v>
      </c>
      <c r="K2602" s="68">
        <v>3755.2500000000005</v>
      </c>
      <c r="L2602" s="63" t="s">
        <v>14444</v>
      </c>
      <c r="M2602" s="50" t="s">
        <v>3037</v>
      </c>
      <c r="O2602" s="36">
        <v>149</v>
      </c>
      <c r="Q2602" s="36" t="s">
        <v>4853</v>
      </c>
      <c r="R2602" s="50" t="str">
        <f>VLOOKUP(A2602,[1]komplet!$1:$1048576,18,0)</f>
        <v>ANO</v>
      </c>
    </row>
    <row r="2603" spans="1:18" x14ac:dyDescent="0.25">
      <c r="A2603" s="71">
        <v>600133877</v>
      </c>
      <c r="B2603" s="56">
        <f t="shared" si="80"/>
        <v>600133877</v>
      </c>
      <c r="C2603" s="57" t="s">
        <v>1080</v>
      </c>
      <c r="D2603" s="50">
        <v>1</v>
      </c>
      <c r="E2603" s="72">
        <f t="shared" si="81"/>
        <v>70640173</v>
      </c>
      <c r="F2603" s="51" t="s">
        <v>96</v>
      </c>
      <c r="G2603" s="51" t="s">
        <v>5730</v>
      </c>
      <c r="H2603" s="51">
        <v>300</v>
      </c>
      <c r="I2603" s="51" t="s">
        <v>14443</v>
      </c>
      <c r="J2603" s="51">
        <v>16.690000000000001</v>
      </c>
      <c r="K2603" s="68">
        <v>5007</v>
      </c>
      <c r="L2603" s="63" t="s">
        <v>14444</v>
      </c>
      <c r="M2603" s="50" t="s">
        <v>3038</v>
      </c>
      <c r="O2603" s="36">
        <v>144</v>
      </c>
      <c r="Q2603" s="36" t="s">
        <v>4854</v>
      </c>
      <c r="R2603" s="50" t="str">
        <f>VLOOKUP(A2603,[1]komplet!$1:$1048576,18,0)</f>
        <v>ANO</v>
      </c>
    </row>
    <row r="2604" spans="1:18" x14ac:dyDescent="0.25">
      <c r="A2604" s="71">
        <v>600133907</v>
      </c>
      <c r="B2604" s="56">
        <f t="shared" si="80"/>
        <v>600133907</v>
      </c>
      <c r="C2604" s="57" t="s">
        <v>1081</v>
      </c>
      <c r="D2604" s="50">
        <v>1</v>
      </c>
      <c r="E2604" s="72">
        <f t="shared" si="81"/>
        <v>68334265</v>
      </c>
      <c r="F2604" s="51" t="s">
        <v>96</v>
      </c>
      <c r="G2604" s="51" t="s">
        <v>5730</v>
      </c>
      <c r="H2604" s="51">
        <v>2050</v>
      </c>
      <c r="I2604" s="51" t="s">
        <v>14443</v>
      </c>
      <c r="J2604" s="51">
        <v>16.690000000000001</v>
      </c>
      <c r="K2604" s="68">
        <v>34214.5</v>
      </c>
      <c r="L2604" s="63" t="s">
        <v>14444</v>
      </c>
      <c r="M2604" s="50" t="s">
        <v>3039</v>
      </c>
      <c r="N2604" s="36" t="s">
        <v>95</v>
      </c>
      <c r="O2604" s="36">
        <v>190</v>
      </c>
      <c r="Q2604" s="36" t="s">
        <v>4855</v>
      </c>
      <c r="R2604" s="50" t="str">
        <f>VLOOKUP(A2604,[1]komplet!$1:$1048576,18,0)</f>
        <v>ANO</v>
      </c>
    </row>
    <row r="2605" spans="1:18" x14ac:dyDescent="0.25">
      <c r="A2605" s="71">
        <v>600133915</v>
      </c>
      <c r="B2605" s="56">
        <f t="shared" si="80"/>
        <v>600133915</v>
      </c>
      <c r="C2605" s="57" t="s">
        <v>1082</v>
      </c>
      <c r="D2605" s="50">
        <v>1</v>
      </c>
      <c r="E2605" s="72">
        <f t="shared" si="81"/>
        <v>70640289</v>
      </c>
      <c r="F2605" s="51" t="s">
        <v>96</v>
      </c>
      <c r="G2605" s="51" t="s">
        <v>5730</v>
      </c>
      <c r="H2605" s="51">
        <v>175</v>
      </c>
      <c r="I2605" s="51" t="s">
        <v>14443</v>
      </c>
      <c r="J2605" s="51">
        <v>16.690000000000001</v>
      </c>
      <c r="K2605" s="68">
        <v>2920.75</v>
      </c>
      <c r="L2605" s="63" t="s">
        <v>14444</v>
      </c>
      <c r="M2605" s="50" t="s">
        <v>3040</v>
      </c>
      <c r="O2605" s="36">
        <v>42</v>
      </c>
      <c r="Q2605" s="36" t="s">
        <v>4856</v>
      </c>
      <c r="R2605" s="50" t="str">
        <f>VLOOKUP(A2605,[1]komplet!$1:$1048576,18,0)</f>
        <v>ANO</v>
      </c>
    </row>
    <row r="2606" spans="1:18" x14ac:dyDescent="0.25">
      <c r="A2606" s="71">
        <v>600134008</v>
      </c>
      <c r="B2606" s="56">
        <f t="shared" si="80"/>
        <v>600134008</v>
      </c>
      <c r="C2606" s="57" t="s">
        <v>1083</v>
      </c>
      <c r="D2606" s="50">
        <v>1</v>
      </c>
      <c r="E2606" s="72">
        <f t="shared" si="81"/>
        <v>75029901</v>
      </c>
      <c r="F2606" s="51" t="s">
        <v>96</v>
      </c>
      <c r="G2606" s="51" t="s">
        <v>5730</v>
      </c>
      <c r="H2606" s="51">
        <v>1200</v>
      </c>
      <c r="I2606" s="51" t="s">
        <v>14443</v>
      </c>
      <c r="J2606" s="51">
        <v>16.690000000000001</v>
      </c>
      <c r="K2606" s="68">
        <v>20028</v>
      </c>
      <c r="L2606" s="63" t="s">
        <v>14444</v>
      </c>
      <c r="M2606" s="50" t="s">
        <v>3041</v>
      </c>
      <c r="O2606" s="36">
        <v>750</v>
      </c>
      <c r="Q2606" s="36" t="s">
        <v>4857</v>
      </c>
      <c r="R2606" s="50" t="str">
        <f>VLOOKUP(A2606,[1]komplet!$1:$1048576,18,0)</f>
        <v>ANO</v>
      </c>
    </row>
    <row r="2607" spans="1:18" x14ac:dyDescent="0.25">
      <c r="A2607" s="71">
        <v>600134024</v>
      </c>
      <c r="B2607" s="56">
        <f t="shared" si="80"/>
        <v>600134024</v>
      </c>
      <c r="C2607" s="57" t="s">
        <v>1084</v>
      </c>
      <c r="D2607" s="50">
        <v>1</v>
      </c>
      <c r="E2607" s="72">
        <f t="shared" si="81"/>
        <v>68334257</v>
      </c>
      <c r="F2607" s="51" t="s">
        <v>96</v>
      </c>
      <c r="G2607" s="51" t="s">
        <v>5730</v>
      </c>
      <c r="H2607" s="51">
        <v>1600</v>
      </c>
      <c r="I2607" s="51" t="s">
        <v>14443</v>
      </c>
      <c r="J2607" s="51">
        <v>16.690000000000001</v>
      </c>
      <c r="K2607" s="68">
        <v>26704.000000000004</v>
      </c>
      <c r="L2607" s="63" t="s">
        <v>14444</v>
      </c>
      <c r="M2607" s="50" t="s">
        <v>3042</v>
      </c>
      <c r="O2607" s="36">
        <v>345</v>
      </c>
      <c r="Q2607" s="36" t="s">
        <v>4858</v>
      </c>
      <c r="R2607" s="50" t="str">
        <f>VLOOKUP(A2607,[1]komplet!$1:$1048576,18,0)</f>
        <v>ANO</v>
      </c>
    </row>
    <row r="2608" spans="1:18" x14ac:dyDescent="0.25">
      <c r="A2608" s="71">
        <v>600134032</v>
      </c>
      <c r="B2608" s="56">
        <f t="shared" si="80"/>
        <v>600134032</v>
      </c>
      <c r="C2608" s="57" t="s">
        <v>1085</v>
      </c>
      <c r="D2608" s="50">
        <v>1</v>
      </c>
      <c r="E2608" s="72">
        <f t="shared" si="81"/>
        <v>70984000</v>
      </c>
      <c r="F2608" s="51" t="s">
        <v>96</v>
      </c>
      <c r="G2608" s="51" t="s">
        <v>5730</v>
      </c>
      <c r="H2608" s="51">
        <v>150</v>
      </c>
      <c r="I2608" s="51" t="s">
        <v>14443</v>
      </c>
      <c r="J2608" s="51">
        <v>16.690000000000001</v>
      </c>
      <c r="K2608" s="68">
        <v>2503.5</v>
      </c>
      <c r="L2608" s="63" t="s">
        <v>14444</v>
      </c>
      <c r="M2608" s="50" t="s">
        <v>3043</v>
      </c>
      <c r="N2608" s="36" t="s">
        <v>4859</v>
      </c>
      <c r="O2608" s="36">
        <v>190</v>
      </c>
      <c r="Q2608" s="36" t="s">
        <v>4858</v>
      </c>
      <c r="R2608" s="50" t="str">
        <f>VLOOKUP(A2608,[1]komplet!$1:$1048576,18,0)</f>
        <v>ANO</v>
      </c>
    </row>
    <row r="2609" spans="1:18" x14ac:dyDescent="0.25">
      <c r="A2609" s="71">
        <v>600134083</v>
      </c>
      <c r="B2609" s="56">
        <f t="shared" si="80"/>
        <v>600134083</v>
      </c>
      <c r="C2609" s="57" t="s">
        <v>1086</v>
      </c>
      <c r="D2609" s="50">
        <v>1</v>
      </c>
      <c r="E2609" s="72">
        <f t="shared" si="81"/>
        <v>75026937</v>
      </c>
      <c r="F2609" s="51" t="s">
        <v>96</v>
      </c>
      <c r="G2609" s="51" t="s">
        <v>5730</v>
      </c>
      <c r="H2609" s="51">
        <v>975</v>
      </c>
      <c r="I2609" s="51" t="s">
        <v>14443</v>
      </c>
      <c r="J2609" s="51">
        <v>16.690000000000001</v>
      </c>
      <c r="K2609" s="68">
        <v>16272.750000000002</v>
      </c>
      <c r="L2609" s="63" t="s">
        <v>14444</v>
      </c>
      <c r="M2609" s="50" t="s">
        <v>3044</v>
      </c>
      <c r="O2609" s="36">
        <v>184</v>
      </c>
      <c r="Q2609" s="36" t="s">
        <v>4860</v>
      </c>
      <c r="R2609" s="50" t="str">
        <f>VLOOKUP(A2609,[1]komplet!$1:$1048576,18,0)</f>
        <v>ANO</v>
      </c>
    </row>
    <row r="2610" spans="1:18" x14ac:dyDescent="0.25">
      <c r="A2610" s="71">
        <v>600134431</v>
      </c>
      <c r="B2610" s="56">
        <f t="shared" si="80"/>
        <v>600134431</v>
      </c>
      <c r="C2610" s="57" t="s">
        <v>1087</v>
      </c>
      <c r="D2610" s="50">
        <v>1</v>
      </c>
      <c r="E2610" s="72">
        <f t="shared" si="81"/>
        <v>75026392</v>
      </c>
      <c r="F2610" s="51" t="s">
        <v>96</v>
      </c>
      <c r="G2610" s="51" t="s">
        <v>5730</v>
      </c>
      <c r="H2610" s="51">
        <v>150</v>
      </c>
      <c r="I2610" s="51" t="s">
        <v>14443</v>
      </c>
      <c r="J2610" s="51">
        <v>16.690000000000001</v>
      </c>
      <c r="K2610" s="68">
        <v>2503.5</v>
      </c>
      <c r="L2610" s="63" t="s">
        <v>14444</v>
      </c>
      <c r="M2610" s="50" t="s">
        <v>3045</v>
      </c>
      <c r="O2610" s="36">
        <v>104</v>
      </c>
      <c r="Q2610" s="36" t="s">
        <v>4861</v>
      </c>
      <c r="R2610" s="50" t="str">
        <f>VLOOKUP(A2610,[1]komplet!$1:$1048576,18,0)</f>
        <v>ANO</v>
      </c>
    </row>
    <row r="2611" spans="1:18" x14ac:dyDescent="0.25">
      <c r="A2611" s="71">
        <v>600134601</v>
      </c>
      <c r="B2611" s="56">
        <f t="shared" si="80"/>
        <v>600134601</v>
      </c>
      <c r="C2611" s="57" t="s">
        <v>1088</v>
      </c>
      <c r="D2611" s="50">
        <v>1</v>
      </c>
      <c r="E2611" s="72">
        <f t="shared" si="81"/>
        <v>75026406</v>
      </c>
      <c r="F2611" s="51" t="s">
        <v>96</v>
      </c>
      <c r="G2611" s="51" t="s">
        <v>5730</v>
      </c>
      <c r="H2611" s="51">
        <v>100</v>
      </c>
      <c r="I2611" s="51" t="s">
        <v>14443</v>
      </c>
      <c r="J2611" s="51">
        <v>16.690000000000001</v>
      </c>
      <c r="K2611" s="68">
        <v>1669.0000000000002</v>
      </c>
      <c r="L2611" s="63" t="s">
        <v>14444</v>
      </c>
      <c r="M2611" s="50" t="s">
        <v>3046</v>
      </c>
      <c r="O2611" s="36">
        <v>104</v>
      </c>
      <c r="Q2611" s="36" t="s">
        <v>4861</v>
      </c>
      <c r="R2611" s="50" t="str">
        <f>VLOOKUP(A2611,[1]komplet!$1:$1048576,18,0)</f>
        <v>ANO</v>
      </c>
    </row>
    <row r="2612" spans="1:18" x14ac:dyDescent="0.25">
      <c r="A2612" s="71">
        <v>600134636</v>
      </c>
      <c r="B2612" s="56">
        <f t="shared" si="80"/>
        <v>600134636</v>
      </c>
      <c r="C2612" s="57" t="s">
        <v>1089</v>
      </c>
      <c r="D2612" s="50">
        <v>1</v>
      </c>
      <c r="E2612" s="72">
        <f t="shared" si="81"/>
        <v>70640181</v>
      </c>
      <c r="F2612" s="51" t="s">
        <v>96</v>
      </c>
      <c r="G2612" s="51" t="s">
        <v>5730</v>
      </c>
      <c r="H2612" s="51">
        <v>150</v>
      </c>
      <c r="I2612" s="51" t="s">
        <v>14443</v>
      </c>
      <c r="J2612" s="51">
        <v>16.690000000000001</v>
      </c>
      <c r="K2612" s="68">
        <v>2503.5</v>
      </c>
      <c r="L2612" s="63" t="s">
        <v>14444</v>
      </c>
      <c r="M2612" s="50" t="s">
        <v>3047</v>
      </c>
      <c r="O2612" s="36">
        <v>77</v>
      </c>
      <c r="Q2612" s="36" t="s">
        <v>4854</v>
      </c>
      <c r="R2612" s="50" t="str">
        <f>VLOOKUP(A2612,[1]komplet!$1:$1048576,18,0)</f>
        <v>ANO</v>
      </c>
    </row>
    <row r="2613" spans="1:18" x14ac:dyDescent="0.25">
      <c r="A2613" s="71">
        <v>600134652</v>
      </c>
      <c r="B2613" s="56">
        <f t="shared" si="80"/>
        <v>600134652</v>
      </c>
      <c r="C2613" s="57" t="s">
        <v>1090</v>
      </c>
      <c r="D2613" s="50">
        <v>1</v>
      </c>
      <c r="E2613" s="72">
        <f t="shared" si="81"/>
        <v>75029910</v>
      </c>
      <c r="F2613" s="51" t="s">
        <v>96</v>
      </c>
      <c r="G2613" s="51" t="s">
        <v>5730</v>
      </c>
      <c r="H2613" s="51">
        <v>50</v>
      </c>
      <c r="I2613" s="51" t="s">
        <v>14443</v>
      </c>
      <c r="J2613" s="51">
        <v>16.690000000000001</v>
      </c>
      <c r="K2613" s="68">
        <v>834.50000000000011</v>
      </c>
      <c r="L2613" s="63" t="s">
        <v>14444</v>
      </c>
      <c r="M2613" s="50" t="s">
        <v>3048</v>
      </c>
      <c r="O2613" s="36">
        <v>750</v>
      </c>
      <c r="Q2613" s="36" t="s">
        <v>4857</v>
      </c>
      <c r="R2613" s="50" t="str">
        <f>VLOOKUP(A2613,[1]komplet!$1:$1048576,18,0)</f>
        <v>ANO</v>
      </c>
    </row>
    <row r="2614" spans="1:18" x14ac:dyDescent="0.25">
      <c r="A2614" s="71">
        <v>600171183</v>
      </c>
      <c r="B2614" s="56">
        <f t="shared" si="80"/>
        <v>600171183</v>
      </c>
      <c r="C2614" s="57" t="s">
        <v>1091</v>
      </c>
      <c r="D2614" s="50">
        <v>1</v>
      </c>
      <c r="E2614" s="72">
        <f t="shared" si="81"/>
        <v>100340</v>
      </c>
      <c r="F2614" s="51" t="s">
        <v>96</v>
      </c>
      <c r="G2614" s="51" t="s">
        <v>5730</v>
      </c>
      <c r="H2614" s="51">
        <v>825</v>
      </c>
      <c r="I2614" s="51" t="s">
        <v>14443</v>
      </c>
      <c r="J2614" s="51">
        <v>16.690000000000001</v>
      </c>
      <c r="K2614" s="68">
        <v>13769.250000000002</v>
      </c>
      <c r="L2614" s="63" t="s">
        <v>14444</v>
      </c>
      <c r="M2614" s="50" t="s">
        <v>3049</v>
      </c>
      <c r="N2614" s="36" t="s">
        <v>19</v>
      </c>
      <c r="O2614" s="36">
        <v>416</v>
      </c>
      <c r="Q2614" s="36" t="s">
        <v>4855</v>
      </c>
      <c r="R2614" s="50" t="str">
        <f>VLOOKUP(A2614,[1]komplet!$1:$1048576,18,0)</f>
        <v>ANO</v>
      </c>
    </row>
    <row r="2615" spans="1:18" x14ac:dyDescent="0.25">
      <c r="A2615" s="71">
        <v>650016351</v>
      </c>
      <c r="B2615" s="56">
        <f t="shared" si="80"/>
        <v>650016351</v>
      </c>
      <c r="C2615" s="57" t="s">
        <v>1092</v>
      </c>
      <c r="D2615" s="50">
        <v>1</v>
      </c>
      <c r="E2615" s="72">
        <f t="shared" si="81"/>
        <v>70640076</v>
      </c>
      <c r="F2615" s="51" t="s">
        <v>96</v>
      </c>
      <c r="G2615" s="51" t="s">
        <v>5730</v>
      </c>
      <c r="H2615" s="51">
        <v>1125</v>
      </c>
      <c r="I2615" s="51" t="s">
        <v>14443</v>
      </c>
      <c r="J2615" s="51">
        <v>16.690000000000001</v>
      </c>
      <c r="K2615" s="68">
        <v>18776.25</v>
      </c>
      <c r="L2615" s="63" t="s">
        <v>14444</v>
      </c>
      <c r="M2615" s="50" t="s">
        <v>3050</v>
      </c>
      <c r="N2615" s="36" t="s">
        <v>19</v>
      </c>
      <c r="O2615" s="36">
        <v>438</v>
      </c>
      <c r="Q2615" s="36" t="s">
        <v>4855</v>
      </c>
      <c r="R2615" s="50" t="str">
        <f>VLOOKUP(A2615,[1]komplet!$1:$1048576,18,0)</f>
        <v>ANO</v>
      </c>
    </row>
    <row r="2616" spans="1:18" x14ac:dyDescent="0.25">
      <c r="A2616" s="71">
        <v>600016633</v>
      </c>
      <c r="B2616" s="56">
        <f t="shared" si="80"/>
        <v>600016633</v>
      </c>
      <c r="C2616" s="57" t="s">
        <v>7160</v>
      </c>
      <c r="D2616" s="50">
        <v>1</v>
      </c>
      <c r="E2616" s="72">
        <f t="shared" si="81"/>
        <v>25831101</v>
      </c>
      <c r="F2616" s="51" t="s">
        <v>96</v>
      </c>
      <c r="G2616" s="51" t="s">
        <v>8868</v>
      </c>
      <c r="H2616" s="51">
        <v>1600</v>
      </c>
      <c r="I2616" s="51" t="s">
        <v>14443</v>
      </c>
      <c r="J2616" s="51">
        <v>16.690000000000001</v>
      </c>
      <c r="K2616" s="68">
        <v>26704.000000000004</v>
      </c>
      <c r="L2616" s="63" t="s">
        <v>14444</v>
      </c>
      <c r="M2616" s="50" t="s">
        <v>11500</v>
      </c>
      <c r="O2616" s="36">
        <v>570</v>
      </c>
      <c r="Q2616" s="36" t="s">
        <v>11501</v>
      </c>
      <c r="R2616" s="50" t="str">
        <f>VLOOKUP(A2616,[1]komplet!$1:$1048576,18,0)</f>
        <v>NE</v>
      </c>
    </row>
    <row r="2617" spans="1:18" x14ac:dyDescent="0.25">
      <c r="A2617" s="71">
        <v>600020029</v>
      </c>
      <c r="B2617" s="56">
        <f t="shared" si="80"/>
        <v>600020029</v>
      </c>
      <c r="C2617" s="57" t="s">
        <v>7161</v>
      </c>
      <c r="D2617" s="50">
        <v>1</v>
      </c>
      <c r="E2617" s="72">
        <f t="shared" si="81"/>
        <v>844985</v>
      </c>
      <c r="F2617" s="51" t="s">
        <v>96</v>
      </c>
      <c r="G2617" s="51" t="s">
        <v>8868</v>
      </c>
      <c r="H2617" s="51">
        <v>1625</v>
      </c>
      <c r="I2617" s="51" t="s">
        <v>14443</v>
      </c>
      <c r="J2617" s="51">
        <v>16.690000000000001</v>
      </c>
      <c r="K2617" s="68">
        <v>27121.250000000004</v>
      </c>
      <c r="L2617" s="63" t="s">
        <v>14444</v>
      </c>
      <c r="M2617" s="50" t="s">
        <v>11502</v>
      </c>
      <c r="N2617" s="36" t="s">
        <v>11503</v>
      </c>
      <c r="O2617" s="36">
        <v>2315</v>
      </c>
      <c r="P2617" s="36">
        <v>1</v>
      </c>
      <c r="Q2617" s="36" t="s">
        <v>11504</v>
      </c>
      <c r="R2617" s="50" t="str">
        <f>VLOOKUP(A2617,[1]komplet!$1:$1048576,18,0)</f>
        <v>ANO</v>
      </c>
    </row>
    <row r="2618" spans="1:18" x14ac:dyDescent="0.25">
      <c r="A2618" s="71">
        <v>600016480</v>
      </c>
      <c r="B2618" s="56">
        <f t="shared" si="80"/>
        <v>600016480</v>
      </c>
      <c r="C2618" s="57" t="s">
        <v>7162</v>
      </c>
      <c r="D2618" s="50">
        <v>1</v>
      </c>
      <c r="E2618" s="72">
        <f t="shared" si="81"/>
        <v>62331795</v>
      </c>
      <c r="F2618" s="51" t="s">
        <v>96</v>
      </c>
      <c r="G2618" s="51" t="s">
        <v>8868</v>
      </c>
      <c r="H2618" s="51">
        <v>1850</v>
      </c>
      <c r="I2618" s="51" t="s">
        <v>14443</v>
      </c>
      <c r="J2618" s="51">
        <v>16.690000000000001</v>
      </c>
      <c r="K2618" s="68">
        <v>30876.500000000004</v>
      </c>
      <c r="L2618" s="63" t="s">
        <v>14444</v>
      </c>
      <c r="M2618" s="50" t="s">
        <v>11505</v>
      </c>
      <c r="N2618" s="36" t="s">
        <v>12</v>
      </c>
      <c r="O2618" s="36">
        <v>1442</v>
      </c>
      <c r="P2618" s="36">
        <v>2</v>
      </c>
      <c r="Q2618" s="36" t="s">
        <v>11504</v>
      </c>
      <c r="R2618" s="50" t="str">
        <f>VLOOKUP(A2618,[1]komplet!$1:$1048576,18,0)</f>
        <v>ANO</v>
      </c>
    </row>
    <row r="2619" spans="1:18" x14ac:dyDescent="0.25">
      <c r="A2619" s="71">
        <v>600016617</v>
      </c>
      <c r="B2619" s="56">
        <f t="shared" si="80"/>
        <v>600016617</v>
      </c>
      <c r="C2619" s="57" t="s">
        <v>7163</v>
      </c>
      <c r="D2619" s="50">
        <v>1</v>
      </c>
      <c r="E2619" s="72">
        <f t="shared" si="81"/>
        <v>46580336</v>
      </c>
      <c r="F2619" s="51" t="s">
        <v>96</v>
      </c>
      <c r="G2619" s="51" t="s">
        <v>8868</v>
      </c>
      <c r="H2619" s="51">
        <v>550</v>
      </c>
      <c r="I2619" s="51" t="s">
        <v>14443</v>
      </c>
      <c r="J2619" s="51">
        <v>16.690000000000001</v>
      </c>
      <c r="K2619" s="68">
        <v>9179.5</v>
      </c>
      <c r="L2619" s="63" t="s">
        <v>14444</v>
      </c>
      <c r="M2619" s="50" t="s">
        <v>11506</v>
      </c>
      <c r="N2619" s="36" t="s">
        <v>11507</v>
      </c>
      <c r="O2619" s="36">
        <v>1795</v>
      </c>
      <c r="P2619" s="36">
        <v>3</v>
      </c>
      <c r="Q2619" s="36" t="s">
        <v>11504</v>
      </c>
      <c r="R2619" s="50" t="str">
        <f>VLOOKUP(A2619,[1]komplet!$1:$1048576,18,0)</f>
        <v>NE</v>
      </c>
    </row>
    <row r="2620" spans="1:18" x14ac:dyDescent="0.25">
      <c r="A2620" s="71">
        <v>600016625</v>
      </c>
      <c r="B2620" s="56">
        <f t="shared" si="80"/>
        <v>600016625</v>
      </c>
      <c r="C2620" s="57" t="s">
        <v>7164</v>
      </c>
      <c r="D2620" s="50">
        <v>1</v>
      </c>
      <c r="E2620" s="72">
        <f t="shared" si="81"/>
        <v>25353446</v>
      </c>
      <c r="F2620" s="51" t="s">
        <v>96</v>
      </c>
      <c r="G2620" s="51" t="s">
        <v>8868</v>
      </c>
      <c r="H2620" s="51">
        <v>1300</v>
      </c>
      <c r="I2620" s="51" t="s">
        <v>14443</v>
      </c>
      <c r="J2620" s="51">
        <v>16.690000000000001</v>
      </c>
      <c r="K2620" s="68">
        <v>21697</v>
      </c>
      <c r="L2620" s="63" t="s">
        <v>14444</v>
      </c>
      <c r="M2620" s="50" t="s">
        <v>11508</v>
      </c>
      <c r="O2620" s="36">
        <v>570</v>
      </c>
      <c r="Q2620" s="36" t="s">
        <v>11501</v>
      </c>
      <c r="R2620" s="50" t="str">
        <f>VLOOKUP(A2620,[1]komplet!$1:$1048576,18,0)</f>
        <v>NE</v>
      </c>
    </row>
    <row r="2621" spans="1:18" x14ac:dyDescent="0.25">
      <c r="A2621" s="71">
        <v>600016676</v>
      </c>
      <c r="B2621" s="56">
        <f t="shared" si="80"/>
        <v>600016676</v>
      </c>
      <c r="C2621" s="57" t="s">
        <v>7165</v>
      </c>
      <c r="D2621" s="50">
        <v>1</v>
      </c>
      <c r="E2621" s="72">
        <f t="shared" si="81"/>
        <v>62331515</v>
      </c>
      <c r="F2621" s="51" t="s">
        <v>96</v>
      </c>
      <c r="G2621" s="51" t="s">
        <v>8868</v>
      </c>
      <c r="H2621" s="51">
        <v>1425</v>
      </c>
      <c r="I2621" s="51" t="s">
        <v>14443</v>
      </c>
      <c r="J2621" s="51">
        <v>16.690000000000001</v>
      </c>
      <c r="K2621" s="68">
        <v>23783.250000000004</v>
      </c>
      <c r="L2621" s="63" t="s">
        <v>14444</v>
      </c>
      <c r="M2621" s="50" t="s">
        <v>11509</v>
      </c>
      <c r="N2621" s="36" t="s">
        <v>43</v>
      </c>
      <c r="O2621" s="36">
        <v>1818</v>
      </c>
      <c r="P2621" s="36" t="s">
        <v>10</v>
      </c>
      <c r="Q2621" s="36" t="s">
        <v>11504</v>
      </c>
      <c r="R2621" s="50" t="str">
        <f>VLOOKUP(A2621,[1]komplet!$1:$1048576,18,0)</f>
        <v>ANO</v>
      </c>
    </row>
    <row r="2622" spans="1:18" x14ac:dyDescent="0.25">
      <c r="A2622" s="71">
        <v>600016706</v>
      </c>
      <c r="B2622" s="56">
        <f t="shared" si="80"/>
        <v>600016706</v>
      </c>
      <c r="C2622" s="57" t="s">
        <v>7166</v>
      </c>
      <c r="D2622" s="50">
        <v>1</v>
      </c>
      <c r="E2622" s="72">
        <f t="shared" si="81"/>
        <v>25383205</v>
      </c>
      <c r="F2622" s="51" t="s">
        <v>96</v>
      </c>
      <c r="G2622" s="51" t="s">
        <v>8868</v>
      </c>
      <c r="H2622" s="51">
        <v>1475</v>
      </c>
      <c r="I2622" s="51" t="s">
        <v>14443</v>
      </c>
      <c r="J2622" s="51">
        <v>16.690000000000001</v>
      </c>
      <c r="K2622" s="68">
        <v>24617.750000000004</v>
      </c>
      <c r="L2622" s="63" t="s">
        <v>14444</v>
      </c>
      <c r="M2622" s="50" t="s">
        <v>11510</v>
      </c>
      <c r="N2622" s="36" t="s">
        <v>11507</v>
      </c>
      <c r="O2622" s="36">
        <v>1795</v>
      </c>
      <c r="P2622" s="36">
        <v>3</v>
      </c>
      <c r="Q2622" s="36" t="s">
        <v>11504</v>
      </c>
      <c r="R2622" s="50" t="str">
        <f>VLOOKUP(A2622,[1]komplet!$1:$1048576,18,0)</f>
        <v>NE</v>
      </c>
    </row>
    <row r="2623" spans="1:18" x14ac:dyDescent="0.25">
      <c r="A2623" s="71">
        <v>600026230</v>
      </c>
      <c r="B2623" s="56">
        <f t="shared" si="80"/>
        <v>600026230</v>
      </c>
      <c r="C2623" s="57" t="s">
        <v>7167</v>
      </c>
      <c r="D2623" s="50">
        <v>1</v>
      </c>
      <c r="E2623" s="72">
        <f t="shared" si="81"/>
        <v>63024616</v>
      </c>
      <c r="F2623" s="51" t="s">
        <v>96</v>
      </c>
      <c r="G2623" s="51" t="s">
        <v>8868</v>
      </c>
      <c r="H2623" s="51">
        <v>800</v>
      </c>
      <c r="I2623" s="51" t="s">
        <v>14443</v>
      </c>
      <c r="J2623" s="51">
        <v>16.690000000000001</v>
      </c>
      <c r="K2623" s="68">
        <v>13352.000000000002</v>
      </c>
      <c r="L2623" s="63" t="s">
        <v>14444</v>
      </c>
      <c r="M2623" s="50" t="s">
        <v>11511</v>
      </c>
      <c r="N2623" s="36" t="s">
        <v>41</v>
      </c>
      <c r="O2623" s="36">
        <v>614</v>
      </c>
      <c r="P2623" s="36">
        <v>2</v>
      </c>
      <c r="Q2623" s="36" t="s">
        <v>11504</v>
      </c>
      <c r="R2623" s="50" t="str">
        <f>VLOOKUP(A2623,[1]komplet!$1:$1048576,18,0)</f>
        <v>ANO</v>
      </c>
    </row>
    <row r="2624" spans="1:18" x14ac:dyDescent="0.25">
      <c r="A2624" s="71">
        <v>600136299</v>
      </c>
      <c r="B2624" s="56">
        <f t="shared" si="80"/>
        <v>600136299</v>
      </c>
      <c r="C2624" s="57" t="s">
        <v>7168</v>
      </c>
      <c r="D2624" s="50">
        <v>1</v>
      </c>
      <c r="E2624" s="72">
        <f t="shared" si="81"/>
        <v>64628531</v>
      </c>
      <c r="F2624" s="51" t="s">
        <v>96</v>
      </c>
      <c r="G2624" s="51" t="s">
        <v>8868</v>
      </c>
      <c r="H2624" s="51">
        <v>750</v>
      </c>
      <c r="I2624" s="51" t="s">
        <v>14443</v>
      </c>
      <c r="J2624" s="51">
        <v>16.690000000000001</v>
      </c>
      <c r="K2624" s="68">
        <v>12517.500000000002</v>
      </c>
      <c r="L2624" s="63" t="s">
        <v>14444</v>
      </c>
      <c r="M2624" s="50" t="s">
        <v>11512</v>
      </c>
      <c r="O2624" s="36">
        <v>825</v>
      </c>
      <c r="Q2624" s="36" t="s">
        <v>11513</v>
      </c>
      <c r="R2624" s="50" t="str">
        <f>VLOOKUP(A2624,[1]komplet!$1:$1048576,18,0)</f>
        <v>ANO</v>
      </c>
    </row>
    <row r="2625" spans="1:18" x14ac:dyDescent="0.25">
      <c r="A2625" s="71">
        <v>600135900</v>
      </c>
      <c r="B2625" s="56">
        <f t="shared" si="80"/>
        <v>600135900</v>
      </c>
      <c r="C2625" s="57" t="s">
        <v>7169</v>
      </c>
      <c r="D2625" s="50">
        <v>1</v>
      </c>
      <c r="E2625" s="72">
        <f t="shared" si="81"/>
        <v>48004472</v>
      </c>
      <c r="F2625" s="51" t="s">
        <v>96</v>
      </c>
      <c r="G2625" s="51" t="s">
        <v>8868</v>
      </c>
      <c r="H2625" s="51">
        <v>1575</v>
      </c>
      <c r="I2625" s="51" t="s">
        <v>14443</v>
      </c>
      <c r="J2625" s="51">
        <v>16.690000000000001</v>
      </c>
      <c r="K2625" s="68">
        <v>26286.750000000004</v>
      </c>
      <c r="L2625" s="63" t="s">
        <v>14444</v>
      </c>
      <c r="M2625" s="50" t="s">
        <v>11514</v>
      </c>
      <c r="N2625" s="36" t="s">
        <v>11515</v>
      </c>
      <c r="O2625" s="36">
        <v>1383</v>
      </c>
      <c r="P2625" s="36">
        <v>1</v>
      </c>
      <c r="Q2625" s="36" t="s">
        <v>11504</v>
      </c>
      <c r="R2625" s="50" t="str">
        <f>VLOOKUP(A2625,[1]komplet!$1:$1048576,18,0)</f>
        <v>ANO</v>
      </c>
    </row>
    <row r="2626" spans="1:18" x14ac:dyDescent="0.25">
      <c r="A2626" s="71">
        <v>600135934</v>
      </c>
      <c r="B2626" s="56">
        <f t="shared" si="80"/>
        <v>600135934</v>
      </c>
      <c r="C2626" s="57" t="s">
        <v>7170</v>
      </c>
      <c r="D2626" s="50">
        <v>1</v>
      </c>
      <c r="E2626" s="72">
        <f t="shared" si="81"/>
        <v>48004511</v>
      </c>
      <c r="F2626" s="51" t="s">
        <v>96</v>
      </c>
      <c r="G2626" s="51" t="s">
        <v>8868</v>
      </c>
      <c r="H2626" s="51">
        <v>1500</v>
      </c>
      <c r="I2626" s="51" t="s">
        <v>14443</v>
      </c>
      <c r="J2626" s="51">
        <v>16.690000000000001</v>
      </c>
      <c r="K2626" s="68">
        <v>25035.000000000004</v>
      </c>
      <c r="L2626" s="63" t="s">
        <v>14444</v>
      </c>
      <c r="M2626" s="50" t="s">
        <v>11516</v>
      </c>
      <c r="N2626" s="36" t="s">
        <v>11517</v>
      </c>
      <c r="O2626" s="36">
        <v>2290</v>
      </c>
      <c r="P2626" s="36">
        <v>14</v>
      </c>
      <c r="Q2626" s="36" t="s">
        <v>11504</v>
      </c>
      <c r="R2626" s="50" t="str">
        <f>VLOOKUP(A2626,[1]komplet!$1:$1048576,18,0)</f>
        <v>ANO</v>
      </c>
    </row>
    <row r="2627" spans="1:18" x14ac:dyDescent="0.25">
      <c r="A2627" s="71">
        <v>600135942</v>
      </c>
      <c r="B2627" s="56">
        <f t="shared" si="80"/>
        <v>600135942</v>
      </c>
      <c r="C2627" s="57" t="s">
        <v>7171</v>
      </c>
      <c r="D2627" s="50">
        <v>1</v>
      </c>
      <c r="E2627" s="72">
        <f t="shared" si="81"/>
        <v>48004529</v>
      </c>
      <c r="F2627" s="51" t="s">
        <v>96</v>
      </c>
      <c r="G2627" s="51" t="s">
        <v>8868</v>
      </c>
      <c r="H2627" s="51">
        <v>1350</v>
      </c>
      <c r="I2627" s="51" t="s">
        <v>14443</v>
      </c>
      <c r="J2627" s="51">
        <v>16.690000000000001</v>
      </c>
      <c r="K2627" s="68">
        <v>22531.5</v>
      </c>
      <c r="L2627" s="63" t="s">
        <v>14444</v>
      </c>
      <c r="M2627" s="50" t="s">
        <v>11518</v>
      </c>
      <c r="N2627" s="36" t="s">
        <v>11519</v>
      </c>
      <c r="O2627" s="36">
        <v>713</v>
      </c>
      <c r="P2627" s="36">
        <v>19</v>
      </c>
      <c r="Q2627" s="36" t="s">
        <v>11504</v>
      </c>
      <c r="R2627" s="50" t="str">
        <f>VLOOKUP(A2627,[1]komplet!$1:$1048576,18,0)</f>
        <v>ANO</v>
      </c>
    </row>
    <row r="2628" spans="1:18" x14ac:dyDescent="0.25">
      <c r="A2628" s="71">
        <v>600135951</v>
      </c>
      <c r="B2628" s="56">
        <f t="shared" si="80"/>
        <v>600135951</v>
      </c>
      <c r="C2628" s="57" t="s">
        <v>7172</v>
      </c>
      <c r="D2628" s="50">
        <v>1</v>
      </c>
      <c r="E2628" s="72">
        <f t="shared" si="81"/>
        <v>48004537</v>
      </c>
      <c r="F2628" s="51" t="s">
        <v>96</v>
      </c>
      <c r="G2628" s="51" t="s">
        <v>8868</v>
      </c>
      <c r="H2628" s="51">
        <v>1675</v>
      </c>
      <c r="I2628" s="51" t="s">
        <v>14443</v>
      </c>
      <c r="J2628" s="51">
        <v>16.690000000000001</v>
      </c>
      <c r="K2628" s="68">
        <v>27955.750000000004</v>
      </c>
      <c r="L2628" s="63" t="s">
        <v>14444</v>
      </c>
      <c r="M2628" s="50" t="s">
        <v>11520</v>
      </c>
      <c r="N2628" s="36" t="s">
        <v>74</v>
      </c>
      <c r="O2628" s="36">
        <v>1666</v>
      </c>
      <c r="P2628" s="36">
        <v>30</v>
      </c>
      <c r="Q2628" s="36" t="s">
        <v>11504</v>
      </c>
      <c r="R2628" s="50" t="str">
        <f>VLOOKUP(A2628,[1]komplet!$1:$1048576,18,0)</f>
        <v>ANO</v>
      </c>
    </row>
    <row r="2629" spans="1:18" x14ac:dyDescent="0.25">
      <c r="A2629" s="71">
        <v>600135969</v>
      </c>
      <c r="B2629" s="56">
        <f t="shared" ref="B2629:B2692" si="82">A2629*1</f>
        <v>600135969</v>
      </c>
      <c r="C2629" s="57" t="s">
        <v>7173</v>
      </c>
      <c r="D2629" s="50">
        <v>1</v>
      </c>
      <c r="E2629" s="72">
        <f t="shared" ref="E2629:E2692" si="83">C2629*1</f>
        <v>48004545</v>
      </c>
      <c r="F2629" s="51" t="s">
        <v>96</v>
      </c>
      <c r="G2629" s="51" t="s">
        <v>8868</v>
      </c>
      <c r="H2629" s="51">
        <v>950</v>
      </c>
      <c r="I2629" s="51" t="s">
        <v>14443</v>
      </c>
      <c r="J2629" s="51">
        <v>16.690000000000001</v>
      </c>
      <c r="K2629" s="68">
        <v>15855.500000000002</v>
      </c>
      <c r="L2629" s="63" t="s">
        <v>14444</v>
      </c>
      <c r="M2629" s="50" t="s">
        <v>11521</v>
      </c>
      <c r="N2629" s="36" t="s">
        <v>40</v>
      </c>
      <c r="O2629" s="36">
        <v>432</v>
      </c>
      <c r="P2629" s="36">
        <v>1</v>
      </c>
      <c r="Q2629" s="36" t="s">
        <v>11504</v>
      </c>
      <c r="R2629" s="50" t="str">
        <f>VLOOKUP(A2629,[1]komplet!$1:$1048576,18,0)</f>
        <v>ANO</v>
      </c>
    </row>
    <row r="2630" spans="1:18" x14ac:dyDescent="0.25">
      <c r="A2630" s="71">
        <v>600135977</v>
      </c>
      <c r="B2630" s="56">
        <f t="shared" si="82"/>
        <v>600135977</v>
      </c>
      <c r="C2630" s="57" t="s">
        <v>7174</v>
      </c>
      <c r="D2630" s="50">
        <v>1</v>
      </c>
      <c r="E2630" s="72">
        <f t="shared" si="83"/>
        <v>48004561</v>
      </c>
      <c r="F2630" s="51" t="s">
        <v>96</v>
      </c>
      <c r="G2630" s="51" t="s">
        <v>8868</v>
      </c>
      <c r="H2630" s="51">
        <v>550</v>
      </c>
      <c r="I2630" s="51" t="s">
        <v>14443</v>
      </c>
      <c r="J2630" s="51">
        <v>16.690000000000001</v>
      </c>
      <c r="K2630" s="68">
        <v>9179.5</v>
      </c>
      <c r="L2630" s="63" t="s">
        <v>14444</v>
      </c>
      <c r="M2630" s="50" t="s">
        <v>11522</v>
      </c>
      <c r="N2630" s="36" t="s">
        <v>11523</v>
      </c>
      <c r="O2630" s="36">
        <v>2219</v>
      </c>
      <c r="P2630" s="36">
        <v>13</v>
      </c>
      <c r="Q2630" s="36" t="s">
        <v>11504</v>
      </c>
      <c r="R2630" s="50" t="str">
        <f>VLOOKUP(A2630,[1]komplet!$1:$1048576,18,0)</f>
        <v>ANO</v>
      </c>
    </row>
    <row r="2631" spans="1:18" x14ac:dyDescent="0.25">
      <c r="A2631" s="71">
        <v>600136388</v>
      </c>
      <c r="B2631" s="56">
        <f t="shared" si="82"/>
        <v>600136388</v>
      </c>
      <c r="C2631" s="57" t="s">
        <v>7175</v>
      </c>
      <c r="D2631" s="50">
        <v>1</v>
      </c>
      <c r="E2631" s="72">
        <f t="shared" si="83"/>
        <v>73184501</v>
      </c>
      <c r="F2631" s="51" t="s">
        <v>96</v>
      </c>
      <c r="G2631" s="51" t="s">
        <v>8868</v>
      </c>
      <c r="H2631" s="51">
        <v>1050</v>
      </c>
      <c r="I2631" s="51" t="s">
        <v>14443</v>
      </c>
      <c r="J2631" s="51">
        <v>16.690000000000001</v>
      </c>
      <c r="K2631" s="68">
        <v>17524.5</v>
      </c>
      <c r="L2631" s="63" t="s">
        <v>14444</v>
      </c>
      <c r="M2631" s="50" t="s">
        <v>11524</v>
      </c>
      <c r="O2631" s="36">
        <v>1002</v>
      </c>
      <c r="Q2631" s="36" t="s">
        <v>11525</v>
      </c>
      <c r="R2631" s="50" t="str">
        <f>VLOOKUP(A2631,[1]komplet!$1:$1048576,18,0)</f>
        <v>ANO</v>
      </c>
    </row>
    <row r="2632" spans="1:18" x14ac:dyDescent="0.25">
      <c r="A2632" s="71">
        <v>600136523</v>
      </c>
      <c r="B2632" s="56">
        <f t="shared" si="82"/>
        <v>600136523</v>
      </c>
      <c r="C2632" s="57" t="s">
        <v>7176</v>
      </c>
      <c r="D2632" s="50">
        <v>1</v>
      </c>
      <c r="E2632" s="72">
        <f t="shared" si="83"/>
        <v>62331418</v>
      </c>
      <c r="F2632" s="51" t="s">
        <v>96</v>
      </c>
      <c r="G2632" s="51" t="s">
        <v>8868</v>
      </c>
      <c r="H2632" s="51">
        <v>2300</v>
      </c>
      <c r="I2632" s="51" t="s">
        <v>14443</v>
      </c>
      <c r="J2632" s="51">
        <v>16.690000000000001</v>
      </c>
      <c r="K2632" s="68">
        <v>38387</v>
      </c>
      <c r="L2632" s="63" t="s">
        <v>14444</v>
      </c>
      <c r="M2632" s="50" t="s">
        <v>11526</v>
      </c>
      <c r="N2632" s="36" t="s">
        <v>29</v>
      </c>
      <c r="O2632" s="36">
        <v>1758</v>
      </c>
      <c r="P2632" s="36">
        <v>1</v>
      </c>
      <c r="Q2632" s="36" t="s">
        <v>11504</v>
      </c>
      <c r="R2632" s="50" t="str">
        <f>VLOOKUP(A2632,[1]komplet!$1:$1048576,18,0)</f>
        <v>ANO</v>
      </c>
    </row>
    <row r="2633" spans="1:18" x14ac:dyDescent="0.25">
      <c r="A2633" s="71">
        <v>600136531</v>
      </c>
      <c r="B2633" s="56">
        <f t="shared" si="82"/>
        <v>600136531</v>
      </c>
      <c r="C2633" s="57" t="s">
        <v>7177</v>
      </c>
      <c r="D2633" s="50">
        <v>1</v>
      </c>
      <c r="E2633" s="72">
        <f t="shared" si="83"/>
        <v>62331388</v>
      </c>
      <c r="F2633" s="51" t="s">
        <v>96</v>
      </c>
      <c r="G2633" s="51" t="s">
        <v>8868</v>
      </c>
      <c r="H2633" s="51">
        <v>1300</v>
      </c>
      <c r="I2633" s="51" t="s">
        <v>14443</v>
      </c>
      <c r="J2633" s="51">
        <v>16.690000000000001</v>
      </c>
      <c r="K2633" s="68">
        <v>21697</v>
      </c>
      <c r="L2633" s="63" t="s">
        <v>14444</v>
      </c>
      <c r="M2633" s="50" t="s">
        <v>11527</v>
      </c>
      <c r="N2633" s="36" t="s">
        <v>11528</v>
      </c>
      <c r="O2633" s="36">
        <v>2871</v>
      </c>
      <c r="P2633" s="36">
        <v>8</v>
      </c>
      <c r="Q2633" s="36" t="s">
        <v>11504</v>
      </c>
      <c r="R2633" s="50" t="str">
        <f>VLOOKUP(A2633,[1]komplet!$1:$1048576,18,0)</f>
        <v>ANO</v>
      </c>
    </row>
    <row r="2634" spans="1:18" x14ac:dyDescent="0.25">
      <c r="A2634" s="71">
        <v>600136540</v>
      </c>
      <c r="B2634" s="56">
        <f t="shared" si="82"/>
        <v>600136540</v>
      </c>
      <c r="C2634" s="57" t="s">
        <v>7178</v>
      </c>
      <c r="D2634" s="50">
        <v>1</v>
      </c>
      <c r="E2634" s="72">
        <f t="shared" si="83"/>
        <v>62331361</v>
      </c>
      <c r="F2634" s="51" t="s">
        <v>96</v>
      </c>
      <c r="G2634" s="51" t="s">
        <v>8868</v>
      </c>
      <c r="H2634" s="51">
        <v>825</v>
      </c>
      <c r="I2634" s="51" t="s">
        <v>14443</v>
      </c>
      <c r="J2634" s="51">
        <v>16.690000000000001</v>
      </c>
      <c r="K2634" s="68">
        <v>13769.250000000002</v>
      </c>
      <c r="L2634" s="63" t="s">
        <v>14444</v>
      </c>
      <c r="M2634" s="50" t="s">
        <v>11529</v>
      </c>
      <c r="N2634" s="36" t="s">
        <v>14</v>
      </c>
      <c r="O2634" s="36">
        <v>2936</v>
      </c>
      <c r="P2634" s="36">
        <v>61</v>
      </c>
      <c r="Q2634" s="36" t="s">
        <v>11504</v>
      </c>
      <c r="R2634" s="50" t="str">
        <f>VLOOKUP(A2634,[1]komplet!$1:$1048576,18,0)</f>
        <v>ANO</v>
      </c>
    </row>
    <row r="2635" spans="1:18" x14ac:dyDescent="0.25">
      <c r="A2635" s="71">
        <v>600136566</v>
      </c>
      <c r="B2635" s="56">
        <f t="shared" si="82"/>
        <v>600136566</v>
      </c>
      <c r="C2635" s="57" t="s">
        <v>7179</v>
      </c>
      <c r="D2635" s="50">
        <v>1</v>
      </c>
      <c r="E2635" s="72">
        <f t="shared" si="83"/>
        <v>64628680</v>
      </c>
      <c r="F2635" s="51" t="s">
        <v>96</v>
      </c>
      <c r="G2635" s="51" t="s">
        <v>8868</v>
      </c>
      <c r="H2635" s="51">
        <v>600</v>
      </c>
      <c r="I2635" s="51" t="s">
        <v>14443</v>
      </c>
      <c r="J2635" s="51">
        <v>16.690000000000001</v>
      </c>
      <c r="K2635" s="68">
        <v>10014</v>
      </c>
      <c r="L2635" s="63" t="s">
        <v>14444</v>
      </c>
      <c r="M2635" s="50" t="s">
        <v>11530</v>
      </c>
      <c r="N2635" s="36" t="s">
        <v>11531</v>
      </c>
      <c r="O2635" s="36">
        <v>156</v>
      </c>
      <c r="P2635" s="36">
        <v>2</v>
      </c>
      <c r="Q2635" s="36" t="s">
        <v>11504</v>
      </c>
      <c r="R2635" s="50" t="str">
        <f>VLOOKUP(A2635,[1]komplet!$1:$1048576,18,0)</f>
        <v>ANO</v>
      </c>
    </row>
    <row r="2636" spans="1:18" x14ac:dyDescent="0.25">
      <c r="A2636" s="71">
        <v>600136680</v>
      </c>
      <c r="B2636" s="56">
        <f t="shared" si="82"/>
        <v>600136680</v>
      </c>
      <c r="C2636" s="57" t="s">
        <v>7180</v>
      </c>
      <c r="D2636" s="50">
        <v>1</v>
      </c>
      <c r="E2636" s="72">
        <f t="shared" si="83"/>
        <v>62331353</v>
      </c>
      <c r="F2636" s="51" t="s">
        <v>96</v>
      </c>
      <c r="G2636" s="51" t="s">
        <v>8868</v>
      </c>
      <c r="H2636" s="51">
        <v>1875</v>
      </c>
      <c r="I2636" s="51" t="s">
        <v>14443</v>
      </c>
      <c r="J2636" s="51">
        <v>16.690000000000001</v>
      </c>
      <c r="K2636" s="68">
        <v>31293.750000000004</v>
      </c>
      <c r="L2636" s="63" t="s">
        <v>14444</v>
      </c>
      <c r="M2636" s="50" t="s">
        <v>11532</v>
      </c>
      <c r="N2636" s="36" t="s">
        <v>11533</v>
      </c>
      <c r="O2636" s="36">
        <v>775</v>
      </c>
      <c r="P2636" s="36" t="s">
        <v>10</v>
      </c>
      <c r="Q2636" s="36" t="s">
        <v>11504</v>
      </c>
      <c r="R2636" s="50" t="str">
        <f>VLOOKUP(A2636,[1]komplet!$1:$1048576,18,0)</f>
        <v>ANO</v>
      </c>
    </row>
    <row r="2637" spans="1:18" x14ac:dyDescent="0.25">
      <c r="A2637" s="71">
        <v>600171248</v>
      </c>
      <c r="B2637" s="56">
        <f t="shared" si="82"/>
        <v>600171248</v>
      </c>
      <c r="C2637" s="57" t="s">
        <v>7181</v>
      </c>
      <c r="D2637" s="50">
        <v>1</v>
      </c>
      <c r="E2637" s="72">
        <f t="shared" si="83"/>
        <v>13644254</v>
      </c>
      <c r="F2637" s="51" t="s">
        <v>96</v>
      </c>
      <c r="G2637" s="51" t="s">
        <v>8868</v>
      </c>
      <c r="H2637" s="51">
        <v>2675</v>
      </c>
      <c r="I2637" s="51" t="s">
        <v>14443</v>
      </c>
      <c r="J2637" s="51">
        <v>16.690000000000001</v>
      </c>
      <c r="K2637" s="68">
        <v>44645.75</v>
      </c>
      <c r="L2637" s="63" t="s">
        <v>14444</v>
      </c>
      <c r="M2637" s="50" t="s">
        <v>11534</v>
      </c>
      <c r="N2637" s="36" t="s">
        <v>11535</v>
      </c>
      <c r="O2637" s="36">
        <v>1111</v>
      </c>
      <c r="P2637" s="36">
        <v>60</v>
      </c>
      <c r="Q2637" s="36" t="s">
        <v>11504</v>
      </c>
      <c r="R2637" s="50" t="str">
        <f>VLOOKUP(A2637,[1]komplet!$1:$1048576,18,0)</f>
        <v>ANO</v>
      </c>
    </row>
    <row r="2638" spans="1:18" x14ac:dyDescent="0.25">
      <c r="A2638" s="71">
        <v>650023919</v>
      </c>
      <c r="B2638" s="56">
        <f t="shared" si="82"/>
        <v>650023919</v>
      </c>
      <c r="C2638" s="57" t="s">
        <v>7182</v>
      </c>
      <c r="D2638" s="50">
        <v>1</v>
      </c>
      <c r="E2638" s="72">
        <f t="shared" si="83"/>
        <v>75028913</v>
      </c>
      <c r="F2638" s="51" t="s">
        <v>96</v>
      </c>
      <c r="G2638" s="51" t="s">
        <v>8868</v>
      </c>
      <c r="H2638" s="51">
        <v>1475</v>
      </c>
      <c r="I2638" s="51" t="s">
        <v>14443</v>
      </c>
      <c r="J2638" s="51">
        <v>16.690000000000001</v>
      </c>
      <c r="K2638" s="68">
        <v>24617.750000000004</v>
      </c>
      <c r="L2638" s="63" t="s">
        <v>14444</v>
      </c>
      <c r="M2638" s="50" t="s">
        <v>11536</v>
      </c>
      <c r="O2638" s="36">
        <v>186</v>
      </c>
      <c r="Q2638" s="36" t="s">
        <v>11501</v>
      </c>
      <c r="R2638" s="50" t="str">
        <f>VLOOKUP(A2638,[1]komplet!$1:$1048576,18,0)</f>
        <v>ANO</v>
      </c>
    </row>
    <row r="2639" spans="1:18" x14ac:dyDescent="0.25">
      <c r="A2639" s="71">
        <v>691000867</v>
      </c>
      <c r="B2639" s="56">
        <f t="shared" si="82"/>
        <v>691000867</v>
      </c>
      <c r="C2639" s="57" t="s">
        <v>7183</v>
      </c>
      <c r="D2639" s="50">
        <v>1</v>
      </c>
      <c r="E2639" s="72">
        <f t="shared" si="83"/>
        <v>72035480</v>
      </c>
      <c r="F2639" s="51" t="s">
        <v>96</v>
      </c>
      <c r="G2639" s="51" t="s">
        <v>8868</v>
      </c>
      <c r="H2639" s="51">
        <v>1750</v>
      </c>
      <c r="I2639" s="51" t="s">
        <v>14443</v>
      </c>
      <c r="J2639" s="51">
        <v>16.690000000000001</v>
      </c>
      <c r="K2639" s="68">
        <v>29207.500000000004</v>
      </c>
      <c r="L2639" s="63" t="s">
        <v>14444</v>
      </c>
      <c r="M2639" s="50" t="s">
        <v>11537</v>
      </c>
      <c r="N2639" s="36" t="s">
        <v>11538</v>
      </c>
      <c r="O2639" s="36">
        <v>838</v>
      </c>
      <c r="P2639" s="36">
        <v>10</v>
      </c>
      <c r="Q2639" s="36" t="s">
        <v>11504</v>
      </c>
      <c r="R2639" s="50" t="str">
        <f>VLOOKUP(A2639,[1]komplet!$1:$1048576,18,0)</f>
        <v>ANO</v>
      </c>
    </row>
    <row r="2640" spans="1:18" x14ac:dyDescent="0.25">
      <c r="A2640" s="71">
        <v>600016714</v>
      </c>
      <c r="B2640" s="56">
        <f t="shared" si="82"/>
        <v>600016714</v>
      </c>
      <c r="C2640" s="57" t="s">
        <v>1093</v>
      </c>
      <c r="D2640" s="50">
        <v>1</v>
      </c>
      <c r="E2640" s="72">
        <f t="shared" si="83"/>
        <v>601641</v>
      </c>
      <c r="F2640" s="51" t="s">
        <v>96</v>
      </c>
      <c r="G2640" s="51" t="s">
        <v>5729</v>
      </c>
      <c r="H2640" s="51">
        <v>1700</v>
      </c>
      <c r="I2640" s="51" t="s">
        <v>14443</v>
      </c>
      <c r="J2640" s="51">
        <v>16.690000000000001</v>
      </c>
      <c r="K2640" s="68">
        <v>28373.000000000004</v>
      </c>
      <c r="L2640" s="63" t="s">
        <v>14444</v>
      </c>
      <c r="M2640" s="50" t="s">
        <v>3051</v>
      </c>
      <c r="N2640" s="36" t="s">
        <v>4862</v>
      </c>
      <c r="O2640" s="36">
        <v>528</v>
      </c>
      <c r="Q2640" s="36" t="s">
        <v>4863</v>
      </c>
      <c r="R2640" s="50" t="str">
        <f>VLOOKUP(A2640,[1]komplet!$1:$1048576,18,0)</f>
        <v>ANO</v>
      </c>
    </row>
    <row r="2641" spans="1:18" x14ac:dyDescent="0.25">
      <c r="A2641" s="71">
        <v>600016781</v>
      </c>
      <c r="B2641" s="56">
        <f t="shared" si="82"/>
        <v>600016781</v>
      </c>
      <c r="C2641" s="57" t="s">
        <v>1094</v>
      </c>
      <c r="D2641" s="50">
        <v>1</v>
      </c>
      <c r="E2641" s="72">
        <f t="shared" si="83"/>
        <v>601624</v>
      </c>
      <c r="F2641" s="51" t="s">
        <v>96</v>
      </c>
      <c r="G2641" s="51" t="s">
        <v>5729</v>
      </c>
      <c r="H2641" s="51">
        <v>1425</v>
      </c>
      <c r="I2641" s="51" t="s">
        <v>14443</v>
      </c>
      <c r="J2641" s="51">
        <v>16.690000000000001</v>
      </c>
      <c r="K2641" s="68">
        <v>23783.250000000004</v>
      </c>
      <c r="L2641" s="63" t="s">
        <v>14444</v>
      </c>
      <c r="M2641" s="50" t="s">
        <v>3052</v>
      </c>
      <c r="N2641" s="36" t="s">
        <v>47</v>
      </c>
      <c r="O2641" s="36">
        <v>1302</v>
      </c>
      <c r="P2641" s="36">
        <v>11</v>
      </c>
      <c r="Q2641" s="36" t="s">
        <v>4864</v>
      </c>
      <c r="R2641" s="50" t="str">
        <f>VLOOKUP(A2641,[1]komplet!$1:$1048576,18,0)</f>
        <v>ANO</v>
      </c>
    </row>
    <row r="2642" spans="1:18" x14ac:dyDescent="0.25">
      <c r="A2642" s="71">
        <v>600001695</v>
      </c>
      <c r="B2642" s="56">
        <f t="shared" si="82"/>
        <v>600001695</v>
      </c>
      <c r="C2642" s="57" t="s">
        <v>1095</v>
      </c>
      <c r="D2642" s="50">
        <v>1</v>
      </c>
      <c r="E2642" s="72">
        <f t="shared" si="83"/>
        <v>49588656</v>
      </c>
      <c r="F2642" s="51" t="s">
        <v>96</v>
      </c>
      <c r="G2642" s="51" t="s">
        <v>5729</v>
      </c>
      <c r="H2642" s="51">
        <v>875</v>
      </c>
      <c r="I2642" s="51" t="s">
        <v>14443</v>
      </c>
      <c r="J2642" s="51">
        <v>16.690000000000001</v>
      </c>
      <c r="K2642" s="68">
        <v>14603.750000000002</v>
      </c>
      <c r="L2642" s="63" t="s">
        <v>14444</v>
      </c>
      <c r="M2642" s="50" t="s">
        <v>3053</v>
      </c>
      <c r="N2642" s="36" t="s">
        <v>4865</v>
      </c>
      <c r="O2642" s="36">
        <v>117</v>
      </c>
      <c r="P2642" s="36">
        <v>29</v>
      </c>
      <c r="Q2642" s="36" t="s">
        <v>4864</v>
      </c>
      <c r="R2642" s="50" t="str">
        <f>VLOOKUP(A2642,[1]komplet!$1:$1048576,18,0)</f>
        <v>NE</v>
      </c>
    </row>
    <row r="2643" spans="1:18" x14ac:dyDescent="0.25">
      <c r="A2643" s="71">
        <v>600026485</v>
      </c>
      <c r="B2643" s="56">
        <f t="shared" si="82"/>
        <v>600026485</v>
      </c>
      <c r="C2643" s="57" t="s">
        <v>1096</v>
      </c>
      <c r="D2643" s="50">
        <v>1</v>
      </c>
      <c r="E2643" s="72">
        <f t="shared" si="83"/>
        <v>62330390</v>
      </c>
      <c r="F2643" s="51" t="s">
        <v>96</v>
      </c>
      <c r="G2643" s="51" t="s">
        <v>5729</v>
      </c>
      <c r="H2643" s="51">
        <v>375</v>
      </c>
      <c r="I2643" s="51" t="s">
        <v>14443</v>
      </c>
      <c r="J2643" s="51">
        <v>16.690000000000001</v>
      </c>
      <c r="K2643" s="68">
        <v>6258.7500000000009</v>
      </c>
      <c r="L2643" s="63" t="s">
        <v>14444</v>
      </c>
      <c r="M2643" s="50" t="s">
        <v>3054</v>
      </c>
      <c r="N2643" s="36" t="s">
        <v>4866</v>
      </c>
      <c r="O2643" s="36">
        <v>189</v>
      </c>
      <c r="P2643" s="36">
        <v>18</v>
      </c>
      <c r="Q2643" s="36" t="s">
        <v>4864</v>
      </c>
      <c r="R2643" s="50" t="str">
        <f>VLOOKUP(A2643,[1]komplet!$1:$1048576,18,0)</f>
        <v>ANO</v>
      </c>
    </row>
    <row r="2644" spans="1:18" x14ac:dyDescent="0.25">
      <c r="A2644" s="71">
        <v>600026507</v>
      </c>
      <c r="B2644" s="56">
        <f t="shared" si="82"/>
        <v>600026507</v>
      </c>
      <c r="C2644" s="57" t="s">
        <v>1097</v>
      </c>
      <c r="D2644" s="50">
        <v>1</v>
      </c>
      <c r="E2644" s="72">
        <f t="shared" si="83"/>
        <v>64125912</v>
      </c>
      <c r="F2644" s="51" t="s">
        <v>96</v>
      </c>
      <c r="G2644" s="51" t="s">
        <v>5729</v>
      </c>
      <c r="H2644" s="51">
        <v>250</v>
      </c>
      <c r="I2644" s="51" t="s">
        <v>14443</v>
      </c>
      <c r="J2644" s="51">
        <v>16.690000000000001</v>
      </c>
      <c r="K2644" s="68">
        <v>4172.5</v>
      </c>
      <c r="L2644" s="63" t="s">
        <v>14444</v>
      </c>
      <c r="M2644" s="50" t="s">
        <v>3055</v>
      </c>
      <c r="N2644" s="36" t="s">
        <v>59</v>
      </c>
      <c r="O2644" s="36">
        <v>1122</v>
      </c>
      <c r="P2644" s="36">
        <v>1</v>
      </c>
      <c r="Q2644" s="36" t="s">
        <v>4864</v>
      </c>
      <c r="R2644" s="50" t="str">
        <f>VLOOKUP(A2644,[1]komplet!$1:$1048576,18,0)</f>
        <v>ANO</v>
      </c>
    </row>
    <row r="2645" spans="1:18" x14ac:dyDescent="0.25">
      <c r="A2645" s="71">
        <v>600137937</v>
      </c>
      <c r="B2645" s="56">
        <f t="shared" si="82"/>
        <v>600137937</v>
      </c>
      <c r="C2645" s="57" t="s">
        <v>1098</v>
      </c>
      <c r="D2645" s="50">
        <v>1</v>
      </c>
      <c r="E2645" s="72">
        <f t="shared" si="83"/>
        <v>47998121</v>
      </c>
      <c r="F2645" s="51" t="s">
        <v>96</v>
      </c>
      <c r="G2645" s="51" t="s">
        <v>5729</v>
      </c>
      <c r="H2645" s="51">
        <v>1525</v>
      </c>
      <c r="I2645" s="51" t="s">
        <v>14443</v>
      </c>
      <c r="J2645" s="51">
        <v>16.690000000000001</v>
      </c>
      <c r="K2645" s="68">
        <v>25452.250000000004</v>
      </c>
      <c r="L2645" s="63" t="s">
        <v>14444</v>
      </c>
      <c r="M2645" s="50" t="s">
        <v>3056</v>
      </c>
      <c r="N2645" s="36" t="s">
        <v>89</v>
      </c>
      <c r="O2645" s="36">
        <v>1225</v>
      </c>
      <c r="P2645" s="36">
        <v>20</v>
      </c>
      <c r="Q2645" s="36" t="s">
        <v>4864</v>
      </c>
      <c r="R2645" s="50" t="str">
        <f>VLOOKUP(A2645,[1]komplet!$1:$1048576,18,0)</f>
        <v>ANO</v>
      </c>
    </row>
    <row r="2646" spans="1:18" x14ac:dyDescent="0.25">
      <c r="A2646" s="71">
        <v>600138011</v>
      </c>
      <c r="B2646" s="56">
        <f t="shared" si="82"/>
        <v>600138011</v>
      </c>
      <c r="C2646" s="57" t="s">
        <v>1099</v>
      </c>
      <c r="D2646" s="50">
        <v>1</v>
      </c>
      <c r="E2646" s="72">
        <f t="shared" si="83"/>
        <v>70988650</v>
      </c>
      <c r="F2646" s="51" t="s">
        <v>96</v>
      </c>
      <c r="G2646" s="51" t="s">
        <v>5729</v>
      </c>
      <c r="H2646" s="51">
        <v>425</v>
      </c>
      <c r="I2646" s="51" t="s">
        <v>14443</v>
      </c>
      <c r="J2646" s="51">
        <v>16.690000000000001</v>
      </c>
      <c r="K2646" s="68">
        <v>7093.2500000000009</v>
      </c>
      <c r="L2646" s="63" t="s">
        <v>14444</v>
      </c>
      <c r="M2646" s="50" t="s">
        <v>3057</v>
      </c>
      <c r="O2646" s="36">
        <v>60</v>
      </c>
      <c r="Q2646" s="36" t="s">
        <v>4864</v>
      </c>
      <c r="R2646" s="50" t="str">
        <f>VLOOKUP(A2646,[1]komplet!$1:$1048576,18,0)</f>
        <v>ANO</v>
      </c>
    </row>
    <row r="2647" spans="1:18" x14ac:dyDescent="0.25">
      <c r="A2647" s="71">
        <v>600138020</v>
      </c>
      <c r="B2647" s="56">
        <f t="shared" si="82"/>
        <v>600138020</v>
      </c>
      <c r="C2647" s="57" t="s">
        <v>1100</v>
      </c>
      <c r="D2647" s="50">
        <v>1</v>
      </c>
      <c r="E2647" s="72">
        <f t="shared" si="83"/>
        <v>70994781</v>
      </c>
      <c r="F2647" s="51" t="s">
        <v>96</v>
      </c>
      <c r="G2647" s="51" t="s">
        <v>5729</v>
      </c>
      <c r="H2647" s="51">
        <v>200</v>
      </c>
      <c r="I2647" s="51" t="s">
        <v>14443</v>
      </c>
      <c r="J2647" s="51">
        <v>16.690000000000001</v>
      </c>
      <c r="K2647" s="68">
        <v>3338.0000000000005</v>
      </c>
      <c r="L2647" s="63" t="s">
        <v>14444</v>
      </c>
      <c r="M2647" s="50" t="s">
        <v>3058</v>
      </c>
      <c r="O2647" s="36">
        <v>110</v>
      </c>
      <c r="Q2647" s="36" t="s">
        <v>4867</v>
      </c>
      <c r="R2647" s="50" t="str">
        <f>VLOOKUP(A2647,[1]komplet!$1:$1048576,18,0)</f>
        <v>ANO</v>
      </c>
    </row>
    <row r="2648" spans="1:18" x14ac:dyDescent="0.25">
      <c r="A2648" s="71">
        <v>600138062</v>
      </c>
      <c r="B2648" s="56">
        <f t="shared" si="82"/>
        <v>600138062</v>
      </c>
      <c r="C2648" s="57" t="s">
        <v>1101</v>
      </c>
      <c r="D2648" s="50">
        <v>1</v>
      </c>
      <c r="E2648" s="72">
        <f t="shared" si="83"/>
        <v>75027500</v>
      </c>
      <c r="F2648" s="51" t="s">
        <v>96</v>
      </c>
      <c r="G2648" s="51" t="s">
        <v>5729</v>
      </c>
      <c r="H2648" s="51">
        <v>175</v>
      </c>
      <c r="I2648" s="51" t="s">
        <v>14443</v>
      </c>
      <c r="J2648" s="51">
        <v>16.690000000000001</v>
      </c>
      <c r="K2648" s="68">
        <v>2920.75</v>
      </c>
      <c r="L2648" s="63" t="s">
        <v>14444</v>
      </c>
      <c r="M2648" s="50" t="s">
        <v>3059</v>
      </c>
      <c r="O2648" s="36">
        <v>255</v>
      </c>
      <c r="Q2648" s="36" t="s">
        <v>4868</v>
      </c>
      <c r="R2648" s="50" t="str">
        <f>VLOOKUP(A2648,[1]komplet!$1:$1048576,18,0)</f>
        <v>ANO</v>
      </c>
    </row>
    <row r="2649" spans="1:18" x14ac:dyDescent="0.25">
      <c r="A2649" s="71">
        <v>600138178</v>
      </c>
      <c r="B2649" s="56">
        <f t="shared" si="82"/>
        <v>600138178</v>
      </c>
      <c r="C2649" s="57" t="s">
        <v>1102</v>
      </c>
      <c r="D2649" s="50">
        <v>1</v>
      </c>
      <c r="E2649" s="72">
        <f t="shared" si="83"/>
        <v>64125866</v>
      </c>
      <c r="F2649" s="51" t="s">
        <v>96</v>
      </c>
      <c r="G2649" s="51" t="s">
        <v>5729</v>
      </c>
      <c r="H2649" s="51">
        <v>1925</v>
      </c>
      <c r="I2649" s="51" t="s">
        <v>14443</v>
      </c>
      <c r="J2649" s="51">
        <v>16.690000000000001</v>
      </c>
      <c r="K2649" s="68">
        <v>32128.250000000004</v>
      </c>
      <c r="L2649" s="63" t="s">
        <v>14444</v>
      </c>
      <c r="M2649" s="50" t="s">
        <v>3060</v>
      </c>
      <c r="N2649" s="36" t="s">
        <v>4869</v>
      </c>
      <c r="O2649" s="36">
        <v>791</v>
      </c>
      <c r="P2649" s="36" t="s">
        <v>4870</v>
      </c>
      <c r="Q2649" s="36" t="s">
        <v>4864</v>
      </c>
      <c r="R2649" s="50" t="str">
        <f>VLOOKUP(A2649,[1]komplet!$1:$1048576,18,0)</f>
        <v>ANO</v>
      </c>
    </row>
    <row r="2650" spans="1:18" x14ac:dyDescent="0.25">
      <c r="A2650" s="71">
        <v>600138194</v>
      </c>
      <c r="B2650" s="56">
        <f t="shared" si="82"/>
        <v>600138194</v>
      </c>
      <c r="C2650" s="57" t="s">
        <v>1103</v>
      </c>
      <c r="D2650" s="50">
        <v>1</v>
      </c>
      <c r="E2650" s="72">
        <f t="shared" si="83"/>
        <v>47657707</v>
      </c>
      <c r="F2650" s="51" t="s">
        <v>96</v>
      </c>
      <c r="G2650" s="51" t="s">
        <v>5729</v>
      </c>
      <c r="H2650" s="51">
        <v>1650</v>
      </c>
      <c r="I2650" s="51" t="s">
        <v>14443</v>
      </c>
      <c r="J2650" s="51">
        <v>16.690000000000001</v>
      </c>
      <c r="K2650" s="68">
        <v>27538.500000000004</v>
      </c>
      <c r="L2650" s="63" t="s">
        <v>14444</v>
      </c>
      <c r="M2650" s="50" t="s">
        <v>3061</v>
      </c>
      <c r="N2650" s="36" t="s">
        <v>4862</v>
      </c>
      <c r="O2650" s="36">
        <v>486</v>
      </c>
      <c r="Q2650" s="36" t="s">
        <v>4863</v>
      </c>
      <c r="R2650" s="50" t="str">
        <f>VLOOKUP(A2650,[1]komplet!$1:$1048576,18,0)</f>
        <v>ANO</v>
      </c>
    </row>
    <row r="2651" spans="1:18" x14ac:dyDescent="0.25">
      <c r="A2651" s="71">
        <v>600138259</v>
      </c>
      <c r="B2651" s="56">
        <f t="shared" si="82"/>
        <v>600138259</v>
      </c>
      <c r="C2651" s="57" t="s">
        <v>1104</v>
      </c>
      <c r="D2651" s="50">
        <v>1</v>
      </c>
      <c r="E2651" s="72">
        <f t="shared" si="83"/>
        <v>848310</v>
      </c>
      <c r="F2651" s="51" t="s">
        <v>96</v>
      </c>
      <c r="G2651" s="51" t="s">
        <v>5729</v>
      </c>
      <c r="H2651" s="51">
        <v>1475</v>
      </c>
      <c r="I2651" s="51" t="s">
        <v>14443</v>
      </c>
      <c r="J2651" s="51">
        <v>16.690000000000001</v>
      </c>
      <c r="K2651" s="68">
        <v>24617.750000000004</v>
      </c>
      <c r="L2651" s="63" t="s">
        <v>14444</v>
      </c>
      <c r="M2651" s="50" t="s">
        <v>3062</v>
      </c>
      <c r="N2651" s="36" t="s">
        <v>4871</v>
      </c>
      <c r="O2651" s="36">
        <v>1123</v>
      </c>
      <c r="P2651" s="36">
        <v>2</v>
      </c>
      <c r="Q2651" s="36" t="s">
        <v>4864</v>
      </c>
      <c r="R2651" s="50" t="str">
        <f>VLOOKUP(A2651,[1]komplet!$1:$1048576,18,0)</f>
        <v>ANO</v>
      </c>
    </row>
    <row r="2652" spans="1:18" x14ac:dyDescent="0.25">
      <c r="A2652" s="71">
        <v>600138283</v>
      </c>
      <c r="B2652" s="56">
        <f t="shared" si="82"/>
        <v>600138283</v>
      </c>
      <c r="C2652" s="57" t="s">
        <v>1105</v>
      </c>
      <c r="D2652" s="50">
        <v>1</v>
      </c>
      <c r="E2652" s="72">
        <f t="shared" si="83"/>
        <v>60336293</v>
      </c>
      <c r="F2652" s="51" t="s">
        <v>96</v>
      </c>
      <c r="G2652" s="51" t="s">
        <v>5729</v>
      </c>
      <c r="H2652" s="51">
        <v>1050</v>
      </c>
      <c r="I2652" s="51" t="s">
        <v>14443</v>
      </c>
      <c r="J2652" s="51">
        <v>16.690000000000001</v>
      </c>
      <c r="K2652" s="68">
        <v>17524.5</v>
      </c>
      <c r="L2652" s="63" t="s">
        <v>14444</v>
      </c>
      <c r="M2652" s="50" t="s">
        <v>3063</v>
      </c>
      <c r="N2652" s="36" t="s">
        <v>4872</v>
      </c>
      <c r="O2652" s="36">
        <v>485</v>
      </c>
      <c r="Q2652" s="36" t="s">
        <v>4873</v>
      </c>
      <c r="R2652" s="50" t="str">
        <f>VLOOKUP(A2652,[1]komplet!$1:$1048576,18,0)</f>
        <v>ANO</v>
      </c>
    </row>
    <row r="2653" spans="1:18" x14ac:dyDescent="0.25">
      <c r="A2653" s="71">
        <v>600138305</v>
      </c>
      <c r="B2653" s="56">
        <f t="shared" si="82"/>
        <v>600138305</v>
      </c>
      <c r="C2653" s="57" t="s">
        <v>1106</v>
      </c>
      <c r="D2653" s="50">
        <v>1</v>
      </c>
      <c r="E2653" s="72">
        <f t="shared" si="83"/>
        <v>70988641</v>
      </c>
      <c r="F2653" s="51" t="s">
        <v>96</v>
      </c>
      <c r="G2653" s="51" t="s">
        <v>5729</v>
      </c>
      <c r="H2653" s="51">
        <v>300</v>
      </c>
      <c r="I2653" s="51" t="s">
        <v>14443</v>
      </c>
      <c r="J2653" s="51">
        <v>16.690000000000001</v>
      </c>
      <c r="K2653" s="68">
        <v>5007</v>
      </c>
      <c r="L2653" s="63" t="s">
        <v>14444</v>
      </c>
      <c r="M2653" s="50" t="s">
        <v>3064</v>
      </c>
      <c r="O2653" s="36">
        <v>66</v>
      </c>
      <c r="Q2653" s="36" t="s">
        <v>4864</v>
      </c>
      <c r="R2653" s="50" t="str">
        <f>VLOOKUP(A2653,[1]komplet!$1:$1048576,18,0)</f>
        <v>ANO</v>
      </c>
    </row>
    <row r="2654" spans="1:18" x14ac:dyDescent="0.25">
      <c r="A2654" s="71">
        <v>600138470</v>
      </c>
      <c r="B2654" s="56">
        <f t="shared" si="82"/>
        <v>600138470</v>
      </c>
      <c r="C2654" s="57" t="s">
        <v>1107</v>
      </c>
      <c r="D2654" s="50">
        <v>1</v>
      </c>
      <c r="E2654" s="72">
        <f t="shared" si="83"/>
        <v>64125874</v>
      </c>
      <c r="F2654" s="51" t="s">
        <v>96</v>
      </c>
      <c r="G2654" s="51" t="s">
        <v>5729</v>
      </c>
      <c r="H2654" s="51">
        <v>1525</v>
      </c>
      <c r="I2654" s="51" t="s">
        <v>14443</v>
      </c>
      <c r="J2654" s="51">
        <v>16.690000000000001</v>
      </c>
      <c r="K2654" s="68">
        <v>25452.250000000004</v>
      </c>
      <c r="L2654" s="63" t="s">
        <v>14444</v>
      </c>
      <c r="M2654" s="50" t="s">
        <v>3065</v>
      </c>
      <c r="N2654" s="36" t="s">
        <v>4874</v>
      </c>
      <c r="O2654" s="36">
        <v>369</v>
      </c>
      <c r="P2654" s="36">
        <v>2</v>
      </c>
      <c r="Q2654" s="36" t="s">
        <v>4864</v>
      </c>
      <c r="R2654" s="50" t="str">
        <f>VLOOKUP(A2654,[1]komplet!$1:$1048576,18,0)</f>
        <v>ANO</v>
      </c>
    </row>
    <row r="2655" spans="1:18" x14ac:dyDescent="0.25">
      <c r="A2655" s="71">
        <v>600138500</v>
      </c>
      <c r="B2655" s="56">
        <f t="shared" si="82"/>
        <v>600138500</v>
      </c>
      <c r="C2655" s="57" t="s">
        <v>1108</v>
      </c>
      <c r="D2655" s="50">
        <v>1</v>
      </c>
      <c r="E2655" s="72">
        <f t="shared" si="83"/>
        <v>75029367</v>
      </c>
      <c r="F2655" s="51" t="s">
        <v>96</v>
      </c>
      <c r="G2655" s="51" t="s">
        <v>5729</v>
      </c>
      <c r="H2655" s="51">
        <v>1175</v>
      </c>
      <c r="I2655" s="51" t="s">
        <v>14443</v>
      </c>
      <c r="J2655" s="51">
        <v>16.690000000000001</v>
      </c>
      <c r="K2655" s="68">
        <v>19610.75</v>
      </c>
      <c r="L2655" s="63" t="s">
        <v>14444</v>
      </c>
      <c r="M2655" s="50" t="s">
        <v>3066</v>
      </c>
      <c r="O2655" s="36">
        <v>372</v>
      </c>
      <c r="Q2655" s="36" t="s">
        <v>102</v>
      </c>
      <c r="R2655" s="50" t="str">
        <f>VLOOKUP(A2655,[1]komplet!$1:$1048576,18,0)</f>
        <v>ANO</v>
      </c>
    </row>
    <row r="2656" spans="1:18" x14ac:dyDescent="0.25">
      <c r="A2656" s="71">
        <v>600138631</v>
      </c>
      <c r="B2656" s="56">
        <f t="shared" si="82"/>
        <v>600138631</v>
      </c>
      <c r="C2656" s="57" t="s">
        <v>1109</v>
      </c>
      <c r="D2656" s="50">
        <v>1</v>
      </c>
      <c r="E2656" s="72">
        <f t="shared" si="83"/>
        <v>70983038</v>
      </c>
      <c r="F2656" s="51" t="s">
        <v>96</v>
      </c>
      <c r="G2656" s="51" t="s">
        <v>5729</v>
      </c>
      <c r="H2656" s="51">
        <v>225</v>
      </c>
      <c r="I2656" s="51" t="s">
        <v>14443</v>
      </c>
      <c r="J2656" s="51">
        <v>16.690000000000001</v>
      </c>
      <c r="K2656" s="68">
        <v>3755.2500000000005</v>
      </c>
      <c r="L2656" s="63" t="s">
        <v>14444</v>
      </c>
      <c r="M2656" s="50" t="s">
        <v>3067</v>
      </c>
      <c r="O2656" s="36">
        <v>89</v>
      </c>
      <c r="Q2656" s="36" t="s">
        <v>4875</v>
      </c>
      <c r="R2656" s="50" t="str">
        <f>VLOOKUP(A2656,[1]komplet!$1:$1048576,18,0)</f>
        <v>ANO</v>
      </c>
    </row>
    <row r="2657" spans="1:18" x14ac:dyDescent="0.25">
      <c r="A2657" s="71">
        <v>600138658</v>
      </c>
      <c r="B2657" s="56">
        <f t="shared" si="82"/>
        <v>600138658</v>
      </c>
      <c r="C2657" s="57" t="s">
        <v>1110</v>
      </c>
      <c r="D2657" s="50">
        <v>1</v>
      </c>
      <c r="E2657" s="72">
        <f t="shared" si="83"/>
        <v>70983356</v>
      </c>
      <c r="F2657" s="51" t="s">
        <v>96</v>
      </c>
      <c r="G2657" s="51" t="s">
        <v>5729</v>
      </c>
      <c r="H2657" s="51">
        <v>1700</v>
      </c>
      <c r="I2657" s="51" t="s">
        <v>14443</v>
      </c>
      <c r="J2657" s="51">
        <v>16.690000000000001</v>
      </c>
      <c r="K2657" s="68">
        <v>28373.000000000004</v>
      </c>
      <c r="L2657" s="63" t="s">
        <v>14444</v>
      </c>
      <c r="M2657" s="50" t="s">
        <v>3068</v>
      </c>
      <c r="N2657" s="36" t="s">
        <v>19</v>
      </c>
      <c r="O2657" s="36">
        <v>1510</v>
      </c>
      <c r="Q2657" s="36" t="s">
        <v>4863</v>
      </c>
      <c r="R2657" s="50" t="str">
        <f>VLOOKUP(A2657,[1]komplet!$1:$1048576,18,0)</f>
        <v>ANO</v>
      </c>
    </row>
    <row r="2658" spans="1:18" x14ac:dyDescent="0.25">
      <c r="A2658" s="71">
        <v>600138674</v>
      </c>
      <c r="B2658" s="56">
        <f t="shared" si="82"/>
        <v>600138674</v>
      </c>
      <c r="C2658" s="57" t="s">
        <v>1111</v>
      </c>
      <c r="D2658" s="50">
        <v>1</v>
      </c>
      <c r="E2658" s="72">
        <f t="shared" si="83"/>
        <v>73184594</v>
      </c>
      <c r="F2658" s="51" t="s">
        <v>96</v>
      </c>
      <c r="G2658" s="51" t="s">
        <v>5729</v>
      </c>
      <c r="H2658" s="51">
        <v>150</v>
      </c>
      <c r="I2658" s="51" t="s">
        <v>14443</v>
      </c>
      <c r="J2658" s="51">
        <v>16.690000000000001</v>
      </c>
      <c r="K2658" s="68">
        <v>2503.5</v>
      </c>
      <c r="L2658" s="63" t="s">
        <v>14444</v>
      </c>
      <c r="M2658" s="50" t="s">
        <v>3069</v>
      </c>
      <c r="O2658" s="36">
        <v>204</v>
      </c>
      <c r="Q2658" s="36" t="s">
        <v>4876</v>
      </c>
      <c r="R2658" s="50" t="str">
        <f>VLOOKUP(A2658,[1]komplet!$1:$1048576,18,0)</f>
        <v>ANO</v>
      </c>
    </row>
    <row r="2659" spans="1:18" x14ac:dyDescent="0.25">
      <c r="A2659" s="71">
        <v>691013233</v>
      </c>
      <c r="B2659" s="56">
        <f t="shared" si="82"/>
        <v>691013233</v>
      </c>
      <c r="C2659" s="57" t="s">
        <v>1112</v>
      </c>
      <c r="D2659" s="50">
        <v>1</v>
      </c>
      <c r="E2659" s="72">
        <f t="shared" si="83"/>
        <v>7485018</v>
      </c>
      <c r="F2659" s="51" t="s">
        <v>96</v>
      </c>
      <c r="G2659" s="51" t="s">
        <v>5729</v>
      </c>
      <c r="H2659" s="51">
        <v>175</v>
      </c>
      <c r="I2659" s="51" t="s">
        <v>14443</v>
      </c>
      <c r="J2659" s="51">
        <v>16.690000000000001</v>
      </c>
      <c r="K2659" s="68">
        <v>2920.75</v>
      </c>
      <c r="L2659" s="63" t="s">
        <v>14444</v>
      </c>
      <c r="M2659" s="50" t="s">
        <v>3070</v>
      </c>
      <c r="N2659" s="36" t="s">
        <v>31</v>
      </c>
      <c r="O2659" s="36">
        <v>1346</v>
      </c>
      <c r="Q2659" s="36" t="s">
        <v>4863</v>
      </c>
      <c r="R2659" s="50" t="str">
        <f>VLOOKUP(A2659,[1]komplet!$1:$1048576,18,0)</f>
        <v>NE</v>
      </c>
    </row>
    <row r="2660" spans="1:18" x14ac:dyDescent="0.25">
      <c r="A2660" s="71">
        <v>600142949</v>
      </c>
      <c r="B2660" s="56">
        <f t="shared" si="82"/>
        <v>600142949</v>
      </c>
      <c r="C2660" s="57" t="s">
        <v>7184</v>
      </c>
      <c r="D2660" s="50">
        <v>1</v>
      </c>
      <c r="E2660" s="72">
        <f t="shared" si="83"/>
        <v>70984565</v>
      </c>
      <c r="F2660" s="51" t="s">
        <v>96</v>
      </c>
      <c r="G2660" s="51" t="s">
        <v>8870</v>
      </c>
      <c r="H2660" s="51">
        <v>1300</v>
      </c>
      <c r="I2660" s="51" t="s">
        <v>14443</v>
      </c>
      <c r="J2660" s="51">
        <v>16.690000000000001</v>
      </c>
      <c r="K2660" s="68">
        <v>21697</v>
      </c>
      <c r="L2660" s="63" t="s">
        <v>14444</v>
      </c>
      <c r="M2660" s="50" t="s">
        <v>11539</v>
      </c>
      <c r="N2660" s="36" t="s">
        <v>56</v>
      </c>
      <c r="O2660" s="36">
        <v>408</v>
      </c>
      <c r="P2660" s="36">
        <v>10</v>
      </c>
      <c r="Q2660" s="36" t="s">
        <v>11540</v>
      </c>
      <c r="R2660" s="50" t="str">
        <f>VLOOKUP(A2660,[1]komplet!$1:$1048576,18,0)</f>
        <v>ANO</v>
      </c>
    </row>
    <row r="2661" spans="1:18" x14ac:dyDescent="0.25">
      <c r="A2661" s="71">
        <v>600143015</v>
      </c>
      <c r="B2661" s="56">
        <f t="shared" si="82"/>
        <v>600143015</v>
      </c>
      <c r="C2661" s="57" t="s">
        <v>7185</v>
      </c>
      <c r="D2661" s="50">
        <v>1</v>
      </c>
      <c r="E2661" s="72">
        <f t="shared" si="83"/>
        <v>47813008</v>
      </c>
      <c r="F2661" s="51" t="s">
        <v>96</v>
      </c>
      <c r="G2661" s="51" t="s">
        <v>8870</v>
      </c>
      <c r="H2661" s="51">
        <v>1800</v>
      </c>
      <c r="I2661" s="51" t="s">
        <v>14443</v>
      </c>
      <c r="J2661" s="51">
        <v>16.690000000000001</v>
      </c>
      <c r="K2661" s="68">
        <v>30042.000000000004</v>
      </c>
      <c r="L2661" s="63" t="s">
        <v>14444</v>
      </c>
      <c r="M2661" s="50" t="s">
        <v>11541</v>
      </c>
      <c r="N2661" s="36" t="s">
        <v>19</v>
      </c>
      <c r="O2661" s="36">
        <v>540</v>
      </c>
      <c r="P2661" s="36">
        <v>9</v>
      </c>
      <c r="Q2661" s="36" t="s">
        <v>11542</v>
      </c>
      <c r="R2661" s="50" t="str">
        <f>VLOOKUP(A2661,[1]komplet!$1:$1048576,18,0)</f>
        <v>ANO</v>
      </c>
    </row>
    <row r="2662" spans="1:18" x14ac:dyDescent="0.25">
      <c r="A2662" s="71">
        <v>600143040</v>
      </c>
      <c r="B2662" s="56">
        <f t="shared" si="82"/>
        <v>600143040</v>
      </c>
      <c r="C2662" s="57" t="s">
        <v>7186</v>
      </c>
      <c r="D2662" s="50">
        <v>1</v>
      </c>
      <c r="E2662" s="72">
        <f t="shared" si="83"/>
        <v>70940088</v>
      </c>
      <c r="F2662" s="51" t="s">
        <v>96</v>
      </c>
      <c r="G2662" s="51" t="s">
        <v>8870</v>
      </c>
      <c r="H2662" s="51">
        <v>1850</v>
      </c>
      <c r="I2662" s="51" t="s">
        <v>14443</v>
      </c>
      <c r="J2662" s="51">
        <v>16.690000000000001</v>
      </c>
      <c r="K2662" s="68">
        <v>30876.500000000004</v>
      </c>
      <c r="L2662" s="63" t="s">
        <v>14444</v>
      </c>
      <c r="M2662" s="50" t="s">
        <v>11543</v>
      </c>
      <c r="N2662" s="36" t="s">
        <v>41</v>
      </c>
      <c r="O2662" s="36">
        <v>658</v>
      </c>
      <c r="P2662" s="36">
        <v>14</v>
      </c>
      <c r="Q2662" s="36" t="s">
        <v>11326</v>
      </c>
      <c r="R2662" s="50" t="str">
        <f>VLOOKUP(A2662,[1]komplet!$1:$1048576,18,0)</f>
        <v>ANO</v>
      </c>
    </row>
    <row r="2663" spans="1:18" x14ac:dyDescent="0.25">
      <c r="A2663" s="71">
        <v>600143228</v>
      </c>
      <c r="B2663" s="56">
        <f t="shared" si="82"/>
        <v>600143228</v>
      </c>
      <c r="C2663" s="57" t="s">
        <v>7187</v>
      </c>
      <c r="D2663" s="50">
        <v>1</v>
      </c>
      <c r="E2663" s="72">
        <f t="shared" si="83"/>
        <v>75026562</v>
      </c>
      <c r="F2663" s="51" t="s">
        <v>96</v>
      </c>
      <c r="G2663" s="51" t="s">
        <v>8870</v>
      </c>
      <c r="H2663" s="51">
        <v>825</v>
      </c>
      <c r="I2663" s="51" t="s">
        <v>14443</v>
      </c>
      <c r="J2663" s="51">
        <v>16.690000000000001</v>
      </c>
      <c r="K2663" s="68">
        <v>13769.250000000002</v>
      </c>
      <c r="L2663" s="63" t="s">
        <v>14444</v>
      </c>
      <c r="M2663" s="50" t="s">
        <v>11544</v>
      </c>
      <c r="N2663" s="36" t="s">
        <v>41</v>
      </c>
      <c r="O2663" s="36">
        <v>186</v>
      </c>
      <c r="Q2663" s="36" t="s">
        <v>11545</v>
      </c>
      <c r="R2663" s="50" t="str">
        <f>VLOOKUP(A2663,[1]komplet!$1:$1048576,18,0)</f>
        <v>ANO</v>
      </c>
    </row>
    <row r="2664" spans="1:18" x14ac:dyDescent="0.25">
      <c r="A2664" s="71">
        <v>600143287</v>
      </c>
      <c r="B2664" s="56">
        <f t="shared" si="82"/>
        <v>600143287</v>
      </c>
      <c r="C2664" s="57" t="s">
        <v>7188</v>
      </c>
      <c r="D2664" s="50">
        <v>1</v>
      </c>
      <c r="E2664" s="72">
        <f t="shared" si="83"/>
        <v>70975507</v>
      </c>
      <c r="F2664" s="51" t="s">
        <v>96</v>
      </c>
      <c r="G2664" s="51" t="s">
        <v>8870</v>
      </c>
      <c r="H2664" s="51">
        <v>475</v>
      </c>
      <c r="I2664" s="51" t="s">
        <v>14443</v>
      </c>
      <c r="J2664" s="51">
        <v>16.690000000000001</v>
      </c>
      <c r="K2664" s="68">
        <v>7927.7500000000009</v>
      </c>
      <c r="L2664" s="63" t="s">
        <v>14444</v>
      </c>
      <c r="M2664" s="50" t="s">
        <v>11546</v>
      </c>
      <c r="N2664" s="36" t="s">
        <v>36</v>
      </c>
      <c r="O2664" s="36">
        <v>78</v>
      </c>
      <c r="Q2664" s="36" t="s">
        <v>11547</v>
      </c>
      <c r="R2664" s="50" t="str">
        <f>VLOOKUP(A2664,[1]komplet!$1:$1048576,18,0)</f>
        <v>ANO</v>
      </c>
    </row>
    <row r="2665" spans="1:18" x14ac:dyDescent="0.25">
      <c r="A2665" s="71">
        <v>600143325</v>
      </c>
      <c r="B2665" s="56">
        <f t="shared" si="82"/>
        <v>600143325</v>
      </c>
      <c r="C2665" s="57" t="s">
        <v>7189</v>
      </c>
      <c r="D2665" s="50">
        <v>1</v>
      </c>
      <c r="E2665" s="72">
        <f t="shared" si="83"/>
        <v>70985952</v>
      </c>
      <c r="F2665" s="51" t="s">
        <v>96</v>
      </c>
      <c r="G2665" s="51" t="s">
        <v>8870</v>
      </c>
      <c r="H2665" s="51">
        <v>1400</v>
      </c>
      <c r="I2665" s="51" t="s">
        <v>14443</v>
      </c>
      <c r="J2665" s="51">
        <v>16.690000000000001</v>
      </c>
      <c r="K2665" s="68">
        <v>23366</v>
      </c>
      <c r="L2665" s="63" t="s">
        <v>14444</v>
      </c>
      <c r="M2665" s="50" t="s">
        <v>11548</v>
      </c>
      <c r="N2665" s="36" t="s">
        <v>19</v>
      </c>
      <c r="O2665" s="36">
        <v>568</v>
      </c>
      <c r="Q2665" s="36" t="s">
        <v>11549</v>
      </c>
      <c r="R2665" s="50" t="str">
        <f>VLOOKUP(A2665,[1]komplet!$1:$1048576,18,0)</f>
        <v>ANO</v>
      </c>
    </row>
    <row r="2666" spans="1:18" x14ac:dyDescent="0.25">
      <c r="A2666" s="71">
        <v>600143350</v>
      </c>
      <c r="B2666" s="56">
        <f t="shared" si="82"/>
        <v>600143350</v>
      </c>
      <c r="C2666" s="57" t="s">
        <v>7190</v>
      </c>
      <c r="D2666" s="50">
        <v>1</v>
      </c>
      <c r="E2666" s="72">
        <f t="shared" si="83"/>
        <v>75027399</v>
      </c>
      <c r="F2666" s="51" t="s">
        <v>96</v>
      </c>
      <c r="G2666" s="51" t="s">
        <v>8870</v>
      </c>
      <c r="H2666" s="51">
        <v>150</v>
      </c>
      <c r="I2666" s="51" t="s">
        <v>14443</v>
      </c>
      <c r="J2666" s="51">
        <v>16.690000000000001</v>
      </c>
      <c r="K2666" s="68">
        <v>2503.5</v>
      </c>
      <c r="L2666" s="63" t="s">
        <v>14444</v>
      </c>
      <c r="M2666" s="50" t="s">
        <v>11550</v>
      </c>
      <c r="O2666" s="36">
        <v>125</v>
      </c>
      <c r="Q2666" s="36" t="s">
        <v>11551</v>
      </c>
      <c r="R2666" s="50" t="str">
        <f>VLOOKUP(A2666,[1]komplet!$1:$1048576,18,0)</f>
        <v>ANO</v>
      </c>
    </row>
    <row r="2667" spans="1:18" x14ac:dyDescent="0.25">
      <c r="A2667" s="71">
        <v>600143376</v>
      </c>
      <c r="B2667" s="56">
        <f t="shared" si="82"/>
        <v>600143376</v>
      </c>
      <c r="C2667" s="57" t="s">
        <v>7191</v>
      </c>
      <c r="D2667" s="50">
        <v>1</v>
      </c>
      <c r="E2667" s="72">
        <f t="shared" si="83"/>
        <v>70940070</v>
      </c>
      <c r="F2667" s="51" t="s">
        <v>96</v>
      </c>
      <c r="G2667" s="51" t="s">
        <v>8870</v>
      </c>
      <c r="H2667" s="51">
        <v>450</v>
      </c>
      <c r="I2667" s="51" t="s">
        <v>14443</v>
      </c>
      <c r="J2667" s="51">
        <v>16.690000000000001</v>
      </c>
      <c r="K2667" s="68">
        <v>7510.5000000000009</v>
      </c>
      <c r="L2667" s="63" t="s">
        <v>14444</v>
      </c>
      <c r="M2667" s="50" t="s">
        <v>11552</v>
      </c>
      <c r="N2667" s="36" t="s">
        <v>11553</v>
      </c>
      <c r="O2667" s="36">
        <v>97</v>
      </c>
      <c r="P2667" s="36">
        <v>9</v>
      </c>
      <c r="Q2667" s="36" t="s">
        <v>11326</v>
      </c>
      <c r="R2667" s="50" t="str">
        <f>VLOOKUP(A2667,[1]komplet!$1:$1048576,18,0)</f>
        <v>ANO</v>
      </c>
    </row>
    <row r="2668" spans="1:18" x14ac:dyDescent="0.25">
      <c r="A2668" s="71">
        <v>600016218</v>
      </c>
      <c r="B2668" s="56">
        <f t="shared" si="82"/>
        <v>600016218</v>
      </c>
      <c r="C2668" s="57" t="s">
        <v>7192</v>
      </c>
      <c r="D2668" s="50">
        <v>1</v>
      </c>
      <c r="E2668" s="72">
        <f t="shared" si="83"/>
        <v>100307</v>
      </c>
      <c r="F2668" s="51" t="s">
        <v>96</v>
      </c>
      <c r="G2668" s="51" t="s">
        <v>8869</v>
      </c>
      <c r="H2668" s="51">
        <v>650</v>
      </c>
      <c r="I2668" s="51" t="s">
        <v>14443</v>
      </c>
      <c r="J2668" s="51">
        <v>16.690000000000001</v>
      </c>
      <c r="K2668" s="68">
        <v>10848.5</v>
      </c>
      <c r="L2668" s="63" t="s">
        <v>14444</v>
      </c>
      <c r="M2668" s="50" t="s">
        <v>11554</v>
      </c>
      <c r="N2668" s="36" t="s">
        <v>11555</v>
      </c>
      <c r="O2668" s="36">
        <v>117</v>
      </c>
      <c r="P2668" s="36">
        <v>11</v>
      </c>
      <c r="Q2668" s="36" t="s">
        <v>11556</v>
      </c>
      <c r="R2668" s="50" t="str">
        <f>VLOOKUP(A2668,[1]komplet!$1:$1048576,18,0)</f>
        <v>ANO</v>
      </c>
    </row>
    <row r="2669" spans="1:18" x14ac:dyDescent="0.25">
      <c r="A2669" s="71">
        <v>600016056</v>
      </c>
      <c r="B2669" s="56">
        <f t="shared" si="82"/>
        <v>600016056</v>
      </c>
      <c r="C2669" s="57" t="s">
        <v>7193</v>
      </c>
      <c r="D2669" s="50">
        <v>1</v>
      </c>
      <c r="E2669" s="72">
        <f t="shared" si="83"/>
        <v>601349</v>
      </c>
      <c r="F2669" s="51" t="s">
        <v>96</v>
      </c>
      <c r="G2669" s="51" t="s">
        <v>8869</v>
      </c>
      <c r="H2669" s="51">
        <v>1325</v>
      </c>
      <c r="I2669" s="51" t="s">
        <v>14443</v>
      </c>
      <c r="J2669" s="51">
        <v>16.690000000000001</v>
      </c>
      <c r="K2669" s="68">
        <v>22114.25</v>
      </c>
      <c r="L2669" s="63" t="s">
        <v>14444</v>
      </c>
      <c r="M2669" s="50" t="s">
        <v>11557</v>
      </c>
      <c r="N2669" s="36" t="s">
        <v>11558</v>
      </c>
      <c r="O2669" s="36">
        <v>19</v>
      </c>
      <c r="P2669" s="36">
        <v>2</v>
      </c>
      <c r="Q2669" s="36" t="s">
        <v>11559</v>
      </c>
      <c r="R2669" s="50" t="str">
        <f>VLOOKUP(A2669,[1]komplet!$1:$1048576,18,0)</f>
        <v>ANO</v>
      </c>
    </row>
    <row r="2670" spans="1:18" x14ac:dyDescent="0.25">
      <c r="A2670" s="71">
        <v>600016081</v>
      </c>
      <c r="B2670" s="56">
        <f t="shared" si="82"/>
        <v>600016081</v>
      </c>
      <c r="C2670" s="57" t="s">
        <v>7194</v>
      </c>
      <c r="D2670" s="50">
        <v>1</v>
      </c>
      <c r="E2670" s="72">
        <f t="shared" si="83"/>
        <v>25372076</v>
      </c>
      <c r="F2670" s="51" t="s">
        <v>96</v>
      </c>
      <c r="G2670" s="51" t="s">
        <v>8869</v>
      </c>
      <c r="H2670" s="51">
        <v>100</v>
      </c>
      <c r="I2670" s="51" t="s">
        <v>14443</v>
      </c>
      <c r="J2670" s="51">
        <v>16.690000000000001</v>
      </c>
      <c r="K2670" s="68">
        <v>1669.0000000000002</v>
      </c>
      <c r="L2670" s="63" t="s">
        <v>14444</v>
      </c>
      <c r="M2670" s="50" t="s">
        <v>11560</v>
      </c>
      <c r="N2670" s="36" t="s">
        <v>5290</v>
      </c>
      <c r="O2670" s="36">
        <v>973</v>
      </c>
      <c r="P2670" s="36">
        <v>54</v>
      </c>
      <c r="Q2670" s="36" t="s">
        <v>11559</v>
      </c>
      <c r="R2670" s="50" t="str">
        <f>VLOOKUP(A2670,[1]komplet!$1:$1048576,18,0)</f>
        <v>NE</v>
      </c>
    </row>
    <row r="2671" spans="1:18" x14ac:dyDescent="0.25">
      <c r="A2671" s="71">
        <v>600016099</v>
      </c>
      <c r="B2671" s="56">
        <f t="shared" si="82"/>
        <v>600016099</v>
      </c>
      <c r="C2671" s="57" t="s">
        <v>7195</v>
      </c>
      <c r="D2671" s="50">
        <v>1</v>
      </c>
      <c r="E2671" s="72">
        <f t="shared" si="83"/>
        <v>601292</v>
      </c>
      <c r="F2671" s="51" t="s">
        <v>96</v>
      </c>
      <c r="G2671" s="51" t="s">
        <v>8869</v>
      </c>
      <c r="H2671" s="51">
        <v>1825</v>
      </c>
      <c r="I2671" s="51" t="s">
        <v>14443</v>
      </c>
      <c r="J2671" s="51">
        <v>16.690000000000001</v>
      </c>
      <c r="K2671" s="68">
        <v>30459.250000000004</v>
      </c>
      <c r="L2671" s="63" t="s">
        <v>14444</v>
      </c>
      <c r="M2671" s="50" t="s">
        <v>11561</v>
      </c>
      <c r="N2671" s="36" t="s">
        <v>4459</v>
      </c>
      <c r="O2671" s="36">
        <v>841</v>
      </c>
      <c r="P2671" s="36" t="s">
        <v>10</v>
      </c>
      <c r="Q2671" s="36" t="s">
        <v>11559</v>
      </c>
      <c r="R2671" s="50" t="str">
        <f>VLOOKUP(A2671,[1]komplet!$1:$1048576,18,0)</f>
        <v>ANO</v>
      </c>
    </row>
    <row r="2672" spans="1:18" x14ac:dyDescent="0.25">
      <c r="A2672" s="71">
        <v>600016145</v>
      </c>
      <c r="B2672" s="56">
        <f t="shared" si="82"/>
        <v>600016145</v>
      </c>
      <c r="C2672" s="57" t="s">
        <v>7196</v>
      </c>
      <c r="D2672" s="50">
        <v>1</v>
      </c>
      <c r="E2672" s="72">
        <f t="shared" si="83"/>
        <v>846279</v>
      </c>
      <c r="F2672" s="51" t="s">
        <v>96</v>
      </c>
      <c r="G2672" s="51" t="s">
        <v>8869</v>
      </c>
      <c r="H2672" s="51">
        <v>2025</v>
      </c>
      <c r="I2672" s="51" t="s">
        <v>14443</v>
      </c>
      <c r="J2672" s="51">
        <v>16.690000000000001</v>
      </c>
      <c r="K2672" s="68">
        <v>33797.25</v>
      </c>
      <c r="L2672" s="63" t="s">
        <v>14444</v>
      </c>
      <c r="M2672" s="50" t="s">
        <v>11562</v>
      </c>
      <c r="N2672" s="36" t="s">
        <v>4071</v>
      </c>
      <c r="O2672" s="36">
        <v>2458</v>
      </c>
      <c r="P2672" s="36" t="s">
        <v>11563</v>
      </c>
      <c r="Q2672" s="36" t="s">
        <v>11559</v>
      </c>
      <c r="R2672" s="50" t="str">
        <f>VLOOKUP(A2672,[1]komplet!$1:$1048576,18,0)</f>
        <v>ANO</v>
      </c>
    </row>
    <row r="2673" spans="1:18" x14ac:dyDescent="0.25">
      <c r="A2673" s="71">
        <v>600131688</v>
      </c>
      <c r="B2673" s="56">
        <f t="shared" si="82"/>
        <v>600131688</v>
      </c>
      <c r="C2673" s="57" t="s">
        <v>7197</v>
      </c>
      <c r="D2673" s="50">
        <v>1</v>
      </c>
      <c r="E2673" s="72">
        <f t="shared" si="83"/>
        <v>73184586</v>
      </c>
      <c r="F2673" s="51" t="s">
        <v>96</v>
      </c>
      <c r="G2673" s="51" t="s">
        <v>8869</v>
      </c>
      <c r="H2673" s="51">
        <v>0</v>
      </c>
      <c r="I2673" s="51" t="s">
        <v>14443</v>
      </c>
      <c r="J2673" s="51">
        <v>16.690000000000001</v>
      </c>
      <c r="K2673" s="68">
        <v>0</v>
      </c>
      <c r="L2673" s="63">
        <v>44536</v>
      </c>
      <c r="M2673" s="50" t="s">
        <v>11564</v>
      </c>
      <c r="O2673" s="36">
        <v>252</v>
      </c>
      <c r="Q2673" s="36" t="s">
        <v>11565</v>
      </c>
      <c r="R2673" s="50" t="str">
        <f>VLOOKUP(A2673,[1]komplet!$1:$1048576,18,0)</f>
        <v>ANO</v>
      </c>
    </row>
    <row r="2674" spans="1:18" x14ac:dyDescent="0.25">
      <c r="A2674" s="71">
        <v>600131700</v>
      </c>
      <c r="B2674" s="56">
        <f t="shared" si="82"/>
        <v>600131700</v>
      </c>
      <c r="C2674" s="57" t="s">
        <v>7198</v>
      </c>
      <c r="D2674" s="50">
        <v>1</v>
      </c>
      <c r="E2674" s="72">
        <f t="shared" si="83"/>
        <v>70988579</v>
      </c>
      <c r="F2674" s="51" t="s">
        <v>96</v>
      </c>
      <c r="G2674" s="51" t="s">
        <v>8869</v>
      </c>
      <c r="H2674" s="51">
        <v>125</v>
      </c>
      <c r="I2674" s="51" t="s">
        <v>14443</v>
      </c>
      <c r="J2674" s="51">
        <v>16.690000000000001</v>
      </c>
      <c r="K2674" s="68">
        <v>2086.25</v>
      </c>
      <c r="L2674" s="63" t="s">
        <v>14444</v>
      </c>
      <c r="M2674" s="50" t="s">
        <v>11566</v>
      </c>
      <c r="O2674" s="36">
        <v>22</v>
      </c>
      <c r="Q2674" s="36" t="s">
        <v>11567</v>
      </c>
      <c r="R2674" s="50" t="str">
        <f>VLOOKUP(A2674,[1]komplet!$1:$1048576,18,0)</f>
        <v>ANO</v>
      </c>
    </row>
    <row r="2675" spans="1:18" x14ac:dyDescent="0.25">
      <c r="A2675" s="71">
        <v>600131742</v>
      </c>
      <c r="B2675" s="56">
        <f t="shared" si="82"/>
        <v>600131742</v>
      </c>
      <c r="C2675" s="57" t="s">
        <v>7199</v>
      </c>
      <c r="D2675" s="50">
        <v>1</v>
      </c>
      <c r="E2675" s="72">
        <f t="shared" si="83"/>
        <v>73184616</v>
      </c>
      <c r="F2675" s="51" t="s">
        <v>96</v>
      </c>
      <c r="G2675" s="51" t="s">
        <v>8869</v>
      </c>
      <c r="H2675" s="51">
        <v>250</v>
      </c>
      <c r="I2675" s="51" t="s">
        <v>14443</v>
      </c>
      <c r="J2675" s="51">
        <v>16.690000000000001</v>
      </c>
      <c r="K2675" s="68">
        <v>4172.5</v>
      </c>
      <c r="L2675" s="63" t="s">
        <v>14444</v>
      </c>
      <c r="M2675" s="50" t="s">
        <v>11568</v>
      </c>
      <c r="O2675" s="36">
        <v>120</v>
      </c>
      <c r="Q2675" s="36" t="s">
        <v>11569</v>
      </c>
      <c r="R2675" s="50" t="str">
        <f>VLOOKUP(A2675,[1]komplet!$1:$1048576,18,0)</f>
        <v>ANO</v>
      </c>
    </row>
    <row r="2676" spans="1:18" x14ac:dyDescent="0.25">
      <c r="A2676" s="71">
        <v>600131751</v>
      </c>
      <c r="B2676" s="56">
        <f t="shared" si="82"/>
        <v>600131751</v>
      </c>
      <c r="C2676" s="57" t="s">
        <v>7200</v>
      </c>
      <c r="D2676" s="50">
        <v>1</v>
      </c>
      <c r="E2676" s="72">
        <f t="shared" si="83"/>
        <v>70640301</v>
      </c>
      <c r="F2676" s="51" t="s">
        <v>96</v>
      </c>
      <c r="G2676" s="51" t="s">
        <v>8869</v>
      </c>
      <c r="H2676" s="51">
        <v>175</v>
      </c>
      <c r="I2676" s="51" t="s">
        <v>14443</v>
      </c>
      <c r="J2676" s="51">
        <v>16.690000000000001</v>
      </c>
      <c r="K2676" s="68">
        <v>2920.75</v>
      </c>
      <c r="L2676" s="63" t="s">
        <v>14444</v>
      </c>
      <c r="M2676" s="50" t="s">
        <v>11570</v>
      </c>
      <c r="O2676" s="36">
        <v>19</v>
      </c>
      <c r="Q2676" s="36" t="s">
        <v>11571</v>
      </c>
      <c r="R2676" s="50" t="str">
        <f>VLOOKUP(A2676,[1]komplet!$1:$1048576,18,0)</f>
        <v>ANO</v>
      </c>
    </row>
    <row r="2677" spans="1:18" x14ac:dyDescent="0.25">
      <c r="A2677" s="71">
        <v>600131831</v>
      </c>
      <c r="B2677" s="56">
        <f t="shared" si="82"/>
        <v>600131831</v>
      </c>
      <c r="C2677" s="57" t="s">
        <v>7201</v>
      </c>
      <c r="D2677" s="50">
        <v>1</v>
      </c>
      <c r="E2677" s="72">
        <f t="shared" si="83"/>
        <v>75029499</v>
      </c>
      <c r="F2677" s="51" t="s">
        <v>96</v>
      </c>
      <c r="G2677" s="51" t="s">
        <v>8869</v>
      </c>
      <c r="H2677" s="51">
        <v>300</v>
      </c>
      <c r="I2677" s="51" t="s">
        <v>14443</v>
      </c>
      <c r="J2677" s="51">
        <v>16.690000000000001</v>
      </c>
      <c r="K2677" s="68">
        <v>5007</v>
      </c>
      <c r="L2677" s="63" t="s">
        <v>14444</v>
      </c>
      <c r="M2677" s="50" t="s">
        <v>11572</v>
      </c>
      <c r="O2677" s="36">
        <v>176</v>
      </c>
      <c r="Q2677" s="36" t="s">
        <v>11573</v>
      </c>
      <c r="R2677" s="50" t="str">
        <f>VLOOKUP(A2677,[1]komplet!$1:$1048576,18,0)</f>
        <v>ANO</v>
      </c>
    </row>
    <row r="2678" spans="1:18" x14ac:dyDescent="0.25">
      <c r="A2678" s="71">
        <v>600131866</v>
      </c>
      <c r="B2678" s="56">
        <f t="shared" si="82"/>
        <v>600131866</v>
      </c>
      <c r="C2678" s="57" t="s">
        <v>7202</v>
      </c>
      <c r="D2678" s="50">
        <v>1</v>
      </c>
      <c r="E2678" s="72">
        <f t="shared" si="83"/>
        <v>70645469</v>
      </c>
      <c r="F2678" s="51" t="s">
        <v>96</v>
      </c>
      <c r="G2678" s="51" t="s">
        <v>8869</v>
      </c>
      <c r="H2678" s="51">
        <v>525</v>
      </c>
      <c r="I2678" s="51" t="s">
        <v>14443</v>
      </c>
      <c r="J2678" s="51">
        <v>16.690000000000001</v>
      </c>
      <c r="K2678" s="68">
        <v>8762.25</v>
      </c>
      <c r="L2678" s="63" t="s">
        <v>14444</v>
      </c>
      <c r="M2678" s="50" t="s">
        <v>11574</v>
      </c>
      <c r="O2678" s="36">
        <v>457</v>
      </c>
      <c r="Q2678" s="36" t="s">
        <v>97</v>
      </c>
      <c r="R2678" s="50" t="str">
        <f>VLOOKUP(A2678,[1]komplet!$1:$1048576,18,0)</f>
        <v>ANO</v>
      </c>
    </row>
    <row r="2679" spans="1:18" x14ac:dyDescent="0.25">
      <c r="A2679" s="71">
        <v>600131882</v>
      </c>
      <c r="B2679" s="56">
        <f t="shared" si="82"/>
        <v>600131882</v>
      </c>
      <c r="C2679" s="57" t="s">
        <v>7203</v>
      </c>
      <c r="D2679" s="50">
        <v>1</v>
      </c>
      <c r="E2679" s="72">
        <f t="shared" si="83"/>
        <v>60802651</v>
      </c>
      <c r="F2679" s="51" t="s">
        <v>96</v>
      </c>
      <c r="G2679" s="51" t="s">
        <v>8869</v>
      </c>
      <c r="H2679" s="51">
        <v>1450</v>
      </c>
      <c r="I2679" s="51" t="s">
        <v>14443</v>
      </c>
      <c r="J2679" s="51">
        <v>16.690000000000001</v>
      </c>
      <c r="K2679" s="68">
        <v>24200.500000000004</v>
      </c>
      <c r="L2679" s="63" t="s">
        <v>14444</v>
      </c>
      <c r="M2679" s="50" t="s">
        <v>11575</v>
      </c>
      <c r="N2679" s="36" t="s">
        <v>11576</v>
      </c>
      <c r="O2679" s="36">
        <v>60</v>
      </c>
      <c r="P2679" s="36">
        <v>2</v>
      </c>
      <c r="Q2679" s="36" t="s">
        <v>11559</v>
      </c>
      <c r="R2679" s="50" t="str">
        <f>VLOOKUP(A2679,[1]komplet!$1:$1048576,18,0)</f>
        <v>ANO</v>
      </c>
    </row>
    <row r="2680" spans="1:18" x14ac:dyDescent="0.25">
      <c r="A2680" s="71">
        <v>600131891</v>
      </c>
      <c r="B2680" s="56">
        <f t="shared" si="82"/>
        <v>600131891</v>
      </c>
      <c r="C2680" s="57" t="s">
        <v>7204</v>
      </c>
      <c r="D2680" s="50">
        <v>1</v>
      </c>
      <c r="E2680" s="72">
        <f t="shared" si="83"/>
        <v>60802499</v>
      </c>
      <c r="F2680" s="51" t="s">
        <v>96</v>
      </c>
      <c r="G2680" s="51" t="s">
        <v>8869</v>
      </c>
      <c r="H2680" s="51">
        <v>1700</v>
      </c>
      <c r="I2680" s="51" t="s">
        <v>14443</v>
      </c>
      <c r="J2680" s="51">
        <v>16.690000000000001</v>
      </c>
      <c r="K2680" s="68">
        <v>28373.000000000004</v>
      </c>
      <c r="L2680" s="63" t="s">
        <v>14444</v>
      </c>
      <c r="M2680" s="50" t="s">
        <v>11577</v>
      </c>
      <c r="N2680" s="36" t="s">
        <v>11558</v>
      </c>
      <c r="O2680" s="36">
        <v>24</v>
      </c>
      <c r="P2680" s="36">
        <v>4</v>
      </c>
      <c r="Q2680" s="36" t="s">
        <v>11559</v>
      </c>
      <c r="R2680" s="50" t="str">
        <f>VLOOKUP(A2680,[1]komplet!$1:$1048576,18,0)</f>
        <v>ANO</v>
      </c>
    </row>
    <row r="2681" spans="1:18" x14ac:dyDescent="0.25">
      <c r="A2681" s="71">
        <v>600131912</v>
      </c>
      <c r="B2681" s="56">
        <f t="shared" si="82"/>
        <v>600131912</v>
      </c>
      <c r="C2681" s="57" t="s">
        <v>7205</v>
      </c>
      <c r="D2681" s="50">
        <v>1</v>
      </c>
      <c r="E2681" s="72">
        <f t="shared" si="83"/>
        <v>852546</v>
      </c>
      <c r="F2681" s="51" t="s">
        <v>96</v>
      </c>
      <c r="G2681" s="51" t="s">
        <v>8869</v>
      </c>
      <c r="H2681" s="51">
        <v>0</v>
      </c>
      <c r="I2681" s="51" t="s">
        <v>14443</v>
      </c>
      <c r="J2681" s="51">
        <v>16.690000000000001</v>
      </c>
      <c r="K2681" s="68">
        <v>0</v>
      </c>
      <c r="L2681" s="63">
        <v>44536</v>
      </c>
      <c r="M2681" s="50" t="s">
        <v>11578</v>
      </c>
      <c r="N2681" s="36" t="s">
        <v>11579</v>
      </c>
      <c r="O2681" s="36">
        <v>1970</v>
      </c>
      <c r="P2681" s="36">
        <v>17</v>
      </c>
      <c r="Q2681" s="36" t="s">
        <v>11559</v>
      </c>
      <c r="R2681" s="50" t="str">
        <f>VLOOKUP(A2681,[1]komplet!$1:$1048576,18,0)</f>
        <v>ANO</v>
      </c>
    </row>
    <row r="2682" spans="1:18" x14ac:dyDescent="0.25">
      <c r="A2682" s="71">
        <v>600131921</v>
      </c>
      <c r="B2682" s="56">
        <f t="shared" si="82"/>
        <v>600131921</v>
      </c>
      <c r="C2682" s="57" t="s">
        <v>7206</v>
      </c>
      <c r="D2682" s="50">
        <v>1</v>
      </c>
      <c r="E2682" s="72">
        <f t="shared" si="83"/>
        <v>852562</v>
      </c>
      <c r="F2682" s="51" t="s">
        <v>96</v>
      </c>
      <c r="G2682" s="51" t="s">
        <v>8869</v>
      </c>
      <c r="H2682" s="51">
        <v>2075</v>
      </c>
      <c r="I2682" s="51" t="s">
        <v>14443</v>
      </c>
      <c r="J2682" s="51">
        <v>16.690000000000001</v>
      </c>
      <c r="K2682" s="68">
        <v>34631.75</v>
      </c>
      <c r="L2682" s="63" t="s">
        <v>14444</v>
      </c>
      <c r="M2682" s="50" t="s">
        <v>11580</v>
      </c>
      <c r="N2682" s="36" t="s">
        <v>43</v>
      </c>
      <c r="O2682" s="36">
        <v>572</v>
      </c>
      <c r="P2682" s="36">
        <v>3</v>
      </c>
      <c r="Q2682" s="36" t="s">
        <v>11559</v>
      </c>
      <c r="R2682" s="50" t="str">
        <f>VLOOKUP(A2682,[1]komplet!$1:$1048576,18,0)</f>
        <v>ANO</v>
      </c>
    </row>
    <row r="2683" spans="1:18" x14ac:dyDescent="0.25">
      <c r="A2683" s="71">
        <v>600131939</v>
      </c>
      <c r="B2683" s="56">
        <f t="shared" si="82"/>
        <v>600131939</v>
      </c>
      <c r="C2683" s="57" t="s">
        <v>7207</v>
      </c>
      <c r="D2683" s="50">
        <v>1</v>
      </c>
      <c r="E2683" s="72">
        <f t="shared" si="83"/>
        <v>75026236</v>
      </c>
      <c r="F2683" s="51" t="s">
        <v>96</v>
      </c>
      <c r="G2683" s="51" t="s">
        <v>8869</v>
      </c>
      <c r="H2683" s="51">
        <v>525</v>
      </c>
      <c r="I2683" s="51" t="s">
        <v>14443</v>
      </c>
      <c r="J2683" s="51">
        <v>16.690000000000001</v>
      </c>
      <c r="K2683" s="68">
        <v>8762.25</v>
      </c>
      <c r="L2683" s="63" t="s">
        <v>14444</v>
      </c>
      <c r="M2683" s="50" t="s">
        <v>11581</v>
      </c>
      <c r="O2683" s="36">
        <v>46</v>
      </c>
      <c r="Q2683" s="36" t="s">
        <v>4799</v>
      </c>
      <c r="R2683" s="50" t="str">
        <f>VLOOKUP(A2683,[1]komplet!$1:$1048576,18,0)</f>
        <v>ANO</v>
      </c>
    </row>
    <row r="2684" spans="1:18" x14ac:dyDescent="0.25">
      <c r="A2684" s="71">
        <v>600131947</v>
      </c>
      <c r="B2684" s="56">
        <f t="shared" si="82"/>
        <v>600131947</v>
      </c>
      <c r="C2684" s="57" t="s">
        <v>7208</v>
      </c>
      <c r="D2684" s="50">
        <v>1</v>
      </c>
      <c r="E2684" s="72">
        <f t="shared" si="83"/>
        <v>852589</v>
      </c>
      <c r="F2684" s="51" t="s">
        <v>96</v>
      </c>
      <c r="G2684" s="51" t="s">
        <v>8869</v>
      </c>
      <c r="H2684" s="51">
        <v>1500</v>
      </c>
      <c r="I2684" s="51" t="s">
        <v>14443</v>
      </c>
      <c r="J2684" s="51">
        <v>16.690000000000001</v>
      </c>
      <c r="K2684" s="68">
        <v>25035.000000000004</v>
      </c>
      <c r="L2684" s="63" t="s">
        <v>14444</v>
      </c>
      <c r="M2684" s="50" t="s">
        <v>11582</v>
      </c>
      <c r="N2684" s="36" t="s">
        <v>11583</v>
      </c>
      <c r="O2684" s="36">
        <v>575</v>
      </c>
      <c r="P2684" s="36">
        <v>1</v>
      </c>
      <c r="Q2684" s="36" t="s">
        <v>11556</v>
      </c>
      <c r="R2684" s="50" t="str">
        <f>VLOOKUP(A2684,[1]komplet!$1:$1048576,18,0)</f>
        <v>ANO</v>
      </c>
    </row>
    <row r="2685" spans="1:18" x14ac:dyDescent="0.25">
      <c r="A2685" s="71">
        <v>600131963</v>
      </c>
      <c r="B2685" s="56">
        <f t="shared" si="82"/>
        <v>600131963</v>
      </c>
      <c r="C2685" s="57" t="s">
        <v>7209</v>
      </c>
      <c r="D2685" s="50">
        <v>1</v>
      </c>
      <c r="E2685" s="72">
        <f t="shared" si="83"/>
        <v>852490</v>
      </c>
      <c r="F2685" s="51" t="s">
        <v>96</v>
      </c>
      <c r="G2685" s="51" t="s">
        <v>8869</v>
      </c>
      <c r="H2685" s="51">
        <v>0</v>
      </c>
      <c r="I2685" s="51" t="s">
        <v>14443</v>
      </c>
      <c r="J2685" s="51">
        <v>16.690000000000001</v>
      </c>
      <c r="K2685" s="68">
        <v>0</v>
      </c>
      <c r="L2685" s="63">
        <v>44564</v>
      </c>
      <c r="M2685" s="50" t="s">
        <v>11584</v>
      </c>
      <c r="N2685" s="36" t="s">
        <v>11585</v>
      </c>
      <c r="O2685" s="36">
        <v>99</v>
      </c>
      <c r="Q2685" s="36" t="s">
        <v>11586</v>
      </c>
      <c r="R2685" s="50" t="str">
        <f>VLOOKUP(A2685,[1]komplet!$1:$1048576,18,0)</f>
        <v>ANO</v>
      </c>
    </row>
    <row r="2686" spans="1:18" x14ac:dyDescent="0.25">
      <c r="A2686" s="71">
        <v>600132013</v>
      </c>
      <c r="B2686" s="56">
        <f t="shared" si="82"/>
        <v>600132013</v>
      </c>
      <c r="C2686" s="57" t="s">
        <v>7210</v>
      </c>
      <c r="D2686" s="50">
        <v>1</v>
      </c>
      <c r="E2686" s="72">
        <f t="shared" si="83"/>
        <v>852538</v>
      </c>
      <c r="F2686" s="51" t="s">
        <v>96</v>
      </c>
      <c r="G2686" s="51" t="s">
        <v>8869</v>
      </c>
      <c r="H2686" s="51">
        <v>325</v>
      </c>
      <c r="I2686" s="51" t="s">
        <v>14443</v>
      </c>
      <c r="J2686" s="51">
        <v>16.690000000000001</v>
      </c>
      <c r="K2686" s="68">
        <v>5424.25</v>
      </c>
      <c r="L2686" s="63" t="s">
        <v>14444</v>
      </c>
      <c r="M2686" s="50" t="s">
        <v>11587</v>
      </c>
      <c r="O2686" s="36">
        <v>341</v>
      </c>
      <c r="Q2686" s="36" t="s">
        <v>11588</v>
      </c>
      <c r="R2686" s="50" t="str">
        <f>VLOOKUP(A2686,[1]komplet!$1:$1048576,18,0)</f>
        <v>ANO</v>
      </c>
    </row>
    <row r="2687" spans="1:18" x14ac:dyDescent="0.25">
      <c r="A2687" s="71">
        <v>600132021</v>
      </c>
      <c r="B2687" s="56">
        <f t="shared" si="82"/>
        <v>600132021</v>
      </c>
      <c r="C2687" s="57" t="s">
        <v>7211</v>
      </c>
      <c r="D2687" s="50">
        <v>1</v>
      </c>
      <c r="E2687" s="72">
        <f t="shared" si="83"/>
        <v>852627</v>
      </c>
      <c r="F2687" s="51" t="s">
        <v>96</v>
      </c>
      <c r="G2687" s="51" t="s">
        <v>8869</v>
      </c>
      <c r="H2687" s="51">
        <v>1025</v>
      </c>
      <c r="I2687" s="51" t="s">
        <v>14443</v>
      </c>
      <c r="J2687" s="51">
        <v>16.690000000000001</v>
      </c>
      <c r="K2687" s="68">
        <v>17107.25</v>
      </c>
      <c r="L2687" s="63" t="s">
        <v>14444</v>
      </c>
      <c r="M2687" s="50" t="s">
        <v>11589</v>
      </c>
      <c r="O2687" s="36">
        <v>86</v>
      </c>
      <c r="Q2687" s="36" t="s">
        <v>11590</v>
      </c>
      <c r="R2687" s="50" t="str">
        <f>VLOOKUP(A2687,[1]komplet!$1:$1048576,18,0)</f>
        <v>ANO</v>
      </c>
    </row>
    <row r="2688" spans="1:18" x14ac:dyDescent="0.25">
      <c r="A2688" s="71">
        <v>600171167</v>
      </c>
      <c r="B2688" s="56">
        <f t="shared" si="82"/>
        <v>600171167</v>
      </c>
      <c r="C2688" s="57" t="s">
        <v>7212</v>
      </c>
      <c r="D2688" s="50">
        <v>1</v>
      </c>
      <c r="E2688" s="72">
        <f t="shared" si="83"/>
        <v>14450909</v>
      </c>
      <c r="F2688" s="51" t="s">
        <v>96</v>
      </c>
      <c r="G2688" s="51" t="s">
        <v>8869</v>
      </c>
      <c r="H2688" s="51">
        <v>1250</v>
      </c>
      <c r="I2688" s="51" t="s">
        <v>14443</v>
      </c>
      <c r="J2688" s="51">
        <v>16.690000000000001</v>
      </c>
      <c r="K2688" s="68">
        <v>20862.5</v>
      </c>
      <c r="L2688" s="63" t="s">
        <v>14444</v>
      </c>
      <c r="M2688" s="50" t="s">
        <v>11591</v>
      </c>
      <c r="N2688" s="36" t="s">
        <v>5290</v>
      </c>
      <c r="O2688" s="36">
        <v>1122</v>
      </c>
      <c r="P2688" s="36">
        <v>92</v>
      </c>
      <c r="Q2688" s="36" t="s">
        <v>11559</v>
      </c>
      <c r="R2688" s="50" t="str">
        <f>VLOOKUP(A2688,[1]komplet!$1:$1048576,18,0)</f>
        <v>ANO</v>
      </c>
    </row>
    <row r="2689" spans="1:18" x14ac:dyDescent="0.25">
      <c r="A2689" s="71">
        <v>610550900</v>
      </c>
      <c r="B2689" s="56">
        <f t="shared" si="82"/>
        <v>610550900</v>
      </c>
      <c r="C2689" s="57" t="s">
        <v>7213</v>
      </c>
      <c r="D2689" s="50">
        <v>1</v>
      </c>
      <c r="E2689" s="72">
        <f t="shared" si="83"/>
        <v>69594091</v>
      </c>
      <c r="F2689" s="51" t="s">
        <v>96</v>
      </c>
      <c r="G2689" s="51" t="s">
        <v>8869</v>
      </c>
      <c r="H2689" s="51">
        <v>275</v>
      </c>
      <c r="I2689" s="51" t="s">
        <v>14443</v>
      </c>
      <c r="J2689" s="51">
        <v>16.690000000000001</v>
      </c>
      <c r="K2689" s="68">
        <v>4589.75</v>
      </c>
      <c r="L2689" s="63" t="s">
        <v>14444</v>
      </c>
      <c r="M2689" s="50" t="s">
        <v>11592</v>
      </c>
      <c r="N2689" s="36" t="s">
        <v>11593</v>
      </c>
      <c r="O2689" s="36">
        <v>454</v>
      </c>
      <c r="P2689" s="36">
        <v>54</v>
      </c>
      <c r="Q2689" s="36" t="s">
        <v>11559</v>
      </c>
      <c r="R2689" s="50" t="str">
        <f>VLOOKUP(A2689,[1]komplet!$1:$1048576,18,0)</f>
        <v>NE</v>
      </c>
    </row>
    <row r="2690" spans="1:18" x14ac:dyDescent="0.25">
      <c r="A2690" s="71">
        <v>691001081</v>
      </c>
      <c r="B2690" s="56">
        <f t="shared" si="82"/>
        <v>691001081</v>
      </c>
      <c r="C2690" s="57" t="s">
        <v>7214</v>
      </c>
      <c r="D2690" s="50">
        <v>1</v>
      </c>
      <c r="E2690" s="72">
        <f t="shared" si="83"/>
        <v>71341099</v>
      </c>
      <c r="F2690" s="51" t="s">
        <v>96</v>
      </c>
      <c r="G2690" s="51" t="s">
        <v>8869</v>
      </c>
      <c r="H2690" s="51">
        <v>200</v>
      </c>
      <c r="I2690" s="51" t="s">
        <v>14443</v>
      </c>
      <c r="J2690" s="51">
        <v>16.690000000000001</v>
      </c>
      <c r="K2690" s="68">
        <v>3338.0000000000005</v>
      </c>
      <c r="L2690" s="63" t="s">
        <v>14444</v>
      </c>
      <c r="M2690" s="50" t="s">
        <v>11594</v>
      </c>
      <c r="N2690" s="36" t="s">
        <v>11595</v>
      </c>
      <c r="O2690" s="36">
        <v>2219</v>
      </c>
      <c r="P2690" s="36">
        <v>2</v>
      </c>
      <c r="Q2690" s="36" t="s">
        <v>11559</v>
      </c>
      <c r="R2690" s="50" t="str">
        <f>VLOOKUP(A2690,[1]komplet!$1:$1048576,18,0)</f>
        <v>NE</v>
      </c>
    </row>
    <row r="2691" spans="1:18" x14ac:dyDescent="0.25">
      <c r="A2691" s="71">
        <v>600020037</v>
      </c>
      <c r="B2691" s="56">
        <f t="shared" si="82"/>
        <v>600020037</v>
      </c>
      <c r="C2691" s="57" t="s">
        <v>1113</v>
      </c>
      <c r="D2691" s="50">
        <v>1</v>
      </c>
      <c r="E2691" s="72">
        <f t="shared" si="83"/>
        <v>845027</v>
      </c>
      <c r="F2691" s="51" t="s">
        <v>96</v>
      </c>
      <c r="G2691" s="51" t="s">
        <v>5729</v>
      </c>
      <c r="H2691" s="51">
        <v>2575</v>
      </c>
      <c r="I2691" s="51" t="s">
        <v>14443</v>
      </c>
      <c r="J2691" s="51">
        <v>16.690000000000001</v>
      </c>
      <c r="K2691" s="68">
        <v>42976.75</v>
      </c>
      <c r="L2691" s="63" t="s">
        <v>14444</v>
      </c>
      <c r="M2691" s="50" t="s">
        <v>3071</v>
      </c>
      <c r="N2691" s="36" t="s">
        <v>4877</v>
      </c>
      <c r="O2691" s="36">
        <v>138</v>
      </c>
      <c r="P2691" s="36">
        <v>4</v>
      </c>
      <c r="Q2691" s="36" t="s">
        <v>4878</v>
      </c>
      <c r="R2691" s="50" t="str">
        <f>VLOOKUP(A2691,[1]komplet!$1:$1048576,18,0)</f>
        <v>ANO</v>
      </c>
    </row>
    <row r="2692" spans="1:18" x14ac:dyDescent="0.25">
      <c r="A2692" s="71">
        <v>600016820</v>
      </c>
      <c r="B2692" s="56">
        <f t="shared" si="82"/>
        <v>600016820</v>
      </c>
      <c r="C2692" s="57" t="s">
        <v>1114</v>
      </c>
      <c r="D2692" s="50">
        <v>1</v>
      </c>
      <c r="E2692" s="72">
        <f t="shared" si="83"/>
        <v>601675</v>
      </c>
      <c r="F2692" s="51" t="s">
        <v>96</v>
      </c>
      <c r="G2692" s="51" t="s">
        <v>5729</v>
      </c>
      <c r="H2692" s="51">
        <v>1675</v>
      </c>
      <c r="I2692" s="51" t="s">
        <v>14443</v>
      </c>
      <c r="J2692" s="51">
        <v>16.690000000000001</v>
      </c>
      <c r="K2692" s="68">
        <v>27955.750000000004</v>
      </c>
      <c r="L2692" s="63" t="s">
        <v>14444</v>
      </c>
      <c r="M2692" s="50" t="s">
        <v>3072</v>
      </c>
      <c r="N2692" s="36" t="s">
        <v>60</v>
      </c>
      <c r="O2692" s="36">
        <v>1329</v>
      </c>
      <c r="P2692" s="36">
        <v>50</v>
      </c>
      <c r="Q2692" s="36" t="s">
        <v>4878</v>
      </c>
      <c r="R2692" s="50" t="str">
        <f>VLOOKUP(A2692,[1]komplet!$1:$1048576,18,0)</f>
        <v>ANO</v>
      </c>
    </row>
    <row r="2693" spans="1:18" x14ac:dyDescent="0.25">
      <c r="A2693" s="71">
        <v>600016846</v>
      </c>
      <c r="B2693" s="56">
        <f t="shared" ref="B2693:B2756" si="84">A2693*1</f>
        <v>600016846</v>
      </c>
      <c r="C2693" s="57" t="s">
        <v>1115</v>
      </c>
      <c r="D2693" s="50">
        <v>1</v>
      </c>
      <c r="E2693" s="72">
        <f t="shared" ref="E2693:E2756" si="85">C2693*1</f>
        <v>848077</v>
      </c>
      <c r="F2693" s="51" t="s">
        <v>96</v>
      </c>
      <c r="G2693" s="51" t="s">
        <v>5729</v>
      </c>
      <c r="H2693" s="51">
        <v>1975</v>
      </c>
      <c r="I2693" s="51" t="s">
        <v>14443</v>
      </c>
      <c r="J2693" s="51">
        <v>16.690000000000001</v>
      </c>
      <c r="K2693" s="68">
        <v>32962.75</v>
      </c>
      <c r="L2693" s="63" t="s">
        <v>14444</v>
      </c>
      <c r="M2693" s="50" t="s">
        <v>3073</v>
      </c>
      <c r="N2693" s="36" t="s">
        <v>4879</v>
      </c>
      <c r="O2693" s="36">
        <v>7</v>
      </c>
      <c r="Q2693" s="36" t="s">
        <v>4878</v>
      </c>
      <c r="R2693" s="50" t="str">
        <f>VLOOKUP(A2693,[1]komplet!$1:$1048576,18,0)</f>
        <v>ANO</v>
      </c>
    </row>
    <row r="2694" spans="1:18" x14ac:dyDescent="0.25">
      <c r="A2694" s="71">
        <v>600016901</v>
      </c>
      <c r="B2694" s="56">
        <f t="shared" si="84"/>
        <v>600016901</v>
      </c>
      <c r="C2694" s="57" t="s">
        <v>1116</v>
      </c>
      <c r="D2694" s="50">
        <v>1</v>
      </c>
      <c r="E2694" s="72">
        <f t="shared" si="85"/>
        <v>64087859</v>
      </c>
      <c r="F2694" s="51" t="s">
        <v>96</v>
      </c>
      <c r="G2694" s="51" t="s">
        <v>5729</v>
      </c>
      <c r="H2694" s="51">
        <v>800</v>
      </c>
      <c r="I2694" s="51" t="s">
        <v>14443</v>
      </c>
      <c r="J2694" s="51">
        <v>16.690000000000001</v>
      </c>
      <c r="K2694" s="68">
        <v>13352.000000000002</v>
      </c>
      <c r="L2694" s="63" t="s">
        <v>14444</v>
      </c>
      <c r="M2694" s="50" t="s">
        <v>3074</v>
      </c>
      <c r="N2694" s="36" t="s">
        <v>4880</v>
      </c>
      <c r="O2694" s="36">
        <v>1994</v>
      </c>
      <c r="P2694" s="36">
        <v>4</v>
      </c>
      <c r="Q2694" s="36" t="s">
        <v>4878</v>
      </c>
      <c r="R2694" s="50" t="str">
        <f>VLOOKUP(A2694,[1]komplet!$1:$1048576,18,0)</f>
        <v>NE</v>
      </c>
    </row>
    <row r="2695" spans="1:18" x14ac:dyDescent="0.25">
      <c r="A2695" s="71">
        <v>600026396</v>
      </c>
      <c r="B2695" s="56">
        <f t="shared" si="84"/>
        <v>600026396</v>
      </c>
      <c r="C2695" s="57" t="s">
        <v>1117</v>
      </c>
      <c r="D2695" s="50">
        <v>1</v>
      </c>
      <c r="E2695" s="72">
        <f t="shared" si="85"/>
        <v>601594</v>
      </c>
      <c r="F2695" s="51" t="s">
        <v>96</v>
      </c>
      <c r="G2695" s="51" t="s">
        <v>5729</v>
      </c>
      <c r="H2695" s="51">
        <v>375</v>
      </c>
      <c r="I2695" s="51" t="s">
        <v>14443</v>
      </c>
      <c r="J2695" s="51">
        <v>16.690000000000001</v>
      </c>
      <c r="K2695" s="68">
        <v>6258.7500000000009</v>
      </c>
      <c r="L2695" s="63" t="s">
        <v>14444</v>
      </c>
      <c r="M2695" s="50" t="s">
        <v>3075</v>
      </c>
      <c r="N2695" s="36" t="s">
        <v>29</v>
      </c>
      <c r="O2695" s="36">
        <v>487</v>
      </c>
      <c r="P2695" s="36">
        <v>45</v>
      </c>
      <c r="Q2695" s="36" t="s">
        <v>4878</v>
      </c>
      <c r="R2695" s="50" t="str">
        <f>VLOOKUP(A2695,[1]komplet!$1:$1048576,18,0)</f>
        <v>ANO</v>
      </c>
    </row>
    <row r="2696" spans="1:18" x14ac:dyDescent="0.25">
      <c r="A2696" s="71">
        <v>600026451</v>
      </c>
      <c r="B2696" s="56">
        <f t="shared" si="84"/>
        <v>600026451</v>
      </c>
      <c r="C2696" s="57" t="s">
        <v>1118</v>
      </c>
      <c r="D2696" s="50">
        <v>1</v>
      </c>
      <c r="E2696" s="72">
        <f t="shared" si="85"/>
        <v>70640700</v>
      </c>
      <c r="F2696" s="51" t="s">
        <v>96</v>
      </c>
      <c r="G2696" s="51" t="s">
        <v>5729</v>
      </c>
      <c r="H2696" s="51">
        <v>300</v>
      </c>
      <c r="I2696" s="51" t="s">
        <v>14443</v>
      </c>
      <c r="J2696" s="51">
        <v>16.690000000000001</v>
      </c>
      <c r="K2696" s="68">
        <v>5007</v>
      </c>
      <c r="L2696" s="63" t="s">
        <v>14444</v>
      </c>
      <c r="M2696" s="50" t="s">
        <v>3076</v>
      </c>
      <c r="N2696" s="36" t="s">
        <v>34</v>
      </c>
      <c r="O2696" s="36">
        <v>1995</v>
      </c>
      <c r="P2696" s="36">
        <v>54</v>
      </c>
      <c r="Q2696" s="36" t="s">
        <v>4878</v>
      </c>
      <c r="R2696" s="50" t="str">
        <f>VLOOKUP(A2696,[1]komplet!$1:$1048576,18,0)</f>
        <v>ANO</v>
      </c>
    </row>
    <row r="2697" spans="1:18" x14ac:dyDescent="0.25">
      <c r="A2697" s="71">
        <v>600026515</v>
      </c>
      <c r="B2697" s="56">
        <f t="shared" si="84"/>
        <v>600026515</v>
      </c>
      <c r="C2697" s="57" t="s">
        <v>1119</v>
      </c>
      <c r="D2697" s="50">
        <v>1</v>
      </c>
      <c r="E2697" s="72">
        <f t="shared" si="85"/>
        <v>66741335</v>
      </c>
      <c r="F2697" s="51" t="s">
        <v>96</v>
      </c>
      <c r="G2697" s="51" t="s">
        <v>5729</v>
      </c>
      <c r="H2697" s="51">
        <v>225</v>
      </c>
      <c r="I2697" s="51" t="s">
        <v>14443</v>
      </c>
      <c r="J2697" s="51">
        <v>16.690000000000001</v>
      </c>
      <c r="K2697" s="68">
        <v>3755.2500000000005</v>
      </c>
      <c r="L2697" s="63" t="s">
        <v>14444</v>
      </c>
      <c r="M2697" s="50" t="s">
        <v>3077</v>
      </c>
      <c r="N2697" s="36" t="s">
        <v>41</v>
      </c>
      <c r="O2697" s="36">
        <v>509</v>
      </c>
      <c r="P2697" s="36">
        <v>64</v>
      </c>
      <c r="Q2697" s="36" t="s">
        <v>4878</v>
      </c>
      <c r="R2697" s="50" t="str">
        <f>VLOOKUP(A2697,[1]komplet!$1:$1048576,18,0)</f>
        <v>ANO</v>
      </c>
    </row>
    <row r="2698" spans="1:18" x14ac:dyDescent="0.25">
      <c r="A2698" s="71">
        <v>600137945</v>
      </c>
      <c r="B2698" s="56">
        <f t="shared" si="84"/>
        <v>600137945</v>
      </c>
      <c r="C2698" s="57" t="s">
        <v>1120</v>
      </c>
      <c r="D2698" s="50">
        <v>1</v>
      </c>
      <c r="E2698" s="72">
        <f t="shared" si="85"/>
        <v>75027216</v>
      </c>
      <c r="F2698" s="51" t="s">
        <v>96</v>
      </c>
      <c r="G2698" s="51" t="s">
        <v>5729</v>
      </c>
      <c r="H2698" s="51">
        <v>200</v>
      </c>
      <c r="I2698" s="51" t="s">
        <v>14443</v>
      </c>
      <c r="J2698" s="51">
        <v>16.690000000000001</v>
      </c>
      <c r="K2698" s="68">
        <v>3338.0000000000005</v>
      </c>
      <c r="L2698" s="63" t="s">
        <v>14444</v>
      </c>
      <c r="M2698" s="50" t="s">
        <v>3078</v>
      </c>
      <c r="O2698" s="36">
        <v>80</v>
      </c>
      <c r="Q2698" s="36" t="s">
        <v>4881</v>
      </c>
      <c r="R2698" s="50" t="str">
        <f>VLOOKUP(A2698,[1]komplet!$1:$1048576,18,0)</f>
        <v>ANO</v>
      </c>
    </row>
    <row r="2699" spans="1:18" x14ac:dyDescent="0.25">
      <c r="A2699" s="71">
        <v>600137953</v>
      </c>
      <c r="B2699" s="56">
        <f t="shared" si="84"/>
        <v>600137953</v>
      </c>
      <c r="C2699" s="57" t="s">
        <v>1121</v>
      </c>
      <c r="D2699" s="50">
        <v>1</v>
      </c>
      <c r="E2699" s="72">
        <f t="shared" si="85"/>
        <v>75027691</v>
      </c>
      <c r="F2699" s="51" t="s">
        <v>96</v>
      </c>
      <c r="G2699" s="51" t="s">
        <v>5729</v>
      </c>
      <c r="H2699" s="51">
        <v>225</v>
      </c>
      <c r="I2699" s="51" t="s">
        <v>14443</v>
      </c>
      <c r="J2699" s="51">
        <v>16.690000000000001</v>
      </c>
      <c r="K2699" s="68">
        <v>3755.2500000000005</v>
      </c>
      <c r="L2699" s="63" t="s">
        <v>14444</v>
      </c>
      <c r="M2699" s="50" t="s">
        <v>3079</v>
      </c>
      <c r="O2699" s="36">
        <v>31</v>
      </c>
      <c r="Q2699" s="36" t="s">
        <v>4882</v>
      </c>
      <c r="R2699" s="50" t="str">
        <f>VLOOKUP(A2699,[1]komplet!$1:$1048576,18,0)</f>
        <v>ANO</v>
      </c>
    </row>
    <row r="2700" spans="1:18" x14ac:dyDescent="0.25">
      <c r="A2700" s="71">
        <v>600137970</v>
      </c>
      <c r="B2700" s="56">
        <f t="shared" si="84"/>
        <v>600137970</v>
      </c>
      <c r="C2700" s="57" t="s">
        <v>1122</v>
      </c>
      <c r="D2700" s="50">
        <v>1</v>
      </c>
      <c r="E2700" s="72">
        <f t="shared" si="85"/>
        <v>75027194</v>
      </c>
      <c r="F2700" s="51" t="s">
        <v>96</v>
      </c>
      <c r="G2700" s="51" t="s">
        <v>5729</v>
      </c>
      <c r="H2700" s="51">
        <v>200</v>
      </c>
      <c r="I2700" s="51" t="s">
        <v>14443</v>
      </c>
      <c r="J2700" s="51">
        <v>16.690000000000001</v>
      </c>
      <c r="K2700" s="68">
        <v>3338.0000000000005</v>
      </c>
      <c r="L2700" s="63" t="s">
        <v>14444</v>
      </c>
      <c r="M2700" s="50" t="s">
        <v>3080</v>
      </c>
      <c r="O2700" s="36">
        <v>110</v>
      </c>
      <c r="Q2700" s="36" t="s">
        <v>4883</v>
      </c>
      <c r="R2700" s="50" t="str">
        <f>VLOOKUP(A2700,[1]komplet!$1:$1048576,18,0)</f>
        <v>ANO</v>
      </c>
    </row>
    <row r="2701" spans="1:18" x14ac:dyDescent="0.25">
      <c r="A2701" s="71">
        <v>600137996</v>
      </c>
      <c r="B2701" s="56">
        <f t="shared" si="84"/>
        <v>600137996</v>
      </c>
      <c r="C2701" s="57" t="s">
        <v>1123</v>
      </c>
      <c r="D2701" s="50">
        <v>1</v>
      </c>
      <c r="E2701" s="72">
        <f t="shared" si="85"/>
        <v>73184322</v>
      </c>
      <c r="F2701" s="51" t="s">
        <v>96</v>
      </c>
      <c r="G2701" s="51" t="s">
        <v>5729</v>
      </c>
      <c r="H2701" s="51">
        <v>225</v>
      </c>
      <c r="I2701" s="51" t="s">
        <v>14443</v>
      </c>
      <c r="J2701" s="51">
        <v>16.690000000000001</v>
      </c>
      <c r="K2701" s="68">
        <v>3755.2500000000005</v>
      </c>
      <c r="L2701" s="63" t="s">
        <v>14444</v>
      </c>
      <c r="M2701" s="50" t="s">
        <v>3081</v>
      </c>
      <c r="N2701" s="36" t="s">
        <v>36</v>
      </c>
      <c r="O2701" s="36">
        <v>188</v>
      </c>
      <c r="Q2701" s="36" t="s">
        <v>4884</v>
      </c>
      <c r="R2701" s="50" t="str">
        <f>VLOOKUP(A2701,[1]komplet!$1:$1048576,18,0)</f>
        <v>ANO</v>
      </c>
    </row>
    <row r="2702" spans="1:18" x14ac:dyDescent="0.25">
      <c r="A2702" s="71">
        <v>600138119</v>
      </c>
      <c r="B2702" s="56">
        <f t="shared" si="84"/>
        <v>600138119</v>
      </c>
      <c r="C2702" s="57" t="s">
        <v>1124</v>
      </c>
      <c r="D2702" s="50">
        <v>1</v>
      </c>
      <c r="E2702" s="72">
        <f t="shared" si="85"/>
        <v>70987513</v>
      </c>
      <c r="F2702" s="51" t="s">
        <v>96</v>
      </c>
      <c r="G2702" s="51" t="s">
        <v>5729</v>
      </c>
      <c r="H2702" s="51">
        <v>950</v>
      </c>
      <c r="I2702" s="51" t="s">
        <v>14443</v>
      </c>
      <c r="J2702" s="51">
        <v>16.690000000000001</v>
      </c>
      <c r="K2702" s="68">
        <v>15855.500000000002</v>
      </c>
      <c r="L2702" s="63" t="s">
        <v>14444</v>
      </c>
      <c r="M2702" s="50" t="s">
        <v>3082</v>
      </c>
      <c r="O2702" s="36">
        <v>346</v>
      </c>
      <c r="Q2702" s="36" t="s">
        <v>4885</v>
      </c>
      <c r="R2702" s="50" t="str">
        <f>VLOOKUP(A2702,[1]komplet!$1:$1048576,18,0)</f>
        <v>ANO</v>
      </c>
    </row>
    <row r="2703" spans="1:18" x14ac:dyDescent="0.25">
      <c r="A2703" s="71">
        <v>600138127</v>
      </c>
      <c r="B2703" s="56">
        <f t="shared" si="84"/>
        <v>600138127</v>
      </c>
      <c r="C2703" s="57" t="s">
        <v>1125</v>
      </c>
      <c r="D2703" s="50">
        <v>1</v>
      </c>
      <c r="E2703" s="72">
        <f t="shared" si="85"/>
        <v>45214859</v>
      </c>
      <c r="F2703" s="51" t="s">
        <v>96</v>
      </c>
      <c r="G2703" s="51" t="s">
        <v>5729</v>
      </c>
      <c r="H2703" s="51">
        <v>2225</v>
      </c>
      <c r="I2703" s="51" t="s">
        <v>14443</v>
      </c>
      <c r="J2703" s="51">
        <v>16.690000000000001</v>
      </c>
      <c r="K2703" s="68">
        <v>37135.25</v>
      </c>
      <c r="L2703" s="63" t="s">
        <v>14444</v>
      </c>
      <c r="M2703" s="50" t="s">
        <v>3083</v>
      </c>
      <c r="N2703" s="36" t="s">
        <v>4886</v>
      </c>
      <c r="O2703" s="36">
        <v>484</v>
      </c>
      <c r="P2703" s="36">
        <v>3</v>
      </c>
      <c r="Q2703" s="36" t="s">
        <v>4878</v>
      </c>
      <c r="R2703" s="50" t="str">
        <f>VLOOKUP(A2703,[1]komplet!$1:$1048576,18,0)</f>
        <v>ANO</v>
      </c>
    </row>
    <row r="2704" spans="1:18" x14ac:dyDescent="0.25">
      <c r="A2704" s="71">
        <v>600138135</v>
      </c>
      <c r="B2704" s="56">
        <f t="shared" si="84"/>
        <v>600138135</v>
      </c>
      <c r="C2704" s="57" t="s">
        <v>1126</v>
      </c>
      <c r="D2704" s="50">
        <v>1</v>
      </c>
      <c r="E2704" s="72">
        <f t="shared" si="85"/>
        <v>848328</v>
      </c>
      <c r="F2704" s="51" t="s">
        <v>96</v>
      </c>
      <c r="G2704" s="51" t="s">
        <v>5729</v>
      </c>
      <c r="H2704" s="51">
        <v>2075</v>
      </c>
      <c r="I2704" s="51" t="s">
        <v>14443</v>
      </c>
      <c r="J2704" s="51">
        <v>16.690000000000001</v>
      </c>
      <c r="K2704" s="68">
        <v>34631.75</v>
      </c>
      <c r="L2704" s="63" t="s">
        <v>14444</v>
      </c>
      <c r="M2704" s="50" t="s">
        <v>3084</v>
      </c>
      <c r="N2704" s="36" t="s">
        <v>41</v>
      </c>
      <c r="O2704" s="36">
        <v>1118</v>
      </c>
      <c r="P2704" s="36">
        <v>68</v>
      </c>
      <c r="Q2704" s="36" t="s">
        <v>4878</v>
      </c>
      <c r="R2704" s="50" t="str">
        <f>VLOOKUP(A2704,[1]komplet!$1:$1048576,18,0)</f>
        <v>ANO</v>
      </c>
    </row>
    <row r="2705" spans="1:18" x14ac:dyDescent="0.25">
      <c r="A2705" s="71">
        <v>600138143</v>
      </c>
      <c r="B2705" s="56">
        <f t="shared" si="84"/>
        <v>600138143</v>
      </c>
      <c r="C2705" s="57" t="s">
        <v>1127</v>
      </c>
      <c r="D2705" s="50">
        <v>1</v>
      </c>
      <c r="E2705" s="72">
        <f t="shared" si="85"/>
        <v>62330136</v>
      </c>
      <c r="F2705" s="51" t="s">
        <v>96</v>
      </c>
      <c r="G2705" s="51" t="s">
        <v>5729</v>
      </c>
      <c r="H2705" s="51">
        <v>2600</v>
      </c>
      <c r="I2705" s="51" t="s">
        <v>14443</v>
      </c>
      <c r="J2705" s="51">
        <v>16.690000000000001</v>
      </c>
      <c r="K2705" s="68">
        <v>43394</v>
      </c>
      <c r="L2705" s="63" t="s">
        <v>14444</v>
      </c>
      <c r="M2705" s="50" t="s">
        <v>3085</v>
      </c>
      <c r="N2705" s="36" t="s">
        <v>51</v>
      </c>
      <c r="O2705" s="36">
        <v>144</v>
      </c>
      <c r="P2705" s="36">
        <v>1</v>
      </c>
      <c r="Q2705" s="36" t="s">
        <v>4878</v>
      </c>
      <c r="R2705" s="50" t="str">
        <f>VLOOKUP(A2705,[1]komplet!$1:$1048576,18,0)</f>
        <v>ANO</v>
      </c>
    </row>
    <row r="2706" spans="1:18" x14ac:dyDescent="0.25">
      <c r="A2706" s="71">
        <v>600138186</v>
      </c>
      <c r="B2706" s="56">
        <f t="shared" si="84"/>
        <v>600138186</v>
      </c>
      <c r="C2706" s="57" t="s">
        <v>1128</v>
      </c>
      <c r="D2706" s="50">
        <v>1</v>
      </c>
      <c r="E2706" s="72">
        <f t="shared" si="85"/>
        <v>70982830</v>
      </c>
      <c r="F2706" s="51" t="s">
        <v>96</v>
      </c>
      <c r="G2706" s="51" t="s">
        <v>5729</v>
      </c>
      <c r="H2706" s="51">
        <v>900</v>
      </c>
      <c r="I2706" s="51" t="s">
        <v>14443</v>
      </c>
      <c r="J2706" s="51">
        <v>16.690000000000001</v>
      </c>
      <c r="K2706" s="68">
        <v>15021.000000000002</v>
      </c>
      <c r="L2706" s="63" t="s">
        <v>14444</v>
      </c>
      <c r="M2706" s="50" t="s">
        <v>3086</v>
      </c>
      <c r="N2706" s="36" t="s">
        <v>50</v>
      </c>
      <c r="O2706" s="36">
        <v>258</v>
      </c>
      <c r="Q2706" s="36" t="s">
        <v>4887</v>
      </c>
      <c r="R2706" s="50" t="str">
        <f>VLOOKUP(A2706,[1]komplet!$1:$1048576,18,0)</f>
        <v>ANO</v>
      </c>
    </row>
    <row r="2707" spans="1:18" x14ac:dyDescent="0.25">
      <c r="A2707" s="71">
        <v>600138208</v>
      </c>
      <c r="B2707" s="56">
        <f t="shared" si="84"/>
        <v>600138208</v>
      </c>
      <c r="C2707" s="57" t="s">
        <v>1129</v>
      </c>
      <c r="D2707" s="50">
        <v>1</v>
      </c>
      <c r="E2707" s="72">
        <f t="shared" si="85"/>
        <v>75027712</v>
      </c>
      <c r="F2707" s="51" t="s">
        <v>96</v>
      </c>
      <c r="G2707" s="51" t="s">
        <v>5729</v>
      </c>
      <c r="H2707" s="51">
        <v>1075</v>
      </c>
      <c r="I2707" s="51" t="s">
        <v>14443</v>
      </c>
      <c r="J2707" s="51">
        <v>16.690000000000001</v>
      </c>
      <c r="K2707" s="68">
        <v>17941.75</v>
      </c>
      <c r="L2707" s="63" t="s">
        <v>14444</v>
      </c>
      <c r="M2707" s="50" t="s">
        <v>3087</v>
      </c>
      <c r="N2707" s="36" t="s">
        <v>41</v>
      </c>
      <c r="O2707" s="36">
        <v>323</v>
      </c>
      <c r="Q2707" s="36" t="s">
        <v>4888</v>
      </c>
      <c r="R2707" s="50" t="str">
        <f>VLOOKUP(A2707,[1]komplet!$1:$1048576,18,0)</f>
        <v>ANO</v>
      </c>
    </row>
    <row r="2708" spans="1:18" x14ac:dyDescent="0.25">
      <c r="A2708" s="71">
        <v>600138291</v>
      </c>
      <c r="B2708" s="56">
        <f t="shared" si="84"/>
        <v>600138291</v>
      </c>
      <c r="C2708" s="57" t="s">
        <v>1130</v>
      </c>
      <c r="D2708" s="50">
        <v>1</v>
      </c>
      <c r="E2708" s="72">
        <f t="shared" si="85"/>
        <v>848336</v>
      </c>
      <c r="F2708" s="51" t="s">
        <v>96</v>
      </c>
      <c r="G2708" s="51" t="s">
        <v>5729</v>
      </c>
      <c r="H2708" s="51">
        <v>2500</v>
      </c>
      <c r="I2708" s="51" t="s">
        <v>14443</v>
      </c>
      <c r="J2708" s="51">
        <v>16.690000000000001</v>
      </c>
      <c r="K2708" s="68">
        <v>41725</v>
      </c>
      <c r="L2708" s="63" t="s">
        <v>14444</v>
      </c>
      <c r="M2708" s="50" t="s">
        <v>3088</v>
      </c>
      <c r="N2708" s="36" t="s">
        <v>41</v>
      </c>
      <c r="O2708" s="36">
        <v>571</v>
      </c>
      <c r="P2708" s="36">
        <v>66</v>
      </c>
      <c r="Q2708" s="36" t="s">
        <v>4878</v>
      </c>
      <c r="R2708" s="50" t="str">
        <f>VLOOKUP(A2708,[1]komplet!$1:$1048576,18,0)</f>
        <v>ANO</v>
      </c>
    </row>
    <row r="2709" spans="1:18" x14ac:dyDescent="0.25">
      <c r="A2709" s="71">
        <v>600138356</v>
      </c>
      <c r="B2709" s="56">
        <f t="shared" si="84"/>
        <v>600138356</v>
      </c>
      <c r="C2709" s="57" t="s">
        <v>1131</v>
      </c>
      <c r="D2709" s="50">
        <v>1</v>
      </c>
      <c r="E2709" s="72">
        <f t="shared" si="85"/>
        <v>70985871</v>
      </c>
      <c r="F2709" s="51" t="s">
        <v>96</v>
      </c>
      <c r="G2709" s="51" t="s">
        <v>5729</v>
      </c>
      <c r="H2709" s="51">
        <v>225</v>
      </c>
      <c r="I2709" s="51" t="s">
        <v>14443</v>
      </c>
      <c r="J2709" s="51">
        <v>16.690000000000001</v>
      </c>
      <c r="K2709" s="68">
        <v>3755.2500000000005</v>
      </c>
      <c r="L2709" s="63" t="s">
        <v>14444</v>
      </c>
      <c r="M2709" s="50" t="s">
        <v>3089</v>
      </c>
      <c r="O2709" s="36">
        <v>58</v>
      </c>
      <c r="Q2709" s="36" t="s">
        <v>4889</v>
      </c>
      <c r="R2709" s="50" t="str">
        <f>VLOOKUP(A2709,[1]komplet!$1:$1048576,18,0)</f>
        <v>ANO</v>
      </c>
    </row>
    <row r="2710" spans="1:18" x14ac:dyDescent="0.25">
      <c r="A2710" s="71">
        <v>600138381</v>
      </c>
      <c r="B2710" s="56">
        <f t="shared" si="84"/>
        <v>600138381</v>
      </c>
      <c r="C2710" s="57" t="s">
        <v>1132</v>
      </c>
      <c r="D2710" s="50">
        <v>1</v>
      </c>
      <c r="E2710" s="72">
        <f t="shared" si="85"/>
        <v>47658088</v>
      </c>
      <c r="F2710" s="51" t="s">
        <v>96</v>
      </c>
      <c r="G2710" s="51" t="s">
        <v>5729</v>
      </c>
      <c r="H2710" s="51">
        <v>650</v>
      </c>
      <c r="I2710" s="51" t="s">
        <v>14443</v>
      </c>
      <c r="J2710" s="51">
        <v>16.690000000000001</v>
      </c>
      <c r="K2710" s="68">
        <v>10848.5</v>
      </c>
      <c r="L2710" s="63" t="s">
        <v>14444</v>
      </c>
      <c r="M2710" s="50" t="s">
        <v>3090</v>
      </c>
      <c r="O2710" s="36">
        <v>253</v>
      </c>
      <c r="Q2710" s="36" t="s">
        <v>4890</v>
      </c>
      <c r="R2710" s="50" t="str">
        <f>VLOOKUP(A2710,[1]komplet!$1:$1048576,18,0)</f>
        <v>ANO</v>
      </c>
    </row>
    <row r="2711" spans="1:18" x14ac:dyDescent="0.25">
      <c r="A2711" s="71">
        <v>600138399</v>
      </c>
      <c r="B2711" s="56">
        <f t="shared" si="84"/>
        <v>600138399</v>
      </c>
      <c r="C2711" s="57" t="s">
        <v>1133</v>
      </c>
      <c r="D2711" s="50">
        <v>1</v>
      </c>
      <c r="E2711" s="72">
        <f t="shared" si="85"/>
        <v>75027003</v>
      </c>
      <c r="F2711" s="51" t="s">
        <v>96</v>
      </c>
      <c r="G2711" s="51" t="s">
        <v>5729</v>
      </c>
      <c r="H2711" s="51">
        <v>625</v>
      </c>
      <c r="I2711" s="51" t="s">
        <v>14443</v>
      </c>
      <c r="J2711" s="51">
        <v>16.690000000000001</v>
      </c>
      <c r="K2711" s="68">
        <v>10431.25</v>
      </c>
      <c r="L2711" s="63" t="s">
        <v>14444</v>
      </c>
      <c r="M2711" s="50" t="s">
        <v>3091</v>
      </c>
      <c r="N2711" s="36" t="s">
        <v>19</v>
      </c>
      <c r="O2711" s="36">
        <v>20</v>
      </c>
      <c r="Q2711" s="36" t="s">
        <v>4891</v>
      </c>
      <c r="R2711" s="50" t="str">
        <f>VLOOKUP(A2711,[1]komplet!$1:$1048576,18,0)</f>
        <v>ANO</v>
      </c>
    </row>
    <row r="2712" spans="1:18" x14ac:dyDescent="0.25">
      <c r="A2712" s="71">
        <v>600138402</v>
      </c>
      <c r="B2712" s="56">
        <f t="shared" si="84"/>
        <v>600138402</v>
      </c>
      <c r="C2712" s="57" t="s">
        <v>1134</v>
      </c>
      <c r="D2712" s="50">
        <v>1</v>
      </c>
      <c r="E2712" s="72">
        <f t="shared" si="85"/>
        <v>70980772</v>
      </c>
      <c r="F2712" s="51" t="s">
        <v>96</v>
      </c>
      <c r="G2712" s="51" t="s">
        <v>5729</v>
      </c>
      <c r="H2712" s="51">
        <v>700</v>
      </c>
      <c r="I2712" s="51" t="s">
        <v>14443</v>
      </c>
      <c r="J2712" s="51">
        <v>16.690000000000001</v>
      </c>
      <c r="K2712" s="68">
        <v>11683</v>
      </c>
      <c r="L2712" s="63" t="s">
        <v>14444</v>
      </c>
      <c r="M2712" s="50" t="s">
        <v>3092</v>
      </c>
      <c r="O2712" s="36">
        <v>147</v>
      </c>
      <c r="Q2712" s="36" t="s">
        <v>4892</v>
      </c>
      <c r="R2712" s="50" t="str">
        <f>VLOOKUP(A2712,[1]komplet!$1:$1048576,18,0)</f>
        <v>ANO</v>
      </c>
    </row>
    <row r="2713" spans="1:18" x14ac:dyDescent="0.25">
      <c r="A2713" s="71">
        <v>600138453</v>
      </c>
      <c r="B2713" s="56">
        <f t="shared" si="84"/>
        <v>600138453</v>
      </c>
      <c r="C2713" s="57" t="s">
        <v>1135</v>
      </c>
      <c r="D2713" s="50">
        <v>1</v>
      </c>
      <c r="E2713" s="72">
        <f t="shared" si="85"/>
        <v>70646015</v>
      </c>
      <c r="F2713" s="51" t="s">
        <v>96</v>
      </c>
      <c r="G2713" s="51" t="s">
        <v>5729</v>
      </c>
      <c r="H2713" s="51">
        <v>800</v>
      </c>
      <c r="I2713" s="51" t="s">
        <v>14443</v>
      </c>
      <c r="J2713" s="51">
        <v>16.690000000000001</v>
      </c>
      <c r="K2713" s="68">
        <v>13352.000000000002</v>
      </c>
      <c r="L2713" s="63" t="s">
        <v>14444</v>
      </c>
      <c r="M2713" s="50" t="s">
        <v>3093</v>
      </c>
      <c r="O2713" s="36">
        <v>300</v>
      </c>
      <c r="Q2713" s="36" t="s">
        <v>4893</v>
      </c>
      <c r="R2713" s="50" t="str">
        <f>VLOOKUP(A2713,[1]komplet!$1:$1048576,18,0)</f>
        <v>ANO</v>
      </c>
    </row>
    <row r="2714" spans="1:18" x14ac:dyDescent="0.25">
      <c r="A2714" s="71">
        <v>600138593</v>
      </c>
      <c r="B2714" s="56">
        <f t="shared" si="84"/>
        <v>600138593</v>
      </c>
      <c r="C2714" s="57" t="s">
        <v>1136</v>
      </c>
      <c r="D2714" s="50">
        <v>1</v>
      </c>
      <c r="E2714" s="72">
        <f t="shared" si="85"/>
        <v>70982023</v>
      </c>
      <c r="F2714" s="51" t="s">
        <v>96</v>
      </c>
      <c r="G2714" s="51" t="s">
        <v>5729</v>
      </c>
      <c r="H2714" s="51">
        <v>1500</v>
      </c>
      <c r="I2714" s="51" t="s">
        <v>14443</v>
      </c>
      <c r="J2714" s="51">
        <v>16.690000000000001</v>
      </c>
      <c r="K2714" s="68">
        <v>25035.000000000004</v>
      </c>
      <c r="L2714" s="63" t="s">
        <v>14444</v>
      </c>
      <c r="M2714" s="50" t="s">
        <v>3094</v>
      </c>
      <c r="O2714" s="36">
        <v>126</v>
      </c>
      <c r="Q2714" s="36" t="s">
        <v>4894</v>
      </c>
      <c r="R2714" s="50" t="str">
        <f>VLOOKUP(A2714,[1]komplet!$1:$1048576,18,0)</f>
        <v>ANO</v>
      </c>
    </row>
    <row r="2715" spans="1:18" x14ac:dyDescent="0.25">
      <c r="A2715" s="71">
        <v>600138666</v>
      </c>
      <c r="B2715" s="56">
        <f t="shared" si="84"/>
        <v>600138666</v>
      </c>
      <c r="C2715" s="57" t="s">
        <v>1137</v>
      </c>
      <c r="D2715" s="50">
        <v>1</v>
      </c>
      <c r="E2715" s="72">
        <f t="shared" si="85"/>
        <v>75026546</v>
      </c>
      <c r="F2715" s="51" t="s">
        <v>96</v>
      </c>
      <c r="G2715" s="51" t="s">
        <v>5729</v>
      </c>
      <c r="H2715" s="51">
        <v>125</v>
      </c>
      <c r="I2715" s="51" t="s">
        <v>14443</v>
      </c>
      <c r="J2715" s="51">
        <v>16.690000000000001</v>
      </c>
      <c r="K2715" s="68">
        <v>2086.25</v>
      </c>
      <c r="L2715" s="63" t="s">
        <v>14444</v>
      </c>
      <c r="M2715" s="50" t="s">
        <v>3095</v>
      </c>
      <c r="O2715" s="36">
        <v>149</v>
      </c>
      <c r="Q2715" s="36" t="s">
        <v>4895</v>
      </c>
      <c r="R2715" s="50" t="str">
        <f>VLOOKUP(A2715,[1]komplet!$1:$1048576,18,0)</f>
        <v>ANO</v>
      </c>
    </row>
    <row r="2716" spans="1:18" x14ac:dyDescent="0.25">
      <c r="A2716" s="71">
        <v>691002886</v>
      </c>
      <c r="B2716" s="56">
        <f t="shared" si="84"/>
        <v>691002886</v>
      </c>
      <c r="C2716" s="57" t="s">
        <v>1138</v>
      </c>
      <c r="D2716" s="50">
        <v>1</v>
      </c>
      <c r="E2716" s="72">
        <f t="shared" si="85"/>
        <v>72542179</v>
      </c>
      <c r="F2716" s="51" t="s">
        <v>96</v>
      </c>
      <c r="G2716" s="51" t="s">
        <v>5729</v>
      </c>
      <c r="H2716" s="51">
        <v>325</v>
      </c>
      <c r="I2716" s="51" t="s">
        <v>14443</v>
      </c>
      <c r="J2716" s="51">
        <v>16.690000000000001</v>
      </c>
      <c r="K2716" s="68">
        <v>5424.25</v>
      </c>
      <c r="L2716" s="63" t="s">
        <v>14444</v>
      </c>
      <c r="M2716" s="50" t="s">
        <v>3096</v>
      </c>
      <c r="O2716" s="36">
        <v>90</v>
      </c>
      <c r="Q2716" s="36" t="s">
        <v>4896</v>
      </c>
      <c r="R2716" s="50" t="str">
        <f>VLOOKUP(A2716,[1]komplet!$1:$1048576,18,0)</f>
        <v>ANO</v>
      </c>
    </row>
    <row r="2717" spans="1:18" x14ac:dyDescent="0.25">
      <c r="A2717" s="71">
        <v>691006547</v>
      </c>
      <c r="B2717" s="56">
        <f t="shared" si="84"/>
        <v>691006547</v>
      </c>
      <c r="C2717" s="57" t="s">
        <v>1139</v>
      </c>
      <c r="D2717" s="50">
        <v>1</v>
      </c>
      <c r="E2717" s="72">
        <f t="shared" si="85"/>
        <v>29454956</v>
      </c>
      <c r="F2717" s="51" t="s">
        <v>96</v>
      </c>
      <c r="G2717" s="51" t="s">
        <v>5729</v>
      </c>
      <c r="H2717" s="51">
        <v>575</v>
      </c>
      <c r="I2717" s="51" t="s">
        <v>14443</v>
      </c>
      <c r="J2717" s="51">
        <v>16.690000000000001</v>
      </c>
      <c r="K2717" s="68">
        <v>9596.75</v>
      </c>
      <c r="L2717" s="63" t="s">
        <v>14444</v>
      </c>
      <c r="M2717" s="50" t="s">
        <v>3097</v>
      </c>
      <c r="N2717" s="36" t="s">
        <v>4897</v>
      </c>
      <c r="O2717" s="36">
        <v>211</v>
      </c>
      <c r="P2717" s="36">
        <v>1</v>
      </c>
      <c r="Q2717" s="36" t="s">
        <v>4878</v>
      </c>
      <c r="R2717" s="50" t="str">
        <f>VLOOKUP(A2717,[1]komplet!$1:$1048576,18,0)</f>
        <v>NE</v>
      </c>
    </row>
    <row r="2718" spans="1:18" x14ac:dyDescent="0.25">
      <c r="A2718" s="71">
        <v>600016838</v>
      </c>
      <c r="B2718" s="56">
        <f t="shared" si="84"/>
        <v>600016838</v>
      </c>
      <c r="C2718" s="57" t="s">
        <v>1140</v>
      </c>
      <c r="D2718" s="50">
        <v>1</v>
      </c>
      <c r="E2718" s="72">
        <f t="shared" si="85"/>
        <v>16628144</v>
      </c>
      <c r="F2718" s="51" t="s">
        <v>96</v>
      </c>
      <c r="G2718" s="51" t="s">
        <v>5729</v>
      </c>
      <c r="H2718" s="51">
        <v>1350</v>
      </c>
      <c r="I2718" s="51" t="s">
        <v>14443</v>
      </c>
      <c r="J2718" s="51">
        <v>16.690000000000001</v>
      </c>
      <c r="K2718" s="68">
        <v>22531.5</v>
      </c>
      <c r="L2718" s="63" t="s">
        <v>14444</v>
      </c>
      <c r="M2718" s="50" t="s">
        <v>3098</v>
      </c>
      <c r="N2718" s="36" t="s">
        <v>46</v>
      </c>
      <c r="O2718" s="36">
        <v>249</v>
      </c>
      <c r="P2718" s="36">
        <v>37</v>
      </c>
      <c r="Q2718" s="36" t="s">
        <v>4898</v>
      </c>
      <c r="R2718" s="50" t="str">
        <f>VLOOKUP(A2718,[1]komplet!$1:$1048576,18,0)</f>
        <v>NE</v>
      </c>
    </row>
    <row r="2719" spans="1:18" x14ac:dyDescent="0.25">
      <c r="A2719" s="71">
        <v>600016854</v>
      </c>
      <c r="B2719" s="56">
        <f t="shared" si="84"/>
        <v>600016854</v>
      </c>
      <c r="C2719" s="57" t="s">
        <v>1141</v>
      </c>
      <c r="D2719" s="50">
        <v>1</v>
      </c>
      <c r="E2719" s="72">
        <f t="shared" si="85"/>
        <v>577910</v>
      </c>
      <c r="F2719" s="51" t="s">
        <v>96</v>
      </c>
      <c r="G2719" s="51" t="s">
        <v>5729</v>
      </c>
      <c r="H2719" s="51">
        <v>1250</v>
      </c>
      <c r="I2719" s="51" t="s">
        <v>14443</v>
      </c>
      <c r="J2719" s="51">
        <v>16.690000000000001</v>
      </c>
      <c r="K2719" s="68">
        <v>20862.5</v>
      </c>
      <c r="L2719" s="63" t="s">
        <v>14444</v>
      </c>
      <c r="M2719" s="50" t="s">
        <v>3099</v>
      </c>
      <c r="N2719" s="36" t="s">
        <v>29</v>
      </c>
      <c r="O2719" s="36">
        <v>647</v>
      </c>
      <c r="P2719" s="36">
        <v>1</v>
      </c>
      <c r="Q2719" s="36" t="s">
        <v>4898</v>
      </c>
      <c r="R2719" s="50" t="str">
        <f>VLOOKUP(A2719,[1]komplet!$1:$1048576,18,0)</f>
        <v>ANO</v>
      </c>
    </row>
    <row r="2720" spans="1:18" x14ac:dyDescent="0.25">
      <c r="A2720" s="71">
        <v>600138054</v>
      </c>
      <c r="B2720" s="56">
        <f t="shared" si="84"/>
        <v>600138054</v>
      </c>
      <c r="C2720" s="57" t="s">
        <v>1142</v>
      </c>
      <c r="D2720" s="50">
        <v>1</v>
      </c>
      <c r="E2720" s="72">
        <f t="shared" si="85"/>
        <v>75029944</v>
      </c>
      <c r="F2720" s="51" t="s">
        <v>96</v>
      </c>
      <c r="G2720" s="51" t="s">
        <v>5729</v>
      </c>
      <c r="H2720" s="51">
        <v>100</v>
      </c>
      <c r="I2720" s="51" t="s">
        <v>14443</v>
      </c>
      <c r="J2720" s="51">
        <v>16.690000000000001</v>
      </c>
      <c r="K2720" s="68">
        <v>1669.0000000000002</v>
      </c>
      <c r="L2720" s="63" t="s">
        <v>14444</v>
      </c>
      <c r="M2720" s="50" t="s">
        <v>3100</v>
      </c>
      <c r="O2720" s="36">
        <v>157</v>
      </c>
      <c r="Q2720" s="36" t="s">
        <v>4899</v>
      </c>
      <c r="R2720" s="50" t="str">
        <f>VLOOKUP(A2720,[1]komplet!$1:$1048576,18,0)</f>
        <v>ANO</v>
      </c>
    </row>
    <row r="2721" spans="1:18" x14ac:dyDescent="0.25">
      <c r="A2721" s="71">
        <v>600138038</v>
      </c>
      <c r="B2721" s="56">
        <f t="shared" si="84"/>
        <v>600138038</v>
      </c>
      <c r="C2721" s="57" t="s">
        <v>1143</v>
      </c>
      <c r="D2721" s="50">
        <v>1</v>
      </c>
      <c r="E2721" s="72">
        <f t="shared" si="85"/>
        <v>75027062</v>
      </c>
      <c r="F2721" s="51" t="s">
        <v>96</v>
      </c>
      <c r="G2721" s="51" t="s">
        <v>5729</v>
      </c>
      <c r="H2721" s="51">
        <v>175</v>
      </c>
      <c r="I2721" s="51" t="s">
        <v>14443</v>
      </c>
      <c r="J2721" s="51">
        <v>16.690000000000001</v>
      </c>
      <c r="K2721" s="68">
        <v>2920.75</v>
      </c>
      <c r="L2721" s="63" t="s">
        <v>14444</v>
      </c>
      <c r="M2721" s="50" t="s">
        <v>3101</v>
      </c>
      <c r="N2721" s="36" t="s">
        <v>19</v>
      </c>
      <c r="O2721" s="36">
        <v>64</v>
      </c>
      <c r="Q2721" s="36" t="s">
        <v>4900</v>
      </c>
      <c r="R2721" s="50" t="str">
        <f>VLOOKUP(A2721,[1]komplet!$1:$1048576,18,0)</f>
        <v>ANO</v>
      </c>
    </row>
    <row r="2722" spans="1:18" x14ac:dyDescent="0.25">
      <c r="A2722" s="71">
        <v>600138046</v>
      </c>
      <c r="B2722" s="56">
        <f t="shared" si="84"/>
        <v>600138046</v>
      </c>
      <c r="C2722" s="57" t="s">
        <v>1144</v>
      </c>
      <c r="D2722" s="50">
        <v>1</v>
      </c>
      <c r="E2722" s="72">
        <f t="shared" si="85"/>
        <v>75027267</v>
      </c>
      <c r="F2722" s="51" t="s">
        <v>96</v>
      </c>
      <c r="G2722" s="51" t="s">
        <v>5729</v>
      </c>
      <c r="H2722" s="51">
        <v>75</v>
      </c>
      <c r="I2722" s="51" t="s">
        <v>14443</v>
      </c>
      <c r="J2722" s="51">
        <v>16.690000000000001</v>
      </c>
      <c r="K2722" s="68">
        <v>1251.75</v>
      </c>
      <c r="L2722" s="63" t="s">
        <v>14444</v>
      </c>
      <c r="M2722" s="50" t="s">
        <v>3102</v>
      </c>
      <c r="O2722" s="36">
        <v>140</v>
      </c>
      <c r="Q2722" s="36" t="s">
        <v>4901</v>
      </c>
      <c r="R2722" s="50" t="str">
        <f>VLOOKUP(A2722,[1]komplet!$1:$1048576,18,0)</f>
        <v>ANO</v>
      </c>
    </row>
    <row r="2723" spans="1:18" x14ac:dyDescent="0.25">
      <c r="A2723" s="71">
        <v>600138160</v>
      </c>
      <c r="B2723" s="56">
        <f t="shared" si="84"/>
        <v>600138160</v>
      </c>
      <c r="C2723" s="57" t="s">
        <v>1145</v>
      </c>
      <c r="D2723" s="50">
        <v>1</v>
      </c>
      <c r="E2723" s="72">
        <f t="shared" si="85"/>
        <v>70984387</v>
      </c>
      <c r="F2723" s="51" t="s">
        <v>96</v>
      </c>
      <c r="G2723" s="51" t="s">
        <v>5729</v>
      </c>
      <c r="H2723" s="51">
        <v>1050</v>
      </c>
      <c r="I2723" s="51" t="s">
        <v>14443</v>
      </c>
      <c r="J2723" s="51">
        <v>16.690000000000001</v>
      </c>
      <c r="K2723" s="68">
        <v>17524.5</v>
      </c>
      <c r="L2723" s="63" t="s">
        <v>14444</v>
      </c>
      <c r="M2723" s="50" t="s">
        <v>3103</v>
      </c>
      <c r="N2723" s="36" t="s">
        <v>53</v>
      </c>
      <c r="O2723" s="36">
        <v>426</v>
      </c>
      <c r="Q2723" s="36" t="s">
        <v>4902</v>
      </c>
      <c r="R2723" s="50" t="str">
        <f>VLOOKUP(A2723,[1]komplet!$1:$1048576,18,0)</f>
        <v>ANO</v>
      </c>
    </row>
    <row r="2724" spans="1:18" x14ac:dyDescent="0.25">
      <c r="A2724" s="71">
        <v>600138267</v>
      </c>
      <c r="B2724" s="56">
        <f t="shared" si="84"/>
        <v>600138267</v>
      </c>
      <c r="C2724" s="57" t="s">
        <v>1146</v>
      </c>
      <c r="D2724" s="50">
        <v>1</v>
      </c>
      <c r="E2724" s="72">
        <f t="shared" si="85"/>
        <v>60336269</v>
      </c>
      <c r="F2724" s="51" t="s">
        <v>96</v>
      </c>
      <c r="G2724" s="51" t="s">
        <v>5729</v>
      </c>
      <c r="H2724" s="51">
        <v>1100</v>
      </c>
      <c r="I2724" s="51" t="s">
        <v>14443</v>
      </c>
      <c r="J2724" s="51">
        <v>16.690000000000001</v>
      </c>
      <c r="K2724" s="68">
        <v>18359</v>
      </c>
      <c r="L2724" s="63" t="s">
        <v>14444</v>
      </c>
      <c r="M2724" s="50" t="s">
        <v>3104</v>
      </c>
      <c r="N2724" s="36" t="s">
        <v>4903</v>
      </c>
      <c r="O2724" s="36">
        <v>1010</v>
      </c>
      <c r="P2724" s="36">
        <v>8</v>
      </c>
      <c r="Q2724" s="36" t="s">
        <v>4898</v>
      </c>
      <c r="R2724" s="50" t="str">
        <f>VLOOKUP(A2724,[1]komplet!$1:$1048576,18,0)</f>
        <v>ANO</v>
      </c>
    </row>
    <row r="2725" spans="1:18" x14ac:dyDescent="0.25">
      <c r="A2725" s="71">
        <v>600138445</v>
      </c>
      <c r="B2725" s="56">
        <f t="shared" si="84"/>
        <v>600138445</v>
      </c>
      <c r="C2725" s="57" t="s">
        <v>1147</v>
      </c>
      <c r="D2725" s="50">
        <v>1</v>
      </c>
      <c r="E2725" s="72">
        <f t="shared" si="85"/>
        <v>45215359</v>
      </c>
      <c r="F2725" s="51" t="s">
        <v>96</v>
      </c>
      <c r="G2725" s="51" t="s">
        <v>5729</v>
      </c>
      <c r="H2725" s="51">
        <v>1000</v>
      </c>
      <c r="I2725" s="51" t="s">
        <v>14443</v>
      </c>
      <c r="J2725" s="51">
        <v>16.690000000000001</v>
      </c>
      <c r="K2725" s="68">
        <v>16690</v>
      </c>
      <c r="L2725" s="63" t="s">
        <v>14444</v>
      </c>
      <c r="M2725" s="50" t="s">
        <v>3105</v>
      </c>
      <c r="N2725" s="36" t="s">
        <v>78</v>
      </c>
      <c r="O2725" s="36">
        <v>339</v>
      </c>
      <c r="Q2725" s="36" t="s">
        <v>4902</v>
      </c>
      <c r="R2725" s="50" t="str">
        <f>VLOOKUP(A2725,[1]komplet!$1:$1048576,18,0)</f>
        <v>ANO</v>
      </c>
    </row>
    <row r="2726" spans="1:18" x14ac:dyDescent="0.25">
      <c r="A2726" s="71">
        <v>600138496</v>
      </c>
      <c r="B2726" s="56">
        <f t="shared" si="84"/>
        <v>600138496</v>
      </c>
      <c r="C2726" s="57" t="s">
        <v>1148</v>
      </c>
      <c r="D2726" s="50">
        <v>1</v>
      </c>
      <c r="E2726" s="72">
        <f t="shared" si="85"/>
        <v>848191</v>
      </c>
      <c r="F2726" s="51" t="s">
        <v>96</v>
      </c>
      <c r="G2726" s="51" t="s">
        <v>5729</v>
      </c>
      <c r="H2726" s="51">
        <v>1800</v>
      </c>
      <c r="I2726" s="51" t="s">
        <v>14443</v>
      </c>
      <c r="J2726" s="51">
        <v>16.690000000000001</v>
      </c>
      <c r="K2726" s="68">
        <v>30042.000000000004</v>
      </c>
      <c r="L2726" s="63" t="s">
        <v>14444</v>
      </c>
      <c r="M2726" s="50" t="s">
        <v>3106</v>
      </c>
      <c r="N2726" s="36" t="s">
        <v>41</v>
      </c>
      <c r="O2726" s="36">
        <v>609</v>
      </c>
      <c r="P2726" s="36">
        <v>6</v>
      </c>
      <c r="Q2726" s="36" t="s">
        <v>4898</v>
      </c>
      <c r="R2726" s="50" t="str">
        <f>VLOOKUP(A2726,[1]komplet!$1:$1048576,18,0)</f>
        <v>ANO</v>
      </c>
    </row>
    <row r="2727" spans="1:18" x14ac:dyDescent="0.25">
      <c r="A2727" s="71">
        <v>600138526</v>
      </c>
      <c r="B2727" s="56">
        <f t="shared" si="84"/>
        <v>600138526</v>
      </c>
      <c r="C2727" s="57" t="s">
        <v>1149</v>
      </c>
      <c r="D2727" s="50">
        <v>1</v>
      </c>
      <c r="E2727" s="72">
        <f t="shared" si="85"/>
        <v>70985405</v>
      </c>
      <c r="F2727" s="51" t="s">
        <v>96</v>
      </c>
      <c r="G2727" s="51" t="s">
        <v>5729</v>
      </c>
      <c r="H2727" s="51">
        <v>775</v>
      </c>
      <c r="I2727" s="51" t="s">
        <v>14443</v>
      </c>
      <c r="J2727" s="51">
        <v>16.690000000000001</v>
      </c>
      <c r="K2727" s="68">
        <v>12934.750000000002</v>
      </c>
      <c r="L2727" s="63" t="s">
        <v>14444</v>
      </c>
      <c r="M2727" s="50" t="s">
        <v>3107</v>
      </c>
      <c r="O2727" s="36">
        <v>1</v>
      </c>
      <c r="Q2727" s="36" t="s">
        <v>4904</v>
      </c>
      <c r="R2727" s="50" t="str">
        <f>VLOOKUP(A2727,[1]komplet!$1:$1048576,18,0)</f>
        <v>ANO</v>
      </c>
    </row>
    <row r="2728" spans="1:18" x14ac:dyDescent="0.25">
      <c r="A2728" s="71">
        <v>600138577</v>
      </c>
      <c r="B2728" s="56">
        <f t="shared" si="84"/>
        <v>600138577</v>
      </c>
      <c r="C2728" s="57" t="s">
        <v>1150</v>
      </c>
      <c r="D2728" s="50">
        <v>1</v>
      </c>
      <c r="E2728" s="72">
        <f t="shared" si="85"/>
        <v>70991065</v>
      </c>
      <c r="F2728" s="51" t="s">
        <v>96</v>
      </c>
      <c r="G2728" s="51" t="s">
        <v>5729</v>
      </c>
      <c r="H2728" s="51">
        <v>100</v>
      </c>
      <c r="I2728" s="51" t="s">
        <v>14443</v>
      </c>
      <c r="J2728" s="51">
        <v>16.690000000000001</v>
      </c>
      <c r="K2728" s="68">
        <v>1669.0000000000002</v>
      </c>
      <c r="L2728" s="63" t="s">
        <v>14444</v>
      </c>
      <c r="M2728" s="50" t="s">
        <v>3108</v>
      </c>
      <c r="O2728" s="36">
        <v>47</v>
      </c>
      <c r="Q2728" s="36" t="s">
        <v>4905</v>
      </c>
      <c r="R2728" s="50" t="str">
        <f>VLOOKUP(A2728,[1]komplet!$1:$1048576,18,0)</f>
        <v>ANO</v>
      </c>
    </row>
    <row r="2729" spans="1:18" x14ac:dyDescent="0.25">
      <c r="A2729" s="71">
        <v>600017320</v>
      </c>
      <c r="B2729" s="56">
        <f t="shared" si="84"/>
        <v>600017320</v>
      </c>
      <c r="C2729" s="57" t="s">
        <v>7215</v>
      </c>
      <c r="D2729" s="50">
        <v>1</v>
      </c>
      <c r="E2729" s="72">
        <f t="shared" si="85"/>
        <v>47813113</v>
      </c>
      <c r="F2729" s="51" t="s">
        <v>96</v>
      </c>
      <c r="G2729" s="51" t="s">
        <v>8870</v>
      </c>
      <c r="H2729" s="51">
        <v>2450</v>
      </c>
      <c r="I2729" s="51" t="s">
        <v>14443</v>
      </c>
      <c r="J2729" s="51">
        <v>16.690000000000001</v>
      </c>
      <c r="K2729" s="68">
        <v>40890.5</v>
      </c>
      <c r="L2729" s="63" t="s">
        <v>14444</v>
      </c>
      <c r="M2729" s="50" t="s">
        <v>11596</v>
      </c>
      <c r="N2729" s="36" t="s">
        <v>41</v>
      </c>
      <c r="O2729" s="36">
        <v>397</v>
      </c>
      <c r="P2729" s="36">
        <v>5</v>
      </c>
      <c r="Q2729" s="36" t="s">
        <v>8871</v>
      </c>
      <c r="R2729" s="50" t="str">
        <f>VLOOKUP(A2729,[1]komplet!$1:$1048576,18,0)</f>
        <v>ANO</v>
      </c>
    </row>
    <row r="2730" spans="1:18" x14ac:dyDescent="0.25">
      <c r="A2730" s="71">
        <v>600017257</v>
      </c>
      <c r="B2730" s="56">
        <f t="shared" si="84"/>
        <v>600017257</v>
      </c>
      <c r="C2730" s="57" t="s">
        <v>7216</v>
      </c>
      <c r="D2730" s="50">
        <v>1</v>
      </c>
      <c r="E2730" s="72">
        <f t="shared" si="85"/>
        <v>47813083</v>
      </c>
      <c r="F2730" s="51" t="s">
        <v>96</v>
      </c>
      <c r="G2730" s="51" t="s">
        <v>8870</v>
      </c>
      <c r="H2730" s="51">
        <v>2675</v>
      </c>
      <c r="I2730" s="51" t="s">
        <v>14443</v>
      </c>
      <c r="J2730" s="51">
        <v>16.690000000000001</v>
      </c>
      <c r="K2730" s="68">
        <v>44645.75</v>
      </c>
      <c r="L2730" s="63" t="s">
        <v>14444</v>
      </c>
      <c r="M2730" s="50" t="s">
        <v>11597</v>
      </c>
      <c r="N2730" s="36" t="s">
        <v>11598</v>
      </c>
      <c r="O2730" s="36">
        <v>1656</v>
      </c>
      <c r="P2730" s="36">
        <v>20</v>
      </c>
      <c r="Q2730" s="36" t="s">
        <v>8871</v>
      </c>
      <c r="R2730" s="50" t="str">
        <f>VLOOKUP(A2730,[1]komplet!$1:$1048576,18,0)</f>
        <v>ANO</v>
      </c>
    </row>
    <row r="2731" spans="1:18" x14ac:dyDescent="0.25">
      <c r="A2731" s="71">
        <v>600017265</v>
      </c>
      <c r="B2731" s="56">
        <f t="shared" si="84"/>
        <v>600017265</v>
      </c>
      <c r="C2731" s="57" t="s">
        <v>7217</v>
      </c>
      <c r="D2731" s="50">
        <v>1</v>
      </c>
      <c r="E2731" s="72">
        <f t="shared" si="85"/>
        <v>47813075</v>
      </c>
      <c r="F2731" s="51" t="s">
        <v>96</v>
      </c>
      <c r="G2731" s="51" t="s">
        <v>8870</v>
      </c>
      <c r="H2731" s="51">
        <v>1475</v>
      </c>
      <c r="I2731" s="51" t="s">
        <v>14443</v>
      </c>
      <c r="J2731" s="51">
        <v>16.690000000000001</v>
      </c>
      <c r="K2731" s="68">
        <v>24617.750000000004</v>
      </c>
      <c r="L2731" s="63" t="s">
        <v>14444</v>
      </c>
      <c r="M2731" s="50" t="s">
        <v>11599</v>
      </c>
      <c r="N2731" s="36" t="s">
        <v>11600</v>
      </c>
      <c r="O2731" s="36">
        <v>848</v>
      </c>
      <c r="P2731" s="36">
        <v>29</v>
      </c>
      <c r="Q2731" s="36" t="s">
        <v>8871</v>
      </c>
      <c r="R2731" s="50" t="str">
        <f>VLOOKUP(A2731,[1]komplet!$1:$1048576,18,0)</f>
        <v>ANO</v>
      </c>
    </row>
    <row r="2732" spans="1:18" x14ac:dyDescent="0.25">
      <c r="A2732" s="71">
        <v>600017311</v>
      </c>
      <c r="B2732" s="56">
        <f t="shared" si="84"/>
        <v>600017311</v>
      </c>
      <c r="C2732" s="57" t="s">
        <v>7218</v>
      </c>
      <c r="D2732" s="50">
        <v>1</v>
      </c>
      <c r="E2732" s="72">
        <f t="shared" si="85"/>
        <v>47813130</v>
      </c>
      <c r="F2732" s="51" t="s">
        <v>96</v>
      </c>
      <c r="G2732" s="51" t="s">
        <v>8870</v>
      </c>
      <c r="H2732" s="51">
        <v>2475</v>
      </c>
      <c r="I2732" s="51" t="s">
        <v>14443</v>
      </c>
      <c r="J2732" s="51">
        <v>16.690000000000001</v>
      </c>
      <c r="K2732" s="68">
        <v>41307.75</v>
      </c>
      <c r="L2732" s="63" t="s">
        <v>14444</v>
      </c>
      <c r="M2732" s="50" t="s">
        <v>11601</v>
      </c>
      <c r="N2732" s="36" t="s">
        <v>73</v>
      </c>
      <c r="O2732" s="36">
        <v>1654</v>
      </c>
      <c r="P2732" s="36">
        <v>12</v>
      </c>
      <c r="Q2732" s="36" t="s">
        <v>8871</v>
      </c>
      <c r="R2732" s="50" t="str">
        <f>VLOOKUP(A2732,[1]komplet!$1:$1048576,18,0)</f>
        <v>ANO</v>
      </c>
    </row>
    <row r="2733" spans="1:18" x14ac:dyDescent="0.25">
      <c r="A2733" s="71">
        <v>600017338</v>
      </c>
      <c r="B2733" s="56">
        <f t="shared" si="84"/>
        <v>600017338</v>
      </c>
      <c r="C2733" s="57" t="s">
        <v>7219</v>
      </c>
      <c r="D2733" s="50">
        <v>1</v>
      </c>
      <c r="E2733" s="72">
        <f t="shared" si="85"/>
        <v>47813121</v>
      </c>
      <c r="F2733" s="51" t="s">
        <v>96</v>
      </c>
      <c r="G2733" s="51" t="s">
        <v>8870</v>
      </c>
      <c r="H2733" s="51">
        <v>1525</v>
      </c>
      <c r="I2733" s="51" t="s">
        <v>14443</v>
      </c>
      <c r="J2733" s="51">
        <v>16.690000000000001</v>
      </c>
      <c r="K2733" s="68">
        <v>25452.250000000004</v>
      </c>
      <c r="L2733" s="63" t="s">
        <v>14444</v>
      </c>
      <c r="M2733" s="50" t="s">
        <v>11602</v>
      </c>
      <c r="N2733" s="36" t="s">
        <v>11603</v>
      </c>
      <c r="O2733" s="36">
        <v>399</v>
      </c>
      <c r="P2733" s="36">
        <v>8</v>
      </c>
      <c r="Q2733" s="36" t="s">
        <v>8871</v>
      </c>
      <c r="R2733" s="50" t="str">
        <f>VLOOKUP(A2733,[1]komplet!$1:$1048576,18,0)</f>
        <v>ANO</v>
      </c>
    </row>
    <row r="2734" spans="1:18" x14ac:dyDescent="0.25">
      <c r="A2734" s="71">
        <v>600017389</v>
      </c>
      <c r="B2734" s="56">
        <f t="shared" si="84"/>
        <v>600017389</v>
      </c>
      <c r="C2734" s="57" t="s">
        <v>7220</v>
      </c>
      <c r="D2734" s="50">
        <v>1</v>
      </c>
      <c r="E2734" s="72">
        <f t="shared" si="85"/>
        <v>47813148</v>
      </c>
      <c r="F2734" s="51" t="s">
        <v>96</v>
      </c>
      <c r="G2734" s="51" t="s">
        <v>8870</v>
      </c>
      <c r="H2734" s="51">
        <v>1200</v>
      </c>
      <c r="I2734" s="51" t="s">
        <v>14443</v>
      </c>
      <c r="J2734" s="51">
        <v>16.690000000000001</v>
      </c>
      <c r="K2734" s="68">
        <v>20028</v>
      </c>
      <c r="L2734" s="63" t="s">
        <v>14444</v>
      </c>
      <c r="M2734" s="50" t="s">
        <v>11604</v>
      </c>
      <c r="N2734" s="36" t="s">
        <v>12</v>
      </c>
      <c r="O2734" s="36">
        <v>630</v>
      </c>
      <c r="P2734" s="36">
        <v>3</v>
      </c>
      <c r="Q2734" s="36" t="s">
        <v>8871</v>
      </c>
      <c r="R2734" s="50" t="str">
        <f>VLOOKUP(A2734,[1]komplet!$1:$1048576,18,0)</f>
        <v>ANO</v>
      </c>
    </row>
    <row r="2735" spans="1:18" x14ac:dyDescent="0.25">
      <c r="A2735" s="71">
        <v>600017401</v>
      </c>
      <c r="B2735" s="56">
        <f t="shared" si="84"/>
        <v>600017401</v>
      </c>
      <c r="C2735" s="57" t="s">
        <v>7221</v>
      </c>
      <c r="D2735" s="50">
        <v>1</v>
      </c>
      <c r="E2735" s="72">
        <f t="shared" si="85"/>
        <v>25359649</v>
      </c>
      <c r="F2735" s="51" t="s">
        <v>96</v>
      </c>
      <c r="G2735" s="51" t="s">
        <v>8870</v>
      </c>
      <c r="H2735" s="51">
        <v>825</v>
      </c>
      <c r="I2735" s="51" t="s">
        <v>14443</v>
      </c>
      <c r="J2735" s="51">
        <v>16.690000000000001</v>
      </c>
      <c r="K2735" s="68">
        <v>13769.250000000002</v>
      </c>
      <c r="L2735" s="63" t="s">
        <v>14444</v>
      </c>
      <c r="M2735" s="50" t="s">
        <v>11605</v>
      </c>
      <c r="N2735" s="36" t="s">
        <v>36</v>
      </c>
      <c r="O2735" s="36">
        <v>282</v>
      </c>
      <c r="P2735" s="36">
        <v>101</v>
      </c>
      <c r="Q2735" s="36" t="s">
        <v>8871</v>
      </c>
      <c r="R2735" s="50" t="str">
        <f>VLOOKUP(A2735,[1]komplet!$1:$1048576,18,0)</f>
        <v>NE</v>
      </c>
    </row>
    <row r="2736" spans="1:18" x14ac:dyDescent="0.25">
      <c r="A2736" s="71">
        <v>600017419</v>
      </c>
      <c r="B2736" s="56">
        <f t="shared" si="84"/>
        <v>600017419</v>
      </c>
      <c r="C2736" s="57" t="s">
        <v>7222</v>
      </c>
      <c r="D2736" s="50">
        <v>1</v>
      </c>
      <c r="E2736" s="72">
        <f t="shared" si="85"/>
        <v>18054455</v>
      </c>
      <c r="F2736" s="51" t="s">
        <v>96</v>
      </c>
      <c r="G2736" s="51" t="s">
        <v>8870</v>
      </c>
      <c r="H2736" s="51">
        <v>1400</v>
      </c>
      <c r="I2736" s="51" t="s">
        <v>14443</v>
      </c>
      <c r="J2736" s="51">
        <v>16.690000000000001</v>
      </c>
      <c r="K2736" s="68">
        <v>23366</v>
      </c>
      <c r="L2736" s="63" t="s">
        <v>14444</v>
      </c>
      <c r="M2736" s="50" t="s">
        <v>11606</v>
      </c>
      <c r="N2736" s="36" t="s">
        <v>93</v>
      </c>
      <c r="O2736" s="36">
        <v>2309</v>
      </c>
      <c r="P2736" s="36">
        <v>22</v>
      </c>
      <c r="Q2736" s="36" t="s">
        <v>8871</v>
      </c>
      <c r="R2736" s="50" t="str">
        <f>VLOOKUP(A2736,[1]komplet!$1:$1048576,18,0)</f>
        <v>ANO</v>
      </c>
    </row>
    <row r="2737" spans="1:18" x14ac:dyDescent="0.25">
      <c r="A2737" s="71">
        <v>600020061</v>
      </c>
      <c r="B2737" s="56">
        <f t="shared" si="84"/>
        <v>600020061</v>
      </c>
      <c r="C2737" s="57" t="s">
        <v>7223</v>
      </c>
      <c r="D2737" s="50">
        <v>1</v>
      </c>
      <c r="E2737" s="72">
        <f t="shared" si="85"/>
        <v>601152</v>
      </c>
      <c r="F2737" s="51" t="s">
        <v>96</v>
      </c>
      <c r="G2737" s="51" t="s">
        <v>8870</v>
      </c>
      <c r="H2737" s="51">
        <v>1575</v>
      </c>
      <c r="I2737" s="51" t="s">
        <v>14443</v>
      </c>
      <c r="J2737" s="51">
        <v>16.690000000000001</v>
      </c>
      <c r="K2737" s="68">
        <v>26286.750000000004</v>
      </c>
      <c r="L2737" s="63" t="s">
        <v>14444</v>
      </c>
      <c r="M2737" s="50" t="s">
        <v>11607</v>
      </c>
      <c r="N2737" s="36" t="s">
        <v>11608</v>
      </c>
      <c r="O2737" s="36">
        <v>176</v>
      </c>
      <c r="P2737" s="36">
        <v>2</v>
      </c>
      <c r="Q2737" s="36" t="s">
        <v>8871</v>
      </c>
      <c r="R2737" s="50" t="str">
        <f>VLOOKUP(A2737,[1]komplet!$1:$1048576,18,0)</f>
        <v>ANO</v>
      </c>
    </row>
    <row r="2738" spans="1:18" x14ac:dyDescent="0.25">
      <c r="A2738" s="71">
        <v>600001717</v>
      </c>
      <c r="B2738" s="56">
        <f t="shared" si="84"/>
        <v>600001717</v>
      </c>
      <c r="C2738" s="57" t="s">
        <v>7224</v>
      </c>
      <c r="D2738" s="50">
        <v>1</v>
      </c>
      <c r="E2738" s="72">
        <f t="shared" si="85"/>
        <v>849821</v>
      </c>
      <c r="F2738" s="51" t="s">
        <v>96</v>
      </c>
      <c r="G2738" s="51" t="s">
        <v>8870</v>
      </c>
      <c r="H2738" s="51">
        <v>900</v>
      </c>
      <c r="I2738" s="51" t="s">
        <v>14443</v>
      </c>
      <c r="J2738" s="51">
        <v>16.690000000000001</v>
      </c>
      <c r="K2738" s="68">
        <v>15021.000000000002</v>
      </c>
      <c r="L2738" s="63" t="s">
        <v>14444</v>
      </c>
      <c r="M2738" s="50" t="s">
        <v>11609</v>
      </c>
      <c r="N2738" s="36" t="s">
        <v>11610</v>
      </c>
      <c r="O2738" s="36">
        <v>57</v>
      </c>
      <c r="Q2738" s="36" t="s">
        <v>11611</v>
      </c>
      <c r="R2738" s="50" t="str">
        <f>VLOOKUP(A2738,[1]komplet!$1:$1048576,18,0)</f>
        <v>NE</v>
      </c>
    </row>
    <row r="2739" spans="1:18" x14ac:dyDescent="0.25">
      <c r="A2739" s="71">
        <v>600026744</v>
      </c>
      <c r="B2739" s="56">
        <f t="shared" si="84"/>
        <v>600026744</v>
      </c>
      <c r="C2739" s="57" t="s">
        <v>7225</v>
      </c>
      <c r="D2739" s="50">
        <v>1</v>
      </c>
      <c r="E2739" s="72">
        <f t="shared" si="85"/>
        <v>47813199</v>
      </c>
      <c r="F2739" s="51" t="s">
        <v>96</v>
      </c>
      <c r="G2739" s="51" t="s">
        <v>8870</v>
      </c>
      <c r="H2739" s="51">
        <v>175</v>
      </c>
      <c r="I2739" s="51" t="s">
        <v>14443</v>
      </c>
      <c r="J2739" s="51">
        <v>16.690000000000001</v>
      </c>
      <c r="K2739" s="68">
        <v>2920.75</v>
      </c>
      <c r="L2739" s="63" t="s">
        <v>14444</v>
      </c>
      <c r="M2739" s="50" t="s">
        <v>11612</v>
      </c>
      <c r="N2739" s="36" t="s">
        <v>94</v>
      </c>
      <c r="O2739" s="36">
        <v>228</v>
      </c>
      <c r="P2739" s="36">
        <v>8</v>
      </c>
      <c r="Q2739" s="36" t="s">
        <v>11458</v>
      </c>
      <c r="R2739" s="50" t="str">
        <f>VLOOKUP(A2739,[1]komplet!$1:$1048576,18,0)</f>
        <v>ANO</v>
      </c>
    </row>
    <row r="2740" spans="1:18" x14ac:dyDescent="0.25">
      <c r="A2740" s="71">
        <v>600026787</v>
      </c>
      <c r="B2740" s="56">
        <f t="shared" si="84"/>
        <v>600026787</v>
      </c>
      <c r="C2740" s="57" t="s">
        <v>7226</v>
      </c>
      <c r="D2740" s="50">
        <v>1</v>
      </c>
      <c r="E2740" s="72">
        <f t="shared" si="85"/>
        <v>47813571</v>
      </c>
      <c r="F2740" s="51" t="s">
        <v>96</v>
      </c>
      <c r="G2740" s="51" t="s">
        <v>8870</v>
      </c>
      <c r="H2740" s="51">
        <v>350</v>
      </c>
      <c r="I2740" s="51" t="s">
        <v>14443</v>
      </c>
      <c r="J2740" s="51">
        <v>16.690000000000001</v>
      </c>
      <c r="K2740" s="68">
        <v>5841.5</v>
      </c>
      <c r="L2740" s="63" t="s">
        <v>14444</v>
      </c>
      <c r="M2740" s="50" t="s">
        <v>11613</v>
      </c>
      <c r="N2740" s="36" t="s">
        <v>103</v>
      </c>
      <c r="O2740" s="36">
        <v>1</v>
      </c>
      <c r="Q2740" s="36" t="s">
        <v>11614</v>
      </c>
      <c r="R2740" s="50" t="str">
        <f>VLOOKUP(A2740,[1]komplet!$1:$1048576,18,0)</f>
        <v>ANO</v>
      </c>
    </row>
    <row r="2741" spans="1:18" x14ac:dyDescent="0.25">
      <c r="A2741" s="71">
        <v>600143279</v>
      </c>
      <c r="B2741" s="56">
        <f t="shared" si="84"/>
        <v>600143279</v>
      </c>
      <c r="C2741" s="57" t="s">
        <v>7227</v>
      </c>
      <c r="D2741" s="50">
        <v>1</v>
      </c>
      <c r="E2741" s="72">
        <f t="shared" si="85"/>
        <v>47813016</v>
      </c>
      <c r="F2741" s="51" t="s">
        <v>96</v>
      </c>
      <c r="G2741" s="51" t="s">
        <v>8870</v>
      </c>
      <c r="H2741" s="51">
        <v>900</v>
      </c>
      <c r="I2741" s="51" t="s">
        <v>14443</v>
      </c>
      <c r="J2741" s="51">
        <v>16.690000000000001</v>
      </c>
      <c r="K2741" s="68">
        <v>15021.000000000002</v>
      </c>
      <c r="L2741" s="63" t="s">
        <v>14444</v>
      </c>
      <c r="M2741" s="50" t="s">
        <v>11615</v>
      </c>
      <c r="O2741" s="36">
        <v>150</v>
      </c>
      <c r="Q2741" s="36" t="s">
        <v>11616</v>
      </c>
      <c r="R2741" s="50" t="str">
        <f>VLOOKUP(A2741,[1]komplet!$1:$1048576,18,0)</f>
        <v>ANO</v>
      </c>
    </row>
    <row r="2742" spans="1:18" x14ac:dyDescent="0.25">
      <c r="A2742" s="71">
        <v>600142591</v>
      </c>
      <c r="B2742" s="56">
        <f t="shared" si="84"/>
        <v>600142591</v>
      </c>
      <c r="C2742" s="57" t="s">
        <v>7228</v>
      </c>
      <c r="D2742" s="50">
        <v>1</v>
      </c>
      <c r="E2742" s="72">
        <f t="shared" si="85"/>
        <v>849642</v>
      </c>
      <c r="F2742" s="51" t="s">
        <v>96</v>
      </c>
      <c r="G2742" s="51" t="s">
        <v>8870</v>
      </c>
      <c r="H2742" s="51">
        <v>1225</v>
      </c>
      <c r="I2742" s="51" t="s">
        <v>14443</v>
      </c>
      <c r="J2742" s="51">
        <v>16.690000000000001</v>
      </c>
      <c r="K2742" s="68">
        <v>20445.25</v>
      </c>
      <c r="L2742" s="63" t="s">
        <v>14444</v>
      </c>
      <c r="M2742" s="50" t="s">
        <v>11617</v>
      </c>
      <c r="N2742" s="36" t="s">
        <v>70</v>
      </c>
      <c r="O2742" s="36">
        <v>1457</v>
      </c>
      <c r="P2742" s="36">
        <v>4</v>
      </c>
      <c r="Q2742" s="36" t="s">
        <v>8871</v>
      </c>
      <c r="R2742" s="50" t="str">
        <f>VLOOKUP(A2742,[1]komplet!$1:$1048576,18,0)</f>
        <v>ANO</v>
      </c>
    </row>
    <row r="2743" spans="1:18" x14ac:dyDescent="0.25">
      <c r="A2743" s="71">
        <v>600142621</v>
      </c>
      <c r="B2743" s="56">
        <f t="shared" si="84"/>
        <v>600142621</v>
      </c>
      <c r="C2743" s="57" t="s">
        <v>7229</v>
      </c>
      <c r="D2743" s="50">
        <v>1</v>
      </c>
      <c r="E2743" s="72">
        <f t="shared" si="85"/>
        <v>75027054</v>
      </c>
      <c r="F2743" s="51" t="s">
        <v>96</v>
      </c>
      <c r="G2743" s="51" t="s">
        <v>8870</v>
      </c>
      <c r="H2743" s="51">
        <v>275</v>
      </c>
      <c r="I2743" s="51" t="s">
        <v>14443</v>
      </c>
      <c r="J2743" s="51">
        <v>16.690000000000001</v>
      </c>
      <c r="K2743" s="68">
        <v>4589.75</v>
      </c>
      <c r="L2743" s="63" t="s">
        <v>14444</v>
      </c>
      <c r="M2743" s="50" t="s">
        <v>11618</v>
      </c>
      <c r="N2743" s="36" t="s">
        <v>11619</v>
      </c>
      <c r="O2743" s="36">
        <v>131</v>
      </c>
      <c r="P2743" s="36">
        <v>64</v>
      </c>
      <c r="Q2743" s="36" t="s">
        <v>9511</v>
      </c>
      <c r="R2743" s="50" t="str">
        <f>VLOOKUP(A2743,[1]komplet!$1:$1048576,18,0)</f>
        <v>ANO</v>
      </c>
    </row>
    <row r="2744" spans="1:18" x14ac:dyDescent="0.25">
      <c r="A2744" s="71">
        <v>600142647</v>
      </c>
      <c r="B2744" s="56">
        <f t="shared" si="84"/>
        <v>600142647</v>
      </c>
      <c r="C2744" s="57" t="s">
        <v>7230</v>
      </c>
      <c r="D2744" s="50">
        <v>1</v>
      </c>
      <c r="E2744" s="72">
        <f t="shared" si="85"/>
        <v>70984549</v>
      </c>
      <c r="F2744" s="51" t="s">
        <v>96</v>
      </c>
      <c r="G2744" s="51" t="s">
        <v>8870</v>
      </c>
      <c r="H2744" s="51">
        <v>125</v>
      </c>
      <c r="I2744" s="51" t="s">
        <v>14443</v>
      </c>
      <c r="J2744" s="51">
        <v>16.690000000000001</v>
      </c>
      <c r="K2744" s="68">
        <v>2086.25</v>
      </c>
      <c r="L2744" s="63" t="s">
        <v>14444</v>
      </c>
      <c r="M2744" s="50" t="s">
        <v>11620</v>
      </c>
      <c r="N2744" s="36" t="s">
        <v>11621</v>
      </c>
      <c r="O2744" s="36">
        <v>91</v>
      </c>
      <c r="Q2744" s="36" t="s">
        <v>11611</v>
      </c>
      <c r="R2744" s="50" t="str">
        <f>VLOOKUP(A2744,[1]komplet!$1:$1048576,18,0)</f>
        <v>ANO</v>
      </c>
    </row>
    <row r="2745" spans="1:18" x14ac:dyDescent="0.25">
      <c r="A2745" s="71">
        <v>600142655</v>
      </c>
      <c r="B2745" s="56">
        <f t="shared" si="84"/>
        <v>600142655</v>
      </c>
      <c r="C2745" s="57" t="s">
        <v>7231</v>
      </c>
      <c r="D2745" s="50">
        <v>1</v>
      </c>
      <c r="E2745" s="72">
        <f t="shared" si="85"/>
        <v>47813164</v>
      </c>
      <c r="F2745" s="51" t="s">
        <v>96</v>
      </c>
      <c r="G2745" s="51" t="s">
        <v>8870</v>
      </c>
      <c r="H2745" s="51">
        <v>275</v>
      </c>
      <c r="I2745" s="51" t="s">
        <v>14443</v>
      </c>
      <c r="J2745" s="51">
        <v>16.690000000000001</v>
      </c>
      <c r="K2745" s="68">
        <v>4589.75</v>
      </c>
      <c r="L2745" s="63" t="s">
        <v>14444</v>
      </c>
      <c r="M2745" s="50" t="s">
        <v>11622</v>
      </c>
      <c r="N2745" s="36" t="s">
        <v>11623</v>
      </c>
      <c r="O2745" s="36">
        <v>98</v>
      </c>
      <c r="Q2745" s="36" t="s">
        <v>11624</v>
      </c>
      <c r="R2745" s="50" t="str">
        <f>VLOOKUP(A2745,[1]komplet!$1:$1048576,18,0)</f>
        <v>ANO</v>
      </c>
    </row>
    <row r="2746" spans="1:18" x14ac:dyDescent="0.25">
      <c r="A2746" s="71">
        <v>600142663</v>
      </c>
      <c r="B2746" s="56">
        <f t="shared" si="84"/>
        <v>600142663</v>
      </c>
      <c r="C2746" s="57" t="s">
        <v>7232</v>
      </c>
      <c r="D2746" s="50">
        <v>1</v>
      </c>
      <c r="E2746" s="72">
        <f t="shared" si="85"/>
        <v>70999350</v>
      </c>
      <c r="F2746" s="51" t="s">
        <v>96</v>
      </c>
      <c r="G2746" s="51" t="s">
        <v>8870</v>
      </c>
      <c r="H2746" s="51">
        <v>200</v>
      </c>
      <c r="I2746" s="51" t="s">
        <v>14443</v>
      </c>
      <c r="J2746" s="51">
        <v>16.690000000000001</v>
      </c>
      <c r="K2746" s="68">
        <v>3338.0000000000005</v>
      </c>
      <c r="L2746" s="63" t="s">
        <v>14444</v>
      </c>
      <c r="M2746" s="50" t="s">
        <v>11625</v>
      </c>
      <c r="N2746" s="36" t="s">
        <v>11626</v>
      </c>
      <c r="O2746" s="36">
        <v>109</v>
      </c>
      <c r="P2746" s="36">
        <v>2</v>
      </c>
      <c r="Q2746" s="36" t="s">
        <v>8871</v>
      </c>
      <c r="R2746" s="50" t="str">
        <f>VLOOKUP(A2746,[1]komplet!$1:$1048576,18,0)</f>
        <v>ANO</v>
      </c>
    </row>
    <row r="2747" spans="1:18" x14ac:dyDescent="0.25">
      <c r="A2747" s="71">
        <v>600142671</v>
      </c>
      <c r="B2747" s="56">
        <f t="shared" si="84"/>
        <v>600142671</v>
      </c>
      <c r="C2747" s="57" t="s">
        <v>7233</v>
      </c>
      <c r="D2747" s="50">
        <v>1</v>
      </c>
      <c r="E2747" s="72">
        <f t="shared" si="85"/>
        <v>70999341</v>
      </c>
      <c r="F2747" s="51" t="s">
        <v>96</v>
      </c>
      <c r="G2747" s="51" t="s">
        <v>8870</v>
      </c>
      <c r="H2747" s="51">
        <v>150</v>
      </c>
      <c r="I2747" s="51" t="s">
        <v>14443</v>
      </c>
      <c r="J2747" s="51">
        <v>16.690000000000001</v>
      </c>
      <c r="K2747" s="68">
        <v>2503.5</v>
      </c>
      <c r="L2747" s="63" t="s">
        <v>14444</v>
      </c>
      <c r="M2747" s="50" t="s">
        <v>11627</v>
      </c>
      <c r="N2747" s="36" t="s">
        <v>11628</v>
      </c>
      <c r="O2747" s="36">
        <v>86</v>
      </c>
      <c r="P2747" s="36">
        <v>2</v>
      </c>
      <c r="Q2747" s="36" t="s">
        <v>8871</v>
      </c>
      <c r="R2747" s="50" t="str">
        <f>VLOOKUP(A2747,[1]komplet!$1:$1048576,18,0)</f>
        <v>ANO</v>
      </c>
    </row>
    <row r="2748" spans="1:18" x14ac:dyDescent="0.25">
      <c r="A2748" s="71">
        <v>600142680</v>
      </c>
      <c r="B2748" s="56">
        <f t="shared" si="84"/>
        <v>600142680</v>
      </c>
      <c r="C2748" s="57" t="s">
        <v>7234</v>
      </c>
      <c r="D2748" s="50">
        <v>1</v>
      </c>
      <c r="E2748" s="72">
        <f t="shared" si="85"/>
        <v>75028841</v>
      </c>
      <c r="F2748" s="51" t="s">
        <v>96</v>
      </c>
      <c r="G2748" s="51" t="s">
        <v>8870</v>
      </c>
      <c r="H2748" s="51">
        <v>300</v>
      </c>
      <c r="I2748" s="51" t="s">
        <v>14443</v>
      </c>
      <c r="J2748" s="51">
        <v>16.690000000000001</v>
      </c>
      <c r="K2748" s="68">
        <v>5007</v>
      </c>
      <c r="L2748" s="63" t="s">
        <v>14444</v>
      </c>
      <c r="M2748" s="50" t="s">
        <v>11629</v>
      </c>
      <c r="N2748" s="36" t="s">
        <v>11630</v>
      </c>
      <c r="O2748" s="36">
        <v>105</v>
      </c>
      <c r="Q2748" s="36" t="s">
        <v>11631</v>
      </c>
      <c r="R2748" s="50" t="str">
        <f>VLOOKUP(A2748,[1]komplet!$1:$1048576,18,0)</f>
        <v>ANO</v>
      </c>
    </row>
    <row r="2749" spans="1:18" x14ac:dyDescent="0.25">
      <c r="A2749" s="71">
        <v>600142698</v>
      </c>
      <c r="B2749" s="56">
        <f t="shared" si="84"/>
        <v>600142698</v>
      </c>
      <c r="C2749" s="57" t="s">
        <v>7235</v>
      </c>
      <c r="D2749" s="50">
        <v>1</v>
      </c>
      <c r="E2749" s="72">
        <f t="shared" si="85"/>
        <v>75027453</v>
      </c>
      <c r="F2749" s="51" t="s">
        <v>96</v>
      </c>
      <c r="G2749" s="51" t="s">
        <v>8870</v>
      </c>
      <c r="H2749" s="51">
        <v>150</v>
      </c>
      <c r="I2749" s="51" t="s">
        <v>14443</v>
      </c>
      <c r="J2749" s="51">
        <v>16.690000000000001</v>
      </c>
      <c r="K2749" s="68">
        <v>2503.5</v>
      </c>
      <c r="L2749" s="63" t="s">
        <v>14444</v>
      </c>
      <c r="M2749" s="50" t="s">
        <v>11632</v>
      </c>
      <c r="O2749" s="36">
        <v>92</v>
      </c>
      <c r="Q2749" s="36" t="s">
        <v>11633</v>
      </c>
      <c r="R2749" s="50" t="str">
        <f>VLOOKUP(A2749,[1]komplet!$1:$1048576,18,0)</f>
        <v>ANO</v>
      </c>
    </row>
    <row r="2750" spans="1:18" x14ac:dyDescent="0.25">
      <c r="A2750" s="71">
        <v>600142736</v>
      </c>
      <c r="B2750" s="56">
        <f t="shared" si="84"/>
        <v>600142736</v>
      </c>
      <c r="C2750" s="57" t="s">
        <v>7236</v>
      </c>
      <c r="D2750" s="50">
        <v>1</v>
      </c>
      <c r="E2750" s="72">
        <f t="shared" si="85"/>
        <v>75026805</v>
      </c>
      <c r="F2750" s="51" t="s">
        <v>96</v>
      </c>
      <c r="G2750" s="51" t="s">
        <v>8870</v>
      </c>
      <c r="H2750" s="51">
        <v>125</v>
      </c>
      <c r="I2750" s="51" t="s">
        <v>14443</v>
      </c>
      <c r="J2750" s="51">
        <v>16.690000000000001</v>
      </c>
      <c r="K2750" s="68">
        <v>2086.25</v>
      </c>
      <c r="L2750" s="63" t="s">
        <v>14444</v>
      </c>
      <c r="M2750" s="50" t="s">
        <v>11634</v>
      </c>
      <c r="N2750" s="36" t="s">
        <v>95</v>
      </c>
      <c r="O2750" s="36">
        <v>147</v>
      </c>
      <c r="Q2750" s="36" t="s">
        <v>11635</v>
      </c>
      <c r="R2750" s="50" t="str">
        <f>VLOOKUP(A2750,[1]komplet!$1:$1048576,18,0)</f>
        <v>ANO</v>
      </c>
    </row>
    <row r="2751" spans="1:18" x14ac:dyDescent="0.25">
      <c r="A2751" s="71">
        <v>600142752</v>
      </c>
      <c r="B2751" s="56">
        <f t="shared" si="84"/>
        <v>600142752</v>
      </c>
      <c r="C2751" s="57" t="s">
        <v>7237</v>
      </c>
      <c r="D2751" s="50">
        <v>1</v>
      </c>
      <c r="E2751" s="72">
        <f t="shared" si="85"/>
        <v>70999163</v>
      </c>
      <c r="F2751" s="51" t="s">
        <v>96</v>
      </c>
      <c r="G2751" s="51" t="s">
        <v>8870</v>
      </c>
      <c r="H2751" s="51">
        <v>275</v>
      </c>
      <c r="I2751" s="51" t="s">
        <v>14443</v>
      </c>
      <c r="J2751" s="51">
        <v>16.690000000000001</v>
      </c>
      <c r="K2751" s="68">
        <v>4589.75</v>
      </c>
      <c r="L2751" s="63" t="s">
        <v>14444</v>
      </c>
      <c r="M2751" s="50" t="s">
        <v>11636</v>
      </c>
      <c r="N2751" s="36" t="s">
        <v>11</v>
      </c>
      <c r="O2751" s="36">
        <v>52</v>
      </c>
      <c r="P2751" s="36">
        <v>1</v>
      </c>
      <c r="Q2751" s="36" t="s">
        <v>8871</v>
      </c>
      <c r="R2751" s="50" t="str">
        <f>VLOOKUP(A2751,[1]komplet!$1:$1048576,18,0)</f>
        <v>ANO</v>
      </c>
    </row>
    <row r="2752" spans="1:18" x14ac:dyDescent="0.25">
      <c r="A2752" s="71">
        <v>600142761</v>
      </c>
      <c r="B2752" s="56">
        <f t="shared" si="84"/>
        <v>600142761</v>
      </c>
      <c r="C2752" s="57" t="s">
        <v>7238</v>
      </c>
      <c r="D2752" s="50">
        <v>1</v>
      </c>
      <c r="E2752" s="72">
        <f t="shared" si="85"/>
        <v>71002006</v>
      </c>
      <c r="F2752" s="51" t="s">
        <v>96</v>
      </c>
      <c r="G2752" s="51" t="s">
        <v>8870</v>
      </c>
      <c r="H2752" s="51">
        <v>275</v>
      </c>
      <c r="I2752" s="51" t="s">
        <v>14443</v>
      </c>
      <c r="J2752" s="51">
        <v>16.690000000000001</v>
      </c>
      <c r="K2752" s="68">
        <v>4589.75</v>
      </c>
      <c r="L2752" s="63" t="s">
        <v>14444</v>
      </c>
      <c r="M2752" s="50" t="s">
        <v>11637</v>
      </c>
      <c r="N2752" s="36" t="s">
        <v>19</v>
      </c>
      <c r="O2752" s="36">
        <v>105</v>
      </c>
      <c r="Q2752" s="36" t="s">
        <v>11638</v>
      </c>
      <c r="R2752" s="50" t="str">
        <f>VLOOKUP(A2752,[1]komplet!$1:$1048576,18,0)</f>
        <v>ANO</v>
      </c>
    </row>
    <row r="2753" spans="1:18" x14ac:dyDescent="0.25">
      <c r="A2753" s="71">
        <v>600142795</v>
      </c>
      <c r="B2753" s="56">
        <f t="shared" si="84"/>
        <v>600142795</v>
      </c>
      <c r="C2753" s="57" t="s">
        <v>7239</v>
      </c>
      <c r="D2753" s="50">
        <v>1</v>
      </c>
      <c r="E2753" s="72">
        <f t="shared" si="85"/>
        <v>75029804</v>
      </c>
      <c r="F2753" s="51" t="s">
        <v>96</v>
      </c>
      <c r="G2753" s="51" t="s">
        <v>8870</v>
      </c>
      <c r="H2753" s="51">
        <v>700</v>
      </c>
      <c r="I2753" s="51" t="s">
        <v>14443</v>
      </c>
      <c r="J2753" s="51">
        <v>16.690000000000001</v>
      </c>
      <c r="K2753" s="68">
        <v>11683</v>
      </c>
      <c r="L2753" s="63" t="s">
        <v>14444</v>
      </c>
      <c r="M2753" s="50" t="s">
        <v>11639</v>
      </c>
      <c r="N2753" s="36" t="s">
        <v>29</v>
      </c>
      <c r="O2753" s="36">
        <v>11</v>
      </c>
      <c r="Q2753" s="36" t="s">
        <v>11640</v>
      </c>
      <c r="R2753" s="50" t="str">
        <f>VLOOKUP(A2753,[1]komplet!$1:$1048576,18,0)</f>
        <v>ANO</v>
      </c>
    </row>
    <row r="2754" spans="1:18" x14ac:dyDescent="0.25">
      <c r="A2754" s="71">
        <v>600142817</v>
      </c>
      <c r="B2754" s="56">
        <f t="shared" si="84"/>
        <v>600142817</v>
      </c>
      <c r="C2754" s="57" t="s">
        <v>7240</v>
      </c>
      <c r="D2754" s="50">
        <v>1</v>
      </c>
      <c r="E2754" s="72">
        <f t="shared" si="85"/>
        <v>47813032</v>
      </c>
      <c r="F2754" s="51" t="s">
        <v>96</v>
      </c>
      <c r="G2754" s="51" t="s">
        <v>8870</v>
      </c>
      <c r="H2754" s="51">
        <v>1950</v>
      </c>
      <c r="I2754" s="51" t="s">
        <v>14443</v>
      </c>
      <c r="J2754" s="51">
        <v>16.690000000000001</v>
      </c>
      <c r="K2754" s="68">
        <v>32545.500000000004</v>
      </c>
      <c r="L2754" s="63" t="s">
        <v>14444</v>
      </c>
      <c r="M2754" s="50" t="s">
        <v>11641</v>
      </c>
      <c r="N2754" s="36" t="s">
        <v>45</v>
      </c>
      <c r="O2754" s="36">
        <v>1242</v>
      </c>
      <c r="P2754" s="36">
        <v>4</v>
      </c>
      <c r="Q2754" s="36" t="s">
        <v>8871</v>
      </c>
      <c r="R2754" s="50" t="str">
        <f>VLOOKUP(A2754,[1]komplet!$1:$1048576,18,0)</f>
        <v>ANO</v>
      </c>
    </row>
    <row r="2755" spans="1:18" x14ac:dyDescent="0.25">
      <c r="A2755" s="71">
        <v>600142825</v>
      </c>
      <c r="B2755" s="56">
        <f t="shared" si="84"/>
        <v>600142825</v>
      </c>
      <c r="C2755" s="57" t="s">
        <v>7241</v>
      </c>
      <c r="D2755" s="50">
        <v>1</v>
      </c>
      <c r="E2755" s="72">
        <f t="shared" si="85"/>
        <v>70999279</v>
      </c>
      <c r="F2755" s="51" t="s">
        <v>96</v>
      </c>
      <c r="G2755" s="51" t="s">
        <v>8870</v>
      </c>
      <c r="H2755" s="51">
        <v>2025</v>
      </c>
      <c r="I2755" s="51" t="s">
        <v>14443</v>
      </c>
      <c r="J2755" s="51">
        <v>16.690000000000001</v>
      </c>
      <c r="K2755" s="68">
        <v>33797.25</v>
      </c>
      <c r="L2755" s="63" t="s">
        <v>14444</v>
      </c>
      <c r="M2755" s="50" t="s">
        <v>11642</v>
      </c>
      <c r="N2755" s="36" t="s">
        <v>11643</v>
      </c>
      <c r="O2755" s="36">
        <v>961</v>
      </c>
      <c r="P2755" s="36">
        <v>2</v>
      </c>
      <c r="Q2755" s="36" t="s">
        <v>8871</v>
      </c>
      <c r="R2755" s="50" t="str">
        <f>VLOOKUP(A2755,[1]komplet!$1:$1048576,18,0)</f>
        <v>ANO</v>
      </c>
    </row>
    <row r="2756" spans="1:18" x14ac:dyDescent="0.25">
      <c r="A2756" s="71">
        <v>600142868</v>
      </c>
      <c r="B2756" s="56">
        <f t="shared" si="84"/>
        <v>600142868</v>
      </c>
      <c r="C2756" s="57" t="s">
        <v>7242</v>
      </c>
      <c r="D2756" s="50">
        <v>1</v>
      </c>
      <c r="E2756" s="72">
        <f t="shared" si="85"/>
        <v>70999244</v>
      </c>
      <c r="F2756" s="51" t="s">
        <v>96</v>
      </c>
      <c r="G2756" s="51" t="s">
        <v>8870</v>
      </c>
      <c r="H2756" s="51">
        <v>2075</v>
      </c>
      <c r="I2756" s="51" t="s">
        <v>14443</v>
      </c>
      <c r="J2756" s="51">
        <v>16.690000000000001</v>
      </c>
      <c r="K2756" s="68">
        <v>34631.75</v>
      </c>
      <c r="L2756" s="63" t="s">
        <v>14444</v>
      </c>
      <c r="M2756" s="50" t="s">
        <v>11644</v>
      </c>
      <c r="N2756" s="36" t="s">
        <v>11645</v>
      </c>
      <c r="O2756" s="36">
        <v>518</v>
      </c>
      <c r="P2756" s="36">
        <v>15</v>
      </c>
      <c r="Q2756" s="36" t="s">
        <v>8871</v>
      </c>
      <c r="R2756" s="50" t="str">
        <f>VLOOKUP(A2756,[1]komplet!$1:$1048576,18,0)</f>
        <v>ANO</v>
      </c>
    </row>
    <row r="2757" spans="1:18" x14ac:dyDescent="0.25">
      <c r="A2757" s="71">
        <v>600142876</v>
      </c>
      <c r="B2757" s="56">
        <f t="shared" ref="B2757:B2820" si="86">A2757*1</f>
        <v>600142876</v>
      </c>
      <c r="C2757" s="57" t="s">
        <v>7243</v>
      </c>
      <c r="D2757" s="50">
        <v>1</v>
      </c>
      <c r="E2757" s="72">
        <f t="shared" ref="E2757:E2820" si="87">C2757*1</f>
        <v>70999325</v>
      </c>
      <c r="F2757" s="51" t="s">
        <v>96</v>
      </c>
      <c r="G2757" s="51" t="s">
        <v>8870</v>
      </c>
      <c r="H2757" s="51">
        <v>0</v>
      </c>
      <c r="I2757" s="51" t="s">
        <v>14443</v>
      </c>
      <c r="J2757" s="51">
        <v>16.690000000000001</v>
      </c>
      <c r="K2757" s="68">
        <v>0</v>
      </c>
      <c r="L2757" s="63">
        <v>44536</v>
      </c>
      <c r="M2757" s="50" t="s">
        <v>11646</v>
      </c>
      <c r="N2757" s="36" t="s">
        <v>11647</v>
      </c>
      <c r="O2757" s="36">
        <v>101</v>
      </c>
      <c r="P2757" s="36">
        <v>19</v>
      </c>
      <c r="Q2757" s="36" t="s">
        <v>8871</v>
      </c>
      <c r="R2757" s="50" t="str">
        <f>VLOOKUP(A2757,[1]komplet!$1:$1048576,18,0)</f>
        <v>ANO</v>
      </c>
    </row>
    <row r="2758" spans="1:18" x14ac:dyDescent="0.25">
      <c r="A2758" s="71">
        <v>600142884</v>
      </c>
      <c r="B2758" s="56">
        <f t="shared" si="86"/>
        <v>600142884</v>
      </c>
      <c r="C2758" s="57" t="s">
        <v>7244</v>
      </c>
      <c r="D2758" s="50">
        <v>1</v>
      </c>
      <c r="E2758" s="72">
        <f t="shared" si="87"/>
        <v>70999171</v>
      </c>
      <c r="F2758" s="51" t="s">
        <v>96</v>
      </c>
      <c r="G2758" s="51" t="s">
        <v>8870</v>
      </c>
      <c r="H2758" s="51">
        <v>2775</v>
      </c>
      <c r="I2758" s="51" t="s">
        <v>14443</v>
      </c>
      <c r="J2758" s="51">
        <v>16.690000000000001</v>
      </c>
      <c r="K2758" s="68">
        <v>46314.75</v>
      </c>
      <c r="L2758" s="63" t="s">
        <v>14444</v>
      </c>
      <c r="M2758" s="50" t="s">
        <v>11648</v>
      </c>
      <c r="N2758" s="36" t="s">
        <v>11649</v>
      </c>
      <c r="O2758" s="36">
        <v>1082</v>
      </c>
      <c r="P2758" s="36">
        <v>82</v>
      </c>
      <c r="Q2758" s="36" t="s">
        <v>8871</v>
      </c>
      <c r="R2758" s="50" t="str">
        <f>VLOOKUP(A2758,[1]komplet!$1:$1048576,18,0)</f>
        <v>ANO</v>
      </c>
    </row>
    <row r="2759" spans="1:18" x14ac:dyDescent="0.25">
      <c r="A2759" s="71">
        <v>600142892</v>
      </c>
      <c r="B2759" s="56">
        <f t="shared" si="86"/>
        <v>600142892</v>
      </c>
      <c r="C2759" s="57" t="s">
        <v>7245</v>
      </c>
      <c r="D2759" s="50">
        <v>1</v>
      </c>
      <c r="E2759" s="72">
        <f t="shared" si="87"/>
        <v>70999180</v>
      </c>
      <c r="F2759" s="51" t="s">
        <v>96</v>
      </c>
      <c r="G2759" s="51" t="s">
        <v>8870</v>
      </c>
      <c r="H2759" s="51">
        <v>1850</v>
      </c>
      <c r="I2759" s="51" t="s">
        <v>14443</v>
      </c>
      <c r="J2759" s="51">
        <v>16.690000000000001</v>
      </c>
      <c r="K2759" s="68">
        <v>30876.500000000004</v>
      </c>
      <c r="L2759" s="63" t="s">
        <v>14444</v>
      </c>
      <c r="M2759" s="50" t="s">
        <v>11650</v>
      </c>
      <c r="N2759" s="36" t="s">
        <v>93</v>
      </c>
      <c r="O2759" s="36">
        <v>1317</v>
      </c>
      <c r="P2759" s="36">
        <v>2</v>
      </c>
      <c r="Q2759" s="36" t="s">
        <v>8871</v>
      </c>
      <c r="R2759" s="50" t="str">
        <f>VLOOKUP(A2759,[1]komplet!$1:$1048576,18,0)</f>
        <v>ANO</v>
      </c>
    </row>
    <row r="2760" spans="1:18" x14ac:dyDescent="0.25">
      <c r="A2760" s="71">
        <v>600142906</v>
      </c>
      <c r="B2760" s="56">
        <f t="shared" si="86"/>
        <v>600142906</v>
      </c>
      <c r="C2760" s="57" t="s">
        <v>7246</v>
      </c>
      <c r="D2760" s="50">
        <v>1</v>
      </c>
      <c r="E2760" s="72">
        <f t="shared" si="87"/>
        <v>70999252</v>
      </c>
      <c r="F2760" s="51" t="s">
        <v>96</v>
      </c>
      <c r="G2760" s="51" t="s">
        <v>8870</v>
      </c>
      <c r="H2760" s="51">
        <v>2125</v>
      </c>
      <c r="I2760" s="51" t="s">
        <v>14443</v>
      </c>
      <c r="J2760" s="51">
        <v>16.690000000000001</v>
      </c>
      <c r="K2760" s="68">
        <v>35466.25</v>
      </c>
      <c r="L2760" s="63" t="s">
        <v>14444</v>
      </c>
      <c r="M2760" s="50" t="s">
        <v>11651</v>
      </c>
      <c r="N2760" s="36" t="s">
        <v>11652</v>
      </c>
      <c r="O2760" s="36">
        <v>722</v>
      </c>
      <c r="P2760" s="36">
        <v>18</v>
      </c>
      <c r="Q2760" s="36" t="s">
        <v>8871</v>
      </c>
      <c r="R2760" s="50" t="str">
        <f>VLOOKUP(A2760,[1]komplet!$1:$1048576,18,0)</f>
        <v>ANO</v>
      </c>
    </row>
    <row r="2761" spans="1:18" x14ac:dyDescent="0.25">
      <c r="A2761" s="71">
        <v>600142914</v>
      </c>
      <c r="B2761" s="56">
        <f t="shared" si="86"/>
        <v>600142914</v>
      </c>
      <c r="C2761" s="57" t="s">
        <v>7247</v>
      </c>
      <c r="D2761" s="50">
        <v>1</v>
      </c>
      <c r="E2761" s="72">
        <f t="shared" si="87"/>
        <v>47813300</v>
      </c>
      <c r="F2761" s="51" t="s">
        <v>96</v>
      </c>
      <c r="G2761" s="51" t="s">
        <v>8870</v>
      </c>
      <c r="H2761" s="51">
        <v>2200</v>
      </c>
      <c r="I2761" s="51" t="s">
        <v>14443</v>
      </c>
      <c r="J2761" s="51">
        <v>16.690000000000001</v>
      </c>
      <c r="K2761" s="68">
        <v>36718</v>
      </c>
      <c r="L2761" s="63" t="s">
        <v>14444</v>
      </c>
      <c r="M2761" s="50" t="s">
        <v>11653</v>
      </c>
      <c r="N2761" s="36" t="s">
        <v>9041</v>
      </c>
      <c r="O2761" s="36">
        <v>1385</v>
      </c>
      <c r="P2761" s="36">
        <v>13</v>
      </c>
      <c r="Q2761" s="36" t="s">
        <v>8871</v>
      </c>
      <c r="R2761" s="50" t="str">
        <f>VLOOKUP(A2761,[1]komplet!$1:$1048576,18,0)</f>
        <v>ANO</v>
      </c>
    </row>
    <row r="2762" spans="1:18" x14ac:dyDescent="0.25">
      <c r="A2762" s="71">
        <v>600142922</v>
      </c>
      <c r="B2762" s="56">
        <f t="shared" si="86"/>
        <v>600142922</v>
      </c>
      <c r="C2762" s="57" t="s">
        <v>7248</v>
      </c>
      <c r="D2762" s="50">
        <v>1</v>
      </c>
      <c r="E2762" s="72">
        <f t="shared" si="87"/>
        <v>75029375</v>
      </c>
      <c r="F2762" s="51" t="s">
        <v>96</v>
      </c>
      <c r="G2762" s="51" t="s">
        <v>8870</v>
      </c>
      <c r="H2762" s="51">
        <v>1100</v>
      </c>
      <c r="I2762" s="51" t="s">
        <v>14443</v>
      </c>
      <c r="J2762" s="51">
        <v>16.690000000000001</v>
      </c>
      <c r="K2762" s="68">
        <v>18359</v>
      </c>
      <c r="L2762" s="63" t="s">
        <v>14444</v>
      </c>
      <c r="M2762" s="50" t="s">
        <v>11654</v>
      </c>
      <c r="N2762" s="36" t="s">
        <v>11655</v>
      </c>
      <c r="O2762" s="36">
        <v>223</v>
      </c>
      <c r="Q2762" s="36" t="s">
        <v>11656</v>
      </c>
      <c r="R2762" s="50" t="str">
        <f>VLOOKUP(A2762,[1]komplet!$1:$1048576,18,0)</f>
        <v>ANO</v>
      </c>
    </row>
    <row r="2763" spans="1:18" x14ac:dyDescent="0.25">
      <c r="A2763" s="71">
        <v>600142931</v>
      </c>
      <c r="B2763" s="56">
        <f t="shared" si="86"/>
        <v>600142931</v>
      </c>
      <c r="C2763" s="57" t="s">
        <v>7249</v>
      </c>
      <c r="D2763" s="50">
        <v>1</v>
      </c>
      <c r="E2763" s="72">
        <f t="shared" si="87"/>
        <v>75028981</v>
      </c>
      <c r="F2763" s="51" t="s">
        <v>96</v>
      </c>
      <c r="G2763" s="51" t="s">
        <v>8870</v>
      </c>
      <c r="H2763" s="51">
        <v>1250</v>
      </c>
      <c r="I2763" s="51" t="s">
        <v>14443</v>
      </c>
      <c r="J2763" s="51">
        <v>16.690000000000001</v>
      </c>
      <c r="K2763" s="68">
        <v>20862.5</v>
      </c>
      <c r="L2763" s="63" t="s">
        <v>14444</v>
      </c>
      <c r="M2763" s="50" t="s">
        <v>11657</v>
      </c>
      <c r="N2763" s="36" t="s">
        <v>16</v>
      </c>
      <c r="O2763" s="36">
        <v>316</v>
      </c>
      <c r="Q2763" s="36" t="s">
        <v>11658</v>
      </c>
      <c r="R2763" s="50" t="str">
        <f>VLOOKUP(A2763,[1]komplet!$1:$1048576,18,0)</f>
        <v>ANO</v>
      </c>
    </row>
    <row r="2764" spans="1:18" x14ac:dyDescent="0.25">
      <c r="A2764" s="71">
        <v>600142957</v>
      </c>
      <c r="B2764" s="56">
        <f t="shared" si="86"/>
        <v>600142957</v>
      </c>
      <c r="C2764" s="57" t="s">
        <v>7250</v>
      </c>
      <c r="D2764" s="50">
        <v>1</v>
      </c>
      <c r="E2764" s="72">
        <f t="shared" si="87"/>
        <v>70987530</v>
      </c>
      <c r="F2764" s="51" t="s">
        <v>96</v>
      </c>
      <c r="G2764" s="51" t="s">
        <v>8870</v>
      </c>
      <c r="H2764" s="51">
        <v>1175</v>
      </c>
      <c r="I2764" s="51" t="s">
        <v>14443</v>
      </c>
      <c r="J2764" s="51">
        <v>16.690000000000001</v>
      </c>
      <c r="K2764" s="68">
        <v>19610.75</v>
      </c>
      <c r="L2764" s="63" t="s">
        <v>14444</v>
      </c>
      <c r="M2764" s="50" t="s">
        <v>11659</v>
      </c>
      <c r="N2764" s="36" t="s">
        <v>41</v>
      </c>
      <c r="O2764" s="36">
        <v>26</v>
      </c>
      <c r="Q2764" s="36" t="s">
        <v>11660</v>
      </c>
      <c r="R2764" s="50" t="str">
        <f>VLOOKUP(A2764,[1]komplet!$1:$1048576,18,0)</f>
        <v>ANO</v>
      </c>
    </row>
    <row r="2765" spans="1:18" x14ac:dyDescent="0.25">
      <c r="A2765" s="71">
        <v>600142965</v>
      </c>
      <c r="B2765" s="56">
        <f t="shared" si="86"/>
        <v>600142965</v>
      </c>
      <c r="C2765" s="57" t="s">
        <v>7251</v>
      </c>
      <c r="D2765" s="50">
        <v>1</v>
      </c>
      <c r="E2765" s="72">
        <f t="shared" si="87"/>
        <v>70985618</v>
      </c>
      <c r="F2765" s="51" t="s">
        <v>96</v>
      </c>
      <c r="G2765" s="51" t="s">
        <v>8870</v>
      </c>
      <c r="H2765" s="51">
        <v>525</v>
      </c>
      <c r="I2765" s="51" t="s">
        <v>14443</v>
      </c>
      <c r="J2765" s="51">
        <v>16.690000000000001</v>
      </c>
      <c r="K2765" s="68">
        <v>8762.25</v>
      </c>
      <c r="L2765" s="63" t="s">
        <v>14444</v>
      </c>
      <c r="M2765" s="50" t="s">
        <v>11661</v>
      </c>
      <c r="N2765" s="36" t="s">
        <v>19</v>
      </c>
      <c r="O2765" s="36">
        <v>228</v>
      </c>
      <c r="Q2765" s="36" t="s">
        <v>11614</v>
      </c>
      <c r="R2765" s="50" t="str">
        <f>VLOOKUP(A2765,[1]komplet!$1:$1048576,18,0)</f>
        <v>ANO</v>
      </c>
    </row>
    <row r="2766" spans="1:18" x14ac:dyDescent="0.25">
      <c r="A2766" s="71">
        <v>600142973</v>
      </c>
      <c r="B2766" s="56">
        <f t="shared" si="86"/>
        <v>600142973</v>
      </c>
      <c r="C2766" s="57" t="s">
        <v>7252</v>
      </c>
      <c r="D2766" s="50">
        <v>1</v>
      </c>
      <c r="E2766" s="72">
        <f t="shared" si="87"/>
        <v>70959528</v>
      </c>
      <c r="F2766" s="51" t="s">
        <v>96</v>
      </c>
      <c r="G2766" s="51" t="s">
        <v>8870</v>
      </c>
      <c r="H2766" s="51">
        <v>975</v>
      </c>
      <c r="I2766" s="51" t="s">
        <v>14443</v>
      </c>
      <c r="J2766" s="51">
        <v>16.690000000000001</v>
      </c>
      <c r="K2766" s="68">
        <v>16272.750000000002</v>
      </c>
      <c r="L2766" s="63" t="s">
        <v>14444</v>
      </c>
      <c r="M2766" s="50" t="s">
        <v>11662</v>
      </c>
      <c r="N2766" s="36" t="s">
        <v>11610</v>
      </c>
      <c r="O2766" s="36">
        <v>207</v>
      </c>
      <c r="Q2766" s="36" t="s">
        <v>11663</v>
      </c>
      <c r="R2766" s="50" t="str">
        <f>VLOOKUP(A2766,[1]komplet!$1:$1048576,18,0)</f>
        <v>ANO</v>
      </c>
    </row>
    <row r="2767" spans="1:18" x14ac:dyDescent="0.25">
      <c r="A2767" s="71">
        <v>600143007</v>
      </c>
      <c r="B2767" s="56">
        <f t="shared" si="86"/>
        <v>600143007</v>
      </c>
      <c r="C2767" s="57" t="s">
        <v>7253</v>
      </c>
      <c r="D2767" s="50">
        <v>1</v>
      </c>
      <c r="E2767" s="72">
        <f t="shared" si="87"/>
        <v>70999368</v>
      </c>
      <c r="F2767" s="51" t="s">
        <v>96</v>
      </c>
      <c r="G2767" s="51" t="s">
        <v>8870</v>
      </c>
      <c r="H2767" s="51">
        <v>300</v>
      </c>
      <c r="I2767" s="51" t="s">
        <v>14443</v>
      </c>
      <c r="J2767" s="51">
        <v>16.690000000000001</v>
      </c>
      <c r="K2767" s="68">
        <v>5007</v>
      </c>
      <c r="L2767" s="63" t="s">
        <v>14444</v>
      </c>
      <c r="M2767" s="50" t="s">
        <v>11664</v>
      </c>
      <c r="N2767" s="36" t="s">
        <v>86</v>
      </c>
      <c r="O2767" s="36">
        <v>26</v>
      </c>
      <c r="P2767" s="36">
        <v>37</v>
      </c>
      <c r="Q2767" s="36" t="s">
        <v>8871</v>
      </c>
      <c r="R2767" s="50" t="str">
        <f>VLOOKUP(A2767,[1]komplet!$1:$1048576,18,0)</f>
        <v>ANO</v>
      </c>
    </row>
    <row r="2768" spans="1:18" x14ac:dyDescent="0.25">
      <c r="A2768" s="71">
        <v>600143023</v>
      </c>
      <c r="B2768" s="56">
        <f t="shared" si="86"/>
        <v>600143023</v>
      </c>
      <c r="C2768" s="57" t="s">
        <v>7254</v>
      </c>
      <c r="D2768" s="50">
        <v>1</v>
      </c>
      <c r="E2768" s="72">
        <f t="shared" si="87"/>
        <v>70994463</v>
      </c>
      <c r="F2768" s="51" t="s">
        <v>96</v>
      </c>
      <c r="G2768" s="51" t="s">
        <v>8870</v>
      </c>
      <c r="H2768" s="51">
        <v>850</v>
      </c>
      <c r="I2768" s="51" t="s">
        <v>14443</v>
      </c>
      <c r="J2768" s="51">
        <v>16.690000000000001</v>
      </c>
      <c r="K2768" s="68">
        <v>14186.500000000002</v>
      </c>
      <c r="L2768" s="63" t="s">
        <v>14444</v>
      </c>
      <c r="M2768" s="50" t="s">
        <v>11665</v>
      </c>
      <c r="N2768" s="36" t="s">
        <v>19</v>
      </c>
      <c r="O2768" s="36">
        <v>90</v>
      </c>
      <c r="Q2768" s="36" t="s">
        <v>11666</v>
      </c>
      <c r="R2768" s="50" t="str">
        <f>VLOOKUP(A2768,[1]komplet!$1:$1048576,18,0)</f>
        <v>ANO</v>
      </c>
    </row>
    <row r="2769" spans="1:18" x14ac:dyDescent="0.25">
      <c r="A2769" s="71">
        <v>600143058</v>
      </c>
      <c r="B2769" s="56">
        <f t="shared" si="86"/>
        <v>600143058</v>
      </c>
      <c r="C2769" s="57" t="s">
        <v>7255</v>
      </c>
      <c r="D2769" s="50">
        <v>1</v>
      </c>
      <c r="E2769" s="72">
        <f t="shared" si="87"/>
        <v>75028972</v>
      </c>
      <c r="F2769" s="51" t="s">
        <v>96</v>
      </c>
      <c r="G2769" s="51" t="s">
        <v>8870</v>
      </c>
      <c r="H2769" s="51">
        <v>1175</v>
      </c>
      <c r="I2769" s="51" t="s">
        <v>14443</v>
      </c>
      <c r="J2769" s="51">
        <v>16.690000000000001</v>
      </c>
      <c r="K2769" s="68">
        <v>19610.75</v>
      </c>
      <c r="L2769" s="63" t="s">
        <v>14444</v>
      </c>
      <c r="M2769" s="50" t="s">
        <v>11667</v>
      </c>
      <c r="N2769" s="36" t="s">
        <v>103</v>
      </c>
      <c r="O2769" s="36">
        <v>39</v>
      </c>
      <c r="Q2769" s="36" t="s">
        <v>11668</v>
      </c>
      <c r="R2769" s="50" t="str">
        <f>VLOOKUP(A2769,[1]komplet!$1:$1048576,18,0)</f>
        <v>ANO</v>
      </c>
    </row>
    <row r="2770" spans="1:18" x14ac:dyDescent="0.25">
      <c r="A2770" s="71">
        <v>600143121</v>
      </c>
      <c r="B2770" s="56">
        <f t="shared" si="86"/>
        <v>600143121</v>
      </c>
      <c r="C2770" s="57" t="s">
        <v>7256</v>
      </c>
      <c r="D2770" s="50">
        <v>1</v>
      </c>
      <c r="E2770" s="72">
        <f t="shared" si="87"/>
        <v>75026821</v>
      </c>
      <c r="F2770" s="51" t="s">
        <v>96</v>
      </c>
      <c r="G2770" s="51" t="s">
        <v>8870</v>
      </c>
      <c r="H2770" s="51">
        <v>175</v>
      </c>
      <c r="I2770" s="51" t="s">
        <v>14443</v>
      </c>
      <c r="J2770" s="51">
        <v>16.690000000000001</v>
      </c>
      <c r="K2770" s="68">
        <v>2920.75</v>
      </c>
      <c r="L2770" s="63" t="s">
        <v>14444</v>
      </c>
      <c r="M2770" s="50" t="s">
        <v>11669</v>
      </c>
      <c r="O2770" s="36">
        <v>70</v>
      </c>
      <c r="Q2770" s="36" t="s">
        <v>11670</v>
      </c>
      <c r="R2770" s="50" t="str">
        <f>VLOOKUP(A2770,[1]komplet!$1:$1048576,18,0)</f>
        <v>ANO</v>
      </c>
    </row>
    <row r="2771" spans="1:18" x14ac:dyDescent="0.25">
      <c r="A2771" s="71">
        <v>600143147</v>
      </c>
      <c r="B2771" s="56">
        <f t="shared" si="86"/>
        <v>600143147</v>
      </c>
      <c r="C2771" s="57" t="s">
        <v>7257</v>
      </c>
      <c r="D2771" s="50">
        <v>1</v>
      </c>
      <c r="E2771" s="72">
        <f t="shared" si="87"/>
        <v>75026503</v>
      </c>
      <c r="F2771" s="51" t="s">
        <v>96</v>
      </c>
      <c r="G2771" s="51" t="s">
        <v>8870</v>
      </c>
      <c r="H2771" s="51">
        <v>175</v>
      </c>
      <c r="I2771" s="51" t="s">
        <v>14443</v>
      </c>
      <c r="J2771" s="51">
        <v>16.690000000000001</v>
      </c>
      <c r="K2771" s="68">
        <v>2920.75</v>
      </c>
      <c r="L2771" s="63" t="s">
        <v>14444</v>
      </c>
      <c r="M2771" s="50" t="s">
        <v>11671</v>
      </c>
      <c r="O2771" s="36">
        <v>107</v>
      </c>
      <c r="Q2771" s="36" t="s">
        <v>11672</v>
      </c>
      <c r="R2771" s="50" t="str">
        <f>VLOOKUP(A2771,[1]komplet!$1:$1048576,18,0)</f>
        <v>ANO</v>
      </c>
    </row>
    <row r="2772" spans="1:18" x14ac:dyDescent="0.25">
      <c r="A2772" s="71">
        <v>600143155</v>
      </c>
      <c r="B2772" s="56">
        <f t="shared" si="86"/>
        <v>600143155</v>
      </c>
      <c r="C2772" s="57" t="s">
        <v>7258</v>
      </c>
      <c r="D2772" s="50">
        <v>1</v>
      </c>
      <c r="E2772" s="72">
        <f t="shared" si="87"/>
        <v>75026945</v>
      </c>
      <c r="F2772" s="51" t="s">
        <v>96</v>
      </c>
      <c r="G2772" s="51" t="s">
        <v>8870</v>
      </c>
      <c r="H2772" s="51">
        <v>125</v>
      </c>
      <c r="I2772" s="51" t="s">
        <v>14443</v>
      </c>
      <c r="J2772" s="51">
        <v>16.690000000000001</v>
      </c>
      <c r="K2772" s="68">
        <v>2086.25</v>
      </c>
      <c r="L2772" s="63" t="s">
        <v>14444</v>
      </c>
      <c r="M2772" s="50" t="s">
        <v>11673</v>
      </c>
      <c r="O2772" s="36">
        <v>109</v>
      </c>
      <c r="Q2772" s="36" t="s">
        <v>11674</v>
      </c>
      <c r="R2772" s="50" t="str">
        <f>VLOOKUP(A2772,[1]komplet!$1:$1048576,18,0)</f>
        <v>ANO</v>
      </c>
    </row>
    <row r="2773" spans="1:18" x14ac:dyDescent="0.25">
      <c r="A2773" s="71">
        <v>600143171</v>
      </c>
      <c r="B2773" s="56">
        <f t="shared" si="86"/>
        <v>600143171</v>
      </c>
      <c r="C2773" s="57" t="s">
        <v>7259</v>
      </c>
      <c r="D2773" s="50">
        <v>1</v>
      </c>
      <c r="E2773" s="72">
        <f t="shared" si="87"/>
        <v>75027259</v>
      </c>
      <c r="F2773" s="51" t="s">
        <v>96</v>
      </c>
      <c r="G2773" s="51" t="s">
        <v>8870</v>
      </c>
      <c r="H2773" s="51">
        <v>200</v>
      </c>
      <c r="I2773" s="51" t="s">
        <v>14443</v>
      </c>
      <c r="J2773" s="51">
        <v>16.690000000000001</v>
      </c>
      <c r="K2773" s="68">
        <v>3338.0000000000005</v>
      </c>
      <c r="L2773" s="63" t="s">
        <v>14444</v>
      </c>
      <c r="M2773" s="50" t="s">
        <v>11675</v>
      </c>
      <c r="O2773" s="36">
        <v>101</v>
      </c>
      <c r="Q2773" s="36" t="s">
        <v>11676</v>
      </c>
      <c r="R2773" s="50" t="str">
        <f>VLOOKUP(A2773,[1]komplet!$1:$1048576,18,0)</f>
        <v>ANO</v>
      </c>
    </row>
    <row r="2774" spans="1:18" x14ac:dyDescent="0.25">
      <c r="A2774" s="71">
        <v>600143244</v>
      </c>
      <c r="B2774" s="56">
        <f t="shared" si="86"/>
        <v>600143244</v>
      </c>
      <c r="C2774" s="57" t="s">
        <v>7260</v>
      </c>
      <c r="D2774" s="50">
        <v>1</v>
      </c>
      <c r="E2774" s="72">
        <f t="shared" si="87"/>
        <v>70986487</v>
      </c>
      <c r="F2774" s="51" t="s">
        <v>96</v>
      </c>
      <c r="G2774" s="51" t="s">
        <v>8870</v>
      </c>
      <c r="H2774" s="51">
        <v>475</v>
      </c>
      <c r="I2774" s="51" t="s">
        <v>14443</v>
      </c>
      <c r="J2774" s="51">
        <v>16.690000000000001</v>
      </c>
      <c r="K2774" s="68">
        <v>7927.7500000000009</v>
      </c>
      <c r="L2774" s="63" t="s">
        <v>14444</v>
      </c>
      <c r="M2774" s="50" t="s">
        <v>11677</v>
      </c>
      <c r="O2774" s="36">
        <v>67</v>
      </c>
      <c r="Q2774" s="36" t="s">
        <v>11678</v>
      </c>
      <c r="R2774" s="50" t="str">
        <f>VLOOKUP(A2774,[1]komplet!$1:$1048576,18,0)</f>
        <v>ANO</v>
      </c>
    </row>
    <row r="2775" spans="1:18" x14ac:dyDescent="0.25">
      <c r="A2775" s="71">
        <v>600143261</v>
      </c>
      <c r="B2775" s="56">
        <f t="shared" si="86"/>
        <v>600143261</v>
      </c>
      <c r="C2775" s="57" t="s">
        <v>7261</v>
      </c>
      <c r="D2775" s="50">
        <v>1</v>
      </c>
      <c r="E2775" s="72">
        <f t="shared" si="87"/>
        <v>75027186</v>
      </c>
      <c r="F2775" s="51" t="s">
        <v>96</v>
      </c>
      <c r="G2775" s="51" t="s">
        <v>8870</v>
      </c>
      <c r="H2775" s="51">
        <v>725</v>
      </c>
      <c r="I2775" s="51" t="s">
        <v>14443</v>
      </c>
      <c r="J2775" s="51">
        <v>16.690000000000001</v>
      </c>
      <c r="K2775" s="68">
        <v>12100.250000000002</v>
      </c>
      <c r="L2775" s="63" t="s">
        <v>14444</v>
      </c>
      <c r="M2775" s="50" t="s">
        <v>11679</v>
      </c>
      <c r="O2775" s="36">
        <v>120</v>
      </c>
      <c r="Q2775" s="36" t="s">
        <v>11680</v>
      </c>
      <c r="R2775" s="50" t="str">
        <f>VLOOKUP(A2775,[1]komplet!$1:$1048576,18,0)</f>
        <v>ANO</v>
      </c>
    </row>
    <row r="2776" spans="1:18" x14ac:dyDescent="0.25">
      <c r="A2776" s="71">
        <v>600143295</v>
      </c>
      <c r="B2776" s="56">
        <f t="shared" si="86"/>
        <v>600143295</v>
      </c>
      <c r="C2776" s="57" t="s">
        <v>7262</v>
      </c>
      <c r="D2776" s="50">
        <v>1</v>
      </c>
      <c r="E2776" s="72">
        <f t="shared" si="87"/>
        <v>70640131</v>
      </c>
      <c r="F2776" s="51" t="s">
        <v>96</v>
      </c>
      <c r="G2776" s="51" t="s">
        <v>8870</v>
      </c>
      <c r="H2776" s="51">
        <v>125</v>
      </c>
      <c r="I2776" s="51" t="s">
        <v>14443</v>
      </c>
      <c r="J2776" s="51">
        <v>16.690000000000001</v>
      </c>
      <c r="K2776" s="68">
        <v>2086.25</v>
      </c>
      <c r="L2776" s="63" t="s">
        <v>14444</v>
      </c>
      <c r="M2776" s="50" t="s">
        <v>11681</v>
      </c>
      <c r="O2776" s="36">
        <v>134</v>
      </c>
      <c r="Q2776" s="36" t="s">
        <v>11682</v>
      </c>
      <c r="R2776" s="50" t="str">
        <f>VLOOKUP(A2776,[1]komplet!$1:$1048576,18,0)</f>
        <v>ANO</v>
      </c>
    </row>
    <row r="2777" spans="1:18" x14ac:dyDescent="0.25">
      <c r="A2777" s="71">
        <v>600143309</v>
      </c>
      <c r="B2777" s="56">
        <f t="shared" si="86"/>
        <v>600143309</v>
      </c>
      <c r="C2777" s="57" t="s">
        <v>7263</v>
      </c>
      <c r="D2777" s="50">
        <v>1</v>
      </c>
      <c r="E2777" s="72">
        <f t="shared" si="87"/>
        <v>70985430</v>
      </c>
      <c r="F2777" s="51" t="s">
        <v>96</v>
      </c>
      <c r="G2777" s="51" t="s">
        <v>8870</v>
      </c>
      <c r="H2777" s="51">
        <v>0</v>
      </c>
      <c r="I2777" s="51" t="s">
        <v>14443</v>
      </c>
      <c r="J2777" s="51">
        <v>16.690000000000001</v>
      </c>
      <c r="K2777" s="68">
        <v>0</v>
      </c>
      <c r="L2777" s="63">
        <v>44536</v>
      </c>
      <c r="M2777" s="50" t="s">
        <v>11683</v>
      </c>
      <c r="N2777" s="36" t="s">
        <v>19</v>
      </c>
      <c r="O2777" s="36">
        <v>199</v>
      </c>
      <c r="Q2777" s="36" t="s">
        <v>11684</v>
      </c>
      <c r="R2777" s="50" t="str">
        <f>VLOOKUP(A2777,[1]komplet!$1:$1048576,18,0)</f>
        <v>ANO</v>
      </c>
    </row>
    <row r="2778" spans="1:18" x14ac:dyDescent="0.25">
      <c r="A2778" s="71">
        <v>600143317</v>
      </c>
      <c r="B2778" s="56">
        <f t="shared" si="86"/>
        <v>600143317</v>
      </c>
      <c r="C2778" s="57" t="s">
        <v>7264</v>
      </c>
      <c r="D2778" s="50">
        <v>1</v>
      </c>
      <c r="E2778" s="72">
        <f t="shared" si="87"/>
        <v>70984344</v>
      </c>
      <c r="F2778" s="51" t="s">
        <v>96</v>
      </c>
      <c r="G2778" s="51" t="s">
        <v>8870</v>
      </c>
      <c r="H2778" s="51">
        <v>1250</v>
      </c>
      <c r="I2778" s="51" t="s">
        <v>14443</v>
      </c>
      <c r="J2778" s="51">
        <v>16.690000000000001</v>
      </c>
      <c r="K2778" s="68">
        <v>20862.5</v>
      </c>
      <c r="L2778" s="63" t="s">
        <v>14444</v>
      </c>
      <c r="M2778" s="50" t="s">
        <v>11685</v>
      </c>
      <c r="N2778" s="36" t="s">
        <v>103</v>
      </c>
      <c r="O2778" s="36">
        <v>217</v>
      </c>
      <c r="Q2778" s="36" t="s">
        <v>11611</v>
      </c>
      <c r="R2778" s="50" t="str">
        <f>VLOOKUP(A2778,[1]komplet!$1:$1048576,18,0)</f>
        <v>ANO</v>
      </c>
    </row>
    <row r="2779" spans="1:18" x14ac:dyDescent="0.25">
      <c r="A2779" s="71">
        <v>600143341</v>
      </c>
      <c r="B2779" s="56">
        <f t="shared" si="86"/>
        <v>600143341</v>
      </c>
      <c r="C2779" s="57" t="s">
        <v>7265</v>
      </c>
      <c r="D2779" s="50">
        <v>1</v>
      </c>
      <c r="E2779" s="72">
        <f t="shared" si="87"/>
        <v>70999651</v>
      </c>
      <c r="F2779" s="51" t="s">
        <v>96</v>
      </c>
      <c r="G2779" s="51" t="s">
        <v>8870</v>
      </c>
      <c r="H2779" s="51">
        <v>175</v>
      </c>
      <c r="I2779" s="51" t="s">
        <v>14443</v>
      </c>
      <c r="J2779" s="51">
        <v>16.690000000000001</v>
      </c>
      <c r="K2779" s="68">
        <v>2920.75</v>
      </c>
      <c r="L2779" s="63" t="s">
        <v>14444</v>
      </c>
      <c r="M2779" s="50" t="s">
        <v>11686</v>
      </c>
      <c r="N2779" s="36" t="s">
        <v>19</v>
      </c>
      <c r="O2779" s="36">
        <v>58</v>
      </c>
      <c r="Q2779" s="36" t="s">
        <v>11687</v>
      </c>
      <c r="R2779" s="50" t="str">
        <f>VLOOKUP(A2779,[1]komplet!$1:$1048576,18,0)</f>
        <v>ANO</v>
      </c>
    </row>
    <row r="2780" spans="1:18" x14ac:dyDescent="0.25">
      <c r="A2780" s="71">
        <v>600143368</v>
      </c>
      <c r="B2780" s="56">
        <f t="shared" si="86"/>
        <v>600143368</v>
      </c>
      <c r="C2780" s="57" t="s">
        <v>7266</v>
      </c>
      <c r="D2780" s="50">
        <v>1</v>
      </c>
      <c r="E2780" s="72">
        <f t="shared" si="87"/>
        <v>75028964</v>
      </c>
      <c r="F2780" s="51" t="s">
        <v>96</v>
      </c>
      <c r="G2780" s="51" t="s">
        <v>8870</v>
      </c>
      <c r="H2780" s="51">
        <v>175</v>
      </c>
      <c r="I2780" s="51" t="s">
        <v>14443</v>
      </c>
      <c r="J2780" s="51">
        <v>16.690000000000001</v>
      </c>
      <c r="K2780" s="68">
        <v>2920.75</v>
      </c>
      <c r="L2780" s="63" t="s">
        <v>14444</v>
      </c>
      <c r="M2780" s="50" t="s">
        <v>11688</v>
      </c>
      <c r="N2780" s="36" t="s">
        <v>36</v>
      </c>
      <c r="O2780" s="36">
        <v>15</v>
      </c>
      <c r="Q2780" s="36" t="s">
        <v>11689</v>
      </c>
      <c r="R2780" s="50" t="str">
        <f>VLOOKUP(A2780,[1]komplet!$1:$1048576,18,0)</f>
        <v>ANO</v>
      </c>
    </row>
    <row r="2781" spans="1:18" x14ac:dyDescent="0.25">
      <c r="A2781" s="71">
        <v>600143384</v>
      </c>
      <c r="B2781" s="56">
        <f t="shared" si="86"/>
        <v>600143384</v>
      </c>
      <c r="C2781" s="57" t="s">
        <v>7267</v>
      </c>
      <c r="D2781" s="50">
        <v>1</v>
      </c>
      <c r="E2781" s="72">
        <f t="shared" si="87"/>
        <v>70999236</v>
      </c>
      <c r="F2781" s="51" t="s">
        <v>96</v>
      </c>
      <c r="G2781" s="51" t="s">
        <v>8870</v>
      </c>
      <c r="H2781" s="51">
        <v>1000</v>
      </c>
      <c r="I2781" s="51" t="s">
        <v>14443</v>
      </c>
      <c r="J2781" s="51">
        <v>16.690000000000001</v>
      </c>
      <c r="K2781" s="68">
        <v>16690</v>
      </c>
      <c r="L2781" s="63" t="s">
        <v>14444</v>
      </c>
      <c r="M2781" s="50" t="s">
        <v>11690</v>
      </c>
      <c r="N2781" s="36" t="s">
        <v>11691</v>
      </c>
      <c r="O2781" s="36">
        <v>1244</v>
      </c>
      <c r="P2781" s="36">
        <v>6</v>
      </c>
      <c r="Q2781" s="36" t="s">
        <v>8871</v>
      </c>
      <c r="R2781" s="50" t="str">
        <f>VLOOKUP(A2781,[1]komplet!$1:$1048576,18,0)</f>
        <v>ANO</v>
      </c>
    </row>
    <row r="2782" spans="1:18" x14ac:dyDescent="0.25">
      <c r="A2782" s="71">
        <v>600171671</v>
      </c>
      <c r="B2782" s="56">
        <f t="shared" si="86"/>
        <v>600171671</v>
      </c>
      <c r="C2782" s="57" t="s">
        <v>7268</v>
      </c>
      <c r="D2782" s="50">
        <v>1</v>
      </c>
      <c r="E2782" s="72">
        <f t="shared" si="87"/>
        <v>47813211</v>
      </c>
      <c r="F2782" s="51" t="s">
        <v>96</v>
      </c>
      <c r="G2782" s="51" t="s">
        <v>8870</v>
      </c>
      <c r="H2782" s="51">
        <v>550</v>
      </c>
      <c r="I2782" s="51" t="s">
        <v>14443</v>
      </c>
      <c r="J2782" s="51">
        <v>16.690000000000001</v>
      </c>
      <c r="K2782" s="68">
        <v>9179.5</v>
      </c>
      <c r="L2782" s="63" t="s">
        <v>14444</v>
      </c>
      <c r="M2782" s="50" t="s">
        <v>11692</v>
      </c>
      <c r="N2782" s="36" t="s">
        <v>11693</v>
      </c>
      <c r="O2782" s="36">
        <v>361</v>
      </c>
      <c r="P2782" s="36" t="s">
        <v>11694</v>
      </c>
      <c r="Q2782" s="36" t="s">
        <v>8871</v>
      </c>
      <c r="R2782" s="50" t="str">
        <f>VLOOKUP(A2782,[1]komplet!$1:$1048576,18,0)</f>
        <v>ANO</v>
      </c>
    </row>
    <row r="2783" spans="1:18" x14ac:dyDescent="0.25">
      <c r="A2783" s="71">
        <v>600171868</v>
      </c>
      <c r="B2783" s="56">
        <f t="shared" si="86"/>
        <v>600171868</v>
      </c>
      <c r="C2783" s="57" t="s">
        <v>7269</v>
      </c>
      <c r="D2783" s="50">
        <v>1</v>
      </c>
      <c r="E2783" s="72">
        <f t="shared" si="87"/>
        <v>845299</v>
      </c>
      <c r="F2783" s="51" t="s">
        <v>96</v>
      </c>
      <c r="G2783" s="51" t="s">
        <v>8870</v>
      </c>
      <c r="H2783" s="51">
        <v>1875</v>
      </c>
      <c r="I2783" s="51" t="s">
        <v>14443</v>
      </c>
      <c r="J2783" s="51">
        <v>16.690000000000001</v>
      </c>
      <c r="K2783" s="68">
        <v>31293.750000000004</v>
      </c>
      <c r="L2783" s="63" t="s">
        <v>14444</v>
      </c>
      <c r="M2783" s="50" t="s">
        <v>11695</v>
      </c>
      <c r="N2783" s="36" t="s">
        <v>11696</v>
      </c>
      <c r="O2783" s="36">
        <v>1062</v>
      </c>
      <c r="P2783" s="36">
        <v>51</v>
      </c>
      <c r="Q2783" s="36" t="s">
        <v>8871</v>
      </c>
      <c r="R2783" s="50" t="str">
        <f>VLOOKUP(A2783,[1]komplet!$1:$1048576,18,0)</f>
        <v>ANO</v>
      </c>
    </row>
    <row r="2784" spans="1:18" x14ac:dyDescent="0.25">
      <c r="A2784" s="71">
        <v>600171876</v>
      </c>
      <c r="B2784" s="56">
        <f t="shared" si="86"/>
        <v>600171876</v>
      </c>
      <c r="C2784" s="57" t="s">
        <v>7270</v>
      </c>
      <c r="D2784" s="50">
        <v>1</v>
      </c>
      <c r="E2784" s="72">
        <f t="shared" si="87"/>
        <v>47813482</v>
      </c>
      <c r="F2784" s="51" t="s">
        <v>96</v>
      </c>
      <c r="G2784" s="51" t="s">
        <v>8870</v>
      </c>
      <c r="H2784" s="51">
        <v>525</v>
      </c>
      <c r="I2784" s="51" t="s">
        <v>14443</v>
      </c>
      <c r="J2784" s="51">
        <v>16.690000000000001</v>
      </c>
      <c r="K2784" s="68">
        <v>8762.25</v>
      </c>
      <c r="L2784" s="63" t="s">
        <v>14444</v>
      </c>
      <c r="M2784" s="50" t="s">
        <v>11697</v>
      </c>
      <c r="N2784" s="36" t="s">
        <v>76</v>
      </c>
      <c r="O2784" s="36">
        <v>520</v>
      </c>
      <c r="P2784" s="36">
        <v>1</v>
      </c>
      <c r="Q2784" s="36" t="s">
        <v>8871</v>
      </c>
      <c r="R2784" s="50" t="str">
        <f>VLOOKUP(A2784,[1]komplet!$1:$1048576,18,0)</f>
        <v>ANO</v>
      </c>
    </row>
    <row r="2785" spans="1:18" x14ac:dyDescent="0.25">
      <c r="A2785" s="71">
        <v>610550659</v>
      </c>
      <c r="B2785" s="56">
        <f t="shared" si="86"/>
        <v>610550659</v>
      </c>
      <c r="C2785" s="57" t="s">
        <v>7271</v>
      </c>
      <c r="D2785" s="50">
        <v>1</v>
      </c>
      <c r="E2785" s="72">
        <f t="shared" si="87"/>
        <v>68941811</v>
      </c>
      <c r="F2785" s="51" t="s">
        <v>96</v>
      </c>
      <c r="G2785" s="51" t="s">
        <v>8870</v>
      </c>
      <c r="H2785" s="51">
        <v>475</v>
      </c>
      <c r="I2785" s="51" t="s">
        <v>14443</v>
      </c>
      <c r="J2785" s="51">
        <v>16.690000000000001</v>
      </c>
      <c r="K2785" s="68">
        <v>7927.7500000000009</v>
      </c>
      <c r="L2785" s="63" t="s">
        <v>14444</v>
      </c>
      <c r="M2785" s="50" t="s">
        <v>11698</v>
      </c>
      <c r="N2785" s="36" t="s">
        <v>11699</v>
      </c>
      <c r="O2785" s="36">
        <v>235</v>
      </c>
      <c r="P2785" s="36">
        <v>1</v>
      </c>
      <c r="Q2785" s="36" t="s">
        <v>8871</v>
      </c>
      <c r="R2785" s="50" t="str">
        <f>VLOOKUP(A2785,[1]komplet!$1:$1048576,18,0)</f>
        <v>NE</v>
      </c>
    </row>
    <row r="2786" spans="1:18" x14ac:dyDescent="0.25">
      <c r="A2786" s="71">
        <v>691002932</v>
      </c>
      <c r="B2786" s="56">
        <f t="shared" si="86"/>
        <v>691002932</v>
      </c>
      <c r="C2786" s="57" t="s">
        <v>7272</v>
      </c>
      <c r="D2786" s="50">
        <v>1</v>
      </c>
      <c r="E2786" s="72">
        <f t="shared" si="87"/>
        <v>72547651</v>
      </c>
      <c r="F2786" s="51" t="s">
        <v>96</v>
      </c>
      <c r="G2786" s="51" t="s">
        <v>8870</v>
      </c>
      <c r="H2786" s="51">
        <v>2950</v>
      </c>
      <c r="I2786" s="51" t="s">
        <v>14443</v>
      </c>
      <c r="J2786" s="51">
        <v>16.690000000000001</v>
      </c>
      <c r="K2786" s="68">
        <v>49235.500000000007</v>
      </c>
      <c r="L2786" s="63" t="s">
        <v>14444</v>
      </c>
      <c r="M2786" s="50" t="s">
        <v>11700</v>
      </c>
      <c r="N2786" s="36" t="s">
        <v>51</v>
      </c>
      <c r="O2786" s="36">
        <v>867</v>
      </c>
      <c r="P2786" s="36">
        <v>34</v>
      </c>
      <c r="Q2786" s="36" t="s">
        <v>8871</v>
      </c>
      <c r="R2786" s="50" t="str">
        <f>VLOOKUP(A2786,[1]komplet!$1:$1048576,18,0)</f>
        <v>ANO</v>
      </c>
    </row>
    <row r="2787" spans="1:18" x14ac:dyDescent="0.25">
      <c r="A2787" s="71">
        <v>691003939</v>
      </c>
      <c r="B2787" s="56">
        <f t="shared" si="86"/>
        <v>691003939</v>
      </c>
      <c r="C2787" s="57" t="s">
        <v>7273</v>
      </c>
      <c r="D2787" s="50">
        <v>1</v>
      </c>
      <c r="E2787" s="72">
        <f t="shared" si="87"/>
        <v>72074183</v>
      </c>
      <c r="F2787" s="51" t="s">
        <v>96</v>
      </c>
      <c r="G2787" s="51" t="s">
        <v>8870</v>
      </c>
      <c r="H2787" s="51">
        <v>375</v>
      </c>
      <c r="I2787" s="51" t="s">
        <v>14443</v>
      </c>
      <c r="J2787" s="51">
        <v>16.690000000000001</v>
      </c>
      <c r="K2787" s="68">
        <v>6258.7500000000009</v>
      </c>
      <c r="L2787" s="63" t="s">
        <v>14444</v>
      </c>
      <c r="M2787" s="50" t="s">
        <v>11701</v>
      </c>
      <c r="N2787" s="36" t="s">
        <v>70</v>
      </c>
      <c r="O2787" s="36">
        <v>1457</v>
      </c>
      <c r="P2787" s="36">
        <v>4</v>
      </c>
      <c r="Q2787" s="36" t="s">
        <v>8871</v>
      </c>
      <c r="R2787" s="50" t="str">
        <f>VLOOKUP(A2787,[1]komplet!$1:$1048576,18,0)</f>
        <v>ANO</v>
      </c>
    </row>
    <row r="2788" spans="1:18" x14ac:dyDescent="0.25">
      <c r="A2788" s="71">
        <v>691013977</v>
      </c>
      <c r="B2788" s="56">
        <f t="shared" si="86"/>
        <v>691013977</v>
      </c>
      <c r="C2788" s="57" t="s">
        <v>7274</v>
      </c>
      <c r="D2788" s="50">
        <v>1</v>
      </c>
      <c r="E2788" s="72">
        <f t="shared" si="87"/>
        <v>8971129</v>
      </c>
      <c r="F2788" s="51" t="s">
        <v>96</v>
      </c>
      <c r="G2788" s="51" t="s">
        <v>8870</v>
      </c>
      <c r="H2788" s="51">
        <v>150</v>
      </c>
      <c r="I2788" s="51" t="s">
        <v>14443</v>
      </c>
      <c r="J2788" s="51">
        <v>16.690000000000001</v>
      </c>
      <c r="K2788" s="68">
        <v>2503.5</v>
      </c>
      <c r="L2788" s="63" t="s">
        <v>14444</v>
      </c>
      <c r="M2788" s="50" t="s">
        <v>11702</v>
      </c>
      <c r="N2788" s="36" t="s">
        <v>11703</v>
      </c>
      <c r="O2788" s="36">
        <v>1147</v>
      </c>
      <c r="P2788" s="36">
        <v>34</v>
      </c>
      <c r="Q2788" s="36" t="s">
        <v>8871</v>
      </c>
      <c r="R2788" s="50" t="str">
        <f>VLOOKUP(A2788,[1]komplet!$1:$1048576,18,0)</f>
        <v>NE</v>
      </c>
    </row>
    <row r="2789" spans="1:18" x14ac:dyDescent="0.25">
      <c r="A2789" s="71">
        <v>691010153</v>
      </c>
      <c r="B2789" s="56">
        <f t="shared" si="86"/>
        <v>691010153</v>
      </c>
      <c r="C2789" s="57" t="s">
        <v>7275</v>
      </c>
      <c r="D2789" s="50">
        <v>1</v>
      </c>
      <c r="E2789" s="72">
        <f t="shared" si="87"/>
        <v>5024706</v>
      </c>
      <c r="F2789" s="51" t="s">
        <v>96</v>
      </c>
      <c r="G2789" s="51" t="s">
        <v>8870</v>
      </c>
      <c r="H2789" s="51">
        <v>375</v>
      </c>
      <c r="I2789" s="51" t="s">
        <v>14443</v>
      </c>
      <c r="J2789" s="51">
        <v>16.690000000000001</v>
      </c>
      <c r="K2789" s="68">
        <v>6258.7500000000009</v>
      </c>
      <c r="L2789" s="63" t="s">
        <v>14444</v>
      </c>
      <c r="M2789" s="50" t="s">
        <v>11704</v>
      </c>
      <c r="N2789" s="36" t="s">
        <v>41</v>
      </c>
      <c r="O2789" s="36">
        <v>135</v>
      </c>
      <c r="Q2789" s="36" t="s">
        <v>11666</v>
      </c>
      <c r="R2789" s="50" t="str">
        <f>VLOOKUP(A2789,[1]komplet!$1:$1048576,18,0)</f>
        <v>NE</v>
      </c>
    </row>
    <row r="2790" spans="1:18" x14ac:dyDescent="0.25">
      <c r="A2790" s="71">
        <v>600026761</v>
      </c>
      <c r="B2790" s="56">
        <f t="shared" si="86"/>
        <v>600026761</v>
      </c>
      <c r="C2790" s="57" t="s">
        <v>7276</v>
      </c>
      <c r="D2790" s="50">
        <v>1</v>
      </c>
      <c r="E2790" s="72">
        <f t="shared" si="87"/>
        <v>47813229</v>
      </c>
      <c r="F2790" s="51" t="s">
        <v>96</v>
      </c>
      <c r="G2790" s="51" t="s">
        <v>8870</v>
      </c>
      <c r="H2790" s="51">
        <v>275</v>
      </c>
      <c r="I2790" s="51" t="s">
        <v>14443</v>
      </c>
      <c r="J2790" s="51">
        <v>16.690000000000001</v>
      </c>
      <c r="K2790" s="68">
        <v>4589.75</v>
      </c>
      <c r="L2790" s="63" t="s">
        <v>14444</v>
      </c>
      <c r="M2790" s="50" t="s">
        <v>11705</v>
      </c>
      <c r="N2790" s="36" t="s">
        <v>11706</v>
      </c>
      <c r="O2790" s="36">
        <v>1669</v>
      </c>
      <c r="P2790" s="36">
        <v>12</v>
      </c>
      <c r="Q2790" s="36" t="s">
        <v>8871</v>
      </c>
      <c r="R2790" s="50" t="str">
        <f>VLOOKUP(A2790,[1]komplet!$1:$1048576,18,0)</f>
        <v>ANO</v>
      </c>
    </row>
    <row r="2791" spans="1:18" x14ac:dyDescent="0.25">
      <c r="A2791" s="71">
        <v>600016536</v>
      </c>
      <c r="B2791" s="56">
        <f t="shared" si="86"/>
        <v>600016536</v>
      </c>
      <c r="C2791" s="57" t="s">
        <v>7277</v>
      </c>
      <c r="D2791" s="50">
        <v>1</v>
      </c>
      <c r="E2791" s="72">
        <f t="shared" si="87"/>
        <v>62331540</v>
      </c>
      <c r="F2791" s="51" t="s">
        <v>96</v>
      </c>
      <c r="G2791" s="51" t="s">
        <v>8868</v>
      </c>
      <c r="H2791" s="51">
        <v>2475</v>
      </c>
      <c r="I2791" s="51" t="s">
        <v>14443</v>
      </c>
      <c r="J2791" s="51">
        <v>16.690000000000001</v>
      </c>
      <c r="K2791" s="68">
        <v>41307.75</v>
      </c>
      <c r="L2791" s="63" t="s">
        <v>14444</v>
      </c>
      <c r="M2791" s="50" t="s">
        <v>11707</v>
      </c>
      <c r="N2791" s="36" t="s">
        <v>11708</v>
      </c>
      <c r="O2791" s="36">
        <v>1313</v>
      </c>
      <c r="Q2791" s="36" t="s">
        <v>11709</v>
      </c>
      <c r="R2791" s="50" t="str">
        <f>VLOOKUP(A2791,[1]komplet!$1:$1048576,18,0)</f>
        <v>ANO</v>
      </c>
    </row>
    <row r="2792" spans="1:18" x14ac:dyDescent="0.25">
      <c r="A2792" s="71">
        <v>600016587</v>
      </c>
      <c r="B2792" s="56">
        <f t="shared" si="86"/>
        <v>600016587</v>
      </c>
      <c r="C2792" s="57" t="s">
        <v>7278</v>
      </c>
      <c r="D2792" s="50">
        <v>1</v>
      </c>
      <c r="E2792" s="72">
        <f t="shared" si="87"/>
        <v>60775645</v>
      </c>
      <c r="F2792" s="51" t="s">
        <v>96</v>
      </c>
      <c r="G2792" s="51" t="s">
        <v>8868</v>
      </c>
      <c r="H2792" s="51">
        <v>425</v>
      </c>
      <c r="I2792" s="51" t="s">
        <v>14443</v>
      </c>
      <c r="J2792" s="51">
        <v>16.690000000000001</v>
      </c>
      <c r="K2792" s="68">
        <v>7093.2500000000009</v>
      </c>
      <c r="L2792" s="63" t="s">
        <v>14444</v>
      </c>
      <c r="M2792" s="50" t="s">
        <v>11710</v>
      </c>
      <c r="N2792" s="36" t="s">
        <v>11711</v>
      </c>
      <c r="O2792" s="36">
        <v>144</v>
      </c>
      <c r="Q2792" s="36" t="s">
        <v>11709</v>
      </c>
      <c r="R2792" s="50" t="str">
        <f>VLOOKUP(A2792,[1]komplet!$1:$1048576,18,0)</f>
        <v>NE</v>
      </c>
    </row>
    <row r="2793" spans="1:18" x14ac:dyDescent="0.25">
      <c r="A2793" s="71">
        <v>600135853</v>
      </c>
      <c r="B2793" s="56">
        <f t="shared" si="86"/>
        <v>600135853</v>
      </c>
      <c r="C2793" s="57" t="s">
        <v>7279</v>
      </c>
      <c r="D2793" s="50">
        <v>1</v>
      </c>
      <c r="E2793" s="72">
        <f t="shared" si="87"/>
        <v>75026694</v>
      </c>
      <c r="F2793" s="51" t="s">
        <v>96</v>
      </c>
      <c r="G2793" s="51" t="s">
        <v>8868</v>
      </c>
      <c r="H2793" s="51">
        <v>75</v>
      </c>
      <c r="I2793" s="51" t="s">
        <v>14443</v>
      </c>
      <c r="J2793" s="51">
        <v>16.690000000000001</v>
      </c>
      <c r="K2793" s="68">
        <v>1251.75</v>
      </c>
      <c r="L2793" s="63" t="s">
        <v>14444</v>
      </c>
      <c r="M2793" s="50" t="s">
        <v>11712</v>
      </c>
      <c r="N2793" s="36" t="s">
        <v>11713</v>
      </c>
      <c r="O2793" s="36">
        <v>400</v>
      </c>
      <c r="Q2793" s="36" t="s">
        <v>11709</v>
      </c>
      <c r="R2793" s="50" t="str">
        <f>VLOOKUP(A2793,[1]komplet!$1:$1048576,18,0)</f>
        <v>ANO</v>
      </c>
    </row>
    <row r="2794" spans="1:18" x14ac:dyDescent="0.25">
      <c r="A2794" s="71">
        <v>600135870</v>
      </c>
      <c r="B2794" s="56">
        <f t="shared" si="86"/>
        <v>600135870</v>
      </c>
      <c r="C2794" s="57" t="s">
        <v>7280</v>
      </c>
      <c r="D2794" s="50">
        <v>1</v>
      </c>
      <c r="E2794" s="72">
        <f t="shared" si="87"/>
        <v>48004201</v>
      </c>
      <c r="F2794" s="51" t="s">
        <v>96</v>
      </c>
      <c r="G2794" s="51" t="s">
        <v>8868</v>
      </c>
      <c r="H2794" s="51">
        <v>2450</v>
      </c>
      <c r="I2794" s="51" t="s">
        <v>14443</v>
      </c>
      <c r="J2794" s="51">
        <v>16.690000000000001</v>
      </c>
      <c r="K2794" s="68">
        <v>40890.5</v>
      </c>
      <c r="L2794" s="63" t="s">
        <v>14444</v>
      </c>
      <c r="M2794" s="50" t="s">
        <v>11714</v>
      </c>
      <c r="N2794" s="36" t="s">
        <v>19</v>
      </c>
      <c r="O2794" s="36">
        <v>862</v>
      </c>
      <c r="Q2794" s="36" t="s">
        <v>11709</v>
      </c>
      <c r="R2794" s="50" t="str">
        <f>VLOOKUP(A2794,[1]komplet!$1:$1048576,18,0)</f>
        <v>ANO</v>
      </c>
    </row>
    <row r="2795" spans="1:18" x14ac:dyDescent="0.25">
      <c r="A2795" s="71">
        <v>600135888</v>
      </c>
      <c r="B2795" s="56">
        <f t="shared" si="86"/>
        <v>600135888</v>
      </c>
      <c r="C2795" s="57" t="s">
        <v>7281</v>
      </c>
      <c r="D2795" s="50">
        <v>1</v>
      </c>
      <c r="E2795" s="72">
        <f t="shared" si="87"/>
        <v>48004219</v>
      </c>
      <c r="F2795" s="51" t="s">
        <v>96</v>
      </c>
      <c r="G2795" s="51" t="s">
        <v>8868</v>
      </c>
      <c r="H2795" s="51">
        <v>1425</v>
      </c>
      <c r="I2795" s="51" t="s">
        <v>14443</v>
      </c>
      <c r="J2795" s="51">
        <v>16.690000000000001</v>
      </c>
      <c r="K2795" s="68">
        <v>23783.250000000004</v>
      </c>
      <c r="L2795" s="63" t="s">
        <v>14444</v>
      </c>
      <c r="M2795" s="50" t="s">
        <v>11715</v>
      </c>
      <c r="N2795" s="36" t="s">
        <v>11716</v>
      </c>
      <c r="O2795" s="36">
        <v>1050</v>
      </c>
      <c r="Q2795" s="36" t="s">
        <v>11709</v>
      </c>
      <c r="R2795" s="50" t="str">
        <f>VLOOKUP(A2795,[1]komplet!$1:$1048576,18,0)</f>
        <v>ANO</v>
      </c>
    </row>
    <row r="2796" spans="1:18" x14ac:dyDescent="0.25">
      <c r="A2796" s="71">
        <v>600136281</v>
      </c>
      <c r="B2796" s="56">
        <f t="shared" si="86"/>
        <v>600136281</v>
      </c>
      <c r="C2796" s="57" t="s">
        <v>7282</v>
      </c>
      <c r="D2796" s="50">
        <v>1</v>
      </c>
      <c r="E2796" s="72">
        <f t="shared" si="87"/>
        <v>75026350</v>
      </c>
      <c r="F2796" s="51" t="s">
        <v>96</v>
      </c>
      <c r="G2796" s="51" t="s">
        <v>8868</v>
      </c>
      <c r="H2796" s="51">
        <v>500</v>
      </c>
      <c r="I2796" s="51" t="s">
        <v>14443</v>
      </c>
      <c r="J2796" s="51">
        <v>16.690000000000001</v>
      </c>
      <c r="K2796" s="68">
        <v>8345</v>
      </c>
      <c r="L2796" s="63" t="s">
        <v>14444</v>
      </c>
      <c r="M2796" s="50" t="s">
        <v>11717</v>
      </c>
      <c r="O2796" s="36">
        <v>546</v>
      </c>
      <c r="Q2796" s="36" t="s">
        <v>11718</v>
      </c>
      <c r="R2796" s="50" t="str">
        <f>VLOOKUP(A2796,[1]komplet!$1:$1048576,18,0)</f>
        <v>ANO</v>
      </c>
    </row>
    <row r="2797" spans="1:18" x14ac:dyDescent="0.25">
      <c r="A2797" s="71">
        <v>600136591</v>
      </c>
      <c r="B2797" s="56">
        <f t="shared" si="86"/>
        <v>600136591</v>
      </c>
      <c r="C2797" s="57" t="s">
        <v>7283</v>
      </c>
      <c r="D2797" s="50">
        <v>1</v>
      </c>
      <c r="E2797" s="72">
        <f t="shared" si="87"/>
        <v>75026678</v>
      </c>
      <c r="F2797" s="51" t="s">
        <v>96</v>
      </c>
      <c r="G2797" s="51" t="s">
        <v>8868</v>
      </c>
      <c r="H2797" s="51">
        <v>700</v>
      </c>
      <c r="I2797" s="51" t="s">
        <v>14443</v>
      </c>
      <c r="J2797" s="51">
        <v>16.690000000000001</v>
      </c>
      <c r="K2797" s="68">
        <v>11683</v>
      </c>
      <c r="L2797" s="63" t="s">
        <v>14444</v>
      </c>
      <c r="M2797" s="50" t="s">
        <v>11719</v>
      </c>
      <c r="N2797" s="36" t="s">
        <v>11720</v>
      </c>
      <c r="O2797" s="36">
        <v>400</v>
      </c>
      <c r="Q2797" s="36" t="s">
        <v>11709</v>
      </c>
      <c r="R2797" s="50" t="str">
        <f>VLOOKUP(A2797,[1]komplet!$1:$1048576,18,0)</f>
        <v>ANO</v>
      </c>
    </row>
    <row r="2798" spans="1:18" x14ac:dyDescent="0.25">
      <c r="A2798" s="71">
        <v>600136612</v>
      </c>
      <c r="B2798" s="56">
        <f t="shared" si="86"/>
        <v>600136612</v>
      </c>
      <c r="C2798" s="57" t="s">
        <v>7284</v>
      </c>
      <c r="D2798" s="50">
        <v>1</v>
      </c>
      <c r="E2798" s="72">
        <f t="shared" si="87"/>
        <v>75026643</v>
      </c>
      <c r="F2798" s="51" t="s">
        <v>96</v>
      </c>
      <c r="G2798" s="51" t="s">
        <v>8868</v>
      </c>
      <c r="H2798" s="51">
        <v>1475</v>
      </c>
      <c r="I2798" s="51" t="s">
        <v>14443</v>
      </c>
      <c r="J2798" s="51">
        <v>16.690000000000001</v>
      </c>
      <c r="K2798" s="68">
        <v>24617.750000000004</v>
      </c>
      <c r="L2798" s="63" t="s">
        <v>14444</v>
      </c>
      <c r="M2798" s="50" t="s">
        <v>11721</v>
      </c>
      <c r="N2798" s="36" t="s">
        <v>22</v>
      </c>
      <c r="O2798" s="36">
        <v>726</v>
      </c>
      <c r="Q2798" s="36" t="s">
        <v>11709</v>
      </c>
      <c r="R2798" s="50" t="str">
        <f>VLOOKUP(A2798,[1]komplet!$1:$1048576,18,0)</f>
        <v>ANO</v>
      </c>
    </row>
    <row r="2799" spans="1:18" x14ac:dyDescent="0.25">
      <c r="A2799" s="71">
        <v>600136663</v>
      </c>
      <c r="B2799" s="56">
        <f t="shared" si="86"/>
        <v>600136663</v>
      </c>
      <c r="C2799" s="57" t="s">
        <v>7285</v>
      </c>
      <c r="D2799" s="50">
        <v>1</v>
      </c>
      <c r="E2799" s="72">
        <f t="shared" si="87"/>
        <v>62331426</v>
      </c>
      <c r="F2799" s="51" t="s">
        <v>96</v>
      </c>
      <c r="G2799" s="51" t="s">
        <v>8868</v>
      </c>
      <c r="H2799" s="51">
        <v>1450</v>
      </c>
      <c r="I2799" s="51" t="s">
        <v>14443</v>
      </c>
      <c r="J2799" s="51">
        <v>16.690000000000001</v>
      </c>
      <c r="K2799" s="68">
        <v>24200.500000000004</v>
      </c>
      <c r="L2799" s="63" t="s">
        <v>14444</v>
      </c>
      <c r="M2799" s="50" t="s">
        <v>11722</v>
      </c>
      <c r="N2799" s="36" t="s">
        <v>101</v>
      </c>
      <c r="O2799" s="36">
        <v>959</v>
      </c>
      <c r="Q2799" s="36" t="s">
        <v>11709</v>
      </c>
      <c r="R2799" s="50" t="str">
        <f>VLOOKUP(A2799,[1]komplet!$1:$1048576,18,0)</f>
        <v>ANO</v>
      </c>
    </row>
    <row r="2800" spans="1:18" x14ac:dyDescent="0.25">
      <c r="A2800" s="71">
        <v>600136701</v>
      </c>
      <c r="B2800" s="56">
        <f t="shared" si="86"/>
        <v>600136701</v>
      </c>
      <c r="C2800" s="57" t="s">
        <v>7286</v>
      </c>
      <c r="D2800" s="50">
        <v>1</v>
      </c>
      <c r="E2800" s="72">
        <f t="shared" si="87"/>
        <v>75026635</v>
      </c>
      <c r="F2800" s="51" t="s">
        <v>96</v>
      </c>
      <c r="G2800" s="51" t="s">
        <v>8868</v>
      </c>
      <c r="H2800" s="51">
        <v>1750</v>
      </c>
      <c r="I2800" s="51" t="s">
        <v>14443</v>
      </c>
      <c r="J2800" s="51">
        <v>16.690000000000001</v>
      </c>
      <c r="K2800" s="68">
        <v>29207.500000000004</v>
      </c>
      <c r="L2800" s="63" t="s">
        <v>14444</v>
      </c>
      <c r="M2800" s="50" t="s">
        <v>11723</v>
      </c>
      <c r="N2800" s="36" t="s">
        <v>11724</v>
      </c>
      <c r="O2800" s="36">
        <v>1230</v>
      </c>
      <c r="Q2800" s="36" t="s">
        <v>11709</v>
      </c>
      <c r="R2800" s="50" t="str">
        <f>VLOOKUP(A2800,[1]komplet!$1:$1048576,18,0)</f>
        <v>ANO</v>
      </c>
    </row>
    <row r="2801" spans="1:18" x14ac:dyDescent="0.25">
      <c r="A2801" s="71">
        <v>650025032</v>
      </c>
      <c r="B2801" s="56">
        <f t="shared" si="86"/>
        <v>650025032</v>
      </c>
      <c r="C2801" s="57" t="s">
        <v>7287</v>
      </c>
      <c r="D2801" s="50">
        <v>1</v>
      </c>
      <c r="E2801" s="72">
        <f t="shared" si="87"/>
        <v>73184985</v>
      </c>
      <c r="F2801" s="51" t="s">
        <v>96</v>
      </c>
      <c r="G2801" s="51" t="s">
        <v>8868</v>
      </c>
      <c r="H2801" s="51">
        <v>2500</v>
      </c>
      <c r="I2801" s="51" t="s">
        <v>14443</v>
      </c>
      <c r="J2801" s="51">
        <v>16.690000000000001</v>
      </c>
      <c r="K2801" s="68">
        <v>41725</v>
      </c>
      <c r="L2801" s="63" t="s">
        <v>14444</v>
      </c>
      <c r="M2801" s="50" t="s">
        <v>11725</v>
      </c>
      <c r="N2801" s="36" t="s">
        <v>19</v>
      </c>
      <c r="O2801" s="36">
        <v>246</v>
      </c>
      <c r="Q2801" s="36" t="s">
        <v>102</v>
      </c>
      <c r="R2801" s="50" t="str">
        <f>VLOOKUP(A2801,[1]komplet!$1:$1048576,18,0)</f>
        <v>ANO</v>
      </c>
    </row>
    <row r="2802" spans="1:18" x14ac:dyDescent="0.25">
      <c r="A2802" s="71">
        <v>650078331</v>
      </c>
      <c r="B2802" s="56">
        <f t="shared" si="86"/>
        <v>650078331</v>
      </c>
      <c r="C2802" s="57" t="s">
        <v>7288</v>
      </c>
      <c r="D2802" s="50">
        <v>1</v>
      </c>
      <c r="E2802" s="72">
        <f t="shared" si="87"/>
        <v>26867940</v>
      </c>
      <c r="F2802" s="51" t="s">
        <v>96</v>
      </c>
      <c r="G2802" s="51" t="s">
        <v>8868</v>
      </c>
      <c r="H2802" s="51">
        <v>150</v>
      </c>
      <c r="I2802" s="51" t="s">
        <v>14443</v>
      </c>
      <c r="J2802" s="51">
        <v>16.690000000000001</v>
      </c>
      <c r="K2802" s="68">
        <v>2503.5</v>
      </c>
      <c r="L2802" s="63" t="s">
        <v>14444</v>
      </c>
      <c r="M2802" s="50" t="s">
        <v>11726</v>
      </c>
      <c r="N2802" s="36" t="s">
        <v>22</v>
      </c>
      <c r="O2802" s="36">
        <v>726</v>
      </c>
      <c r="Q2802" s="36" t="s">
        <v>11709</v>
      </c>
      <c r="R2802" s="50" t="str">
        <f>VLOOKUP(A2802,[1]komplet!$1:$1048576,18,0)</f>
        <v>NE</v>
      </c>
    </row>
    <row r="2803" spans="1:18" x14ac:dyDescent="0.25">
      <c r="A2803" s="71">
        <v>691004790</v>
      </c>
      <c r="B2803" s="56">
        <f t="shared" si="86"/>
        <v>691004790</v>
      </c>
      <c r="C2803" s="57" t="s">
        <v>7289</v>
      </c>
      <c r="D2803" s="50">
        <v>1</v>
      </c>
      <c r="E2803" s="72">
        <f t="shared" si="87"/>
        <v>29445191</v>
      </c>
      <c r="F2803" s="51" t="s">
        <v>96</v>
      </c>
      <c r="G2803" s="51" t="s">
        <v>8868</v>
      </c>
      <c r="H2803" s="51">
        <v>325</v>
      </c>
      <c r="I2803" s="51" t="s">
        <v>14443</v>
      </c>
      <c r="J2803" s="51">
        <v>16.690000000000001</v>
      </c>
      <c r="K2803" s="68">
        <v>5424.25</v>
      </c>
      <c r="L2803" s="63" t="s">
        <v>14444</v>
      </c>
      <c r="M2803" s="50" t="s">
        <v>11727</v>
      </c>
      <c r="N2803" s="36" t="s">
        <v>87</v>
      </c>
      <c r="O2803" s="36">
        <v>1330</v>
      </c>
      <c r="Q2803" s="36" t="s">
        <v>11709</v>
      </c>
      <c r="R2803" s="50" t="str">
        <f>VLOOKUP(A2803,[1]komplet!$1:$1048576,18,0)</f>
        <v>NE</v>
      </c>
    </row>
    <row r="2804" spans="1:18" x14ac:dyDescent="0.25">
      <c r="A2804" s="71">
        <v>600016447</v>
      </c>
      <c r="B2804" s="56">
        <f t="shared" si="86"/>
        <v>600016447</v>
      </c>
      <c r="C2804" s="57" t="s">
        <v>7290</v>
      </c>
      <c r="D2804" s="50">
        <v>1</v>
      </c>
      <c r="E2804" s="72">
        <f t="shared" si="87"/>
        <v>65142799</v>
      </c>
      <c r="F2804" s="51" t="s">
        <v>96</v>
      </c>
      <c r="G2804" s="51" t="s">
        <v>8872</v>
      </c>
      <c r="H2804" s="51">
        <v>1225</v>
      </c>
      <c r="I2804" s="51" t="s">
        <v>14443</v>
      </c>
      <c r="J2804" s="51">
        <v>16.690000000000001</v>
      </c>
      <c r="K2804" s="68">
        <v>20445.25</v>
      </c>
      <c r="L2804" s="63" t="s">
        <v>14444</v>
      </c>
      <c r="M2804" s="50" t="s">
        <v>11728</v>
      </c>
      <c r="N2804" s="36" t="s">
        <v>11729</v>
      </c>
      <c r="O2804" s="36">
        <v>1002</v>
      </c>
      <c r="P2804" s="36">
        <v>42</v>
      </c>
      <c r="Q2804" s="36" t="s">
        <v>11730</v>
      </c>
      <c r="R2804" s="50" t="str">
        <f>VLOOKUP(A2804,[1]komplet!$1:$1048576,18,0)</f>
        <v>NE</v>
      </c>
    </row>
    <row r="2805" spans="1:18" x14ac:dyDescent="0.25">
      <c r="A2805" s="71">
        <v>600016862</v>
      </c>
      <c r="B2805" s="56">
        <f t="shared" si="86"/>
        <v>600016862</v>
      </c>
      <c r="C2805" s="57" t="s">
        <v>7291</v>
      </c>
      <c r="D2805" s="50">
        <v>1</v>
      </c>
      <c r="E2805" s="72">
        <f t="shared" si="87"/>
        <v>25372351</v>
      </c>
      <c r="F2805" s="51" t="s">
        <v>96</v>
      </c>
      <c r="G2805" s="51" t="s">
        <v>8872</v>
      </c>
      <c r="H2805" s="51">
        <v>500</v>
      </c>
      <c r="I2805" s="51" t="s">
        <v>14443</v>
      </c>
      <c r="J2805" s="51">
        <v>16.690000000000001</v>
      </c>
      <c r="K2805" s="68">
        <v>8345</v>
      </c>
      <c r="L2805" s="63" t="s">
        <v>14444</v>
      </c>
      <c r="M2805" s="50" t="s">
        <v>11731</v>
      </c>
      <c r="N2805" s="36" t="s">
        <v>41</v>
      </c>
      <c r="O2805" s="36">
        <v>112</v>
      </c>
      <c r="Q2805" s="36" t="s">
        <v>11732</v>
      </c>
      <c r="R2805" s="50" t="str">
        <f>VLOOKUP(A2805,[1]komplet!$1:$1048576,18,0)</f>
        <v>NE</v>
      </c>
    </row>
    <row r="2806" spans="1:18" x14ac:dyDescent="0.25">
      <c r="A2806" s="71">
        <v>600017532</v>
      </c>
      <c r="B2806" s="56">
        <f t="shared" si="86"/>
        <v>600017532</v>
      </c>
      <c r="C2806" s="57" t="s">
        <v>7292</v>
      </c>
      <c r="D2806" s="50">
        <v>1</v>
      </c>
      <c r="E2806" s="72">
        <f t="shared" si="87"/>
        <v>25378660</v>
      </c>
      <c r="F2806" s="51" t="s">
        <v>96</v>
      </c>
      <c r="G2806" s="51" t="s">
        <v>8872</v>
      </c>
      <c r="H2806" s="51">
        <v>475</v>
      </c>
      <c r="I2806" s="51" t="s">
        <v>14443</v>
      </c>
      <c r="J2806" s="51">
        <v>16.690000000000001</v>
      </c>
      <c r="K2806" s="68">
        <v>7927.7500000000009</v>
      </c>
      <c r="L2806" s="63" t="s">
        <v>14444</v>
      </c>
      <c r="M2806" s="50" t="s">
        <v>11733</v>
      </c>
      <c r="N2806" s="36" t="s">
        <v>11734</v>
      </c>
      <c r="O2806" s="36">
        <v>384</v>
      </c>
      <c r="P2806" s="36">
        <v>1</v>
      </c>
      <c r="Q2806" s="36" t="s">
        <v>11730</v>
      </c>
      <c r="R2806" s="50" t="str">
        <f>VLOOKUP(A2806,[1]komplet!$1:$1048576,18,0)</f>
        <v>NE</v>
      </c>
    </row>
    <row r="2807" spans="1:18" x14ac:dyDescent="0.25">
      <c r="A2807" s="71">
        <v>600017737</v>
      </c>
      <c r="B2807" s="56">
        <f t="shared" si="86"/>
        <v>600017737</v>
      </c>
      <c r="C2807" s="57" t="s">
        <v>7293</v>
      </c>
      <c r="D2807" s="50">
        <v>1</v>
      </c>
      <c r="E2807" s="72">
        <f t="shared" si="87"/>
        <v>602027</v>
      </c>
      <c r="F2807" s="51" t="s">
        <v>96</v>
      </c>
      <c r="G2807" s="51" t="s">
        <v>8872</v>
      </c>
      <c r="H2807" s="51">
        <v>1250</v>
      </c>
      <c r="I2807" s="51" t="s">
        <v>14443</v>
      </c>
      <c r="J2807" s="51">
        <v>16.690000000000001</v>
      </c>
      <c r="K2807" s="68">
        <v>20862.5</v>
      </c>
      <c r="L2807" s="63" t="s">
        <v>14444</v>
      </c>
      <c r="M2807" s="50" t="s">
        <v>11735</v>
      </c>
      <c r="N2807" s="36" t="s">
        <v>26</v>
      </c>
      <c r="O2807" s="36">
        <v>288</v>
      </c>
      <c r="P2807" s="36">
        <v>20</v>
      </c>
      <c r="Q2807" s="36" t="s">
        <v>11730</v>
      </c>
      <c r="R2807" s="50" t="str">
        <f>VLOOKUP(A2807,[1]komplet!$1:$1048576,18,0)</f>
        <v>ANO</v>
      </c>
    </row>
    <row r="2808" spans="1:18" x14ac:dyDescent="0.25">
      <c r="A2808" s="71">
        <v>600020070</v>
      </c>
      <c r="B2808" s="56">
        <f t="shared" si="86"/>
        <v>600020070</v>
      </c>
      <c r="C2808" s="57" t="s">
        <v>7294</v>
      </c>
      <c r="D2808" s="50">
        <v>1</v>
      </c>
      <c r="E2808" s="72">
        <f t="shared" si="87"/>
        <v>600920</v>
      </c>
      <c r="F2808" s="51" t="s">
        <v>96</v>
      </c>
      <c r="G2808" s="51" t="s">
        <v>8872</v>
      </c>
      <c r="H2808" s="51">
        <v>2825</v>
      </c>
      <c r="I2808" s="51" t="s">
        <v>14443</v>
      </c>
      <c r="J2808" s="51">
        <v>16.690000000000001</v>
      </c>
      <c r="K2808" s="68">
        <v>47149.25</v>
      </c>
      <c r="L2808" s="63" t="s">
        <v>14444</v>
      </c>
      <c r="M2808" s="50" t="s">
        <v>11736</v>
      </c>
      <c r="N2808" s="36" t="s">
        <v>21</v>
      </c>
      <c r="O2808" s="36">
        <v>754</v>
      </c>
      <c r="P2808" s="36">
        <v>2</v>
      </c>
      <c r="Q2808" s="36" t="s">
        <v>11730</v>
      </c>
      <c r="R2808" s="50" t="str">
        <f>VLOOKUP(A2808,[1]komplet!$1:$1048576,18,0)</f>
        <v>ANO</v>
      </c>
    </row>
    <row r="2809" spans="1:18" x14ac:dyDescent="0.25">
      <c r="A2809" s="71">
        <v>600017290</v>
      </c>
      <c r="B2809" s="56">
        <f t="shared" si="86"/>
        <v>600017290</v>
      </c>
      <c r="C2809" s="57" t="s">
        <v>7295</v>
      </c>
      <c r="D2809" s="50">
        <v>1</v>
      </c>
      <c r="E2809" s="72">
        <f t="shared" si="87"/>
        <v>25373005</v>
      </c>
      <c r="F2809" s="51" t="s">
        <v>96</v>
      </c>
      <c r="G2809" s="51" t="s">
        <v>8872</v>
      </c>
      <c r="H2809" s="51">
        <v>550</v>
      </c>
      <c r="I2809" s="51" t="s">
        <v>14443</v>
      </c>
      <c r="J2809" s="51">
        <v>16.690000000000001</v>
      </c>
      <c r="K2809" s="68">
        <v>9179.5</v>
      </c>
      <c r="L2809" s="63" t="s">
        <v>14444</v>
      </c>
      <c r="M2809" s="50" t="s">
        <v>11737</v>
      </c>
      <c r="N2809" s="36" t="s">
        <v>11738</v>
      </c>
      <c r="O2809" s="36">
        <v>1747</v>
      </c>
      <c r="P2809" s="36">
        <v>11</v>
      </c>
      <c r="Q2809" s="36" t="s">
        <v>11730</v>
      </c>
      <c r="R2809" s="50" t="str">
        <f>VLOOKUP(A2809,[1]komplet!$1:$1048576,18,0)</f>
        <v>NE</v>
      </c>
    </row>
    <row r="2810" spans="1:18" x14ac:dyDescent="0.25">
      <c r="A2810" s="71">
        <v>600017443</v>
      </c>
      <c r="B2810" s="56">
        <f t="shared" si="86"/>
        <v>600017443</v>
      </c>
      <c r="C2810" s="57" t="s">
        <v>7296</v>
      </c>
      <c r="D2810" s="50">
        <v>1</v>
      </c>
      <c r="E2810" s="72">
        <f t="shared" si="87"/>
        <v>61989011</v>
      </c>
      <c r="F2810" s="51" t="s">
        <v>96</v>
      </c>
      <c r="G2810" s="51" t="s">
        <v>8872</v>
      </c>
      <c r="H2810" s="51">
        <v>2025</v>
      </c>
      <c r="I2810" s="51" t="s">
        <v>14443</v>
      </c>
      <c r="J2810" s="51">
        <v>16.690000000000001</v>
      </c>
      <c r="K2810" s="68">
        <v>33797.25</v>
      </c>
      <c r="L2810" s="63" t="s">
        <v>14444</v>
      </c>
      <c r="M2810" s="50" t="s">
        <v>11739</v>
      </c>
      <c r="N2810" s="36" t="s">
        <v>11740</v>
      </c>
      <c r="O2810" s="36">
        <v>493</v>
      </c>
      <c r="P2810" s="36">
        <v>3</v>
      </c>
      <c r="Q2810" s="36" t="s">
        <v>11730</v>
      </c>
      <c r="R2810" s="50" t="str">
        <f>VLOOKUP(A2810,[1]komplet!$1:$1048576,18,0)</f>
        <v>ANO</v>
      </c>
    </row>
    <row r="2811" spans="1:18" x14ac:dyDescent="0.25">
      <c r="A2811" s="71">
        <v>600017451</v>
      </c>
      <c r="B2811" s="56">
        <f t="shared" si="86"/>
        <v>600017451</v>
      </c>
      <c r="C2811" s="57" t="s">
        <v>7297</v>
      </c>
      <c r="D2811" s="50">
        <v>1</v>
      </c>
      <c r="E2811" s="72">
        <f t="shared" si="87"/>
        <v>842745</v>
      </c>
      <c r="F2811" s="51" t="s">
        <v>96</v>
      </c>
      <c r="G2811" s="51" t="s">
        <v>8872</v>
      </c>
      <c r="H2811" s="51">
        <v>2350</v>
      </c>
      <c r="I2811" s="51" t="s">
        <v>14443</v>
      </c>
      <c r="J2811" s="51">
        <v>16.690000000000001</v>
      </c>
      <c r="K2811" s="68">
        <v>39221.5</v>
      </c>
      <c r="L2811" s="63" t="s">
        <v>14444</v>
      </c>
      <c r="M2811" s="50" t="s">
        <v>11741</v>
      </c>
      <c r="N2811" s="36" t="s">
        <v>11742</v>
      </c>
      <c r="O2811" s="36">
        <v>1429</v>
      </c>
      <c r="P2811" s="36">
        <v>34</v>
      </c>
      <c r="Q2811" s="36" t="s">
        <v>11730</v>
      </c>
      <c r="R2811" s="50" t="str">
        <f>VLOOKUP(A2811,[1]komplet!$1:$1048576,18,0)</f>
        <v>ANO</v>
      </c>
    </row>
    <row r="2812" spans="1:18" x14ac:dyDescent="0.25">
      <c r="A2812" s="71">
        <v>600017460</v>
      </c>
      <c r="B2812" s="56">
        <f t="shared" si="86"/>
        <v>600017460</v>
      </c>
      <c r="C2812" s="57" t="s">
        <v>7298</v>
      </c>
      <c r="D2812" s="50">
        <v>1</v>
      </c>
      <c r="E2812" s="72">
        <f t="shared" si="87"/>
        <v>602094</v>
      </c>
      <c r="F2812" s="51" t="s">
        <v>96</v>
      </c>
      <c r="G2812" s="51" t="s">
        <v>8872</v>
      </c>
      <c r="H2812" s="51">
        <v>1275</v>
      </c>
      <c r="I2812" s="51" t="s">
        <v>14443</v>
      </c>
      <c r="J2812" s="51">
        <v>16.690000000000001</v>
      </c>
      <c r="K2812" s="68">
        <v>21279.75</v>
      </c>
      <c r="L2812" s="63" t="s">
        <v>14444</v>
      </c>
      <c r="M2812" s="50" t="s">
        <v>11743</v>
      </c>
      <c r="N2812" s="36" t="s">
        <v>136</v>
      </c>
      <c r="O2812" s="36">
        <v>1543</v>
      </c>
      <c r="P2812" s="36">
        <v>6</v>
      </c>
      <c r="Q2812" s="36" t="s">
        <v>11730</v>
      </c>
      <c r="R2812" s="50" t="str">
        <f>VLOOKUP(A2812,[1]komplet!$1:$1048576,18,0)</f>
        <v>ANO</v>
      </c>
    </row>
    <row r="2813" spans="1:18" x14ac:dyDescent="0.25">
      <c r="A2813" s="71">
        <v>600017478</v>
      </c>
      <c r="B2813" s="56">
        <f t="shared" si="86"/>
        <v>600017478</v>
      </c>
      <c r="C2813" s="57" t="s">
        <v>7299</v>
      </c>
      <c r="D2813" s="50">
        <v>1</v>
      </c>
      <c r="E2813" s="72">
        <f t="shared" si="87"/>
        <v>602159</v>
      </c>
      <c r="F2813" s="51" t="s">
        <v>96</v>
      </c>
      <c r="G2813" s="51" t="s">
        <v>8872</v>
      </c>
      <c r="H2813" s="51">
        <v>2350</v>
      </c>
      <c r="I2813" s="51" t="s">
        <v>14443</v>
      </c>
      <c r="J2813" s="51">
        <v>16.690000000000001</v>
      </c>
      <c r="K2813" s="68">
        <v>39221.5</v>
      </c>
      <c r="L2813" s="63" t="s">
        <v>14444</v>
      </c>
      <c r="M2813" s="50" t="s">
        <v>11744</v>
      </c>
      <c r="N2813" s="36" t="s">
        <v>11745</v>
      </c>
      <c r="O2813" s="36">
        <v>1691</v>
      </c>
      <c r="P2813" s="36">
        <v>4</v>
      </c>
      <c r="Q2813" s="36" t="s">
        <v>11730</v>
      </c>
      <c r="R2813" s="50" t="str">
        <f>VLOOKUP(A2813,[1]komplet!$1:$1048576,18,0)</f>
        <v>ANO</v>
      </c>
    </row>
    <row r="2814" spans="1:18" x14ac:dyDescent="0.25">
      <c r="A2814" s="71">
        <v>600017486</v>
      </c>
      <c r="B2814" s="56">
        <f t="shared" si="86"/>
        <v>600017486</v>
      </c>
      <c r="C2814" s="57" t="s">
        <v>7300</v>
      </c>
      <c r="D2814" s="50">
        <v>1</v>
      </c>
      <c r="E2814" s="72">
        <f t="shared" si="87"/>
        <v>842737</v>
      </c>
      <c r="F2814" s="51" t="s">
        <v>96</v>
      </c>
      <c r="G2814" s="51" t="s">
        <v>8872</v>
      </c>
      <c r="H2814" s="51">
        <v>1575</v>
      </c>
      <c r="I2814" s="51" t="s">
        <v>14443</v>
      </c>
      <c r="J2814" s="51">
        <v>16.690000000000001</v>
      </c>
      <c r="K2814" s="68">
        <v>26286.750000000004</v>
      </c>
      <c r="L2814" s="63" t="s">
        <v>14444</v>
      </c>
      <c r="M2814" s="50" t="s">
        <v>11746</v>
      </c>
      <c r="N2814" s="36" t="s">
        <v>11747</v>
      </c>
      <c r="O2814" s="36">
        <v>2632</v>
      </c>
      <c r="P2814" s="36" t="s">
        <v>71</v>
      </c>
      <c r="Q2814" s="36" t="s">
        <v>11730</v>
      </c>
      <c r="R2814" s="50" t="str">
        <f>VLOOKUP(A2814,[1]komplet!$1:$1048576,18,0)</f>
        <v>ANO</v>
      </c>
    </row>
    <row r="2815" spans="1:18" x14ac:dyDescent="0.25">
      <c r="A2815" s="71">
        <v>600017494</v>
      </c>
      <c r="B2815" s="56">
        <f t="shared" si="86"/>
        <v>600017494</v>
      </c>
      <c r="C2815" s="57" t="s">
        <v>7301</v>
      </c>
      <c r="D2815" s="50">
        <v>1</v>
      </c>
      <c r="E2815" s="72">
        <f t="shared" si="87"/>
        <v>842753</v>
      </c>
      <c r="F2815" s="51" t="s">
        <v>96</v>
      </c>
      <c r="G2815" s="51" t="s">
        <v>8872</v>
      </c>
      <c r="H2815" s="51">
        <v>2100</v>
      </c>
      <c r="I2815" s="51" t="s">
        <v>14443</v>
      </c>
      <c r="J2815" s="51">
        <v>16.690000000000001</v>
      </c>
      <c r="K2815" s="68">
        <v>35049</v>
      </c>
      <c r="L2815" s="63" t="s">
        <v>14444</v>
      </c>
      <c r="M2815" s="50" t="s">
        <v>11748</v>
      </c>
      <c r="N2815" s="36" t="s">
        <v>11749</v>
      </c>
      <c r="O2815" s="36">
        <v>1332</v>
      </c>
      <c r="P2815" s="36">
        <v>35</v>
      </c>
      <c r="Q2815" s="36" t="s">
        <v>11730</v>
      </c>
      <c r="R2815" s="50" t="str">
        <f>VLOOKUP(A2815,[1]komplet!$1:$1048576,18,0)</f>
        <v>ANO</v>
      </c>
    </row>
    <row r="2816" spans="1:18" x14ac:dyDescent="0.25">
      <c r="A2816" s="71">
        <v>600017508</v>
      </c>
      <c r="B2816" s="56">
        <f t="shared" si="86"/>
        <v>600017508</v>
      </c>
      <c r="C2816" s="57" t="s">
        <v>7302</v>
      </c>
      <c r="D2816" s="50">
        <v>1</v>
      </c>
      <c r="E2816" s="72">
        <f t="shared" si="87"/>
        <v>842761</v>
      </c>
      <c r="F2816" s="51" t="s">
        <v>96</v>
      </c>
      <c r="G2816" s="51" t="s">
        <v>8872</v>
      </c>
      <c r="H2816" s="51">
        <v>2400</v>
      </c>
      <c r="I2816" s="51" t="s">
        <v>14443</v>
      </c>
      <c r="J2816" s="51">
        <v>16.690000000000001</v>
      </c>
      <c r="K2816" s="68">
        <v>40056</v>
      </c>
      <c r="L2816" s="63" t="s">
        <v>14444</v>
      </c>
      <c r="M2816" s="50" t="s">
        <v>11750</v>
      </c>
      <c r="N2816" s="36" t="s">
        <v>11751</v>
      </c>
      <c r="O2816" s="36">
        <v>2565</v>
      </c>
      <c r="P2816" s="36">
        <v>25</v>
      </c>
      <c r="Q2816" s="36" t="s">
        <v>11730</v>
      </c>
      <c r="R2816" s="50" t="str">
        <f>VLOOKUP(A2816,[1]komplet!$1:$1048576,18,0)</f>
        <v>ANO</v>
      </c>
    </row>
    <row r="2817" spans="1:18" x14ac:dyDescent="0.25">
      <c r="A2817" s="71">
        <v>600017516</v>
      </c>
      <c r="B2817" s="56">
        <f t="shared" si="86"/>
        <v>600017516</v>
      </c>
      <c r="C2817" s="57" t="s">
        <v>7303</v>
      </c>
      <c r="D2817" s="50">
        <v>1</v>
      </c>
      <c r="E2817" s="72">
        <f t="shared" si="87"/>
        <v>602060</v>
      </c>
      <c r="F2817" s="51" t="s">
        <v>96</v>
      </c>
      <c r="G2817" s="51" t="s">
        <v>8872</v>
      </c>
      <c r="H2817" s="51">
        <v>1925</v>
      </c>
      <c r="I2817" s="51" t="s">
        <v>14443</v>
      </c>
      <c r="J2817" s="51">
        <v>16.690000000000001</v>
      </c>
      <c r="K2817" s="68">
        <v>32128.250000000004</v>
      </c>
      <c r="L2817" s="63" t="s">
        <v>14444</v>
      </c>
      <c r="M2817" s="50" t="s">
        <v>11752</v>
      </c>
      <c r="N2817" s="36" t="s">
        <v>11747</v>
      </c>
      <c r="O2817" s="36">
        <v>2631</v>
      </c>
      <c r="P2817" s="36">
        <v>6</v>
      </c>
      <c r="Q2817" s="36" t="s">
        <v>11730</v>
      </c>
      <c r="R2817" s="50" t="str">
        <f>VLOOKUP(A2817,[1]komplet!$1:$1048576,18,0)</f>
        <v>ANO</v>
      </c>
    </row>
    <row r="2818" spans="1:18" x14ac:dyDescent="0.25">
      <c r="A2818" s="71">
        <v>600017524</v>
      </c>
      <c r="B2818" s="56">
        <f t="shared" si="86"/>
        <v>600017524</v>
      </c>
      <c r="C2818" s="57" t="s">
        <v>7304</v>
      </c>
      <c r="D2818" s="50">
        <v>1</v>
      </c>
      <c r="E2818" s="72">
        <f t="shared" si="87"/>
        <v>602078</v>
      </c>
      <c r="F2818" s="51" t="s">
        <v>96</v>
      </c>
      <c r="G2818" s="51" t="s">
        <v>8872</v>
      </c>
      <c r="H2818" s="51">
        <v>1325</v>
      </c>
      <c r="I2818" s="51" t="s">
        <v>14443</v>
      </c>
      <c r="J2818" s="51">
        <v>16.690000000000001</v>
      </c>
      <c r="K2818" s="68">
        <v>22114.25</v>
      </c>
      <c r="L2818" s="63" t="s">
        <v>14444</v>
      </c>
      <c r="M2818" s="50" t="s">
        <v>11753</v>
      </c>
      <c r="N2818" s="36" t="s">
        <v>11754</v>
      </c>
      <c r="O2818" s="36">
        <v>958</v>
      </c>
      <c r="P2818" s="36">
        <v>40</v>
      </c>
      <c r="Q2818" s="36" t="s">
        <v>11730</v>
      </c>
      <c r="R2818" s="50" t="str">
        <f>VLOOKUP(A2818,[1]komplet!$1:$1048576,18,0)</f>
        <v>ANO</v>
      </c>
    </row>
    <row r="2819" spans="1:18" x14ac:dyDescent="0.25">
      <c r="A2819" s="71">
        <v>600017541</v>
      </c>
      <c r="B2819" s="56">
        <f t="shared" si="86"/>
        <v>600017541</v>
      </c>
      <c r="C2819" s="57" t="s">
        <v>7305</v>
      </c>
      <c r="D2819" s="50">
        <v>1</v>
      </c>
      <c r="E2819" s="72">
        <f t="shared" si="87"/>
        <v>845388</v>
      </c>
      <c r="F2819" s="51" t="s">
        <v>96</v>
      </c>
      <c r="G2819" s="51" t="s">
        <v>8872</v>
      </c>
      <c r="H2819" s="51">
        <v>950</v>
      </c>
      <c r="I2819" s="51" t="s">
        <v>14443</v>
      </c>
      <c r="J2819" s="51">
        <v>16.690000000000001</v>
      </c>
      <c r="K2819" s="68">
        <v>15855.500000000002</v>
      </c>
      <c r="L2819" s="63" t="s">
        <v>14444</v>
      </c>
      <c r="M2819" s="50" t="s">
        <v>11755</v>
      </c>
      <c r="N2819" s="36" t="s">
        <v>11756</v>
      </c>
      <c r="O2819" s="36">
        <v>1284</v>
      </c>
      <c r="P2819" s="36">
        <v>2</v>
      </c>
      <c r="Q2819" s="36" t="s">
        <v>11730</v>
      </c>
      <c r="R2819" s="50" t="str">
        <f>VLOOKUP(A2819,[1]komplet!$1:$1048576,18,0)</f>
        <v>NE</v>
      </c>
    </row>
    <row r="2820" spans="1:18" x14ac:dyDescent="0.25">
      <c r="A2820" s="71">
        <v>600017567</v>
      </c>
      <c r="B2820" s="56">
        <f t="shared" si="86"/>
        <v>600017567</v>
      </c>
      <c r="C2820" s="57" t="s">
        <v>7306</v>
      </c>
      <c r="D2820" s="50">
        <v>1</v>
      </c>
      <c r="E2820" s="72">
        <f t="shared" si="87"/>
        <v>25371835</v>
      </c>
      <c r="F2820" s="51" t="s">
        <v>96</v>
      </c>
      <c r="G2820" s="51" t="s">
        <v>8872</v>
      </c>
      <c r="H2820" s="51">
        <v>650</v>
      </c>
      <c r="I2820" s="51" t="s">
        <v>14443</v>
      </c>
      <c r="J2820" s="51">
        <v>16.690000000000001</v>
      </c>
      <c r="K2820" s="68">
        <v>10848.5</v>
      </c>
      <c r="L2820" s="63" t="s">
        <v>14444</v>
      </c>
      <c r="M2820" s="50" t="s">
        <v>11757</v>
      </c>
      <c r="N2820" s="36" t="s">
        <v>11729</v>
      </c>
      <c r="O2820" s="36">
        <v>1002</v>
      </c>
      <c r="P2820" s="36">
        <v>42</v>
      </c>
      <c r="Q2820" s="36" t="s">
        <v>11730</v>
      </c>
      <c r="R2820" s="50" t="str">
        <f>VLOOKUP(A2820,[1]komplet!$1:$1048576,18,0)</f>
        <v>NE</v>
      </c>
    </row>
    <row r="2821" spans="1:18" x14ac:dyDescent="0.25">
      <c r="A2821" s="71">
        <v>600017583</v>
      </c>
      <c r="B2821" s="56">
        <f t="shared" ref="B2821:B2884" si="88">A2821*1</f>
        <v>600017583</v>
      </c>
      <c r="C2821" s="57" t="s">
        <v>7307</v>
      </c>
      <c r="D2821" s="50">
        <v>1</v>
      </c>
      <c r="E2821" s="72">
        <f t="shared" ref="E2821:E2884" si="89">C2821*1</f>
        <v>602132</v>
      </c>
      <c r="F2821" s="51" t="s">
        <v>96</v>
      </c>
      <c r="G2821" s="51" t="s">
        <v>8872</v>
      </c>
      <c r="H2821" s="51">
        <v>2250</v>
      </c>
      <c r="I2821" s="51" t="s">
        <v>14443</v>
      </c>
      <c r="J2821" s="51">
        <v>16.690000000000001</v>
      </c>
      <c r="K2821" s="68">
        <v>37552.5</v>
      </c>
      <c r="L2821" s="63" t="s">
        <v>14444</v>
      </c>
      <c r="M2821" s="50" t="s">
        <v>11758</v>
      </c>
      <c r="N2821" s="36" t="s">
        <v>11759</v>
      </c>
      <c r="O2821" s="36">
        <v>1490</v>
      </c>
      <c r="P2821" s="36">
        <v>7</v>
      </c>
      <c r="Q2821" s="36" t="s">
        <v>11730</v>
      </c>
      <c r="R2821" s="50" t="str">
        <f>VLOOKUP(A2821,[1]komplet!$1:$1048576,18,0)</f>
        <v>ANO</v>
      </c>
    </row>
    <row r="2822" spans="1:18" x14ac:dyDescent="0.25">
      <c r="A2822" s="71">
        <v>600017591</v>
      </c>
      <c r="B2822" s="56">
        <f t="shared" si="88"/>
        <v>600017591</v>
      </c>
      <c r="C2822" s="57" t="s">
        <v>7308</v>
      </c>
      <c r="D2822" s="50">
        <v>1</v>
      </c>
      <c r="E2822" s="72">
        <f t="shared" si="89"/>
        <v>25364723</v>
      </c>
      <c r="F2822" s="51" t="s">
        <v>96</v>
      </c>
      <c r="G2822" s="51" t="s">
        <v>8872</v>
      </c>
      <c r="H2822" s="51">
        <v>1075</v>
      </c>
      <c r="I2822" s="51" t="s">
        <v>14443</v>
      </c>
      <c r="J2822" s="51">
        <v>16.690000000000001</v>
      </c>
      <c r="K2822" s="68">
        <v>17941.75</v>
      </c>
      <c r="L2822" s="63" t="s">
        <v>14444</v>
      </c>
      <c r="M2822" s="50" t="s">
        <v>11760</v>
      </c>
      <c r="N2822" s="36" t="s">
        <v>11729</v>
      </c>
      <c r="O2822" s="36">
        <v>1002</v>
      </c>
      <c r="P2822" s="36">
        <v>42</v>
      </c>
      <c r="Q2822" s="36" t="s">
        <v>11730</v>
      </c>
      <c r="R2822" s="50" t="str">
        <f>VLOOKUP(A2822,[1]komplet!$1:$1048576,18,0)</f>
        <v>NE</v>
      </c>
    </row>
    <row r="2823" spans="1:18" x14ac:dyDescent="0.25">
      <c r="A2823" s="71">
        <v>600017630</v>
      </c>
      <c r="B2823" s="56">
        <f t="shared" si="88"/>
        <v>600017630</v>
      </c>
      <c r="C2823" s="57" t="s">
        <v>7309</v>
      </c>
      <c r="D2823" s="50">
        <v>1</v>
      </c>
      <c r="E2823" s="72">
        <f t="shared" si="89"/>
        <v>602051</v>
      </c>
      <c r="F2823" s="51" t="s">
        <v>96</v>
      </c>
      <c r="G2823" s="51" t="s">
        <v>8872</v>
      </c>
      <c r="H2823" s="51">
        <v>1100</v>
      </c>
      <c r="I2823" s="51" t="s">
        <v>14443</v>
      </c>
      <c r="J2823" s="51">
        <v>16.690000000000001</v>
      </c>
      <c r="K2823" s="68">
        <v>18359</v>
      </c>
      <c r="L2823" s="63" t="s">
        <v>14444</v>
      </c>
      <c r="M2823" s="50" t="s">
        <v>11761</v>
      </c>
      <c r="N2823" s="36" t="s">
        <v>88</v>
      </c>
      <c r="O2823" s="36">
        <v>959</v>
      </c>
      <c r="P2823" s="36">
        <v>33</v>
      </c>
      <c r="Q2823" s="36" t="s">
        <v>11730</v>
      </c>
      <c r="R2823" s="50" t="str">
        <f>VLOOKUP(A2823,[1]komplet!$1:$1048576,18,0)</f>
        <v>ANO</v>
      </c>
    </row>
    <row r="2824" spans="1:18" x14ac:dyDescent="0.25">
      <c r="A2824" s="71">
        <v>600017648</v>
      </c>
      <c r="B2824" s="56">
        <f t="shared" si="88"/>
        <v>600017648</v>
      </c>
      <c r="C2824" s="57" t="s">
        <v>7310</v>
      </c>
      <c r="D2824" s="50">
        <v>1</v>
      </c>
      <c r="E2824" s="72">
        <f t="shared" si="89"/>
        <v>842702</v>
      </c>
      <c r="F2824" s="51" t="s">
        <v>96</v>
      </c>
      <c r="G2824" s="51" t="s">
        <v>8872</v>
      </c>
      <c r="H2824" s="51">
        <v>2675</v>
      </c>
      <c r="I2824" s="51" t="s">
        <v>14443</v>
      </c>
      <c r="J2824" s="51">
        <v>16.690000000000001</v>
      </c>
      <c r="K2824" s="68">
        <v>44645.75</v>
      </c>
      <c r="L2824" s="63" t="s">
        <v>14444</v>
      </c>
      <c r="M2824" s="50" t="s">
        <v>11762</v>
      </c>
      <c r="N2824" s="36" t="s">
        <v>11763</v>
      </c>
      <c r="O2824" s="36">
        <v>669</v>
      </c>
      <c r="P2824" s="36">
        <v>16</v>
      </c>
      <c r="Q2824" s="36" t="s">
        <v>11730</v>
      </c>
      <c r="R2824" s="50" t="str">
        <f>VLOOKUP(A2824,[1]komplet!$1:$1048576,18,0)</f>
        <v>ANO</v>
      </c>
    </row>
    <row r="2825" spans="1:18" x14ac:dyDescent="0.25">
      <c r="A2825" s="71">
        <v>600017656</v>
      </c>
      <c r="B2825" s="56">
        <f t="shared" si="88"/>
        <v>600017656</v>
      </c>
      <c r="C2825" s="57" t="s">
        <v>7311</v>
      </c>
      <c r="D2825" s="50">
        <v>1</v>
      </c>
      <c r="E2825" s="72">
        <f t="shared" si="89"/>
        <v>845329</v>
      </c>
      <c r="F2825" s="51" t="s">
        <v>96</v>
      </c>
      <c r="G2825" s="51" t="s">
        <v>8872</v>
      </c>
      <c r="H2825" s="51">
        <v>1725</v>
      </c>
      <c r="I2825" s="51" t="s">
        <v>14443</v>
      </c>
      <c r="J2825" s="51">
        <v>16.690000000000001</v>
      </c>
      <c r="K2825" s="68">
        <v>28790.250000000004</v>
      </c>
      <c r="L2825" s="63" t="s">
        <v>14444</v>
      </c>
      <c r="M2825" s="50" t="s">
        <v>11764</v>
      </c>
      <c r="N2825" s="36" t="s">
        <v>103</v>
      </c>
      <c r="O2825" s="36">
        <v>1119</v>
      </c>
      <c r="P2825" s="36">
        <v>12</v>
      </c>
      <c r="Q2825" s="36" t="s">
        <v>11730</v>
      </c>
      <c r="R2825" s="50" t="str">
        <f>VLOOKUP(A2825,[1]komplet!$1:$1048576,18,0)</f>
        <v>ANO</v>
      </c>
    </row>
    <row r="2826" spans="1:18" x14ac:dyDescent="0.25">
      <c r="A2826" s="71">
        <v>600017664</v>
      </c>
      <c r="B2826" s="56">
        <f t="shared" si="88"/>
        <v>600017664</v>
      </c>
      <c r="C2826" s="57" t="s">
        <v>7312</v>
      </c>
      <c r="D2826" s="50">
        <v>1</v>
      </c>
      <c r="E2826" s="72">
        <f t="shared" si="89"/>
        <v>25379569</v>
      </c>
      <c r="F2826" s="51" t="s">
        <v>96</v>
      </c>
      <c r="G2826" s="51" t="s">
        <v>8872</v>
      </c>
      <c r="H2826" s="51">
        <v>1975</v>
      </c>
      <c r="I2826" s="51" t="s">
        <v>14443</v>
      </c>
      <c r="J2826" s="51">
        <v>16.690000000000001</v>
      </c>
      <c r="K2826" s="68">
        <v>32962.75</v>
      </c>
      <c r="L2826" s="63" t="s">
        <v>14444</v>
      </c>
      <c r="M2826" s="50" t="s">
        <v>11765</v>
      </c>
      <c r="N2826" s="36" t="s">
        <v>17</v>
      </c>
      <c r="O2826" s="36">
        <v>301</v>
      </c>
      <c r="P2826" s="36">
        <v>26</v>
      </c>
      <c r="Q2826" s="36" t="s">
        <v>11730</v>
      </c>
      <c r="R2826" s="50" t="str">
        <f>VLOOKUP(A2826,[1]komplet!$1:$1048576,18,0)</f>
        <v>NE</v>
      </c>
    </row>
    <row r="2827" spans="1:18" x14ac:dyDescent="0.25">
      <c r="A2827" s="71">
        <v>600017672</v>
      </c>
      <c r="B2827" s="56">
        <f t="shared" si="88"/>
        <v>600017672</v>
      </c>
      <c r="C2827" s="57" t="s">
        <v>7313</v>
      </c>
      <c r="D2827" s="50">
        <v>1</v>
      </c>
      <c r="E2827" s="72">
        <f t="shared" si="89"/>
        <v>602086</v>
      </c>
      <c r="F2827" s="51" t="s">
        <v>96</v>
      </c>
      <c r="G2827" s="51" t="s">
        <v>8872</v>
      </c>
      <c r="H2827" s="51">
        <v>1800</v>
      </c>
      <c r="I2827" s="51" t="s">
        <v>14443</v>
      </c>
      <c r="J2827" s="51">
        <v>16.690000000000001</v>
      </c>
      <c r="K2827" s="68">
        <v>30042.000000000004</v>
      </c>
      <c r="L2827" s="63" t="s">
        <v>14444</v>
      </c>
      <c r="M2827" s="50" t="s">
        <v>11766</v>
      </c>
      <c r="N2827" s="36" t="s">
        <v>11767</v>
      </c>
      <c r="O2827" s="36">
        <v>1140</v>
      </c>
      <c r="P2827" s="36">
        <v>16</v>
      </c>
      <c r="Q2827" s="36" t="s">
        <v>11730</v>
      </c>
      <c r="R2827" s="50" t="str">
        <f>VLOOKUP(A2827,[1]komplet!$1:$1048576,18,0)</f>
        <v>ANO</v>
      </c>
    </row>
    <row r="2828" spans="1:18" x14ac:dyDescent="0.25">
      <c r="A2828" s="71">
        <v>600017681</v>
      </c>
      <c r="B2828" s="56">
        <f t="shared" si="88"/>
        <v>600017681</v>
      </c>
      <c r="C2828" s="57" t="s">
        <v>7314</v>
      </c>
      <c r="D2828" s="50">
        <v>1</v>
      </c>
      <c r="E2828" s="72">
        <f t="shared" si="89"/>
        <v>602116</v>
      </c>
      <c r="F2828" s="51" t="s">
        <v>96</v>
      </c>
      <c r="G2828" s="51" t="s">
        <v>8872</v>
      </c>
      <c r="H2828" s="51">
        <v>1850</v>
      </c>
      <c r="I2828" s="51" t="s">
        <v>14443</v>
      </c>
      <c r="J2828" s="51">
        <v>16.690000000000001</v>
      </c>
      <c r="K2828" s="68">
        <v>30876.500000000004</v>
      </c>
      <c r="L2828" s="63" t="s">
        <v>14444</v>
      </c>
      <c r="M2828" s="50" t="s">
        <v>11768</v>
      </c>
      <c r="N2828" s="36" t="s">
        <v>11769</v>
      </c>
      <c r="O2828" s="36">
        <v>2992</v>
      </c>
      <c r="P2828" s="36">
        <v>3</v>
      </c>
      <c r="Q2828" s="36" t="s">
        <v>11730</v>
      </c>
      <c r="R2828" s="50" t="str">
        <f>VLOOKUP(A2828,[1]komplet!$1:$1048576,18,0)</f>
        <v>ANO</v>
      </c>
    </row>
    <row r="2829" spans="1:18" x14ac:dyDescent="0.25">
      <c r="A2829" s="71">
        <v>600017699</v>
      </c>
      <c r="B2829" s="56">
        <f t="shared" si="88"/>
        <v>600017699</v>
      </c>
      <c r="C2829" s="57" t="s">
        <v>7315</v>
      </c>
      <c r="D2829" s="50">
        <v>1</v>
      </c>
      <c r="E2829" s="72">
        <f t="shared" si="89"/>
        <v>602141</v>
      </c>
      <c r="F2829" s="51" t="s">
        <v>96</v>
      </c>
      <c r="G2829" s="51" t="s">
        <v>8872</v>
      </c>
      <c r="H2829" s="51">
        <v>1650</v>
      </c>
      <c r="I2829" s="51" t="s">
        <v>14443</v>
      </c>
      <c r="J2829" s="51">
        <v>16.690000000000001</v>
      </c>
      <c r="K2829" s="68">
        <v>27538.500000000004</v>
      </c>
      <c r="L2829" s="63" t="s">
        <v>14444</v>
      </c>
      <c r="M2829" s="50" t="s">
        <v>11770</v>
      </c>
      <c r="N2829" s="36" t="s">
        <v>11771</v>
      </c>
      <c r="O2829" s="36">
        <v>822</v>
      </c>
      <c r="P2829" s="36">
        <v>1</v>
      </c>
      <c r="Q2829" s="36" t="s">
        <v>11730</v>
      </c>
      <c r="R2829" s="50" t="str">
        <f>VLOOKUP(A2829,[1]komplet!$1:$1048576,18,0)</f>
        <v>ANO</v>
      </c>
    </row>
    <row r="2830" spans="1:18" x14ac:dyDescent="0.25">
      <c r="A2830" s="71">
        <v>600017702</v>
      </c>
      <c r="B2830" s="56">
        <f t="shared" si="88"/>
        <v>600017702</v>
      </c>
      <c r="C2830" s="57" t="s">
        <v>7316</v>
      </c>
      <c r="D2830" s="50">
        <v>1</v>
      </c>
      <c r="E2830" s="72">
        <f t="shared" si="89"/>
        <v>845213</v>
      </c>
      <c r="F2830" s="51" t="s">
        <v>96</v>
      </c>
      <c r="G2830" s="51" t="s">
        <v>8872</v>
      </c>
      <c r="H2830" s="51">
        <v>2025</v>
      </c>
      <c r="I2830" s="51" t="s">
        <v>14443</v>
      </c>
      <c r="J2830" s="51">
        <v>16.690000000000001</v>
      </c>
      <c r="K2830" s="68">
        <v>33797.25</v>
      </c>
      <c r="L2830" s="63" t="s">
        <v>14444</v>
      </c>
      <c r="M2830" s="50" t="s">
        <v>11772</v>
      </c>
      <c r="N2830" s="36" t="s">
        <v>11773</v>
      </c>
      <c r="O2830" s="36">
        <v>2654</v>
      </c>
      <c r="P2830" s="36">
        <v>33</v>
      </c>
      <c r="Q2830" s="36" t="s">
        <v>11730</v>
      </c>
      <c r="R2830" s="50" t="str">
        <f>VLOOKUP(A2830,[1]komplet!$1:$1048576,18,0)</f>
        <v>ANO</v>
      </c>
    </row>
    <row r="2831" spans="1:18" x14ac:dyDescent="0.25">
      <c r="A2831" s="71">
        <v>600017711</v>
      </c>
      <c r="B2831" s="56">
        <f t="shared" si="88"/>
        <v>600017711</v>
      </c>
      <c r="C2831" s="57" t="s">
        <v>7317</v>
      </c>
      <c r="D2831" s="50">
        <v>1</v>
      </c>
      <c r="E2831" s="72">
        <f t="shared" si="89"/>
        <v>25380559</v>
      </c>
      <c r="F2831" s="51" t="s">
        <v>96</v>
      </c>
      <c r="G2831" s="51" t="s">
        <v>8872</v>
      </c>
      <c r="H2831" s="51">
        <v>775</v>
      </c>
      <c r="I2831" s="51" t="s">
        <v>14443</v>
      </c>
      <c r="J2831" s="51">
        <v>16.690000000000001</v>
      </c>
      <c r="K2831" s="68">
        <v>12934.750000000002</v>
      </c>
      <c r="L2831" s="63" t="s">
        <v>14444</v>
      </c>
      <c r="M2831" s="50" t="s">
        <v>11774</v>
      </c>
      <c r="N2831" s="36" t="s">
        <v>11775</v>
      </c>
      <c r="O2831" s="36">
        <v>1823</v>
      </c>
      <c r="P2831" s="36">
        <v>8</v>
      </c>
      <c r="Q2831" s="36" t="s">
        <v>11730</v>
      </c>
      <c r="R2831" s="50" t="str">
        <f>VLOOKUP(A2831,[1]komplet!$1:$1048576,18,0)</f>
        <v>NE</v>
      </c>
    </row>
    <row r="2832" spans="1:18" x14ac:dyDescent="0.25">
      <c r="A2832" s="71">
        <v>600017729</v>
      </c>
      <c r="B2832" s="56">
        <f t="shared" si="88"/>
        <v>600017729</v>
      </c>
      <c r="C2832" s="57" t="s">
        <v>7318</v>
      </c>
      <c r="D2832" s="50">
        <v>1</v>
      </c>
      <c r="E2832" s="72">
        <f t="shared" si="89"/>
        <v>25370294</v>
      </c>
      <c r="F2832" s="51" t="s">
        <v>96</v>
      </c>
      <c r="G2832" s="51" t="s">
        <v>8872</v>
      </c>
      <c r="H2832" s="51">
        <v>925</v>
      </c>
      <c r="I2832" s="51" t="s">
        <v>14443</v>
      </c>
      <c r="J2832" s="51">
        <v>16.690000000000001</v>
      </c>
      <c r="K2832" s="68">
        <v>15438.250000000002</v>
      </c>
      <c r="L2832" s="63" t="s">
        <v>14444</v>
      </c>
      <c r="M2832" s="50" t="s">
        <v>11776</v>
      </c>
      <c r="N2832" s="36" t="s">
        <v>11777</v>
      </c>
      <c r="O2832" s="36">
        <v>393</v>
      </c>
      <c r="P2832" s="36">
        <v>90</v>
      </c>
      <c r="Q2832" s="36" t="s">
        <v>11730</v>
      </c>
      <c r="R2832" s="50" t="str">
        <f>VLOOKUP(A2832,[1]komplet!$1:$1048576,18,0)</f>
        <v>NE</v>
      </c>
    </row>
    <row r="2833" spans="1:18" x14ac:dyDescent="0.25">
      <c r="A2833" s="71">
        <v>600017753</v>
      </c>
      <c r="B2833" s="56">
        <f t="shared" si="88"/>
        <v>600017753</v>
      </c>
      <c r="C2833" s="57" t="s">
        <v>7319</v>
      </c>
      <c r="D2833" s="50">
        <v>1</v>
      </c>
      <c r="E2833" s="72">
        <f t="shared" si="89"/>
        <v>602124</v>
      </c>
      <c r="F2833" s="51" t="s">
        <v>96</v>
      </c>
      <c r="G2833" s="51" t="s">
        <v>8872</v>
      </c>
      <c r="H2833" s="51">
        <v>1625</v>
      </c>
      <c r="I2833" s="51" t="s">
        <v>14443</v>
      </c>
      <c r="J2833" s="51">
        <v>16.690000000000001</v>
      </c>
      <c r="K2833" s="68">
        <v>27121.250000000004</v>
      </c>
      <c r="L2833" s="63" t="s">
        <v>14444</v>
      </c>
      <c r="M2833" s="50" t="s">
        <v>11778</v>
      </c>
      <c r="N2833" s="36" t="s">
        <v>11769</v>
      </c>
      <c r="O2833" s="36">
        <v>2854</v>
      </c>
      <c r="P2833" s="36">
        <v>1</v>
      </c>
      <c r="Q2833" s="36" t="s">
        <v>11730</v>
      </c>
      <c r="R2833" s="50" t="str">
        <f>VLOOKUP(A2833,[1]komplet!$1:$1048576,18,0)</f>
        <v>ANO</v>
      </c>
    </row>
    <row r="2834" spans="1:18" x14ac:dyDescent="0.25">
      <c r="A2834" s="71">
        <v>600017761</v>
      </c>
      <c r="B2834" s="56">
        <f t="shared" si="88"/>
        <v>600017761</v>
      </c>
      <c r="C2834" s="57" t="s">
        <v>7320</v>
      </c>
      <c r="D2834" s="50">
        <v>1</v>
      </c>
      <c r="E2834" s="72">
        <f t="shared" si="89"/>
        <v>25364103</v>
      </c>
      <c r="F2834" s="51" t="s">
        <v>96</v>
      </c>
      <c r="G2834" s="51" t="s">
        <v>8872</v>
      </c>
      <c r="H2834" s="51">
        <v>800</v>
      </c>
      <c r="I2834" s="51" t="s">
        <v>14443</v>
      </c>
      <c r="J2834" s="51">
        <v>16.690000000000001</v>
      </c>
      <c r="K2834" s="68">
        <v>13352.000000000002</v>
      </c>
      <c r="L2834" s="63" t="s">
        <v>14444</v>
      </c>
      <c r="M2834" s="50" t="s">
        <v>11779</v>
      </c>
      <c r="N2834" s="36" t="s">
        <v>11771</v>
      </c>
      <c r="O2834" s="36">
        <v>473</v>
      </c>
      <c r="P2834" s="36">
        <v>38</v>
      </c>
      <c r="Q2834" s="36" t="s">
        <v>11730</v>
      </c>
      <c r="R2834" s="50" t="str">
        <f>VLOOKUP(A2834,[1]komplet!$1:$1048576,18,0)</f>
        <v>NE</v>
      </c>
    </row>
    <row r="2835" spans="1:18" x14ac:dyDescent="0.25">
      <c r="A2835" s="71">
        <v>600016366</v>
      </c>
      <c r="B2835" s="56">
        <f t="shared" si="88"/>
        <v>600016366</v>
      </c>
      <c r="C2835" s="57" t="s">
        <v>7321</v>
      </c>
      <c r="D2835" s="50">
        <v>1</v>
      </c>
      <c r="E2835" s="72">
        <f t="shared" si="89"/>
        <v>25380401</v>
      </c>
      <c r="F2835" s="51" t="s">
        <v>96</v>
      </c>
      <c r="G2835" s="51" t="s">
        <v>8872</v>
      </c>
      <c r="H2835" s="51">
        <v>475</v>
      </c>
      <c r="I2835" s="51" t="s">
        <v>14443</v>
      </c>
      <c r="J2835" s="51">
        <v>16.690000000000001</v>
      </c>
      <c r="K2835" s="68">
        <v>7927.7500000000009</v>
      </c>
      <c r="L2835" s="63" t="s">
        <v>14444</v>
      </c>
      <c r="M2835" s="50" t="s">
        <v>11780</v>
      </c>
      <c r="N2835" s="36" t="s">
        <v>11781</v>
      </c>
      <c r="O2835" s="36">
        <v>1455</v>
      </c>
      <c r="P2835" s="36">
        <v>34</v>
      </c>
      <c r="Q2835" s="36" t="s">
        <v>11730</v>
      </c>
      <c r="R2835" s="50" t="str">
        <f>VLOOKUP(A2835,[1]komplet!$1:$1048576,18,0)</f>
        <v>NE</v>
      </c>
    </row>
    <row r="2836" spans="1:18" x14ac:dyDescent="0.25">
      <c r="A2836" s="71">
        <v>600016595</v>
      </c>
      <c r="B2836" s="56">
        <f t="shared" si="88"/>
        <v>600016595</v>
      </c>
      <c r="C2836" s="57" t="s">
        <v>7322</v>
      </c>
      <c r="D2836" s="50">
        <v>1</v>
      </c>
      <c r="E2836" s="72">
        <f t="shared" si="89"/>
        <v>25380087</v>
      </c>
      <c r="F2836" s="51" t="s">
        <v>96</v>
      </c>
      <c r="G2836" s="51" t="s">
        <v>8872</v>
      </c>
      <c r="H2836" s="51">
        <v>375</v>
      </c>
      <c r="I2836" s="51" t="s">
        <v>14443</v>
      </c>
      <c r="J2836" s="51">
        <v>16.690000000000001</v>
      </c>
      <c r="K2836" s="68">
        <v>6258.7500000000009</v>
      </c>
      <c r="L2836" s="63" t="s">
        <v>14444</v>
      </c>
      <c r="M2836" s="50" t="s">
        <v>11782</v>
      </c>
      <c r="N2836" s="36" t="s">
        <v>11783</v>
      </c>
      <c r="O2836" s="36">
        <v>1810</v>
      </c>
      <c r="P2836" s="36">
        <v>181</v>
      </c>
      <c r="Q2836" s="36" t="s">
        <v>11730</v>
      </c>
      <c r="R2836" s="50" t="str">
        <f>VLOOKUP(A2836,[1]komplet!$1:$1048576,18,0)</f>
        <v>NE</v>
      </c>
    </row>
    <row r="2837" spans="1:18" x14ac:dyDescent="0.25">
      <c r="A2837" s="71">
        <v>600001725</v>
      </c>
      <c r="B2837" s="56">
        <f t="shared" si="88"/>
        <v>600001725</v>
      </c>
      <c r="C2837" s="57" t="s">
        <v>7323</v>
      </c>
      <c r="D2837" s="50">
        <v>1</v>
      </c>
      <c r="E2837" s="72">
        <f t="shared" si="89"/>
        <v>25368702</v>
      </c>
      <c r="F2837" s="51" t="s">
        <v>96</v>
      </c>
      <c r="G2837" s="51" t="s">
        <v>8872</v>
      </c>
      <c r="H2837" s="51">
        <v>650</v>
      </c>
      <c r="I2837" s="51" t="s">
        <v>14443</v>
      </c>
      <c r="J2837" s="51">
        <v>16.690000000000001</v>
      </c>
      <c r="K2837" s="68">
        <v>10848.5</v>
      </c>
      <c r="L2837" s="63" t="s">
        <v>14444</v>
      </c>
      <c r="M2837" s="50" t="s">
        <v>11784</v>
      </c>
      <c r="N2837" s="36" t="s">
        <v>104</v>
      </c>
      <c r="O2837" s="36">
        <v>1285</v>
      </c>
      <c r="P2837" s="36">
        <v>7</v>
      </c>
      <c r="Q2837" s="36" t="s">
        <v>11730</v>
      </c>
      <c r="R2837" s="50" t="str">
        <f>VLOOKUP(A2837,[1]komplet!$1:$1048576,18,0)</f>
        <v>NE</v>
      </c>
    </row>
    <row r="2838" spans="1:18" x14ac:dyDescent="0.25">
      <c r="A2838" s="71">
        <v>600001733</v>
      </c>
      <c r="B2838" s="56">
        <f t="shared" si="88"/>
        <v>600001733</v>
      </c>
      <c r="C2838" s="57" t="s">
        <v>7324</v>
      </c>
      <c r="D2838" s="50">
        <v>1</v>
      </c>
      <c r="E2838" s="72">
        <f t="shared" si="89"/>
        <v>850381</v>
      </c>
      <c r="F2838" s="51" t="s">
        <v>96</v>
      </c>
      <c r="G2838" s="51" t="s">
        <v>8872</v>
      </c>
      <c r="H2838" s="51">
        <v>1150</v>
      </c>
      <c r="I2838" s="51" t="s">
        <v>14443</v>
      </c>
      <c r="J2838" s="51">
        <v>16.690000000000001</v>
      </c>
      <c r="K2838" s="68">
        <v>19193.5</v>
      </c>
      <c r="L2838" s="63" t="s">
        <v>14444</v>
      </c>
      <c r="M2838" s="50" t="s">
        <v>11785</v>
      </c>
      <c r="N2838" s="36" t="s">
        <v>79</v>
      </c>
      <c r="O2838" s="36">
        <v>349</v>
      </c>
      <c r="P2838" s="36">
        <v>3</v>
      </c>
      <c r="Q2838" s="36" t="s">
        <v>11730</v>
      </c>
      <c r="R2838" s="50" t="str">
        <f>VLOOKUP(A2838,[1]komplet!$1:$1048576,18,0)</f>
        <v>NE</v>
      </c>
    </row>
    <row r="2839" spans="1:18" x14ac:dyDescent="0.25">
      <c r="A2839" s="71">
        <v>600026817</v>
      </c>
      <c r="B2839" s="56">
        <f t="shared" si="88"/>
        <v>600026817</v>
      </c>
      <c r="C2839" s="57" t="s">
        <v>7325</v>
      </c>
      <c r="D2839" s="50">
        <v>1</v>
      </c>
      <c r="E2839" s="72">
        <f t="shared" si="89"/>
        <v>601985</v>
      </c>
      <c r="F2839" s="51" t="s">
        <v>96</v>
      </c>
      <c r="G2839" s="51" t="s">
        <v>8872</v>
      </c>
      <c r="H2839" s="51">
        <v>600</v>
      </c>
      <c r="I2839" s="51" t="s">
        <v>14443</v>
      </c>
      <c r="J2839" s="51">
        <v>16.690000000000001</v>
      </c>
      <c r="K2839" s="68">
        <v>10014</v>
      </c>
      <c r="L2839" s="63" t="s">
        <v>14444</v>
      </c>
      <c r="M2839" s="50" t="s">
        <v>11786</v>
      </c>
      <c r="N2839" s="36" t="s">
        <v>11787</v>
      </c>
      <c r="O2839" s="36">
        <v>1153</v>
      </c>
      <c r="P2839" s="36">
        <v>5</v>
      </c>
      <c r="Q2839" s="36" t="s">
        <v>11730</v>
      </c>
      <c r="R2839" s="50" t="str">
        <f>VLOOKUP(A2839,[1]komplet!$1:$1048576,18,0)</f>
        <v>ANO</v>
      </c>
    </row>
    <row r="2840" spans="1:18" x14ac:dyDescent="0.25">
      <c r="A2840" s="71">
        <v>600026825</v>
      </c>
      <c r="B2840" s="56">
        <f t="shared" si="88"/>
        <v>600026825</v>
      </c>
      <c r="C2840" s="57" t="s">
        <v>7326</v>
      </c>
      <c r="D2840" s="50">
        <v>1</v>
      </c>
      <c r="E2840" s="72">
        <f t="shared" si="89"/>
        <v>601977</v>
      </c>
      <c r="F2840" s="51" t="s">
        <v>96</v>
      </c>
      <c r="G2840" s="51" t="s">
        <v>8872</v>
      </c>
      <c r="H2840" s="51">
        <v>300</v>
      </c>
      <c r="I2840" s="51" t="s">
        <v>14443</v>
      </c>
      <c r="J2840" s="51">
        <v>16.690000000000001</v>
      </c>
      <c r="K2840" s="68">
        <v>5007</v>
      </c>
      <c r="L2840" s="63" t="s">
        <v>14444</v>
      </c>
      <c r="M2840" s="50" t="s">
        <v>11788</v>
      </c>
      <c r="N2840" s="36" t="s">
        <v>11789</v>
      </c>
      <c r="O2840" s="36">
        <v>41</v>
      </c>
      <c r="P2840" s="36">
        <v>98</v>
      </c>
      <c r="Q2840" s="36" t="s">
        <v>11730</v>
      </c>
      <c r="R2840" s="50" t="str">
        <f>VLOOKUP(A2840,[1]komplet!$1:$1048576,18,0)</f>
        <v>ANO</v>
      </c>
    </row>
    <row r="2841" spans="1:18" x14ac:dyDescent="0.25">
      <c r="A2841" s="71">
        <v>600026833</v>
      </c>
      <c r="B2841" s="56">
        <f t="shared" si="88"/>
        <v>600026833</v>
      </c>
      <c r="C2841" s="57" t="s">
        <v>7327</v>
      </c>
      <c r="D2841" s="50">
        <v>1</v>
      </c>
      <c r="E2841" s="72">
        <f t="shared" si="89"/>
        <v>71197575</v>
      </c>
      <c r="F2841" s="51" t="s">
        <v>96</v>
      </c>
      <c r="G2841" s="51" t="s">
        <v>8872</v>
      </c>
      <c r="H2841" s="51">
        <v>325</v>
      </c>
      <c r="I2841" s="51" t="s">
        <v>14443</v>
      </c>
      <c r="J2841" s="51">
        <v>16.690000000000001</v>
      </c>
      <c r="K2841" s="68">
        <v>5424.25</v>
      </c>
      <c r="L2841" s="63" t="s">
        <v>14444</v>
      </c>
      <c r="M2841" s="50" t="s">
        <v>11790</v>
      </c>
      <c r="N2841" s="36" t="s">
        <v>11791</v>
      </c>
      <c r="O2841" s="36">
        <v>1293</v>
      </c>
      <c r="P2841" s="36">
        <v>23</v>
      </c>
      <c r="Q2841" s="36" t="s">
        <v>11730</v>
      </c>
      <c r="R2841" s="50" t="str">
        <f>VLOOKUP(A2841,[1]komplet!$1:$1048576,18,0)</f>
        <v>NE</v>
      </c>
    </row>
    <row r="2842" spans="1:18" x14ac:dyDescent="0.25">
      <c r="A2842" s="71">
        <v>600026841</v>
      </c>
      <c r="B2842" s="56">
        <f t="shared" si="88"/>
        <v>600026841</v>
      </c>
      <c r="C2842" s="57" t="s">
        <v>7328</v>
      </c>
      <c r="D2842" s="50">
        <v>1</v>
      </c>
      <c r="E2842" s="72">
        <f t="shared" si="89"/>
        <v>64628183</v>
      </c>
      <c r="F2842" s="51" t="s">
        <v>96</v>
      </c>
      <c r="G2842" s="51" t="s">
        <v>8872</v>
      </c>
      <c r="H2842" s="51">
        <v>500</v>
      </c>
      <c r="I2842" s="51" t="s">
        <v>14443</v>
      </c>
      <c r="J2842" s="51">
        <v>16.690000000000001</v>
      </c>
      <c r="K2842" s="68">
        <v>8345</v>
      </c>
      <c r="L2842" s="63" t="s">
        <v>14444</v>
      </c>
      <c r="M2842" s="50" t="s">
        <v>11792</v>
      </c>
      <c r="N2842" s="36" t="s">
        <v>11793</v>
      </c>
      <c r="O2842" s="36">
        <v>942</v>
      </c>
      <c r="P2842" s="36">
        <v>2</v>
      </c>
      <c r="Q2842" s="36" t="s">
        <v>11730</v>
      </c>
      <c r="R2842" s="50" t="str">
        <f>VLOOKUP(A2842,[1]komplet!$1:$1048576,18,0)</f>
        <v>ANO</v>
      </c>
    </row>
    <row r="2843" spans="1:18" x14ac:dyDescent="0.25">
      <c r="A2843" s="71">
        <v>600026884</v>
      </c>
      <c r="B2843" s="56">
        <f t="shared" si="88"/>
        <v>600026884</v>
      </c>
      <c r="C2843" s="57" t="s">
        <v>7329</v>
      </c>
      <c r="D2843" s="50">
        <v>1</v>
      </c>
      <c r="E2843" s="72">
        <f t="shared" si="89"/>
        <v>61989274</v>
      </c>
      <c r="F2843" s="51" t="s">
        <v>96</v>
      </c>
      <c r="G2843" s="51" t="s">
        <v>8872</v>
      </c>
      <c r="H2843" s="51">
        <v>625</v>
      </c>
      <c r="I2843" s="51" t="s">
        <v>14443</v>
      </c>
      <c r="J2843" s="51">
        <v>16.690000000000001</v>
      </c>
      <c r="K2843" s="68">
        <v>10431.25</v>
      </c>
      <c r="L2843" s="63" t="s">
        <v>14444</v>
      </c>
      <c r="M2843" s="50" t="s">
        <v>11794</v>
      </c>
      <c r="N2843" s="36" t="s">
        <v>11795</v>
      </c>
      <c r="O2843" s="36">
        <v>2656</v>
      </c>
      <c r="P2843" s="36" t="s">
        <v>10</v>
      </c>
      <c r="Q2843" s="36" t="s">
        <v>11730</v>
      </c>
      <c r="R2843" s="50" t="str">
        <f>VLOOKUP(A2843,[1]komplet!$1:$1048576,18,0)</f>
        <v>ANO</v>
      </c>
    </row>
    <row r="2844" spans="1:18" x14ac:dyDescent="0.25">
      <c r="A2844" s="71">
        <v>600026931</v>
      </c>
      <c r="B2844" s="56">
        <f t="shared" si="88"/>
        <v>600026931</v>
      </c>
      <c r="C2844" s="57" t="s">
        <v>7330</v>
      </c>
      <c r="D2844" s="50">
        <v>1</v>
      </c>
      <c r="E2844" s="72">
        <f t="shared" si="89"/>
        <v>25373790</v>
      </c>
      <c r="F2844" s="51" t="s">
        <v>96</v>
      </c>
      <c r="G2844" s="51" t="s">
        <v>8872</v>
      </c>
      <c r="H2844" s="51">
        <v>225</v>
      </c>
      <c r="I2844" s="51" t="s">
        <v>14443</v>
      </c>
      <c r="J2844" s="51">
        <v>16.690000000000001</v>
      </c>
      <c r="K2844" s="68">
        <v>3755.2500000000005</v>
      </c>
      <c r="L2844" s="63" t="s">
        <v>14444</v>
      </c>
      <c r="M2844" s="50" t="s">
        <v>11796</v>
      </c>
      <c r="N2844" s="36" t="s">
        <v>11797</v>
      </c>
      <c r="O2844" s="36">
        <v>880</v>
      </c>
      <c r="P2844" s="36">
        <v>5</v>
      </c>
      <c r="Q2844" s="36" t="s">
        <v>11730</v>
      </c>
      <c r="R2844" s="50" t="str">
        <f>VLOOKUP(A2844,[1]komplet!$1:$1048576,18,0)</f>
        <v>NE</v>
      </c>
    </row>
    <row r="2845" spans="1:18" x14ac:dyDescent="0.25">
      <c r="A2845" s="71">
        <v>600026949</v>
      </c>
      <c r="B2845" s="56">
        <f t="shared" si="88"/>
        <v>600026949</v>
      </c>
      <c r="C2845" s="57" t="s">
        <v>7331</v>
      </c>
      <c r="D2845" s="50">
        <v>1</v>
      </c>
      <c r="E2845" s="72">
        <f t="shared" si="89"/>
        <v>25376420</v>
      </c>
      <c r="F2845" s="51" t="s">
        <v>96</v>
      </c>
      <c r="G2845" s="51" t="s">
        <v>8872</v>
      </c>
      <c r="H2845" s="51">
        <v>300</v>
      </c>
      <c r="I2845" s="51" t="s">
        <v>14443</v>
      </c>
      <c r="J2845" s="51">
        <v>16.690000000000001</v>
      </c>
      <c r="K2845" s="68">
        <v>5007</v>
      </c>
      <c r="L2845" s="63" t="s">
        <v>14444</v>
      </c>
      <c r="M2845" s="50" t="s">
        <v>11798</v>
      </c>
      <c r="N2845" s="36" t="s">
        <v>11799</v>
      </c>
      <c r="O2845" s="36">
        <v>259</v>
      </c>
      <c r="P2845" s="36">
        <v>33</v>
      </c>
      <c r="Q2845" s="36" t="s">
        <v>11730</v>
      </c>
      <c r="R2845" s="50" t="str">
        <f>VLOOKUP(A2845,[1]komplet!$1:$1048576,18,0)</f>
        <v>NE</v>
      </c>
    </row>
    <row r="2846" spans="1:18" x14ac:dyDescent="0.25">
      <c r="A2846" s="71">
        <v>600026957</v>
      </c>
      <c r="B2846" s="56">
        <f t="shared" si="88"/>
        <v>600026957</v>
      </c>
      <c r="C2846" s="57" t="s">
        <v>7332</v>
      </c>
      <c r="D2846" s="50">
        <v>1</v>
      </c>
      <c r="E2846" s="72">
        <f t="shared" si="89"/>
        <v>13644319</v>
      </c>
      <c r="F2846" s="51" t="s">
        <v>96</v>
      </c>
      <c r="G2846" s="51" t="s">
        <v>8872</v>
      </c>
      <c r="H2846" s="51">
        <v>3100</v>
      </c>
      <c r="I2846" s="51" t="s">
        <v>14443</v>
      </c>
      <c r="J2846" s="51">
        <v>16.690000000000001</v>
      </c>
      <c r="K2846" s="68">
        <v>51739.000000000007</v>
      </c>
      <c r="L2846" s="63" t="s">
        <v>14444</v>
      </c>
      <c r="M2846" s="50" t="s">
        <v>11800</v>
      </c>
      <c r="N2846" s="36" t="s">
        <v>89</v>
      </c>
      <c r="O2846" s="36">
        <v>1123</v>
      </c>
      <c r="P2846" s="36">
        <v>70</v>
      </c>
      <c r="Q2846" s="36" t="s">
        <v>11730</v>
      </c>
      <c r="R2846" s="50" t="str">
        <f>VLOOKUP(A2846,[1]komplet!$1:$1048576,18,0)</f>
        <v>ANO</v>
      </c>
    </row>
    <row r="2847" spans="1:18" x14ac:dyDescent="0.25">
      <c r="A2847" s="71">
        <v>600134415</v>
      </c>
      <c r="B2847" s="56">
        <f t="shared" si="88"/>
        <v>600134415</v>
      </c>
      <c r="C2847" s="57" t="s">
        <v>7333</v>
      </c>
      <c r="D2847" s="50">
        <v>1</v>
      </c>
      <c r="E2847" s="72">
        <f t="shared" si="89"/>
        <v>47861665</v>
      </c>
      <c r="F2847" s="51" t="s">
        <v>96</v>
      </c>
      <c r="G2847" s="51" t="s">
        <v>8872</v>
      </c>
      <c r="H2847" s="51">
        <v>1900</v>
      </c>
      <c r="I2847" s="51" t="s">
        <v>14443</v>
      </c>
      <c r="J2847" s="51">
        <v>16.690000000000001</v>
      </c>
      <c r="K2847" s="68">
        <v>31711.000000000004</v>
      </c>
      <c r="L2847" s="63" t="s">
        <v>14444</v>
      </c>
      <c r="M2847" s="50" t="s">
        <v>11801</v>
      </c>
      <c r="N2847" s="36" t="s">
        <v>11802</v>
      </c>
      <c r="O2847" s="36">
        <v>690</v>
      </c>
      <c r="P2847" s="36">
        <v>13</v>
      </c>
      <c r="Q2847" s="36" t="s">
        <v>11803</v>
      </c>
      <c r="R2847" s="50" t="str">
        <f>VLOOKUP(A2847,[1]komplet!$1:$1048576,18,0)</f>
        <v>ANO</v>
      </c>
    </row>
    <row r="2848" spans="1:18" x14ac:dyDescent="0.25">
      <c r="A2848" s="71">
        <v>600134164</v>
      </c>
      <c r="B2848" s="56">
        <f t="shared" si="88"/>
        <v>600134164</v>
      </c>
      <c r="C2848" s="57" t="s">
        <v>7334</v>
      </c>
      <c r="D2848" s="50">
        <v>1</v>
      </c>
      <c r="E2848" s="72">
        <f t="shared" si="89"/>
        <v>70942633</v>
      </c>
      <c r="F2848" s="51" t="s">
        <v>96</v>
      </c>
      <c r="G2848" s="51" t="s">
        <v>8872</v>
      </c>
      <c r="H2848" s="51">
        <v>1000</v>
      </c>
      <c r="I2848" s="51" t="s">
        <v>14443</v>
      </c>
      <c r="J2848" s="51">
        <v>16.690000000000001</v>
      </c>
      <c r="K2848" s="68">
        <v>16690</v>
      </c>
      <c r="L2848" s="63" t="s">
        <v>14444</v>
      </c>
      <c r="M2848" s="50" t="s">
        <v>11804</v>
      </c>
      <c r="N2848" s="36" t="s">
        <v>11610</v>
      </c>
      <c r="O2848" s="36">
        <v>38</v>
      </c>
      <c r="Q2848" s="36" t="s">
        <v>11805</v>
      </c>
      <c r="R2848" s="50" t="str">
        <f>VLOOKUP(A2848,[1]komplet!$1:$1048576,18,0)</f>
        <v>ANO</v>
      </c>
    </row>
    <row r="2849" spans="1:18" x14ac:dyDescent="0.25">
      <c r="A2849" s="71">
        <v>600134229</v>
      </c>
      <c r="B2849" s="56">
        <f t="shared" si="88"/>
        <v>600134229</v>
      </c>
      <c r="C2849" s="57" t="s">
        <v>7335</v>
      </c>
      <c r="D2849" s="50">
        <v>1</v>
      </c>
      <c r="E2849" s="72">
        <f t="shared" si="89"/>
        <v>61955647</v>
      </c>
      <c r="F2849" s="51" t="s">
        <v>96</v>
      </c>
      <c r="G2849" s="51" t="s">
        <v>8872</v>
      </c>
      <c r="H2849" s="51">
        <v>3200</v>
      </c>
      <c r="I2849" s="51" t="s">
        <v>14443</v>
      </c>
      <c r="J2849" s="51">
        <v>16.690000000000001</v>
      </c>
      <c r="K2849" s="68">
        <v>53408.000000000007</v>
      </c>
      <c r="L2849" s="63" t="s">
        <v>14444</v>
      </c>
      <c r="M2849" s="50" t="s">
        <v>11806</v>
      </c>
      <c r="N2849" s="36" t="s">
        <v>11807</v>
      </c>
      <c r="O2849" s="36">
        <v>1040</v>
      </c>
      <c r="Q2849" s="36" t="s">
        <v>11808</v>
      </c>
      <c r="R2849" s="50" t="str">
        <f>VLOOKUP(A2849,[1]komplet!$1:$1048576,18,0)</f>
        <v>ANO</v>
      </c>
    </row>
    <row r="2850" spans="1:18" x14ac:dyDescent="0.25">
      <c r="A2850" s="71">
        <v>600134385</v>
      </c>
      <c r="B2850" s="56">
        <f t="shared" si="88"/>
        <v>600134385</v>
      </c>
      <c r="C2850" s="57" t="s">
        <v>7336</v>
      </c>
      <c r="D2850" s="50">
        <v>1</v>
      </c>
      <c r="E2850" s="72">
        <f t="shared" si="89"/>
        <v>70973911</v>
      </c>
      <c r="F2850" s="51" t="s">
        <v>96</v>
      </c>
      <c r="G2850" s="51" t="s">
        <v>8872</v>
      </c>
      <c r="H2850" s="51">
        <v>450</v>
      </c>
      <c r="I2850" s="51" t="s">
        <v>14443</v>
      </c>
      <c r="J2850" s="51">
        <v>16.690000000000001</v>
      </c>
      <c r="K2850" s="68">
        <v>7510.5000000000009</v>
      </c>
      <c r="L2850" s="63" t="s">
        <v>14444</v>
      </c>
      <c r="M2850" s="50" t="s">
        <v>11809</v>
      </c>
      <c r="N2850" s="36" t="s">
        <v>11810</v>
      </c>
      <c r="O2850" s="36">
        <v>150</v>
      </c>
      <c r="Q2850" s="36" t="s">
        <v>11811</v>
      </c>
      <c r="R2850" s="50" t="str">
        <f>VLOOKUP(A2850,[1]komplet!$1:$1048576,18,0)</f>
        <v>ANO</v>
      </c>
    </row>
    <row r="2851" spans="1:18" x14ac:dyDescent="0.25">
      <c r="A2851" s="71">
        <v>600134482</v>
      </c>
      <c r="B2851" s="56">
        <f t="shared" si="88"/>
        <v>600134482</v>
      </c>
      <c r="C2851" s="57" t="s">
        <v>7337</v>
      </c>
      <c r="D2851" s="50">
        <v>1</v>
      </c>
      <c r="E2851" s="72">
        <f t="shared" si="89"/>
        <v>61963691</v>
      </c>
      <c r="F2851" s="51" t="s">
        <v>96</v>
      </c>
      <c r="G2851" s="51" t="s">
        <v>8872</v>
      </c>
      <c r="H2851" s="51">
        <v>1150</v>
      </c>
      <c r="I2851" s="51" t="s">
        <v>14443</v>
      </c>
      <c r="J2851" s="51">
        <v>16.690000000000001</v>
      </c>
      <c r="K2851" s="68">
        <v>19193.5</v>
      </c>
      <c r="L2851" s="63" t="s">
        <v>14444</v>
      </c>
      <c r="M2851" s="50" t="s">
        <v>11812</v>
      </c>
      <c r="N2851" s="36" t="s">
        <v>82</v>
      </c>
      <c r="O2851" s="36">
        <v>192</v>
      </c>
      <c r="P2851" s="36">
        <v>37</v>
      </c>
      <c r="Q2851" s="36" t="s">
        <v>11803</v>
      </c>
      <c r="R2851" s="50" t="str">
        <f>VLOOKUP(A2851,[1]komplet!$1:$1048576,18,0)</f>
        <v>ANO</v>
      </c>
    </row>
    <row r="2852" spans="1:18" x14ac:dyDescent="0.25">
      <c r="A2852" s="71">
        <v>600138003</v>
      </c>
      <c r="B2852" s="56">
        <f t="shared" si="88"/>
        <v>600138003</v>
      </c>
      <c r="C2852" s="57" t="s">
        <v>7338</v>
      </c>
      <c r="D2852" s="50">
        <v>1</v>
      </c>
      <c r="E2852" s="72">
        <f t="shared" si="89"/>
        <v>75026783</v>
      </c>
      <c r="F2852" s="51" t="s">
        <v>96</v>
      </c>
      <c r="G2852" s="51" t="s">
        <v>8872</v>
      </c>
      <c r="H2852" s="51">
        <v>175</v>
      </c>
      <c r="I2852" s="51" t="s">
        <v>14443</v>
      </c>
      <c r="J2852" s="51">
        <v>16.690000000000001</v>
      </c>
      <c r="K2852" s="68">
        <v>2920.75</v>
      </c>
      <c r="L2852" s="63" t="s">
        <v>14444</v>
      </c>
      <c r="M2852" s="50" t="s">
        <v>11813</v>
      </c>
      <c r="N2852" s="36" t="s">
        <v>36</v>
      </c>
      <c r="O2852" s="36">
        <v>25</v>
      </c>
      <c r="Q2852" s="36" t="s">
        <v>11814</v>
      </c>
      <c r="R2852" s="50" t="str">
        <f>VLOOKUP(A2852,[1]komplet!$1:$1048576,18,0)</f>
        <v>ANO</v>
      </c>
    </row>
    <row r="2853" spans="1:18" x14ac:dyDescent="0.25">
      <c r="A2853" s="71">
        <v>600138101</v>
      </c>
      <c r="B2853" s="56">
        <f t="shared" si="88"/>
        <v>600138101</v>
      </c>
      <c r="C2853" s="57" t="s">
        <v>7339</v>
      </c>
      <c r="D2853" s="50">
        <v>1</v>
      </c>
      <c r="E2853" s="72">
        <f t="shared" si="89"/>
        <v>75027666</v>
      </c>
      <c r="F2853" s="51" t="s">
        <v>96</v>
      </c>
      <c r="G2853" s="51" t="s">
        <v>8872</v>
      </c>
      <c r="H2853" s="51">
        <v>600</v>
      </c>
      <c r="I2853" s="51" t="s">
        <v>14443</v>
      </c>
      <c r="J2853" s="51">
        <v>16.690000000000001</v>
      </c>
      <c r="K2853" s="68">
        <v>10014</v>
      </c>
      <c r="L2853" s="63" t="s">
        <v>14444</v>
      </c>
      <c r="M2853" s="50" t="s">
        <v>11815</v>
      </c>
      <c r="N2853" s="36" t="s">
        <v>62</v>
      </c>
      <c r="O2853" s="36">
        <v>514</v>
      </c>
      <c r="Q2853" s="36" t="s">
        <v>11473</v>
      </c>
      <c r="R2853" s="50" t="str">
        <f>VLOOKUP(A2853,[1]komplet!$1:$1048576,18,0)</f>
        <v>ANO</v>
      </c>
    </row>
    <row r="2854" spans="1:18" x14ac:dyDescent="0.25">
      <c r="A2854" s="71">
        <v>600138232</v>
      </c>
      <c r="B2854" s="56">
        <f t="shared" si="88"/>
        <v>600138232</v>
      </c>
      <c r="C2854" s="57" t="s">
        <v>7340</v>
      </c>
      <c r="D2854" s="50">
        <v>1</v>
      </c>
      <c r="E2854" s="72">
        <f t="shared" si="89"/>
        <v>70981396</v>
      </c>
      <c r="F2854" s="51" t="s">
        <v>96</v>
      </c>
      <c r="G2854" s="51" t="s">
        <v>8872</v>
      </c>
      <c r="H2854" s="51">
        <v>100</v>
      </c>
      <c r="I2854" s="51" t="s">
        <v>14443</v>
      </c>
      <c r="J2854" s="51">
        <v>16.690000000000001</v>
      </c>
      <c r="K2854" s="68">
        <v>1669.0000000000002</v>
      </c>
      <c r="L2854" s="63" t="s">
        <v>14444</v>
      </c>
      <c r="M2854" s="50" t="s">
        <v>11816</v>
      </c>
      <c r="N2854" s="36" t="s">
        <v>36</v>
      </c>
      <c r="O2854" s="36">
        <v>103</v>
      </c>
      <c r="Q2854" s="36" t="s">
        <v>11817</v>
      </c>
      <c r="R2854" s="50" t="str">
        <f>VLOOKUP(A2854,[1]komplet!$1:$1048576,18,0)</f>
        <v>ANO</v>
      </c>
    </row>
    <row r="2855" spans="1:18" x14ac:dyDescent="0.25">
      <c r="A2855" s="71">
        <v>600138640</v>
      </c>
      <c r="B2855" s="56">
        <f t="shared" si="88"/>
        <v>600138640</v>
      </c>
      <c r="C2855" s="57" t="s">
        <v>7341</v>
      </c>
      <c r="D2855" s="50">
        <v>1</v>
      </c>
      <c r="E2855" s="72">
        <f t="shared" si="89"/>
        <v>60609397</v>
      </c>
      <c r="F2855" s="51" t="s">
        <v>96</v>
      </c>
      <c r="G2855" s="51" t="s">
        <v>8872</v>
      </c>
      <c r="H2855" s="51">
        <v>2075</v>
      </c>
      <c r="I2855" s="51" t="s">
        <v>14443</v>
      </c>
      <c r="J2855" s="51">
        <v>16.690000000000001</v>
      </c>
      <c r="K2855" s="68">
        <v>34631.75</v>
      </c>
      <c r="L2855" s="63" t="s">
        <v>14444</v>
      </c>
      <c r="M2855" s="50" t="s">
        <v>11818</v>
      </c>
      <c r="N2855" s="36" t="s">
        <v>105</v>
      </c>
      <c r="O2855" s="36">
        <v>22</v>
      </c>
      <c r="Q2855" s="36" t="s">
        <v>11732</v>
      </c>
      <c r="R2855" s="50" t="str">
        <f>VLOOKUP(A2855,[1]komplet!$1:$1048576,18,0)</f>
        <v>ANO</v>
      </c>
    </row>
    <row r="2856" spans="1:18" x14ac:dyDescent="0.25">
      <c r="A2856" s="71">
        <v>600142639</v>
      </c>
      <c r="B2856" s="56">
        <f t="shared" si="88"/>
        <v>600142639</v>
      </c>
      <c r="C2856" s="57" t="s">
        <v>7342</v>
      </c>
      <c r="D2856" s="50">
        <v>1</v>
      </c>
      <c r="E2856" s="72">
        <f t="shared" si="89"/>
        <v>75027551</v>
      </c>
      <c r="F2856" s="51" t="s">
        <v>96</v>
      </c>
      <c r="G2856" s="51" t="s">
        <v>8872</v>
      </c>
      <c r="H2856" s="51">
        <v>350</v>
      </c>
      <c r="I2856" s="51" t="s">
        <v>14443</v>
      </c>
      <c r="J2856" s="51">
        <v>16.690000000000001</v>
      </c>
      <c r="K2856" s="68">
        <v>5841.5</v>
      </c>
      <c r="L2856" s="63" t="s">
        <v>14444</v>
      </c>
      <c r="M2856" s="50" t="s">
        <v>11819</v>
      </c>
      <c r="N2856" s="36" t="s">
        <v>11820</v>
      </c>
      <c r="O2856" s="36">
        <v>76</v>
      </c>
      <c r="Q2856" s="36" t="s">
        <v>106</v>
      </c>
      <c r="R2856" s="50" t="str">
        <f>VLOOKUP(A2856,[1]komplet!$1:$1048576,18,0)</f>
        <v>ANO</v>
      </c>
    </row>
    <row r="2857" spans="1:18" x14ac:dyDescent="0.25">
      <c r="A2857" s="71">
        <v>600143392</v>
      </c>
      <c r="B2857" s="56">
        <f t="shared" si="88"/>
        <v>600143392</v>
      </c>
      <c r="C2857" s="57" t="s">
        <v>7343</v>
      </c>
      <c r="D2857" s="50">
        <v>1</v>
      </c>
      <c r="E2857" s="72">
        <f t="shared" si="89"/>
        <v>75026970</v>
      </c>
      <c r="F2857" s="51" t="s">
        <v>96</v>
      </c>
      <c r="G2857" s="51" t="s">
        <v>8872</v>
      </c>
      <c r="H2857" s="51">
        <v>1775</v>
      </c>
      <c r="I2857" s="51" t="s">
        <v>14443</v>
      </c>
      <c r="J2857" s="51">
        <v>16.690000000000001</v>
      </c>
      <c r="K2857" s="68">
        <v>29624.750000000004</v>
      </c>
      <c r="L2857" s="63" t="s">
        <v>14444</v>
      </c>
      <c r="M2857" s="50" t="s">
        <v>11821</v>
      </c>
      <c r="N2857" s="36" t="s">
        <v>103</v>
      </c>
      <c r="O2857" s="36">
        <v>350</v>
      </c>
      <c r="Q2857" s="36" t="s">
        <v>11822</v>
      </c>
      <c r="R2857" s="50" t="str">
        <f>VLOOKUP(A2857,[1]komplet!$1:$1048576,18,0)</f>
        <v>ANO</v>
      </c>
    </row>
    <row r="2858" spans="1:18" x14ac:dyDescent="0.25">
      <c r="A2858" s="71">
        <v>600144666</v>
      </c>
      <c r="B2858" s="56">
        <f t="shared" si="88"/>
        <v>600144666</v>
      </c>
      <c r="C2858" s="57" t="s">
        <v>7344</v>
      </c>
      <c r="D2858" s="50">
        <v>1</v>
      </c>
      <c r="E2858" s="72">
        <f t="shared" si="89"/>
        <v>61989142</v>
      </c>
      <c r="F2858" s="51" t="s">
        <v>96</v>
      </c>
      <c r="G2858" s="51" t="s">
        <v>8872</v>
      </c>
      <c r="H2858" s="51">
        <v>2000</v>
      </c>
      <c r="I2858" s="51" t="s">
        <v>14443</v>
      </c>
      <c r="J2858" s="51">
        <v>16.690000000000001</v>
      </c>
      <c r="K2858" s="68">
        <v>33380</v>
      </c>
      <c r="L2858" s="63" t="s">
        <v>14444</v>
      </c>
      <c r="M2858" s="50" t="s">
        <v>11823</v>
      </c>
      <c r="N2858" s="36" t="s">
        <v>11756</v>
      </c>
      <c r="O2858" s="36">
        <v>1382</v>
      </c>
      <c r="P2858" s="36">
        <v>56</v>
      </c>
      <c r="Q2858" s="36" t="s">
        <v>11730</v>
      </c>
      <c r="R2858" s="50" t="str">
        <f>VLOOKUP(A2858,[1]komplet!$1:$1048576,18,0)</f>
        <v>ANO</v>
      </c>
    </row>
    <row r="2859" spans="1:18" x14ac:dyDescent="0.25">
      <c r="A2859" s="71">
        <v>600144691</v>
      </c>
      <c r="B2859" s="56">
        <f t="shared" si="88"/>
        <v>600144691</v>
      </c>
      <c r="C2859" s="57" t="s">
        <v>7345</v>
      </c>
      <c r="D2859" s="50">
        <v>1</v>
      </c>
      <c r="E2859" s="72">
        <f t="shared" si="89"/>
        <v>70641862</v>
      </c>
      <c r="F2859" s="51" t="s">
        <v>96</v>
      </c>
      <c r="G2859" s="51" t="s">
        <v>8872</v>
      </c>
      <c r="H2859" s="51">
        <v>1575</v>
      </c>
      <c r="I2859" s="51" t="s">
        <v>14443</v>
      </c>
      <c r="J2859" s="51">
        <v>16.690000000000001</v>
      </c>
      <c r="K2859" s="68">
        <v>26286.750000000004</v>
      </c>
      <c r="L2859" s="63" t="s">
        <v>14444</v>
      </c>
      <c r="M2859" s="50" t="s">
        <v>11824</v>
      </c>
      <c r="N2859" s="36" t="s">
        <v>11825</v>
      </c>
      <c r="O2859" s="36">
        <v>136</v>
      </c>
      <c r="P2859" s="36">
        <v>237</v>
      </c>
      <c r="Q2859" s="36" t="s">
        <v>11730</v>
      </c>
      <c r="R2859" s="50" t="str">
        <f>VLOOKUP(A2859,[1]komplet!$1:$1048576,18,0)</f>
        <v>ANO</v>
      </c>
    </row>
    <row r="2860" spans="1:18" x14ac:dyDescent="0.25">
      <c r="A2860" s="71">
        <v>600144704</v>
      </c>
      <c r="B2860" s="56">
        <f t="shared" si="88"/>
        <v>600144704</v>
      </c>
      <c r="C2860" s="57" t="s">
        <v>7346</v>
      </c>
      <c r="D2860" s="50">
        <v>1</v>
      </c>
      <c r="E2860" s="72">
        <f t="shared" si="89"/>
        <v>70999422</v>
      </c>
      <c r="F2860" s="51" t="s">
        <v>96</v>
      </c>
      <c r="G2860" s="51" t="s">
        <v>8872</v>
      </c>
      <c r="H2860" s="51">
        <v>0</v>
      </c>
      <c r="I2860" s="51" t="s">
        <v>14443</v>
      </c>
      <c r="J2860" s="51">
        <v>16.690000000000001</v>
      </c>
      <c r="K2860" s="68">
        <v>0</v>
      </c>
      <c r="L2860" s="63">
        <v>44564</v>
      </c>
      <c r="M2860" s="50" t="s">
        <v>11826</v>
      </c>
      <c r="N2860" s="36" t="s">
        <v>11827</v>
      </c>
      <c r="O2860" s="36">
        <v>210</v>
      </c>
      <c r="P2860" s="36">
        <v>14</v>
      </c>
      <c r="Q2860" s="36" t="s">
        <v>11730</v>
      </c>
      <c r="R2860" s="50" t="str">
        <f>VLOOKUP(A2860,[1]komplet!$1:$1048576,18,0)</f>
        <v>ANO</v>
      </c>
    </row>
    <row r="2861" spans="1:18" x14ac:dyDescent="0.25">
      <c r="A2861" s="71">
        <v>600144747</v>
      </c>
      <c r="B2861" s="56">
        <f t="shared" si="88"/>
        <v>600144747</v>
      </c>
      <c r="C2861" s="57" t="s">
        <v>7347</v>
      </c>
      <c r="D2861" s="50">
        <v>1</v>
      </c>
      <c r="E2861" s="72">
        <f t="shared" si="89"/>
        <v>70944652</v>
      </c>
      <c r="F2861" s="51" t="s">
        <v>96</v>
      </c>
      <c r="G2861" s="51" t="s">
        <v>8872</v>
      </c>
      <c r="H2861" s="51">
        <v>1675</v>
      </c>
      <c r="I2861" s="51" t="s">
        <v>14443</v>
      </c>
      <c r="J2861" s="51">
        <v>16.690000000000001</v>
      </c>
      <c r="K2861" s="68">
        <v>27955.750000000004</v>
      </c>
      <c r="L2861" s="63" t="s">
        <v>14444</v>
      </c>
      <c r="M2861" s="50" t="s">
        <v>11828</v>
      </c>
      <c r="N2861" s="36" t="s">
        <v>11829</v>
      </c>
      <c r="O2861" s="36">
        <v>1276</v>
      </c>
      <c r="P2861" s="36">
        <v>20</v>
      </c>
      <c r="Q2861" s="36" t="s">
        <v>11730</v>
      </c>
      <c r="R2861" s="50" t="str">
        <f>VLOOKUP(A2861,[1]komplet!$1:$1048576,18,0)</f>
        <v>ANO</v>
      </c>
    </row>
    <row r="2862" spans="1:18" x14ac:dyDescent="0.25">
      <c r="A2862" s="71">
        <v>600144763</v>
      </c>
      <c r="B2862" s="56">
        <f t="shared" si="88"/>
        <v>600144763</v>
      </c>
      <c r="C2862" s="57" t="s">
        <v>7348</v>
      </c>
      <c r="D2862" s="50">
        <v>1</v>
      </c>
      <c r="E2862" s="72">
        <f t="shared" si="89"/>
        <v>70989061</v>
      </c>
      <c r="F2862" s="51" t="s">
        <v>96</v>
      </c>
      <c r="G2862" s="51" t="s">
        <v>8872</v>
      </c>
      <c r="H2862" s="51">
        <v>1400</v>
      </c>
      <c r="I2862" s="51" t="s">
        <v>14443</v>
      </c>
      <c r="J2862" s="51">
        <v>16.690000000000001</v>
      </c>
      <c r="K2862" s="68">
        <v>23366</v>
      </c>
      <c r="L2862" s="63" t="s">
        <v>14444</v>
      </c>
      <c r="M2862" s="50" t="s">
        <v>11830</v>
      </c>
      <c r="N2862" s="36" t="s">
        <v>11831</v>
      </c>
      <c r="O2862" s="36">
        <v>110</v>
      </c>
      <c r="P2862" s="36">
        <v>46</v>
      </c>
      <c r="Q2862" s="36" t="s">
        <v>11730</v>
      </c>
      <c r="R2862" s="50" t="str">
        <f>VLOOKUP(A2862,[1]komplet!$1:$1048576,18,0)</f>
        <v>ANO</v>
      </c>
    </row>
    <row r="2863" spans="1:18" x14ac:dyDescent="0.25">
      <c r="A2863" s="71">
        <v>600144771</v>
      </c>
      <c r="B2863" s="56">
        <f t="shared" si="88"/>
        <v>600144771</v>
      </c>
      <c r="C2863" s="57" t="s">
        <v>7349</v>
      </c>
      <c r="D2863" s="50">
        <v>1</v>
      </c>
      <c r="E2863" s="72">
        <f t="shared" si="89"/>
        <v>70944687</v>
      </c>
      <c r="F2863" s="51" t="s">
        <v>96</v>
      </c>
      <c r="G2863" s="51" t="s">
        <v>8872</v>
      </c>
      <c r="H2863" s="51">
        <v>2350</v>
      </c>
      <c r="I2863" s="51" t="s">
        <v>14443</v>
      </c>
      <c r="J2863" s="51">
        <v>16.690000000000001</v>
      </c>
      <c r="K2863" s="68">
        <v>39221.5</v>
      </c>
      <c r="L2863" s="63" t="s">
        <v>14444</v>
      </c>
      <c r="M2863" s="50" t="s">
        <v>11832</v>
      </c>
      <c r="N2863" s="36" t="s">
        <v>11331</v>
      </c>
      <c r="O2863" s="36">
        <v>2217</v>
      </c>
      <c r="P2863" s="36">
        <v>15</v>
      </c>
      <c r="Q2863" s="36" t="s">
        <v>11730</v>
      </c>
      <c r="R2863" s="50" t="str">
        <f>VLOOKUP(A2863,[1]komplet!$1:$1048576,18,0)</f>
        <v>ANO</v>
      </c>
    </row>
    <row r="2864" spans="1:18" x14ac:dyDescent="0.25">
      <c r="A2864" s="71">
        <v>600144810</v>
      </c>
      <c r="B2864" s="56">
        <f t="shared" si="88"/>
        <v>600144810</v>
      </c>
      <c r="C2864" s="57" t="s">
        <v>7350</v>
      </c>
      <c r="D2864" s="50">
        <v>1</v>
      </c>
      <c r="E2864" s="72">
        <f t="shared" si="89"/>
        <v>62348299</v>
      </c>
      <c r="F2864" s="51" t="s">
        <v>96</v>
      </c>
      <c r="G2864" s="51" t="s">
        <v>8872</v>
      </c>
      <c r="H2864" s="51">
        <v>2600</v>
      </c>
      <c r="I2864" s="51" t="s">
        <v>14443</v>
      </c>
      <c r="J2864" s="51">
        <v>16.690000000000001</v>
      </c>
      <c r="K2864" s="68">
        <v>43394</v>
      </c>
      <c r="L2864" s="63" t="s">
        <v>14444</v>
      </c>
      <c r="M2864" s="50" t="s">
        <v>11833</v>
      </c>
      <c r="N2864" s="36" t="s">
        <v>11495</v>
      </c>
      <c r="O2864" s="36">
        <v>831</v>
      </c>
      <c r="P2864" s="36">
        <v>10</v>
      </c>
      <c r="Q2864" s="36" t="s">
        <v>11730</v>
      </c>
      <c r="R2864" s="50" t="str">
        <f>VLOOKUP(A2864,[1]komplet!$1:$1048576,18,0)</f>
        <v>ANO</v>
      </c>
    </row>
    <row r="2865" spans="1:18" x14ac:dyDescent="0.25">
      <c r="A2865" s="71">
        <v>600144828</v>
      </c>
      <c r="B2865" s="56">
        <f t="shared" si="88"/>
        <v>600144828</v>
      </c>
      <c r="C2865" s="57" t="s">
        <v>7351</v>
      </c>
      <c r="D2865" s="50">
        <v>1</v>
      </c>
      <c r="E2865" s="72">
        <f t="shared" si="89"/>
        <v>70984743</v>
      </c>
      <c r="F2865" s="51" t="s">
        <v>96</v>
      </c>
      <c r="G2865" s="51" t="s">
        <v>8872</v>
      </c>
      <c r="H2865" s="51">
        <v>2350</v>
      </c>
      <c r="I2865" s="51" t="s">
        <v>14443</v>
      </c>
      <c r="J2865" s="51">
        <v>16.690000000000001</v>
      </c>
      <c r="K2865" s="68">
        <v>39221.5</v>
      </c>
      <c r="L2865" s="63" t="s">
        <v>14444</v>
      </c>
      <c r="M2865" s="50" t="s">
        <v>11834</v>
      </c>
      <c r="N2865" s="36" t="s">
        <v>11495</v>
      </c>
      <c r="O2865" s="36">
        <v>832</v>
      </c>
      <c r="P2865" s="36">
        <v>12</v>
      </c>
      <c r="Q2865" s="36" t="s">
        <v>11730</v>
      </c>
      <c r="R2865" s="50" t="str">
        <f>VLOOKUP(A2865,[1]komplet!$1:$1048576,18,0)</f>
        <v>ANO</v>
      </c>
    </row>
    <row r="2866" spans="1:18" x14ac:dyDescent="0.25">
      <c r="A2866" s="71">
        <v>600144844</v>
      </c>
      <c r="B2866" s="56">
        <f t="shared" si="88"/>
        <v>600144844</v>
      </c>
      <c r="C2866" s="57" t="s">
        <v>7352</v>
      </c>
      <c r="D2866" s="50">
        <v>1</v>
      </c>
      <c r="E2866" s="72">
        <f t="shared" si="89"/>
        <v>62348337</v>
      </c>
      <c r="F2866" s="51" t="s">
        <v>96</v>
      </c>
      <c r="G2866" s="51" t="s">
        <v>8872</v>
      </c>
      <c r="H2866" s="51">
        <v>1900</v>
      </c>
      <c r="I2866" s="51" t="s">
        <v>14443</v>
      </c>
      <c r="J2866" s="51">
        <v>16.690000000000001</v>
      </c>
      <c r="K2866" s="68">
        <v>31711.000000000004</v>
      </c>
      <c r="L2866" s="63" t="s">
        <v>14444</v>
      </c>
      <c r="M2866" s="50" t="s">
        <v>11835</v>
      </c>
      <c r="N2866" s="36" t="s">
        <v>11836</v>
      </c>
      <c r="O2866" s="36">
        <v>1532</v>
      </c>
      <c r="P2866" s="36">
        <v>23</v>
      </c>
      <c r="Q2866" s="36" t="s">
        <v>11730</v>
      </c>
      <c r="R2866" s="50" t="str">
        <f>VLOOKUP(A2866,[1]komplet!$1:$1048576,18,0)</f>
        <v>ANO</v>
      </c>
    </row>
    <row r="2867" spans="1:18" x14ac:dyDescent="0.25">
      <c r="A2867" s="71">
        <v>600144852</v>
      </c>
      <c r="B2867" s="56">
        <f t="shared" si="88"/>
        <v>600144852</v>
      </c>
      <c r="C2867" s="57" t="s">
        <v>7353</v>
      </c>
      <c r="D2867" s="50">
        <v>1</v>
      </c>
      <c r="E2867" s="72">
        <f t="shared" si="89"/>
        <v>64627896</v>
      </c>
      <c r="F2867" s="51" t="s">
        <v>96</v>
      </c>
      <c r="G2867" s="51" t="s">
        <v>8872</v>
      </c>
      <c r="H2867" s="51">
        <v>1050</v>
      </c>
      <c r="I2867" s="51" t="s">
        <v>14443</v>
      </c>
      <c r="J2867" s="51">
        <v>16.690000000000001</v>
      </c>
      <c r="K2867" s="68">
        <v>17524.5</v>
      </c>
      <c r="L2867" s="63" t="s">
        <v>14444</v>
      </c>
      <c r="M2867" s="50" t="s">
        <v>11837</v>
      </c>
      <c r="N2867" s="36" t="s">
        <v>11838</v>
      </c>
      <c r="O2867" s="36">
        <v>1533</v>
      </c>
      <c r="P2867" s="36">
        <v>13</v>
      </c>
      <c r="Q2867" s="36" t="s">
        <v>11730</v>
      </c>
      <c r="R2867" s="50" t="str">
        <f>VLOOKUP(A2867,[1]komplet!$1:$1048576,18,0)</f>
        <v>ANO</v>
      </c>
    </row>
    <row r="2868" spans="1:18" x14ac:dyDescent="0.25">
      <c r="A2868" s="71">
        <v>600145107</v>
      </c>
      <c r="B2868" s="56">
        <f t="shared" si="88"/>
        <v>600145107</v>
      </c>
      <c r="C2868" s="57" t="s">
        <v>7354</v>
      </c>
      <c r="D2868" s="50">
        <v>1</v>
      </c>
      <c r="E2868" s="72">
        <f t="shared" si="89"/>
        <v>61989169</v>
      </c>
      <c r="F2868" s="51" t="s">
        <v>96</v>
      </c>
      <c r="G2868" s="51" t="s">
        <v>8872</v>
      </c>
      <c r="H2868" s="51">
        <v>1925</v>
      </c>
      <c r="I2868" s="51" t="s">
        <v>14443</v>
      </c>
      <c r="J2868" s="51">
        <v>16.690000000000001</v>
      </c>
      <c r="K2868" s="68">
        <v>32128.250000000004</v>
      </c>
      <c r="L2868" s="63" t="s">
        <v>14444</v>
      </c>
      <c r="M2868" s="50" t="s">
        <v>11839</v>
      </c>
      <c r="N2868" s="36" t="s">
        <v>11840</v>
      </c>
      <c r="O2868" s="36">
        <v>700</v>
      </c>
      <c r="P2868" s="36">
        <v>112</v>
      </c>
      <c r="Q2868" s="36" t="s">
        <v>11730</v>
      </c>
      <c r="R2868" s="50" t="str">
        <f>VLOOKUP(A2868,[1]komplet!$1:$1048576,18,0)</f>
        <v>ANO</v>
      </c>
    </row>
    <row r="2869" spans="1:18" x14ac:dyDescent="0.25">
      <c r="A2869" s="71">
        <v>600144861</v>
      </c>
      <c r="B2869" s="56">
        <f t="shared" si="88"/>
        <v>600144861</v>
      </c>
      <c r="C2869" s="57" t="s">
        <v>7355</v>
      </c>
      <c r="D2869" s="50">
        <v>1</v>
      </c>
      <c r="E2869" s="72">
        <f t="shared" si="89"/>
        <v>70984751</v>
      </c>
      <c r="F2869" s="51" t="s">
        <v>96</v>
      </c>
      <c r="G2869" s="51" t="s">
        <v>8872</v>
      </c>
      <c r="H2869" s="51">
        <v>1350</v>
      </c>
      <c r="I2869" s="51" t="s">
        <v>14443</v>
      </c>
      <c r="J2869" s="51">
        <v>16.690000000000001</v>
      </c>
      <c r="K2869" s="68">
        <v>22531.5</v>
      </c>
      <c r="L2869" s="63" t="s">
        <v>14444</v>
      </c>
      <c r="M2869" s="50" t="s">
        <v>11841</v>
      </c>
      <c r="N2869" s="36" t="s">
        <v>11842</v>
      </c>
      <c r="O2869" s="36">
        <v>1609</v>
      </c>
      <c r="P2869" s="36">
        <v>6</v>
      </c>
      <c r="Q2869" s="36" t="s">
        <v>11730</v>
      </c>
      <c r="R2869" s="50" t="str">
        <f>VLOOKUP(A2869,[1]komplet!$1:$1048576,18,0)</f>
        <v>ANO</v>
      </c>
    </row>
    <row r="2870" spans="1:18" x14ac:dyDescent="0.25">
      <c r="A2870" s="71">
        <v>600144879</v>
      </c>
      <c r="B2870" s="56">
        <f t="shared" si="88"/>
        <v>600144879</v>
      </c>
      <c r="C2870" s="57" t="s">
        <v>7356</v>
      </c>
      <c r="D2870" s="50">
        <v>1</v>
      </c>
      <c r="E2870" s="72">
        <f t="shared" si="89"/>
        <v>70984794</v>
      </c>
      <c r="F2870" s="51" t="s">
        <v>96</v>
      </c>
      <c r="G2870" s="51" t="s">
        <v>8872</v>
      </c>
      <c r="H2870" s="51">
        <v>1700</v>
      </c>
      <c r="I2870" s="51" t="s">
        <v>14443</v>
      </c>
      <c r="J2870" s="51">
        <v>16.690000000000001</v>
      </c>
      <c r="K2870" s="68">
        <v>28373.000000000004</v>
      </c>
      <c r="L2870" s="63" t="s">
        <v>14444</v>
      </c>
      <c r="M2870" s="50" t="s">
        <v>11843</v>
      </c>
      <c r="N2870" s="36" t="s">
        <v>11844</v>
      </c>
      <c r="O2870" s="36">
        <v>1638</v>
      </c>
      <c r="P2870" s="36">
        <v>1</v>
      </c>
      <c r="Q2870" s="36" t="s">
        <v>11730</v>
      </c>
      <c r="R2870" s="50" t="str">
        <f>VLOOKUP(A2870,[1]komplet!$1:$1048576,18,0)</f>
        <v>ANO</v>
      </c>
    </row>
    <row r="2871" spans="1:18" x14ac:dyDescent="0.25">
      <c r="A2871" s="71">
        <v>600144887</v>
      </c>
      <c r="B2871" s="56">
        <f t="shared" si="88"/>
        <v>600144887</v>
      </c>
      <c r="C2871" s="57" t="s">
        <v>7357</v>
      </c>
      <c r="D2871" s="50">
        <v>1</v>
      </c>
      <c r="E2871" s="72">
        <f t="shared" si="89"/>
        <v>70984786</v>
      </c>
      <c r="F2871" s="51" t="s">
        <v>96</v>
      </c>
      <c r="G2871" s="51" t="s">
        <v>8872</v>
      </c>
      <c r="H2871" s="51">
        <v>2225</v>
      </c>
      <c r="I2871" s="51" t="s">
        <v>14443</v>
      </c>
      <c r="J2871" s="51">
        <v>16.690000000000001</v>
      </c>
      <c r="K2871" s="68">
        <v>37135.25</v>
      </c>
      <c r="L2871" s="63" t="s">
        <v>14444</v>
      </c>
      <c r="M2871" s="50" t="s">
        <v>11845</v>
      </c>
      <c r="N2871" s="36" t="s">
        <v>11846</v>
      </c>
      <c r="O2871" s="36">
        <v>1804</v>
      </c>
      <c r="P2871" s="36">
        <v>15</v>
      </c>
      <c r="Q2871" s="36" t="s">
        <v>11730</v>
      </c>
      <c r="R2871" s="50" t="str">
        <f>VLOOKUP(A2871,[1]komplet!$1:$1048576,18,0)</f>
        <v>ANO</v>
      </c>
    </row>
    <row r="2872" spans="1:18" x14ac:dyDescent="0.25">
      <c r="A2872" s="71">
        <v>600144909</v>
      </c>
      <c r="B2872" s="56">
        <f t="shared" si="88"/>
        <v>600144909</v>
      </c>
      <c r="C2872" s="57" t="s">
        <v>7358</v>
      </c>
      <c r="D2872" s="50">
        <v>1</v>
      </c>
      <c r="E2872" s="72">
        <f t="shared" si="89"/>
        <v>71005081</v>
      </c>
      <c r="F2872" s="51" t="s">
        <v>96</v>
      </c>
      <c r="G2872" s="51" t="s">
        <v>8872</v>
      </c>
      <c r="H2872" s="51">
        <v>1100</v>
      </c>
      <c r="I2872" s="51" t="s">
        <v>14443</v>
      </c>
      <c r="J2872" s="51">
        <v>16.690000000000001</v>
      </c>
      <c r="K2872" s="68">
        <v>18359</v>
      </c>
      <c r="L2872" s="63" t="s">
        <v>14444</v>
      </c>
      <c r="M2872" s="50" t="s">
        <v>11847</v>
      </c>
      <c r="N2872" s="36" t="s">
        <v>11848</v>
      </c>
      <c r="O2872" s="36">
        <v>336</v>
      </c>
      <c r="P2872" s="36">
        <v>125</v>
      </c>
      <c r="Q2872" s="36" t="s">
        <v>11730</v>
      </c>
      <c r="R2872" s="50" t="str">
        <f>VLOOKUP(A2872,[1]komplet!$1:$1048576,18,0)</f>
        <v>ANO</v>
      </c>
    </row>
    <row r="2873" spans="1:18" x14ac:dyDescent="0.25">
      <c r="A2873" s="71">
        <v>600144917</v>
      </c>
      <c r="B2873" s="56">
        <f t="shared" si="88"/>
        <v>600144917</v>
      </c>
      <c r="C2873" s="57" t="s">
        <v>7359</v>
      </c>
      <c r="D2873" s="50">
        <v>1</v>
      </c>
      <c r="E2873" s="72">
        <f t="shared" si="89"/>
        <v>75029162</v>
      </c>
      <c r="F2873" s="51" t="s">
        <v>96</v>
      </c>
      <c r="G2873" s="51" t="s">
        <v>8872</v>
      </c>
      <c r="H2873" s="51">
        <v>1500</v>
      </c>
      <c r="I2873" s="51" t="s">
        <v>14443</v>
      </c>
      <c r="J2873" s="51">
        <v>16.690000000000001</v>
      </c>
      <c r="K2873" s="68">
        <v>25035.000000000004</v>
      </c>
      <c r="L2873" s="63" t="s">
        <v>14444</v>
      </c>
      <c r="M2873" s="50" t="s">
        <v>11849</v>
      </c>
      <c r="N2873" s="36" t="s">
        <v>11850</v>
      </c>
      <c r="O2873" s="36">
        <v>816</v>
      </c>
      <c r="P2873" s="36">
        <v>28</v>
      </c>
      <c r="Q2873" s="36" t="s">
        <v>11730</v>
      </c>
      <c r="R2873" s="50" t="str">
        <f>VLOOKUP(A2873,[1]komplet!$1:$1048576,18,0)</f>
        <v>ANO</v>
      </c>
    </row>
    <row r="2874" spans="1:18" x14ac:dyDescent="0.25">
      <c r="A2874" s="71">
        <v>600144925</v>
      </c>
      <c r="B2874" s="56">
        <f t="shared" si="88"/>
        <v>600144925</v>
      </c>
      <c r="C2874" s="57" t="s">
        <v>7360</v>
      </c>
      <c r="D2874" s="50">
        <v>1</v>
      </c>
      <c r="E2874" s="72">
        <f t="shared" si="89"/>
        <v>70641871</v>
      </c>
      <c r="F2874" s="51" t="s">
        <v>96</v>
      </c>
      <c r="G2874" s="51" t="s">
        <v>8872</v>
      </c>
      <c r="H2874" s="51">
        <v>1525</v>
      </c>
      <c r="I2874" s="51" t="s">
        <v>14443</v>
      </c>
      <c r="J2874" s="51">
        <v>16.690000000000001</v>
      </c>
      <c r="K2874" s="68">
        <v>25452.250000000004</v>
      </c>
      <c r="L2874" s="63" t="s">
        <v>14444</v>
      </c>
      <c r="M2874" s="50" t="s">
        <v>11851</v>
      </c>
      <c r="N2874" s="36" t="s">
        <v>11852</v>
      </c>
      <c r="O2874" s="36">
        <v>10</v>
      </c>
      <c r="P2874" s="36">
        <v>7</v>
      </c>
      <c r="Q2874" s="36" t="s">
        <v>11730</v>
      </c>
      <c r="R2874" s="50" t="str">
        <f>VLOOKUP(A2874,[1]komplet!$1:$1048576,18,0)</f>
        <v>ANO</v>
      </c>
    </row>
    <row r="2875" spans="1:18" x14ac:dyDescent="0.25">
      <c r="A2875" s="71">
        <v>600144933</v>
      </c>
      <c r="B2875" s="56">
        <f t="shared" si="88"/>
        <v>600144933</v>
      </c>
      <c r="C2875" s="57" t="s">
        <v>7361</v>
      </c>
      <c r="D2875" s="50">
        <v>1</v>
      </c>
      <c r="E2875" s="72">
        <f t="shared" si="89"/>
        <v>62348264</v>
      </c>
      <c r="F2875" s="51" t="s">
        <v>96</v>
      </c>
      <c r="G2875" s="51" t="s">
        <v>8872</v>
      </c>
      <c r="H2875" s="51">
        <v>1325</v>
      </c>
      <c r="I2875" s="51" t="s">
        <v>14443</v>
      </c>
      <c r="J2875" s="51">
        <v>16.690000000000001</v>
      </c>
      <c r="K2875" s="68">
        <v>22114.25</v>
      </c>
      <c r="L2875" s="63" t="s">
        <v>14444</v>
      </c>
      <c r="M2875" s="50" t="s">
        <v>11853</v>
      </c>
      <c r="N2875" s="36" t="s">
        <v>11854</v>
      </c>
      <c r="O2875" s="36">
        <v>1085</v>
      </c>
      <c r="P2875" s="36">
        <v>8</v>
      </c>
      <c r="Q2875" s="36" t="s">
        <v>11730</v>
      </c>
      <c r="R2875" s="50" t="str">
        <f>VLOOKUP(A2875,[1]komplet!$1:$1048576,18,0)</f>
        <v>ANO</v>
      </c>
    </row>
    <row r="2876" spans="1:18" x14ac:dyDescent="0.25">
      <c r="A2876" s="71">
        <v>600144941</v>
      </c>
      <c r="B2876" s="56">
        <f t="shared" si="88"/>
        <v>600144941</v>
      </c>
      <c r="C2876" s="57" t="s">
        <v>7362</v>
      </c>
      <c r="D2876" s="50">
        <v>1</v>
      </c>
      <c r="E2876" s="72">
        <f t="shared" si="89"/>
        <v>70978344</v>
      </c>
      <c r="F2876" s="51" t="s">
        <v>96</v>
      </c>
      <c r="G2876" s="51" t="s">
        <v>8872</v>
      </c>
      <c r="H2876" s="51">
        <v>1200</v>
      </c>
      <c r="I2876" s="51" t="s">
        <v>14443</v>
      </c>
      <c r="J2876" s="51">
        <v>16.690000000000001</v>
      </c>
      <c r="K2876" s="68">
        <v>20028</v>
      </c>
      <c r="L2876" s="63" t="s">
        <v>14444</v>
      </c>
      <c r="M2876" s="50" t="s">
        <v>11855</v>
      </c>
      <c r="N2876" s="36" t="s">
        <v>11856</v>
      </c>
      <c r="O2876" s="36">
        <v>2906</v>
      </c>
      <c r="P2876" s="36">
        <v>23</v>
      </c>
      <c r="Q2876" s="36" t="s">
        <v>11730</v>
      </c>
      <c r="R2876" s="50" t="str">
        <f>VLOOKUP(A2876,[1]komplet!$1:$1048576,18,0)</f>
        <v>ANO</v>
      </c>
    </row>
    <row r="2877" spans="1:18" x14ac:dyDescent="0.25">
      <c r="A2877" s="71">
        <v>600144950</v>
      </c>
      <c r="B2877" s="56">
        <f t="shared" si="88"/>
        <v>600144950</v>
      </c>
      <c r="C2877" s="57" t="s">
        <v>7363</v>
      </c>
      <c r="D2877" s="50">
        <v>1</v>
      </c>
      <c r="E2877" s="72">
        <f t="shared" si="89"/>
        <v>64627918</v>
      </c>
      <c r="F2877" s="51" t="s">
        <v>96</v>
      </c>
      <c r="G2877" s="51" t="s">
        <v>8872</v>
      </c>
      <c r="H2877" s="51">
        <v>1525</v>
      </c>
      <c r="I2877" s="51" t="s">
        <v>14443</v>
      </c>
      <c r="J2877" s="51">
        <v>16.690000000000001</v>
      </c>
      <c r="K2877" s="68">
        <v>25452.250000000004</v>
      </c>
      <c r="L2877" s="63" t="s">
        <v>14444</v>
      </c>
      <c r="M2877" s="50" t="s">
        <v>11857</v>
      </c>
      <c r="N2877" s="36" t="s">
        <v>11858</v>
      </c>
      <c r="O2877" s="36">
        <v>4411</v>
      </c>
      <c r="P2877" s="36">
        <v>2</v>
      </c>
      <c r="Q2877" s="36" t="s">
        <v>11730</v>
      </c>
      <c r="R2877" s="50" t="str">
        <f>VLOOKUP(A2877,[1]komplet!$1:$1048576,18,0)</f>
        <v>ANO</v>
      </c>
    </row>
    <row r="2878" spans="1:18" x14ac:dyDescent="0.25">
      <c r="A2878" s="71">
        <v>600144968</v>
      </c>
      <c r="B2878" s="56">
        <f t="shared" si="88"/>
        <v>600144968</v>
      </c>
      <c r="C2878" s="57" t="s">
        <v>7364</v>
      </c>
      <c r="D2878" s="50">
        <v>1</v>
      </c>
      <c r="E2878" s="72">
        <f t="shared" si="89"/>
        <v>70944628</v>
      </c>
      <c r="F2878" s="51" t="s">
        <v>96</v>
      </c>
      <c r="G2878" s="51" t="s">
        <v>8872</v>
      </c>
      <c r="H2878" s="51">
        <v>2450</v>
      </c>
      <c r="I2878" s="51" t="s">
        <v>14443</v>
      </c>
      <c r="J2878" s="51">
        <v>16.690000000000001</v>
      </c>
      <c r="K2878" s="68">
        <v>40890.5</v>
      </c>
      <c r="L2878" s="63" t="s">
        <v>14444</v>
      </c>
      <c r="M2878" s="50" t="s">
        <v>11859</v>
      </c>
      <c r="N2878" s="36" t="s">
        <v>11860</v>
      </c>
      <c r="O2878" s="36">
        <v>2978</v>
      </c>
      <c r="P2878" s="36">
        <v>100</v>
      </c>
      <c r="Q2878" s="36" t="s">
        <v>11730</v>
      </c>
      <c r="R2878" s="50" t="str">
        <f>VLOOKUP(A2878,[1]komplet!$1:$1048576,18,0)</f>
        <v>ANO</v>
      </c>
    </row>
    <row r="2879" spans="1:18" x14ac:dyDescent="0.25">
      <c r="A2879" s="71">
        <v>600144976</v>
      </c>
      <c r="B2879" s="56">
        <f t="shared" si="88"/>
        <v>600144976</v>
      </c>
      <c r="C2879" s="57" t="s">
        <v>7365</v>
      </c>
      <c r="D2879" s="50">
        <v>1</v>
      </c>
      <c r="E2879" s="72">
        <f t="shared" si="89"/>
        <v>70989460</v>
      </c>
      <c r="F2879" s="51" t="s">
        <v>96</v>
      </c>
      <c r="G2879" s="51" t="s">
        <v>8872</v>
      </c>
      <c r="H2879" s="51">
        <v>300</v>
      </c>
      <c r="I2879" s="51" t="s">
        <v>14443</v>
      </c>
      <c r="J2879" s="51">
        <v>16.690000000000001</v>
      </c>
      <c r="K2879" s="68">
        <v>5007</v>
      </c>
      <c r="L2879" s="63" t="s">
        <v>14444</v>
      </c>
      <c r="M2879" s="50" t="s">
        <v>11861</v>
      </c>
      <c r="N2879" s="36" t="s">
        <v>11862</v>
      </c>
      <c r="O2879" s="36">
        <v>99</v>
      </c>
      <c r="P2879" s="36">
        <v>11</v>
      </c>
      <c r="Q2879" s="36" t="s">
        <v>11730</v>
      </c>
      <c r="R2879" s="50" t="str">
        <f>VLOOKUP(A2879,[1]komplet!$1:$1048576,18,0)</f>
        <v>ANO</v>
      </c>
    </row>
    <row r="2880" spans="1:18" x14ac:dyDescent="0.25">
      <c r="A2880" s="71">
        <v>600144992</v>
      </c>
      <c r="B2880" s="56">
        <f t="shared" si="88"/>
        <v>600144992</v>
      </c>
      <c r="C2880" s="57" t="s">
        <v>7366</v>
      </c>
      <c r="D2880" s="50">
        <v>1</v>
      </c>
      <c r="E2880" s="72">
        <f t="shared" si="89"/>
        <v>71000127</v>
      </c>
      <c r="F2880" s="51" t="s">
        <v>96</v>
      </c>
      <c r="G2880" s="51" t="s">
        <v>8872</v>
      </c>
      <c r="H2880" s="51">
        <v>350</v>
      </c>
      <c r="I2880" s="51" t="s">
        <v>14443</v>
      </c>
      <c r="J2880" s="51">
        <v>16.690000000000001</v>
      </c>
      <c r="K2880" s="68">
        <v>5841.5</v>
      </c>
      <c r="L2880" s="63" t="s">
        <v>14444</v>
      </c>
      <c r="M2880" s="50" t="s">
        <v>11863</v>
      </c>
      <c r="N2880" s="36" t="s">
        <v>11864</v>
      </c>
      <c r="O2880" s="36">
        <v>66</v>
      </c>
      <c r="P2880" s="36">
        <v>62</v>
      </c>
      <c r="Q2880" s="36" t="s">
        <v>11730</v>
      </c>
      <c r="R2880" s="50" t="str">
        <f>VLOOKUP(A2880,[1]komplet!$1:$1048576,18,0)</f>
        <v>ANO</v>
      </c>
    </row>
    <row r="2881" spans="1:18" x14ac:dyDescent="0.25">
      <c r="A2881" s="71">
        <v>600145000</v>
      </c>
      <c r="B2881" s="56">
        <f t="shared" si="88"/>
        <v>600145000</v>
      </c>
      <c r="C2881" s="57" t="s">
        <v>7367</v>
      </c>
      <c r="D2881" s="50">
        <v>1</v>
      </c>
      <c r="E2881" s="72">
        <f t="shared" si="89"/>
        <v>70933979</v>
      </c>
      <c r="F2881" s="51" t="s">
        <v>96</v>
      </c>
      <c r="G2881" s="51" t="s">
        <v>8872</v>
      </c>
      <c r="H2881" s="51">
        <v>1450</v>
      </c>
      <c r="I2881" s="51" t="s">
        <v>14443</v>
      </c>
      <c r="J2881" s="51">
        <v>16.690000000000001</v>
      </c>
      <c r="K2881" s="68">
        <v>24200.500000000004</v>
      </c>
      <c r="L2881" s="63" t="s">
        <v>14444</v>
      </c>
      <c r="M2881" s="50" t="s">
        <v>11865</v>
      </c>
      <c r="N2881" s="36" t="s">
        <v>83</v>
      </c>
      <c r="O2881" s="36">
        <v>1217</v>
      </c>
      <c r="P2881" s="36">
        <v>117</v>
      </c>
      <c r="Q2881" s="36" t="s">
        <v>11730</v>
      </c>
      <c r="R2881" s="50" t="str">
        <f>VLOOKUP(A2881,[1]komplet!$1:$1048576,18,0)</f>
        <v>ANO</v>
      </c>
    </row>
    <row r="2882" spans="1:18" x14ac:dyDescent="0.25">
      <c r="A2882" s="71">
        <v>600145018</v>
      </c>
      <c r="B2882" s="56">
        <f t="shared" si="88"/>
        <v>600145018</v>
      </c>
      <c r="C2882" s="57" t="s">
        <v>7368</v>
      </c>
      <c r="D2882" s="50">
        <v>1</v>
      </c>
      <c r="E2882" s="72">
        <f t="shared" si="89"/>
        <v>70933944</v>
      </c>
      <c r="F2882" s="51" t="s">
        <v>96</v>
      </c>
      <c r="G2882" s="51" t="s">
        <v>8872</v>
      </c>
      <c r="H2882" s="51">
        <v>0</v>
      </c>
      <c r="I2882" s="51" t="s">
        <v>14443</v>
      </c>
      <c r="J2882" s="51">
        <v>16.690000000000001</v>
      </c>
      <c r="K2882" s="68">
        <v>0</v>
      </c>
      <c r="L2882" s="63">
        <v>44564</v>
      </c>
      <c r="M2882" s="50" t="s">
        <v>11866</v>
      </c>
      <c r="N2882" s="36" t="s">
        <v>11867</v>
      </c>
      <c r="O2882" s="36">
        <v>611</v>
      </c>
      <c r="P2882" s="36">
        <v>36</v>
      </c>
      <c r="Q2882" s="36" t="s">
        <v>11730</v>
      </c>
      <c r="R2882" s="50" t="str">
        <f>VLOOKUP(A2882,[1]komplet!$1:$1048576,18,0)</f>
        <v>ANO</v>
      </c>
    </row>
    <row r="2883" spans="1:18" x14ac:dyDescent="0.25">
      <c r="A2883" s="71">
        <v>600145034</v>
      </c>
      <c r="B2883" s="56">
        <f t="shared" si="88"/>
        <v>600145034</v>
      </c>
      <c r="C2883" s="57" t="s">
        <v>7369</v>
      </c>
      <c r="D2883" s="50">
        <v>1</v>
      </c>
      <c r="E2883" s="72">
        <f t="shared" si="89"/>
        <v>70978352</v>
      </c>
      <c r="F2883" s="51" t="s">
        <v>96</v>
      </c>
      <c r="G2883" s="51" t="s">
        <v>8872</v>
      </c>
      <c r="H2883" s="51">
        <v>2075</v>
      </c>
      <c r="I2883" s="51" t="s">
        <v>14443</v>
      </c>
      <c r="J2883" s="51">
        <v>16.690000000000001</v>
      </c>
      <c r="K2883" s="68">
        <v>34631.75</v>
      </c>
      <c r="L2883" s="63" t="s">
        <v>14444</v>
      </c>
      <c r="M2883" s="50" t="s">
        <v>11868</v>
      </c>
      <c r="N2883" s="36" t="s">
        <v>11869</v>
      </c>
      <c r="O2883" s="36">
        <v>1049</v>
      </c>
      <c r="P2883" s="36">
        <v>1</v>
      </c>
      <c r="Q2883" s="36" t="s">
        <v>11730</v>
      </c>
      <c r="R2883" s="50" t="str">
        <f>VLOOKUP(A2883,[1]komplet!$1:$1048576,18,0)</f>
        <v>ANO</v>
      </c>
    </row>
    <row r="2884" spans="1:18" x14ac:dyDescent="0.25">
      <c r="A2884" s="71">
        <v>600145042</v>
      </c>
      <c r="B2884" s="56">
        <f t="shared" si="88"/>
        <v>600145042</v>
      </c>
      <c r="C2884" s="57" t="s">
        <v>7370</v>
      </c>
      <c r="D2884" s="50">
        <v>1</v>
      </c>
      <c r="E2884" s="72">
        <f t="shared" si="89"/>
        <v>70999465</v>
      </c>
      <c r="F2884" s="51" t="s">
        <v>96</v>
      </c>
      <c r="G2884" s="51" t="s">
        <v>8872</v>
      </c>
      <c r="H2884" s="51">
        <v>375</v>
      </c>
      <c r="I2884" s="51" t="s">
        <v>14443</v>
      </c>
      <c r="J2884" s="51">
        <v>16.690000000000001</v>
      </c>
      <c r="K2884" s="68">
        <v>6258.7500000000009</v>
      </c>
      <c r="L2884" s="63" t="s">
        <v>14444</v>
      </c>
      <c r="M2884" s="50" t="s">
        <v>11870</v>
      </c>
      <c r="N2884" s="36" t="s">
        <v>11871</v>
      </c>
      <c r="O2884" s="36">
        <v>75</v>
      </c>
      <c r="P2884" s="36">
        <v>389</v>
      </c>
      <c r="Q2884" s="36" t="s">
        <v>11730</v>
      </c>
      <c r="R2884" s="50" t="str">
        <f>VLOOKUP(A2884,[1]komplet!$1:$1048576,18,0)</f>
        <v>ANO</v>
      </c>
    </row>
    <row r="2885" spans="1:18" x14ac:dyDescent="0.25">
      <c r="A2885" s="71">
        <v>600145051</v>
      </c>
      <c r="B2885" s="56">
        <f t="shared" ref="B2885:B2948" si="90">A2885*1</f>
        <v>600145051</v>
      </c>
      <c r="C2885" s="57" t="s">
        <v>7371</v>
      </c>
      <c r="D2885" s="50">
        <v>1</v>
      </c>
      <c r="E2885" s="72">
        <f t="shared" ref="E2885:E2948" si="91">C2885*1</f>
        <v>61989061</v>
      </c>
      <c r="F2885" s="51" t="s">
        <v>96</v>
      </c>
      <c r="G2885" s="51" t="s">
        <v>8872</v>
      </c>
      <c r="H2885" s="51">
        <v>2825</v>
      </c>
      <c r="I2885" s="51" t="s">
        <v>14443</v>
      </c>
      <c r="J2885" s="51">
        <v>16.690000000000001</v>
      </c>
      <c r="K2885" s="68">
        <v>47149.25</v>
      </c>
      <c r="L2885" s="63" t="s">
        <v>14444</v>
      </c>
      <c r="M2885" s="50" t="s">
        <v>11872</v>
      </c>
      <c r="N2885" s="36" t="s">
        <v>11873</v>
      </c>
      <c r="O2885" s="36">
        <v>1082</v>
      </c>
      <c r="P2885" s="36">
        <v>5</v>
      </c>
      <c r="Q2885" s="36" t="s">
        <v>11730</v>
      </c>
      <c r="R2885" s="50" t="str">
        <f>VLOOKUP(A2885,[1]komplet!$1:$1048576,18,0)</f>
        <v>ANO</v>
      </c>
    </row>
    <row r="2886" spans="1:18" x14ac:dyDescent="0.25">
      <c r="A2886" s="71">
        <v>600145069</v>
      </c>
      <c r="B2886" s="56">
        <f t="shared" si="90"/>
        <v>600145069</v>
      </c>
      <c r="C2886" s="57" t="s">
        <v>7372</v>
      </c>
      <c r="D2886" s="50">
        <v>1</v>
      </c>
      <c r="E2886" s="72">
        <f t="shared" si="91"/>
        <v>61989088</v>
      </c>
      <c r="F2886" s="51" t="s">
        <v>96</v>
      </c>
      <c r="G2886" s="51" t="s">
        <v>8872</v>
      </c>
      <c r="H2886" s="51">
        <v>600</v>
      </c>
      <c r="I2886" s="51" t="s">
        <v>14443</v>
      </c>
      <c r="J2886" s="51">
        <v>16.690000000000001</v>
      </c>
      <c r="K2886" s="68">
        <v>10014</v>
      </c>
      <c r="L2886" s="63" t="s">
        <v>14444</v>
      </c>
      <c r="M2886" s="50" t="s">
        <v>11874</v>
      </c>
      <c r="N2886" s="36" t="s">
        <v>75</v>
      </c>
      <c r="O2886" s="36">
        <v>388</v>
      </c>
      <c r="P2886" s="36">
        <v>9</v>
      </c>
      <c r="Q2886" s="36" t="s">
        <v>11730</v>
      </c>
      <c r="R2886" s="50" t="str">
        <f>VLOOKUP(A2886,[1]komplet!$1:$1048576,18,0)</f>
        <v>ANO</v>
      </c>
    </row>
    <row r="2887" spans="1:18" x14ac:dyDescent="0.25">
      <c r="A2887" s="71">
        <v>600145077</v>
      </c>
      <c r="B2887" s="56">
        <f t="shared" si="90"/>
        <v>600145077</v>
      </c>
      <c r="C2887" s="57" t="s">
        <v>7373</v>
      </c>
      <c r="D2887" s="50">
        <v>1</v>
      </c>
      <c r="E2887" s="72">
        <f t="shared" si="91"/>
        <v>70631743</v>
      </c>
      <c r="F2887" s="51" t="s">
        <v>96</v>
      </c>
      <c r="G2887" s="51" t="s">
        <v>8872</v>
      </c>
      <c r="H2887" s="51">
        <v>1500</v>
      </c>
      <c r="I2887" s="51" t="s">
        <v>14443</v>
      </c>
      <c r="J2887" s="51">
        <v>16.690000000000001</v>
      </c>
      <c r="K2887" s="68">
        <v>25035.000000000004</v>
      </c>
      <c r="L2887" s="63" t="s">
        <v>14444</v>
      </c>
      <c r="M2887" s="50" t="s">
        <v>11875</v>
      </c>
      <c r="N2887" s="36" t="s">
        <v>11876</v>
      </c>
      <c r="O2887" s="36">
        <v>1387</v>
      </c>
      <c r="P2887" s="36" t="s">
        <v>11877</v>
      </c>
      <c r="Q2887" s="36" t="s">
        <v>11730</v>
      </c>
      <c r="R2887" s="50" t="str">
        <f>VLOOKUP(A2887,[1]komplet!$1:$1048576,18,0)</f>
        <v>ANO</v>
      </c>
    </row>
    <row r="2888" spans="1:18" x14ac:dyDescent="0.25">
      <c r="A2888" s="71">
        <v>600145085</v>
      </c>
      <c r="B2888" s="56">
        <f t="shared" si="90"/>
        <v>600145085</v>
      </c>
      <c r="C2888" s="57" t="s">
        <v>7374</v>
      </c>
      <c r="D2888" s="50">
        <v>1</v>
      </c>
      <c r="E2888" s="72">
        <f t="shared" si="91"/>
        <v>70631760</v>
      </c>
      <c r="F2888" s="51" t="s">
        <v>96</v>
      </c>
      <c r="G2888" s="51" t="s">
        <v>8872</v>
      </c>
      <c r="H2888" s="51">
        <v>1375</v>
      </c>
      <c r="I2888" s="51" t="s">
        <v>14443</v>
      </c>
      <c r="J2888" s="51">
        <v>16.690000000000001</v>
      </c>
      <c r="K2888" s="68">
        <v>22948.75</v>
      </c>
      <c r="L2888" s="63" t="s">
        <v>14444</v>
      </c>
      <c r="M2888" s="50" t="s">
        <v>11878</v>
      </c>
      <c r="N2888" s="36" t="s">
        <v>11331</v>
      </c>
      <c r="O2888" s="36">
        <v>2218</v>
      </c>
      <c r="P2888" s="36">
        <v>13</v>
      </c>
      <c r="Q2888" s="36" t="s">
        <v>11730</v>
      </c>
      <c r="R2888" s="50" t="str">
        <f>VLOOKUP(A2888,[1]komplet!$1:$1048576,18,0)</f>
        <v>ANO</v>
      </c>
    </row>
    <row r="2889" spans="1:18" x14ac:dyDescent="0.25">
      <c r="A2889" s="71">
        <v>600145093</v>
      </c>
      <c r="B2889" s="56">
        <f t="shared" si="90"/>
        <v>600145093</v>
      </c>
      <c r="C2889" s="57" t="s">
        <v>7375</v>
      </c>
      <c r="D2889" s="50">
        <v>1</v>
      </c>
      <c r="E2889" s="72">
        <f t="shared" si="91"/>
        <v>70978328</v>
      </c>
      <c r="F2889" s="51" t="s">
        <v>96</v>
      </c>
      <c r="G2889" s="51" t="s">
        <v>8872</v>
      </c>
      <c r="H2889" s="51">
        <v>1650</v>
      </c>
      <c r="I2889" s="51" t="s">
        <v>14443</v>
      </c>
      <c r="J2889" s="51">
        <v>16.690000000000001</v>
      </c>
      <c r="K2889" s="68">
        <v>27538.500000000004</v>
      </c>
      <c r="L2889" s="63" t="s">
        <v>14444</v>
      </c>
      <c r="M2889" s="50" t="s">
        <v>11879</v>
      </c>
      <c r="N2889" s="36" t="s">
        <v>11747</v>
      </c>
      <c r="O2889" s="36">
        <v>2600</v>
      </c>
      <c r="P2889" s="36" t="s">
        <v>11880</v>
      </c>
      <c r="Q2889" s="36" t="s">
        <v>11730</v>
      </c>
      <c r="R2889" s="50" t="str">
        <f>VLOOKUP(A2889,[1]komplet!$1:$1048576,18,0)</f>
        <v>ANO</v>
      </c>
    </row>
    <row r="2890" spans="1:18" x14ac:dyDescent="0.25">
      <c r="A2890" s="71">
        <v>600145115</v>
      </c>
      <c r="B2890" s="56">
        <f t="shared" si="90"/>
        <v>600145115</v>
      </c>
      <c r="C2890" s="57" t="s">
        <v>7376</v>
      </c>
      <c r="D2890" s="50">
        <v>1</v>
      </c>
      <c r="E2890" s="72">
        <f t="shared" si="91"/>
        <v>70631786</v>
      </c>
      <c r="F2890" s="51" t="s">
        <v>96</v>
      </c>
      <c r="G2890" s="51" t="s">
        <v>8872</v>
      </c>
      <c r="H2890" s="51">
        <v>1450</v>
      </c>
      <c r="I2890" s="51" t="s">
        <v>14443</v>
      </c>
      <c r="J2890" s="51">
        <v>16.690000000000001</v>
      </c>
      <c r="K2890" s="68">
        <v>24200.500000000004</v>
      </c>
      <c r="L2890" s="63" t="s">
        <v>14444</v>
      </c>
      <c r="M2890" s="50" t="s">
        <v>11881</v>
      </c>
      <c r="N2890" s="36" t="s">
        <v>11882</v>
      </c>
      <c r="O2890" s="36">
        <v>682</v>
      </c>
      <c r="P2890" s="36">
        <v>33</v>
      </c>
      <c r="Q2890" s="36" t="s">
        <v>11730</v>
      </c>
      <c r="R2890" s="50" t="str">
        <f>VLOOKUP(A2890,[1]komplet!$1:$1048576,18,0)</f>
        <v>ANO</v>
      </c>
    </row>
    <row r="2891" spans="1:18" x14ac:dyDescent="0.25">
      <c r="A2891" s="71">
        <v>600145123</v>
      </c>
      <c r="B2891" s="56">
        <f t="shared" si="90"/>
        <v>600145123</v>
      </c>
      <c r="C2891" s="57" t="s">
        <v>7377</v>
      </c>
      <c r="D2891" s="50">
        <v>1</v>
      </c>
      <c r="E2891" s="72">
        <f t="shared" si="91"/>
        <v>61989037</v>
      </c>
      <c r="F2891" s="51" t="s">
        <v>96</v>
      </c>
      <c r="G2891" s="51" t="s">
        <v>8872</v>
      </c>
      <c r="H2891" s="51">
        <v>0</v>
      </c>
      <c r="I2891" s="51" t="s">
        <v>14443</v>
      </c>
      <c r="J2891" s="51">
        <v>16.690000000000001</v>
      </c>
      <c r="K2891" s="68">
        <v>0</v>
      </c>
      <c r="L2891" s="63">
        <v>44564</v>
      </c>
      <c r="M2891" s="50" t="s">
        <v>11883</v>
      </c>
      <c r="N2891" s="36" t="s">
        <v>11884</v>
      </c>
      <c r="O2891" s="36">
        <v>2557</v>
      </c>
      <c r="P2891" s="36">
        <v>10</v>
      </c>
      <c r="Q2891" s="36" t="s">
        <v>11730</v>
      </c>
      <c r="R2891" s="50" t="str">
        <f>VLOOKUP(A2891,[1]komplet!$1:$1048576,18,0)</f>
        <v>ANO</v>
      </c>
    </row>
    <row r="2892" spans="1:18" x14ac:dyDescent="0.25">
      <c r="A2892" s="71">
        <v>600145131</v>
      </c>
      <c r="B2892" s="56">
        <f t="shared" si="90"/>
        <v>600145131</v>
      </c>
      <c r="C2892" s="57" t="s">
        <v>7378</v>
      </c>
      <c r="D2892" s="50">
        <v>1</v>
      </c>
      <c r="E2892" s="72">
        <f t="shared" si="91"/>
        <v>70933987</v>
      </c>
      <c r="F2892" s="51" t="s">
        <v>96</v>
      </c>
      <c r="G2892" s="51" t="s">
        <v>8872</v>
      </c>
      <c r="H2892" s="51">
        <v>1900</v>
      </c>
      <c r="I2892" s="51" t="s">
        <v>14443</v>
      </c>
      <c r="J2892" s="51">
        <v>16.690000000000001</v>
      </c>
      <c r="K2892" s="68">
        <v>31711.000000000004</v>
      </c>
      <c r="L2892" s="63" t="s">
        <v>14444</v>
      </c>
      <c r="M2892" s="50" t="s">
        <v>11885</v>
      </c>
      <c r="N2892" s="36" t="s">
        <v>11077</v>
      </c>
      <c r="O2892" s="36">
        <v>1406</v>
      </c>
      <c r="P2892" s="36">
        <v>42</v>
      </c>
      <c r="Q2892" s="36" t="s">
        <v>11730</v>
      </c>
      <c r="R2892" s="50" t="str">
        <f>VLOOKUP(A2892,[1]komplet!$1:$1048576,18,0)</f>
        <v>ANO</v>
      </c>
    </row>
    <row r="2893" spans="1:18" x14ac:dyDescent="0.25">
      <c r="A2893" s="71">
        <v>600145140</v>
      </c>
      <c r="B2893" s="56">
        <f t="shared" si="90"/>
        <v>600145140</v>
      </c>
      <c r="C2893" s="57" t="s">
        <v>7379</v>
      </c>
      <c r="D2893" s="50">
        <v>1</v>
      </c>
      <c r="E2893" s="72">
        <f t="shared" si="91"/>
        <v>70933901</v>
      </c>
      <c r="F2893" s="51" t="s">
        <v>96</v>
      </c>
      <c r="G2893" s="51" t="s">
        <v>8872</v>
      </c>
      <c r="H2893" s="51">
        <v>1400</v>
      </c>
      <c r="I2893" s="51" t="s">
        <v>14443</v>
      </c>
      <c r="J2893" s="51">
        <v>16.690000000000001</v>
      </c>
      <c r="K2893" s="68">
        <v>23366</v>
      </c>
      <c r="L2893" s="63" t="s">
        <v>14444</v>
      </c>
      <c r="M2893" s="50" t="s">
        <v>11886</v>
      </c>
      <c r="N2893" s="36" t="s">
        <v>11887</v>
      </c>
      <c r="O2893" s="36">
        <v>819</v>
      </c>
      <c r="P2893" s="36">
        <v>8</v>
      </c>
      <c r="Q2893" s="36" t="s">
        <v>11730</v>
      </c>
      <c r="R2893" s="50" t="str">
        <f>VLOOKUP(A2893,[1]komplet!$1:$1048576,18,0)</f>
        <v>ANO</v>
      </c>
    </row>
    <row r="2894" spans="1:18" x14ac:dyDescent="0.25">
      <c r="A2894" s="71">
        <v>600145158</v>
      </c>
      <c r="B2894" s="56">
        <f t="shared" si="90"/>
        <v>600145158</v>
      </c>
      <c r="C2894" s="57" t="s">
        <v>7380</v>
      </c>
      <c r="D2894" s="50">
        <v>1</v>
      </c>
      <c r="E2894" s="72">
        <f t="shared" si="91"/>
        <v>70995362</v>
      </c>
      <c r="F2894" s="51" t="s">
        <v>96</v>
      </c>
      <c r="G2894" s="51" t="s">
        <v>8872</v>
      </c>
      <c r="H2894" s="51">
        <v>2050</v>
      </c>
      <c r="I2894" s="51" t="s">
        <v>14443</v>
      </c>
      <c r="J2894" s="51">
        <v>16.690000000000001</v>
      </c>
      <c r="K2894" s="68">
        <v>34214.5</v>
      </c>
      <c r="L2894" s="63" t="s">
        <v>14444</v>
      </c>
      <c r="M2894" s="50" t="s">
        <v>11888</v>
      </c>
      <c r="N2894" s="36" t="s">
        <v>11889</v>
      </c>
      <c r="O2894" s="36">
        <v>1082</v>
      </c>
      <c r="P2894" s="36">
        <v>72</v>
      </c>
      <c r="Q2894" s="36" t="s">
        <v>11730</v>
      </c>
      <c r="R2894" s="50" t="str">
        <f>VLOOKUP(A2894,[1]komplet!$1:$1048576,18,0)</f>
        <v>ANO</v>
      </c>
    </row>
    <row r="2895" spans="1:18" x14ac:dyDescent="0.25">
      <c r="A2895" s="71">
        <v>600145166</v>
      </c>
      <c r="B2895" s="56">
        <f t="shared" si="90"/>
        <v>600145166</v>
      </c>
      <c r="C2895" s="57" t="s">
        <v>7381</v>
      </c>
      <c r="D2895" s="50">
        <v>1</v>
      </c>
      <c r="E2895" s="72">
        <f t="shared" si="91"/>
        <v>70995371</v>
      </c>
      <c r="F2895" s="51" t="s">
        <v>96</v>
      </c>
      <c r="G2895" s="51" t="s">
        <v>8872</v>
      </c>
      <c r="H2895" s="51">
        <v>775</v>
      </c>
      <c r="I2895" s="51" t="s">
        <v>14443</v>
      </c>
      <c r="J2895" s="51">
        <v>16.690000000000001</v>
      </c>
      <c r="K2895" s="68">
        <v>12934.750000000002</v>
      </c>
      <c r="L2895" s="63" t="s">
        <v>14444</v>
      </c>
      <c r="M2895" s="50" t="s">
        <v>11890</v>
      </c>
      <c r="N2895" s="36" t="s">
        <v>11891</v>
      </c>
      <c r="O2895" s="36">
        <v>66</v>
      </c>
      <c r="P2895" s="36">
        <v>1</v>
      </c>
      <c r="Q2895" s="36" t="s">
        <v>11730</v>
      </c>
      <c r="R2895" s="50" t="str">
        <f>VLOOKUP(A2895,[1]komplet!$1:$1048576,18,0)</f>
        <v>ANO</v>
      </c>
    </row>
    <row r="2896" spans="1:18" x14ac:dyDescent="0.25">
      <c r="A2896" s="71">
        <v>600145174</v>
      </c>
      <c r="B2896" s="56">
        <f t="shared" si="90"/>
        <v>600145174</v>
      </c>
      <c r="C2896" s="57" t="s">
        <v>7382</v>
      </c>
      <c r="D2896" s="50">
        <v>1</v>
      </c>
      <c r="E2896" s="72">
        <f t="shared" si="91"/>
        <v>75027411</v>
      </c>
      <c r="F2896" s="51" t="s">
        <v>96</v>
      </c>
      <c r="G2896" s="51" t="s">
        <v>8872</v>
      </c>
      <c r="H2896" s="51">
        <v>2050</v>
      </c>
      <c r="I2896" s="51" t="s">
        <v>14443</v>
      </c>
      <c r="J2896" s="51">
        <v>16.690000000000001</v>
      </c>
      <c r="K2896" s="68">
        <v>34214.5</v>
      </c>
      <c r="L2896" s="63" t="s">
        <v>14444</v>
      </c>
      <c r="M2896" s="50" t="s">
        <v>11892</v>
      </c>
      <c r="N2896" s="36" t="s">
        <v>11893</v>
      </c>
      <c r="O2896" s="36">
        <v>394</v>
      </c>
      <c r="P2896" s="36">
        <v>56</v>
      </c>
      <c r="Q2896" s="36" t="s">
        <v>11730</v>
      </c>
      <c r="R2896" s="50" t="str">
        <f>VLOOKUP(A2896,[1]komplet!$1:$1048576,18,0)</f>
        <v>ANO</v>
      </c>
    </row>
    <row r="2897" spans="1:18" x14ac:dyDescent="0.25">
      <c r="A2897" s="71">
        <v>600145182</v>
      </c>
      <c r="B2897" s="56">
        <f t="shared" si="90"/>
        <v>600145182</v>
      </c>
      <c r="C2897" s="57" t="s">
        <v>7383</v>
      </c>
      <c r="D2897" s="50">
        <v>1</v>
      </c>
      <c r="E2897" s="72">
        <f t="shared" si="91"/>
        <v>70978310</v>
      </c>
      <c r="F2897" s="51" t="s">
        <v>96</v>
      </c>
      <c r="G2897" s="51" t="s">
        <v>8872</v>
      </c>
      <c r="H2897" s="51">
        <v>1800</v>
      </c>
      <c r="I2897" s="51" t="s">
        <v>14443</v>
      </c>
      <c r="J2897" s="51">
        <v>16.690000000000001</v>
      </c>
      <c r="K2897" s="68">
        <v>30042.000000000004</v>
      </c>
      <c r="L2897" s="63" t="s">
        <v>14444</v>
      </c>
      <c r="M2897" s="50" t="s">
        <v>11894</v>
      </c>
      <c r="N2897" s="36" t="s">
        <v>11895</v>
      </c>
      <c r="O2897" s="36">
        <v>831</v>
      </c>
      <c r="P2897" s="36">
        <v>64</v>
      </c>
      <c r="Q2897" s="36" t="s">
        <v>11730</v>
      </c>
      <c r="R2897" s="50" t="str">
        <f>VLOOKUP(A2897,[1]komplet!$1:$1048576,18,0)</f>
        <v>ANO</v>
      </c>
    </row>
    <row r="2898" spans="1:18" x14ac:dyDescent="0.25">
      <c r="A2898" s="71">
        <v>600145204</v>
      </c>
      <c r="B2898" s="56">
        <f t="shared" si="90"/>
        <v>600145204</v>
      </c>
      <c r="C2898" s="57" t="s">
        <v>7384</v>
      </c>
      <c r="D2898" s="50">
        <v>1</v>
      </c>
      <c r="E2898" s="72">
        <f t="shared" si="91"/>
        <v>70631735</v>
      </c>
      <c r="F2898" s="51" t="s">
        <v>96</v>
      </c>
      <c r="G2898" s="51" t="s">
        <v>8872</v>
      </c>
      <c r="H2898" s="51">
        <v>2075</v>
      </c>
      <c r="I2898" s="51" t="s">
        <v>14443</v>
      </c>
      <c r="J2898" s="51">
        <v>16.690000000000001</v>
      </c>
      <c r="K2898" s="68">
        <v>34631.75</v>
      </c>
      <c r="L2898" s="63" t="s">
        <v>14444</v>
      </c>
      <c r="M2898" s="50" t="s">
        <v>11896</v>
      </c>
      <c r="N2898" s="36" t="s">
        <v>11897</v>
      </c>
      <c r="O2898" s="36">
        <v>1506</v>
      </c>
      <c r="P2898" s="36">
        <v>16</v>
      </c>
      <c r="Q2898" s="36" t="s">
        <v>11730</v>
      </c>
      <c r="R2898" s="50" t="str">
        <f>VLOOKUP(A2898,[1]komplet!$1:$1048576,18,0)</f>
        <v>ANO</v>
      </c>
    </row>
    <row r="2899" spans="1:18" x14ac:dyDescent="0.25">
      <c r="A2899" s="71">
        <v>600145212</v>
      </c>
      <c r="B2899" s="56">
        <f t="shared" si="90"/>
        <v>600145212</v>
      </c>
      <c r="C2899" s="57" t="s">
        <v>7385</v>
      </c>
      <c r="D2899" s="50">
        <v>1</v>
      </c>
      <c r="E2899" s="72">
        <f t="shared" si="91"/>
        <v>70978361</v>
      </c>
      <c r="F2899" s="51" t="s">
        <v>96</v>
      </c>
      <c r="G2899" s="51" t="s">
        <v>8872</v>
      </c>
      <c r="H2899" s="51">
        <v>2775</v>
      </c>
      <c r="I2899" s="51" t="s">
        <v>14443</v>
      </c>
      <c r="J2899" s="51">
        <v>16.690000000000001</v>
      </c>
      <c r="K2899" s="68">
        <v>46314.75</v>
      </c>
      <c r="L2899" s="63" t="s">
        <v>14444</v>
      </c>
      <c r="M2899" s="50" t="s">
        <v>11898</v>
      </c>
      <c r="N2899" s="36" t="s">
        <v>11899</v>
      </c>
      <c r="O2899" s="36">
        <v>1169</v>
      </c>
      <c r="P2899" s="36">
        <v>29</v>
      </c>
      <c r="Q2899" s="36" t="s">
        <v>11730</v>
      </c>
      <c r="R2899" s="50" t="str">
        <f>VLOOKUP(A2899,[1]komplet!$1:$1048576,18,0)</f>
        <v>ANO</v>
      </c>
    </row>
    <row r="2900" spans="1:18" x14ac:dyDescent="0.25">
      <c r="A2900" s="71">
        <v>600145239</v>
      </c>
      <c r="B2900" s="56">
        <f t="shared" si="90"/>
        <v>600145239</v>
      </c>
      <c r="C2900" s="57" t="s">
        <v>7386</v>
      </c>
      <c r="D2900" s="50">
        <v>1</v>
      </c>
      <c r="E2900" s="72">
        <f t="shared" si="91"/>
        <v>70978336</v>
      </c>
      <c r="F2900" s="51" t="s">
        <v>96</v>
      </c>
      <c r="G2900" s="51" t="s">
        <v>8872</v>
      </c>
      <c r="H2900" s="51">
        <v>1050</v>
      </c>
      <c r="I2900" s="51" t="s">
        <v>14443</v>
      </c>
      <c r="J2900" s="51">
        <v>16.690000000000001</v>
      </c>
      <c r="K2900" s="68">
        <v>17524.5</v>
      </c>
      <c r="L2900" s="63" t="s">
        <v>14444</v>
      </c>
      <c r="M2900" s="50" t="s">
        <v>11900</v>
      </c>
      <c r="N2900" s="36" t="s">
        <v>91</v>
      </c>
      <c r="O2900" s="36">
        <v>1383</v>
      </c>
      <c r="P2900" s="36">
        <v>52</v>
      </c>
      <c r="Q2900" s="36" t="s">
        <v>11730</v>
      </c>
      <c r="R2900" s="50" t="str">
        <f>VLOOKUP(A2900,[1]komplet!$1:$1048576,18,0)</f>
        <v>ANO</v>
      </c>
    </row>
    <row r="2901" spans="1:18" x14ac:dyDescent="0.25">
      <c r="A2901" s="71">
        <v>600145247</v>
      </c>
      <c r="B2901" s="56">
        <f t="shared" si="90"/>
        <v>600145247</v>
      </c>
      <c r="C2901" s="57" t="s">
        <v>7387</v>
      </c>
      <c r="D2901" s="50">
        <v>1</v>
      </c>
      <c r="E2901" s="72">
        <f t="shared" si="91"/>
        <v>70978387</v>
      </c>
      <c r="F2901" s="51" t="s">
        <v>96</v>
      </c>
      <c r="G2901" s="51" t="s">
        <v>8872</v>
      </c>
      <c r="H2901" s="51">
        <v>1225</v>
      </c>
      <c r="I2901" s="51" t="s">
        <v>14443</v>
      </c>
      <c r="J2901" s="51">
        <v>16.690000000000001</v>
      </c>
      <c r="K2901" s="68">
        <v>20445.25</v>
      </c>
      <c r="L2901" s="63" t="s">
        <v>14444</v>
      </c>
      <c r="M2901" s="50" t="s">
        <v>11901</v>
      </c>
      <c r="N2901" s="36" t="s">
        <v>11902</v>
      </c>
      <c r="O2901" s="36">
        <v>1801</v>
      </c>
      <c r="P2901" s="36">
        <v>12</v>
      </c>
      <c r="Q2901" s="36" t="s">
        <v>11730</v>
      </c>
      <c r="R2901" s="50" t="str">
        <f>VLOOKUP(A2901,[1]komplet!$1:$1048576,18,0)</f>
        <v>ANO</v>
      </c>
    </row>
    <row r="2902" spans="1:18" x14ac:dyDescent="0.25">
      <c r="A2902" s="71">
        <v>600145255</v>
      </c>
      <c r="B2902" s="56">
        <f t="shared" si="90"/>
        <v>600145255</v>
      </c>
      <c r="C2902" s="57" t="s">
        <v>7388</v>
      </c>
      <c r="D2902" s="50">
        <v>1</v>
      </c>
      <c r="E2902" s="72">
        <f t="shared" si="91"/>
        <v>70631778</v>
      </c>
      <c r="F2902" s="51" t="s">
        <v>96</v>
      </c>
      <c r="G2902" s="51" t="s">
        <v>8872</v>
      </c>
      <c r="H2902" s="51">
        <v>1450</v>
      </c>
      <c r="I2902" s="51" t="s">
        <v>14443</v>
      </c>
      <c r="J2902" s="51">
        <v>16.690000000000001</v>
      </c>
      <c r="K2902" s="68">
        <v>24200.500000000004</v>
      </c>
      <c r="L2902" s="63" t="s">
        <v>14444</v>
      </c>
      <c r="M2902" s="50" t="s">
        <v>11903</v>
      </c>
      <c r="N2902" s="36" t="s">
        <v>11904</v>
      </c>
      <c r="O2902" s="36">
        <v>450</v>
      </c>
      <c r="P2902" s="36">
        <v>2</v>
      </c>
      <c r="Q2902" s="36" t="s">
        <v>11730</v>
      </c>
      <c r="R2902" s="50" t="str">
        <f>VLOOKUP(A2902,[1]komplet!$1:$1048576,18,0)</f>
        <v>ANO</v>
      </c>
    </row>
    <row r="2903" spans="1:18" x14ac:dyDescent="0.25">
      <c r="A2903" s="71">
        <v>600145263</v>
      </c>
      <c r="B2903" s="56">
        <f t="shared" si="90"/>
        <v>600145263</v>
      </c>
      <c r="C2903" s="57" t="s">
        <v>7389</v>
      </c>
      <c r="D2903" s="50">
        <v>1</v>
      </c>
      <c r="E2903" s="72">
        <f t="shared" si="91"/>
        <v>70984727</v>
      </c>
      <c r="F2903" s="51" t="s">
        <v>96</v>
      </c>
      <c r="G2903" s="51" t="s">
        <v>8872</v>
      </c>
      <c r="H2903" s="51">
        <v>1800</v>
      </c>
      <c r="I2903" s="51" t="s">
        <v>14443</v>
      </c>
      <c r="J2903" s="51">
        <v>16.690000000000001</v>
      </c>
      <c r="K2903" s="68">
        <v>30042.000000000004</v>
      </c>
      <c r="L2903" s="63" t="s">
        <v>14444</v>
      </c>
      <c r="M2903" s="50" t="s">
        <v>11905</v>
      </c>
      <c r="N2903" s="36" t="s">
        <v>41</v>
      </c>
      <c r="O2903" s="36">
        <v>668</v>
      </c>
      <c r="P2903" s="36">
        <v>13</v>
      </c>
      <c r="Q2903" s="36" t="s">
        <v>11730</v>
      </c>
      <c r="R2903" s="50" t="str">
        <f>VLOOKUP(A2903,[1]komplet!$1:$1048576,18,0)</f>
        <v>ANO</v>
      </c>
    </row>
    <row r="2904" spans="1:18" x14ac:dyDescent="0.25">
      <c r="A2904" s="71">
        <v>600145271</v>
      </c>
      <c r="B2904" s="56">
        <f t="shared" si="90"/>
        <v>600145271</v>
      </c>
      <c r="C2904" s="57" t="s">
        <v>7390</v>
      </c>
      <c r="D2904" s="50">
        <v>1</v>
      </c>
      <c r="E2904" s="72">
        <f t="shared" si="91"/>
        <v>70631751</v>
      </c>
      <c r="F2904" s="51" t="s">
        <v>96</v>
      </c>
      <c r="G2904" s="51" t="s">
        <v>8872</v>
      </c>
      <c r="H2904" s="51">
        <v>1325</v>
      </c>
      <c r="I2904" s="51" t="s">
        <v>14443</v>
      </c>
      <c r="J2904" s="51">
        <v>16.690000000000001</v>
      </c>
      <c r="K2904" s="68">
        <v>22114.25</v>
      </c>
      <c r="L2904" s="63" t="s">
        <v>14444</v>
      </c>
      <c r="M2904" s="50" t="s">
        <v>11906</v>
      </c>
      <c r="N2904" s="36" t="s">
        <v>11907</v>
      </c>
      <c r="O2904" s="36">
        <v>121</v>
      </c>
      <c r="P2904" s="36">
        <v>6</v>
      </c>
      <c r="Q2904" s="36" t="s">
        <v>11730</v>
      </c>
      <c r="R2904" s="50" t="str">
        <f>VLOOKUP(A2904,[1]komplet!$1:$1048576,18,0)</f>
        <v>ANO</v>
      </c>
    </row>
    <row r="2905" spans="1:18" x14ac:dyDescent="0.25">
      <c r="A2905" s="71">
        <v>600145280</v>
      </c>
      <c r="B2905" s="56">
        <f t="shared" si="90"/>
        <v>600145280</v>
      </c>
      <c r="C2905" s="57" t="s">
        <v>7391</v>
      </c>
      <c r="D2905" s="50">
        <v>1</v>
      </c>
      <c r="E2905" s="72">
        <f t="shared" si="91"/>
        <v>70944661</v>
      </c>
      <c r="F2905" s="51" t="s">
        <v>96</v>
      </c>
      <c r="G2905" s="51" t="s">
        <v>8872</v>
      </c>
      <c r="H2905" s="51">
        <v>1700</v>
      </c>
      <c r="I2905" s="51" t="s">
        <v>14443</v>
      </c>
      <c r="J2905" s="51">
        <v>16.690000000000001</v>
      </c>
      <c r="K2905" s="68">
        <v>28373.000000000004</v>
      </c>
      <c r="L2905" s="63" t="s">
        <v>14444</v>
      </c>
      <c r="M2905" s="50" t="s">
        <v>11908</v>
      </c>
      <c r="N2905" s="36" t="s">
        <v>11909</v>
      </c>
      <c r="O2905" s="36">
        <v>268</v>
      </c>
      <c r="P2905" s="36">
        <v>45</v>
      </c>
      <c r="Q2905" s="36" t="s">
        <v>11730</v>
      </c>
      <c r="R2905" s="50" t="str">
        <f>VLOOKUP(A2905,[1]komplet!$1:$1048576,18,0)</f>
        <v>ANO</v>
      </c>
    </row>
    <row r="2906" spans="1:18" x14ac:dyDescent="0.25">
      <c r="A2906" s="71">
        <v>600145298</v>
      </c>
      <c r="B2906" s="56">
        <f t="shared" si="90"/>
        <v>600145298</v>
      </c>
      <c r="C2906" s="57" t="s">
        <v>7392</v>
      </c>
      <c r="D2906" s="50">
        <v>1</v>
      </c>
      <c r="E2906" s="72">
        <f t="shared" si="91"/>
        <v>70933928</v>
      </c>
      <c r="F2906" s="51" t="s">
        <v>96</v>
      </c>
      <c r="G2906" s="51" t="s">
        <v>8872</v>
      </c>
      <c r="H2906" s="51">
        <v>2275</v>
      </c>
      <c r="I2906" s="51" t="s">
        <v>14443</v>
      </c>
      <c r="J2906" s="51">
        <v>16.690000000000001</v>
      </c>
      <c r="K2906" s="68">
        <v>37969.75</v>
      </c>
      <c r="L2906" s="63" t="s">
        <v>14444</v>
      </c>
      <c r="M2906" s="50" t="s">
        <v>11910</v>
      </c>
      <c r="N2906" s="36" t="s">
        <v>11911</v>
      </c>
      <c r="O2906" s="36">
        <v>2975</v>
      </c>
      <c r="P2906" s="36" t="s">
        <v>11912</v>
      </c>
      <c r="Q2906" s="36" t="s">
        <v>11730</v>
      </c>
      <c r="R2906" s="50" t="str">
        <f>VLOOKUP(A2906,[1]komplet!$1:$1048576,18,0)</f>
        <v>ANO</v>
      </c>
    </row>
    <row r="2907" spans="1:18" x14ac:dyDescent="0.25">
      <c r="A2907" s="71">
        <v>600145301</v>
      </c>
      <c r="B2907" s="56">
        <f t="shared" si="90"/>
        <v>600145301</v>
      </c>
      <c r="C2907" s="57" t="s">
        <v>7393</v>
      </c>
      <c r="D2907" s="50">
        <v>1</v>
      </c>
      <c r="E2907" s="72">
        <f t="shared" si="91"/>
        <v>70984158</v>
      </c>
      <c r="F2907" s="51" t="s">
        <v>96</v>
      </c>
      <c r="G2907" s="51" t="s">
        <v>8872</v>
      </c>
      <c r="H2907" s="51">
        <v>1825</v>
      </c>
      <c r="I2907" s="51" t="s">
        <v>14443</v>
      </c>
      <c r="J2907" s="51">
        <v>16.690000000000001</v>
      </c>
      <c r="K2907" s="68">
        <v>30459.250000000004</v>
      </c>
      <c r="L2907" s="63" t="s">
        <v>14444</v>
      </c>
      <c r="M2907" s="50" t="s">
        <v>11913</v>
      </c>
      <c r="N2907" s="36" t="s">
        <v>11914</v>
      </c>
      <c r="O2907" s="36">
        <v>1208</v>
      </c>
      <c r="Q2907" s="36" t="s">
        <v>11730</v>
      </c>
      <c r="R2907" s="50" t="str">
        <f>VLOOKUP(A2907,[1]komplet!$1:$1048576,18,0)</f>
        <v>ANO</v>
      </c>
    </row>
    <row r="2908" spans="1:18" x14ac:dyDescent="0.25">
      <c r="A2908" s="71">
        <v>600145310</v>
      </c>
      <c r="B2908" s="56">
        <f t="shared" si="90"/>
        <v>600145310</v>
      </c>
      <c r="C2908" s="57" t="s">
        <v>7394</v>
      </c>
      <c r="D2908" s="50">
        <v>1</v>
      </c>
      <c r="E2908" s="72">
        <f t="shared" si="91"/>
        <v>70995427</v>
      </c>
      <c r="F2908" s="51" t="s">
        <v>96</v>
      </c>
      <c r="G2908" s="51" t="s">
        <v>8872</v>
      </c>
      <c r="H2908" s="51">
        <v>1050</v>
      </c>
      <c r="I2908" s="51" t="s">
        <v>14443</v>
      </c>
      <c r="J2908" s="51">
        <v>16.690000000000001</v>
      </c>
      <c r="K2908" s="68">
        <v>17524.5</v>
      </c>
      <c r="L2908" s="63" t="s">
        <v>14444</v>
      </c>
      <c r="M2908" s="50" t="s">
        <v>11915</v>
      </c>
      <c r="N2908" s="36" t="s">
        <v>11916</v>
      </c>
      <c r="O2908" s="36">
        <v>1418</v>
      </c>
      <c r="P2908" s="36">
        <v>24</v>
      </c>
      <c r="Q2908" s="36" t="s">
        <v>11730</v>
      </c>
      <c r="R2908" s="50" t="str">
        <f>VLOOKUP(A2908,[1]komplet!$1:$1048576,18,0)</f>
        <v>ANO</v>
      </c>
    </row>
    <row r="2909" spans="1:18" x14ac:dyDescent="0.25">
      <c r="A2909" s="71">
        <v>600145328</v>
      </c>
      <c r="B2909" s="56">
        <f t="shared" si="90"/>
        <v>600145328</v>
      </c>
      <c r="C2909" s="57" t="s">
        <v>7395</v>
      </c>
      <c r="D2909" s="50">
        <v>1</v>
      </c>
      <c r="E2909" s="72">
        <f t="shared" si="91"/>
        <v>64626679</v>
      </c>
      <c r="F2909" s="51" t="s">
        <v>96</v>
      </c>
      <c r="G2909" s="51" t="s">
        <v>8872</v>
      </c>
      <c r="H2909" s="51">
        <v>1225</v>
      </c>
      <c r="I2909" s="51" t="s">
        <v>14443</v>
      </c>
      <c r="J2909" s="51">
        <v>16.690000000000001</v>
      </c>
      <c r="K2909" s="68">
        <v>20445.25</v>
      </c>
      <c r="L2909" s="63" t="s">
        <v>14444</v>
      </c>
      <c r="M2909" s="50" t="s">
        <v>11917</v>
      </c>
      <c r="N2909" s="36" t="s">
        <v>11918</v>
      </c>
      <c r="O2909" s="36">
        <v>166</v>
      </c>
      <c r="P2909" s="36">
        <v>28</v>
      </c>
      <c r="Q2909" s="36" t="s">
        <v>11730</v>
      </c>
      <c r="R2909" s="50" t="str">
        <f>VLOOKUP(A2909,[1]komplet!$1:$1048576,18,0)</f>
        <v>ANO</v>
      </c>
    </row>
    <row r="2910" spans="1:18" x14ac:dyDescent="0.25">
      <c r="A2910" s="71">
        <v>600145352</v>
      </c>
      <c r="B2910" s="56">
        <f t="shared" si="90"/>
        <v>600145352</v>
      </c>
      <c r="C2910" s="57" t="s">
        <v>7396</v>
      </c>
      <c r="D2910" s="50">
        <v>1</v>
      </c>
      <c r="E2910" s="72">
        <f t="shared" si="91"/>
        <v>64628329</v>
      </c>
      <c r="F2910" s="51" t="s">
        <v>96</v>
      </c>
      <c r="G2910" s="51" t="s">
        <v>8872</v>
      </c>
      <c r="H2910" s="51">
        <v>2075</v>
      </c>
      <c r="I2910" s="51" t="s">
        <v>14443</v>
      </c>
      <c r="J2910" s="51">
        <v>16.690000000000001</v>
      </c>
      <c r="K2910" s="68">
        <v>34631.75</v>
      </c>
      <c r="L2910" s="63" t="s">
        <v>14444</v>
      </c>
      <c r="M2910" s="50" t="s">
        <v>11919</v>
      </c>
      <c r="N2910" s="36" t="s">
        <v>11920</v>
      </c>
      <c r="O2910" s="36">
        <v>915</v>
      </c>
      <c r="P2910" s="36">
        <v>2</v>
      </c>
      <c r="Q2910" s="36" t="s">
        <v>11730</v>
      </c>
      <c r="R2910" s="50" t="str">
        <f>VLOOKUP(A2910,[1]komplet!$1:$1048576,18,0)</f>
        <v>ANO</v>
      </c>
    </row>
    <row r="2911" spans="1:18" x14ac:dyDescent="0.25">
      <c r="A2911" s="71">
        <v>600171272</v>
      </c>
      <c r="B2911" s="56">
        <f t="shared" si="90"/>
        <v>600171272</v>
      </c>
      <c r="C2911" s="57" t="s">
        <v>7397</v>
      </c>
      <c r="D2911" s="50">
        <v>1</v>
      </c>
      <c r="E2911" s="72">
        <f t="shared" si="91"/>
        <v>577260</v>
      </c>
      <c r="F2911" s="51" t="s">
        <v>96</v>
      </c>
      <c r="G2911" s="51" t="s">
        <v>8872</v>
      </c>
      <c r="H2911" s="51">
        <v>2500</v>
      </c>
      <c r="I2911" s="51" t="s">
        <v>14443</v>
      </c>
      <c r="J2911" s="51">
        <v>16.690000000000001</v>
      </c>
      <c r="K2911" s="68">
        <v>41725</v>
      </c>
      <c r="L2911" s="63" t="s">
        <v>14444</v>
      </c>
      <c r="M2911" s="50" t="s">
        <v>11921</v>
      </c>
      <c r="N2911" s="36" t="s">
        <v>11922</v>
      </c>
      <c r="O2911" s="36">
        <v>1095</v>
      </c>
      <c r="P2911" s="36">
        <v>33</v>
      </c>
      <c r="Q2911" s="36" t="s">
        <v>11730</v>
      </c>
      <c r="R2911" s="50" t="str">
        <f>VLOOKUP(A2911,[1]komplet!$1:$1048576,18,0)</f>
        <v>ANO</v>
      </c>
    </row>
    <row r="2912" spans="1:18" x14ac:dyDescent="0.25">
      <c r="A2912" s="71">
        <v>600171299</v>
      </c>
      <c r="B2912" s="56">
        <f t="shared" si="90"/>
        <v>600171299</v>
      </c>
      <c r="C2912" s="57" t="s">
        <v>7398</v>
      </c>
      <c r="D2912" s="50">
        <v>1</v>
      </c>
      <c r="E2912" s="72">
        <f t="shared" si="91"/>
        <v>575933</v>
      </c>
      <c r="F2912" s="51" t="s">
        <v>96</v>
      </c>
      <c r="G2912" s="51" t="s">
        <v>8872</v>
      </c>
      <c r="H2912" s="51">
        <v>3250</v>
      </c>
      <c r="I2912" s="51" t="s">
        <v>14443</v>
      </c>
      <c r="J2912" s="51">
        <v>16.690000000000001</v>
      </c>
      <c r="K2912" s="68">
        <v>54242.500000000007</v>
      </c>
      <c r="L2912" s="63" t="s">
        <v>14444</v>
      </c>
      <c r="M2912" s="50" t="s">
        <v>11923</v>
      </c>
      <c r="N2912" s="36" t="s">
        <v>90</v>
      </c>
      <c r="O2912" s="36">
        <v>1108</v>
      </c>
      <c r="P2912" s="36">
        <v>1</v>
      </c>
      <c r="Q2912" s="36" t="s">
        <v>11730</v>
      </c>
      <c r="R2912" s="50" t="str">
        <f>VLOOKUP(A2912,[1]komplet!$1:$1048576,18,0)</f>
        <v>ANO</v>
      </c>
    </row>
    <row r="2913" spans="1:18" x14ac:dyDescent="0.25">
      <c r="A2913" s="71">
        <v>600171302</v>
      </c>
      <c r="B2913" s="56">
        <f t="shared" si="90"/>
        <v>600171302</v>
      </c>
      <c r="C2913" s="57" t="s">
        <v>7399</v>
      </c>
      <c r="D2913" s="50">
        <v>1</v>
      </c>
      <c r="E2913" s="72">
        <f t="shared" si="91"/>
        <v>13644327</v>
      </c>
      <c r="F2913" s="51" t="s">
        <v>96</v>
      </c>
      <c r="G2913" s="51" t="s">
        <v>8872</v>
      </c>
      <c r="H2913" s="51">
        <v>2175</v>
      </c>
      <c r="I2913" s="51" t="s">
        <v>14443</v>
      </c>
      <c r="J2913" s="51">
        <v>16.690000000000001</v>
      </c>
      <c r="K2913" s="68">
        <v>36300.75</v>
      </c>
      <c r="L2913" s="63" t="s">
        <v>14444</v>
      </c>
      <c r="M2913" s="50" t="s">
        <v>11924</v>
      </c>
      <c r="N2913" s="36" t="s">
        <v>11925</v>
      </c>
      <c r="O2913" s="36">
        <v>423</v>
      </c>
      <c r="P2913" s="36">
        <v>30</v>
      </c>
      <c r="Q2913" s="36" t="s">
        <v>11730</v>
      </c>
      <c r="R2913" s="50" t="str">
        <f>VLOOKUP(A2913,[1]komplet!$1:$1048576,18,0)</f>
        <v>ANO</v>
      </c>
    </row>
    <row r="2914" spans="1:18" x14ac:dyDescent="0.25">
      <c r="A2914" s="71">
        <v>600171311</v>
      </c>
      <c r="B2914" s="56">
        <f t="shared" si="90"/>
        <v>600171311</v>
      </c>
      <c r="C2914" s="57" t="s">
        <v>7400</v>
      </c>
      <c r="D2914" s="50">
        <v>1</v>
      </c>
      <c r="E2914" s="72">
        <f t="shared" si="91"/>
        <v>14451093</v>
      </c>
      <c r="F2914" s="51" t="s">
        <v>96</v>
      </c>
      <c r="G2914" s="51" t="s">
        <v>8872</v>
      </c>
      <c r="H2914" s="51">
        <v>3250</v>
      </c>
      <c r="I2914" s="51" t="s">
        <v>14443</v>
      </c>
      <c r="J2914" s="51">
        <v>16.690000000000001</v>
      </c>
      <c r="K2914" s="68">
        <v>54242.500000000007</v>
      </c>
      <c r="L2914" s="63" t="s">
        <v>14444</v>
      </c>
      <c r="M2914" s="50" t="s">
        <v>11926</v>
      </c>
      <c r="N2914" s="36" t="s">
        <v>11452</v>
      </c>
      <c r="O2914" s="36">
        <v>964</v>
      </c>
      <c r="P2914" s="36">
        <v>2</v>
      </c>
      <c r="Q2914" s="36" t="s">
        <v>11730</v>
      </c>
      <c r="R2914" s="50" t="str">
        <f>VLOOKUP(A2914,[1]komplet!$1:$1048576,18,0)</f>
        <v>ANO</v>
      </c>
    </row>
    <row r="2915" spans="1:18" x14ac:dyDescent="0.25">
      <c r="A2915" s="71">
        <v>600171612</v>
      </c>
      <c r="B2915" s="56">
        <f t="shared" si="90"/>
        <v>600171612</v>
      </c>
      <c r="C2915" s="57" t="s">
        <v>7401</v>
      </c>
      <c r="D2915" s="50">
        <v>1</v>
      </c>
      <c r="E2915" s="72">
        <f t="shared" si="91"/>
        <v>64628205</v>
      </c>
      <c r="F2915" s="51" t="s">
        <v>96</v>
      </c>
      <c r="G2915" s="51" t="s">
        <v>8872</v>
      </c>
      <c r="H2915" s="51">
        <v>725</v>
      </c>
      <c r="I2915" s="51" t="s">
        <v>14443</v>
      </c>
      <c r="J2915" s="51">
        <v>16.690000000000001</v>
      </c>
      <c r="K2915" s="68">
        <v>12100.250000000002</v>
      </c>
      <c r="L2915" s="63" t="s">
        <v>14444</v>
      </c>
      <c r="M2915" s="50" t="s">
        <v>11927</v>
      </c>
      <c r="N2915" s="36" t="s">
        <v>11767</v>
      </c>
      <c r="O2915" s="36">
        <v>300</v>
      </c>
      <c r="P2915" s="36">
        <v>6</v>
      </c>
      <c r="Q2915" s="36" t="s">
        <v>11730</v>
      </c>
      <c r="R2915" s="50" t="str">
        <f>VLOOKUP(A2915,[1]komplet!$1:$1048576,18,0)</f>
        <v>ANO</v>
      </c>
    </row>
    <row r="2916" spans="1:18" x14ac:dyDescent="0.25">
      <c r="A2916" s="71">
        <v>600171621</v>
      </c>
      <c r="B2916" s="56">
        <f t="shared" si="90"/>
        <v>600171621</v>
      </c>
      <c r="C2916" s="57" t="s">
        <v>7402</v>
      </c>
      <c r="D2916" s="50">
        <v>1</v>
      </c>
      <c r="E2916" s="72">
        <f t="shared" si="91"/>
        <v>25369474</v>
      </c>
      <c r="F2916" s="51" t="s">
        <v>96</v>
      </c>
      <c r="G2916" s="51" t="s">
        <v>8872</v>
      </c>
      <c r="H2916" s="51">
        <v>550</v>
      </c>
      <c r="I2916" s="51" t="s">
        <v>14443</v>
      </c>
      <c r="J2916" s="51">
        <v>16.690000000000001</v>
      </c>
      <c r="K2916" s="68">
        <v>9179.5</v>
      </c>
      <c r="L2916" s="63" t="s">
        <v>14444</v>
      </c>
      <c r="M2916" s="50" t="s">
        <v>11928</v>
      </c>
      <c r="N2916" s="36" t="s">
        <v>11831</v>
      </c>
      <c r="O2916" s="36">
        <v>65</v>
      </c>
      <c r="P2916" s="36">
        <v>92</v>
      </c>
      <c r="Q2916" s="36" t="s">
        <v>11730</v>
      </c>
      <c r="R2916" s="50" t="str">
        <f>VLOOKUP(A2916,[1]komplet!$1:$1048576,18,0)</f>
        <v>NE</v>
      </c>
    </row>
    <row r="2917" spans="1:18" x14ac:dyDescent="0.25">
      <c r="A2917" s="71">
        <v>600171680</v>
      </c>
      <c r="B2917" s="56">
        <f t="shared" si="90"/>
        <v>600171680</v>
      </c>
      <c r="C2917" s="57" t="s">
        <v>7403</v>
      </c>
      <c r="D2917" s="50">
        <v>1</v>
      </c>
      <c r="E2917" s="72">
        <f t="shared" si="91"/>
        <v>61989266</v>
      </c>
      <c r="F2917" s="51" t="s">
        <v>96</v>
      </c>
      <c r="G2917" s="51" t="s">
        <v>8872</v>
      </c>
      <c r="H2917" s="51">
        <v>650</v>
      </c>
      <c r="I2917" s="51" t="s">
        <v>14443</v>
      </c>
      <c r="J2917" s="51">
        <v>16.690000000000001</v>
      </c>
      <c r="K2917" s="68">
        <v>10848.5</v>
      </c>
      <c r="L2917" s="63" t="s">
        <v>14444</v>
      </c>
      <c r="M2917" s="50" t="s">
        <v>11929</v>
      </c>
      <c r="N2917" s="36" t="s">
        <v>11930</v>
      </c>
      <c r="O2917" s="36">
        <v>1586</v>
      </c>
      <c r="P2917" s="36">
        <v>66</v>
      </c>
      <c r="Q2917" s="36" t="s">
        <v>11730</v>
      </c>
      <c r="R2917" s="50" t="str">
        <f>VLOOKUP(A2917,[1]komplet!$1:$1048576,18,0)</f>
        <v>ANO</v>
      </c>
    </row>
    <row r="2918" spans="1:18" x14ac:dyDescent="0.25">
      <c r="A2918" s="71">
        <v>600171698</v>
      </c>
      <c r="B2918" s="56">
        <f t="shared" si="90"/>
        <v>600171698</v>
      </c>
      <c r="C2918" s="57" t="s">
        <v>7404</v>
      </c>
      <c r="D2918" s="50">
        <v>1</v>
      </c>
      <c r="E2918" s="72">
        <f t="shared" si="91"/>
        <v>64628159</v>
      </c>
      <c r="F2918" s="51" t="s">
        <v>96</v>
      </c>
      <c r="G2918" s="51" t="s">
        <v>8872</v>
      </c>
      <c r="H2918" s="51">
        <v>625</v>
      </c>
      <c r="I2918" s="51" t="s">
        <v>14443</v>
      </c>
      <c r="J2918" s="51">
        <v>16.690000000000001</v>
      </c>
      <c r="K2918" s="68">
        <v>10431.25</v>
      </c>
      <c r="L2918" s="63" t="s">
        <v>14444</v>
      </c>
      <c r="M2918" s="50" t="s">
        <v>11931</v>
      </c>
      <c r="N2918" s="36" t="s">
        <v>11838</v>
      </c>
      <c r="O2918" s="36">
        <v>1535</v>
      </c>
      <c r="P2918" s="36">
        <v>19</v>
      </c>
      <c r="Q2918" s="36" t="s">
        <v>11730</v>
      </c>
      <c r="R2918" s="50" t="str">
        <f>VLOOKUP(A2918,[1]komplet!$1:$1048576,18,0)</f>
        <v>ANO</v>
      </c>
    </row>
    <row r="2919" spans="1:18" x14ac:dyDescent="0.25">
      <c r="A2919" s="71">
        <v>610551175</v>
      </c>
      <c r="B2919" s="56">
        <f t="shared" si="90"/>
        <v>610551175</v>
      </c>
      <c r="C2919" s="57" t="s">
        <v>7405</v>
      </c>
      <c r="D2919" s="50">
        <v>1</v>
      </c>
      <c r="E2919" s="72">
        <f t="shared" si="91"/>
        <v>25858751</v>
      </c>
      <c r="F2919" s="51" t="s">
        <v>96</v>
      </c>
      <c r="G2919" s="51" t="s">
        <v>8872</v>
      </c>
      <c r="H2919" s="51">
        <v>225</v>
      </c>
      <c r="I2919" s="51" t="s">
        <v>14443</v>
      </c>
      <c r="J2919" s="51">
        <v>16.690000000000001</v>
      </c>
      <c r="K2919" s="68">
        <v>3755.2500000000005</v>
      </c>
      <c r="L2919" s="63" t="s">
        <v>14444</v>
      </c>
      <c r="M2919" s="50" t="s">
        <v>11932</v>
      </c>
      <c r="N2919" s="36" t="s">
        <v>11747</v>
      </c>
      <c r="O2919" s="36">
        <v>2633</v>
      </c>
      <c r="P2919" s="36">
        <v>2</v>
      </c>
      <c r="Q2919" s="36" t="s">
        <v>11730</v>
      </c>
      <c r="R2919" s="50" t="str">
        <f>VLOOKUP(A2919,[1]komplet!$1:$1048576,18,0)</f>
        <v>NE</v>
      </c>
    </row>
    <row r="2920" spans="1:18" x14ac:dyDescent="0.25">
      <c r="A2920" s="71">
        <v>650003551</v>
      </c>
      <c r="B2920" s="56">
        <f t="shared" si="90"/>
        <v>650003551</v>
      </c>
      <c r="C2920" s="57" t="s">
        <v>7406</v>
      </c>
      <c r="D2920" s="50">
        <v>1</v>
      </c>
      <c r="E2920" s="72">
        <f t="shared" si="91"/>
        <v>25862391</v>
      </c>
      <c r="F2920" s="51" t="s">
        <v>96</v>
      </c>
      <c r="G2920" s="51" t="s">
        <v>8872</v>
      </c>
      <c r="H2920" s="51">
        <v>550</v>
      </c>
      <c r="I2920" s="51" t="s">
        <v>14443</v>
      </c>
      <c r="J2920" s="51">
        <v>16.690000000000001</v>
      </c>
      <c r="K2920" s="68">
        <v>9179.5</v>
      </c>
      <c r="L2920" s="63" t="s">
        <v>14444</v>
      </c>
      <c r="M2920" s="50" t="s">
        <v>11933</v>
      </c>
      <c r="N2920" s="36" t="s">
        <v>11934</v>
      </c>
      <c r="O2920" s="36">
        <v>550</v>
      </c>
      <c r="P2920" s="36">
        <v>50</v>
      </c>
      <c r="Q2920" s="36" t="s">
        <v>11730</v>
      </c>
      <c r="R2920" s="50" t="str">
        <f>VLOOKUP(A2920,[1]komplet!$1:$1048576,18,0)</f>
        <v>NE</v>
      </c>
    </row>
    <row r="2921" spans="1:18" x14ac:dyDescent="0.25">
      <c r="A2921" s="71">
        <v>650026322</v>
      </c>
      <c r="B2921" s="56">
        <f t="shared" si="90"/>
        <v>650026322</v>
      </c>
      <c r="C2921" s="57" t="s">
        <v>7407</v>
      </c>
      <c r="D2921" s="50">
        <v>1</v>
      </c>
      <c r="E2921" s="72">
        <f t="shared" si="91"/>
        <v>70987700</v>
      </c>
      <c r="F2921" s="51" t="s">
        <v>96</v>
      </c>
      <c r="G2921" s="51" t="s">
        <v>8872</v>
      </c>
      <c r="H2921" s="51">
        <v>1550</v>
      </c>
      <c r="I2921" s="51" t="s">
        <v>14443</v>
      </c>
      <c r="J2921" s="51">
        <v>16.690000000000001</v>
      </c>
      <c r="K2921" s="68">
        <v>25869.500000000004</v>
      </c>
      <c r="L2921" s="63" t="s">
        <v>14444</v>
      </c>
      <c r="M2921" s="50" t="s">
        <v>11935</v>
      </c>
      <c r="N2921" s="36" t="s">
        <v>48</v>
      </c>
      <c r="O2921" s="36">
        <v>401</v>
      </c>
      <c r="P2921" s="36">
        <v>5</v>
      </c>
      <c r="Q2921" s="36" t="s">
        <v>11730</v>
      </c>
      <c r="R2921" s="50" t="str">
        <f>VLOOKUP(A2921,[1]komplet!$1:$1048576,18,0)</f>
        <v>ANO</v>
      </c>
    </row>
    <row r="2922" spans="1:18" x14ac:dyDescent="0.25">
      <c r="A2922" s="71">
        <v>650061284</v>
      </c>
      <c r="B2922" s="56">
        <f t="shared" si="90"/>
        <v>650061284</v>
      </c>
      <c r="C2922" s="57" t="s">
        <v>7408</v>
      </c>
      <c r="D2922" s="50">
        <v>1</v>
      </c>
      <c r="E2922" s="72">
        <f t="shared" si="91"/>
        <v>71172050</v>
      </c>
      <c r="F2922" s="51" t="s">
        <v>96</v>
      </c>
      <c r="G2922" s="51" t="s">
        <v>8872</v>
      </c>
      <c r="H2922" s="51">
        <v>750</v>
      </c>
      <c r="I2922" s="51" t="s">
        <v>14443</v>
      </c>
      <c r="J2922" s="51">
        <v>16.690000000000001</v>
      </c>
      <c r="K2922" s="68">
        <v>12517.500000000002</v>
      </c>
      <c r="L2922" s="63" t="s">
        <v>14444</v>
      </c>
      <c r="M2922" s="50" t="s">
        <v>11936</v>
      </c>
      <c r="N2922" s="36" t="s">
        <v>11937</v>
      </c>
      <c r="O2922" s="36">
        <v>1034</v>
      </c>
      <c r="P2922" s="36">
        <v>28</v>
      </c>
      <c r="Q2922" s="36" t="s">
        <v>11730</v>
      </c>
      <c r="R2922" s="50" t="str">
        <f>VLOOKUP(A2922,[1]komplet!$1:$1048576,18,0)</f>
        <v>ANO</v>
      </c>
    </row>
    <row r="2923" spans="1:18" x14ac:dyDescent="0.25">
      <c r="A2923" s="71">
        <v>650069021</v>
      </c>
      <c r="B2923" s="56">
        <f t="shared" si="90"/>
        <v>650069021</v>
      </c>
      <c r="C2923" s="57" t="s">
        <v>7409</v>
      </c>
      <c r="D2923" s="50">
        <v>1</v>
      </c>
      <c r="E2923" s="72">
        <f t="shared" si="91"/>
        <v>26836025</v>
      </c>
      <c r="F2923" s="51" t="s">
        <v>96</v>
      </c>
      <c r="G2923" s="51" t="s">
        <v>8872</v>
      </c>
      <c r="H2923" s="51">
        <v>2750</v>
      </c>
      <c r="I2923" s="51" t="s">
        <v>14443</v>
      </c>
      <c r="J2923" s="51">
        <v>16.690000000000001</v>
      </c>
      <c r="K2923" s="68">
        <v>45897.5</v>
      </c>
      <c r="L2923" s="63" t="s">
        <v>14444</v>
      </c>
      <c r="M2923" s="50" t="s">
        <v>11938</v>
      </c>
      <c r="N2923" s="36" t="s">
        <v>11934</v>
      </c>
      <c r="O2923" s="36">
        <v>1003</v>
      </c>
      <c r="P2923" s="36">
        <v>49</v>
      </c>
      <c r="Q2923" s="36" t="s">
        <v>11730</v>
      </c>
      <c r="R2923" s="50" t="str">
        <f>VLOOKUP(A2923,[1]komplet!$1:$1048576,18,0)</f>
        <v>NE</v>
      </c>
    </row>
    <row r="2924" spans="1:18" x14ac:dyDescent="0.25">
      <c r="A2924" s="71">
        <v>650076991</v>
      </c>
      <c r="B2924" s="56">
        <f t="shared" si="90"/>
        <v>650076991</v>
      </c>
      <c r="C2924" s="57" t="s">
        <v>7410</v>
      </c>
      <c r="D2924" s="50">
        <v>1</v>
      </c>
      <c r="E2924" s="72">
        <f t="shared" si="91"/>
        <v>26844401</v>
      </c>
      <c r="F2924" s="51" t="s">
        <v>96</v>
      </c>
      <c r="G2924" s="51" t="s">
        <v>8872</v>
      </c>
      <c r="H2924" s="51">
        <v>675</v>
      </c>
      <c r="I2924" s="51" t="s">
        <v>14443</v>
      </c>
      <c r="J2924" s="51">
        <v>16.690000000000001</v>
      </c>
      <c r="K2924" s="68">
        <v>11265.75</v>
      </c>
      <c r="L2924" s="63" t="s">
        <v>14444</v>
      </c>
      <c r="M2924" s="50" t="s">
        <v>11939</v>
      </c>
      <c r="N2924" s="36" t="s">
        <v>11940</v>
      </c>
      <c r="O2924" s="36">
        <v>2582</v>
      </c>
      <c r="P2924" s="36">
        <v>3</v>
      </c>
      <c r="Q2924" s="36" t="s">
        <v>11730</v>
      </c>
      <c r="R2924" s="50" t="str">
        <f>VLOOKUP(A2924,[1]komplet!$1:$1048576,18,0)</f>
        <v>NE</v>
      </c>
    </row>
    <row r="2925" spans="1:18" x14ac:dyDescent="0.25">
      <c r="A2925" s="71">
        <v>650077393</v>
      </c>
      <c r="B2925" s="56">
        <f t="shared" si="90"/>
        <v>650077393</v>
      </c>
      <c r="C2925" s="57" t="s">
        <v>7411</v>
      </c>
      <c r="D2925" s="50">
        <v>1</v>
      </c>
      <c r="E2925" s="72">
        <f t="shared" si="91"/>
        <v>26863782</v>
      </c>
      <c r="F2925" s="51" t="s">
        <v>96</v>
      </c>
      <c r="G2925" s="51" t="s">
        <v>8872</v>
      </c>
      <c r="H2925" s="51">
        <v>1500</v>
      </c>
      <c r="I2925" s="51" t="s">
        <v>14443</v>
      </c>
      <c r="J2925" s="51">
        <v>16.690000000000001</v>
      </c>
      <c r="K2925" s="68">
        <v>25035.000000000004</v>
      </c>
      <c r="L2925" s="63" t="s">
        <v>14444</v>
      </c>
      <c r="M2925" s="50" t="s">
        <v>11941</v>
      </c>
      <c r="N2925" s="36" t="s">
        <v>11942</v>
      </c>
      <c r="O2925" s="36">
        <v>1320</v>
      </c>
      <c r="P2925" s="36">
        <v>2</v>
      </c>
      <c r="Q2925" s="36" t="s">
        <v>11730</v>
      </c>
      <c r="R2925" s="50" t="str">
        <f>VLOOKUP(A2925,[1]komplet!$1:$1048576,18,0)</f>
        <v>NE</v>
      </c>
    </row>
    <row r="2926" spans="1:18" x14ac:dyDescent="0.25">
      <c r="A2926" s="71">
        <v>651035759</v>
      </c>
      <c r="B2926" s="56">
        <f t="shared" si="90"/>
        <v>651035759</v>
      </c>
      <c r="C2926" s="57" t="s">
        <v>7412</v>
      </c>
      <c r="D2926" s="50">
        <v>1</v>
      </c>
      <c r="E2926" s="72">
        <f t="shared" si="91"/>
        <v>71340815</v>
      </c>
      <c r="F2926" s="51" t="s">
        <v>96</v>
      </c>
      <c r="G2926" s="51" t="s">
        <v>8872</v>
      </c>
      <c r="H2926" s="51">
        <v>1050</v>
      </c>
      <c r="I2926" s="51" t="s">
        <v>14443</v>
      </c>
      <c r="J2926" s="51">
        <v>16.690000000000001</v>
      </c>
      <c r="K2926" s="68">
        <v>17524.5</v>
      </c>
      <c r="L2926" s="63" t="s">
        <v>14444</v>
      </c>
      <c r="M2926" s="50" t="s">
        <v>11943</v>
      </c>
      <c r="N2926" s="36" t="s">
        <v>133</v>
      </c>
      <c r="O2926" s="36">
        <v>1106</v>
      </c>
      <c r="P2926" s="36">
        <v>8</v>
      </c>
      <c r="Q2926" s="36" t="s">
        <v>11730</v>
      </c>
      <c r="R2926" s="50" t="str">
        <f>VLOOKUP(A2926,[1]komplet!$1:$1048576,18,0)</f>
        <v>NE</v>
      </c>
    </row>
    <row r="2927" spans="1:18" x14ac:dyDescent="0.25">
      <c r="A2927" s="71">
        <v>651040060</v>
      </c>
      <c r="B2927" s="56">
        <f t="shared" si="90"/>
        <v>651040060</v>
      </c>
      <c r="C2927" s="57" t="s">
        <v>7413</v>
      </c>
      <c r="D2927" s="50">
        <v>1</v>
      </c>
      <c r="E2927" s="72">
        <f t="shared" si="91"/>
        <v>71340912</v>
      </c>
      <c r="F2927" s="51" t="s">
        <v>96</v>
      </c>
      <c r="G2927" s="51" t="s">
        <v>8872</v>
      </c>
      <c r="H2927" s="51">
        <v>550</v>
      </c>
      <c r="I2927" s="51" t="s">
        <v>14443</v>
      </c>
      <c r="J2927" s="51">
        <v>16.690000000000001</v>
      </c>
      <c r="K2927" s="68">
        <v>9179.5</v>
      </c>
      <c r="L2927" s="63" t="s">
        <v>14444</v>
      </c>
      <c r="M2927" s="50" t="s">
        <v>11944</v>
      </c>
      <c r="N2927" s="36" t="s">
        <v>25</v>
      </c>
      <c r="O2927" s="36">
        <v>6227</v>
      </c>
      <c r="P2927" s="36">
        <v>3</v>
      </c>
      <c r="Q2927" s="36" t="s">
        <v>11730</v>
      </c>
      <c r="R2927" s="50" t="str">
        <f>VLOOKUP(A2927,[1]komplet!$1:$1048576,18,0)</f>
        <v>NE</v>
      </c>
    </row>
    <row r="2928" spans="1:18" x14ac:dyDescent="0.25">
      <c r="A2928" s="71">
        <v>691000565</v>
      </c>
      <c r="B2928" s="56">
        <f t="shared" si="90"/>
        <v>691000565</v>
      </c>
      <c r="C2928" s="57" t="s">
        <v>7414</v>
      </c>
      <c r="D2928" s="50">
        <v>1</v>
      </c>
      <c r="E2928" s="72">
        <f t="shared" si="91"/>
        <v>26829690</v>
      </c>
      <c r="F2928" s="51" t="s">
        <v>96</v>
      </c>
      <c r="G2928" s="51" t="s">
        <v>8872</v>
      </c>
      <c r="H2928" s="51">
        <v>1025</v>
      </c>
      <c r="I2928" s="51" t="s">
        <v>14443</v>
      </c>
      <c r="J2928" s="51">
        <v>16.690000000000001</v>
      </c>
      <c r="K2928" s="68">
        <v>17107.25</v>
      </c>
      <c r="L2928" s="63" t="s">
        <v>14444</v>
      </c>
      <c r="M2928" s="50" t="s">
        <v>11945</v>
      </c>
      <c r="N2928" s="36" t="s">
        <v>11763</v>
      </c>
      <c r="O2928" s="36">
        <v>491</v>
      </c>
      <c r="P2928" s="36">
        <v>23</v>
      </c>
      <c r="Q2928" s="36" t="s">
        <v>11730</v>
      </c>
      <c r="R2928" s="50" t="str">
        <f>VLOOKUP(A2928,[1]komplet!$1:$1048576,18,0)</f>
        <v>NE</v>
      </c>
    </row>
    <row r="2929" spans="1:18" x14ac:dyDescent="0.25">
      <c r="A2929" s="71">
        <v>691003581</v>
      </c>
      <c r="B2929" s="56">
        <f t="shared" si="90"/>
        <v>691003581</v>
      </c>
      <c r="C2929" s="57" t="s">
        <v>7415</v>
      </c>
      <c r="D2929" s="50">
        <v>1</v>
      </c>
      <c r="E2929" s="72">
        <f t="shared" si="91"/>
        <v>29386187</v>
      </c>
      <c r="F2929" s="51" t="s">
        <v>96</v>
      </c>
      <c r="G2929" s="51" t="s">
        <v>8872</v>
      </c>
      <c r="H2929" s="51">
        <v>25</v>
      </c>
      <c r="I2929" s="51" t="s">
        <v>14443</v>
      </c>
      <c r="J2929" s="51">
        <v>16.690000000000001</v>
      </c>
      <c r="K2929" s="68">
        <v>417.25000000000006</v>
      </c>
      <c r="L2929" s="63" t="s">
        <v>14444</v>
      </c>
      <c r="M2929" s="50" t="s">
        <v>11946</v>
      </c>
      <c r="N2929" s="36" t="s">
        <v>54</v>
      </c>
      <c r="O2929" s="36">
        <v>782</v>
      </c>
      <c r="P2929" s="36">
        <v>27</v>
      </c>
      <c r="Q2929" s="36" t="s">
        <v>11730</v>
      </c>
      <c r="R2929" s="50" t="str">
        <f>VLOOKUP(A2929,[1]komplet!$1:$1048576,18,0)</f>
        <v>NE</v>
      </c>
    </row>
    <row r="2930" spans="1:18" x14ac:dyDescent="0.25">
      <c r="A2930" s="71">
        <v>691005290</v>
      </c>
      <c r="B2930" s="56">
        <f t="shared" si="90"/>
        <v>691005290</v>
      </c>
      <c r="C2930" s="57" t="s">
        <v>7416</v>
      </c>
      <c r="D2930" s="50">
        <v>1</v>
      </c>
      <c r="E2930" s="72">
        <f t="shared" si="91"/>
        <v>1820494</v>
      </c>
      <c r="F2930" s="51" t="s">
        <v>96</v>
      </c>
      <c r="G2930" s="51" t="s">
        <v>8872</v>
      </c>
      <c r="H2930" s="51">
        <v>175</v>
      </c>
      <c r="I2930" s="51" t="s">
        <v>14443</v>
      </c>
      <c r="J2930" s="51">
        <v>16.690000000000001</v>
      </c>
      <c r="K2930" s="68">
        <v>2920.75</v>
      </c>
      <c r="L2930" s="63" t="s">
        <v>14444</v>
      </c>
      <c r="M2930" s="50" t="s">
        <v>11947</v>
      </c>
      <c r="N2930" s="36" t="s">
        <v>11948</v>
      </c>
      <c r="O2930" s="36">
        <v>833</v>
      </c>
      <c r="P2930" s="36">
        <v>14</v>
      </c>
      <c r="Q2930" s="36" t="s">
        <v>11730</v>
      </c>
      <c r="R2930" s="50" t="str">
        <f>VLOOKUP(A2930,[1]komplet!$1:$1048576,18,0)</f>
        <v>NE</v>
      </c>
    </row>
    <row r="2931" spans="1:18" x14ac:dyDescent="0.25">
      <c r="A2931" s="71">
        <v>691006326</v>
      </c>
      <c r="B2931" s="56">
        <f t="shared" si="90"/>
        <v>691006326</v>
      </c>
      <c r="C2931" s="57" t="s">
        <v>7417</v>
      </c>
      <c r="D2931" s="50">
        <v>1</v>
      </c>
      <c r="E2931" s="72">
        <f t="shared" si="91"/>
        <v>1721836</v>
      </c>
      <c r="F2931" s="51" t="s">
        <v>96</v>
      </c>
      <c r="G2931" s="51" t="s">
        <v>8872</v>
      </c>
      <c r="H2931" s="51">
        <v>150</v>
      </c>
      <c r="I2931" s="51" t="s">
        <v>14443</v>
      </c>
      <c r="J2931" s="51">
        <v>16.690000000000001</v>
      </c>
      <c r="K2931" s="68">
        <v>2503.5</v>
      </c>
      <c r="L2931" s="63" t="s">
        <v>14444</v>
      </c>
      <c r="M2931" s="50" t="s">
        <v>11949</v>
      </c>
      <c r="N2931" s="36" t="s">
        <v>11729</v>
      </c>
      <c r="O2931" s="36">
        <v>1002</v>
      </c>
      <c r="P2931" s="36">
        <v>42</v>
      </c>
      <c r="Q2931" s="36" t="s">
        <v>11730</v>
      </c>
      <c r="R2931" s="50" t="str">
        <f>VLOOKUP(A2931,[1]komplet!$1:$1048576,18,0)</f>
        <v>NE</v>
      </c>
    </row>
    <row r="2932" spans="1:18" x14ac:dyDescent="0.25">
      <c r="A2932" s="71">
        <v>691014108</v>
      </c>
      <c r="B2932" s="56">
        <f t="shared" si="90"/>
        <v>691014108</v>
      </c>
      <c r="C2932" s="57" t="s">
        <v>7418</v>
      </c>
      <c r="D2932" s="50">
        <v>1</v>
      </c>
      <c r="E2932" s="72">
        <f t="shared" si="91"/>
        <v>8350515</v>
      </c>
      <c r="F2932" s="51" t="s">
        <v>96</v>
      </c>
      <c r="G2932" s="51" t="s">
        <v>8872</v>
      </c>
      <c r="H2932" s="51">
        <v>150</v>
      </c>
      <c r="I2932" s="51" t="s">
        <v>14443</v>
      </c>
      <c r="J2932" s="51">
        <v>16.690000000000001</v>
      </c>
      <c r="K2932" s="68">
        <v>2503.5</v>
      </c>
      <c r="L2932" s="63" t="s">
        <v>14444</v>
      </c>
      <c r="M2932" s="50" t="s">
        <v>11950</v>
      </c>
      <c r="N2932" s="36" t="s">
        <v>11951</v>
      </c>
      <c r="O2932" s="36">
        <v>1373</v>
      </c>
      <c r="P2932" s="36">
        <v>11</v>
      </c>
      <c r="Q2932" s="36" t="s">
        <v>11730</v>
      </c>
      <c r="R2932" s="50" t="str">
        <f>VLOOKUP(A2932,[1]komplet!$1:$1048576,18,0)</f>
        <v>NE</v>
      </c>
    </row>
    <row r="2933" spans="1:18" x14ac:dyDescent="0.25">
      <c r="A2933" s="71">
        <v>691010366</v>
      </c>
      <c r="B2933" s="56">
        <f t="shared" si="90"/>
        <v>691010366</v>
      </c>
      <c r="C2933" s="57" t="s">
        <v>7419</v>
      </c>
      <c r="D2933" s="50">
        <v>1</v>
      </c>
      <c r="E2933" s="72">
        <f t="shared" si="91"/>
        <v>2560739</v>
      </c>
      <c r="F2933" s="51" t="s">
        <v>96</v>
      </c>
      <c r="G2933" s="51" t="s">
        <v>8872</v>
      </c>
      <c r="H2933" s="51">
        <v>1800</v>
      </c>
      <c r="I2933" s="51" t="s">
        <v>14443</v>
      </c>
      <c r="J2933" s="51">
        <v>16.690000000000001</v>
      </c>
      <c r="K2933" s="68">
        <v>30042.000000000004</v>
      </c>
      <c r="L2933" s="63" t="s">
        <v>14444</v>
      </c>
      <c r="M2933" s="50" t="s">
        <v>11952</v>
      </c>
      <c r="N2933" s="36" t="s">
        <v>11953</v>
      </c>
      <c r="O2933" s="36">
        <v>107</v>
      </c>
      <c r="P2933" s="36">
        <v>55</v>
      </c>
      <c r="Q2933" s="36" t="s">
        <v>11730</v>
      </c>
      <c r="R2933" s="50" t="str">
        <f>VLOOKUP(A2933,[1]komplet!$1:$1048576,18,0)</f>
        <v>NE</v>
      </c>
    </row>
    <row r="2934" spans="1:18" x14ac:dyDescent="0.25">
      <c r="A2934" s="71">
        <v>691013578</v>
      </c>
      <c r="B2934" s="56">
        <f t="shared" si="90"/>
        <v>691013578</v>
      </c>
      <c r="C2934" s="57" t="s">
        <v>7420</v>
      </c>
      <c r="D2934" s="50">
        <v>1</v>
      </c>
      <c r="E2934" s="72">
        <f t="shared" si="91"/>
        <v>8146497</v>
      </c>
      <c r="F2934" s="51" t="s">
        <v>96</v>
      </c>
      <c r="G2934" s="51" t="s">
        <v>8872</v>
      </c>
      <c r="H2934" s="51">
        <v>925</v>
      </c>
      <c r="I2934" s="51" t="s">
        <v>14443</v>
      </c>
      <c r="J2934" s="51">
        <v>16.690000000000001</v>
      </c>
      <c r="K2934" s="68">
        <v>15438.250000000002</v>
      </c>
      <c r="L2934" s="63" t="s">
        <v>14444</v>
      </c>
      <c r="M2934" s="50" t="s">
        <v>11954</v>
      </c>
      <c r="N2934" s="36" t="s">
        <v>11955</v>
      </c>
      <c r="O2934" s="36">
        <v>300</v>
      </c>
      <c r="P2934" s="36">
        <v>51</v>
      </c>
      <c r="Q2934" s="36" t="s">
        <v>11730</v>
      </c>
      <c r="R2934" s="50" t="str">
        <f>VLOOKUP(A2934,[1]komplet!$1:$1048576,18,0)</f>
        <v>ANO</v>
      </c>
    </row>
    <row r="2935" spans="1:18" x14ac:dyDescent="0.25">
      <c r="A2935" s="71">
        <v>600131815</v>
      </c>
      <c r="B2935" s="56">
        <f t="shared" si="90"/>
        <v>600131815</v>
      </c>
      <c r="C2935" s="57" t="s">
        <v>7421</v>
      </c>
      <c r="D2935" s="50">
        <v>1</v>
      </c>
      <c r="E2935" s="72">
        <f t="shared" si="91"/>
        <v>45234604</v>
      </c>
      <c r="F2935" s="51" t="s">
        <v>96</v>
      </c>
      <c r="G2935" s="51" t="s">
        <v>8869</v>
      </c>
      <c r="H2935" s="51">
        <v>1025</v>
      </c>
      <c r="I2935" s="51" t="s">
        <v>14443</v>
      </c>
      <c r="J2935" s="51">
        <v>16.690000000000001</v>
      </c>
      <c r="K2935" s="68">
        <v>17107.25</v>
      </c>
      <c r="L2935" s="63" t="s">
        <v>14444</v>
      </c>
      <c r="M2935" s="50" t="s">
        <v>11956</v>
      </c>
      <c r="N2935" s="36" t="s">
        <v>41</v>
      </c>
      <c r="O2935" s="36">
        <v>360</v>
      </c>
      <c r="Q2935" s="36" t="s">
        <v>11957</v>
      </c>
      <c r="R2935" s="50" t="str">
        <f>VLOOKUP(A2935,[1]komplet!$1:$1048576,18,0)</f>
        <v>ANO</v>
      </c>
    </row>
    <row r="2936" spans="1:18" x14ac:dyDescent="0.25">
      <c r="A2936" s="71">
        <v>600016188</v>
      </c>
      <c r="B2936" s="56">
        <f t="shared" si="90"/>
        <v>600016188</v>
      </c>
      <c r="C2936" s="57" t="s">
        <v>7422</v>
      </c>
      <c r="D2936" s="50">
        <v>1</v>
      </c>
      <c r="E2936" s="72">
        <f t="shared" si="91"/>
        <v>601331</v>
      </c>
      <c r="F2936" s="51" t="s">
        <v>96</v>
      </c>
      <c r="G2936" s="51" t="s">
        <v>8869</v>
      </c>
      <c r="H2936" s="51">
        <v>1200</v>
      </c>
      <c r="I2936" s="51" t="s">
        <v>14443</v>
      </c>
      <c r="J2936" s="51">
        <v>16.690000000000001</v>
      </c>
      <c r="K2936" s="68">
        <v>20028</v>
      </c>
      <c r="L2936" s="63" t="s">
        <v>14444</v>
      </c>
      <c r="M2936" s="50" t="s">
        <v>11958</v>
      </c>
      <c r="N2936" s="36" t="s">
        <v>29</v>
      </c>
      <c r="O2936" s="36">
        <v>466</v>
      </c>
      <c r="P2936" s="36">
        <v>34</v>
      </c>
      <c r="Q2936" s="36" t="s">
        <v>11959</v>
      </c>
      <c r="R2936" s="50" t="str">
        <f>VLOOKUP(A2936,[1]komplet!$1:$1048576,18,0)</f>
        <v>ANO</v>
      </c>
    </row>
    <row r="2937" spans="1:18" x14ac:dyDescent="0.25">
      <c r="A2937" s="71">
        <v>600026051</v>
      </c>
      <c r="B2937" s="56">
        <f t="shared" si="90"/>
        <v>600026051</v>
      </c>
      <c r="C2937" s="57" t="s">
        <v>7423</v>
      </c>
      <c r="D2937" s="50">
        <v>1</v>
      </c>
      <c r="E2937" s="72">
        <f t="shared" si="91"/>
        <v>60802561</v>
      </c>
      <c r="F2937" s="51" t="s">
        <v>96</v>
      </c>
      <c r="G2937" s="51" t="s">
        <v>8869</v>
      </c>
      <c r="H2937" s="51">
        <v>150</v>
      </c>
      <c r="I2937" s="51" t="s">
        <v>14443</v>
      </c>
      <c r="J2937" s="51">
        <v>16.690000000000001</v>
      </c>
      <c r="K2937" s="68">
        <v>2503.5</v>
      </c>
      <c r="L2937" s="63" t="s">
        <v>14444</v>
      </c>
      <c r="M2937" s="50" t="s">
        <v>11960</v>
      </c>
      <c r="N2937" s="36" t="s">
        <v>5177</v>
      </c>
      <c r="O2937" s="36">
        <v>206</v>
      </c>
      <c r="P2937" s="36">
        <v>1</v>
      </c>
      <c r="Q2937" s="36" t="s">
        <v>11959</v>
      </c>
      <c r="R2937" s="50" t="str">
        <f>VLOOKUP(A2937,[1]komplet!$1:$1048576,18,0)</f>
        <v>ANO</v>
      </c>
    </row>
    <row r="2938" spans="1:18" x14ac:dyDescent="0.25">
      <c r="A2938" s="71">
        <v>600131696</v>
      </c>
      <c r="B2938" s="56">
        <f t="shared" si="90"/>
        <v>600131696</v>
      </c>
      <c r="C2938" s="57" t="s">
        <v>7424</v>
      </c>
      <c r="D2938" s="50">
        <v>1</v>
      </c>
      <c r="E2938" s="72">
        <f t="shared" si="91"/>
        <v>70988595</v>
      </c>
      <c r="F2938" s="51" t="s">
        <v>96</v>
      </c>
      <c r="G2938" s="51" t="s">
        <v>8869</v>
      </c>
      <c r="H2938" s="51">
        <v>75</v>
      </c>
      <c r="I2938" s="51" t="s">
        <v>14443</v>
      </c>
      <c r="J2938" s="51">
        <v>16.690000000000001</v>
      </c>
      <c r="K2938" s="68">
        <v>1251.75</v>
      </c>
      <c r="L2938" s="63" t="s">
        <v>14444</v>
      </c>
      <c r="M2938" s="50" t="s">
        <v>11961</v>
      </c>
      <c r="O2938" s="36">
        <v>7</v>
      </c>
      <c r="Q2938" s="36" t="s">
        <v>11962</v>
      </c>
      <c r="R2938" s="50" t="str">
        <f>VLOOKUP(A2938,[1]komplet!$1:$1048576,18,0)</f>
        <v>ANO</v>
      </c>
    </row>
    <row r="2939" spans="1:18" x14ac:dyDescent="0.25">
      <c r="A2939" s="71">
        <v>600131726</v>
      </c>
      <c r="B2939" s="56">
        <f t="shared" si="90"/>
        <v>600131726</v>
      </c>
      <c r="C2939" s="57" t="s">
        <v>7425</v>
      </c>
      <c r="D2939" s="50">
        <v>1</v>
      </c>
      <c r="E2939" s="72">
        <f t="shared" si="91"/>
        <v>70997934</v>
      </c>
      <c r="F2939" s="51" t="s">
        <v>96</v>
      </c>
      <c r="G2939" s="51" t="s">
        <v>8869</v>
      </c>
      <c r="H2939" s="51">
        <v>75</v>
      </c>
      <c r="I2939" s="51" t="s">
        <v>14443</v>
      </c>
      <c r="J2939" s="51">
        <v>16.690000000000001</v>
      </c>
      <c r="K2939" s="68">
        <v>1251.75</v>
      </c>
      <c r="L2939" s="63" t="s">
        <v>14444</v>
      </c>
      <c r="M2939" s="50" t="s">
        <v>11963</v>
      </c>
      <c r="O2939" s="36">
        <v>89</v>
      </c>
      <c r="Q2939" s="36" t="s">
        <v>11964</v>
      </c>
      <c r="R2939" s="50" t="str">
        <f>VLOOKUP(A2939,[1]komplet!$1:$1048576,18,0)</f>
        <v>ANO</v>
      </c>
    </row>
    <row r="2940" spans="1:18" x14ac:dyDescent="0.25">
      <c r="A2940" s="71">
        <v>600131734</v>
      </c>
      <c r="B2940" s="56">
        <f t="shared" si="90"/>
        <v>600131734</v>
      </c>
      <c r="C2940" s="57" t="s">
        <v>7426</v>
      </c>
      <c r="D2940" s="50">
        <v>1</v>
      </c>
      <c r="E2940" s="72">
        <f t="shared" si="91"/>
        <v>70985391</v>
      </c>
      <c r="F2940" s="51" t="s">
        <v>96</v>
      </c>
      <c r="G2940" s="51" t="s">
        <v>8869</v>
      </c>
      <c r="H2940" s="51">
        <v>125</v>
      </c>
      <c r="I2940" s="51" t="s">
        <v>14443</v>
      </c>
      <c r="J2940" s="51">
        <v>16.690000000000001</v>
      </c>
      <c r="K2940" s="68">
        <v>2086.25</v>
      </c>
      <c r="L2940" s="63" t="s">
        <v>14444</v>
      </c>
      <c r="M2940" s="50" t="s">
        <v>11965</v>
      </c>
      <c r="N2940" s="36" t="s">
        <v>11356</v>
      </c>
      <c r="O2940" s="36">
        <v>282</v>
      </c>
      <c r="Q2940" s="36" t="s">
        <v>11966</v>
      </c>
      <c r="R2940" s="50" t="str">
        <f>VLOOKUP(A2940,[1]komplet!$1:$1048576,18,0)</f>
        <v>ANO</v>
      </c>
    </row>
    <row r="2941" spans="1:18" x14ac:dyDescent="0.25">
      <c r="A2941" s="71">
        <v>600131858</v>
      </c>
      <c r="B2941" s="56">
        <f t="shared" si="90"/>
        <v>600131858</v>
      </c>
      <c r="C2941" s="57" t="s">
        <v>7427</v>
      </c>
      <c r="D2941" s="50">
        <v>1</v>
      </c>
      <c r="E2941" s="72">
        <f t="shared" si="91"/>
        <v>73184276</v>
      </c>
      <c r="F2941" s="51" t="s">
        <v>96</v>
      </c>
      <c r="G2941" s="51" t="s">
        <v>8869</v>
      </c>
      <c r="H2941" s="51">
        <v>150</v>
      </c>
      <c r="I2941" s="51" t="s">
        <v>14443</v>
      </c>
      <c r="J2941" s="51">
        <v>16.690000000000001</v>
      </c>
      <c r="K2941" s="68">
        <v>2503.5</v>
      </c>
      <c r="L2941" s="63" t="s">
        <v>14444</v>
      </c>
      <c r="M2941" s="50" t="s">
        <v>11967</v>
      </c>
      <c r="O2941" s="36">
        <v>231</v>
      </c>
      <c r="Q2941" s="36" t="s">
        <v>11968</v>
      </c>
      <c r="R2941" s="50" t="str">
        <f>VLOOKUP(A2941,[1]komplet!$1:$1048576,18,0)</f>
        <v>ANO</v>
      </c>
    </row>
    <row r="2942" spans="1:18" x14ac:dyDescent="0.25">
      <c r="A2942" s="71">
        <v>600131980</v>
      </c>
      <c r="B2942" s="56">
        <f t="shared" si="90"/>
        <v>600131980</v>
      </c>
      <c r="C2942" s="57" t="s">
        <v>7428</v>
      </c>
      <c r="D2942" s="50">
        <v>1</v>
      </c>
      <c r="E2942" s="72">
        <f t="shared" si="91"/>
        <v>852635</v>
      </c>
      <c r="F2942" s="51" t="s">
        <v>96</v>
      </c>
      <c r="G2942" s="51" t="s">
        <v>8869</v>
      </c>
      <c r="H2942" s="51">
        <v>2900</v>
      </c>
      <c r="I2942" s="51" t="s">
        <v>14443</v>
      </c>
      <c r="J2942" s="51">
        <v>16.690000000000001</v>
      </c>
      <c r="K2942" s="68">
        <v>48401.000000000007</v>
      </c>
      <c r="L2942" s="63" t="s">
        <v>14444</v>
      </c>
      <c r="M2942" s="50" t="s">
        <v>11969</v>
      </c>
      <c r="N2942" s="36" t="s">
        <v>11970</v>
      </c>
      <c r="O2942" s="36">
        <v>488</v>
      </c>
      <c r="P2942" s="36">
        <v>1</v>
      </c>
      <c r="Q2942" s="36" t="s">
        <v>11959</v>
      </c>
      <c r="R2942" s="50" t="str">
        <f>VLOOKUP(A2942,[1]komplet!$1:$1048576,18,0)</f>
        <v>ANO</v>
      </c>
    </row>
    <row r="2943" spans="1:18" x14ac:dyDescent="0.25">
      <c r="A2943" s="71">
        <v>600131998</v>
      </c>
      <c r="B2943" s="56">
        <f t="shared" si="90"/>
        <v>600131998</v>
      </c>
      <c r="C2943" s="57" t="s">
        <v>7429</v>
      </c>
      <c r="D2943" s="50">
        <v>1</v>
      </c>
      <c r="E2943" s="72">
        <f t="shared" si="91"/>
        <v>75027232</v>
      </c>
      <c r="F2943" s="51" t="s">
        <v>96</v>
      </c>
      <c r="G2943" s="51" t="s">
        <v>8869</v>
      </c>
      <c r="H2943" s="51">
        <v>125</v>
      </c>
      <c r="I2943" s="51" t="s">
        <v>14443</v>
      </c>
      <c r="J2943" s="51">
        <v>16.690000000000001</v>
      </c>
      <c r="K2943" s="68">
        <v>2086.25</v>
      </c>
      <c r="L2943" s="63" t="s">
        <v>14444</v>
      </c>
      <c r="M2943" s="50" t="s">
        <v>11971</v>
      </c>
      <c r="N2943" s="36" t="s">
        <v>34</v>
      </c>
      <c r="O2943" s="36">
        <v>261</v>
      </c>
      <c r="P2943" s="36">
        <v>24</v>
      </c>
      <c r="Q2943" s="36" t="s">
        <v>11972</v>
      </c>
      <c r="R2943" s="50" t="str">
        <f>VLOOKUP(A2943,[1]komplet!$1:$1048576,18,0)</f>
        <v>ANO</v>
      </c>
    </row>
    <row r="2944" spans="1:18" x14ac:dyDescent="0.25">
      <c r="A2944" s="71">
        <v>600016269</v>
      </c>
      <c r="B2944" s="56">
        <f t="shared" si="90"/>
        <v>600016269</v>
      </c>
      <c r="C2944" s="57" t="s">
        <v>1151</v>
      </c>
      <c r="D2944" s="50">
        <v>1</v>
      </c>
      <c r="E2944" s="72">
        <f t="shared" si="91"/>
        <v>601390</v>
      </c>
      <c r="F2944" s="51" t="s">
        <v>96</v>
      </c>
      <c r="G2944" s="51" t="s">
        <v>5730</v>
      </c>
      <c r="H2944" s="51">
        <v>1950</v>
      </c>
      <c r="I2944" s="51" t="s">
        <v>14443</v>
      </c>
      <c r="J2944" s="51">
        <v>16.690000000000001</v>
      </c>
      <c r="K2944" s="68">
        <v>32545.500000000004</v>
      </c>
      <c r="L2944" s="63" t="s">
        <v>14444</v>
      </c>
      <c r="M2944" s="50" t="s">
        <v>3109</v>
      </c>
      <c r="N2944" s="36" t="s">
        <v>41</v>
      </c>
      <c r="O2944" s="36">
        <v>713</v>
      </c>
      <c r="Q2944" s="36" t="s">
        <v>4906</v>
      </c>
      <c r="R2944" s="50" t="str">
        <f>VLOOKUP(A2944,[1]komplet!$1:$1048576,18,0)</f>
        <v>ANO</v>
      </c>
    </row>
    <row r="2945" spans="1:18" x14ac:dyDescent="0.25">
      <c r="A2945" s="71">
        <v>600016340</v>
      </c>
      <c r="B2945" s="56">
        <f t="shared" si="90"/>
        <v>600016340</v>
      </c>
      <c r="C2945" s="57" t="s">
        <v>1152</v>
      </c>
      <c r="D2945" s="50">
        <v>1</v>
      </c>
      <c r="E2945" s="72">
        <f t="shared" si="91"/>
        <v>61944084</v>
      </c>
      <c r="F2945" s="51" t="s">
        <v>96</v>
      </c>
      <c r="G2945" s="51" t="s">
        <v>5730</v>
      </c>
      <c r="H2945" s="51">
        <v>650</v>
      </c>
      <c r="I2945" s="51" t="s">
        <v>14443</v>
      </c>
      <c r="J2945" s="51">
        <v>16.690000000000001</v>
      </c>
      <c r="K2945" s="68">
        <v>10848.5</v>
      </c>
      <c r="L2945" s="63" t="s">
        <v>14444</v>
      </c>
      <c r="M2945" s="50" t="s">
        <v>3110</v>
      </c>
      <c r="N2945" s="36" t="s">
        <v>4907</v>
      </c>
      <c r="O2945" s="36">
        <v>1140</v>
      </c>
      <c r="Q2945" s="36" t="s">
        <v>4906</v>
      </c>
      <c r="R2945" s="50" t="str">
        <f>VLOOKUP(A2945,[1]komplet!$1:$1048576,18,0)</f>
        <v>NE</v>
      </c>
    </row>
    <row r="2946" spans="1:18" x14ac:dyDescent="0.25">
      <c r="A2946" s="71">
        <v>600133630</v>
      </c>
      <c r="B2946" s="56">
        <f t="shared" si="90"/>
        <v>600133630</v>
      </c>
      <c r="C2946" s="57" t="s">
        <v>1153</v>
      </c>
      <c r="D2946" s="50">
        <v>1</v>
      </c>
      <c r="E2946" s="72">
        <f t="shared" si="91"/>
        <v>70942641</v>
      </c>
      <c r="F2946" s="51" t="s">
        <v>96</v>
      </c>
      <c r="G2946" s="51" t="s">
        <v>5730</v>
      </c>
      <c r="H2946" s="51">
        <v>2150</v>
      </c>
      <c r="I2946" s="51" t="s">
        <v>14443</v>
      </c>
      <c r="J2946" s="51">
        <v>16.690000000000001</v>
      </c>
      <c r="K2946" s="68">
        <v>35883.5</v>
      </c>
      <c r="L2946" s="63" t="s">
        <v>14444</v>
      </c>
      <c r="M2946" s="50" t="s">
        <v>3111</v>
      </c>
      <c r="O2946" s="36">
        <v>848</v>
      </c>
      <c r="Q2946" s="36" t="s">
        <v>4908</v>
      </c>
      <c r="R2946" s="50" t="str">
        <f>VLOOKUP(A2946,[1]komplet!$1:$1048576,18,0)</f>
        <v>ANO</v>
      </c>
    </row>
    <row r="2947" spans="1:18" x14ac:dyDescent="0.25">
      <c r="A2947" s="71">
        <v>600133648</v>
      </c>
      <c r="B2947" s="56">
        <f t="shared" si="90"/>
        <v>600133648</v>
      </c>
      <c r="C2947" s="57" t="s">
        <v>1154</v>
      </c>
      <c r="D2947" s="50">
        <v>1</v>
      </c>
      <c r="E2947" s="72">
        <f t="shared" si="91"/>
        <v>70942650</v>
      </c>
      <c r="F2947" s="51" t="s">
        <v>96</v>
      </c>
      <c r="G2947" s="51" t="s">
        <v>5730</v>
      </c>
      <c r="H2947" s="51">
        <v>725</v>
      </c>
      <c r="I2947" s="51" t="s">
        <v>14443</v>
      </c>
      <c r="J2947" s="51">
        <v>16.690000000000001</v>
      </c>
      <c r="K2947" s="68">
        <v>12100.250000000002</v>
      </c>
      <c r="L2947" s="63" t="s">
        <v>14444</v>
      </c>
      <c r="M2947" s="50" t="s">
        <v>3112</v>
      </c>
      <c r="O2947" s="36">
        <v>366</v>
      </c>
      <c r="Q2947" s="36" t="s">
        <v>4908</v>
      </c>
      <c r="R2947" s="50" t="str">
        <f>VLOOKUP(A2947,[1]komplet!$1:$1048576,18,0)</f>
        <v>ANO</v>
      </c>
    </row>
    <row r="2948" spans="1:18" x14ac:dyDescent="0.25">
      <c r="A2948" s="71">
        <v>600133851</v>
      </c>
      <c r="B2948" s="56">
        <f t="shared" si="90"/>
        <v>600133851</v>
      </c>
      <c r="C2948" s="57" t="s">
        <v>1155</v>
      </c>
      <c r="D2948" s="50">
        <v>1</v>
      </c>
      <c r="E2948" s="72">
        <f t="shared" si="91"/>
        <v>75026708</v>
      </c>
      <c r="F2948" s="51" t="s">
        <v>96</v>
      </c>
      <c r="G2948" s="51" t="s">
        <v>5730</v>
      </c>
      <c r="H2948" s="51">
        <v>1500</v>
      </c>
      <c r="I2948" s="51" t="s">
        <v>14443</v>
      </c>
      <c r="J2948" s="51">
        <v>16.690000000000001</v>
      </c>
      <c r="K2948" s="68">
        <v>25035.000000000004</v>
      </c>
      <c r="L2948" s="63" t="s">
        <v>14444</v>
      </c>
      <c r="M2948" s="50" t="s">
        <v>3113</v>
      </c>
      <c r="O2948" s="36">
        <v>120</v>
      </c>
      <c r="Q2948" s="36" t="s">
        <v>4909</v>
      </c>
      <c r="R2948" s="50" t="str">
        <f>VLOOKUP(A2948,[1]komplet!$1:$1048576,18,0)</f>
        <v>ANO</v>
      </c>
    </row>
    <row r="2949" spans="1:18" x14ac:dyDescent="0.25">
      <c r="A2949" s="71">
        <v>600134059</v>
      </c>
      <c r="B2949" s="56">
        <f t="shared" ref="B2949:B3012" si="92">A2949*1</f>
        <v>600134059</v>
      </c>
      <c r="C2949" s="57" t="s">
        <v>1156</v>
      </c>
      <c r="D2949" s="50">
        <v>1</v>
      </c>
      <c r="E2949" s="72">
        <f t="shared" ref="E2949:E3012" si="93">C2949*1</f>
        <v>60801701</v>
      </c>
      <c r="F2949" s="51" t="s">
        <v>96</v>
      </c>
      <c r="G2949" s="51" t="s">
        <v>5730</v>
      </c>
      <c r="H2949" s="51">
        <v>675</v>
      </c>
      <c r="I2949" s="51" t="s">
        <v>14443</v>
      </c>
      <c r="J2949" s="51">
        <v>16.690000000000001</v>
      </c>
      <c r="K2949" s="68">
        <v>11265.75</v>
      </c>
      <c r="L2949" s="63" t="s">
        <v>14444</v>
      </c>
      <c r="M2949" s="50" t="s">
        <v>3114</v>
      </c>
      <c r="O2949" s="36">
        <v>293</v>
      </c>
      <c r="Q2949" s="36" t="s">
        <v>4910</v>
      </c>
      <c r="R2949" s="50" t="str">
        <f>VLOOKUP(A2949,[1]komplet!$1:$1048576,18,0)</f>
        <v>ANO</v>
      </c>
    </row>
    <row r="2950" spans="1:18" x14ac:dyDescent="0.25">
      <c r="A2950" s="71">
        <v>600134148</v>
      </c>
      <c r="B2950" s="56">
        <f t="shared" si="92"/>
        <v>600134148</v>
      </c>
      <c r="C2950" s="57" t="s">
        <v>1157</v>
      </c>
      <c r="D2950" s="50">
        <v>1</v>
      </c>
      <c r="E2950" s="72">
        <f t="shared" si="93"/>
        <v>70645973</v>
      </c>
      <c r="F2950" s="51" t="s">
        <v>96</v>
      </c>
      <c r="G2950" s="51" t="s">
        <v>5730</v>
      </c>
      <c r="H2950" s="51">
        <v>250</v>
      </c>
      <c r="I2950" s="51" t="s">
        <v>14443</v>
      </c>
      <c r="J2950" s="51">
        <v>16.690000000000001</v>
      </c>
      <c r="K2950" s="68">
        <v>4172.5</v>
      </c>
      <c r="L2950" s="63" t="s">
        <v>14444</v>
      </c>
      <c r="M2950" s="50" t="s">
        <v>3115</v>
      </c>
      <c r="O2950" s="36">
        <v>164</v>
      </c>
      <c r="Q2950" s="36" t="s">
        <v>4911</v>
      </c>
      <c r="R2950" s="50" t="str">
        <f>VLOOKUP(A2950,[1]komplet!$1:$1048576,18,0)</f>
        <v>ANO</v>
      </c>
    </row>
    <row r="2951" spans="1:18" x14ac:dyDescent="0.25">
      <c r="A2951" s="71">
        <v>600134199</v>
      </c>
      <c r="B2951" s="56">
        <f t="shared" si="92"/>
        <v>600134199</v>
      </c>
      <c r="C2951" s="57" t="s">
        <v>1158</v>
      </c>
      <c r="D2951" s="50">
        <v>1</v>
      </c>
      <c r="E2951" s="72">
        <f t="shared" si="93"/>
        <v>75026457</v>
      </c>
      <c r="F2951" s="51" t="s">
        <v>96</v>
      </c>
      <c r="G2951" s="51" t="s">
        <v>5730</v>
      </c>
      <c r="H2951" s="51">
        <v>325</v>
      </c>
      <c r="I2951" s="51" t="s">
        <v>14443</v>
      </c>
      <c r="J2951" s="51">
        <v>16.690000000000001</v>
      </c>
      <c r="K2951" s="68">
        <v>5424.25</v>
      </c>
      <c r="L2951" s="63" t="s">
        <v>14444</v>
      </c>
      <c r="M2951" s="50" t="s">
        <v>3116</v>
      </c>
      <c r="O2951" s="36">
        <v>108</v>
      </c>
      <c r="Q2951" s="36" t="s">
        <v>4912</v>
      </c>
      <c r="R2951" s="50" t="str">
        <f>VLOOKUP(A2951,[1]komplet!$1:$1048576,18,0)</f>
        <v>ANO</v>
      </c>
    </row>
    <row r="2952" spans="1:18" x14ac:dyDescent="0.25">
      <c r="A2952" s="71">
        <v>600134261</v>
      </c>
      <c r="B2952" s="56">
        <f t="shared" si="92"/>
        <v>600134261</v>
      </c>
      <c r="C2952" s="57" t="s">
        <v>1159</v>
      </c>
      <c r="D2952" s="50">
        <v>1</v>
      </c>
      <c r="E2952" s="72">
        <f t="shared" si="93"/>
        <v>847097</v>
      </c>
      <c r="F2952" s="51" t="s">
        <v>96</v>
      </c>
      <c r="G2952" s="51" t="s">
        <v>5730</v>
      </c>
      <c r="H2952" s="51">
        <v>1175</v>
      </c>
      <c r="I2952" s="51" t="s">
        <v>14443</v>
      </c>
      <c r="J2952" s="51">
        <v>16.690000000000001</v>
      </c>
      <c r="K2952" s="68">
        <v>19610.75</v>
      </c>
      <c r="L2952" s="63" t="s">
        <v>14444</v>
      </c>
      <c r="M2952" s="50" t="s">
        <v>3117</v>
      </c>
      <c r="N2952" s="36" t="s">
        <v>64</v>
      </c>
      <c r="O2952" s="36">
        <v>418</v>
      </c>
      <c r="Q2952" s="36" t="s">
        <v>4906</v>
      </c>
      <c r="R2952" s="50" t="str">
        <f>VLOOKUP(A2952,[1]komplet!$1:$1048576,18,0)</f>
        <v>ANO</v>
      </c>
    </row>
    <row r="2953" spans="1:18" x14ac:dyDescent="0.25">
      <c r="A2953" s="71">
        <v>600134270</v>
      </c>
      <c r="B2953" s="56">
        <f t="shared" si="92"/>
        <v>600134270</v>
      </c>
      <c r="C2953" s="57" t="s">
        <v>1160</v>
      </c>
      <c r="D2953" s="50">
        <v>1</v>
      </c>
      <c r="E2953" s="72">
        <f t="shared" si="93"/>
        <v>61955612</v>
      </c>
      <c r="F2953" s="51" t="s">
        <v>96</v>
      </c>
      <c r="G2953" s="51" t="s">
        <v>5730</v>
      </c>
      <c r="H2953" s="51">
        <v>1850</v>
      </c>
      <c r="I2953" s="51" t="s">
        <v>14443</v>
      </c>
      <c r="J2953" s="51">
        <v>16.690000000000001</v>
      </c>
      <c r="K2953" s="68">
        <v>30876.500000000004</v>
      </c>
      <c r="L2953" s="63" t="s">
        <v>14444</v>
      </c>
      <c r="M2953" s="50" t="s">
        <v>3118</v>
      </c>
      <c r="N2953" s="36" t="s">
        <v>4913</v>
      </c>
      <c r="O2953" s="36">
        <v>501</v>
      </c>
      <c r="Q2953" s="36" t="s">
        <v>4906</v>
      </c>
      <c r="R2953" s="50" t="str">
        <f>VLOOKUP(A2953,[1]komplet!$1:$1048576,18,0)</f>
        <v>ANO</v>
      </c>
    </row>
    <row r="2954" spans="1:18" x14ac:dyDescent="0.25">
      <c r="A2954" s="71">
        <v>600134288</v>
      </c>
      <c r="B2954" s="56">
        <f t="shared" si="92"/>
        <v>600134288</v>
      </c>
      <c r="C2954" s="57" t="s">
        <v>1161</v>
      </c>
      <c r="D2954" s="50">
        <v>1</v>
      </c>
      <c r="E2954" s="72">
        <f t="shared" si="93"/>
        <v>847135</v>
      </c>
      <c r="F2954" s="51" t="s">
        <v>96</v>
      </c>
      <c r="G2954" s="51" t="s">
        <v>5730</v>
      </c>
      <c r="H2954" s="51">
        <v>325</v>
      </c>
      <c r="I2954" s="51" t="s">
        <v>14443</v>
      </c>
      <c r="J2954" s="51">
        <v>16.690000000000001</v>
      </c>
      <c r="K2954" s="68">
        <v>5424.25</v>
      </c>
      <c r="L2954" s="63" t="s">
        <v>14444</v>
      </c>
      <c r="M2954" s="50" t="s">
        <v>3119</v>
      </c>
      <c r="N2954" s="36" t="s">
        <v>4914</v>
      </c>
      <c r="O2954" s="36">
        <v>412</v>
      </c>
      <c r="Q2954" s="36" t="s">
        <v>4906</v>
      </c>
      <c r="R2954" s="50" t="str">
        <f>VLOOKUP(A2954,[1]komplet!$1:$1048576,18,0)</f>
        <v>ANO</v>
      </c>
    </row>
    <row r="2955" spans="1:18" x14ac:dyDescent="0.25">
      <c r="A2955" s="71">
        <v>600134334</v>
      </c>
      <c r="B2955" s="56">
        <f t="shared" si="92"/>
        <v>600134334</v>
      </c>
      <c r="C2955" s="57" t="s">
        <v>1162</v>
      </c>
      <c r="D2955" s="50">
        <v>1</v>
      </c>
      <c r="E2955" s="72">
        <f t="shared" si="93"/>
        <v>61955531</v>
      </c>
      <c r="F2955" s="51" t="s">
        <v>96</v>
      </c>
      <c r="G2955" s="51" t="s">
        <v>5730</v>
      </c>
      <c r="H2955" s="51">
        <v>1425</v>
      </c>
      <c r="I2955" s="51" t="s">
        <v>14443</v>
      </c>
      <c r="J2955" s="51">
        <v>16.690000000000001</v>
      </c>
      <c r="K2955" s="68">
        <v>23783.250000000004</v>
      </c>
      <c r="L2955" s="63" t="s">
        <v>14444</v>
      </c>
      <c r="M2955" s="50" t="s">
        <v>3120</v>
      </c>
      <c r="N2955" s="36" t="s">
        <v>4915</v>
      </c>
      <c r="O2955" s="36">
        <v>696</v>
      </c>
      <c r="Q2955" s="36" t="s">
        <v>4906</v>
      </c>
      <c r="R2955" s="50" t="str">
        <f>VLOOKUP(A2955,[1]komplet!$1:$1048576,18,0)</f>
        <v>ANO</v>
      </c>
    </row>
    <row r="2956" spans="1:18" x14ac:dyDescent="0.25">
      <c r="A2956" s="71">
        <v>600134369</v>
      </c>
      <c r="B2956" s="56">
        <f t="shared" si="92"/>
        <v>600134369</v>
      </c>
      <c r="C2956" s="57" t="s">
        <v>1163</v>
      </c>
      <c r="D2956" s="50">
        <v>1</v>
      </c>
      <c r="E2956" s="72">
        <f t="shared" si="93"/>
        <v>847119</v>
      </c>
      <c r="F2956" s="51" t="s">
        <v>96</v>
      </c>
      <c r="G2956" s="51" t="s">
        <v>5730</v>
      </c>
      <c r="H2956" s="51">
        <v>2625</v>
      </c>
      <c r="I2956" s="51" t="s">
        <v>14443</v>
      </c>
      <c r="J2956" s="51">
        <v>16.690000000000001</v>
      </c>
      <c r="K2956" s="68">
        <v>43811.25</v>
      </c>
      <c r="L2956" s="63" t="s">
        <v>14444</v>
      </c>
      <c r="M2956" s="50" t="s">
        <v>3121</v>
      </c>
      <c r="N2956" s="36" t="s">
        <v>16</v>
      </c>
      <c r="O2956" s="36">
        <v>773</v>
      </c>
      <c r="Q2956" s="36" t="s">
        <v>4906</v>
      </c>
      <c r="R2956" s="50" t="str">
        <f>VLOOKUP(A2956,[1]komplet!$1:$1048576,18,0)</f>
        <v>ANO</v>
      </c>
    </row>
    <row r="2957" spans="1:18" x14ac:dyDescent="0.25">
      <c r="A2957" s="71">
        <v>600134377</v>
      </c>
      <c r="B2957" s="56">
        <f t="shared" si="92"/>
        <v>600134377</v>
      </c>
      <c r="C2957" s="57" t="s">
        <v>1164</v>
      </c>
      <c r="D2957" s="50">
        <v>1</v>
      </c>
      <c r="E2957" s="72">
        <f t="shared" si="93"/>
        <v>70640009</v>
      </c>
      <c r="F2957" s="51" t="s">
        <v>96</v>
      </c>
      <c r="G2957" s="51" t="s">
        <v>5730</v>
      </c>
      <c r="H2957" s="51">
        <v>1975</v>
      </c>
      <c r="I2957" s="51" t="s">
        <v>14443</v>
      </c>
      <c r="J2957" s="51">
        <v>16.690000000000001</v>
      </c>
      <c r="K2957" s="68">
        <v>32962.75</v>
      </c>
      <c r="L2957" s="63" t="s">
        <v>14444</v>
      </c>
      <c r="M2957" s="50" t="s">
        <v>3122</v>
      </c>
      <c r="N2957" s="36" t="s">
        <v>4916</v>
      </c>
      <c r="O2957" s="36">
        <v>550</v>
      </c>
      <c r="Q2957" s="36" t="s">
        <v>4906</v>
      </c>
      <c r="R2957" s="50" t="str">
        <f>VLOOKUP(A2957,[1]komplet!$1:$1048576,18,0)</f>
        <v>ANO</v>
      </c>
    </row>
    <row r="2958" spans="1:18" x14ac:dyDescent="0.25">
      <c r="A2958" s="71">
        <v>600134407</v>
      </c>
      <c r="B2958" s="56">
        <f t="shared" si="92"/>
        <v>600134407</v>
      </c>
      <c r="C2958" s="57" t="s">
        <v>1165</v>
      </c>
      <c r="D2958" s="50">
        <v>1</v>
      </c>
      <c r="E2958" s="72">
        <f t="shared" si="93"/>
        <v>61955639</v>
      </c>
      <c r="F2958" s="51" t="s">
        <v>96</v>
      </c>
      <c r="G2958" s="51" t="s">
        <v>5730</v>
      </c>
      <c r="H2958" s="51">
        <v>1350</v>
      </c>
      <c r="I2958" s="51" t="s">
        <v>14443</v>
      </c>
      <c r="J2958" s="51">
        <v>16.690000000000001</v>
      </c>
      <c r="K2958" s="68">
        <v>22531.5</v>
      </c>
      <c r="L2958" s="63" t="s">
        <v>14444</v>
      </c>
      <c r="M2958" s="50" t="s">
        <v>3123</v>
      </c>
      <c r="O2958" s="36">
        <v>236</v>
      </c>
      <c r="Q2958" s="36" t="s">
        <v>4917</v>
      </c>
      <c r="R2958" s="50" t="str">
        <f>VLOOKUP(A2958,[1]komplet!$1:$1048576,18,0)</f>
        <v>ANO</v>
      </c>
    </row>
    <row r="2959" spans="1:18" x14ac:dyDescent="0.25">
      <c r="A2959" s="71">
        <v>600134610</v>
      </c>
      <c r="B2959" s="56">
        <f t="shared" si="92"/>
        <v>600134610</v>
      </c>
      <c r="C2959" s="57" t="s">
        <v>1166</v>
      </c>
      <c r="D2959" s="50">
        <v>1</v>
      </c>
      <c r="E2959" s="72">
        <f t="shared" si="93"/>
        <v>73184209</v>
      </c>
      <c r="F2959" s="51" t="s">
        <v>96</v>
      </c>
      <c r="G2959" s="51" t="s">
        <v>5730</v>
      </c>
      <c r="H2959" s="51">
        <v>300</v>
      </c>
      <c r="I2959" s="51" t="s">
        <v>14443</v>
      </c>
      <c r="J2959" s="51">
        <v>16.690000000000001</v>
      </c>
      <c r="K2959" s="68">
        <v>5007</v>
      </c>
      <c r="L2959" s="63" t="s">
        <v>14444</v>
      </c>
      <c r="M2959" s="50" t="s">
        <v>3124</v>
      </c>
      <c r="O2959" s="36">
        <v>203</v>
      </c>
      <c r="Q2959" s="36" t="s">
        <v>4918</v>
      </c>
      <c r="R2959" s="50" t="str">
        <f>VLOOKUP(A2959,[1]komplet!$1:$1048576,18,0)</f>
        <v>ANO</v>
      </c>
    </row>
    <row r="2960" spans="1:18" x14ac:dyDescent="0.25">
      <c r="A2960" s="71">
        <v>600134644</v>
      </c>
      <c r="B2960" s="56">
        <f t="shared" si="92"/>
        <v>600134644</v>
      </c>
      <c r="C2960" s="57" t="s">
        <v>1167</v>
      </c>
      <c r="D2960" s="50">
        <v>1</v>
      </c>
      <c r="E2960" s="72">
        <f t="shared" si="93"/>
        <v>75026716</v>
      </c>
      <c r="F2960" s="51" t="s">
        <v>96</v>
      </c>
      <c r="G2960" s="51" t="s">
        <v>5730</v>
      </c>
      <c r="H2960" s="51">
        <v>650</v>
      </c>
      <c r="I2960" s="51" t="s">
        <v>14443</v>
      </c>
      <c r="J2960" s="51">
        <v>16.690000000000001</v>
      </c>
      <c r="K2960" s="68">
        <v>10848.5</v>
      </c>
      <c r="L2960" s="63" t="s">
        <v>14444</v>
      </c>
      <c r="M2960" s="50" t="s">
        <v>3125</v>
      </c>
      <c r="O2960" s="36">
        <v>6</v>
      </c>
      <c r="Q2960" s="36" t="s">
        <v>4909</v>
      </c>
      <c r="R2960" s="50" t="str">
        <f>VLOOKUP(A2960,[1]komplet!$1:$1048576,18,0)</f>
        <v>ANO</v>
      </c>
    </row>
    <row r="2961" spans="1:18" x14ac:dyDescent="0.25">
      <c r="A2961" s="71">
        <v>600134661</v>
      </c>
      <c r="B2961" s="56">
        <f t="shared" si="92"/>
        <v>600134661</v>
      </c>
      <c r="C2961" s="57" t="s">
        <v>1168</v>
      </c>
      <c r="D2961" s="50">
        <v>1</v>
      </c>
      <c r="E2961" s="72">
        <f t="shared" si="93"/>
        <v>70640271</v>
      </c>
      <c r="F2961" s="51" t="s">
        <v>96</v>
      </c>
      <c r="G2961" s="51" t="s">
        <v>5730</v>
      </c>
      <c r="H2961" s="51">
        <v>525</v>
      </c>
      <c r="I2961" s="51" t="s">
        <v>14443</v>
      </c>
      <c r="J2961" s="51">
        <v>16.690000000000001</v>
      </c>
      <c r="K2961" s="68">
        <v>8762.25</v>
      </c>
      <c r="L2961" s="63" t="s">
        <v>14444</v>
      </c>
      <c r="M2961" s="50" t="s">
        <v>3126</v>
      </c>
      <c r="O2961" s="36">
        <v>234</v>
      </c>
      <c r="Q2961" s="36" t="s">
        <v>4917</v>
      </c>
      <c r="R2961" s="50" t="str">
        <f>VLOOKUP(A2961,[1]komplet!$1:$1048576,18,0)</f>
        <v>ANO</v>
      </c>
    </row>
    <row r="2962" spans="1:18" x14ac:dyDescent="0.25">
      <c r="A2962" s="71">
        <v>610500732</v>
      </c>
      <c r="B2962" s="56">
        <f t="shared" si="92"/>
        <v>610500732</v>
      </c>
      <c r="C2962" s="57" t="s">
        <v>1169</v>
      </c>
      <c r="D2962" s="50">
        <v>1</v>
      </c>
      <c r="E2962" s="72">
        <f t="shared" si="93"/>
        <v>69610126</v>
      </c>
      <c r="F2962" s="51" t="s">
        <v>96</v>
      </c>
      <c r="G2962" s="51" t="s">
        <v>5730</v>
      </c>
      <c r="H2962" s="51">
        <v>425</v>
      </c>
      <c r="I2962" s="51" t="s">
        <v>14443</v>
      </c>
      <c r="J2962" s="51">
        <v>16.690000000000001</v>
      </c>
      <c r="K2962" s="68">
        <v>7093.2500000000009</v>
      </c>
      <c r="L2962" s="63" t="s">
        <v>14444</v>
      </c>
      <c r="M2962" s="50" t="s">
        <v>3127</v>
      </c>
      <c r="N2962" s="36" t="s">
        <v>4913</v>
      </c>
      <c r="O2962" s="36">
        <v>241</v>
      </c>
      <c r="Q2962" s="36" t="s">
        <v>4906</v>
      </c>
      <c r="R2962" s="50" t="str">
        <f>VLOOKUP(A2962,[1]komplet!$1:$1048576,18,0)</f>
        <v>ANO</v>
      </c>
    </row>
    <row r="2963" spans="1:18" x14ac:dyDescent="0.25">
      <c r="A2963" s="71">
        <v>650016718</v>
      </c>
      <c r="B2963" s="56">
        <f t="shared" si="92"/>
        <v>650016718</v>
      </c>
      <c r="C2963" s="57" t="s">
        <v>1170</v>
      </c>
      <c r="D2963" s="50">
        <v>1</v>
      </c>
      <c r="E2963" s="72">
        <f t="shared" si="93"/>
        <v>75026473</v>
      </c>
      <c r="F2963" s="51" t="s">
        <v>96</v>
      </c>
      <c r="G2963" s="51" t="s">
        <v>5730</v>
      </c>
      <c r="H2963" s="51">
        <v>375</v>
      </c>
      <c r="I2963" s="51" t="s">
        <v>14443</v>
      </c>
      <c r="J2963" s="51">
        <v>16.690000000000001</v>
      </c>
      <c r="K2963" s="68">
        <v>6258.7500000000009</v>
      </c>
      <c r="L2963" s="63" t="s">
        <v>14444</v>
      </c>
      <c r="M2963" s="50" t="s">
        <v>3128</v>
      </c>
      <c r="O2963" s="36">
        <v>146</v>
      </c>
      <c r="Q2963" s="36" t="s">
        <v>4919</v>
      </c>
      <c r="R2963" s="50" t="str">
        <f>VLOOKUP(A2963,[1]komplet!$1:$1048576,18,0)</f>
        <v>ANO</v>
      </c>
    </row>
    <row r="2964" spans="1:18" x14ac:dyDescent="0.25">
      <c r="A2964" s="71">
        <v>650018443</v>
      </c>
      <c r="B2964" s="56">
        <f t="shared" si="92"/>
        <v>650018443</v>
      </c>
      <c r="C2964" s="57" t="s">
        <v>1171</v>
      </c>
      <c r="D2964" s="50">
        <v>1</v>
      </c>
      <c r="E2964" s="72">
        <f t="shared" si="93"/>
        <v>70983739</v>
      </c>
      <c r="F2964" s="51" t="s">
        <v>96</v>
      </c>
      <c r="G2964" s="51" t="s">
        <v>5730</v>
      </c>
      <c r="H2964" s="51">
        <v>875</v>
      </c>
      <c r="I2964" s="51" t="s">
        <v>14443</v>
      </c>
      <c r="J2964" s="51">
        <v>16.690000000000001</v>
      </c>
      <c r="K2964" s="68">
        <v>14603.750000000002</v>
      </c>
      <c r="L2964" s="63" t="s">
        <v>14444</v>
      </c>
      <c r="M2964" s="50" t="s">
        <v>3129</v>
      </c>
      <c r="O2964" s="36">
        <v>275</v>
      </c>
      <c r="Q2964" s="36" t="s">
        <v>4906</v>
      </c>
      <c r="R2964" s="50" t="str">
        <f>VLOOKUP(A2964,[1]komplet!$1:$1048576,18,0)</f>
        <v>ANO</v>
      </c>
    </row>
    <row r="2965" spans="1:18" x14ac:dyDescent="0.25">
      <c r="A2965" s="71">
        <v>650019776</v>
      </c>
      <c r="B2965" s="56">
        <f t="shared" si="92"/>
        <v>650019776</v>
      </c>
      <c r="C2965" s="57" t="s">
        <v>1172</v>
      </c>
      <c r="D2965" s="50">
        <v>1</v>
      </c>
      <c r="E2965" s="72">
        <f t="shared" si="93"/>
        <v>70983712</v>
      </c>
      <c r="F2965" s="51" t="s">
        <v>96</v>
      </c>
      <c r="G2965" s="51" t="s">
        <v>5730</v>
      </c>
      <c r="H2965" s="51">
        <v>375</v>
      </c>
      <c r="I2965" s="51" t="s">
        <v>14443</v>
      </c>
      <c r="J2965" s="51">
        <v>16.690000000000001</v>
      </c>
      <c r="K2965" s="68">
        <v>6258.7500000000009</v>
      </c>
      <c r="L2965" s="63" t="s">
        <v>14444</v>
      </c>
      <c r="M2965" s="50" t="s">
        <v>3130</v>
      </c>
      <c r="N2965" s="36" t="s">
        <v>4920</v>
      </c>
      <c r="O2965" s="36">
        <v>247</v>
      </c>
      <c r="Q2965" s="36" t="s">
        <v>4906</v>
      </c>
      <c r="R2965" s="50" t="str">
        <f>VLOOKUP(A2965,[1]komplet!$1:$1048576,18,0)</f>
        <v>ANO</v>
      </c>
    </row>
    <row r="2966" spans="1:18" x14ac:dyDescent="0.25">
      <c r="A2966" s="71">
        <v>650019962</v>
      </c>
      <c r="B2966" s="56">
        <f t="shared" si="92"/>
        <v>650019962</v>
      </c>
      <c r="C2966" s="57" t="s">
        <v>1173</v>
      </c>
      <c r="D2966" s="50">
        <v>1</v>
      </c>
      <c r="E2966" s="72">
        <f t="shared" si="93"/>
        <v>70983721</v>
      </c>
      <c r="F2966" s="51" t="s">
        <v>96</v>
      </c>
      <c r="G2966" s="51" t="s">
        <v>5730</v>
      </c>
      <c r="H2966" s="51">
        <v>975</v>
      </c>
      <c r="I2966" s="51" t="s">
        <v>14443</v>
      </c>
      <c r="J2966" s="51">
        <v>16.690000000000001</v>
      </c>
      <c r="K2966" s="68">
        <v>16272.750000000002</v>
      </c>
      <c r="L2966" s="63" t="s">
        <v>14444</v>
      </c>
      <c r="M2966" s="50" t="s">
        <v>3131</v>
      </c>
      <c r="N2966" s="36" t="s">
        <v>83</v>
      </c>
      <c r="O2966" s="36">
        <v>10</v>
      </c>
      <c r="Q2966" s="36" t="s">
        <v>4906</v>
      </c>
      <c r="R2966" s="50" t="str">
        <f>VLOOKUP(A2966,[1]komplet!$1:$1048576,18,0)</f>
        <v>ANO</v>
      </c>
    </row>
    <row r="2967" spans="1:18" x14ac:dyDescent="0.25">
      <c r="A2967" s="71">
        <v>650023501</v>
      </c>
      <c r="B2967" s="56">
        <f t="shared" si="92"/>
        <v>650023501</v>
      </c>
      <c r="C2967" s="57" t="s">
        <v>1174</v>
      </c>
      <c r="D2967" s="50">
        <v>1</v>
      </c>
      <c r="E2967" s="72">
        <f t="shared" si="93"/>
        <v>75028930</v>
      </c>
      <c r="F2967" s="51" t="s">
        <v>96</v>
      </c>
      <c r="G2967" s="51" t="s">
        <v>5730</v>
      </c>
      <c r="H2967" s="51">
        <v>200</v>
      </c>
      <c r="I2967" s="51" t="s">
        <v>14443</v>
      </c>
      <c r="J2967" s="51">
        <v>16.690000000000001</v>
      </c>
      <c r="K2967" s="68">
        <v>3338.0000000000005</v>
      </c>
      <c r="L2967" s="63" t="s">
        <v>14444</v>
      </c>
      <c r="M2967" s="50" t="s">
        <v>3132</v>
      </c>
      <c r="O2967" s="36">
        <v>70</v>
      </c>
      <c r="Q2967" s="36" t="s">
        <v>4921</v>
      </c>
      <c r="R2967" s="50" t="str">
        <f>VLOOKUP(A2967,[1]komplet!$1:$1048576,18,0)</f>
        <v>ANO</v>
      </c>
    </row>
    <row r="2968" spans="1:18" x14ac:dyDescent="0.25">
      <c r="A2968" s="71">
        <v>650077342</v>
      </c>
      <c r="B2968" s="56">
        <f t="shared" si="92"/>
        <v>650077342</v>
      </c>
      <c r="C2968" s="57" t="s">
        <v>1175</v>
      </c>
      <c r="D2968" s="50">
        <v>1</v>
      </c>
      <c r="E2968" s="72">
        <f t="shared" si="93"/>
        <v>71249460</v>
      </c>
      <c r="F2968" s="51" t="s">
        <v>96</v>
      </c>
      <c r="G2968" s="51" t="s">
        <v>5730</v>
      </c>
      <c r="H2968" s="51">
        <v>625</v>
      </c>
      <c r="I2968" s="51" t="s">
        <v>14443</v>
      </c>
      <c r="J2968" s="51">
        <v>16.690000000000001</v>
      </c>
      <c r="K2968" s="68">
        <v>10431.25</v>
      </c>
      <c r="L2968" s="63" t="s">
        <v>14444</v>
      </c>
      <c r="M2968" s="50" t="s">
        <v>3133</v>
      </c>
      <c r="N2968" s="36" t="s">
        <v>4914</v>
      </c>
      <c r="O2968" s="36">
        <v>412</v>
      </c>
      <c r="Q2968" s="36" t="s">
        <v>4906</v>
      </c>
      <c r="R2968" s="50" t="str">
        <f>VLOOKUP(A2968,[1]komplet!$1:$1048576,18,0)</f>
        <v>NE</v>
      </c>
    </row>
    <row r="2969" spans="1:18" x14ac:dyDescent="0.25">
      <c r="A2969" s="71">
        <v>691000662</v>
      </c>
      <c r="B2969" s="56">
        <f t="shared" si="92"/>
        <v>691000662</v>
      </c>
      <c r="C2969" s="57" t="s">
        <v>1176</v>
      </c>
      <c r="D2969" s="50">
        <v>1</v>
      </c>
      <c r="E2969" s="72">
        <f t="shared" si="93"/>
        <v>27856216</v>
      </c>
      <c r="F2969" s="51" t="s">
        <v>96</v>
      </c>
      <c r="G2969" s="51" t="s">
        <v>5730</v>
      </c>
      <c r="H2969" s="51">
        <v>1500</v>
      </c>
      <c r="I2969" s="51" t="s">
        <v>14443</v>
      </c>
      <c r="J2969" s="51">
        <v>16.690000000000001</v>
      </c>
      <c r="K2969" s="68">
        <v>25035.000000000004</v>
      </c>
      <c r="L2969" s="63" t="s">
        <v>14444</v>
      </c>
      <c r="M2969" s="50" t="s">
        <v>3134</v>
      </c>
      <c r="N2969" s="36" t="s">
        <v>4922</v>
      </c>
      <c r="O2969" s="36">
        <v>132</v>
      </c>
      <c r="Q2969" s="36" t="s">
        <v>4906</v>
      </c>
      <c r="R2969" s="50" t="str">
        <f>VLOOKUP(A2969,[1]komplet!$1:$1048576,18,0)</f>
        <v>NE</v>
      </c>
    </row>
    <row r="2970" spans="1:18" x14ac:dyDescent="0.25">
      <c r="A2970" s="71">
        <v>600026795</v>
      </c>
      <c r="B2970" s="56">
        <f t="shared" si="92"/>
        <v>600026795</v>
      </c>
      <c r="C2970" s="57" t="s">
        <v>7430</v>
      </c>
      <c r="D2970" s="50">
        <v>1</v>
      </c>
      <c r="E2970" s="72">
        <f t="shared" si="93"/>
        <v>47813172</v>
      </c>
      <c r="F2970" s="51" t="s">
        <v>96</v>
      </c>
      <c r="G2970" s="51" t="s">
        <v>8870</v>
      </c>
      <c r="H2970" s="51">
        <v>425</v>
      </c>
      <c r="I2970" s="51" t="s">
        <v>14443</v>
      </c>
      <c r="J2970" s="51">
        <v>16.690000000000001</v>
      </c>
      <c r="K2970" s="68">
        <v>7093.2500000000009</v>
      </c>
      <c r="L2970" s="63" t="s">
        <v>14444</v>
      </c>
      <c r="M2970" s="50" t="s">
        <v>11973</v>
      </c>
      <c r="N2970" s="36" t="s">
        <v>11974</v>
      </c>
      <c r="O2970" s="36">
        <v>1</v>
      </c>
      <c r="Q2970" s="36" t="s">
        <v>11975</v>
      </c>
      <c r="R2970" s="50" t="str">
        <f>VLOOKUP(A2970,[1]komplet!$1:$1048576,18,0)</f>
        <v>ANO</v>
      </c>
    </row>
    <row r="2971" spans="1:18" x14ac:dyDescent="0.25">
      <c r="A2971" s="71">
        <v>600143074</v>
      </c>
      <c r="B2971" s="56">
        <f t="shared" si="92"/>
        <v>600143074</v>
      </c>
      <c r="C2971" s="57" t="s">
        <v>7431</v>
      </c>
      <c r="D2971" s="50">
        <v>1</v>
      </c>
      <c r="E2971" s="72">
        <f t="shared" si="93"/>
        <v>69987181</v>
      </c>
      <c r="F2971" s="51" t="s">
        <v>96</v>
      </c>
      <c r="G2971" s="51" t="s">
        <v>8870</v>
      </c>
      <c r="H2971" s="51">
        <v>2600</v>
      </c>
      <c r="I2971" s="51" t="s">
        <v>14443</v>
      </c>
      <c r="J2971" s="51">
        <v>16.690000000000001</v>
      </c>
      <c r="K2971" s="68">
        <v>43394</v>
      </c>
      <c r="L2971" s="63" t="s">
        <v>14444</v>
      </c>
      <c r="M2971" s="50" t="s">
        <v>11976</v>
      </c>
      <c r="N2971" s="36" t="s">
        <v>41</v>
      </c>
      <c r="O2971" s="36">
        <v>754</v>
      </c>
      <c r="Q2971" s="36" t="s">
        <v>11975</v>
      </c>
      <c r="R2971" s="50" t="str">
        <f>VLOOKUP(A2971,[1]komplet!$1:$1048576,18,0)</f>
        <v>ANO</v>
      </c>
    </row>
    <row r="2972" spans="1:18" x14ac:dyDescent="0.25">
      <c r="A2972" s="71">
        <v>600143180</v>
      </c>
      <c r="B2972" s="56">
        <f t="shared" si="92"/>
        <v>600143180</v>
      </c>
      <c r="C2972" s="57" t="s">
        <v>7432</v>
      </c>
      <c r="D2972" s="50">
        <v>1</v>
      </c>
      <c r="E2972" s="72">
        <f t="shared" si="93"/>
        <v>75027038</v>
      </c>
      <c r="F2972" s="51" t="s">
        <v>96</v>
      </c>
      <c r="G2972" s="51" t="s">
        <v>8870</v>
      </c>
      <c r="H2972" s="51">
        <v>150</v>
      </c>
      <c r="I2972" s="51" t="s">
        <v>14443</v>
      </c>
      <c r="J2972" s="51">
        <v>16.690000000000001</v>
      </c>
      <c r="K2972" s="68">
        <v>2503.5</v>
      </c>
      <c r="L2972" s="63" t="s">
        <v>14444</v>
      </c>
      <c r="M2972" s="50" t="s">
        <v>11977</v>
      </c>
      <c r="O2972" s="36">
        <v>127</v>
      </c>
      <c r="Q2972" s="36" t="s">
        <v>11978</v>
      </c>
      <c r="R2972" s="50" t="str">
        <f>VLOOKUP(A2972,[1]komplet!$1:$1048576,18,0)</f>
        <v>ANO</v>
      </c>
    </row>
    <row r="2973" spans="1:18" x14ac:dyDescent="0.25">
      <c r="A2973" s="71">
        <v>600143198</v>
      </c>
      <c r="B2973" s="56">
        <f t="shared" si="92"/>
        <v>600143198</v>
      </c>
      <c r="C2973" s="57" t="s">
        <v>7433</v>
      </c>
      <c r="D2973" s="50">
        <v>1</v>
      </c>
      <c r="E2973" s="72">
        <f t="shared" si="93"/>
        <v>70984557</v>
      </c>
      <c r="F2973" s="51" t="s">
        <v>96</v>
      </c>
      <c r="G2973" s="51" t="s">
        <v>8870</v>
      </c>
      <c r="H2973" s="51">
        <v>825</v>
      </c>
      <c r="I2973" s="51" t="s">
        <v>14443</v>
      </c>
      <c r="J2973" s="51">
        <v>16.690000000000001</v>
      </c>
      <c r="K2973" s="68">
        <v>13769.250000000002</v>
      </c>
      <c r="L2973" s="63" t="s">
        <v>14444</v>
      </c>
      <c r="M2973" s="50" t="s">
        <v>11979</v>
      </c>
      <c r="O2973" s="36">
        <v>78</v>
      </c>
      <c r="Q2973" s="36" t="s">
        <v>10262</v>
      </c>
      <c r="R2973" s="50" t="str">
        <f>VLOOKUP(A2973,[1]komplet!$1:$1048576,18,0)</f>
        <v>ANO</v>
      </c>
    </row>
    <row r="2974" spans="1:18" x14ac:dyDescent="0.25">
      <c r="A2974" s="71">
        <v>600143201</v>
      </c>
      <c r="B2974" s="56">
        <f t="shared" si="92"/>
        <v>600143201</v>
      </c>
      <c r="C2974" s="57" t="s">
        <v>7434</v>
      </c>
      <c r="D2974" s="50">
        <v>1</v>
      </c>
      <c r="E2974" s="72">
        <f t="shared" si="93"/>
        <v>71002529</v>
      </c>
      <c r="F2974" s="51" t="s">
        <v>96</v>
      </c>
      <c r="G2974" s="51" t="s">
        <v>8870</v>
      </c>
      <c r="H2974" s="51">
        <v>975</v>
      </c>
      <c r="I2974" s="51" t="s">
        <v>14443</v>
      </c>
      <c r="J2974" s="51">
        <v>16.690000000000001</v>
      </c>
      <c r="K2974" s="68">
        <v>16272.750000000002</v>
      </c>
      <c r="L2974" s="63" t="s">
        <v>14444</v>
      </c>
      <c r="M2974" s="50" t="s">
        <v>11980</v>
      </c>
      <c r="N2974" s="36" t="s">
        <v>11981</v>
      </c>
      <c r="O2974" s="36">
        <v>178</v>
      </c>
      <c r="Q2974" s="36" t="s">
        <v>11982</v>
      </c>
      <c r="R2974" s="50" t="str">
        <f>VLOOKUP(A2974,[1]komplet!$1:$1048576,18,0)</f>
        <v>ANO</v>
      </c>
    </row>
    <row r="2975" spans="1:18" x14ac:dyDescent="0.25">
      <c r="A2975" s="71">
        <v>600143236</v>
      </c>
      <c r="B2975" s="56">
        <f t="shared" si="92"/>
        <v>600143236</v>
      </c>
      <c r="C2975" s="57" t="s">
        <v>7435</v>
      </c>
      <c r="D2975" s="50">
        <v>1</v>
      </c>
      <c r="E2975" s="72">
        <f t="shared" si="93"/>
        <v>70982741</v>
      </c>
      <c r="F2975" s="51" t="s">
        <v>96</v>
      </c>
      <c r="G2975" s="51" t="s">
        <v>8870</v>
      </c>
      <c r="H2975" s="51">
        <v>825</v>
      </c>
      <c r="I2975" s="51" t="s">
        <v>14443</v>
      </c>
      <c r="J2975" s="51">
        <v>16.690000000000001</v>
      </c>
      <c r="K2975" s="68">
        <v>13769.250000000002</v>
      </c>
      <c r="L2975" s="63" t="s">
        <v>14444</v>
      </c>
      <c r="M2975" s="50" t="s">
        <v>11983</v>
      </c>
      <c r="O2975" s="36">
        <v>192</v>
      </c>
      <c r="Q2975" s="36" t="s">
        <v>11984</v>
      </c>
      <c r="R2975" s="50" t="str">
        <f>VLOOKUP(A2975,[1]komplet!$1:$1048576,18,0)</f>
        <v>ANO</v>
      </c>
    </row>
    <row r="2976" spans="1:18" x14ac:dyDescent="0.25">
      <c r="A2976" s="71">
        <v>600017770</v>
      </c>
      <c r="B2976" s="56">
        <f t="shared" si="92"/>
        <v>600017770</v>
      </c>
      <c r="C2976" s="57" t="s">
        <v>7436</v>
      </c>
      <c r="D2976" s="50">
        <v>1</v>
      </c>
      <c r="E2976" s="72">
        <f t="shared" si="93"/>
        <v>61986038</v>
      </c>
      <c r="F2976" s="51" t="s">
        <v>107</v>
      </c>
      <c r="G2976" s="51" t="s">
        <v>8873</v>
      </c>
      <c r="H2976" s="51">
        <v>1300</v>
      </c>
      <c r="I2976" s="51" t="s">
        <v>14443</v>
      </c>
      <c r="J2976" s="51">
        <v>16.690000000000001</v>
      </c>
      <c r="K2976" s="68">
        <v>21697</v>
      </c>
      <c r="L2976" s="63" t="s">
        <v>14444</v>
      </c>
      <c r="M2976" s="50" t="s">
        <v>11985</v>
      </c>
      <c r="N2976" s="36" t="s">
        <v>11986</v>
      </c>
      <c r="O2976" s="36">
        <v>588</v>
      </c>
      <c r="Q2976" s="36" t="s">
        <v>10052</v>
      </c>
      <c r="R2976" s="50" t="str">
        <f>VLOOKUP(A2976,[1]komplet!$1:$1048576,18,0)</f>
        <v>ANO</v>
      </c>
    </row>
    <row r="2977" spans="1:18" x14ac:dyDescent="0.25">
      <c r="A2977" s="71">
        <v>600017788</v>
      </c>
      <c r="B2977" s="56">
        <f t="shared" si="92"/>
        <v>600017788</v>
      </c>
      <c r="C2977" s="57" t="s">
        <v>7437</v>
      </c>
      <c r="D2977" s="50">
        <v>1</v>
      </c>
      <c r="E2977" s="72">
        <f t="shared" si="93"/>
        <v>70259909</v>
      </c>
      <c r="F2977" s="51" t="s">
        <v>107</v>
      </c>
      <c r="G2977" s="51" t="s">
        <v>8873</v>
      </c>
      <c r="H2977" s="51">
        <v>1075</v>
      </c>
      <c r="I2977" s="51" t="s">
        <v>14443</v>
      </c>
      <c r="J2977" s="51">
        <v>16.690000000000001</v>
      </c>
      <c r="K2977" s="68">
        <v>17941.75</v>
      </c>
      <c r="L2977" s="63" t="s">
        <v>14444</v>
      </c>
      <c r="M2977" s="50" t="s">
        <v>11987</v>
      </c>
      <c r="N2977" s="36" t="s">
        <v>61</v>
      </c>
      <c r="O2977" s="36">
        <v>293</v>
      </c>
      <c r="Q2977" s="36" t="s">
        <v>10052</v>
      </c>
      <c r="R2977" s="50" t="str">
        <f>VLOOKUP(A2977,[1]komplet!$1:$1048576,18,0)</f>
        <v>ANO</v>
      </c>
    </row>
    <row r="2978" spans="1:18" x14ac:dyDescent="0.25">
      <c r="A2978" s="71">
        <v>600017907</v>
      </c>
      <c r="B2978" s="56">
        <f t="shared" si="92"/>
        <v>600017907</v>
      </c>
      <c r="C2978" s="57" t="s">
        <v>7438</v>
      </c>
      <c r="D2978" s="50">
        <v>1</v>
      </c>
      <c r="E2978" s="72">
        <f t="shared" si="93"/>
        <v>842893</v>
      </c>
      <c r="F2978" s="51" t="s">
        <v>107</v>
      </c>
      <c r="G2978" s="51" t="s">
        <v>8873</v>
      </c>
      <c r="H2978" s="51">
        <v>1775</v>
      </c>
      <c r="I2978" s="51" t="s">
        <v>14443</v>
      </c>
      <c r="J2978" s="51">
        <v>16.690000000000001</v>
      </c>
      <c r="K2978" s="68">
        <v>29624.750000000004</v>
      </c>
      <c r="L2978" s="63" t="s">
        <v>14444</v>
      </c>
      <c r="M2978" s="50" t="s">
        <v>11988</v>
      </c>
      <c r="N2978" s="36" t="s">
        <v>24</v>
      </c>
      <c r="O2978" s="36">
        <v>1384</v>
      </c>
      <c r="Q2978" s="36" t="s">
        <v>10052</v>
      </c>
      <c r="R2978" s="50" t="str">
        <f>VLOOKUP(A2978,[1]komplet!$1:$1048576,18,0)</f>
        <v>ANO</v>
      </c>
    </row>
    <row r="2979" spans="1:18" x14ac:dyDescent="0.25">
      <c r="A2979" s="71">
        <v>600017931</v>
      </c>
      <c r="B2979" s="56">
        <f t="shared" si="92"/>
        <v>600017931</v>
      </c>
      <c r="C2979" s="57" t="s">
        <v>7439</v>
      </c>
      <c r="D2979" s="50">
        <v>1</v>
      </c>
      <c r="E2979" s="72">
        <f t="shared" si="93"/>
        <v>25375300</v>
      </c>
      <c r="F2979" s="51" t="s">
        <v>107</v>
      </c>
      <c r="G2979" s="51" t="s">
        <v>8873</v>
      </c>
      <c r="H2979" s="51">
        <v>1025</v>
      </c>
      <c r="I2979" s="51" t="s">
        <v>14443</v>
      </c>
      <c r="J2979" s="51">
        <v>16.690000000000001</v>
      </c>
      <c r="K2979" s="68">
        <v>17107.25</v>
      </c>
      <c r="L2979" s="63" t="s">
        <v>14444</v>
      </c>
      <c r="M2979" s="50" t="s">
        <v>11989</v>
      </c>
      <c r="N2979" s="36" t="s">
        <v>69</v>
      </c>
      <c r="O2979" s="36">
        <v>832</v>
      </c>
      <c r="Q2979" s="36" t="s">
        <v>10052</v>
      </c>
      <c r="R2979" s="50" t="str">
        <f>VLOOKUP(A2979,[1]komplet!$1:$1048576,18,0)</f>
        <v>NE</v>
      </c>
    </row>
    <row r="2980" spans="1:18" x14ac:dyDescent="0.25">
      <c r="A2980" s="71">
        <v>600020088</v>
      </c>
      <c r="B2980" s="56">
        <f t="shared" si="92"/>
        <v>600020088</v>
      </c>
      <c r="C2980" s="57" t="s">
        <v>7440</v>
      </c>
      <c r="D2980" s="50">
        <v>1</v>
      </c>
      <c r="E2980" s="72">
        <f t="shared" si="93"/>
        <v>600903</v>
      </c>
      <c r="F2980" s="51" t="s">
        <v>107</v>
      </c>
      <c r="G2980" s="51" t="s">
        <v>8873</v>
      </c>
      <c r="H2980" s="51">
        <v>1550</v>
      </c>
      <c r="I2980" s="51" t="s">
        <v>14443</v>
      </c>
      <c r="J2980" s="51">
        <v>16.690000000000001</v>
      </c>
      <c r="K2980" s="68">
        <v>25869.500000000004</v>
      </c>
      <c r="L2980" s="63" t="s">
        <v>14444</v>
      </c>
      <c r="M2980" s="50" t="s">
        <v>11990</v>
      </c>
      <c r="N2980" s="36" t="s">
        <v>9014</v>
      </c>
      <c r="O2980" s="36">
        <v>1820</v>
      </c>
      <c r="Q2980" s="36" t="s">
        <v>10052</v>
      </c>
      <c r="R2980" s="50" t="str">
        <f>VLOOKUP(A2980,[1]komplet!$1:$1048576,18,0)</f>
        <v>ANO</v>
      </c>
    </row>
    <row r="2981" spans="1:18" x14ac:dyDescent="0.25">
      <c r="A2981" s="71">
        <v>600027031</v>
      </c>
      <c r="B2981" s="56">
        <f t="shared" si="92"/>
        <v>600027031</v>
      </c>
      <c r="C2981" s="57" t="s">
        <v>7441</v>
      </c>
      <c r="D2981" s="50">
        <v>1</v>
      </c>
      <c r="E2981" s="72">
        <f t="shared" si="93"/>
        <v>62350366</v>
      </c>
      <c r="F2981" s="51" t="s">
        <v>107</v>
      </c>
      <c r="G2981" s="51" t="s">
        <v>8873</v>
      </c>
      <c r="H2981" s="51">
        <v>100</v>
      </c>
      <c r="I2981" s="51" t="s">
        <v>14443</v>
      </c>
      <c r="J2981" s="51">
        <v>16.690000000000001</v>
      </c>
      <c r="K2981" s="68">
        <v>1669.0000000000002</v>
      </c>
      <c r="L2981" s="63" t="s">
        <v>14444</v>
      </c>
      <c r="M2981" s="50" t="s">
        <v>11991</v>
      </c>
      <c r="N2981" s="36" t="s">
        <v>11992</v>
      </c>
      <c r="O2981" s="36">
        <v>1424</v>
      </c>
      <c r="Q2981" s="36" t="s">
        <v>10052</v>
      </c>
      <c r="R2981" s="50" t="str">
        <f>VLOOKUP(A2981,[1]komplet!$1:$1048576,18,0)</f>
        <v>NE</v>
      </c>
    </row>
    <row r="2982" spans="1:18" x14ac:dyDescent="0.25">
      <c r="A2982" s="71">
        <v>600027040</v>
      </c>
      <c r="B2982" s="56">
        <f t="shared" si="92"/>
        <v>600027040</v>
      </c>
      <c r="C2982" s="57" t="s">
        <v>7442</v>
      </c>
      <c r="D2982" s="50">
        <v>1</v>
      </c>
      <c r="E2982" s="72">
        <f t="shared" si="93"/>
        <v>61985988</v>
      </c>
      <c r="F2982" s="51" t="s">
        <v>107</v>
      </c>
      <c r="G2982" s="51" t="s">
        <v>8873</v>
      </c>
      <c r="H2982" s="51">
        <v>225</v>
      </c>
      <c r="I2982" s="51" t="s">
        <v>14443</v>
      </c>
      <c r="J2982" s="51">
        <v>16.690000000000001</v>
      </c>
      <c r="K2982" s="68">
        <v>3755.2500000000005</v>
      </c>
      <c r="L2982" s="63" t="s">
        <v>14444</v>
      </c>
      <c r="M2982" s="50" t="s">
        <v>11993</v>
      </c>
      <c r="N2982" s="36" t="s">
        <v>24</v>
      </c>
      <c r="O2982" s="36">
        <v>1095</v>
      </c>
      <c r="Q2982" s="36" t="s">
        <v>10052</v>
      </c>
      <c r="R2982" s="50" t="str">
        <f>VLOOKUP(A2982,[1]komplet!$1:$1048576,18,0)</f>
        <v>ANO</v>
      </c>
    </row>
    <row r="2983" spans="1:18" x14ac:dyDescent="0.25">
      <c r="A2983" s="71">
        <v>600146367</v>
      </c>
      <c r="B2983" s="56">
        <f t="shared" si="92"/>
        <v>600146367</v>
      </c>
      <c r="C2983" s="57" t="s">
        <v>7443</v>
      </c>
      <c r="D2983" s="50">
        <v>1</v>
      </c>
      <c r="E2983" s="72">
        <f t="shared" si="93"/>
        <v>14618141</v>
      </c>
      <c r="F2983" s="51" t="s">
        <v>107</v>
      </c>
      <c r="G2983" s="51" t="s">
        <v>8873</v>
      </c>
      <c r="H2983" s="51">
        <v>2175</v>
      </c>
      <c r="I2983" s="51" t="s">
        <v>14443</v>
      </c>
      <c r="J2983" s="51">
        <v>16.690000000000001</v>
      </c>
      <c r="K2983" s="68">
        <v>36300.75</v>
      </c>
      <c r="L2983" s="63" t="s">
        <v>14444</v>
      </c>
      <c r="M2983" s="50" t="s">
        <v>11994</v>
      </c>
      <c r="N2983" s="36" t="s">
        <v>11995</v>
      </c>
      <c r="O2983" s="36">
        <v>177</v>
      </c>
      <c r="Q2983" s="36" t="s">
        <v>10052</v>
      </c>
      <c r="R2983" s="50" t="str">
        <f>VLOOKUP(A2983,[1]komplet!$1:$1048576,18,0)</f>
        <v>ANO</v>
      </c>
    </row>
    <row r="2984" spans="1:18" x14ac:dyDescent="0.25">
      <c r="A2984" s="71">
        <v>600146375</v>
      </c>
      <c r="B2984" s="56">
        <f t="shared" si="92"/>
        <v>600146375</v>
      </c>
      <c r="C2984" s="57" t="s">
        <v>7444</v>
      </c>
      <c r="D2984" s="50">
        <v>1</v>
      </c>
      <c r="E2984" s="72">
        <f t="shared" si="93"/>
        <v>14618575</v>
      </c>
      <c r="F2984" s="51" t="s">
        <v>107</v>
      </c>
      <c r="G2984" s="51" t="s">
        <v>8873</v>
      </c>
      <c r="H2984" s="51">
        <v>1675</v>
      </c>
      <c r="I2984" s="51" t="s">
        <v>14443</v>
      </c>
      <c r="J2984" s="51">
        <v>16.690000000000001</v>
      </c>
      <c r="K2984" s="68">
        <v>27955.750000000004</v>
      </c>
      <c r="L2984" s="63" t="s">
        <v>14444</v>
      </c>
      <c r="M2984" s="50" t="s">
        <v>11996</v>
      </c>
      <c r="N2984" s="36" t="s">
        <v>11992</v>
      </c>
      <c r="O2984" s="36">
        <v>1795</v>
      </c>
      <c r="Q2984" s="36" t="s">
        <v>10052</v>
      </c>
      <c r="R2984" s="50" t="str">
        <f>VLOOKUP(A2984,[1]komplet!$1:$1048576,18,0)</f>
        <v>ANO</v>
      </c>
    </row>
    <row r="2985" spans="1:18" x14ac:dyDescent="0.25">
      <c r="A2985" s="71">
        <v>600146383</v>
      </c>
      <c r="B2985" s="56">
        <f t="shared" si="92"/>
        <v>600146383</v>
      </c>
      <c r="C2985" s="57" t="s">
        <v>7445</v>
      </c>
      <c r="D2985" s="50">
        <v>1</v>
      </c>
      <c r="E2985" s="72">
        <f t="shared" si="93"/>
        <v>47184370</v>
      </c>
      <c r="F2985" s="51" t="s">
        <v>107</v>
      </c>
      <c r="G2985" s="51" t="s">
        <v>8873</v>
      </c>
      <c r="H2985" s="51">
        <v>275</v>
      </c>
      <c r="I2985" s="51" t="s">
        <v>14443</v>
      </c>
      <c r="J2985" s="51">
        <v>16.690000000000001</v>
      </c>
      <c r="K2985" s="68">
        <v>4589.75</v>
      </c>
      <c r="L2985" s="63" t="s">
        <v>14444</v>
      </c>
      <c r="M2985" s="50" t="s">
        <v>11997</v>
      </c>
      <c r="N2985" s="36" t="s">
        <v>19</v>
      </c>
      <c r="O2985" s="36">
        <v>76</v>
      </c>
      <c r="Q2985" s="36" t="s">
        <v>11998</v>
      </c>
      <c r="R2985" s="50" t="str">
        <f>VLOOKUP(A2985,[1]komplet!$1:$1048576,18,0)</f>
        <v>ANO</v>
      </c>
    </row>
    <row r="2986" spans="1:18" x14ac:dyDescent="0.25">
      <c r="A2986" s="71">
        <v>600146448</v>
      </c>
      <c r="B2986" s="56">
        <f t="shared" si="92"/>
        <v>600146448</v>
      </c>
      <c r="C2986" s="57" t="s">
        <v>7446</v>
      </c>
      <c r="D2986" s="50">
        <v>1</v>
      </c>
      <c r="E2986" s="72">
        <f t="shared" si="93"/>
        <v>49558609</v>
      </c>
      <c r="F2986" s="51" t="s">
        <v>107</v>
      </c>
      <c r="G2986" s="51" t="s">
        <v>8873</v>
      </c>
      <c r="H2986" s="51">
        <v>2875</v>
      </c>
      <c r="I2986" s="51" t="s">
        <v>14443</v>
      </c>
      <c r="J2986" s="51">
        <v>16.690000000000001</v>
      </c>
      <c r="K2986" s="68">
        <v>47983.750000000007</v>
      </c>
      <c r="L2986" s="63" t="s">
        <v>14444</v>
      </c>
      <c r="M2986" s="50" t="s">
        <v>11999</v>
      </c>
      <c r="N2986" s="36" t="s">
        <v>12000</v>
      </c>
      <c r="O2986" s="36">
        <v>357</v>
      </c>
      <c r="Q2986" s="36" t="s">
        <v>10052</v>
      </c>
      <c r="R2986" s="50" t="str">
        <f>VLOOKUP(A2986,[1]komplet!$1:$1048576,18,0)</f>
        <v>ANO</v>
      </c>
    </row>
    <row r="2987" spans="1:18" x14ac:dyDescent="0.25">
      <c r="A2987" s="71">
        <v>600146456</v>
      </c>
      <c r="B2987" s="56">
        <f t="shared" si="92"/>
        <v>600146456</v>
      </c>
      <c r="C2987" s="57" t="s">
        <v>7447</v>
      </c>
      <c r="D2987" s="50">
        <v>1</v>
      </c>
      <c r="E2987" s="72">
        <f t="shared" si="93"/>
        <v>66742978</v>
      </c>
      <c r="F2987" s="51" t="s">
        <v>107</v>
      </c>
      <c r="G2987" s="51" t="s">
        <v>8873</v>
      </c>
      <c r="H2987" s="51">
        <v>725</v>
      </c>
      <c r="I2987" s="51" t="s">
        <v>14443</v>
      </c>
      <c r="J2987" s="51">
        <v>16.690000000000001</v>
      </c>
      <c r="K2987" s="68">
        <v>12100.250000000002</v>
      </c>
      <c r="L2987" s="63" t="s">
        <v>14444</v>
      </c>
      <c r="M2987" s="50" t="s">
        <v>12001</v>
      </c>
      <c r="N2987" s="36" t="s">
        <v>19</v>
      </c>
      <c r="O2987" s="36">
        <v>223</v>
      </c>
      <c r="Q2987" s="36" t="s">
        <v>12002</v>
      </c>
      <c r="R2987" s="50" t="str">
        <f>VLOOKUP(A2987,[1]komplet!$1:$1048576,18,0)</f>
        <v>ANO</v>
      </c>
    </row>
    <row r="2988" spans="1:18" x14ac:dyDescent="0.25">
      <c r="A2988" s="71">
        <v>600146553</v>
      </c>
      <c r="B2988" s="56">
        <f t="shared" si="92"/>
        <v>600146553</v>
      </c>
      <c r="C2988" s="57" t="s">
        <v>7448</v>
      </c>
      <c r="D2988" s="50">
        <v>1</v>
      </c>
      <c r="E2988" s="72">
        <f t="shared" si="93"/>
        <v>43541496</v>
      </c>
      <c r="F2988" s="51" t="s">
        <v>107</v>
      </c>
      <c r="G2988" s="51" t="s">
        <v>8873</v>
      </c>
      <c r="H2988" s="51">
        <v>850</v>
      </c>
      <c r="I2988" s="51" t="s">
        <v>14443</v>
      </c>
      <c r="J2988" s="51">
        <v>16.690000000000001</v>
      </c>
      <c r="K2988" s="68">
        <v>14186.500000000002</v>
      </c>
      <c r="L2988" s="63" t="s">
        <v>14444</v>
      </c>
      <c r="M2988" s="50" t="s">
        <v>12003</v>
      </c>
      <c r="N2988" s="36" t="s">
        <v>12004</v>
      </c>
      <c r="O2988" s="36">
        <v>100</v>
      </c>
      <c r="Q2988" s="36" t="s">
        <v>10052</v>
      </c>
      <c r="R2988" s="50" t="str">
        <f>VLOOKUP(A2988,[1]komplet!$1:$1048576,18,0)</f>
        <v>ANO</v>
      </c>
    </row>
    <row r="2989" spans="1:18" x14ac:dyDescent="0.25">
      <c r="A2989" s="71">
        <v>600146600</v>
      </c>
      <c r="B2989" s="56">
        <f t="shared" si="92"/>
        <v>600146600</v>
      </c>
      <c r="C2989" s="57" t="s">
        <v>7449</v>
      </c>
      <c r="D2989" s="50">
        <v>1</v>
      </c>
      <c r="E2989" s="72">
        <f t="shared" si="93"/>
        <v>70997853</v>
      </c>
      <c r="F2989" s="51" t="s">
        <v>107</v>
      </c>
      <c r="G2989" s="51" t="s">
        <v>8873</v>
      </c>
      <c r="H2989" s="51">
        <v>375</v>
      </c>
      <c r="I2989" s="51" t="s">
        <v>14443</v>
      </c>
      <c r="J2989" s="51">
        <v>16.690000000000001</v>
      </c>
      <c r="K2989" s="68">
        <v>6258.7500000000009</v>
      </c>
      <c r="L2989" s="63" t="s">
        <v>14444</v>
      </c>
      <c r="M2989" s="50" t="s">
        <v>12005</v>
      </c>
      <c r="O2989" s="36">
        <v>109</v>
      </c>
      <c r="Q2989" s="36" t="s">
        <v>12006</v>
      </c>
      <c r="R2989" s="50" t="str">
        <f>VLOOKUP(A2989,[1]komplet!$1:$1048576,18,0)</f>
        <v>ANO</v>
      </c>
    </row>
    <row r="2990" spans="1:18" x14ac:dyDescent="0.25">
      <c r="A2990" s="71">
        <v>600146651</v>
      </c>
      <c r="B2990" s="56">
        <f t="shared" si="92"/>
        <v>600146651</v>
      </c>
      <c r="C2990" s="57" t="s">
        <v>7450</v>
      </c>
      <c r="D2990" s="50">
        <v>1</v>
      </c>
      <c r="E2990" s="72">
        <f t="shared" si="93"/>
        <v>61986011</v>
      </c>
      <c r="F2990" s="51" t="s">
        <v>107</v>
      </c>
      <c r="G2990" s="51" t="s">
        <v>8873</v>
      </c>
      <c r="H2990" s="51">
        <v>725</v>
      </c>
      <c r="I2990" s="51" t="s">
        <v>14443</v>
      </c>
      <c r="J2990" s="51">
        <v>16.690000000000001</v>
      </c>
      <c r="K2990" s="68">
        <v>12100.250000000002</v>
      </c>
      <c r="L2990" s="63" t="s">
        <v>14444</v>
      </c>
      <c r="M2990" s="50" t="s">
        <v>12007</v>
      </c>
      <c r="O2990" s="36">
        <v>88</v>
      </c>
      <c r="Q2990" s="36" t="s">
        <v>12008</v>
      </c>
      <c r="R2990" s="50" t="str">
        <f>VLOOKUP(A2990,[1]komplet!$1:$1048576,18,0)</f>
        <v>ANO</v>
      </c>
    </row>
    <row r="2991" spans="1:18" x14ac:dyDescent="0.25">
      <c r="A2991" s="71">
        <v>600146740</v>
      </c>
      <c r="B2991" s="56">
        <f t="shared" si="92"/>
        <v>600146740</v>
      </c>
      <c r="C2991" s="57" t="s">
        <v>7451</v>
      </c>
      <c r="D2991" s="50">
        <v>1</v>
      </c>
      <c r="E2991" s="72">
        <f t="shared" si="93"/>
        <v>70985928</v>
      </c>
      <c r="F2991" s="51" t="s">
        <v>107</v>
      </c>
      <c r="G2991" s="51" t="s">
        <v>8873</v>
      </c>
      <c r="H2991" s="51">
        <v>50</v>
      </c>
      <c r="I2991" s="51" t="s">
        <v>14443</v>
      </c>
      <c r="J2991" s="51">
        <v>16.690000000000001</v>
      </c>
      <c r="K2991" s="68">
        <v>834.50000000000011</v>
      </c>
      <c r="L2991" s="63" t="s">
        <v>14444</v>
      </c>
      <c r="M2991" s="50" t="s">
        <v>12009</v>
      </c>
      <c r="O2991" s="36">
        <v>122</v>
      </c>
      <c r="Q2991" s="36" t="s">
        <v>97</v>
      </c>
      <c r="R2991" s="50" t="str">
        <f>VLOOKUP(A2991,[1]komplet!$1:$1048576,18,0)</f>
        <v>ANO</v>
      </c>
    </row>
    <row r="2992" spans="1:18" x14ac:dyDescent="0.25">
      <c r="A2992" s="71">
        <v>650028406</v>
      </c>
      <c r="B2992" s="56">
        <f t="shared" si="92"/>
        <v>650028406</v>
      </c>
      <c r="C2992" s="57" t="s">
        <v>7452</v>
      </c>
      <c r="D2992" s="50">
        <v>1</v>
      </c>
      <c r="E2992" s="72">
        <f t="shared" si="93"/>
        <v>70982571</v>
      </c>
      <c r="F2992" s="51" t="s">
        <v>107</v>
      </c>
      <c r="G2992" s="51" t="s">
        <v>8873</v>
      </c>
      <c r="H2992" s="51">
        <v>75</v>
      </c>
      <c r="I2992" s="51" t="s">
        <v>14443</v>
      </c>
      <c r="J2992" s="51">
        <v>16.690000000000001</v>
      </c>
      <c r="K2992" s="68">
        <v>1251.75</v>
      </c>
      <c r="L2992" s="63" t="s">
        <v>14444</v>
      </c>
      <c r="M2992" s="50" t="s">
        <v>12010</v>
      </c>
      <c r="O2992" s="36">
        <v>96</v>
      </c>
      <c r="Q2992" s="36" t="s">
        <v>12011</v>
      </c>
      <c r="R2992" s="50" t="str">
        <f>VLOOKUP(A2992,[1]komplet!$1:$1048576,18,0)</f>
        <v>ANO</v>
      </c>
    </row>
    <row r="2993" spans="1:18" x14ac:dyDescent="0.25">
      <c r="A2993" s="71">
        <v>650032764</v>
      </c>
      <c r="B2993" s="56">
        <f t="shared" si="92"/>
        <v>650032764</v>
      </c>
      <c r="C2993" s="57" t="s">
        <v>7453</v>
      </c>
      <c r="D2993" s="50">
        <v>1</v>
      </c>
      <c r="E2993" s="72">
        <f t="shared" si="93"/>
        <v>75029758</v>
      </c>
      <c r="F2993" s="51" t="s">
        <v>107</v>
      </c>
      <c r="G2993" s="51" t="s">
        <v>8873</v>
      </c>
      <c r="H2993" s="51">
        <v>175</v>
      </c>
      <c r="I2993" s="51" t="s">
        <v>14443</v>
      </c>
      <c r="J2993" s="51">
        <v>16.690000000000001</v>
      </c>
      <c r="K2993" s="68">
        <v>2920.75</v>
      </c>
      <c r="L2993" s="63" t="s">
        <v>14444</v>
      </c>
      <c r="M2993" s="50" t="s">
        <v>12012</v>
      </c>
      <c r="N2993" s="36" t="s">
        <v>36</v>
      </c>
      <c r="O2993" s="36">
        <v>83</v>
      </c>
      <c r="Q2993" s="36" t="s">
        <v>10018</v>
      </c>
      <c r="R2993" s="50" t="str">
        <f>VLOOKUP(A2993,[1]komplet!$1:$1048576,18,0)</f>
        <v>ANO</v>
      </c>
    </row>
    <row r="2994" spans="1:18" x14ac:dyDescent="0.25">
      <c r="A2994" s="71">
        <v>650036921</v>
      </c>
      <c r="B2994" s="56">
        <f t="shared" si="92"/>
        <v>650036921</v>
      </c>
      <c r="C2994" s="57" t="s">
        <v>7454</v>
      </c>
      <c r="D2994" s="50">
        <v>1</v>
      </c>
      <c r="E2994" s="72">
        <f t="shared" si="93"/>
        <v>70986185</v>
      </c>
      <c r="F2994" s="51" t="s">
        <v>107</v>
      </c>
      <c r="G2994" s="51" t="s">
        <v>8873</v>
      </c>
      <c r="H2994" s="51">
        <v>75</v>
      </c>
      <c r="I2994" s="51" t="s">
        <v>14443</v>
      </c>
      <c r="J2994" s="51">
        <v>16.690000000000001</v>
      </c>
      <c r="K2994" s="68">
        <v>1251.75</v>
      </c>
      <c r="L2994" s="63" t="s">
        <v>14444</v>
      </c>
      <c r="M2994" s="50" t="s">
        <v>12013</v>
      </c>
      <c r="O2994" s="36">
        <v>61</v>
      </c>
      <c r="Q2994" s="36" t="s">
        <v>12014</v>
      </c>
      <c r="R2994" s="50" t="str">
        <f>VLOOKUP(A2994,[1]komplet!$1:$1048576,18,0)</f>
        <v>ANO</v>
      </c>
    </row>
    <row r="2995" spans="1:18" x14ac:dyDescent="0.25">
      <c r="A2995" s="71">
        <v>650037006</v>
      </c>
      <c r="B2995" s="56">
        <f t="shared" si="92"/>
        <v>650037006</v>
      </c>
      <c r="C2995" s="57" t="s">
        <v>7455</v>
      </c>
      <c r="D2995" s="50">
        <v>1</v>
      </c>
      <c r="E2995" s="72">
        <f t="shared" si="93"/>
        <v>70990140</v>
      </c>
      <c r="F2995" s="51" t="s">
        <v>107</v>
      </c>
      <c r="G2995" s="51" t="s">
        <v>8873</v>
      </c>
      <c r="H2995" s="51">
        <v>150</v>
      </c>
      <c r="I2995" s="51" t="s">
        <v>14443</v>
      </c>
      <c r="J2995" s="51">
        <v>16.690000000000001</v>
      </c>
      <c r="K2995" s="68">
        <v>2503.5</v>
      </c>
      <c r="L2995" s="63" t="s">
        <v>14444</v>
      </c>
      <c r="M2995" s="50" t="s">
        <v>12015</v>
      </c>
      <c r="O2995" s="36">
        <v>53</v>
      </c>
      <c r="Q2995" s="36" t="s">
        <v>12016</v>
      </c>
      <c r="R2995" s="50" t="str">
        <f>VLOOKUP(A2995,[1]komplet!$1:$1048576,18,0)</f>
        <v>ANO</v>
      </c>
    </row>
    <row r="2996" spans="1:18" x14ac:dyDescent="0.25">
      <c r="A2996" s="71">
        <v>650041551</v>
      </c>
      <c r="B2996" s="56">
        <f t="shared" si="92"/>
        <v>650041551</v>
      </c>
      <c r="C2996" s="57" t="s">
        <v>7456</v>
      </c>
      <c r="D2996" s="50">
        <v>1</v>
      </c>
      <c r="E2996" s="72">
        <f t="shared" si="93"/>
        <v>70985448</v>
      </c>
      <c r="F2996" s="51" t="s">
        <v>107</v>
      </c>
      <c r="G2996" s="51" t="s">
        <v>8873</v>
      </c>
      <c r="H2996" s="51">
        <v>500</v>
      </c>
      <c r="I2996" s="51" t="s">
        <v>14443</v>
      </c>
      <c r="J2996" s="51">
        <v>16.690000000000001</v>
      </c>
      <c r="K2996" s="68">
        <v>8345</v>
      </c>
      <c r="L2996" s="63" t="s">
        <v>14444</v>
      </c>
      <c r="M2996" s="50" t="s">
        <v>12017</v>
      </c>
      <c r="O2996" s="36">
        <v>187</v>
      </c>
      <c r="Q2996" s="36" t="s">
        <v>12018</v>
      </c>
      <c r="R2996" s="50" t="str">
        <f>VLOOKUP(A2996,[1]komplet!$1:$1048576,18,0)</f>
        <v>ANO</v>
      </c>
    </row>
    <row r="2997" spans="1:18" x14ac:dyDescent="0.25">
      <c r="A2997" s="71">
        <v>650044215</v>
      </c>
      <c r="B2997" s="56">
        <f t="shared" si="92"/>
        <v>650044215</v>
      </c>
      <c r="C2997" s="57" t="s">
        <v>7457</v>
      </c>
      <c r="D2997" s="50">
        <v>1</v>
      </c>
      <c r="E2997" s="72">
        <f t="shared" si="93"/>
        <v>71003827</v>
      </c>
      <c r="F2997" s="51" t="s">
        <v>107</v>
      </c>
      <c r="G2997" s="51" t="s">
        <v>8873</v>
      </c>
      <c r="H2997" s="51">
        <v>825</v>
      </c>
      <c r="I2997" s="51" t="s">
        <v>14443</v>
      </c>
      <c r="J2997" s="51">
        <v>16.690000000000001</v>
      </c>
      <c r="K2997" s="68">
        <v>13769.250000000002</v>
      </c>
      <c r="L2997" s="63" t="s">
        <v>14444</v>
      </c>
      <c r="M2997" s="50" t="s">
        <v>12019</v>
      </c>
      <c r="O2997" s="36">
        <v>2</v>
      </c>
      <c r="Q2997" s="36" t="s">
        <v>12020</v>
      </c>
      <c r="R2997" s="50" t="str">
        <f>VLOOKUP(A2997,[1]komplet!$1:$1048576,18,0)</f>
        <v>ANO</v>
      </c>
    </row>
    <row r="2998" spans="1:18" x14ac:dyDescent="0.25">
      <c r="A2998" s="71">
        <v>650053311</v>
      </c>
      <c r="B2998" s="56">
        <f t="shared" si="92"/>
        <v>650053311</v>
      </c>
      <c r="C2998" s="57" t="s">
        <v>7458</v>
      </c>
      <c r="D2998" s="50">
        <v>1</v>
      </c>
      <c r="E2998" s="72">
        <f t="shared" si="93"/>
        <v>70992835</v>
      </c>
      <c r="F2998" s="51" t="s">
        <v>107</v>
      </c>
      <c r="G2998" s="51" t="s">
        <v>8873</v>
      </c>
      <c r="H2998" s="51">
        <v>125</v>
      </c>
      <c r="I2998" s="51" t="s">
        <v>14443</v>
      </c>
      <c r="J2998" s="51">
        <v>16.690000000000001</v>
      </c>
      <c r="K2998" s="68">
        <v>2086.25</v>
      </c>
      <c r="L2998" s="63" t="s">
        <v>14444</v>
      </c>
      <c r="M2998" s="50" t="s">
        <v>12021</v>
      </c>
      <c r="O2998" s="36">
        <v>56</v>
      </c>
      <c r="Q2998" s="36" t="s">
        <v>12022</v>
      </c>
      <c r="R2998" s="50" t="str">
        <f>VLOOKUP(A2998,[1]komplet!$1:$1048576,18,0)</f>
        <v>ANO</v>
      </c>
    </row>
    <row r="2999" spans="1:18" x14ac:dyDescent="0.25">
      <c r="A2999" s="71">
        <v>600018318</v>
      </c>
      <c r="B2999" s="56">
        <f t="shared" si="92"/>
        <v>600018318</v>
      </c>
      <c r="C2999" s="57" t="s">
        <v>7459</v>
      </c>
      <c r="D2999" s="50">
        <v>1</v>
      </c>
      <c r="E2999" s="72">
        <f t="shared" si="93"/>
        <v>495433</v>
      </c>
      <c r="F2999" s="51" t="s">
        <v>107</v>
      </c>
      <c r="G2999" s="51" t="s">
        <v>8874</v>
      </c>
      <c r="H2999" s="51">
        <v>1175</v>
      </c>
      <c r="I2999" s="51" t="s">
        <v>14443</v>
      </c>
      <c r="J2999" s="51">
        <v>16.690000000000001</v>
      </c>
      <c r="K2999" s="68">
        <v>19610.75</v>
      </c>
      <c r="L2999" s="63" t="s">
        <v>14444</v>
      </c>
      <c r="M2999" s="50" t="s">
        <v>12023</v>
      </c>
      <c r="N2999" s="36" t="s">
        <v>12024</v>
      </c>
      <c r="O2999" s="36">
        <v>916</v>
      </c>
      <c r="P2999" s="36">
        <v>8</v>
      </c>
      <c r="Q2999" s="36" t="s">
        <v>12025</v>
      </c>
      <c r="R2999" s="50" t="str">
        <f>VLOOKUP(A2999,[1]komplet!$1:$1048576,18,0)</f>
        <v>ANO</v>
      </c>
    </row>
    <row r="3000" spans="1:18" x14ac:dyDescent="0.25">
      <c r="A3000" s="71">
        <v>600018334</v>
      </c>
      <c r="B3000" s="56">
        <f t="shared" si="92"/>
        <v>600018334</v>
      </c>
      <c r="C3000" s="57" t="s">
        <v>7460</v>
      </c>
      <c r="D3000" s="50">
        <v>1</v>
      </c>
      <c r="E3000" s="72">
        <f t="shared" si="93"/>
        <v>176401</v>
      </c>
      <c r="F3000" s="51" t="s">
        <v>107</v>
      </c>
      <c r="G3000" s="51" t="s">
        <v>8874</v>
      </c>
      <c r="H3000" s="51">
        <v>1125</v>
      </c>
      <c r="I3000" s="51" t="s">
        <v>14443</v>
      </c>
      <c r="J3000" s="51">
        <v>16.690000000000001</v>
      </c>
      <c r="K3000" s="68">
        <v>18776.25</v>
      </c>
      <c r="L3000" s="63" t="s">
        <v>14444</v>
      </c>
      <c r="M3000" s="50" t="s">
        <v>12026</v>
      </c>
      <c r="N3000" s="36" t="s">
        <v>31</v>
      </c>
      <c r="O3000" s="36">
        <v>1240</v>
      </c>
      <c r="P3000" s="36">
        <v>27</v>
      </c>
      <c r="Q3000" s="36" t="s">
        <v>12025</v>
      </c>
      <c r="R3000" s="50" t="str">
        <f>VLOOKUP(A3000,[1]komplet!$1:$1048576,18,0)</f>
        <v>ANO</v>
      </c>
    </row>
    <row r="3001" spans="1:18" x14ac:dyDescent="0.25">
      <c r="A3001" s="71">
        <v>600018342</v>
      </c>
      <c r="B3001" s="56">
        <f t="shared" si="92"/>
        <v>600018342</v>
      </c>
      <c r="C3001" s="57" t="s">
        <v>7461</v>
      </c>
      <c r="D3001" s="50">
        <v>1</v>
      </c>
      <c r="E3001" s="72">
        <f t="shared" si="93"/>
        <v>577391</v>
      </c>
      <c r="F3001" s="51" t="s">
        <v>107</v>
      </c>
      <c r="G3001" s="51" t="s">
        <v>8874</v>
      </c>
      <c r="H3001" s="51">
        <v>650</v>
      </c>
      <c r="I3001" s="51" t="s">
        <v>14443</v>
      </c>
      <c r="J3001" s="51">
        <v>16.690000000000001</v>
      </c>
      <c r="K3001" s="68">
        <v>10848.5</v>
      </c>
      <c r="L3001" s="63" t="s">
        <v>14444</v>
      </c>
      <c r="M3001" s="50" t="s">
        <v>12027</v>
      </c>
      <c r="N3001" s="36" t="s">
        <v>31</v>
      </c>
      <c r="O3001" s="36">
        <v>680</v>
      </c>
      <c r="P3001" s="36">
        <v>7</v>
      </c>
      <c r="Q3001" s="36" t="s">
        <v>12025</v>
      </c>
      <c r="R3001" s="50" t="str">
        <f>VLOOKUP(A3001,[1]komplet!$1:$1048576,18,0)</f>
        <v>ANO</v>
      </c>
    </row>
    <row r="3002" spans="1:18" x14ac:dyDescent="0.25">
      <c r="A3002" s="71">
        <v>600018351</v>
      </c>
      <c r="B3002" s="56">
        <f t="shared" si="92"/>
        <v>600018351</v>
      </c>
      <c r="C3002" s="57" t="s">
        <v>7462</v>
      </c>
      <c r="D3002" s="50">
        <v>1</v>
      </c>
      <c r="E3002" s="72">
        <f t="shared" si="93"/>
        <v>60045141</v>
      </c>
      <c r="F3002" s="51" t="s">
        <v>107</v>
      </c>
      <c r="G3002" s="51" t="s">
        <v>8874</v>
      </c>
      <c r="H3002" s="51">
        <v>1600</v>
      </c>
      <c r="I3002" s="51" t="s">
        <v>14443</v>
      </c>
      <c r="J3002" s="51">
        <v>16.690000000000001</v>
      </c>
      <c r="K3002" s="68">
        <v>26704.000000000004</v>
      </c>
      <c r="L3002" s="63" t="s">
        <v>14444</v>
      </c>
      <c r="M3002" s="50" t="s">
        <v>12028</v>
      </c>
      <c r="N3002" s="36" t="s">
        <v>41</v>
      </c>
      <c r="O3002" s="36">
        <v>281</v>
      </c>
      <c r="P3002" s="36">
        <v>3</v>
      </c>
      <c r="Q3002" s="36" t="s">
        <v>12025</v>
      </c>
      <c r="R3002" s="50" t="str">
        <f>VLOOKUP(A3002,[1]komplet!$1:$1048576,18,0)</f>
        <v>ANO</v>
      </c>
    </row>
    <row r="3003" spans="1:18" x14ac:dyDescent="0.25">
      <c r="A3003" s="71">
        <v>600150500</v>
      </c>
      <c r="B3003" s="56">
        <f t="shared" si="92"/>
        <v>600150500</v>
      </c>
      <c r="C3003" s="57" t="s">
        <v>7463</v>
      </c>
      <c r="D3003" s="50">
        <v>1</v>
      </c>
      <c r="E3003" s="72">
        <f t="shared" si="93"/>
        <v>64631648</v>
      </c>
      <c r="F3003" s="51" t="s">
        <v>107</v>
      </c>
      <c r="G3003" s="51" t="s">
        <v>8874</v>
      </c>
      <c r="H3003" s="51">
        <v>1075</v>
      </c>
      <c r="I3003" s="51" t="s">
        <v>14443</v>
      </c>
      <c r="J3003" s="51">
        <v>16.690000000000001</v>
      </c>
      <c r="K3003" s="68">
        <v>17941.75</v>
      </c>
      <c r="L3003" s="63" t="s">
        <v>14444</v>
      </c>
      <c r="M3003" s="50" t="s">
        <v>12029</v>
      </c>
      <c r="N3003" s="36" t="s">
        <v>10331</v>
      </c>
      <c r="O3003" s="36">
        <v>712</v>
      </c>
      <c r="Q3003" s="36" t="s">
        <v>12030</v>
      </c>
      <c r="R3003" s="50" t="str">
        <f>VLOOKUP(A3003,[1]komplet!$1:$1048576,18,0)</f>
        <v>ANO</v>
      </c>
    </row>
    <row r="3004" spans="1:18" x14ac:dyDescent="0.25">
      <c r="A3004" s="71">
        <v>600027287</v>
      </c>
      <c r="B3004" s="56">
        <f t="shared" si="92"/>
        <v>600027287</v>
      </c>
      <c r="C3004" s="57" t="s">
        <v>7464</v>
      </c>
      <c r="D3004" s="50">
        <v>1</v>
      </c>
      <c r="E3004" s="72">
        <f t="shared" si="93"/>
        <v>843032</v>
      </c>
      <c r="F3004" s="51" t="s">
        <v>107</v>
      </c>
      <c r="G3004" s="51" t="s">
        <v>8874</v>
      </c>
      <c r="H3004" s="51">
        <v>575</v>
      </c>
      <c r="I3004" s="51" t="s">
        <v>14443</v>
      </c>
      <c r="J3004" s="51">
        <v>16.690000000000001</v>
      </c>
      <c r="K3004" s="68">
        <v>9596.75</v>
      </c>
      <c r="L3004" s="63" t="s">
        <v>14444</v>
      </c>
      <c r="M3004" s="50" t="s">
        <v>12031</v>
      </c>
      <c r="O3004" s="36">
        <v>458</v>
      </c>
      <c r="Q3004" s="36" t="s">
        <v>12032</v>
      </c>
      <c r="R3004" s="50" t="str">
        <f>VLOOKUP(A3004,[1]komplet!$1:$1048576,18,0)</f>
        <v>ANO</v>
      </c>
    </row>
    <row r="3005" spans="1:18" x14ac:dyDescent="0.25">
      <c r="A3005" s="71">
        <v>600027295</v>
      </c>
      <c r="B3005" s="56">
        <f t="shared" si="92"/>
        <v>600027295</v>
      </c>
      <c r="C3005" s="57" t="s">
        <v>7465</v>
      </c>
      <c r="D3005" s="50">
        <v>1</v>
      </c>
      <c r="E3005" s="72">
        <f t="shared" si="93"/>
        <v>68911513</v>
      </c>
      <c r="F3005" s="51" t="s">
        <v>107</v>
      </c>
      <c r="G3005" s="51" t="s">
        <v>8874</v>
      </c>
      <c r="H3005" s="51">
        <v>500</v>
      </c>
      <c r="I3005" s="51" t="s">
        <v>14443</v>
      </c>
      <c r="J3005" s="51">
        <v>16.690000000000001</v>
      </c>
      <c r="K3005" s="68">
        <v>8345</v>
      </c>
      <c r="L3005" s="63" t="s">
        <v>14444</v>
      </c>
      <c r="M3005" s="50" t="s">
        <v>12033</v>
      </c>
      <c r="N3005" s="36" t="s">
        <v>11328</v>
      </c>
      <c r="O3005" s="36">
        <v>312</v>
      </c>
      <c r="P3005" s="36">
        <v>10</v>
      </c>
      <c r="Q3005" s="36" t="s">
        <v>12025</v>
      </c>
      <c r="R3005" s="50" t="str">
        <f>VLOOKUP(A3005,[1]komplet!$1:$1048576,18,0)</f>
        <v>ANO</v>
      </c>
    </row>
    <row r="3006" spans="1:18" x14ac:dyDescent="0.25">
      <c r="A3006" s="71">
        <v>600150623</v>
      </c>
      <c r="B3006" s="56">
        <f t="shared" si="92"/>
        <v>600150623</v>
      </c>
      <c r="C3006" s="57" t="s">
        <v>7466</v>
      </c>
      <c r="D3006" s="50">
        <v>1</v>
      </c>
      <c r="E3006" s="72">
        <f t="shared" si="93"/>
        <v>62350820</v>
      </c>
      <c r="F3006" s="51" t="s">
        <v>107</v>
      </c>
      <c r="G3006" s="51" t="s">
        <v>8874</v>
      </c>
      <c r="H3006" s="51">
        <v>700</v>
      </c>
      <c r="I3006" s="51" t="s">
        <v>14443</v>
      </c>
      <c r="J3006" s="51">
        <v>16.690000000000001</v>
      </c>
      <c r="K3006" s="68">
        <v>11683</v>
      </c>
      <c r="L3006" s="63" t="s">
        <v>14444</v>
      </c>
      <c r="M3006" s="50" t="s">
        <v>12034</v>
      </c>
      <c r="N3006" s="36" t="s">
        <v>36</v>
      </c>
      <c r="O3006" s="36">
        <v>346</v>
      </c>
      <c r="Q3006" s="36" t="s">
        <v>9973</v>
      </c>
      <c r="R3006" s="50" t="str">
        <f>VLOOKUP(A3006,[1]komplet!$1:$1048576,18,0)</f>
        <v>ANO</v>
      </c>
    </row>
    <row r="3007" spans="1:18" x14ac:dyDescent="0.25">
      <c r="A3007" s="71">
        <v>600150658</v>
      </c>
      <c r="B3007" s="56">
        <f t="shared" si="92"/>
        <v>600150658</v>
      </c>
      <c r="C3007" s="57" t="s">
        <v>7467</v>
      </c>
      <c r="D3007" s="50">
        <v>1</v>
      </c>
      <c r="E3007" s="72">
        <f t="shared" si="93"/>
        <v>70982511</v>
      </c>
      <c r="F3007" s="51" t="s">
        <v>107</v>
      </c>
      <c r="G3007" s="51" t="s">
        <v>8874</v>
      </c>
      <c r="H3007" s="51">
        <v>525</v>
      </c>
      <c r="I3007" s="51" t="s">
        <v>14443</v>
      </c>
      <c r="J3007" s="51">
        <v>16.690000000000001</v>
      </c>
      <c r="K3007" s="68">
        <v>8762.25</v>
      </c>
      <c r="L3007" s="63" t="s">
        <v>14444</v>
      </c>
      <c r="M3007" s="50" t="s">
        <v>12035</v>
      </c>
      <c r="N3007" s="36" t="s">
        <v>19</v>
      </c>
      <c r="O3007" s="36">
        <v>147</v>
      </c>
      <c r="Q3007" s="36" t="s">
        <v>12036</v>
      </c>
      <c r="R3007" s="50" t="str">
        <f>VLOOKUP(A3007,[1]komplet!$1:$1048576,18,0)</f>
        <v>ANO</v>
      </c>
    </row>
    <row r="3008" spans="1:18" x14ac:dyDescent="0.25">
      <c r="A3008" s="71">
        <v>600150518</v>
      </c>
      <c r="B3008" s="56">
        <f t="shared" si="92"/>
        <v>600150518</v>
      </c>
      <c r="C3008" s="57" t="s">
        <v>7468</v>
      </c>
      <c r="D3008" s="50">
        <v>1</v>
      </c>
      <c r="E3008" s="72">
        <f t="shared" si="93"/>
        <v>70599921</v>
      </c>
      <c r="F3008" s="51" t="s">
        <v>107</v>
      </c>
      <c r="G3008" s="51" t="s">
        <v>8874</v>
      </c>
      <c r="H3008" s="51">
        <v>2750</v>
      </c>
      <c r="I3008" s="51" t="s">
        <v>14443</v>
      </c>
      <c r="J3008" s="51">
        <v>16.690000000000001</v>
      </c>
      <c r="K3008" s="68">
        <v>45897.5</v>
      </c>
      <c r="L3008" s="63" t="s">
        <v>14444</v>
      </c>
      <c r="M3008" s="50" t="s">
        <v>12037</v>
      </c>
      <c r="N3008" s="36" t="s">
        <v>12038</v>
      </c>
      <c r="O3008" s="36">
        <v>413</v>
      </c>
      <c r="P3008" s="36">
        <v>28</v>
      </c>
      <c r="Q3008" s="36" t="s">
        <v>12025</v>
      </c>
      <c r="R3008" s="50" t="str">
        <f>VLOOKUP(A3008,[1]komplet!$1:$1048576,18,0)</f>
        <v>ANO</v>
      </c>
    </row>
    <row r="3009" spans="1:18" x14ac:dyDescent="0.25">
      <c r="A3009" s="71">
        <v>600150526</v>
      </c>
      <c r="B3009" s="56">
        <f t="shared" si="92"/>
        <v>600150526</v>
      </c>
      <c r="C3009" s="57" t="s">
        <v>7469</v>
      </c>
      <c r="D3009" s="50">
        <v>1</v>
      </c>
      <c r="E3009" s="72">
        <f t="shared" si="93"/>
        <v>70991022</v>
      </c>
      <c r="F3009" s="51" t="s">
        <v>107</v>
      </c>
      <c r="G3009" s="51" t="s">
        <v>8874</v>
      </c>
      <c r="H3009" s="51">
        <v>175</v>
      </c>
      <c r="I3009" s="51" t="s">
        <v>14443</v>
      </c>
      <c r="J3009" s="51">
        <v>16.690000000000001</v>
      </c>
      <c r="K3009" s="68">
        <v>2920.75</v>
      </c>
      <c r="L3009" s="63" t="s">
        <v>14444</v>
      </c>
      <c r="M3009" s="50" t="s">
        <v>12039</v>
      </c>
      <c r="O3009" s="36">
        <v>259</v>
      </c>
      <c r="Q3009" s="36" t="s">
        <v>9119</v>
      </c>
      <c r="R3009" s="50" t="str">
        <f>VLOOKUP(A3009,[1]komplet!$1:$1048576,18,0)</f>
        <v>ANO</v>
      </c>
    </row>
    <row r="3010" spans="1:18" x14ac:dyDescent="0.25">
      <c r="A3010" s="71">
        <v>600150534</v>
      </c>
      <c r="B3010" s="56">
        <f t="shared" si="92"/>
        <v>600150534</v>
      </c>
      <c r="C3010" s="57" t="s">
        <v>7470</v>
      </c>
      <c r="D3010" s="50">
        <v>1</v>
      </c>
      <c r="E3010" s="72">
        <f t="shared" si="93"/>
        <v>70982538</v>
      </c>
      <c r="F3010" s="51" t="s">
        <v>107</v>
      </c>
      <c r="G3010" s="51" t="s">
        <v>8874</v>
      </c>
      <c r="H3010" s="51">
        <v>100</v>
      </c>
      <c r="I3010" s="51" t="s">
        <v>14443</v>
      </c>
      <c r="J3010" s="51">
        <v>16.690000000000001</v>
      </c>
      <c r="K3010" s="68">
        <v>1669.0000000000002</v>
      </c>
      <c r="L3010" s="63" t="s">
        <v>14444</v>
      </c>
      <c r="M3010" s="50" t="s">
        <v>12040</v>
      </c>
      <c r="O3010" s="36">
        <v>164</v>
      </c>
      <c r="Q3010" s="36" t="s">
        <v>12041</v>
      </c>
      <c r="R3010" s="50" t="str">
        <f>VLOOKUP(A3010,[1]komplet!$1:$1048576,18,0)</f>
        <v>ANO</v>
      </c>
    </row>
    <row r="3011" spans="1:18" x14ac:dyDescent="0.25">
      <c r="A3011" s="71">
        <v>600150542</v>
      </c>
      <c r="B3011" s="56">
        <f t="shared" si="92"/>
        <v>600150542</v>
      </c>
      <c r="C3011" s="57" t="s">
        <v>7471</v>
      </c>
      <c r="D3011" s="50">
        <v>1</v>
      </c>
      <c r="E3011" s="72">
        <f t="shared" si="93"/>
        <v>70640149</v>
      </c>
      <c r="F3011" s="51" t="s">
        <v>107</v>
      </c>
      <c r="G3011" s="51" t="s">
        <v>8874</v>
      </c>
      <c r="H3011" s="51">
        <v>75</v>
      </c>
      <c r="I3011" s="51" t="s">
        <v>14443</v>
      </c>
      <c r="J3011" s="51">
        <v>16.690000000000001</v>
      </c>
      <c r="K3011" s="68">
        <v>1251.75</v>
      </c>
      <c r="L3011" s="63" t="s">
        <v>14444</v>
      </c>
      <c r="M3011" s="50" t="s">
        <v>12042</v>
      </c>
      <c r="O3011" s="36">
        <v>90</v>
      </c>
      <c r="Q3011" s="36" t="s">
        <v>12043</v>
      </c>
      <c r="R3011" s="50" t="str">
        <f>VLOOKUP(A3011,[1]komplet!$1:$1048576,18,0)</f>
        <v>ANO</v>
      </c>
    </row>
    <row r="3012" spans="1:18" x14ac:dyDescent="0.25">
      <c r="A3012" s="71">
        <v>600150569</v>
      </c>
      <c r="B3012" s="56">
        <f t="shared" si="92"/>
        <v>600150569</v>
      </c>
      <c r="C3012" s="57" t="s">
        <v>7472</v>
      </c>
      <c r="D3012" s="50">
        <v>1</v>
      </c>
      <c r="E3012" s="72">
        <f t="shared" si="93"/>
        <v>70944431</v>
      </c>
      <c r="F3012" s="51" t="s">
        <v>107</v>
      </c>
      <c r="G3012" s="51" t="s">
        <v>8874</v>
      </c>
      <c r="H3012" s="51">
        <v>350</v>
      </c>
      <c r="I3012" s="51" t="s">
        <v>14443</v>
      </c>
      <c r="J3012" s="51">
        <v>16.690000000000001</v>
      </c>
      <c r="K3012" s="68">
        <v>5841.5</v>
      </c>
      <c r="L3012" s="63" t="s">
        <v>14444</v>
      </c>
      <c r="M3012" s="50" t="s">
        <v>12044</v>
      </c>
      <c r="O3012" s="36">
        <v>129</v>
      </c>
      <c r="Q3012" s="36" t="s">
        <v>12045</v>
      </c>
      <c r="R3012" s="50" t="str">
        <f>VLOOKUP(A3012,[1]komplet!$1:$1048576,18,0)</f>
        <v>ANO</v>
      </c>
    </row>
    <row r="3013" spans="1:18" x14ac:dyDescent="0.25">
      <c r="A3013" s="71">
        <v>600150577</v>
      </c>
      <c r="B3013" s="56">
        <f t="shared" ref="B3013:B3076" si="94">A3013*1</f>
        <v>600150577</v>
      </c>
      <c r="C3013" s="57" t="s">
        <v>7473</v>
      </c>
      <c r="D3013" s="50">
        <v>1</v>
      </c>
      <c r="E3013" s="72">
        <f t="shared" ref="E3013:E3076" si="95">C3013*1</f>
        <v>75029456</v>
      </c>
      <c r="F3013" s="51" t="s">
        <v>107</v>
      </c>
      <c r="G3013" s="51" t="s">
        <v>8874</v>
      </c>
      <c r="H3013" s="51">
        <v>700</v>
      </c>
      <c r="I3013" s="51" t="s">
        <v>14443</v>
      </c>
      <c r="J3013" s="51">
        <v>16.690000000000001</v>
      </c>
      <c r="K3013" s="68">
        <v>11683</v>
      </c>
      <c r="L3013" s="63" t="s">
        <v>14444</v>
      </c>
      <c r="M3013" s="50" t="s">
        <v>12046</v>
      </c>
      <c r="O3013" s="36">
        <v>170</v>
      </c>
      <c r="Q3013" s="36" t="s">
        <v>12047</v>
      </c>
      <c r="R3013" s="50" t="str">
        <f>VLOOKUP(A3013,[1]komplet!$1:$1048576,18,0)</f>
        <v>ANO</v>
      </c>
    </row>
    <row r="3014" spans="1:18" x14ac:dyDescent="0.25">
      <c r="A3014" s="71">
        <v>600150585</v>
      </c>
      <c r="B3014" s="56">
        <f t="shared" si="94"/>
        <v>600150585</v>
      </c>
      <c r="C3014" s="57" t="s">
        <v>7474</v>
      </c>
      <c r="D3014" s="50">
        <v>1</v>
      </c>
      <c r="E3014" s="72">
        <f t="shared" si="95"/>
        <v>63696517</v>
      </c>
      <c r="F3014" s="51" t="s">
        <v>107</v>
      </c>
      <c r="G3014" s="51" t="s">
        <v>8874</v>
      </c>
      <c r="H3014" s="51">
        <v>1350</v>
      </c>
      <c r="I3014" s="51" t="s">
        <v>14443</v>
      </c>
      <c r="J3014" s="51">
        <v>16.690000000000001</v>
      </c>
      <c r="K3014" s="68">
        <v>22531.5</v>
      </c>
      <c r="L3014" s="63" t="s">
        <v>14444</v>
      </c>
      <c r="M3014" s="50" t="s">
        <v>12048</v>
      </c>
      <c r="N3014" s="36" t="s">
        <v>19</v>
      </c>
      <c r="O3014" s="36">
        <v>72</v>
      </c>
      <c r="Q3014" s="36" t="s">
        <v>9885</v>
      </c>
      <c r="R3014" s="50" t="str">
        <f>VLOOKUP(A3014,[1]komplet!$1:$1048576,18,0)</f>
        <v>ANO</v>
      </c>
    </row>
    <row r="3015" spans="1:18" x14ac:dyDescent="0.25">
      <c r="A3015" s="71">
        <v>600150607</v>
      </c>
      <c r="B3015" s="56">
        <f t="shared" si="94"/>
        <v>600150607</v>
      </c>
      <c r="C3015" s="57" t="s">
        <v>7475</v>
      </c>
      <c r="D3015" s="50">
        <v>1</v>
      </c>
      <c r="E3015" s="72">
        <f t="shared" si="95"/>
        <v>852066</v>
      </c>
      <c r="F3015" s="51" t="s">
        <v>107</v>
      </c>
      <c r="G3015" s="51" t="s">
        <v>8874</v>
      </c>
      <c r="H3015" s="51">
        <v>1325</v>
      </c>
      <c r="I3015" s="51" t="s">
        <v>14443</v>
      </c>
      <c r="J3015" s="51">
        <v>16.690000000000001</v>
      </c>
      <c r="K3015" s="68">
        <v>22114.25</v>
      </c>
      <c r="L3015" s="63" t="s">
        <v>14444</v>
      </c>
      <c r="M3015" s="50" t="s">
        <v>12049</v>
      </c>
      <c r="N3015" s="36" t="s">
        <v>98</v>
      </c>
      <c r="O3015" s="36">
        <v>414</v>
      </c>
      <c r="Q3015" s="36" t="s">
        <v>12050</v>
      </c>
      <c r="R3015" s="50" t="str">
        <f>VLOOKUP(A3015,[1]komplet!$1:$1048576,18,0)</f>
        <v>ANO</v>
      </c>
    </row>
    <row r="3016" spans="1:18" x14ac:dyDescent="0.25">
      <c r="A3016" s="71">
        <v>600150615</v>
      </c>
      <c r="B3016" s="56">
        <f t="shared" si="94"/>
        <v>600150615</v>
      </c>
      <c r="C3016" s="57" t="s">
        <v>7476</v>
      </c>
      <c r="D3016" s="50">
        <v>1</v>
      </c>
      <c r="E3016" s="72">
        <f t="shared" si="95"/>
        <v>853364</v>
      </c>
      <c r="F3016" s="51" t="s">
        <v>107</v>
      </c>
      <c r="G3016" s="51" t="s">
        <v>8874</v>
      </c>
      <c r="H3016" s="51">
        <v>700</v>
      </c>
      <c r="I3016" s="51" t="s">
        <v>14443</v>
      </c>
      <c r="J3016" s="51">
        <v>16.690000000000001</v>
      </c>
      <c r="K3016" s="68">
        <v>11683</v>
      </c>
      <c r="L3016" s="63" t="s">
        <v>14444</v>
      </c>
      <c r="M3016" s="50" t="s">
        <v>12051</v>
      </c>
      <c r="O3016" s="36">
        <v>530</v>
      </c>
      <c r="Q3016" s="36" t="s">
        <v>12032</v>
      </c>
      <c r="R3016" s="50" t="str">
        <f>VLOOKUP(A3016,[1]komplet!$1:$1048576,18,0)</f>
        <v>ANO</v>
      </c>
    </row>
    <row r="3017" spans="1:18" x14ac:dyDescent="0.25">
      <c r="A3017" s="71">
        <v>600150631</v>
      </c>
      <c r="B3017" s="56">
        <f t="shared" si="94"/>
        <v>600150631</v>
      </c>
      <c r="C3017" s="57" t="s">
        <v>7477</v>
      </c>
      <c r="D3017" s="50">
        <v>1</v>
      </c>
      <c r="E3017" s="72">
        <f t="shared" si="95"/>
        <v>75028891</v>
      </c>
      <c r="F3017" s="51" t="s">
        <v>107</v>
      </c>
      <c r="G3017" s="51" t="s">
        <v>8874</v>
      </c>
      <c r="H3017" s="51">
        <v>925</v>
      </c>
      <c r="I3017" s="51" t="s">
        <v>14443</v>
      </c>
      <c r="J3017" s="51">
        <v>16.690000000000001</v>
      </c>
      <c r="K3017" s="68">
        <v>15438.250000000002</v>
      </c>
      <c r="L3017" s="63" t="s">
        <v>14444</v>
      </c>
      <c r="M3017" s="50" t="s">
        <v>12052</v>
      </c>
      <c r="O3017" s="36">
        <v>262</v>
      </c>
      <c r="Q3017" s="36" t="s">
        <v>12053</v>
      </c>
      <c r="R3017" s="50" t="str">
        <f>VLOOKUP(A3017,[1]komplet!$1:$1048576,18,0)</f>
        <v>ANO</v>
      </c>
    </row>
    <row r="3018" spans="1:18" x14ac:dyDescent="0.25">
      <c r="A3018" s="71">
        <v>600150640</v>
      </c>
      <c r="B3018" s="56">
        <f t="shared" si="94"/>
        <v>600150640</v>
      </c>
      <c r="C3018" s="57" t="s">
        <v>7478</v>
      </c>
      <c r="D3018" s="50">
        <v>1</v>
      </c>
      <c r="E3018" s="72">
        <f t="shared" si="95"/>
        <v>75029448</v>
      </c>
      <c r="F3018" s="51" t="s">
        <v>107</v>
      </c>
      <c r="G3018" s="51" t="s">
        <v>8874</v>
      </c>
      <c r="H3018" s="51">
        <v>750</v>
      </c>
      <c r="I3018" s="51" t="s">
        <v>14443</v>
      </c>
      <c r="J3018" s="51">
        <v>16.690000000000001</v>
      </c>
      <c r="K3018" s="68">
        <v>12517.500000000002</v>
      </c>
      <c r="L3018" s="63" t="s">
        <v>14444</v>
      </c>
      <c r="M3018" s="50" t="s">
        <v>12054</v>
      </c>
      <c r="N3018" s="36" t="s">
        <v>12055</v>
      </c>
      <c r="O3018" s="36">
        <v>249</v>
      </c>
      <c r="Q3018" s="36" t="s">
        <v>12056</v>
      </c>
      <c r="R3018" s="50" t="str">
        <f>VLOOKUP(A3018,[1]komplet!$1:$1048576,18,0)</f>
        <v>ANO</v>
      </c>
    </row>
    <row r="3019" spans="1:18" x14ac:dyDescent="0.25">
      <c r="A3019" s="71">
        <v>650010116</v>
      </c>
      <c r="B3019" s="56">
        <f t="shared" si="94"/>
        <v>650010116</v>
      </c>
      <c r="C3019" s="57" t="s">
        <v>7479</v>
      </c>
      <c r="D3019" s="50">
        <v>1</v>
      </c>
      <c r="E3019" s="72">
        <f t="shared" si="95"/>
        <v>70987289</v>
      </c>
      <c r="F3019" s="51" t="s">
        <v>107</v>
      </c>
      <c r="G3019" s="51" t="s">
        <v>8874</v>
      </c>
      <c r="H3019" s="51">
        <v>150</v>
      </c>
      <c r="I3019" s="51" t="s">
        <v>14443</v>
      </c>
      <c r="J3019" s="51">
        <v>16.690000000000001</v>
      </c>
      <c r="K3019" s="68">
        <v>2503.5</v>
      </c>
      <c r="L3019" s="63" t="s">
        <v>14444</v>
      </c>
      <c r="M3019" s="50" t="s">
        <v>12057</v>
      </c>
      <c r="O3019" s="36">
        <v>120</v>
      </c>
      <c r="Q3019" s="36" t="s">
        <v>12058</v>
      </c>
      <c r="R3019" s="50" t="str">
        <f>VLOOKUP(A3019,[1]komplet!$1:$1048576,18,0)</f>
        <v>ANO</v>
      </c>
    </row>
    <row r="3020" spans="1:18" x14ac:dyDescent="0.25">
      <c r="A3020" s="71">
        <v>650030796</v>
      </c>
      <c r="B3020" s="56">
        <f t="shared" si="94"/>
        <v>650030796</v>
      </c>
      <c r="C3020" s="57" t="s">
        <v>7480</v>
      </c>
      <c r="D3020" s="50">
        <v>1</v>
      </c>
      <c r="E3020" s="72">
        <f t="shared" si="95"/>
        <v>70981990</v>
      </c>
      <c r="F3020" s="51" t="s">
        <v>107</v>
      </c>
      <c r="G3020" s="51" t="s">
        <v>8874</v>
      </c>
      <c r="H3020" s="51">
        <v>75</v>
      </c>
      <c r="I3020" s="51" t="s">
        <v>14443</v>
      </c>
      <c r="J3020" s="51">
        <v>16.690000000000001</v>
      </c>
      <c r="K3020" s="68">
        <v>1251.75</v>
      </c>
      <c r="L3020" s="63" t="s">
        <v>14444</v>
      </c>
      <c r="M3020" s="50" t="s">
        <v>12059</v>
      </c>
      <c r="O3020" s="36">
        <v>30</v>
      </c>
      <c r="Q3020" s="36" t="s">
        <v>12060</v>
      </c>
      <c r="R3020" s="50" t="str">
        <f>VLOOKUP(A3020,[1]komplet!$1:$1048576,18,0)</f>
        <v>ANO</v>
      </c>
    </row>
    <row r="3021" spans="1:18" x14ac:dyDescent="0.25">
      <c r="A3021" s="71">
        <v>650038819</v>
      </c>
      <c r="B3021" s="56">
        <f t="shared" si="94"/>
        <v>650038819</v>
      </c>
      <c r="C3021" s="57" t="s">
        <v>7481</v>
      </c>
      <c r="D3021" s="50">
        <v>1</v>
      </c>
      <c r="E3021" s="72">
        <f t="shared" si="95"/>
        <v>70988315</v>
      </c>
      <c r="F3021" s="51" t="s">
        <v>107</v>
      </c>
      <c r="G3021" s="51" t="s">
        <v>8874</v>
      </c>
      <c r="H3021" s="51">
        <v>250</v>
      </c>
      <c r="I3021" s="51" t="s">
        <v>14443</v>
      </c>
      <c r="J3021" s="51">
        <v>16.690000000000001</v>
      </c>
      <c r="K3021" s="68">
        <v>4172.5</v>
      </c>
      <c r="L3021" s="63" t="s">
        <v>14444</v>
      </c>
      <c r="M3021" s="50" t="s">
        <v>12061</v>
      </c>
      <c r="O3021" s="36">
        <v>76</v>
      </c>
      <c r="Q3021" s="36" t="s">
        <v>4856</v>
      </c>
      <c r="R3021" s="50" t="str">
        <f>VLOOKUP(A3021,[1]komplet!$1:$1048576,18,0)</f>
        <v>ANO</v>
      </c>
    </row>
    <row r="3022" spans="1:18" x14ac:dyDescent="0.25">
      <c r="A3022" s="71">
        <v>600015149</v>
      </c>
      <c r="B3022" s="56">
        <f t="shared" si="94"/>
        <v>600015149</v>
      </c>
      <c r="C3022" s="57" t="s">
        <v>7482</v>
      </c>
      <c r="D3022" s="50">
        <v>1</v>
      </c>
      <c r="E3022" s="72">
        <f t="shared" si="95"/>
        <v>47918594</v>
      </c>
      <c r="F3022" s="51" t="s">
        <v>107</v>
      </c>
      <c r="G3022" s="51" t="s">
        <v>8875</v>
      </c>
      <c r="H3022" s="51">
        <v>2450</v>
      </c>
      <c r="I3022" s="51" t="s">
        <v>14443</v>
      </c>
      <c r="J3022" s="51">
        <v>16.690000000000001</v>
      </c>
      <c r="K3022" s="68">
        <v>40890.5</v>
      </c>
      <c r="L3022" s="63" t="s">
        <v>14444</v>
      </c>
      <c r="M3022" s="50" t="s">
        <v>12062</v>
      </c>
      <c r="N3022" s="36" t="s">
        <v>51</v>
      </c>
      <c r="O3022" s="36">
        <v>609</v>
      </c>
      <c r="Q3022" s="36" t="s">
        <v>12063</v>
      </c>
      <c r="R3022" s="50" t="str">
        <f>VLOOKUP(A3022,[1]komplet!$1:$1048576,18,0)</f>
        <v>ANO</v>
      </c>
    </row>
    <row r="3023" spans="1:18" x14ac:dyDescent="0.25">
      <c r="A3023" s="71">
        <v>600120198</v>
      </c>
      <c r="B3023" s="56">
        <f t="shared" si="94"/>
        <v>600120198</v>
      </c>
      <c r="C3023" s="57" t="s">
        <v>7483</v>
      </c>
      <c r="D3023" s="50">
        <v>1</v>
      </c>
      <c r="E3023" s="72">
        <f t="shared" si="95"/>
        <v>75022010</v>
      </c>
      <c r="F3023" s="51" t="s">
        <v>107</v>
      </c>
      <c r="G3023" s="51" t="s">
        <v>8875</v>
      </c>
      <c r="H3023" s="51">
        <v>125</v>
      </c>
      <c r="I3023" s="51" t="s">
        <v>14443</v>
      </c>
      <c r="J3023" s="51">
        <v>16.690000000000001</v>
      </c>
      <c r="K3023" s="68">
        <v>2086.25</v>
      </c>
      <c r="L3023" s="63" t="s">
        <v>14444</v>
      </c>
      <c r="M3023" s="50" t="s">
        <v>12064</v>
      </c>
      <c r="O3023" s="36">
        <v>84</v>
      </c>
      <c r="Q3023" s="36" t="s">
        <v>12065</v>
      </c>
      <c r="R3023" s="50" t="str">
        <f>VLOOKUP(A3023,[1]komplet!$1:$1048576,18,0)</f>
        <v>ANO</v>
      </c>
    </row>
    <row r="3024" spans="1:18" x14ac:dyDescent="0.25">
      <c r="A3024" s="71">
        <v>600120201</v>
      </c>
      <c r="B3024" s="56">
        <f t="shared" si="94"/>
        <v>600120201</v>
      </c>
      <c r="C3024" s="57" t="s">
        <v>7484</v>
      </c>
      <c r="D3024" s="50">
        <v>1</v>
      </c>
      <c r="E3024" s="72">
        <f t="shared" si="95"/>
        <v>75023733</v>
      </c>
      <c r="F3024" s="51" t="s">
        <v>107</v>
      </c>
      <c r="G3024" s="51" t="s">
        <v>8875</v>
      </c>
      <c r="H3024" s="51">
        <v>125</v>
      </c>
      <c r="I3024" s="51" t="s">
        <v>14443</v>
      </c>
      <c r="J3024" s="51">
        <v>16.690000000000001</v>
      </c>
      <c r="K3024" s="68">
        <v>2086.25</v>
      </c>
      <c r="L3024" s="63" t="s">
        <v>14444</v>
      </c>
      <c r="M3024" s="50" t="s">
        <v>12066</v>
      </c>
      <c r="O3024" s="36">
        <v>178</v>
      </c>
      <c r="Q3024" s="36" t="s">
        <v>12067</v>
      </c>
      <c r="R3024" s="50" t="str">
        <f>VLOOKUP(A3024,[1]komplet!$1:$1048576,18,0)</f>
        <v>ANO</v>
      </c>
    </row>
    <row r="3025" spans="1:18" x14ac:dyDescent="0.25">
      <c r="A3025" s="71">
        <v>600120431</v>
      </c>
      <c r="B3025" s="56">
        <f t="shared" si="94"/>
        <v>600120431</v>
      </c>
      <c r="C3025" s="57" t="s">
        <v>7485</v>
      </c>
      <c r="D3025" s="50">
        <v>1</v>
      </c>
      <c r="E3025" s="72">
        <f t="shared" si="95"/>
        <v>75021226</v>
      </c>
      <c r="F3025" s="51" t="s">
        <v>107</v>
      </c>
      <c r="G3025" s="51" t="s">
        <v>8875</v>
      </c>
      <c r="H3025" s="51">
        <v>425</v>
      </c>
      <c r="I3025" s="51" t="s">
        <v>14443</v>
      </c>
      <c r="J3025" s="51">
        <v>16.690000000000001</v>
      </c>
      <c r="K3025" s="68">
        <v>7093.2500000000009</v>
      </c>
      <c r="L3025" s="63" t="s">
        <v>14444</v>
      </c>
      <c r="M3025" s="50" t="s">
        <v>12068</v>
      </c>
      <c r="O3025" s="36">
        <v>19</v>
      </c>
      <c r="Q3025" s="36" t="s">
        <v>92</v>
      </c>
      <c r="R3025" s="50" t="str">
        <f>VLOOKUP(A3025,[1]komplet!$1:$1048576,18,0)</f>
        <v>ANO</v>
      </c>
    </row>
    <row r="3026" spans="1:18" x14ac:dyDescent="0.25">
      <c r="A3026" s="71">
        <v>600120449</v>
      </c>
      <c r="B3026" s="56">
        <f t="shared" si="94"/>
        <v>600120449</v>
      </c>
      <c r="C3026" s="57" t="s">
        <v>7486</v>
      </c>
      <c r="D3026" s="50">
        <v>1</v>
      </c>
      <c r="E3026" s="72">
        <f t="shared" si="95"/>
        <v>70872279</v>
      </c>
      <c r="F3026" s="51" t="s">
        <v>107</v>
      </c>
      <c r="G3026" s="51" t="s">
        <v>8875</v>
      </c>
      <c r="H3026" s="51">
        <v>575</v>
      </c>
      <c r="I3026" s="51" t="s">
        <v>14443</v>
      </c>
      <c r="J3026" s="51">
        <v>16.690000000000001</v>
      </c>
      <c r="K3026" s="68">
        <v>9596.75</v>
      </c>
      <c r="L3026" s="63" t="s">
        <v>14444</v>
      </c>
      <c r="M3026" s="50" t="s">
        <v>12069</v>
      </c>
      <c r="O3026" s="36">
        <v>265</v>
      </c>
      <c r="Q3026" s="36" t="s">
        <v>12070</v>
      </c>
      <c r="R3026" s="50" t="str">
        <f>VLOOKUP(A3026,[1]komplet!$1:$1048576,18,0)</f>
        <v>ANO</v>
      </c>
    </row>
    <row r="3027" spans="1:18" x14ac:dyDescent="0.25">
      <c r="A3027" s="71">
        <v>600120473</v>
      </c>
      <c r="B3027" s="56">
        <f t="shared" si="94"/>
        <v>600120473</v>
      </c>
      <c r="C3027" s="57" t="s">
        <v>7487</v>
      </c>
      <c r="D3027" s="50">
        <v>1</v>
      </c>
      <c r="E3027" s="72">
        <f t="shared" si="95"/>
        <v>75021595</v>
      </c>
      <c r="F3027" s="51" t="s">
        <v>107</v>
      </c>
      <c r="G3027" s="51" t="s">
        <v>8875</v>
      </c>
      <c r="H3027" s="51">
        <v>300</v>
      </c>
      <c r="I3027" s="51" t="s">
        <v>14443</v>
      </c>
      <c r="J3027" s="51">
        <v>16.690000000000001</v>
      </c>
      <c r="K3027" s="68">
        <v>5007</v>
      </c>
      <c r="L3027" s="63" t="s">
        <v>14444</v>
      </c>
      <c r="M3027" s="50" t="s">
        <v>12071</v>
      </c>
      <c r="O3027" s="36">
        <v>300</v>
      </c>
      <c r="Q3027" s="36" t="s">
        <v>12072</v>
      </c>
      <c r="R3027" s="50" t="str">
        <f>VLOOKUP(A3027,[1]komplet!$1:$1048576,18,0)</f>
        <v>ANO</v>
      </c>
    </row>
    <row r="3028" spans="1:18" x14ac:dyDescent="0.25">
      <c r="A3028" s="71">
        <v>650036841</v>
      </c>
      <c r="B3028" s="56">
        <f t="shared" si="94"/>
        <v>650036841</v>
      </c>
      <c r="C3028" s="57" t="s">
        <v>7488</v>
      </c>
      <c r="D3028" s="50">
        <v>1</v>
      </c>
      <c r="E3028" s="72">
        <f t="shared" si="95"/>
        <v>75023903</v>
      </c>
      <c r="F3028" s="51" t="s">
        <v>107</v>
      </c>
      <c r="G3028" s="51" t="s">
        <v>8875</v>
      </c>
      <c r="H3028" s="51">
        <v>125</v>
      </c>
      <c r="I3028" s="51" t="s">
        <v>14443</v>
      </c>
      <c r="J3028" s="51">
        <v>16.690000000000001</v>
      </c>
      <c r="K3028" s="68">
        <v>2086.25</v>
      </c>
      <c r="L3028" s="63" t="s">
        <v>14444</v>
      </c>
      <c r="M3028" s="50" t="s">
        <v>12073</v>
      </c>
      <c r="O3028" s="36">
        <v>71</v>
      </c>
      <c r="Q3028" s="36" t="s">
        <v>10062</v>
      </c>
      <c r="R3028" s="50" t="str">
        <f>VLOOKUP(A3028,[1]komplet!$1:$1048576,18,0)</f>
        <v>ANO</v>
      </c>
    </row>
    <row r="3029" spans="1:18" x14ac:dyDescent="0.25">
      <c r="A3029" s="71">
        <v>600017869</v>
      </c>
      <c r="B3029" s="56">
        <f t="shared" si="94"/>
        <v>600017869</v>
      </c>
      <c r="C3029" s="57" t="s">
        <v>7489</v>
      </c>
      <c r="D3029" s="50">
        <v>1</v>
      </c>
      <c r="E3029" s="72">
        <f t="shared" si="95"/>
        <v>70259941</v>
      </c>
      <c r="F3029" s="51" t="s">
        <v>107</v>
      </c>
      <c r="G3029" s="51" t="s">
        <v>8873</v>
      </c>
      <c r="H3029" s="51">
        <v>1050</v>
      </c>
      <c r="I3029" s="51" t="s">
        <v>14443</v>
      </c>
      <c r="J3029" s="51">
        <v>16.690000000000001</v>
      </c>
      <c r="K3029" s="68">
        <v>17524.5</v>
      </c>
      <c r="L3029" s="63" t="s">
        <v>14444</v>
      </c>
      <c r="M3029" s="50" t="s">
        <v>12074</v>
      </c>
      <c r="N3029" s="36" t="s">
        <v>10532</v>
      </c>
      <c r="O3029" s="36">
        <v>257</v>
      </c>
      <c r="P3029" s="36">
        <v>26</v>
      </c>
      <c r="Q3029" s="36" t="s">
        <v>12075</v>
      </c>
      <c r="R3029" s="50" t="str">
        <f>VLOOKUP(A3029,[1]komplet!$1:$1048576,18,0)</f>
        <v>ANO</v>
      </c>
    </row>
    <row r="3030" spans="1:18" x14ac:dyDescent="0.25">
      <c r="A3030" s="71">
        <v>600017923</v>
      </c>
      <c r="B3030" s="56">
        <f t="shared" si="94"/>
        <v>600017923</v>
      </c>
      <c r="C3030" s="57" t="s">
        <v>7490</v>
      </c>
      <c r="D3030" s="50">
        <v>1</v>
      </c>
      <c r="E3030" s="72">
        <f t="shared" si="95"/>
        <v>63701219</v>
      </c>
      <c r="F3030" s="51" t="s">
        <v>107</v>
      </c>
      <c r="G3030" s="51" t="s">
        <v>8873</v>
      </c>
      <c r="H3030" s="51">
        <v>775</v>
      </c>
      <c r="I3030" s="51" t="s">
        <v>14443</v>
      </c>
      <c r="J3030" s="51">
        <v>16.690000000000001</v>
      </c>
      <c r="K3030" s="68">
        <v>12934.750000000002</v>
      </c>
      <c r="L3030" s="63" t="s">
        <v>14444</v>
      </c>
      <c r="M3030" s="50" t="s">
        <v>12076</v>
      </c>
      <c r="N3030" s="36" t="s">
        <v>10532</v>
      </c>
      <c r="O3030" s="36">
        <v>62</v>
      </c>
      <c r="P3030" s="36">
        <v>2</v>
      </c>
      <c r="Q3030" s="36" t="s">
        <v>12075</v>
      </c>
      <c r="R3030" s="50" t="str">
        <f>VLOOKUP(A3030,[1]komplet!$1:$1048576,18,0)</f>
        <v>ANO</v>
      </c>
    </row>
    <row r="3031" spans="1:18" x14ac:dyDescent="0.25">
      <c r="A3031" s="71">
        <v>600001741</v>
      </c>
      <c r="B3031" s="56">
        <f t="shared" si="94"/>
        <v>600001741</v>
      </c>
      <c r="C3031" s="57" t="s">
        <v>7491</v>
      </c>
      <c r="D3031" s="50">
        <v>1</v>
      </c>
      <c r="E3031" s="72">
        <f t="shared" si="95"/>
        <v>25366556</v>
      </c>
      <c r="F3031" s="51" t="s">
        <v>107</v>
      </c>
      <c r="G3031" s="51" t="s">
        <v>8873</v>
      </c>
      <c r="H3031" s="51">
        <v>525</v>
      </c>
      <c r="I3031" s="51" t="s">
        <v>14443</v>
      </c>
      <c r="J3031" s="51">
        <v>16.690000000000001</v>
      </c>
      <c r="K3031" s="68">
        <v>8762.25</v>
      </c>
      <c r="L3031" s="63" t="s">
        <v>14444</v>
      </c>
      <c r="M3031" s="50" t="s">
        <v>12077</v>
      </c>
      <c r="N3031" s="36" t="s">
        <v>12078</v>
      </c>
      <c r="O3031" s="36">
        <v>237</v>
      </c>
      <c r="P3031" s="36">
        <v>1</v>
      </c>
      <c r="Q3031" s="36" t="s">
        <v>12075</v>
      </c>
      <c r="R3031" s="50" t="str">
        <f>VLOOKUP(A3031,[1]komplet!$1:$1048576,18,0)</f>
        <v>NE</v>
      </c>
    </row>
    <row r="3032" spans="1:18" x14ac:dyDescent="0.25">
      <c r="A3032" s="71">
        <v>600027058</v>
      </c>
      <c r="B3032" s="56">
        <f t="shared" si="94"/>
        <v>600027058</v>
      </c>
      <c r="C3032" s="57" t="s">
        <v>7492</v>
      </c>
      <c r="D3032" s="50">
        <v>1</v>
      </c>
      <c r="E3032" s="72">
        <f t="shared" si="95"/>
        <v>61985953</v>
      </c>
      <c r="F3032" s="51" t="s">
        <v>107</v>
      </c>
      <c r="G3032" s="51" t="s">
        <v>8873</v>
      </c>
      <c r="H3032" s="51">
        <v>350</v>
      </c>
      <c r="I3032" s="51" t="s">
        <v>14443</v>
      </c>
      <c r="J3032" s="51">
        <v>16.690000000000001</v>
      </c>
      <c r="K3032" s="68">
        <v>5841.5</v>
      </c>
      <c r="L3032" s="63" t="s">
        <v>14444</v>
      </c>
      <c r="M3032" s="50" t="s">
        <v>12079</v>
      </c>
      <c r="N3032" s="36" t="s">
        <v>12080</v>
      </c>
      <c r="O3032" s="36">
        <v>301</v>
      </c>
      <c r="P3032" s="36">
        <v>2</v>
      </c>
      <c r="Q3032" s="36" t="s">
        <v>12075</v>
      </c>
      <c r="R3032" s="50" t="str">
        <f>VLOOKUP(A3032,[1]komplet!$1:$1048576,18,0)</f>
        <v>ANO</v>
      </c>
    </row>
    <row r="3033" spans="1:18" x14ac:dyDescent="0.25">
      <c r="A3033" s="71">
        <v>600146685</v>
      </c>
      <c r="B3033" s="56">
        <f t="shared" si="94"/>
        <v>600146685</v>
      </c>
      <c r="C3033" s="57" t="s">
        <v>7493</v>
      </c>
      <c r="D3033" s="50">
        <v>1</v>
      </c>
      <c r="E3033" s="72">
        <f t="shared" si="95"/>
        <v>71005633</v>
      </c>
      <c r="F3033" s="51" t="s">
        <v>107</v>
      </c>
      <c r="G3033" s="51" t="s">
        <v>8873</v>
      </c>
      <c r="H3033" s="51">
        <v>100</v>
      </c>
      <c r="I3033" s="51" t="s">
        <v>14443</v>
      </c>
      <c r="J3033" s="51">
        <v>16.690000000000001</v>
      </c>
      <c r="K3033" s="68">
        <v>1669.0000000000002</v>
      </c>
      <c r="L3033" s="63" t="s">
        <v>14444</v>
      </c>
      <c r="M3033" s="50" t="s">
        <v>12081</v>
      </c>
      <c r="O3033" s="36">
        <v>39</v>
      </c>
      <c r="Q3033" s="36" t="s">
        <v>12082</v>
      </c>
      <c r="R3033" s="50" t="str">
        <f>VLOOKUP(A3033,[1]komplet!$1:$1048576,18,0)</f>
        <v>ANO</v>
      </c>
    </row>
    <row r="3034" spans="1:18" x14ac:dyDescent="0.25">
      <c r="A3034" s="71">
        <v>600146707</v>
      </c>
      <c r="B3034" s="56">
        <f t="shared" si="94"/>
        <v>600146707</v>
      </c>
      <c r="C3034" s="57" t="s">
        <v>7494</v>
      </c>
      <c r="D3034" s="50">
        <v>1</v>
      </c>
      <c r="E3034" s="72">
        <f t="shared" si="95"/>
        <v>71001204</v>
      </c>
      <c r="F3034" s="51" t="s">
        <v>107</v>
      </c>
      <c r="G3034" s="51" t="s">
        <v>8873</v>
      </c>
      <c r="H3034" s="51">
        <v>500</v>
      </c>
      <c r="I3034" s="51" t="s">
        <v>14443</v>
      </c>
      <c r="J3034" s="51">
        <v>16.690000000000001</v>
      </c>
      <c r="K3034" s="68">
        <v>8345</v>
      </c>
      <c r="L3034" s="63" t="s">
        <v>14444</v>
      </c>
      <c r="M3034" s="50" t="s">
        <v>12083</v>
      </c>
      <c r="O3034" s="36">
        <v>198</v>
      </c>
      <c r="Q3034" s="36" t="s">
        <v>12084</v>
      </c>
      <c r="R3034" s="50" t="str">
        <f>VLOOKUP(A3034,[1]komplet!$1:$1048576,18,0)</f>
        <v>ANO</v>
      </c>
    </row>
    <row r="3035" spans="1:18" x14ac:dyDescent="0.25">
      <c r="A3035" s="71">
        <v>600146715</v>
      </c>
      <c r="B3035" s="56">
        <f t="shared" si="94"/>
        <v>600146715</v>
      </c>
      <c r="C3035" s="57" t="s">
        <v>7495</v>
      </c>
      <c r="D3035" s="50">
        <v>1</v>
      </c>
      <c r="E3035" s="72">
        <f t="shared" si="95"/>
        <v>75029995</v>
      </c>
      <c r="F3035" s="51" t="s">
        <v>107</v>
      </c>
      <c r="G3035" s="51" t="s">
        <v>8873</v>
      </c>
      <c r="H3035" s="51">
        <v>100</v>
      </c>
      <c r="I3035" s="51" t="s">
        <v>14443</v>
      </c>
      <c r="J3035" s="51">
        <v>16.690000000000001</v>
      </c>
      <c r="K3035" s="68">
        <v>1669.0000000000002</v>
      </c>
      <c r="L3035" s="63" t="s">
        <v>14444</v>
      </c>
      <c r="M3035" s="50" t="s">
        <v>12085</v>
      </c>
      <c r="O3035" s="36">
        <v>24</v>
      </c>
      <c r="Q3035" s="36" t="s">
        <v>12086</v>
      </c>
      <c r="R3035" s="50" t="str">
        <f>VLOOKUP(A3035,[1]komplet!$1:$1048576,18,0)</f>
        <v>ANO</v>
      </c>
    </row>
    <row r="3036" spans="1:18" x14ac:dyDescent="0.25">
      <c r="A3036" s="71">
        <v>600146758</v>
      </c>
      <c r="B3036" s="56">
        <f t="shared" si="94"/>
        <v>600146758</v>
      </c>
      <c r="C3036" s="57" t="s">
        <v>7496</v>
      </c>
      <c r="D3036" s="50">
        <v>1</v>
      </c>
      <c r="E3036" s="72">
        <f t="shared" si="95"/>
        <v>43541712</v>
      </c>
      <c r="F3036" s="51" t="s">
        <v>107</v>
      </c>
      <c r="G3036" s="51" t="s">
        <v>8873</v>
      </c>
      <c r="H3036" s="51">
        <v>1050</v>
      </c>
      <c r="I3036" s="51" t="s">
        <v>14443</v>
      </c>
      <c r="J3036" s="51">
        <v>16.690000000000001</v>
      </c>
      <c r="K3036" s="68">
        <v>17524.5</v>
      </c>
      <c r="L3036" s="63" t="s">
        <v>14444</v>
      </c>
      <c r="M3036" s="50" t="s">
        <v>12087</v>
      </c>
      <c r="O3036" s="36">
        <v>78</v>
      </c>
      <c r="Q3036" s="36" t="s">
        <v>12088</v>
      </c>
      <c r="R3036" s="50" t="str">
        <f>VLOOKUP(A3036,[1]komplet!$1:$1048576,18,0)</f>
        <v>ANO</v>
      </c>
    </row>
    <row r="3037" spans="1:18" x14ac:dyDescent="0.25">
      <c r="A3037" s="71">
        <v>600146766</v>
      </c>
      <c r="B3037" s="56">
        <f t="shared" si="94"/>
        <v>600146766</v>
      </c>
      <c r="C3037" s="57" t="s">
        <v>7497</v>
      </c>
      <c r="D3037" s="50">
        <v>1</v>
      </c>
      <c r="E3037" s="72">
        <f t="shared" si="95"/>
        <v>44940351</v>
      </c>
      <c r="F3037" s="51" t="s">
        <v>107</v>
      </c>
      <c r="G3037" s="51" t="s">
        <v>8873</v>
      </c>
      <c r="H3037" s="51">
        <v>925</v>
      </c>
      <c r="I3037" s="51" t="s">
        <v>14443</v>
      </c>
      <c r="J3037" s="51">
        <v>16.690000000000001</v>
      </c>
      <c r="K3037" s="68">
        <v>15438.250000000002</v>
      </c>
      <c r="L3037" s="63" t="s">
        <v>14444</v>
      </c>
      <c r="M3037" s="50" t="s">
        <v>12089</v>
      </c>
      <c r="N3037" s="36" t="s">
        <v>12004</v>
      </c>
      <c r="O3037" s="36">
        <v>511</v>
      </c>
      <c r="P3037" s="36">
        <v>45</v>
      </c>
      <c r="Q3037" s="36" t="s">
        <v>12075</v>
      </c>
      <c r="R3037" s="50" t="str">
        <f>VLOOKUP(A3037,[1]komplet!$1:$1048576,18,0)</f>
        <v>ANO</v>
      </c>
    </row>
    <row r="3038" spans="1:18" x14ac:dyDescent="0.25">
      <c r="A3038" s="71">
        <v>600146871</v>
      </c>
      <c r="B3038" s="56">
        <f t="shared" si="94"/>
        <v>600146871</v>
      </c>
      <c r="C3038" s="57" t="s">
        <v>7498</v>
      </c>
      <c r="D3038" s="50">
        <v>1</v>
      </c>
      <c r="E3038" s="72">
        <f t="shared" si="95"/>
        <v>44940343</v>
      </c>
      <c r="F3038" s="51" t="s">
        <v>107</v>
      </c>
      <c r="G3038" s="51" t="s">
        <v>8873</v>
      </c>
      <c r="H3038" s="51">
        <v>1625</v>
      </c>
      <c r="I3038" s="51" t="s">
        <v>14443</v>
      </c>
      <c r="J3038" s="51">
        <v>16.690000000000001</v>
      </c>
      <c r="K3038" s="68">
        <v>27121.250000000004</v>
      </c>
      <c r="L3038" s="63" t="s">
        <v>14444</v>
      </c>
      <c r="M3038" s="50" t="s">
        <v>12090</v>
      </c>
      <c r="N3038" s="36" t="s">
        <v>12080</v>
      </c>
      <c r="O3038" s="36">
        <v>315</v>
      </c>
      <c r="P3038" s="36">
        <v>30</v>
      </c>
      <c r="Q3038" s="36" t="s">
        <v>12075</v>
      </c>
      <c r="R3038" s="50" t="str">
        <f>VLOOKUP(A3038,[1]komplet!$1:$1048576,18,0)</f>
        <v>ANO</v>
      </c>
    </row>
    <row r="3039" spans="1:18" x14ac:dyDescent="0.25">
      <c r="A3039" s="71">
        <v>600171337</v>
      </c>
      <c r="B3039" s="56">
        <f t="shared" si="94"/>
        <v>600171337</v>
      </c>
      <c r="C3039" s="57" t="s">
        <v>7499</v>
      </c>
      <c r="D3039" s="50">
        <v>1</v>
      </c>
      <c r="E3039" s="72">
        <f t="shared" si="95"/>
        <v>845370</v>
      </c>
      <c r="F3039" s="51" t="s">
        <v>107</v>
      </c>
      <c r="G3039" s="51" t="s">
        <v>8873</v>
      </c>
      <c r="H3039" s="51">
        <v>950</v>
      </c>
      <c r="I3039" s="51" t="s">
        <v>14443</v>
      </c>
      <c r="J3039" s="51">
        <v>16.690000000000001</v>
      </c>
      <c r="K3039" s="68">
        <v>15855.500000000002</v>
      </c>
      <c r="L3039" s="63" t="s">
        <v>14444</v>
      </c>
      <c r="M3039" s="50" t="s">
        <v>12091</v>
      </c>
      <c r="N3039" s="36" t="s">
        <v>51</v>
      </c>
      <c r="O3039" s="36">
        <v>781</v>
      </c>
      <c r="P3039" s="36">
        <v>11</v>
      </c>
      <c r="Q3039" s="36" t="s">
        <v>12075</v>
      </c>
      <c r="R3039" s="50" t="str">
        <f>VLOOKUP(A3039,[1]komplet!$1:$1048576,18,0)</f>
        <v>ANO</v>
      </c>
    </row>
    <row r="3040" spans="1:18" x14ac:dyDescent="0.25">
      <c r="A3040" s="71">
        <v>650047940</v>
      </c>
      <c r="B3040" s="56">
        <f t="shared" si="94"/>
        <v>650047940</v>
      </c>
      <c r="C3040" s="57" t="s">
        <v>7500</v>
      </c>
      <c r="D3040" s="50">
        <v>1</v>
      </c>
      <c r="E3040" s="72">
        <f t="shared" si="95"/>
        <v>70997098</v>
      </c>
      <c r="F3040" s="51" t="s">
        <v>107</v>
      </c>
      <c r="G3040" s="51" t="s">
        <v>8873</v>
      </c>
      <c r="H3040" s="51">
        <v>125</v>
      </c>
      <c r="I3040" s="51" t="s">
        <v>14443</v>
      </c>
      <c r="J3040" s="51">
        <v>16.690000000000001</v>
      </c>
      <c r="K3040" s="68">
        <v>2086.25</v>
      </c>
      <c r="L3040" s="63" t="s">
        <v>14444</v>
      </c>
      <c r="M3040" s="50" t="s">
        <v>12092</v>
      </c>
      <c r="N3040" s="36" t="s">
        <v>12093</v>
      </c>
      <c r="O3040" s="36">
        <v>195</v>
      </c>
      <c r="Q3040" s="36" t="s">
        <v>12094</v>
      </c>
      <c r="R3040" s="50" t="str">
        <f>VLOOKUP(A3040,[1]komplet!$1:$1048576,18,0)</f>
        <v>ANO</v>
      </c>
    </row>
    <row r="3041" spans="1:18" x14ac:dyDescent="0.25">
      <c r="A3041" s="71">
        <v>650060288</v>
      </c>
      <c r="B3041" s="56">
        <f t="shared" si="94"/>
        <v>650060288</v>
      </c>
      <c r="C3041" s="57" t="s">
        <v>7501</v>
      </c>
      <c r="D3041" s="50">
        <v>1</v>
      </c>
      <c r="E3041" s="72">
        <f t="shared" si="95"/>
        <v>71009744</v>
      </c>
      <c r="F3041" s="51" t="s">
        <v>107</v>
      </c>
      <c r="G3041" s="51" t="s">
        <v>8873</v>
      </c>
      <c r="H3041" s="51">
        <v>225</v>
      </c>
      <c r="I3041" s="51" t="s">
        <v>14443</v>
      </c>
      <c r="J3041" s="51">
        <v>16.690000000000001</v>
      </c>
      <c r="K3041" s="68">
        <v>3755.2500000000005</v>
      </c>
      <c r="L3041" s="63" t="s">
        <v>14444</v>
      </c>
      <c r="M3041" s="50" t="s">
        <v>12095</v>
      </c>
      <c r="O3041" s="36">
        <v>32</v>
      </c>
      <c r="Q3041" s="36" t="s">
        <v>12075</v>
      </c>
      <c r="R3041" s="50" t="str">
        <f>VLOOKUP(A3041,[1]komplet!$1:$1048576,18,0)</f>
        <v>ANO</v>
      </c>
    </row>
    <row r="3042" spans="1:18" x14ac:dyDescent="0.25">
      <c r="A3042" s="71">
        <v>600017117</v>
      </c>
      <c r="B3042" s="56">
        <f t="shared" si="94"/>
        <v>600017117</v>
      </c>
      <c r="C3042" s="57" t="s">
        <v>1177</v>
      </c>
      <c r="D3042" s="50">
        <v>1</v>
      </c>
      <c r="E3042" s="72">
        <f t="shared" si="95"/>
        <v>601772</v>
      </c>
      <c r="F3042" s="51" t="s">
        <v>107</v>
      </c>
      <c r="G3042" s="51" t="s">
        <v>5731</v>
      </c>
      <c r="H3042" s="51">
        <v>0</v>
      </c>
      <c r="I3042" s="51" t="s">
        <v>14443</v>
      </c>
      <c r="J3042" s="51">
        <v>16.690000000000001</v>
      </c>
      <c r="K3042" s="68">
        <v>0</v>
      </c>
      <c r="L3042" s="63">
        <v>44543</v>
      </c>
      <c r="M3042" s="50" t="s">
        <v>3135</v>
      </c>
      <c r="N3042" s="36" t="s">
        <v>4077</v>
      </c>
      <c r="O3042" s="36">
        <v>189</v>
      </c>
      <c r="P3042" s="36">
        <v>4</v>
      </c>
      <c r="Q3042" s="36" t="s">
        <v>4923</v>
      </c>
      <c r="R3042" s="50" t="str">
        <f>VLOOKUP(A3042,[1]komplet!$1:$1048576,18,0)</f>
        <v>ANO</v>
      </c>
    </row>
    <row r="3043" spans="1:18" x14ac:dyDescent="0.25">
      <c r="A3043" s="71">
        <v>600017087</v>
      </c>
      <c r="B3043" s="56">
        <f t="shared" si="94"/>
        <v>600017087</v>
      </c>
      <c r="C3043" s="57" t="s">
        <v>1178</v>
      </c>
      <c r="D3043" s="50">
        <v>1</v>
      </c>
      <c r="E3043" s="72">
        <f t="shared" si="95"/>
        <v>848875</v>
      </c>
      <c r="F3043" s="51" t="s">
        <v>107</v>
      </c>
      <c r="G3043" s="51" t="s">
        <v>5731</v>
      </c>
      <c r="H3043" s="51">
        <v>750</v>
      </c>
      <c r="I3043" s="51" t="s">
        <v>14443</v>
      </c>
      <c r="J3043" s="51">
        <v>16.690000000000001</v>
      </c>
      <c r="K3043" s="68">
        <v>12517.500000000002</v>
      </c>
      <c r="L3043" s="63" t="s">
        <v>14444</v>
      </c>
      <c r="M3043" s="50" t="s">
        <v>3136</v>
      </c>
      <c r="N3043" s="36" t="s">
        <v>41</v>
      </c>
      <c r="O3043" s="36">
        <v>677</v>
      </c>
      <c r="P3043" s="36">
        <v>1</v>
      </c>
      <c r="Q3043" s="36" t="s">
        <v>4923</v>
      </c>
      <c r="R3043" s="50" t="str">
        <f>VLOOKUP(A3043,[1]komplet!$1:$1048576,18,0)</f>
        <v>ANO</v>
      </c>
    </row>
    <row r="3044" spans="1:18" x14ac:dyDescent="0.25">
      <c r="A3044" s="71">
        <v>600026531</v>
      </c>
      <c r="B3044" s="56">
        <f t="shared" si="94"/>
        <v>600026531</v>
      </c>
      <c r="C3044" s="57" t="s">
        <v>1179</v>
      </c>
      <c r="D3044" s="50">
        <v>1</v>
      </c>
      <c r="E3044" s="72">
        <f t="shared" si="95"/>
        <v>61989771</v>
      </c>
      <c r="F3044" s="51" t="s">
        <v>107</v>
      </c>
      <c r="G3044" s="51" t="s">
        <v>5731</v>
      </c>
      <c r="H3044" s="51">
        <v>175</v>
      </c>
      <c r="I3044" s="51" t="s">
        <v>14443</v>
      </c>
      <c r="J3044" s="51">
        <v>16.690000000000001</v>
      </c>
      <c r="K3044" s="68">
        <v>2920.75</v>
      </c>
      <c r="L3044" s="63" t="s">
        <v>14444</v>
      </c>
      <c r="M3044" s="50" t="s">
        <v>3137</v>
      </c>
      <c r="N3044" s="36" t="s">
        <v>60</v>
      </c>
      <c r="O3044" s="36">
        <v>938</v>
      </c>
      <c r="P3044" s="36" t="s">
        <v>4924</v>
      </c>
      <c r="Q3044" s="36" t="s">
        <v>4923</v>
      </c>
      <c r="R3044" s="50" t="str">
        <f>VLOOKUP(A3044,[1]komplet!$1:$1048576,18,0)</f>
        <v>ANO</v>
      </c>
    </row>
    <row r="3045" spans="1:18" x14ac:dyDescent="0.25">
      <c r="A3045" s="71">
        <v>600140474</v>
      </c>
      <c r="B3045" s="56">
        <f t="shared" si="94"/>
        <v>600140474</v>
      </c>
      <c r="C3045" s="57" t="s">
        <v>1180</v>
      </c>
      <c r="D3045" s="50">
        <v>1</v>
      </c>
      <c r="E3045" s="72">
        <f t="shared" si="95"/>
        <v>70990131</v>
      </c>
      <c r="F3045" s="51" t="s">
        <v>107</v>
      </c>
      <c r="G3045" s="51" t="s">
        <v>5731</v>
      </c>
      <c r="H3045" s="51">
        <v>150</v>
      </c>
      <c r="I3045" s="51" t="s">
        <v>14443</v>
      </c>
      <c r="J3045" s="51">
        <v>16.690000000000001</v>
      </c>
      <c r="K3045" s="68">
        <v>2503.5</v>
      </c>
      <c r="L3045" s="63" t="s">
        <v>14444</v>
      </c>
      <c r="M3045" s="50" t="s">
        <v>3138</v>
      </c>
      <c r="O3045" s="36">
        <v>41</v>
      </c>
      <c r="Q3045" s="36" t="s">
        <v>4925</v>
      </c>
      <c r="R3045" s="50" t="str">
        <f>VLOOKUP(A3045,[1]komplet!$1:$1048576,18,0)</f>
        <v>ANO</v>
      </c>
    </row>
    <row r="3046" spans="1:18" x14ac:dyDescent="0.25">
      <c r="A3046" s="71">
        <v>600140091</v>
      </c>
      <c r="B3046" s="56">
        <f t="shared" si="94"/>
        <v>600140091</v>
      </c>
      <c r="C3046" s="57" t="s">
        <v>1181</v>
      </c>
      <c r="D3046" s="50">
        <v>1</v>
      </c>
      <c r="E3046" s="72">
        <f t="shared" si="95"/>
        <v>849324</v>
      </c>
      <c r="F3046" s="51" t="s">
        <v>107</v>
      </c>
      <c r="G3046" s="51" t="s">
        <v>5731</v>
      </c>
      <c r="H3046" s="51">
        <v>2025</v>
      </c>
      <c r="I3046" s="51" t="s">
        <v>14443</v>
      </c>
      <c r="J3046" s="51">
        <v>16.690000000000001</v>
      </c>
      <c r="K3046" s="68">
        <v>33797.25</v>
      </c>
      <c r="L3046" s="63" t="s">
        <v>14444</v>
      </c>
      <c r="M3046" s="50" t="s">
        <v>3139</v>
      </c>
      <c r="N3046" s="36" t="s">
        <v>4926</v>
      </c>
      <c r="O3046" s="36">
        <v>1250</v>
      </c>
      <c r="P3046" s="36">
        <v>31</v>
      </c>
      <c r="Q3046" s="36" t="s">
        <v>4923</v>
      </c>
      <c r="R3046" s="50" t="str">
        <f>VLOOKUP(A3046,[1]komplet!$1:$1048576,18,0)</f>
        <v>ANO</v>
      </c>
    </row>
    <row r="3047" spans="1:18" x14ac:dyDescent="0.25">
      <c r="A3047" s="71">
        <v>600140407</v>
      </c>
      <c r="B3047" s="56">
        <f t="shared" si="94"/>
        <v>600140407</v>
      </c>
      <c r="C3047" s="57" t="s">
        <v>1182</v>
      </c>
      <c r="D3047" s="50">
        <v>1</v>
      </c>
      <c r="E3047" s="72">
        <f t="shared" si="95"/>
        <v>70882398</v>
      </c>
      <c r="F3047" s="51" t="s">
        <v>107</v>
      </c>
      <c r="G3047" s="51" t="s">
        <v>5731</v>
      </c>
      <c r="H3047" s="51">
        <v>325</v>
      </c>
      <c r="I3047" s="51" t="s">
        <v>14443</v>
      </c>
      <c r="J3047" s="51">
        <v>16.690000000000001</v>
      </c>
      <c r="K3047" s="68">
        <v>5424.25</v>
      </c>
      <c r="L3047" s="63" t="s">
        <v>14444</v>
      </c>
      <c r="M3047" s="50" t="s">
        <v>3140</v>
      </c>
      <c r="N3047" s="36" t="s">
        <v>41</v>
      </c>
      <c r="O3047" s="36">
        <v>31</v>
      </c>
      <c r="Q3047" s="36" t="s">
        <v>4927</v>
      </c>
      <c r="R3047" s="50" t="str">
        <f>VLOOKUP(A3047,[1]komplet!$1:$1048576,18,0)</f>
        <v>ANO</v>
      </c>
    </row>
    <row r="3048" spans="1:18" x14ac:dyDescent="0.25">
      <c r="A3048" s="71">
        <v>600140415</v>
      </c>
      <c r="B3048" s="56">
        <f t="shared" si="94"/>
        <v>600140415</v>
      </c>
      <c r="C3048" s="57" t="s">
        <v>1183</v>
      </c>
      <c r="D3048" s="50">
        <v>1</v>
      </c>
      <c r="E3048" s="72">
        <f t="shared" si="95"/>
        <v>61989517</v>
      </c>
      <c r="F3048" s="51" t="s">
        <v>107</v>
      </c>
      <c r="G3048" s="51" t="s">
        <v>5731</v>
      </c>
      <c r="H3048" s="51">
        <v>125</v>
      </c>
      <c r="I3048" s="51" t="s">
        <v>14443</v>
      </c>
      <c r="J3048" s="51">
        <v>16.690000000000001</v>
      </c>
      <c r="K3048" s="68">
        <v>2086.25</v>
      </c>
      <c r="L3048" s="63" t="s">
        <v>14444</v>
      </c>
      <c r="M3048" s="50" t="s">
        <v>3141</v>
      </c>
      <c r="O3048" s="36">
        <v>91</v>
      </c>
      <c r="Q3048" s="36" t="s">
        <v>4923</v>
      </c>
      <c r="R3048" s="50" t="str">
        <f>VLOOKUP(A3048,[1]komplet!$1:$1048576,18,0)</f>
        <v>ANO</v>
      </c>
    </row>
    <row r="3049" spans="1:18" x14ac:dyDescent="0.25">
      <c r="A3049" s="71">
        <v>600140652</v>
      </c>
      <c r="B3049" s="56">
        <f t="shared" si="94"/>
        <v>600140652</v>
      </c>
      <c r="C3049" s="57" t="s">
        <v>1184</v>
      </c>
      <c r="D3049" s="50">
        <v>1</v>
      </c>
      <c r="E3049" s="72">
        <f t="shared" si="95"/>
        <v>70989419</v>
      </c>
      <c r="F3049" s="51" t="s">
        <v>107</v>
      </c>
      <c r="G3049" s="51" t="s">
        <v>5731</v>
      </c>
      <c r="H3049" s="51">
        <v>625</v>
      </c>
      <c r="I3049" s="51" t="s">
        <v>14443</v>
      </c>
      <c r="J3049" s="51">
        <v>16.690000000000001</v>
      </c>
      <c r="K3049" s="68">
        <v>10431.25</v>
      </c>
      <c r="L3049" s="63" t="s">
        <v>14444</v>
      </c>
      <c r="M3049" s="50" t="s">
        <v>3142</v>
      </c>
      <c r="O3049" s="36">
        <v>56</v>
      </c>
      <c r="Q3049" s="36" t="s">
        <v>4928</v>
      </c>
      <c r="R3049" s="50" t="str">
        <f>VLOOKUP(A3049,[1]komplet!$1:$1048576,18,0)</f>
        <v>ANO</v>
      </c>
    </row>
    <row r="3050" spans="1:18" x14ac:dyDescent="0.25">
      <c r="A3050" s="71">
        <v>600140725</v>
      </c>
      <c r="B3050" s="56">
        <f t="shared" si="94"/>
        <v>600140725</v>
      </c>
      <c r="C3050" s="57" t="s">
        <v>1185</v>
      </c>
      <c r="D3050" s="50">
        <v>1</v>
      </c>
      <c r="E3050" s="72">
        <f t="shared" si="95"/>
        <v>62335448</v>
      </c>
      <c r="F3050" s="51" t="s">
        <v>107</v>
      </c>
      <c r="G3050" s="51" t="s">
        <v>5731</v>
      </c>
      <c r="H3050" s="51">
        <v>525</v>
      </c>
      <c r="I3050" s="51" t="s">
        <v>14443</v>
      </c>
      <c r="J3050" s="51">
        <v>16.690000000000001</v>
      </c>
      <c r="K3050" s="68">
        <v>8762.25</v>
      </c>
      <c r="L3050" s="63" t="s">
        <v>14444</v>
      </c>
      <c r="M3050" s="50" t="s">
        <v>3143</v>
      </c>
      <c r="O3050" s="36">
        <v>192</v>
      </c>
      <c r="Q3050" s="36" t="s">
        <v>4929</v>
      </c>
      <c r="R3050" s="50" t="str">
        <f>VLOOKUP(A3050,[1]komplet!$1:$1048576,18,0)</f>
        <v>ANO</v>
      </c>
    </row>
    <row r="3051" spans="1:18" x14ac:dyDescent="0.25">
      <c r="A3051" s="71">
        <v>600140971</v>
      </c>
      <c r="B3051" s="56">
        <f t="shared" si="94"/>
        <v>600140971</v>
      </c>
      <c r="C3051" s="57" t="s">
        <v>1186</v>
      </c>
      <c r="D3051" s="50">
        <v>1</v>
      </c>
      <c r="E3051" s="72">
        <f t="shared" si="95"/>
        <v>45238782</v>
      </c>
      <c r="F3051" s="51" t="s">
        <v>107</v>
      </c>
      <c r="G3051" s="51" t="s">
        <v>5731</v>
      </c>
      <c r="H3051" s="51">
        <v>0</v>
      </c>
      <c r="I3051" s="51" t="s">
        <v>14443</v>
      </c>
      <c r="J3051" s="51">
        <v>16.690000000000001</v>
      </c>
      <c r="K3051" s="68">
        <v>0</v>
      </c>
      <c r="L3051" s="63">
        <v>44536</v>
      </c>
      <c r="M3051" s="50" t="s">
        <v>3144</v>
      </c>
      <c r="N3051" s="36" t="s">
        <v>79</v>
      </c>
      <c r="O3051" s="36">
        <v>655</v>
      </c>
      <c r="P3051" s="36">
        <v>2</v>
      </c>
      <c r="Q3051" s="36" t="s">
        <v>4923</v>
      </c>
      <c r="R3051" s="50" t="str">
        <f>VLOOKUP(A3051,[1]komplet!$1:$1048576,18,0)</f>
        <v>ANO</v>
      </c>
    </row>
    <row r="3052" spans="1:18" x14ac:dyDescent="0.25">
      <c r="A3052" s="71">
        <v>600141039</v>
      </c>
      <c r="B3052" s="56">
        <f t="shared" si="94"/>
        <v>600141039</v>
      </c>
      <c r="C3052" s="57" t="s">
        <v>1187</v>
      </c>
      <c r="D3052" s="50">
        <v>1</v>
      </c>
      <c r="E3052" s="72">
        <f t="shared" si="95"/>
        <v>70994510</v>
      </c>
      <c r="F3052" s="51" t="s">
        <v>107</v>
      </c>
      <c r="G3052" s="51" t="s">
        <v>5731</v>
      </c>
      <c r="H3052" s="51">
        <v>925</v>
      </c>
      <c r="I3052" s="51" t="s">
        <v>14443</v>
      </c>
      <c r="J3052" s="51">
        <v>16.690000000000001</v>
      </c>
      <c r="K3052" s="68">
        <v>15438.250000000002</v>
      </c>
      <c r="L3052" s="63" t="s">
        <v>14444</v>
      </c>
      <c r="M3052" s="50" t="s">
        <v>3145</v>
      </c>
      <c r="N3052" s="36" t="s">
        <v>4930</v>
      </c>
      <c r="O3052" s="36">
        <v>300</v>
      </c>
      <c r="Q3052" s="36" t="s">
        <v>4931</v>
      </c>
      <c r="R3052" s="50" t="str">
        <f>VLOOKUP(A3052,[1]komplet!$1:$1048576,18,0)</f>
        <v>ANO</v>
      </c>
    </row>
    <row r="3053" spans="1:18" x14ac:dyDescent="0.25">
      <c r="A3053" s="71">
        <v>650028007</v>
      </c>
      <c r="B3053" s="56">
        <f t="shared" si="94"/>
        <v>650028007</v>
      </c>
      <c r="C3053" s="57" t="s">
        <v>1188</v>
      </c>
      <c r="D3053" s="50">
        <v>1</v>
      </c>
      <c r="E3053" s="72">
        <f t="shared" si="95"/>
        <v>73184373</v>
      </c>
      <c r="F3053" s="51" t="s">
        <v>107</v>
      </c>
      <c r="G3053" s="51" t="s">
        <v>5731</v>
      </c>
      <c r="H3053" s="51">
        <v>125</v>
      </c>
      <c r="I3053" s="51" t="s">
        <v>14443</v>
      </c>
      <c r="J3053" s="51">
        <v>16.690000000000001</v>
      </c>
      <c r="K3053" s="68">
        <v>2086.25</v>
      </c>
      <c r="L3053" s="63" t="s">
        <v>14444</v>
      </c>
      <c r="M3053" s="50" t="s">
        <v>3146</v>
      </c>
      <c r="O3053" s="36">
        <v>58</v>
      </c>
      <c r="Q3053" s="36" t="s">
        <v>4932</v>
      </c>
      <c r="R3053" s="50" t="str">
        <f>VLOOKUP(A3053,[1]komplet!$1:$1048576,18,0)</f>
        <v>ANO</v>
      </c>
    </row>
    <row r="3054" spans="1:18" x14ac:dyDescent="0.25">
      <c r="A3054" s="71">
        <v>650028309</v>
      </c>
      <c r="B3054" s="56">
        <f t="shared" si="94"/>
        <v>650028309</v>
      </c>
      <c r="C3054" s="57" t="s">
        <v>1189</v>
      </c>
      <c r="D3054" s="50">
        <v>1</v>
      </c>
      <c r="E3054" s="72">
        <f t="shared" si="95"/>
        <v>75027658</v>
      </c>
      <c r="F3054" s="51" t="s">
        <v>107</v>
      </c>
      <c r="G3054" s="51" t="s">
        <v>5731</v>
      </c>
      <c r="H3054" s="51">
        <v>375</v>
      </c>
      <c r="I3054" s="51" t="s">
        <v>14443</v>
      </c>
      <c r="J3054" s="51">
        <v>16.690000000000001</v>
      </c>
      <c r="K3054" s="68">
        <v>6258.7500000000009</v>
      </c>
      <c r="L3054" s="63" t="s">
        <v>14444</v>
      </c>
      <c r="M3054" s="50" t="s">
        <v>3147</v>
      </c>
      <c r="O3054" s="36">
        <v>48</v>
      </c>
      <c r="Q3054" s="36" t="s">
        <v>4933</v>
      </c>
      <c r="R3054" s="50" t="str">
        <f>VLOOKUP(A3054,[1]komplet!$1:$1048576,18,0)</f>
        <v>ANO</v>
      </c>
    </row>
    <row r="3055" spans="1:18" x14ac:dyDescent="0.25">
      <c r="A3055" s="71">
        <v>650037669</v>
      </c>
      <c r="B3055" s="56">
        <f t="shared" si="94"/>
        <v>650037669</v>
      </c>
      <c r="C3055" s="57" t="s">
        <v>1190</v>
      </c>
      <c r="D3055" s="50">
        <v>1</v>
      </c>
      <c r="E3055" s="72">
        <f t="shared" si="95"/>
        <v>70984468</v>
      </c>
      <c r="F3055" s="51" t="s">
        <v>107</v>
      </c>
      <c r="G3055" s="51" t="s">
        <v>5731</v>
      </c>
      <c r="H3055" s="51">
        <v>125</v>
      </c>
      <c r="I3055" s="51" t="s">
        <v>14443</v>
      </c>
      <c r="J3055" s="51">
        <v>16.690000000000001</v>
      </c>
      <c r="K3055" s="68">
        <v>2086.25</v>
      </c>
      <c r="L3055" s="63" t="s">
        <v>14444</v>
      </c>
      <c r="M3055" s="50" t="s">
        <v>3148</v>
      </c>
      <c r="O3055" s="36">
        <v>24</v>
      </c>
      <c r="Q3055" s="36" t="s">
        <v>4934</v>
      </c>
      <c r="R3055" s="50" t="str">
        <f>VLOOKUP(A3055,[1]komplet!$1:$1048576,18,0)</f>
        <v>ANO</v>
      </c>
    </row>
    <row r="3056" spans="1:18" x14ac:dyDescent="0.25">
      <c r="A3056" s="71">
        <v>650041984</v>
      </c>
      <c r="B3056" s="56">
        <f t="shared" si="94"/>
        <v>650041984</v>
      </c>
      <c r="C3056" s="57" t="s">
        <v>1191</v>
      </c>
      <c r="D3056" s="50">
        <v>1</v>
      </c>
      <c r="E3056" s="72">
        <f t="shared" si="95"/>
        <v>75027623</v>
      </c>
      <c r="F3056" s="51" t="s">
        <v>107</v>
      </c>
      <c r="G3056" s="51" t="s">
        <v>5731</v>
      </c>
      <c r="H3056" s="51">
        <v>500</v>
      </c>
      <c r="I3056" s="51" t="s">
        <v>14443</v>
      </c>
      <c r="J3056" s="51">
        <v>16.690000000000001</v>
      </c>
      <c r="K3056" s="68">
        <v>8345</v>
      </c>
      <c r="L3056" s="63" t="s">
        <v>14444</v>
      </c>
      <c r="M3056" s="50" t="s">
        <v>3149</v>
      </c>
      <c r="O3056" s="36">
        <v>4</v>
      </c>
      <c r="Q3056" s="36" t="s">
        <v>4935</v>
      </c>
      <c r="R3056" s="50" t="str">
        <f>VLOOKUP(A3056,[1]komplet!$1:$1048576,18,0)</f>
        <v>ANO</v>
      </c>
    </row>
    <row r="3057" spans="1:18" x14ac:dyDescent="0.25">
      <c r="A3057" s="71">
        <v>650042255</v>
      </c>
      <c r="B3057" s="56">
        <f t="shared" si="94"/>
        <v>650042255</v>
      </c>
      <c r="C3057" s="57" t="s">
        <v>1192</v>
      </c>
      <c r="D3057" s="50">
        <v>1</v>
      </c>
      <c r="E3057" s="72">
        <f t="shared" si="95"/>
        <v>75029952</v>
      </c>
      <c r="F3057" s="51" t="s">
        <v>107</v>
      </c>
      <c r="G3057" s="51" t="s">
        <v>5731</v>
      </c>
      <c r="H3057" s="51">
        <v>875</v>
      </c>
      <c r="I3057" s="51" t="s">
        <v>14443</v>
      </c>
      <c r="J3057" s="51">
        <v>16.690000000000001</v>
      </c>
      <c r="K3057" s="68">
        <v>14603.750000000002</v>
      </c>
      <c r="L3057" s="63" t="s">
        <v>14444</v>
      </c>
      <c r="M3057" s="50" t="s">
        <v>3150</v>
      </c>
      <c r="O3057" s="36">
        <v>126</v>
      </c>
      <c r="Q3057" s="36" t="s">
        <v>4936</v>
      </c>
      <c r="R3057" s="50" t="str">
        <f>VLOOKUP(A3057,[1]komplet!$1:$1048576,18,0)</f>
        <v>ANO</v>
      </c>
    </row>
    <row r="3058" spans="1:18" x14ac:dyDescent="0.25">
      <c r="A3058" s="71">
        <v>650058615</v>
      </c>
      <c r="B3058" s="56">
        <f t="shared" si="94"/>
        <v>650058615</v>
      </c>
      <c r="C3058" s="57" t="s">
        <v>1193</v>
      </c>
      <c r="D3058" s="50">
        <v>1</v>
      </c>
      <c r="E3058" s="72">
        <f t="shared" si="95"/>
        <v>70985294</v>
      </c>
      <c r="F3058" s="51" t="s">
        <v>107</v>
      </c>
      <c r="G3058" s="51" t="s">
        <v>5731</v>
      </c>
      <c r="H3058" s="51">
        <v>200</v>
      </c>
      <c r="I3058" s="51" t="s">
        <v>14443</v>
      </c>
      <c r="J3058" s="51">
        <v>16.690000000000001</v>
      </c>
      <c r="K3058" s="68">
        <v>3338.0000000000005</v>
      </c>
      <c r="L3058" s="63" t="s">
        <v>14444</v>
      </c>
      <c r="M3058" s="50" t="s">
        <v>3151</v>
      </c>
      <c r="O3058" s="36">
        <v>35</v>
      </c>
      <c r="Q3058" s="36" t="s">
        <v>4937</v>
      </c>
      <c r="R3058" s="50" t="str">
        <f>VLOOKUP(A3058,[1]komplet!$1:$1048576,18,0)</f>
        <v>ANO</v>
      </c>
    </row>
    <row r="3059" spans="1:18" x14ac:dyDescent="0.25">
      <c r="A3059" s="71">
        <v>600017982</v>
      </c>
      <c r="B3059" s="56">
        <f t="shared" si="94"/>
        <v>600017982</v>
      </c>
      <c r="C3059" s="57" t="s">
        <v>1194</v>
      </c>
      <c r="D3059" s="50">
        <v>1</v>
      </c>
      <c r="E3059" s="72">
        <f t="shared" si="95"/>
        <v>843105</v>
      </c>
      <c r="F3059" s="51" t="s">
        <v>107</v>
      </c>
      <c r="G3059" s="51" t="s">
        <v>5732</v>
      </c>
      <c r="H3059" s="51">
        <v>1275</v>
      </c>
      <c r="I3059" s="51" t="s">
        <v>14443</v>
      </c>
      <c r="J3059" s="51">
        <v>16.690000000000001</v>
      </c>
      <c r="K3059" s="68">
        <v>21279.75</v>
      </c>
      <c r="L3059" s="63" t="s">
        <v>14444</v>
      </c>
      <c r="M3059" s="50" t="s">
        <v>3152</v>
      </c>
      <c r="N3059" s="36" t="s">
        <v>94</v>
      </c>
      <c r="O3059" s="36">
        <v>183</v>
      </c>
      <c r="P3059" s="36">
        <v>2</v>
      </c>
      <c r="Q3059" s="36" t="s">
        <v>4938</v>
      </c>
      <c r="R3059" s="50" t="str">
        <f>VLOOKUP(A3059,[1]komplet!$1:$1048576,18,0)</f>
        <v>ANO</v>
      </c>
    </row>
    <row r="3060" spans="1:18" x14ac:dyDescent="0.25">
      <c r="A3060" s="71">
        <v>600027155</v>
      </c>
      <c r="B3060" s="56">
        <f t="shared" si="94"/>
        <v>600027155</v>
      </c>
      <c r="C3060" s="57" t="s">
        <v>1195</v>
      </c>
      <c r="D3060" s="50">
        <v>1</v>
      </c>
      <c r="E3060" s="72">
        <f t="shared" si="95"/>
        <v>62353179</v>
      </c>
      <c r="F3060" s="51" t="s">
        <v>107</v>
      </c>
      <c r="G3060" s="51" t="s">
        <v>5732</v>
      </c>
      <c r="H3060" s="51">
        <v>550</v>
      </c>
      <c r="I3060" s="51" t="s">
        <v>14443</v>
      </c>
      <c r="J3060" s="51">
        <v>16.690000000000001</v>
      </c>
      <c r="K3060" s="68">
        <v>9179.5</v>
      </c>
      <c r="L3060" s="63" t="s">
        <v>14444</v>
      </c>
      <c r="M3060" s="50" t="s">
        <v>3153</v>
      </c>
      <c r="N3060" s="36" t="s">
        <v>4939</v>
      </c>
      <c r="O3060" s="36">
        <v>248</v>
      </c>
      <c r="P3060" s="36">
        <v>27</v>
      </c>
      <c r="Q3060" s="36" t="s">
        <v>4938</v>
      </c>
      <c r="R3060" s="50" t="str">
        <f>VLOOKUP(A3060,[1]komplet!$1:$1048576,18,0)</f>
        <v>ANO</v>
      </c>
    </row>
    <row r="3061" spans="1:18" x14ac:dyDescent="0.25">
      <c r="A3061" s="71">
        <v>600147916</v>
      </c>
      <c r="B3061" s="56">
        <f t="shared" si="94"/>
        <v>600147916</v>
      </c>
      <c r="C3061" s="57" t="s">
        <v>1196</v>
      </c>
      <c r="D3061" s="50">
        <v>1</v>
      </c>
      <c r="E3061" s="72">
        <f t="shared" si="95"/>
        <v>852937</v>
      </c>
      <c r="F3061" s="51" t="s">
        <v>107</v>
      </c>
      <c r="G3061" s="51" t="s">
        <v>5732</v>
      </c>
      <c r="H3061" s="51">
        <v>2200</v>
      </c>
      <c r="I3061" s="51" t="s">
        <v>14443</v>
      </c>
      <c r="J3061" s="51">
        <v>16.690000000000001</v>
      </c>
      <c r="K3061" s="68">
        <v>36718</v>
      </c>
      <c r="L3061" s="63" t="s">
        <v>14444</v>
      </c>
      <c r="M3061" s="50" t="s">
        <v>3154</v>
      </c>
      <c r="N3061" s="36" t="s">
        <v>4939</v>
      </c>
      <c r="O3061" s="36">
        <v>248</v>
      </c>
      <c r="P3061" s="36">
        <v>27</v>
      </c>
      <c r="Q3061" s="36" t="s">
        <v>4938</v>
      </c>
      <c r="R3061" s="50" t="str">
        <f>VLOOKUP(A3061,[1]komplet!$1:$1048576,18,0)</f>
        <v>ANO</v>
      </c>
    </row>
    <row r="3062" spans="1:18" x14ac:dyDescent="0.25">
      <c r="A3062" s="71">
        <v>600148157</v>
      </c>
      <c r="B3062" s="56">
        <f t="shared" si="94"/>
        <v>600148157</v>
      </c>
      <c r="C3062" s="57" t="s">
        <v>1197</v>
      </c>
      <c r="D3062" s="50">
        <v>1</v>
      </c>
      <c r="E3062" s="72">
        <f t="shared" si="95"/>
        <v>71002219</v>
      </c>
      <c r="F3062" s="51" t="s">
        <v>107</v>
      </c>
      <c r="G3062" s="51" t="s">
        <v>5732</v>
      </c>
      <c r="H3062" s="51">
        <v>275</v>
      </c>
      <c r="I3062" s="51" t="s">
        <v>14443</v>
      </c>
      <c r="J3062" s="51">
        <v>16.690000000000001</v>
      </c>
      <c r="K3062" s="68">
        <v>4589.75</v>
      </c>
      <c r="L3062" s="63" t="s">
        <v>14444</v>
      </c>
      <c r="M3062" s="50" t="s">
        <v>3155</v>
      </c>
      <c r="O3062" s="36">
        <v>213</v>
      </c>
      <c r="Q3062" s="36" t="s">
        <v>4940</v>
      </c>
      <c r="R3062" s="50" t="str">
        <f>VLOOKUP(A3062,[1]komplet!$1:$1048576,18,0)</f>
        <v>ANO</v>
      </c>
    </row>
    <row r="3063" spans="1:18" x14ac:dyDescent="0.25">
      <c r="A3063" s="71">
        <v>600148343</v>
      </c>
      <c r="B3063" s="56">
        <f t="shared" si="94"/>
        <v>600148343</v>
      </c>
      <c r="C3063" s="57" t="s">
        <v>1198</v>
      </c>
      <c r="D3063" s="50">
        <v>1</v>
      </c>
      <c r="E3063" s="72">
        <f t="shared" si="95"/>
        <v>852970</v>
      </c>
      <c r="F3063" s="51" t="s">
        <v>107</v>
      </c>
      <c r="G3063" s="51" t="s">
        <v>5732</v>
      </c>
      <c r="H3063" s="51">
        <v>2150</v>
      </c>
      <c r="I3063" s="51" t="s">
        <v>14443</v>
      </c>
      <c r="J3063" s="51">
        <v>16.690000000000001</v>
      </c>
      <c r="K3063" s="68">
        <v>35883.5</v>
      </c>
      <c r="L3063" s="63" t="s">
        <v>14444</v>
      </c>
      <c r="M3063" s="50" t="s">
        <v>3156</v>
      </c>
      <c r="N3063" s="36" t="s">
        <v>4676</v>
      </c>
      <c r="O3063" s="36">
        <v>758</v>
      </c>
      <c r="P3063" s="36">
        <v>1</v>
      </c>
      <c r="Q3063" s="36" t="s">
        <v>4938</v>
      </c>
      <c r="R3063" s="50" t="str">
        <f>VLOOKUP(A3063,[1]komplet!$1:$1048576,18,0)</f>
        <v>ANO</v>
      </c>
    </row>
    <row r="3064" spans="1:18" x14ac:dyDescent="0.25">
      <c r="A3064" s="71">
        <v>600148131</v>
      </c>
      <c r="B3064" s="56">
        <f t="shared" si="94"/>
        <v>600148131</v>
      </c>
      <c r="C3064" s="57" t="s">
        <v>1199</v>
      </c>
      <c r="D3064" s="50">
        <v>1</v>
      </c>
      <c r="E3064" s="72">
        <f t="shared" si="95"/>
        <v>75029065</v>
      </c>
      <c r="F3064" s="51" t="s">
        <v>107</v>
      </c>
      <c r="G3064" s="51" t="s">
        <v>5732</v>
      </c>
      <c r="H3064" s="51">
        <v>100</v>
      </c>
      <c r="I3064" s="51" t="s">
        <v>14443</v>
      </c>
      <c r="J3064" s="51">
        <v>16.690000000000001</v>
      </c>
      <c r="K3064" s="68">
        <v>1669.0000000000002</v>
      </c>
      <c r="L3064" s="63" t="s">
        <v>14444</v>
      </c>
      <c r="M3064" s="50" t="s">
        <v>3157</v>
      </c>
      <c r="O3064" s="36">
        <v>94</v>
      </c>
      <c r="Q3064" s="36" t="s">
        <v>4941</v>
      </c>
      <c r="R3064" s="50" t="str">
        <f>VLOOKUP(A3064,[1]komplet!$1:$1048576,18,0)</f>
        <v>ANO</v>
      </c>
    </row>
    <row r="3065" spans="1:18" x14ac:dyDescent="0.25">
      <c r="A3065" s="71">
        <v>600148335</v>
      </c>
      <c r="B3065" s="56">
        <f t="shared" si="94"/>
        <v>600148335</v>
      </c>
      <c r="C3065" s="57" t="s">
        <v>1200</v>
      </c>
      <c r="D3065" s="50">
        <v>1</v>
      </c>
      <c r="E3065" s="72">
        <f t="shared" si="95"/>
        <v>63696355</v>
      </c>
      <c r="F3065" s="51" t="s">
        <v>107</v>
      </c>
      <c r="G3065" s="51" t="s">
        <v>5732</v>
      </c>
      <c r="H3065" s="51">
        <v>1200</v>
      </c>
      <c r="I3065" s="51" t="s">
        <v>14443</v>
      </c>
      <c r="J3065" s="51">
        <v>16.690000000000001</v>
      </c>
      <c r="K3065" s="68">
        <v>20028</v>
      </c>
      <c r="L3065" s="63" t="s">
        <v>14444</v>
      </c>
      <c r="M3065" s="50" t="s">
        <v>3158</v>
      </c>
      <c r="N3065" s="36" t="s">
        <v>41</v>
      </c>
      <c r="O3065" s="36">
        <v>17</v>
      </c>
      <c r="P3065" s="36">
        <v>10</v>
      </c>
      <c r="Q3065" s="36" t="s">
        <v>4942</v>
      </c>
      <c r="R3065" s="50" t="str">
        <f>VLOOKUP(A3065,[1]komplet!$1:$1048576,18,0)</f>
        <v>ANO</v>
      </c>
    </row>
    <row r="3066" spans="1:18" x14ac:dyDescent="0.25">
      <c r="A3066" s="71">
        <v>600148475</v>
      </c>
      <c r="B3066" s="56">
        <f t="shared" si="94"/>
        <v>600148475</v>
      </c>
      <c r="C3066" s="57" t="s">
        <v>1201</v>
      </c>
      <c r="D3066" s="50">
        <v>1</v>
      </c>
      <c r="E3066" s="72">
        <f t="shared" si="95"/>
        <v>70944164</v>
      </c>
      <c r="F3066" s="51" t="s">
        <v>107</v>
      </c>
      <c r="G3066" s="51" t="s">
        <v>5732</v>
      </c>
      <c r="H3066" s="51">
        <v>525</v>
      </c>
      <c r="I3066" s="51" t="s">
        <v>14443</v>
      </c>
      <c r="J3066" s="51">
        <v>16.690000000000001</v>
      </c>
      <c r="K3066" s="68">
        <v>8762.25</v>
      </c>
      <c r="L3066" s="63" t="s">
        <v>14444</v>
      </c>
      <c r="M3066" s="50" t="s">
        <v>3159</v>
      </c>
      <c r="N3066" s="36" t="s">
        <v>19</v>
      </c>
      <c r="O3066" s="36">
        <v>187</v>
      </c>
      <c r="Q3066" s="36" t="s">
        <v>4943</v>
      </c>
      <c r="R3066" s="50" t="str">
        <f>VLOOKUP(A3066,[1]komplet!$1:$1048576,18,0)</f>
        <v>ANO</v>
      </c>
    </row>
    <row r="3067" spans="1:18" x14ac:dyDescent="0.25">
      <c r="A3067" s="71">
        <v>600171396</v>
      </c>
      <c r="B3067" s="56">
        <f t="shared" si="94"/>
        <v>600171396</v>
      </c>
      <c r="C3067" s="57" t="s">
        <v>1202</v>
      </c>
      <c r="D3067" s="50">
        <v>1</v>
      </c>
      <c r="E3067" s="72">
        <f t="shared" si="95"/>
        <v>851205</v>
      </c>
      <c r="F3067" s="51" t="s">
        <v>107</v>
      </c>
      <c r="G3067" s="51" t="s">
        <v>5732</v>
      </c>
      <c r="H3067" s="51">
        <v>825</v>
      </c>
      <c r="I3067" s="51" t="s">
        <v>14443</v>
      </c>
      <c r="J3067" s="51">
        <v>16.690000000000001</v>
      </c>
      <c r="K3067" s="68">
        <v>13769.250000000002</v>
      </c>
      <c r="L3067" s="63" t="s">
        <v>14444</v>
      </c>
      <c r="M3067" s="50" t="s">
        <v>3160</v>
      </c>
      <c r="N3067" s="36" t="s">
        <v>46</v>
      </c>
      <c r="O3067" s="36">
        <v>667</v>
      </c>
      <c r="P3067" s="36">
        <v>2</v>
      </c>
      <c r="Q3067" s="36" t="s">
        <v>4938</v>
      </c>
      <c r="R3067" s="50" t="str">
        <f>VLOOKUP(A3067,[1]komplet!$1:$1048576,18,0)</f>
        <v>ANO</v>
      </c>
    </row>
    <row r="3068" spans="1:18" x14ac:dyDescent="0.25">
      <c r="A3068" s="71">
        <v>610551353</v>
      </c>
      <c r="B3068" s="56">
        <f t="shared" si="94"/>
        <v>610551353</v>
      </c>
      <c r="C3068" s="57" t="s">
        <v>1203</v>
      </c>
      <c r="D3068" s="50">
        <v>1</v>
      </c>
      <c r="E3068" s="72">
        <f t="shared" si="95"/>
        <v>60341777</v>
      </c>
      <c r="F3068" s="51" t="s">
        <v>107</v>
      </c>
      <c r="G3068" s="51" t="s">
        <v>5732</v>
      </c>
      <c r="H3068" s="51">
        <v>200</v>
      </c>
      <c r="I3068" s="51" t="s">
        <v>14443</v>
      </c>
      <c r="J3068" s="51">
        <v>16.690000000000001</v>
      </c>
      <c r="K3068" s="68">
        <v>3338.0000000000005</v>
      </c>
      <c r="L3068" s="63" t="s">
        <v>14444</v>
      </c>
      <c r="M3068" s="50" t="s">
        <v>3161</v>
      </c>
      <c r="N3068" s="36" t="s">
        <v>53</v>
      </c>
      <c r="O3068" s="36">
        <v>434</v>
      </c>
      <c r="P3068" s="36">
        <v>4</v>
      </c>
      <c r="Q3068" s="36" t="s">
        <v>4938</v>
      </c>
      <c r="R3068" s="50" t="str">
        <f>VLOOKUP(A3068,[1]komplet!$1:$1048576,18,0)</f>
        <v>ANO</v>
      </c>
    </row>
    <row r="3069" spans="1:18" x14ac:dyDescent="0.25">
      <c r="A3069" s="71">
        <v>650032446</v>
      </c>
      <c r="B3069" s="56">
        <f t="shared" si="94"/>
        <v>650032446</v>
      </c>
      <c r="C3069" s="57" t="s">
        <v>1204</v>
      </c>
      <c r="D3069" s="50">
        <v>1</v>
      </c>
      <c r="E3069" s="72">
        <f t="shared" si="95"/>
        <v>70989320</v>
      </c>
      <c r="F3069" s="51" t="s">
        <v>107</v>
      </c>
      <c r="G3069" s="51" t="s">
        <v>5732</v>
      </c>
      <c r="H3069" s="51">
        <v>75</v>
      </c>
      <c r="I3069" s="51" t="s">
        <v>14443</v>
      </c>
      <c r="J3069" s="51">
        <v>16.690000000000001</v>
      </c>
      <c r="K3069" s="68">
        <v>1251.75</v>
      </c>
      <c r="L3069" s="63" t="s">
        <v>14444</v>
      </c>
      <c r="M3069" s="50" t="s">
        <v>3162</v>
      </c>
      <c r="O3069" s="36">
        <v>45</v>
      </c>
      <c r="Q3069" s="36" t="s">
        <v>4762</v>
      </c>
      <c r="R3069" s="50" t="str">
        <f>VLOOKUP(A3069,[1]komplet!$1:$1048576,18,0)</f>
        <v>ANO</v>
      </c>
    </row>
    <row r="3070" spans="1:18" x14ac:dyDescent="0.25">
      <c r="A3070" s="71">
        <v>600017966</v>
      </c>
      <c r="B3070" s="56">
        <f t="shared" si="94"/>
        <v>600017966</v>
      </c>
      <c r="C3070" s="57" t="s">
        <v>1205</v>
      </c>
      <c r="D3070" s="50">
        <v>1</v>
      </c>
      <c r="E3070" s="72">
        <f t="shared" si="95"/>
        <v>25382098</v>
      </c>
      <c r="F3070" s="51" t="s">
        <v>107</v>
      </c>
      <c r="G3070" s="51" t="s">
        <v>5731</v>
      </c>
      <c r="H3070" s="51">
        <v>125</v>
      </c>
      <c r="I3070" s="51" t="s">
        <v>14443</v>
      </c>
      <c r="J3070" s="51">
        <v>16.690000000000001</v>
      </c>
      <c r="K3070" s="68">
        <v>2086.25</v>
      </c>
      <c r="L3070" s="63" t="s">
        <v>14444</v>
      </c>
      <c r="M3070" s="50" t="s">
        <v>3163</v>
      </c>
      <c r="N3070" s="36" t="s">
        <v>136</v>
      </c>
      <c r="O3070" s="36">
        <v>426</v>
      </c>
      <c r="P3070" s="36">
        <v>31</v>
      </c>
      <c r="Q3070" s="36" t="s">
        <v>4944</v>
      </c>
      <c r="R3070" s="50" t="str">
        <f>VLOOKUP(A3070,[1]komplet!$1:$1048576,18,0)</f>
        <v>NE</v>
      </c>
    </row>
    <row r="3071" spans="1:18" x14ac:dyDescent="0.25">
      <c r="A3071" s="71">
        <v>600017125</v>
      </c>
      <c r="B3071" s="56">
        <f t="shared" si="94"/>
        <v>600017125</v>
      </c>
      <c r="C3071" s="57" t="s">
        <v>1206</v>
      </c>
      <c r="D3071" s="50">
        <v>1</v>
      </c>
      <c r="E3071" s="72">
        <f t="shared" si="95"/>
        <v>602035</v>
      </c>
      <c r="F3071" s="51" t="s">
        <v>107</v>
      </c>
      <c r="G3071" s="51" t="s">
        <v>5731</v>
      </c>
      <c r="H3071" s="51">
        <v>1800</v>
      </c>
      <c r="I3071" s="51" t="s">
        <v>14443</v>
      </c>
      <c r="J3071" s="51">
        <v>16.690000000000001</v>
      </c>
      <c r="K3071" s="68">
        <v>30042.000000000004</v>
      </c>
      <c r="L3071" s="63" t="s">
        <v>14444</v>
      </c>
      <c r="M3071" s="50" t="s">
        <v>3164</v>
      </c>
      <c r="N3071" s="36" t="s">
        <v>4945</v>
      </c>
      <c r="O3071" s="36">
        <v>7</v>
      </c>
      <c r="P3071" s="36">
        <v>4</v>
      </c>
      <c r="Q3071" s="36" t="s">
        <v>4944</v>
      </c>
      <c r="R3071" s="50" t="str">
        <f>VLOOKUP(A3071,[1]komplet!$1:$1048576,18,0)</f>
        <v>ANO</v>
      </c>
    </row>
    <row r="3072" spans="1:18" x14ac:dyDescent="0.25">
      <c r="A3072" s="71">
        <v>600017133</v>
      </c>
      <c r="B3072" s="56">
        <f t="shared" si="94"/>
        <v>600017133</v>
      </c>
      <c r="C3072" s="57" t="s">
        <v>1207</v>
      </c>
      <c r="D3072" s="50">
        <v>1</v>
      </c>
      <c r="E3072" s="72">
        <f t="shared" si="95"/>
        <v>14451085</v>
      </c>
      <c r="F3072" s="51" t="s">
        <v>107</v>
      </c>
      <c r="G3072" s="51" t="s">
        <v>5731</v>
      </c>
      <c r="H3072" s="51">
        <v>2200</v>
      </c>
      <c r="I3072" s="51" t="s">
        <v>14443</v>
      </c>
      <c r="J3072" s="51">
        <v>16.690000000000001</v>
      </c>
      <c r="K3072" s="68">
        <v>36718</v>
      </c>
      <c r="L3072" s="63" t="s">
        <v>14444</v>
      </c>
      <c r="M3072" s="50" t="s">
        <v>3165</v>
      </c>
      <c r="N3072" s="36" t="s">
        <v>4946</v>
      </c>
      <c r="O3072" s="36">
        <v>872</v>
      </c>
      <c r="P3072" s="36">
        <v>4</v>
      </c>
      <c r="Q3072" s="36" t="s">
        <v>4944</v>
      </c>
      <c r="R3072" s="50" t="str">
        <f>VLOOKUP(A3072,[1]komplet!$1:$1048576,18,0)</f>
        <v>ANO</v>
      </c>
    </row>
    <row r="3073" spans="1:18" x14ac:dyDescent="0.25">
      <c r="A3073" s="71">
        <v>600017141</v>
      </c>
      <c r="B3073" s="56">
        <f t="shared" si="94"/>
        <v>600017141</v>
      </c>
      <c r="C3073" s="57" t="s">
        <v>1208</v>
      </c>
      <c r="D3073" s="50">
        <v>1</v>
      </c>
      <c r="E3073" s="72">
        <f t="shared" si="95"/>
        <v>25377655</v>
      </c>
      <c r="F3073" s="51" t="s">
        <v>107</v>
      </c>
      <c r="G3073" s="51" t="s">
        <v>5731</v>
      </c>
      <c r="H3073" s="51">
        <v>825</v>
      </c>
      <c r="I3073" s="51" t="s">
        <v>14443</v>
      </c>
      <c r="J3073" s="51">
        <v>16.690000000000001</v>
      </c>
      <c r="K3073" s="68">
        <v>13769.250000000002</v>
      </c>
      <c r="L3073" s="63" t="s">
        <v>14444</v>
      </c>
      <c r="M3073" s="50" t="s">
        <v>3166</v>
      </c>
      <c r="N3073" s="36" t="s">
        <v>4947</v>
      </c>
      <c r="O3073" s="36">
        <v>239</v>
      </c>
      <c r="P3073" s="36">
        <v>101</v>
      </c>
      <c r="Q3073" s="36" t="s">
        <v>4944</v>
      </c>
      <c r="R3073" s="50" t="str">
        <f>VLOOKUP(A3073,[1]komplet!$1:$1048576,18,0)</f>
        <v>NE</v>
      </c>
    </row>
    <row r="3074" spans="1:18" x14ac:dyDescent="0.25">
      <c r="A3074" s="71">
        <v>600017168</v>
      </c>
      <c r="B3074" s="56">
        <f t="shared" si="94"/>
        <v>600017168</v>
      </c>
      <c r="C3074" s="57" t="s">
        <v>1209</v>
      </c>
      <c r="D3074" s="50">
        <v>1</v>
      </c>
      <c r="E3074" s="72">
        <f t="shared" si="95"/>
        <v>848778</v>
      </c>
      <c r="F3074" s="51" t="s">
        <v>107</v>
      </c>
      <c r="G3074" s="51" t="s">
        <v>5731</v>
      </c>
      <c r="H3074" s="51">
        <v>1075</v>
      </c>
      <c r="I3074" s="51" t="s">
        <v>14443</v>
      </c>
      <c r="J3074" s="51">
        <v>16.690000000000001</v>
      </c>
      <c r="K3074" s="68">
        <v>17941.75</v>
      </c>
      <c r="L3074" s="63" t="s">
        <v>14444</v>
      </c>
      <c r="M3074" s="50" t="s">
        <v>3167</v>
      </c>
      <c r="N3074" s="36" t="s">
        <v>4948</v>
      </c>
      <c r="O3074" s="36">
        <v>87</v>
      </c>
      <c r="P3074" s="36">
        <v>53</v>
      </c>
      <c r="Q3074" s="36" t="s">
        <v>4944</v>
      </c>
      <c r="R3074" s="50" t="str">
        <f>VLOOKUP(A3074,[1]komplet!$1:$1048576,18,0)</f>
        <v>ANO</v>
      </c>
    </row>
    <row r="3075" spans="1:18" x14ac:dyDescent="0.25">
      <c r="A3075" s="71">
        <v>600017176</v>
      </c>
      <c r="B3075" s="56">
        <f t="shared" si="94"/>
        <v>600017176</v>
      </c>
      <c r="C3075" s="57" t="s">
        <v>1210</v>
      </c>
      <c r="D3075" s="50">
        <v>1</v>
      </c>
      <c r="E3075" s="72">
        <f t="shared" si="95"/>
        <v>844012</v>
      </c>
      <c r="F3075" s="51" t="s">
        <v>107</v>
      </c>
      <c r="G3075" s="51" t="s">
        <v>5731</v>
      </c>
      <c r="H3075" s="51">
        <v>1450</v>
      </c>
      <c r="I3075" s="51" t="s">
        <v>14443</v>
      </c>
      <c r="J3075" s="51">
        <v>16.690000000000001</v>
      </c>
      <c r="K3075" s="68">
        <v>24200.500000000004</v>
      </c>
      <c r="L3075" s="63" t="s">
        <v>14444</v>
      </c>
      <c r="M3075" s="50" t="s">
        <v>3168</v>
      </c>
      <c r="N3075" s="36" t="s">
        <v>4949</v>
      </c>
      <c r="O3075" s="36">
        <v>755</v>
      </c>
      <c r="P3075" s="36">
        <v>3</v>
      </c>
      <c r="Q3075" s="36" t="s">
        <v>4944</v>
      </c>
      <c r="R3075" s="50" t="str">
        <f>VLOOKUP(A3075,[1]komplet!$1:$1048576,18,0)</f>
        <v>ANO</v>
      </c>
    </row>
    <row r="3076" spans="1:18" x14ac:dyDescent="0.25">
      <c r="A3076" s="71">
        <v>600017192</v>
      </c>
      <c r="B3076" s="56">
        <f t="shared" si="94"/>
        <v>600017192</v>
      </c>
      <c r="C3076" s="57" t="s">
        <v>1211</v>
      </c>
      <c r="D3076" s="50">
        <v>1</v>
      </c>
      <c r="E3076" s="72">
        <f t="shared" si="95"/>
        <v>66935733</v>
      </c>
      <c r="F3076" s="51" t="s">
        <v>107</v>
      </c>
      <c r="G3076" s="51" t="s">
        <v>5731</v>
      </c>
      <c r="H3076" s="51">
        <v>1300</v>
      </c>
      <c r="I3076" s="51" t="s">
        <v>14443</v>
      </c>
      <c r="J3076" s="51">
        <v>16.690000000000001</v>
      </c>
      <c r="K3076" s="68">
        <v>21697</v>
      </c>
      <c r="L3076" s="63" t="s">
        <v>14444</v>
      </c>
      <c r="M3076" s="50" t="s">
        <v>3169</v>
      </c>
      <c r="N3076" s="36" t="s">
        <v>4950</v>
      </c>
      <c r="O3076" s="36">
        <v>242</v>
      </c>
      <c r="Q3076" s="36" t="s">
        <v>4951</v>
      </c>
      <c r="R3076" s="50" t="str">
        <f>VLOOKUP(A3076,[1]komplet!$1:$1048576,18,0)</f>
        <v>ANO</v>
      </c>
    </row>
    <row r="3077" spans="1:18" x14ac:dyDescent="0.25">
      <c r="A3077" s="71">
        <v>600017231</v>
      </c>
      <c r="B3077" s="56">
        <f t="shared" ref="B3077:B3140" si="96">A3077*1</f>
        <v>600017231</v>
      </c>
      <c r="C3077" s="57" t="s">
        <v>1212</v>
      </c>
      <c r="D3077" s="50">
        <v>1</v>
      </c>
      <c r="E3077" s="72">
        <f t="shared" ref="E3077:E3140" si="97">C3077*1</f>
        <v>25373587</v>
      </c>
      <c r="F3077" s="51" t="s">
        <v>107</v>
      </c>
      <c r="G3077" s="51" t="s">
        <v>5731</v>
      </c>
      <c r="H3077" s="51">
        <v>775</v>
      </c>
      <c r="I3077" s="51" t="s">
        <v>14443</v>
      </c>
      <c r="J3077" s="51">
        <v>16.690000000000001</v>
      </c>
      <c r="K3077" s="68">
        <v>12934.750000000002</v>
      </c>
      <c r="L3077" s="63" t="s">
        <v>14444</v>
      </c>
      <c r="M3077" s="50" t="s">
        <v>3170</v>
      </c>
      <c r="N3077" s="36" t="s">
        <v>4952</v>
      </c>
      <c r="O3077" s="36">
        <v>321</v>
      </c>
      <c r="Q3077" s="36" t="s">
        <v>4953</v>
      </c>
      <c r="R3077" s="50" t="str">
        <f>VLOOKUP(A3077,[1]komplet!$1:$1048576,18,0)</f>
        <v>NE</v>
      </c>
    </row>
    <row r="3078" spans="1:18" x14ac:dyDescent="0.25">
      <c r="A3078" s="71">
        <v>600019349</v>
      </c>
      <c r="B3078" s="56">
        <f t="shared" si="96"/>
        <v>600019349</v>
      </c>
      <c r="C3078" s="57" t="s">
        <v>1213</v>
      </c>
      <c r="D3078" s="50">
        <v>1</v>
      </c>
      <c r="E3078" s="72">
        <f t="shared" si="97"/>
        <v>25379925</v>
      </c>
      <c r="F3078" s="51" t="s">
        <v>107</v>
      </c>
      <c r="G3078" s="51" t="s">
        <v>5731</v>
      </c>
      <c r="H3078" s="51">
        <v>1675</v>
      </c>
      <c r="I3078" s="51" t="s">
        <v>14443</v>
      </c>
      <c r="J3078" s="51">
        <v>16.690000000000001</v>
      </c>
      <c r="K3078" s="68">
        <v>27955.750000000004</v>
      </c>
      <c r="L3078" s="63" t="s">
        <v>14444</v>
      </c>
      <c r="M3078" s="50" t="s">
        <v>3171</v>
      </c>
      <c r="N3078" s="36" t="s">
        <v>104</v>
      </c>
      <c r="O3078" s="36">
        <v>935</v>
      </c>
      <c r="P3078" s="36" t="s">
        <v>4954</v>
      </c>
      <c r="Q3078" s="36" t="s">
        <v>4944</v>
      </c>
      <c r="R3078" s="50" t="str">
        <f>VLOOKUP(A3078,[1]komplet!$1:$1048576,18,0)</f>
        <v>NE</v>
      </c>
    </row>
    <row r="3079" spans="1:18" x14ac:dyDescent="0.25">
      <c r="A3079" s="71">
        <v>600020053</v>
      </c>
      <c r="B3079" s="56">
        <f t="shared" si="96"/>
        <v>600020053</v>
      </c>
      <c r="C3079" s="57" t="s">
        <v>1214</v>
      </c>
      <c r="D3079" s="50">
        <v>1</v>
      </c>
      <c r="E3079" s="72">
        <f t="shared" si="97"/>
        <v>600938</v>
      </c>
      <c r="F3079" s="51" t="s">
        <v>107</v>
      </c>
      <c r="G3079" s="51" t="s">
        <v>5731</v>
      </c>
      <c r="H3079" s="51">
        <v>2050</v>
      </c>
      <c r="I3079" s="51" t="s">
        <v>14443</v>
      </c>
      <c r="J3079" s="51">
        <v>16.690000000000001</v>
      </c>
      <c r="K3079" s="68">
        <v>34214.5</v>
      </c>
      <c r="L3079" s="63" t="s">
        <v>14444</v>
      </c>
      <c r="M3079" s="50" t="s">
        <v>3172</v>
      </c>
      <c r="N3079" s="36" t="s">
        <v>4955</v>
      </c>
      <c r="O3079" s="36">
        <v>624</v>
      </c>
      <c r="P3079" s="36">
        <v>2</v>
      </c>
      <c r="Q3079" s="36" t="s">
        <v>4944</v>
      </c>
      <c r="R3079" s="50" t="str">
        <f>VLOOKUP(A3079,[1]komplet!$1:$1048576,18,0)</f>
        <v>ANO</v>
      </c>
    </row>
    <row r="3080" spans="1:18" x14ac:dyDescent="0.25">
      <c r="A3080" s="71">
        <v>600015025</v>
      </c>
      <c r="B3080" s="56">
        <f t="shared" si="96"/>
        <v>600015025</v>
      </c>
      <c r="C3080" s="57" t="s">
        <v>1215</v>
      </c>
      <c r="D3080" s="50">
        <v>1</v>
      </c>
      <c r="E3080" s="72">
        <f t="shared" si="97"/>
        <v>838144</v>
      </c>
      <c r="F3080" s="51" t="s">
        <v>107</v>
      </c>
      <c r="G3080" s="51" t="s">
        <v>5731</v>
      </c>
      <c r="H3080" s="51">
        <v>525</v>
      </c>
      <c r="I3080" s="51" t="s">
        <v>14443</v>
      </c>
      <c r="J3080" s="51">
        <v>16.690000000000001</v>
      </c>
      <c r="K3080" s="68">
        <v>8762.25</v>
      </c>
      <c r="L3080" s="63" t="s">
        <v>14444</v>
      </c>
      <c r="M3080" s="50" t="s">
        <v>3173</v>
      </c>
      <c r="N3080" s="36" t="s">
        <v>4956</v>
      </c>
      <c r="O3080" s="36">
        <v>526</v>
      </c>
      <c r="P3080" s="36">
        <v>13</v>
      </c>
      <c r="Q3080" s="36" t="s">
        <v>4944</v>
      </c>
      <c r="R3080" s="50" t="str">
        <f>VLOOKUP(A3080,[1]komplet!$1:$1048576,18,0)</f>
        <v>NE</v>
      </c>
    </row>
    <row r="3081" spans="1:18" x14ac:dyDescent="0.25">
      <c r="A3081" s="71">
        <v>600016927</v>
      </c>
      <c r="B3081" s="56">
        <f t="shared" si="96"/>
        <v>600016927</v>
      </c>
      <c r="C3081" s="57" t="s">
        <v>1216</v>
      </c>
      <c r="D3081" s="50">
        <v>1</v>
      </c>
      <c r="E3081" s="72">
        <f t="shared" si="97"/>
        <v>601799</v>
      </c>
      <c r="F3081" s="51" t="s">
        <v>107</v>
      </c>
      <c r="G3081" s="51" t="s">
        <v>5731</v>
      </c>
      <c r="H3081" s="51">
        <v>0</v>
      </c>
      <c r="I3081" s="51" t="s">
        <v>14443</v>
      </c>
      <c r="J3081" s="51">
        <v>16.690000000000001</v>
      </c>
      <c r="K3081" s="68">
        <v>0</v>
      </c>
      <c r="L3081" s="63">
        <v>44543</v>
      </c>
      <c r="M3081" s="50" t="s">
        <v>3174</v>
      </c>
      <c r="N3081" s="36" t="s">
        <v>4957</v>
      </c>
      <c r="O3081" s="36">
        <v>314</v>
      </c>
      <c r="P3081" s="36">
        <v>45</v>
      </c>
      <c r="Q3081" s="36" t="s">
        <v>4944</v>
      </c>
      <c r="R3081" s="50" t="str">
        <f>VLOOKUP(A3081,[1]komplet!$1:$1048576,18,0)</f>
        <v>ANO</v>
      </c>
    </row>
    <row r="3082" spans="1:18" x14ac:dyDescent="0.25">
      <c r="A3082" s="71">
        <v>600016935</v>
      </c>
      <c r="B3082" s="56">
        <f t="shared" si="96"/>
        <v>600016935</v>
      </c>
      <c r="C3082" s="57" t="s">
        <v>1217</v>
      </c>
      <c r="D3082" s="50">
        <v>1</v>
      </c>
      <c r="E3082" s="72">
        <f t="shared" si="97"/>
        <v>848956</v>
      </c>
      <c r="F3082" s="51" t="s">
        <v>107</v>
      </c>
      <c r="G3082" s="51" t="s">
        <v>5731</v>
      </c>
      <c r="H3082" s="51">
        <v>0</v>
      </c>
      <c r="I3082" s="51" t="s">
        <v>14443</v>
      </c>
      <c r="J3082" s="51">
        <v>16.690000000000001</v>
      </c>
      <c r="K3082" s="68">
        <v>0</v>
      </c>
      <c r="L3082" s="63">
        <v>44543</v>
      </c>
      <c r="M3082" s="50" t="s">
        <v>3175</v>
      </c>
      <c r="N3082" s="36" t="s">
        <v>4958</v>
      </c>
      <c r="O3082" s="36">
        <v>68</v>
      </c>
      <c r="P3082" s="36">
        <v>9</v>
      </c>
      <c r="Q3082" s="36" t="s">
        <v>4944</v>
      </c>
      <c r="R3082" s="50" t="str">
        <f>VLOOKUP(A3082,[1]komplet!$1:$1048576,18,0)</f>
        <v>ANO</v>
      </c>
    </row>
    <row r="3083" spans="1:18" x14ac:dyDescent="0.25">
      <c r="A3083" s="71">
        <v>600016943</v>
      </c>
      <c r="B3083" s="56">
        <f t="shared" si="96"/>
        <v>600016943</v>
      </c>
      <c r="C3083" s="57" t="s">
        <v>1218</v>
      </c>
      <c r="D3083" s="50">
        <v>1</v>
      </c>
      <c r="E3083" s="72">
        <f t="shared" si="97"/>
        <v>601781</v>
      </c>
      <c r="F3083" s="51" t="s">
        <v>107</v>
      </c>
      <c r="G3083" s="51" t="s">
        <v>5731</v>
      </c>
      <c r="H3083" s="51">
        <v>0</v>
      </c>
      <c r="I3083" s="51" t="s">
        <v>14443</v>
      </c>
      <c r="J3083" s="51">
        <v>16.690000000000001</v>
      </c>
      <c r="K3083" s="68">
        <v>0</v>
      </c>
      <c r="L3083" s="63">
        <v>44543</v>
      </c>
      <c r="M3083" s="50" t="s">
        <v>3176</v>
      </c>
      <c r="N3083" s="36" t="s">
        <v>4812</v>
      </c>
      <c r="O3083" s="36">
        <v>936</v>
      </c>
      <c r="P3083" s="36">
        <v>13</v>
      </c>
      <c r="Q3083" s="36" t="s">
        <v>4944</v>
      </c>
      <c r="R3083" s="50" t="str">
        <f>VLOOKUP(A3083,[1]komplet!$1:$1048576,18,0)</f>
        <v>ANO</v>
      </c>
    </row>
    <row r="3084" spans="1:18" x14ac:dyDescent="0.25">
      <c r="A3084" s="71">
        <v>600016986</v>
      </c>
      <c r="B3084" s="56">
        <f t="shared" si="96"/>
        <v>600016986</v>
      </c>
      <c r="C3084" s="57" t="s">
        <v>1219</v>
      </c>
      <c r="D3084" s="50">
        <v>1</v>
      </c>
      <c r="E3084" s="72">
        <f t="shared" si="97"/>
        <v>845337</v>
      </c>
      <c r="F3084" s="51" t="s">
        <v>107</v>
      </c>
      <c r="G3084" s="51" t="s">
        <v>5731</v>
      </c>
      <c r="H3084" s="51">
        <v>1800</v>
      </c>
      <c r="I3084" s="51" t="s">
        <v>14443</v>
      </c>
      <c r="J3084" s="51">
        <v>16.690000000000001</v>
      </c>
      <c r="K3084" s="68">
        <v>30042.000000000004</v>
      </c>
      <c r="L3084" s="63" t="s">
        <v>14444</v>
      </c>
      <c r="M3084" s="50" t="s">
        <v>3177</v>
      </c>
      <c r="N3084" s="36" t="s">
        <v>4945</v>
      </c>
      <c r="O3084" s="36">
        <v>157</v>
      </c>
      <c r="P3084" s="36">
        <v>29</v>
      </c>
      <c r="Q3084" s="36" t="s">
        <v>4944</v>
      </c>
      <c r="R3084" s="50" t="str">
        <f>VLOOKUP(A3084,[1]komplet!$1:$1048576,18,0)</f>
        <v>ANO</v>
      </c>
    </row>
    <row r="3085" spans="1:18" x14ac:dyDescent="0.25">
      <c r="A3085" s="71">
        <v>600017010</v>
      </c>
      <c r="B3085" s="56">
        <f t="shared" si="96"/>
        <v>600017010</v>
      </c>
      <c r="C3085" s="57" t="s">
        <v>1220</v>
      </c>
      <c r="D3085" s="50">
        <v>1</v>
      </c>
      <c r="E3085" s="72">
        <f t="shared" si="97"/>
        <v>601748</v>
      </c>
      <c r="F3085" s="51" t="s">
        <v>107</v>
      </c>
      <c r="G3085" s="51" t="s">
        <v>5731</v>
      </c>
      <c r="H3085" s="51">
        <v>1700</v>
      </c>
      <c r="I3085" s="51" t="s">
        <v>14443</v>
      </c>
      <c r="J3085" s="51">
        <v>16.690000000000001</v>
      </c>
      <c r="K3085" s="68">
        <v>28373.000000000004</v>
      </c>
      <c r="L3085" s="63" t="s">
        <v>14444</v>
      </c>
      <c r="M3085" s="50" t="s">
        <v>3178</v>
      </c>
      <c r="N3085" s="36" t="s">
        <v>89</v>
      </c>
      <c r="O3085" s="36">
        <v>995</v>
      </c>
      <c r="P3085" s="36">
        <v>49</v>
      </c>
      <c r="Q3085" s="36" t="s">
        <v>4944</v>
      </c>
      <c r="R3085" s="50" t="str">
        <f>VLOOKUP(A3085,[1]komplet!$1:$1048576,18,0)</f>
        <v>ANO</v>
      </c>
    </row>
    <row r="3086" spans="1:18" x14ac:dyDescent="0.25">
      <c r="A3086" s="71">
        <v>600017028</v>
      </c>
      <c r="B3086" s="56">
        <f t="shared" si="96"/>
        <v>600017028</v>
      </c>
      <c r="C3086" s="57" t="s">
        <v>1221</v>
      </c>
      <c r="D3086" s="50">
        <v>1</v>
      </c>
      <c r="E3086" s="72">
        <f t="shared" si="97"/>
        <v>25365061</v>
      </c>
      <c r="F3086" s="51" t="s">
        <v>107</v>
      </c>
      <c r="G3086" s="51" t="s">
        <v>5731</v>
      </c>
      <c r="H3086" s="51">
        <v>0</v>
      </c>
      <c r="I3086" s="51" t="s">
        <v>14443</v>
      </c>
      <c r="J3086" s="51">
        <v>16.690000000000001</v>
      </c>
      <c r="K3086" s="68">
        <v>0</v>
      </c>
      <c r="L3086" s="63">
        <v>44536</v>
      </c>
      <c r="M3086" s="50" t="s">
        <v>3179</v>
      </c>
      <c r="N3086" s="36" t="s">
        <v>4959</v>
      </c>
      <c r="O3086" s="36">
        <v>16</v>
      </c>
      <c r="P3086" s="36">
        <v>51</v>
      </c>
      <c r="Q3086" s="36" t="s">
        <v>4944</v>
      </c>
      <c r="R3086" s="50" t="str">
        <f>VLOOKUP(A3086,[1]komplet!$1:$1048576,18,0)</f>
        <v>NE</v>
      </c>
    </row>
    <row r="3087" spans="1:18" x14ac:dyDescent="0.25">
      <c r="A3087" s="71">
        <v>600017036</v>
      </c>
      <c r="B3087" s="56">
        <f t="shared" si="96"/>
        <v>600017036</v>
      </c>
      <c r="C3087" s="57" t="s">
        <v>1222</v>
      </c>
      <c r="D3087" s="50">
        <v>1</v>
      </c>
      <c r="E3087" s="72">
        <f t="shared" si="97"/>
        <v>61942839</v>
      </c>
      <c r="F3087" s="51" t="s">
        <v>107</v>
      </c>
      <c r="G3087" s="51" t="s">
        <v>5731</v>
      </c>
      <c r="H3087" s="51">
        <v>1150</v>
      </c>
      <c r="I3087" s="51" t="s">
        <v>14443</v>
      </c>
      <c r="J3087" s="51">
        <v>16.690000000000001</v>
      </c>
      <c r="K3087" s="68">
        <v>19193.5</v>
      </c>
      <c r="L3087" s="63" t="s">
        <v>14444</v>
      </c>
      <c r="M3087" s="50" t="s">
        <v>3180</v>
      </c>
      <c r="N3087" s="36" t="s">
        <v>4960</v>
      </c>
      <c r="O3087" s="36">
        <v>693</v>
      </c>
      <c r="P3087" s="36">
        <v>1</v>
      </c>
      <c r="Q3087" s="36" t="s">
        <v>4944</v>
      </c>
      <c r="R3087" s="50" t="str">
        <f>VLOOKUP(A3087,[1]komplet!$1:$1048576,18,0)</f>
        <v>NE</v>
      </c>
    </row>
    <row r="3088" spans="1:18" x14ac:dyDescent="0.25">
      <c r="A3088" s="71">
        <v>600017061</v>
      </c>
      <c r="B3088" s="56">
        <f t="shared" si="96"/>
        <v>600017061</v>
      </c>
      <c r="C3088" s="57" t="s">
        <v>1223</v>
      </c>
      <c r="D3088" s="50">
        <v>1</v>
      </c>
      <c r="E3088" s="72">
        <f t="shared" si="97"/>
        <v>577448</v>
      </c>
      <c r="F3088" s="51" t="s">
        <v>107</v>
      </c>
      <c r="G3088" s="51" t="s">
        <v>5731</v>
      </c>
      <c r="H3088" s="51">
        <v>1925</v>
      </c>
      <c r="I3088" s="51" t="s">
        <v>14443</v>
      </c>
      <c r="J3088" s="51">
        <v>16.690000000000001</v>
      </c>
      <c r="K3088" s="68">
        <v>32128.250000000004</v>
      </c>
      <c r="L3088" s="63" t="s">
        <v>14444</v>
      </c>
      <c r="M3088" s="50" t="s">
        <v>3181</v>
      </c>
      <c r="N3088" s="36" t="s">
        <v>4961</v>
      </c>
      <c r="O3088" s="36">
        <v>904</v>
      </c>
      <c r="P3088" s="36">
        <v>14</v>
      </c>
      <c r="Q3088" s="36" t="s">
        <v>4944</v>
      </c>
      <c r="R3088" s="50" t="str">
        <f>VLOOKUP(A3088,[1]komplet!$1:$1048576,18,0)</f>
        <v>ANO</v>
      </c>
    </row>
    <row r="3089" spans="1:18" x14ac:dyDescent="0.25">
      <c r="A3089" s="71">
        <v>600017095</v>
      </c>
      <c r="B3089" s="56">
        <f t="shared" si="96"/>
        <v>600017095</v>
      </c>
      <c r="C3089" s="57" t="s">
        <v>1224</v>
      </c>
      <c r="D3089" s="50">
        <v>1</v>
      </c>
      <c r="E3089" s="72">
        <f t="shared" si="97"/>
        <v>13643606</v>
      </c>
      <c r="F3089" s="51" t="s">
        <v>107</v>
      </c>
      <c r="G3089" s="51" t="s">
        <v>5731</v>
      </c>
      <c r="H3089" s="51">
        <v>2425</v>
      </c>
      <c r="I3089" s="51" t="s">
        <v>14443</v>
      </c>
      <c r="J3089" s="51">
        <v>16.690000000000001</v>
      </c>
      <c r="K3089" s="68">
        <v>40473.25</v>
      </c>
      <c r="L3089" s="63" t="s">
        <v>14444</v>
      </c>
      <c r="M3089" s="50" t="s">
        <v>3182</v>
      </c>
      <c r="N3089" s="36" t="s">
        <v>4340</v>
      </c>
      <c r="O3089" s="36">
        <v>472</v>
      </c>
      <c r="P3089" s="36">
        <v>79</v>
      </c>
      <c r="Q3089" s="36" t="s">
        <v>4944</v>
      </c>
      <c r="R3089" s="50" t="str">
        <f>VLOOKUP(A3089,[1]komplet!$1:$1048576,18,0)</f>
        <v>ANO</v>
      </c>
    </row>
    <row r="3090" spans="1:18" x14ac:dyDescent="0.25">
      <c r="A3090" s="71">
        <v>600017109</v>
      </c>
      <c r="B3090" s="56">
        <f t="shared" si="96"/>
        <v>600017109</v>
      </c>
      <c r="C3090" s="57" t="s">
        <v>1225</v>
      </c>
      <c r="D3090" s="50">
        <v>1</v>
      </c>
      <c r="E3090" s="72">
        <f t="shared" si="97"/>
        <v>601721</v>
      </c>
      <c r="F3090" s="51" t="s">
        <v>107</v>
      </c>
      <c r="G3090" s="51" t="s">
        <v>5731</v>
      </c>
      <c r="H3090" s="51">
        <v>0</v>
      </c>
      <c r="I3090" s="51" t="s">
        <v>14443</v>
      </c>
      <c r="J3090" s="51">
        <v>16.690000000000001</v>
      </c>
      <c r="K3090" s="68">
        <v>0</v>
      </c>
      <c r="L3090" s="63">
        <v>44543</v>
      </c>
      <c r="M3090" s="50" t="s">
        <v>3183</v>
      </c>
      <c r="N3090" s="36" t="s">
        <v>4962</v>
      </c>
      <c r="O3090" s="36">
        <v>745</v>
      </c>
      <c r="P3090" s="36">
        <v>11</v>
      </c>
      <c r="Q3090" s="36" t="s">
        <v>4944</v>
      </c>
      <c r="R3090" s="50" t="str">
        <f>VLOOKUP(A3090,[1]komplet!$1:$1048576,18,0)</f>
        <v>ANO</v>
      </c>
    </row>
    <row r="3091" spans="1:18" x14ac:dyDescent="0.25">
      <c r="A3091" s="71">
        <v>600001709</v>
      </c>
      <c r="B3091" s="56">
        <f t="shared" si="96"/>
        <v>600001709</v>
      </c>
      <c r="C3091" s="57" t="s">
        <v>1226</v>
      </c>
      <c r="D3091" s="50">
        <v>1</v>
      </c>
      <c r="E3091" s="72">
        <f t="shared" si="97"/>
        <v>49588095</v>
      </c>
      <c r="F3091" s="51" t="s">
        <v>107</v>
      </c>
      <c r="G3091" s="51" t="s">
        <v>5731</v>
      </c>
      <c r="H3091" s="51">
        <v>1025</v>
      </c>
      <c r="I3091" s="51" t="s">
        <v>14443</v>
      </c>
      <c r="J3091" s="51">
        <v>16.690000000000001</v>
      </c>
      <c r="K3091" s="68">
        <v>17107.25</v>
      </c>
      <c r="L3091" s="63" t="s">
        <v>14444</v>
      </c>
      <c r="M3091" s="50" t="s">
        <v>3184</v>
      </c>
      <c r="N3091" s="36" t="s">
        <v>4963</v>
      </c>
      <c r="O3091" s="36">
        <v>707</v>
      </c>
      <c r="P3091" s="36">
        <v>6</v>
      </c>
      <c r="Q3091" s="36" t="s">
        <v>4944</v>
      </c>
      <c r="R3091" s="50" t="str">
        <f>VLOOKUP(A3091,[1]komplet!$1:$1048576,18,0)</f>
        <v>NE</v>
      </c>
    </row>
    <row r="3092" spans="1:18" x14ac:dyDescent="0.25">
      <c r="A3092" s="71">
        <v>600026612</v>
      </c>
      <c r="B3092" s="56">
        <f t="shared" si="96"/>
        <v>600026612</v>
      </c>
      <c r="C3092" s="57" t="s">
        <v>1227</v>
      </c>
      <c r="D3092" s="50">
        <v>1</v>
      </c>
      <c r="E3092" s="72">
        <f t="shared" si="97"/>
        <v>601691</v>
      </c>
      <c r="F3092" s="51" t="s">
        <v>107</v>
      </c>
      <c r="G3092" s="51" t="s">
        <v>5731</v>
      </c>
      <c r="H3092" s="51">
        <v>1725</v>
      </c>
      <c r="I3092" s="51" t="s">
        <v>14443</v>
      </c>
      <c r="J3092" s="51">
        <v>16.690000000000001</v>
      </c>
      <c r="K3092" s="68">
        <v>28790.250000000004</v>
      </c>
      <c r="L3092" s="63" t="s">
        <v>14444</v>
      </c>
      <c r="M3092" s="50" t="s">
        <v>3185</v>
      </c>
      <c r="N3092" s="36" t="s">
        <v>4957</v>
      </c>
      <c r="O3092" s="36">
        <v>411</v>
      </c>
      <c r="P3092" s="36">
        <v>42</v>
      </c>
      <c r="Q3092" s="36" t="s">
        <v>4944</v>
      </c>
      <c r="R3092" s="50" t="str">
        <f>VLOOKUP(A3092,[1]komplet!$1:$1048576,18,0)</f>
        <v>ANO</v>
      </c>
    </row>
    <row r="3093" spans="1:18" x14ac:dyDescent="0.25">
      <c r="A3093" s="71">
        <v>600026655</v>
      </c>
      <c r="B3093" s="56">
        <f t="shared" si="96"/>
        <v>600026655</v>
      </c>
      <c r="C3093" s="57" t="s">
        <v>1228</v>
      </c>
      <c r="D3093" s="50">
        <v>1</v>
      </c>
      <c r="E3093" s="72">
        <f t="shared" si="97"/>
        <v>25378376</v>
      </c>
      <c r="F3093" s="51" t="s">
        <v>107</v>
      </c>
      <c r="G3093" s="51" t="s">
        <v>5731</v>
      </c>
      <c r="H3093" s="51">
        <v>75</v>
      </c>
      <c r="I3093" s="51" t="s">
        <v>14443</v>
      </c>
      <c r="J3093" s="51">
        <v>16.690000000000001</v>
      </c>
      <c r="K3093" s="68">
        <v>1251.75</v>
      </c>
      <c r="L3093" s="63" t="s">
        <v>14444</v>
      </c>
      <c r="M3093" s="50" t="s">
        <v>3186</v>
      </c>
      <c r="N3093" s="36" t="s">
        <v>4952</v>
      </c>
      <c r="O3093" s="36">
        <v>321</v>
      </c>
      <c r="Q3093" s="36" t="s">
        <v>4953</v>
      </c>
      <c r="R3093" s="50" t="str">
        <f>VLOOKUP(A3093,[1]komplet!$1:$1048576,18,0)</f>
        <v>NE</v>
      </c>
    </row>
    <row r="3094" spans="1:18" x14ac:dyDescent="0.25">
      <c r="A3094" s="71">
        <v>600026663</v>
      </c>
      <c r="B3094" s="56">
        <f t="shared" si="96"/>
        <v>600026663</v>
      </c>
      <c r="C3094" s="57" t="s">
        <v>1229</v>
      </c>
      <c r="D3094" s="50">
        <v>1</v>
      </c>
      <c r="E3094" s="72">
        <f t="shared" si="97"/>
        <v>601683</v>
      </c>
      <c r="F3094" s="51" t="s">
        <v>107</v>
      </c>
      <c r="G3094" s="51" t="s">
        <v>5731</v>
      </c>
      <c r="H3094" s="51">
        <v>650</v>
      </c>
      <c r="I3094" s="51" t="s">
        <v>14443</v>
      </c>
      <c r="J3094" s="51">
        <v>16.690000000000001</v>
      </c>
      <c r="K3094" s="68">
        <v>10848.5</v>
      </c>
      <c r="L3094" s="63" t="s">
        <v>14444</v>
      </c>
      <c r="M3094" s="50" t="s">
        <v>3187</v>
      </c>
      <c r="N3094" s="36" t="s">
        <v>4964</v>
      </c>
      <c r="O3094" s="36">
        <v>900</v>
      </c>
      <c r="P3094" s="36">
        <v>37</v>
      </c>
      <c r="Q3094" s="36" t="s">
        <v>4944</v>
      </c>
      <c r="R3094" s="50" t="str">
        <f>VLOOKUP(A3094,[1]komplet!$1:$1048576,18,0)</f>
        <v>ANO</v>
      </c>
    </row>
    <row r="3095" spans="1:18" x14ac:dyDescent="0.25">
      <c r="A3095" s="71">
        <v>600026671</v>
      </c>
      <c r="B3095" s="56">
        <f t="shared" si="96"/>
        <v>600026671</v>
      </c>
      <c r="C3095" s="57" t="s">
        <v>1230</v>
      </c>
      <c r="D3095" s="50">
        <v>1</v>
      </c>
      <c r="E3095" s="72">
        <f t="shared" si="97"/>
        <v>25385461</v>
      </c>
      <c r="F3095" s="51" t="s">
        <v>107</v>
      </c>
      <c r="G3095" s="51" t="s">
        <v>5731</v>
      </c>
      <c r="H3095" s="51">
        <v>300</v>
      </c>
      <c r="I3095" s="51" t="s">
        <v>14443</v>
      </c>
      <c r="J3095" s="51">
        <v>16.690000000000001</v>
      </c>
      <c r="K3095" s="68">
        <v>5007</v>
      </c>
      <c r="L3095" s="63" t="s">
        <v>14444</v>
      </c>
      <c r="M3095" s="50" t="s">
        <v>3188</v>
      </c>
      <c r="N3095" s="36" t="s">
        <v>4965</v>
      </c>
      <c r="O3095" s="36">
        <v>36</v>
      </c>
      <c r="P3095" s="36">
        <v>27</v>
      </c>
      <c r="Q3095" s="36" t="s">
        <v>4944</v>
      </c>
      <c r="R3095" s="50" t="str">
        <f>VLOOKUP(A3095,[1]komplet!$1:$1048576,18,0)</f>
        <v>NE</v>
      </c>
    </row>
    <row r="3096" spans="1:18" x14ac:dyDescent="0.25">
      <c r="A3096" s="71">
        <v>600026701</v>
      </c>
      <c r="B3096" s="56">
        <f t="shared" si="96"/>
        <v>600026701</v>
      </c>
      <c r="C3096" s="57" t="s">
        <v>1231</v>
      </c>
      <c r="D3096" s="50">
        <v>1</v>
      </c>
      <c r="E3096" s="72">
        <f t="shared" si="97"/>
        <v>25386573</v>
      </c>
      <c r="F3096" s="51" t="s">
        <v>107</v>
      </c>
      <c r="G3096" s="51" t="s">
        <v>5731</v>
      </c>
      <c r="H3096" s="51">
        <v>200</v>
      </c>
      <c r="I3096" s="51" t="s">
        <v>14443</v>
      </c>
      <c r="J3096" s="51">
        <v>16.690000000000001</v>
      </c>
      <c r="K3096" s="68">
        <v>3338.0000000000005</v>
      </c>
      <c r="L3096" s="63" t="s">
        <v>14444</v>
      </c>
      <c r="M3096" s="50" t="s">
        <v>3189</v>
      </c>
      <c r="N3096" s="36" t="s">
        <v>4966</v>
      </c>
      <c r="O3096" s="36">
        <v>1161</v>
      </c>
      <c r="P3096" s="36">
        <v>43</v>
      </c>
      <c r="Q3096" s="36" t="s">
        <v>4944</v>
      </c>
      <c r="R3096" s="50" t="str">
        <f>VLOOKUP(A3096,[1]komplet!$1:$1048576,18,0)</f>
        <v>NE</v>
      </c>
    </row>
    <row r="3097" spans="1:18" x14ac:dyDescent="0.25">
      <c r="A3097" s="71">
        <v>600140113</v>
      </c>
      <c r="B3097" s="56">
        <f t="shared" si="96"/>
        <v>600140113</v>
      </c>
      <c r="C3097" s="57" t="s">
        <v>1232</v>
      </c>
      <c r="D3097" s="50">
        <v>1</v>
      </c>
      <c r="E3097" s="72">
        <f t="shared" si="97"/>
        <v>47654546</v>
      </c>
      <c r="F3097" s="51" t="s">
        <v>107</v>
      </c>
      <c r="G3097" s="51" t="s">
        <v>5731</v>
      </c>
      <c r="H3097" s="51">
        <v>2000</v>
      </c>
      <c r="I3097" s="51" t="s">
        <v>14443</v>
      </c>
      <c r="J3097" s="51">
        <v>16.690000000000001</v>
      </c>
      <c r="K3097" s="68">
        <v>33380</v>
      </c>
      <c r="L3097" s="63" t="s">
        <v>14444</v>
      </c>
      <c r="M3097" s="50" t="s">
        <v>3190</v>
      </c>
      <c r="N3097" s="36" t="s">
        <v>90</v>
      </c>
      <c r="O3097" s="36">
        <v>326</v>
      </c>
      <c r="Q3097" s="36" t="s">
        <v>4967</v>
      </c>
      <c r="R3097" s="50" t="str">
        <f>VLOOKUP(A3097,[1]komplet!$1:$1048576,18,0)</f>
        <v>ANO</v>
      </c>
    </row>
    <row r="3098" spans="1:18" x14ac:dyDescent="0.25">
      <c r="A3098" s="71">
        <v>600140121</v>
      </c>
      <c r="B3098" s="56">
        <f t="shared" si="96"/>
        <v>600140121</v>
      </c>
      <c r="C3098" s="57" t="s">
        <v>1233</v>
      </c>
      <c r="D3098" s="50">
        <v>1</v>
      </c>
      <c r="E3098" s="72">
        <f t="shared" si="97"/>
        <v>47657022</v>
      </c>
      <c r="F3098" s="51" t="s">
        <v>107</v>
      </c>
      <c r="G3098" s="51" t="s">
        <v>5731</v>
      </c>
      <c r="H3098" s="51">
        <v>4150</v>
      </c>
      <c r="I3098" s="51" t="s">
        <v>14443</v>
      </c>
      <c r="J3098" s="51">
        <v>16.690000000000001</v>
      </c>
      <c r="K3098" s="68">
        <v>69263.5</v>
      </c>
      <c r="L3098" s="63" t="s">
        <v>14444</v>
      </c>
      <c r="M3098" s="50" t="s">
        <v>3191</v>
      </c>
      <c r="N3098" s="36" t="s">
        <v>4609</v>
      </c>
      <c r="O3098" s="36">
        <v>460</v>
      </c>
      <c r="P3098" s="36">
        <v>33</v>
      </c>
      <c r="Q3098" s="36" t="s">
        <v>4944</v>
      </c>
      <c r="R3098" s="50" t="str">
        <f>VLOOKUP(A3098,[1]komplet!$1:$1048576,18,0)</f>
        <v>ANO</v>
      </c>
    </row>
    <row r="3099" spans="1:18" x14ac:dyDescent="0.25">
      <c r="A3099" s="71">
        <v>600140130</v>
      </c>
      <c r="B3099" s="56">
        <f t="shared" si="96"/>
        <v>600140130</v>
      </c>
      <c r="C3099" s="57" t="s">
        <v>1234</v>
      </c>
      <c r="D3099" s="50">
        <v>1</v>
      </c>
      <c r="E3099" s="72">
        <f t="shared" si="97"/>
        <v>47657162</v>
      </c>
      <c r="F3099" s="51" t="s">
        <v>107</v>
      </c>
      <c r="G3099" s="51" t="s">
        <v>5731</v>
      </c>
      <c r="H3099" s="51">
        <v>2275</v>
      </c>
      <c r="I3099" s="51" t="s">
        <v>14443</v>
      </c>
      <c r="J3099" s="51">
        <v>16.690000000000001</v>
      </c>
      <c r="K3099" s="68">
        <v>37969.75</v>
      </c>
      <c r="L3099" s="63" t="s">
        <v>14444</v>
      </c>
      <c r="M3099" s="50" t="s">
        <v>3192</v>
      </c>
      <c r="N3099" s="36" t="s">
        <v>4968</v>
      </c>
      <c r="O3099" s="36">
        <v>970</v>
      </c>
      <c r="P3099" s="36">
        <v>28</v>
      </c>
      <c r="Q3099" s="36" t="s">
        <v>4944</v>
      </c>
      <c r="R3099" s="50" t="str">
        <f>VLOOKUP(A3099,[1]komplet!$1:$1048576,18,0)</f>
        <v>ANO</v>
      </c>
    </row>
    <row r="3100" spans="1:18" x14ac:dyDescent="0.25">
      <c r="A3100" s="71">
        <v>600140148</v>
      </c>
      <c r="B3100" s="56">
        <f t="shared" si="96"/>
        <v>600140148</v>
      </c>
      <c r="C3100" s="57" t="s">
        <v>1235</v>
      </c>
      <c r="D3100" s="50">
        <v>1</v>
      </c>
      <c r="E3100" s="72">
        <f t="shared" si="97"/>
        <v>47657189</v>
      </c>
      <c r="F3100" s="51" t="s">
        <v>107</v>
      </c>
      <c r="G3100" s="51" t="s">
        <v>5731</v>
      </c>
      <c r="H3100" s="51">
        <v>2725</v>
      </c>
      <c r="I3100" s="51" t="s">
        <v>14443</v>
      </c>
      <c r="J3100" s="51">
        <v>16.690000000000001</v>
      </c>
      <c r="K3100" s="68">
        <v>45480.25</v>
      </c>
      <c r="L3100" s="63" t="s">
        <v>14444</v>
      </c>
      <c r="M3100" s="50" t="s">
        <v>3193</v>
      </c>
      <c r="N3100" s="36" t="s">
        <v>4969</v>
      </c>
      <c r="O3100" s="36">
        <v>953</v>
      </c>
      <c r="P3100" s="36">
        <v>16</v>
      </c>
      <c r="Q3100" s="36" t="s">
        <v>4944</v>
      </c>
      <c r="R3100" s="50" t="str">
        <f>VLOOKUP(A3100,[1]komplet!$1:$1048576,18,0)</f>
        <v>ANO</v>
      </c>
    </row>
    <row r="3101" spans="1:18" x14ac:dyDescent="0.25">
      <c r="A3101" s="71">
        <v>600140156</v>
      </c>
      <c r="B3101" s="56">
        <f t="shared" si="96"/>
        <v>600140156</v>
      </c>
      <c r="C3101" s="57" t="s">
        <v>1236</v>
      </c>
      <c r="D3101" s="50">
        <v>1</v>
      </c>
      <c r="E3101" s="72">
        <f t="shared" si="97"/>
        <v>60338571</v>
      </c>
      <c r="F3101" s="51" t="s">
        <v>107</v>
      </c>
      <c r="G3101" s="51" t="s">
        <v>5731</v>
      </c>
      <c r="H3101" s="51">
        <v>1975</v>
      </c>
      <c r="I3101" s="51" t="s">
        <v>14443</v>
      </c>
      <c r="J3101" s="51">
        <v>16.690000000000001</v>
      </c>
      <c r="K3101" s="68">
        <v>32962.75</v>
      </c>
      <c r="L3101" s="63" t="s">
        <v>14444</v>
      </c>
      <c r="M3101" s="50" t="s">
        <v>3194</v>
      </c>
      <c r="N3101" s="36" t="s">
        <v>4962</v>
      </c>
      <c r="O3101" s="36">
        <v>702</v>
      </c>
      <c r="P3101" s="36">
        <v>8</v>
      </c>
      <c r="Q3101" s="36" t="s">
        <v>4944</v>
      </c>
      <c r="R3101" s="50" t="str">
        <f>VLOOKUP(A3101,[1]komplet!$1:$1048576,18,0)</f>
        <v>ANO</v>
      </c>
    </row>
    <row r="3102" spans="1:18" x14ac:dyDescent="0.25">
      <c r="A3102" s="71">
        <v>600140164</v>
      </c>
      <c r="B3102" s="56">
        <f t="shared" si="96"/>
        <v>600140164</v>
      </c>
      <c r="C3102" s="57" t="s">
        <v>1237</v>
      </c>
      <c r="D3102" s="50">
        <v>1</v>
      </c>
      <c r="E3102" s="72">
        <f t="shared" si="97"/>
        <v>60780843</v>
      </c>
      <c r="F3102" s="51" t="s">
        <v>107</v>
      </c>
      <c r="G3102" s="51" t="s">
        <v>5731</v>
      </c>
      <c r="H3102" s="51">
        <v>2100</v>
      </c>
      <c r="I3102" s="51" t="s">
        <v>14443</v>
      </c>
      <c r="J3102" s="51">
        <v>16.690000000000001</v>
      </c>
      <c r="K3102" s="68">
        <v>35049</v>
      </c>
      <c r="L3102" s="63" t="s">
        <v>14444</v>
      </c>
      <c r="M3102" s="50" t="s">
        <v>3195</v>
      </c>
      <c r="N3102" s="36" t="s">
        <v>4970</v>
      </c>
      <c r="O3102" s="36">
        <v>67</v>
      </c>
      <c r="Q3102" s="36" t="s">
        <v>4971</v>
      </c>
      <c r="R3102" s="50" t="str">
        <f>VLOOKUP(A3102,[1]komplet!$1:$1048576,18,0)</f>
        <v>ANO</v>
      </c>
    </row>
    <row r="3103" spans="1:18" x14ac:dyDescent="0.25">
      <c r="A3103" s="71">
        <v>600140181</v>
      </c>
      <c r="B3103" s="56">
        <f t="shared" si="96"/>
        <v>600140181</v>
      </c>
      <c r="C3103" s="57" t="s">
        <v>1238</v>
      </c>
      <c r="D3103" s="50">
        <v>1</v>
      </c>
      <c r="E3103" s="72">
        <f t="shared" si="97"/>
        <v>70631026</v>
      </c>
      <c r="F3103" s="51" t="s">
        <v>107</v>
      </c>
      <c r="G3103" s="51" t="s">
        <v>5731</v>
      </c>
      <c r="H3103" s="51">
        <v>2075</v>
      </c>
      <c r="I3103" s="51" t="s">
        <v>14443</v>
      </c>
      <c r="J3103" s="51">
        <v>16.690000000000001</v>
      </c>
      <c r="K3103" s="68">
        <v>34631.75</v>
      </c>
      <c r="L3103" s="63" t="s">
        <v>14444</v>
      </c>
      <c r="M3103" s="50" t="s">
        <v>3196</v>
      </c>
      <c r="N3103" s="36" t="s">
        <v>4741</v>
      </c>
      <c r="O3103" s="36">
        <v>335</v>
      </c>
      <c r="P3103" s="36">
        <v>4</v>
      </c>
      <c r="Q3103" s="36" t="s">
        <v>4944</v>
      </c>
      <c r="R3103" s="50" t="str">
        <f>VLOOKUP(A3103,[1]komplet!$1:$1048576,18,0)</f>
        <v>ANO</v>
      </c>
    </row>
    <row r="3104" spans="1:18" x14ac:dyDescent="0.25">
      <c r="A3104" s="71">
        <v>600140199</v>
      </c>
      <c r="B3104" s="56">
        <f t="shared" si="96"/>
        <v>600140199</v>
      </c>
      <c r="C3104" s="57" t="s">
        <v>1239</v>
      </c>
      <c r="D3104" s="50">
        <v>1</v>
      </c>
      <c r="E3104" s="72">
        <f t="shared" si="97"/>
        <v>61989631</v>
      </c>
      <c r="F3104" s="51" t="s">
        <v>107</v>
      </c>
      <c r="G3104" s="51" t="s">
        <v>5731</v>
      </c>
      <c r="H3104" s="51">
        <v>1175</v>
      </c>
      <c r="I3104" s="51" t="s">
        <v>14443</v>
      </c>
      <c r="J3104" s="51">
        <v>16.690000000000001</v>
      </c>
      <c r="K3104" s="68">
        <v>19610.75</v>
      </c>
      <c r="L3104" s="63" t="s">
        <v>14444</v>
      </c>
      <c r="M3104" s="50" t="s">
        <v>3197</v>
      </c>
      <c r="N3104" s="36" t="s">
        <v>4972</v>
      </c>
      <c r="O3104" s="36">
        <v>218</v>
      </c>
      <c r="P3104" s="36" t="s">
        <v>4973</v>
      </c>
      <c r="Q3104" s="36" t="s">
        <v>4944</v>
      </c>
      <c r="R3104" s="50" t="str">
        <f>VLOOKUP(A3104,[1]komplet!$1:$1048576,18,0)</f>
        <v>ANO</v>
      </c>
    </row>
    <row r="3105" spans="1:18" x14ac:dyDescent="0.25">
      <c r="A3105" s="71">
        <v>600140211</v>
      </c>
      <c r="B3105" s="56">
        <f t="shared" si="96"/>
        <v>600140211</v>
      </c>
      <c r="C3105" s="57" t="s">
        <v>1240</v>
      </c>
      <c r="D3105" s="50">
        <v>1</v>
      </c>
      <c r="E3105" s="72">
        <f t="shared" si="97"/>
        <v>61989584</v>
      </c>
      <c r="F3105" s="51" t="s">
        <v>107</v>
      </c>
      <c r="G3105" s="51" t="s">
        <v>5731</v>
      </c>
      <c r="H3105" s="51">
        <v>1750</v>
      </c>
      <c r="I3105" s="51" t="s">
        <v>14443</v>
      </c>
      <c r="J3105" s="51">
        <v>16.690000000000001</v>
      </c>
      <c r="K3105" s="68">
        <v>29207.500000000004</v>
      </c>
      <c r="L3105" s="63" t="s">
        <v>14444</v>
      </c>
      <c r="M3105" s="50" t="s">
        <v>3198</v>
      </c>
      <c r="N3105" s="36" t="s">
        <v>4966</v>
      </c>
      <c r="O3105" s="36">
        <v>252</v>
      </c>
      <c r="P3105" s="36">
        <v>48</v>
      </c>
      <c r="Q3105" s="36" t="s">
        <v>4944</v>
      </c>
      <c r="R3105" s="50" t="str">
        <f>VLOOKUP(A3105,[1]komplet!$1:$1048576,18,0)</f>
        <v>ANO</v>
      </c>
    </row>
    <row r="3106" spans="1:18" x14ac:dyDescent="0.25">
      <c r="A3106" s="71">
        <v>600140237</v>
      </c>
      <c r="B3106" s="56">
        <f t="shared" si="96"/>
        <v>600140237</v>
      </c>
      <c r="C3106" s="57" t="s">
        <v>1241</v>
      </c>
      <c r="D3106" s="50">
        <v>1</v>
      </c>
      <c r="E3106" s="72">
        <f t="shared" si="97"/>
        <v>70234019</v>
      </c>
      <c r="F3106" s="51" t="s">
        <v>107</v>
      </c>
      <c r="G3106" s="51" t="s">
        <v>5731</v>
      </c>
      <c r="H3106" s="51">
        <v>2925</v>
      </c>
      <c r="I3106" s="51" t="s">
        <v>14443</v>
      </c>
      <c r="J3106" s="51">
        <v>16.690000000000001</v>
      </c>
      <c r="K3106" s="68">
        <v>48818.250000000007</v>
      </c>
      <c r="L3106" s="63" t="s">
        <v>14444</v>
      </c>
      <c r="M3106" s="50" t="s">
        <v>3199</v>
      </c>
      <c r="N3106" s="36" t="s">
        <v>4974</v>
      </c>
      <c r="O3106" s="36">
        <v>919</v>
      </c>
      <c r="P3106" s="36">
        <v>1</v>
      </c>
      <c r="Q3106" s="36" t="s">
        <v>4944</v>
      </c>
      <c r="R3106" s="50" t="str">
        <f>VLOOKUP(A3106,[1]komplet!$1:$1048576,18,0)</f>
        <v>ANO</v>
      </c>
    </row>
    <row r="3107" spans="1:18" x14ac:dyDescent="0.25">
      <c r="A3107" s="71">
        <v>600140245</v>
      </c>
      <c r="B3107" s="56">
        <f t="shared" si="96"/>
        <v>600140245</v>
      </c>
      <c r="C3107" s="57" t="s">
        <v>1242</v>
      </c>
      <c r="D3107" s="50">
        <v>1</v>
      </c>
      <c r="E3107" s="72">
        <f t="shared" si="97"/>
        <v>61989665</v>
      </c>
      <c r="F3107" s="51" t="s">
        <v>107</v>
      </c>
      <c r="G3107" s="51" t="s">
        <v>5731</v>
      </c>
      <c r="H3107" s="51">
        <v>2675</v>
      </c>
      <c r="I3107" s="51" t="s">
        <v>14443</v>
      </c>
      <c r="J3107" s="51">
        <v>16.690000000000001</v>
      </c>
      <c r="K3107" s="68">
        <v>44645.75</v>
      </c>
      <c r="L3107" s="63" t="s">
        <v>14444</v>
      </c>
      <c r="M3107" s="50" t="s">
        <v>3200</v>
      </c>
      <c r="N3107" s="36" t="s">
        <v>4763</v>
      </c>
      <c r="O3107" s="36">
        <v>518</v>
      </c>
      <c r="P3107" s="36">
        <v>18</v>
      </c>
      <c r="Q3107" s="36" t="s">
        <v>4944</v>
      </c>
      <c r="R3107" s="50" t="str">
        <f>VLOOKUP(A3107,[1]komplet!$1:$1048576,18,0)</f>
        <v>ANO</v>
      </c>
    </row>
    <row r="3108" spans="1:18" x14ac:dyDescent="0.25">
      <c r="A3108" s="71">
        <v>600140253</v>
      </c>
      <c r="B3108" s="56">
        <f t="shared" si="96"/>
        <v>600140253</v>
      </c>
      <c r="C3108" s="57" t="s">
        <v>1243</v>
      </c>
      <c r="D3108" s="50">
        <v>1</v>
      </c>
      <c r="E3108" s="72">
        <f t="shared" si="97"/>
        <v>61989851</v>
      </c>
      <c r="F3108" s="51" t="s">
        <v>107</v>
      </c>
      <c r="G3108" s="51" t="s">
        <v>5731</v>
      </c>
      <c r="H3108" s="51">
        <v>1950</v>
      </c>
      <c r="I3108" s="51" t="s">
        <v>14443</v>
      </c>
      <c r="J3108" s="51">
        <v>16.690000000000001</v>
      </c>
      <c r="K3108" s="68">
        <v>32545.500000000004</v>
      </c>
      <c r="L3108" s="63" t="s">
        <v>14444</v>
      </c>
      <c r="M3108" s="50" t="s">
        <v>3201</v>
      </c>
      <c r="N3108" s="36" t="s">
        <v>4975</v>
      </c>
      <c r="O3108" s="36">
        <v>366</v>
      </c>
      <c r="P3108" s="36">
        <v>17</v>
      </c>
      <c r="Q3108" s="36" t="s">
        <v>4944</v>
      </c>
      <c r="R3108" s="50" t="str">
        <f>VLOOKUP(A3108,[1]komplet!$1:$1048576,18,0)</f>
        <v>ANO</v>
      </c>
    </row>
    <row r="3109" spans="1:18" x14ac:dyDescent="0.25">
      <c r="A3109" s="71">
        <v>600140261</v>
      </c>
      <c r="B3109" s="56">
        <f t="shared" si="96"/>
        <v>600140261</v>
      </c>
      <c r="C3109" s="57" t="s">
        <v>1244</v>
      </c>
      <c r="D3109" s="50">
        <v>1</v>
      </c>
      <c r="E3109" s="72">
        <f t="shared" si="97"/>
        <v>45238685</v>
      </c>
      <c r="F3109" s="51" t="s">
        <v>107</v>
      </c>
      <c r="G3109" s="51" t="s">
        <v>5731</v>
      </c>
      <c r="H3109" s="51">
        <v>1175</v>
      </c>
      <c r="I3109" s="51" t="s">
        <v>14443</v>
      </c>
      <c r="J3109" s="51">
        <v>16.690000000000001</v>
      </c>
      <c r="K3109" s="68">
        <v>19610.75</v>
      </c>
      <c r="L3109" s="63" t="s">
        <v>14444</v>
      </c>
      <c r="M3109" s="50" t="s">
        <v>3202</v>
      </c>
      <c r="N3109" s="36" t="s">
        <v>41</v>
      </c>
      <c r="O3109" s="36">
        <v>283</v>
      </c>
      <c r="Q3109" s="36" t="s">
        <v>4976</v>
      </c>
      <c r="R3109" s="50" t="str">
        <f>VLOOKUP(A3109,[1]komplet!$1:$1048576,18,0)</f>
        <v>ANO</v>
      </c>
    </row>
    <row r="3110" spans="1:18" x14ac:dyDescent="0.25">
      <c r="A3110" s="71">
        <v>600140270</v>
      </c>
      <c r="B3110" s="56">
        <f t="shared" si="96"/>
        <v>600140270</v>
      </c>
      <c r="C3110" s="57" t="s">
        <v>1245</v>
      </c>
      <c r="D3110" s="50">
        <v>1</v>
      </c>
      <c r="E3110" s="72">
        <f t="shared" si="97"/>
        <v>60338598</v>
      </c>
      <c r="F3110" s="51" t="s">
        <v>107</v>
      </c>
      <c r="G3110" s="51" t="s">
        <v>5731</v>
      </c>
      <c r="H3110" s="51">
        <v>1500</v>
      </c>
      <c r="I3110" s="51" t="s">
        <v>14443</v>
      </c>
      <c r="J3110" s="51">
        <v>16.690000000000001</v>
      </c>
      <c r="K3110" s="68">
        <v>25035.000000000004</v>
      </c>
      <c r="L3110" s="63" t="s">
        <v>14444</v>
      </c>
      <c r="M3110" s="50" t="s">
        <v>3203</v>
      </c>
      <c r="N3110" s="36" t="s">
        <v>4977</v>
      </c>
      <c r="O3110" s="36">
        <v>25</v>
      </c>
      <c r="P3110" s="36">
        <v>1</v>
      </c>
      <c r="Q3110" s="36" t="s">
        <v>4944</v>
      </c>
      <c r="R3110" s="50" t="str">
        <f>VLOOKUP(A3110,[1]komplet!$1:$1048576,18,0)</f>
        <v>ANO</v>
      </c>
    </row>
    <row r="3111" spans="1:18" x14ac:dyDescent="0.25">
      <c r="A3111" s="71">
        <v>600140326</v>
      </c>
      <c r="B3111" s="56">
        <f t="shared" si="96"/>
        <v>600140326</v>
      </c>
      <c r="C3111" s="57" t="s">
        <v>1246</v>
      </c>
      <c r="D3111" s="50">
        <v>1</v>
      </c>
      <c r="E3111" s="72">
        <f t="shared" si="97"/>
        <v>75029341</v>
      </c>
      <c r="F3111" s="51" t="s">
        <v>107</v>
      </c>
      <c r="G3111" s="51" t="s">
        <v>5731</v>
      </c>
      <c r="H3111" s="51">
        <v>200</v>
      </c>
      <c r="I3111" s="51" t="s">
        <v>14443</v>
      </c>
      <c r="J3111" s="51">
        <v>16.690000000000001</v>
      </c>
      <c r="K3111" s="68">
        <v>3338.0000000000005</v>
      </c>
      <c r="L3111" s="63" t="s">
        <v>14444</v>
      </c>
      <c r="M3111" s="50" t="s">
        <v>3204</v>
      </c>
      <c r="O3111" s="36">
        <v>65</v>
      </c>
      <c r="Q3111" s="36" t="s">
        <v>4978</v>
      </c>
      <c r="R3111" s="50" t="str">
        <f>VLOOKUP(A3111,[1]komplet!$1:$1048576,18,0)</f>
        <v>ANO</v>
      </c>
    </row>
    <row r="3112" spans="1:18" x14ac:dyDescent="0.25">
      <c r="A3112" s="71">
        <v>600140342</v>
      </c>
      <c r="B3112" s="56">
        <f t="shared" si="96"/>
        <v>600140342</v>
      </c>
      <c r="C3112" s="57" t="s">
        <v>1247</v>
      </c>
      <c r="D3112" s="50">
        <v>1</v>
      </c>
      <c r="E3112" s="72">
        <f t="shared" si="97"/>
        <v>70985553</v>
      </c>
      <c r="F3112" s="51" t="s">
        <v>107</v>
      </c>
      <c r="G3112" s="51" t="s">
        <v>5731</v>
      </c>
      <c r="H3112" s="51">
        <v>125</v>
      </c>
      <c r="I3112" s="51" t="s">
        <v>14443</v>
      </c>
      <c r="J3112" s="51">
        <v>16.690000000000001</v>
      </c>
      <c r="K3112" s="68">
        <v>2086.25</v>
      </c>
      <c r="L3112" s="63" t="s">
        <v>14444</v>
      </c>
      <c r="M3112" s="50" t="s">
        <v>3205</v>
      </c>
      <c r="O3112" s="36">
        <v>102</v>
      </c>
      <c r="Q3112" s="36" t="s">
        <v>4979</v>
      </c>
      <c r="R3112" s="50" t="str">
        <f>VLOOKUP(A3112,[1]komplet!$1:$1048576,18,0)</f>
        <v>ANO</v>
      </c>
    </row>
    <row r="3113" spans="1:18" x14ac:dyDescent="0.25">
      <c r="A3113" s="71">
        <v>600140431</v>
      </c>
      <c r="B3113" s="56">
        <f t="shared" si="96"/>
        <v>600140431</v>
      </c>
      <c r="C3113" s="57" t="s">
        <v>1248</v>
      </c>
      <c r="D3113" s="50">
        <v>1</v>
      </c>
      <c r="E3113" s="72">
        <f t="shared" si="97"/>
        <v>75029464</v>
      </c>
      <c r="F3113" s="51" t="s">
        <v>107</v>
      </c>
      <c r="G3113" s="51" t="s">
        <v>5731</v>
      </c>
      <c r="H3113" s="51">
        <v>250</v>
      </c>
      <c r="I3113" s="51" t="s">
        <v>14443</v>
      </c>
      <c r="J3113" s="51">
        <v>16.690000000000001</v>
      </c>
      <c r="K3113" s="68">
        <v>4172.5</v>
      </c>
      <c r="L3113" s="63" t="s">
        <v>14444</v>
      </c>
      <c r="M3113" s="50" t="s">
        <v>3206</v>
      </c>
      <c r="N3113" s="36" t="s">
        <v>19</v>
      </c>
      <c r="O3113" s="36">
        <v>126</v>
      </c>
      <c r="Q3113" s="36" t="s">
        <v>4980</v>
      </c>
      <c r="R3113" s="50" t="str">
        <f>VLOOKUP(A3113,[1]komplet!$1:$1048576,18,0)</f>
        <v>ANO</v>
      </c>
    </row>
    <row r="3114" spans="1:18" x14ac:dyDescent="0.25">
      <c r="A3114" s="71">
        <v>600140491</v>
      </c>
      <c r="B3114" s="56">
        <f t="shared" si="96"/>
        <v>600140491</v>
      </c>
      <c r="C3114" s="57" t="s">
        <v>1249</v>
      </c>
      <c r="D3114" s="50">
        <v>1</v>
      </c>
      <c r="E3114" s="72">
        <f t="shared" si="97"/>
        <v>70989397</v>
      </c>
      <c r="F3114" s="51" t="s">
        <v>107</v>
      </c>
      <c r="G3114" s="51" t="s">
        <v>5731</v>
      </c>
      <c r="H3114" s="51">
        <v>350</v>
      </c>
      <c r="I3114" s="51" t="s">
        <v>14443</v>
      </c>
      <c r="J3114" s="51">
        <v>16.690000000000001</v>
      </c>
      <c r="K3114" s="68">
        <v>5841.5</v>
      </c>
      <c r="L3114" s="63" t="s">
        <v>14444</v>
      </c>
      <c r="M3114" s="50" t="s">
        <v>3207</v>
      </c>
      <c r="O3114" s="36">
        <v>145</v>
      </c>
      <c r="Q3114" s="36" t="s">
        <v>4981</v>
      </c>
      <c r="R3114" s="50" t="str">
        <f>VLOOKUP(A3114,[1]komplet!$1:$1048576,18,0)</f>
        <v>ANO</v>
      </c>
    </row>
    <row r="3115" spans="1:18" x14ac:dyDescent="0.25">
      <c r="A3115" s="71">
        <v>600140580</v>
      </c>
      <c r="B3115" s="56">
        <f t="shared" si="96"/>
        <v>600140580</v>
      </c>
      <c r="C3115" s="57" t="s">
        <v>1250</v>
      </c>
      <c r="D3115" s="50">
        <v>1</v>
      </c>
      <c r="E3115" s="72">
        <f t="shared" si="97"/>
        <v>70983941</v>
      </c>
      <c r="F3115" s="51" t="s">
        <v>107</v>
      </c>
      <c r="G3115" s="51" t="s">
        <v>5731</v>
      </c>
      <c r="H3115" s="51">
        <v>200</v>
      </c>
      <c r="I3115" s="51" t="s">
        <v>14443</v>
      </c>
      <c r="J3115" s="51">
        <v>16.690000000000001</v>
      </c>
      <c r="K3115" s="68">
        <v>3338.0000000000005</v>
      </c>
      <c r="L3115" s="63" t="s">
        <v>14444</v>
      </c>
      <c r="M3115" s="50" t="s">
        <v>3208</v>
      </c>
      <c r="O3115" s="36">
        <v>22</v>
      </c>
      <c r="Q3115" s="36" t="s">
        <v>4982</v>
      </c>
      <c r="R3115" s="50" t="str">
        <f>VLOOKUP(A3115,[1]komplet!$1:$1048576,18,0)</f>
        <v>ANO</v>
      </c>
    </row>
    <row r="3116" spans="1:18" x14ac:dyDescent="0.25">
      <c r="A3116" s="71">
        <v>600140598</v>
      </c>
      <c r="B3116" s="56">
        <f t="shared" si="96"/>
        <v>600140598</v>
      </c>
      <c r="C3116" s="57" t="s">
        <v>1251</v>
      </c>
      <c r="D3116" s="50">
        <v>1</v>
      </c>
      <c r="E3116" s="72">
        <f t="shared" si="97"/>
        <v>75029511</v>
      </c>
      <c r="F3116" s="51" t="s">
        <v>107</v>
      </c>
      <c r="G3116" s="51" t="s">
        <v>5731</v>
      </c>
      <c r="H3116" s="51">
        <v>1575</v>
      </c>
      <c r="I3116" s="51" t="s">
        <v>14443</v>
      </c>
      <c r="J3116" s="51">
        <v>16.690000000000001</v>
      </c>
      <c r="K3116" s="68">
        <v>26286.750000000004</v>
      </c>
      <c r="L3116" s="63" t="s">
        <v>14444</v>
      </c>
      <c r="M3116" s="50" t="s">
        <v>3209</v>
      </c>
      <c r="N3116" s="36" t="s">
        <v>4983</v>
      </c>
      <c r="O3116" s="36">
        <v>15</v>
      </c>
      <c r="P3116" s="36">
        <v>1</v>
      </c>
      <c r="Q3116" s="36" t="s">
        <v>4944</v>
      </c>
      <c r="R3116" s="50" t="str">
        <f>VLOOKUP(A3116,[1]komplet!$1:$1048576,18,0)</f>
        <v>ANO</v>
      </c>
    </row>
    <row r="3117" spans="1:18" x14ac:dyDescent="0.25">
      <c r="A3117" s="71">
        <v>600140628</v>
      </c>
      <c r="B3117" s="56">
        <f t="shared" si="96"/>
        <v>600140628</v>
      </c>
      <c r="C3117" s="57" t="s">
        <v>1252</v>
      </c>
      <c r="D3117" s="50">
        <v>1</v>
      </c>
      <c r="E3117" s="72">
        <f t="shared" si="97"/>
        <v>70631018</v>
      </c>
      <c r="F3117" s="51" t="s">
        <v>107</v>
      </c>
      <c r="G3117" s="51" t="s">
        <v>5731</v>
      </c>
      <c r="H3117" s="51">
        <v>1050</v>
      </c>
      <c r="I3117" s="51" t="s">
        <v>14443</v>
      </c>
      <c r="J3117" s="51">
        <v>16.690000000000001</v>
      </c>
      <c r="K3117" s="68">
        <v>17524.5</v>
      </c>
      <c r="L3117" s="63" t="s">
        <v>14444</v>
      </c>
      <c r="M3117" s="50" t="s">
        <v>3210</v>
      </c>
      <c r="N3117" s="36" t="s">
        <v>4970</v>
      </c>
      <c r="O3117" s="36">
        <v>501</v>
      </c>
      <c r="P3117" s="36">
        <v>29</v>
      </c>
      <c r="Q3117" s="36" t="s">
        <v>4944</v>
      </c>
      <c r="R3117" s="50" t="str">
        <f>VLOOKUP(A3117,[1]komplet!$1:$1048576,18,0)</f>
        <v>ANO</v>
      </c>
    </row>
    <row r="3118" spans="1:18" x14ac:dyDescent="0.25">
      <c r="A3118" s="71">
        <v>600140636</v>
      </c>
      <c r="B3118" s="56">
        <f t="shared" si="96"/>
        <v>600140636</v>
      </c>
      <c r="C3118" s="57" t="s">
        <v>1253</v>
      </c>
      <c r="D3118" s="50">
        <v>1</v>
      </c>
      <c r="E3118" s="72">
        <f t="shared" si="97"/>
        <v>70631000</v>
      </c>
      <c r="F3118" s="51" t="s">
        <v>107</v>
      </c>
      <c r="G3118" s="51" t="s">
        <v>5731</v>
      </c>
      <c r="H3118" s="51">
        <v>2650</v>
      </c>
      <c r="I3118" s="51" t="s">
        <v>14443</v>
      </c>
      <c r="J3118" s="51">
        <v>16.690000000000001</v>
      </c>
      <c r="K3118" s="68">
        <v>44228.5</v>
      </c>
      <c r="L3118" s="63" t="s">
        <v>14444</v>
      </c>
      <c r="M3118" s="50" t="s">
        <v>3211</v>
      </c>
      <c r="N3118" s="36" t="s">
        <v>4337</v>
      </c>
      <c r="O3118" s="36">
        <v>193</v>
      </c>
      <c r="P3118" s="36">
        <v>10</v>
      </c>
      <c r="Q3118" s="36" t="s">
        <v>4944</v>
      </c>
      <c r="R3118" s="50" t="str">
        <f>VLOOKUP(A3118,[1]komplet!$1:$1048576,18,0)</f>
        <v>ANO</v>
      </c>
    </row>
    <row r="3119" spans="1:18" x14ac:dyDescent="0.25">
      <c r="A3119" s="71">
        <v>600140644</v>
      </c>
      <c r="B3119" s="56">
        <f t="shared" si="96"/>
        <v>600140644</v>
      </c>
      <c r="C3119" s="57" t="s">
        <v>1254</v>
      </c>
      <c r="D3119" s="50">
        <v>1</v>
      </c>
      <c r="E3119" s="72">
        <f t="shared" si="97"/>
        <v>70631034</v>
      </c>
      <c r="F3119" s="51" t="s">
        <v>107</v>
      </c>
      <c r="G3119" s="51" t="s">
        <v>5731</v>
      </c>
      <c r="H3119" s="51">
        <v>1650</v>
      </c>
      <c r="I3119" s="51" t="s">
        <v>14443</v>
      </c>
      <c r="J3119" s="51">
        <v>16.690000000000001</v>
      </c>
      <c r="K3119" s="68">
        <v>27538.500000000004</v>
      </c>
      <c r="L3119" s="63" t="s">
        <v>14444</v>
      </c>
      <c r="M3119" s="50" t="s">
        <v>3212</v>
      </c>
      <c r="N3119" s="36" t="s">
        <v>4984</v>
      </c>
      <c r="O3119" s="36">
        <v>65</v>
      </c>
      <c r="P3119" s="36">
        <v>11</v>
      </c>
      <c r="Q3119" s="36" t="s">
        <v>4944</v>
      </c>
      <c r="R3119" s="50" t="str">
        <f>VLOOKUP(A3119,[1]komplet!$1:$1048576,18,0)</f>
        <v>ANO</v>
      </c>
    </row>
    <row r="3120" spans="1:18" x14ac:dyDescent="0.25">
      <c r="A3120" s="71">
        <v>600140709</v>
      </c>
      <c r="B3120" s="56">
        <f t="shared" si="96"/>
        <v>600140709</v>
      </c>
      <c r="C3120" s="57" t="s">
        <v>1255</v>
      </c>
      <c r="D3120" s="50">
        <v>1</v>
      </c>
      <c r="E3120" s="72">
        <f t="shared" si="97"/>
        <v>70982040</v>
      </c>
      <c r="F3120" s="51" t="s">
        <v>107</v>
      </c>
      <c r="G3120" s="51" t="s">
        <v>5731</v>
      </c>
      <c r="H3120" s="51">
        <v>1325</v>
      </c>
      <c r="I3120" s="51" t="s">
        <v>14443</v>
      </c>
      <c r="J3120" s="51">
        <v>16.690000000000001</v>
      </c>
      <c r="K3120" s="68">
        <v>22114.25</v>
      </c>
      <c r="L3120" s="63" t="s">
        <v>14444</v>
      </c>
      <c r="M3120" s="50" t="s">
        <v>3213</v>
      </c>
      <c r="N3120" s="36" t="s">
        <v>4669</v>
      </c>
      <c r="O3120" s="36">
        <v>116</v>
      </c>
      <c r="Q3120" s="36" t="s">
        <v>4985</v>
      </c>
      <c r="R3120" s="50" t="str">
        <f>VLOOKUP(A3120,[1]komplet!$1:$1048576,18,0)</f>
        <v>ANO</v>
      </c>
    </row>
    <row r="3121" spans="1:18" x14ac:dyDescent="0.25">
      <c r="A3121" s="71">
        <v>600140776</v>
      </c>
      <c r="B3121" s="56">
        <f t="shared" si="96"/>
        <v>600140776</v>
      </c>
      <c r="C3121" s="57" t="s">
        <v>1256</v>
      </c>
      <c r="D3121" s="50">
        <v>1</v>
      </c>
      <c r="E3121" s="72">
        <f t="shared" si="97"/>
        <v>70928622</v>
      </c>
      <c r="F3121" s="51" t="s">
        <v>107</v>
      </c>
      <c r="G3121" s="51" t="s">
        <v>5731</v>
      </c>
      <c r="H3121" s="51">
        <v>1475</v>
      </c>
      <c r="I3121" s="51" t="s">
        <v>14443</v>
      </c>
      <c r="J3121" s="51">
        <v>16.690000000000001</v>
      </c>
      <c r="K3121" s="68">
        <v>24617.750000000004</v>
      </c>
      <c r="L3121" s="63" t="s">
        <v>14444</v>
      </c>
      <c r="M3121" s="50" t="s">
        <v>3214</v>
      </c>
      <c r="N3121" s="36" t="s">
        <v>66</v>
      </c>
      <c r="O3121" s="36">
        <v>597</v>
      </c>
      <c r="P3121" s="36" t="s">
        <v>4954</v>
      </c>
      <c r="Q3121" s="36" t="s">
        <v>4986</v>
      </c>
      <c r="R3121" s="50" t="str">
        <f>VLOOKUP(A3121,[1]komplet!$1:$1048576,18,0)</f>
        <v>ANO</v>
      </c>
    </row>
    <row r="3122" spans="1:18" x14ac:dyDescent="0.25">
      <c r="A3122" s="71">
        <v>600140849</v>
      </c>
      <c r="B3122" s="56">
        <f t="shared" si="96"/>
        <v>600140849</v>
      </c>
      <c r="C3122" s="57" t="s">
        <v>1257</v>
      </c>
      <c r="D3122" s="50">
        <v>1</v>
      </c>
      <c r="E3122" s="72">
        <f t="shared" si="97"/>
        <v>73184675</v>
      </c>
      <c r="F3122" s="51" t="s">
        <v>107</v>
      </c>
      <c r="G3122" s="51" t="s">
        <v>5731</v>
      </c>
      <c r="H3122" s="51">
        <v>875</v>
      </c>
      <c r="I3122" s="51" t="s">
        <v>14443</v>
      </c>
      <c r="J3122" s="51">
        <v>16.690000000000001</v>
      </c>
      <c r="K3122" s="68">
        <v>14603.750000000002</v>
      </c>
      <c r="L3122" s="63" t="s">
        <v>14444</v>
      </c>
      <c r="M3122" s="50" t="s">
        <v>3215</v>
      </c>
      <c r="O3122" s="36">
        <v>183</v>
      </c>
      <c r="Q3122" s="36" t="s">
        <v>4987</v>
      </c>
      <c r="R3122" s="50" t="str">
        <f>VLOOKUP(A3122,[1]komplet!$1:$1048576,18,0)</f>
        <v>ANO</v>
      </c>
    </row>
    <row r="3123" spans="1:18" x14ac:dyDescent="0.25">
      <c r="A3123" s="71">
        <v>600140890</v>
      </c>
      <c r="B3123" s="56">
        <f t="shared" si="96"/>
        <v>600140890</v>
      </c>
      <c r="C3123" s="57" t="s">
        <v>1258</v>
      </c>
      <c r="D3123" s="50">
        <v>1</v>
      </c>
      <c r="E3123" s="72">
        <f t="shared" si="97"/>
        <v>70985901</v>
      </c>
      <c r="F3123" s="51" t="s">
        <v>107</v>
      </c>
      <c r="G3123" s="51" t="s">
        <v>5731</v>
      </c>
      <c r="H3123" s="51">
        <v>100</v>
      </c>
      <c r="I3123" s="51" t="s">
        <v>14443</v>
      </c>
      <c r="J3123" s="51">
        <v>16.690000000000001</v>
      </c>
      <c r="K3123" s="68">
        <v>1669.0000000000002</v>
      </c>
      <c r="L3123" s="63" t="s">
        <v>14444</v>
      </c>
      <c r="M3123" s="50" t="s">
        <v>3216</v>
      </c>
      <c r="O3123" s="36">
        <v>72</v>
      </c>
      <c r="Q3123" s="36" t="s">
        <v>4988</v>
      </c>
      <c r="R3123" s="50" t="str">
        <f>VLOOKUP(A3123,[1]komplet!$1:$1048576,18,0)</f>
        <v>ANO</v>
      </c>
    </row>
    <row r="3124" spans="1:18" x14ac:dyDescent="0.25">
      <c r="A3124" s="71">
        <v>600140938</v>
      </c>
      <c r="B3124" s="56">
        <f t="shared" si="96"/>
        <v>600140938</v>
      </c>
      <c r="C3124" s="57" t="s">
        <v>1259</v>
      </c>
      <c r="D3124" s="50">
        <v>1</v>
      </c>
      <c r="E3124" s="72">
        <f t="shared" si="97"/>
        <v>70234001</v>
      </c>
      <c r="F3124" s="51" t="s">
        <v>107</v>
      </c>
      <c r="G3124" s="51" t="s">
        <v>5731</v>
      </c>
      <c r="H3124" s="51">
        <v>2250</v>
      </c>
      <c r="I3124" s="51" t="s">
        <v>14443</v>
      </c>
      <c r="J3124" s="51">
        <v>16.690000000000001</v>
      </c>
      <c r="K3124" s="68">
        <v>37552.5</v>
      </c>
      <c r="L3124" s="63" t="s">
        <v>14444</v>
      </c>
      <c r="M3124" s="50" t="s">
        <v>3217</v>
      </c>
      <c r="N3124" s="36" t="s">
        <v>4989</v>
      </c>
      <c r="O3124" s="36">
        <v>728</v>
      </c>
      <c r="P3124" s="36">
        <v>21</v>
      </c>
      <c r="Q3124" s="36" t="s">
        <v>4944</v>
      </c>
      <c r="R3124" s="50" t="str">
        <f>VLOOKUP(A3124,[1]komplet!$1:$1048576,18,0)</f>
        <v>ANO</v>
      </c>
    </row>
    <row r="3125" spans="1:18" x14ac:dyDescent="0.25">
      <c r="A3125" s="71">
        <v>600140946</v>
      </c>
      <c r="B3125" s="56">
        <f t="shared" si="96"/>
        <v>600140946</v>
      </c>
      <c r="C3125" s="57" t="s">
        <v>1260</v>
      </c>
      <c r="D3125" s="50">
        <v>1</v>
      </c>
      <c r="E3125" s="72">
        <f t="shared" si="97"/>
        <v>70631069</v>
      </c>
      <c r="F3125" s="51" t="s">
        <v>107</v>
      </c>
      <c r="G3125" s="51" t="s">
        <v>5731</v>
      </c>
      <c r="H3125" s="51">
        <v>350</v>
      </c>
      <c r="I3125" s="51" t="s">
        <v>14443</v>
      </c>
      <c r="J3125" s="51">
        <v>16.690000000000001</v>
      </c>
      <c r="K3125" s="68">
        <v>5841.5</v>
      </c>
      <c r="L3125" s="63" t="s">
        <v>14444</v>
      </c>
      <c r="M3125" s="50" t="s">
        <v>3218</v>
      </c>
      <c r="N3125" s="36" t="s">
        <v>4990</v>
      </c>
      <c r="O3125" s="36">
        <v>1</v>
      </c>
      <c r="P3125" s="36">
        <v>19</v>
      </c>
      <c r="Q3125" s="36" t="s">
        <v>4944</v>
      </c>
      <c r="R3125" s="50" t="str">
        <f>VLOOKUP(A3125,[1]komplet!$1:$1048576,18,0)</f>
        <v>ANO</v>
      </c>
    </row>
    <row r="3126" spans="1:18" x14ac:dyDescent="0.25">
      <c r="A3126" s="71">
        <v>600140962</v>
      </c>
      <c r="B3126" s="56">
        <f t="shared" si="96"/>
        <v>600140962</v>
      </c>
      <c r="C3126" s="57" t="s">
        <v>1261</v>
      </c>
      <c r="D3126" s="50">
        <v>1</v>
      </c>
      <c r="E3126" s="72">
        <f t="shared" si="97"/>
        <v>849251</v>
      </c>
      <c r="F3126" s="51" t="s">
        <v>107</v>
      </c>
      <c r="G3126" s="51" t="s">
        <v>5731</v>
      </c>
      <c r="H3126" s="51">
        <v>1325</v>
      </c>
      <c r="I3126" s="51" t="s">
        <v>14443</v>
      </c>
      <c r="J3126" s="51">
        <v>16.690000000000001</v>
      </c>
      <c r="K3126" s="68">
        <v>22114.25</v>
      </c>
      <c r="L3126" s="63" t="s">
        <v>14444</v>
      </c>
      <c r="M3126" s="50" t="s">
        <v>3219</v>
      </c>
      <c r="N3126" s="36" t="s">
        <v>4991</v>
      </c>
      <c r="O3126" s="36">
        <v>210</v>
      </c>
      <c r="Q3126" s="36" t="s">
        <v>4992</v>
      </c>
      <c r="R3126" s="50" t="str">
        <f>VLOOKUP(A3126,[1]komplet!$1:$1048576,18,0)</f>
        <v>ANO</v>
      </c>
    </row>
    <row r="3127" spans="1:18" x14ac:dyDescent="0.25">
      <c r="A3127" s="71">
        <v>600141004</v>
      </c>
      <c r="B3127" s="56">
        <f t="shared" si="96"/>
        <v>600141004</v>
      </c>
      <c r="C3127" s="57" t="s">
        <v>1262</v>
      </c>
      <c r="D3127" s="50">
        <v>1</v>
      </c>
      <c r="E3127" s="72">
        <f t="shared" si="97"/>
        <v>75029529</v>
      </c>
      <c r="F3127" s="51" t="s">
        <v>107</v>
      </c>
      <c r="G3127" s="51" t="s">
        <v>5731</v>
      </c>
      <c r="H3127" s="51">
        <v>1050</v>
      </c>
      <c r="I3127" s="51" t="s">
        <v>14443</v>
      </c>
      <c r="J3127" s="51">
        <v>16.690000000000001</v>
      </c>
      <c r="K3127" s="68">
        <v>17524.5</v>
      </c>
      <c r="L3127" s="63" t="s">
        <v>14444</v>
      </c>
      <c r="M3127" s="50" t="s">
        <v>3220</v>
      </c>
      <c r="N3127" s="36" t="s">
        <v>99</v>
      </c>
      <c r="O3127" s="36">
        <v>96</v>
      </c>
      <c r="P3127" s="36">
        <v>39</v>
      </c>
      <c r="Q3127" s="36" t="s">
        <v>4944</v>
      </c>
      <c r="R3127" s="50" t="str">
        <f>VLOOKUP(A3127,[1]komplet!$1:$1048576,18,0)</f>
        <v>ANO</v>
      </c>
    </row>
    <row r="3128" spans="1:18" x14ac:dyDescent="0.25">
      <c r="A3128" s="71">
        <v>600141071</v>
      </c>
      <c r="B3128" s="56">
        <f t="shared" si="96"/>
        <v>600141071</v>
      </c>
      <c r="C3128" s="57" t="s">
        <v>1263</v>
      </c>
      <c r="D3128" s="50">
        <v>1</v>
      </c>
      <c r="E3128" s="72">
        <f t="shared" si="97"/>
        <v>70631042</v>
      </c>
      <c r="F3128" s="51" t="s">
        <v>107</v>
      </c>
      <c r="G3128" s="51" t="s">
        <v>5731</v>
      </c>
      <c r="H3128" s="51">
        <v>1000</v>
      </c>
      <c r="I3128" s="51" t="s">
        <v>14443</v>
      </c>
      <c r="J3128" s="51">
        <v>16.690000000000001</v>
      </c>
      <c r="K3128" s="68">
        <v>16690</v>
      </c>
      <c r="L3128" s="63" t="s">
        <v>14444</v>
      </c>
      <c r="M3128" s="50" t="s">
        <v>3221</v>
      </c>
      <c r="N3128" s="36" t="s">
        <v>4993</v>
      </c>
      <c r="O3128" s="36">
        <v>115</v>
      </c>
      <c r="P3128" s="36">
        <v>33</v>
      </c>
      <c r="Q3128" s="36" t="s">
        <v>4944</v>
      </c>
      <c r="R3128" s="50" t="str">
        <f>VLOOKUP(A3128,[1]komplet!$1:$1048576,18,0)</f>
        <v>ANO</v>
      </c>
    </row>
    <row r="3129" spans="1:18" x14ac:dyDescent="0.25">
      <c r="A3129" s="71">
        <v>650022599</v>
      </c>
      <c r="B3129" s="56">
        <f t="shared" si="96"/>
        <v>650022599</v>
      </c>
      <c r="C3129" s="57" t="s">
        <v>1264</v>
      </c>
      <c r="D3129" s="50">
        <v>1</v>
      </c>
      <c r="E3129" s="72">
        <f t="shared" si="97"/>
        <v>70987386</v>
      </c>
      <c r="F3129" s="51" t="s">
        <v>107</v>
      </c>
      <c r="G3129" s="51" t="s">
        <v>5731</v>
      </c>
      <c r="H3129" s="51">
        <v>75</v>
      </c>
      <c r="I3129" s="51" t="s">
        <v>14443</v>
      </c>
      <c r="J3129" s="51">
        <v>16.690000000000001</v>
      </c>
      <c r="K3129" s="68">
        <v>1251.75</v>
      </c>
      <c r="L3129" s="63" t="s">
        <v>14444</v>
      </c>
      <c r="M3129" s="50" t="s">
        <v>3222</v>
      </c>
      <c r="O3129" s="36">
        <v>68</v>
      </c>
      <c r="Q3129" s="36" t="s">
        <v>4994</v>
      </c>
      <c r="R3129" s="50" t="str">
        <f>VLOOKUP(A3129,[1]komplet!$1:$1048576,18,0)</f>
        <v>ANO</v>
      </c>
    </row>
    <row r="3130" spans="1:18" x14ac:dyDescent="0.25">
      <c r="A3130" s="71">
        <v>650022742</v>
      </c>
      <c r="B3130" s="56">
        <f t="shared" si="96"/>
        <v>650022742</v>
      </c>
      <c r="C3130" s="57" t="s">
        <v>1265</v>
      </c>
      <c r="D3130" s="50">
        <v>1</v>
      </c>
      <c r="E3130" s="72">
        <f t="shared" si="97"/>
        <v>75026481</v>
      </c>
      <c r="F3130" s="51" t="s">
        <v>107</v>
      </c>
      <c r="G3130" s="51" t="s">
        <v>5731</v>
      </c>
      <c r="H3130" s="51">
        <v>325</v>
      </c>
      <c r="I3130" s="51" t="s">
        <v>14443</v>
      </c>
      <c r="J3130" s="51">
        <v>16.690000000000001</v>
      </c>
      <c r="K3130" s="68">
        <v>5424.25</v>
      </c>
      <c r="L3130" s="63" t="s">
        <v>14444</v>
      </c>
      <c r="M3130" s="50" t="s">
        <v>3223</v>
      </c>
      <c r="N3130" s="36" t="s">
        <v>41</v>
      </c>
      <c r="O3130" s="36">
        <v>72</v>
      </c>
      <c r="Q3130" s="36" t="s">
        <v>4995</v>
      </c>
      <c r="R3130" s="50" t="str">
        <f>VLOOKUP(A3130,[1]komplet!$1:$1048576,18,0)</f>
        <v>ANO</v>
      </c>
    </row>
    <row r="3131" spans="1:18" x14ac:dyDescent="0.25">
      <c r="A3131" s="71">
        <v>650023030</v>
      </c>
      <c r="B3131" s="56">
        <f t="shared" si="96"/>
        <v>650023030</v>
      </c>
      <c r="C3131" s="57" t="s">
        <v>1266</v>
      </c>
      <c r="D3131" s="50">
        <v>1</v>
      </c>
      <c r="E3131" s="72">
        <f t="shared" si="97"/>
        <v>70996423</v>
      </c>
      <c r="F3131" s="51" t="s">
        <v>107</v>
      </c>
      <c r="G3131" s="51" t="s">
        <v>5731</v>
      </c>
      <c r="H3131" s="51">
        <v>225</v>
      </c>
      <c r="I3131" s="51" t="s">
        <v>14443</v>
      </c>
      <c r="J3131" s="51">
        <v>16.690000000000001</v>
      </c>
      <c r="K3131" s="68">
        <v>3755.2500000000005</v>
      </c>
      <c r="L3131" s="63" t="s">
        <v>14444</v>
      </c>
      <c r="M3131" s="50" t="s">
        <v>3224</v>
      </c>
      <c r="N3131" s="36" t="s">
        <v>98</v>
      </c>
      <c r="O3131" s="36">
        <v>23</v>
      </c>
      <c r="P3131" s="36">
        <v>2</v>
      </c>
      <c r="Q3131" s="36" t="s">
        <v>4996</v>
      </c>
      <c r="R3131" s="50" t="str">
        <f>VLOOKUP(A3131,[1]komplet!$1:$1048576,18,0)</f>
        <v>ANO</v>
      </c>
    </row>
    <row r="3132" spans="1:18" x14ac:dyDescent="0.25">
      <c r="A3132" s="71">
        <v>650023218</v>
      </c>
      <c r="B3132" s="56">
        <f t="shared" si="96"/>
        <v>650023218</v>
      </c>
      <c r="C3132" s="57" t="s">
        <v>1267</v>
      </c>
      <c r="D3132" s="50">
        <v>1</v>
      </c>
      <c r="E3132" s="72">
        <f t="shared" si="97"/>
        <v>70986207</v>
      </c>
      <c r="F3132" s="51" t="s">
        <v>107</v>
      </c>
      <c r="G3132" s="51" t="s">
        <v>5731</v>
      </c>
      <c r="H3132" s="51">
        <v>1475</v>
      </c>
      <c r="I3132" s="51" t="s">
        <v>14443</v>
      </c>
      <c r="J3132" s="51">
        <v>16.690000000000001</v>
      </c>
      <c r="K3132" s="68">
        <v>24617.750000000004</v>
      </c>
      <c r="L3132" s="63" t="s">
        <v>14444</v>
      </c>
      <c r="M3132" s="50" t="s">
        <v>3225</v>
      </c>
      <c r="N3132" s="36" t="s">
        <v>19</v>
      </c>
      <c r="O3132" s="36">
        <v>80</v>
      </c>
      <c r="Q3132" s="36" t="s">
        <v>4951</v>
      </c>
      <c r="R3132" s="50" t="str">
        <f>VLOOKUP(A3132,[1]komplet!$1:$1048576,18,0)</f>
        <v>ANO</v>
      </c>
    </row>
    <row r="3133" spans="1:18" x14ac:dyDescent="0.25">
      <c r="A3133" s="71">
        <v>650023846</v>
      </c>
      <c r="B3133" s="56">
        <f t="shared" si="96"/>
        <v>650023846</v>
      </c>
      <c r="C3133" s="57" t="s">
        <v>1268</v>
      </c>
      <c r="D3133" s="50">
        <v>1</v>
      </c>
      <c r="E3133" s="72">
        <f t="shared" si="97"/>
        <v>70640203</v>
      </c>
      <c r="F3133" s="51" t="s">
        <v>107</v>
      </c>
      <c r="G3133" s="51" t="s">
        <v>5731</v>
      </c>
      <c r="H3133" s="51">
        <v>275</v>
      </c>
      <c r="I3133" s="51" t="s">
        <v>14443</v>
      </c>
      <c r="J3133" s="51">
        <v>16.690000000000001</v>
      </c>
      <c r="K3133" s="68">
        <v>4589.75</v>
      </c>
      <c r="L3133" s="63" t="s">
        <v>14444</v>
      </c>
      <c r="M3133" s="50" t="s">
        <v>3226</v>
      </c>
      <c r="N3133" s="36" t="s">
        <v>4997</v>
      </c>
      <c r="O3133" s="36">
        <v>108</v>
      </c>
      <c r="P3133" s="36">
        <v>1</v>
      </c>
      <c r="Q3133" s="36" t="s">
        <v>4998</v>
      </c>
      <c r="R3133" s="50" t="str">
        <f>VLOOKUP(A3133,[1]komplet!$1:$1048576,18,0)</f>
        <v>ANO</v>
      </c>
    </row>
    <row r="3134" spans="1:18" x14ac:dyDescent="0.25">
      <c r="A3134" s="71">
        <v>650028465</v>
      </c>
      <c r="B3134" s="56">
        <f t="shared" si="96"/>
        <v>650028465</v>
      </c>
      <c r="C3134" s="57" t="s">
        <v>1269</v>
      </c>
      <c r="D3134" s="50">
        <v>1</v>
      </c>
      <c r="E3134" s="72">
        <f t="shared" si="97"/>
        <v>70983259</v>
      </c>
      <c r="F3134" s="51" t="s">
        <v>107</v>
      </c>
      <c r="G3134" s="51" t="s">
        <v>5731</v>
      </c>
      <c r="H3134" s="51">
        <v>0</v>
      </c>
      <c r="I3134" s="51" t="s">
        <v>14443</v>
      </c>
      <c r="J3134" s="51">
        <v>16.690000000000001</v>
      </c>
      <c r="K3134" s="68">
        <v>0</v>
      </c>
      <c r="L3134" s="63">
        <v>44536</v>
      </c>
      <c r="M3134" s="50" t="s">
        <v>3227</v>
      </c>
      <c r="O3134" s="36">
        <v>174</v>
      </c>
      <c r="Q3134" s="36" t="s">
        <v>4999</v>
      </c>
      <c r="R3134" s="50" t="str">
        <f>VLOOKUP(A3134,[1]komplet!$1:$1048576,18,0)</f>
        <v>ANO</v>
      </c>
    </row>
    <row r="3135" spans="1:18" x14ac:dyDescent="0.25">
      <c r="A3135" s="71">
        <v>650037260</v>
      </c>
      <c r="B3135" s="56">
        <f t="shared" si="96"/>
        <v>650037260</v>
      </c>
      <c r="C3135" s="57" t="s">
        <v>1270</v>
      </c>
      <c r="D3135" s="50">
        <v>1</v>
      </c>
      <c r="E3135" s="72">
        <f t="shared" si="97"/>
        <v>70986215</v>
      </c>
      <c r="F3135" s="51" t="s">
        <v>107</v>
      </c>
      <c r="G3135" s="51" t="s">
        <v>5731</v>
      </c>
      <c r="H3135" s="51">
        <v>200</v>
      </c>
      <c r="I3135" s="51" t="s">
        <v>14443</v>
      </c>
      <c r="J3135" s="51">
        <v>16.690000000000001</v>
      </c>
      <c r="K3135" s="68">
        <v>3338.0000000000005</v>
      </c>
      <c r="L3135" s="63" t="s">
        <v>14444</v>
      </c>
      <c r="M3135" s="50" t="s">
        <v>3228</v>
      </c>
      <c r="N3135" s="36" t="s">
        <v>11</v>
      </c>
      <c r="O3135" s="36">
        <v>122</v>
      </c>
      <c r="P3135" s="36">
        <v>1</v>
      </c>
      <c r="Q3135" s="36" t="s">
        <v>5000</v>
      </c>
      <c r="R3135" s="50" t="str">
        <f>VLOOKUP(A3135,[1]komplet!$1:$1048576,18,0)</f>
        <v>ANO</v>
      </c>
    </row>
    <row r="3136" spans="1:18" x14ac:dyDescent="0.25">
      <c r="A3136" s="71">
        <v>650037430</v>
      </c>
      <c r="B3136" s="56">
        <f t="shared" si="96"/>
        <v>650037430</v>
      </c>
      <c r="C3136" s="57" t="s">
        <v>1271</v>
      </c>
      <c r="D3136" s="50">
        <v>1</v>
      </c>
      <c r="E3136" s="72">
        <f t="shared" si="97"/>
        <v>71005790</v>
      </c>
      <c r="F3136" s="51" t="s">
        <v>107</v>
      </c>
      <c r="G3136" s="51" t="s">
        <v>5731</v>
      </c>
      <c r="H3136" s="51">
        <v>650</v>
      </c>
      <c r="I3136" s="51" t="s">
        <v>14443</v>
      </c>
      <c r="J3136" s="51">
        <v>16.690000000000001</v>
      </c>
      <c r="K3136" s="68">
        <v>10848.5</v>
      </c>
      <c r="L3136" s="63" t="s">
        <v>14444</v>
      </c>
      <c r="M3136" s="50" t="s">
        <v>3229</v>
      </c>
      <c r="O3136" s="36">
        <v>148</v>
      </c>
      <c r="Q3136" s="36" t="s">
        <v>5001</v>
      </c>
      <c r="R3136" s="50" t="str">
        <f>VLOOKUP(A3136,[1]komplet!$1:$1048576,18,0)</f>
        <v>ANO</v>
      </c>
    </row>
    <row r="3137" spans="1:18" x14ac:dyDescent="0.25">
      <c r="A3137" s="71">
        <v>650037952</v>
      </c>
      <c r="B3137" s="56">
        <f t="shared" si="96"/>
        <v>650037952</v>
      </c>
      <c r="C3137" s="57" t="s">
        <v>1272</v>
      </c>
      <c r="D3137" s="50">
        <v>1</v>
      </c>
      <c r="E3137" s="72">
        <f t="shared" si="97"/>
        <v>75028867</v>
      </c>
      <c r="F3137" s="51" t="s">
        <v>107</v>
      </c>
      <c r="G3137" s="51" t="s">
        <v>5731</v>
      </c>
      <c r="H3137" s="51">
        <v>275</v>
      </c>
      <c r="I3137" s="51" t="s">
        <v>14443</v>
      </c>
      <c r="J3137" s="51">
        <v>16.690000000000001</v>
      </c>
      <c r="K3137" s="68">
        <v>4589.75</v>
      </c>
      <c r="L3137" s="63" t="s">
        <v>14444</v>
      </c>
      <c r="M3137" s="50" t="s">
        <v>3230</v>
      </c>
      <c r="O3137" s="36">
        <v>18</v>
      </c>
      <c r="Q3137" s="36" t="s">
        <v>5002</v>
      </c>
      <c r="R3137" s="50" t="str">
        <f>VLOOKUP(A3137,[1]komplet!$1:$1048576,18,0)</f>
        <v>ANO</v>
      </c>
    </row>
    <row r="3138" spans="1:18" x14ac:dyDescent="0.25">
      <c r="A3138" s="71">
        <v>650038011</v>
      </c>
      <c r="B3138" s="56">
        <f t="shared" si="96"/>
        <v>650038011</v>
      </c>
      <c r="C3138" s="57" t="s">
        <v>1273</v>
      </c>
      <c r="D3138" s="50">
        <v>1</v>
      </c>
      <c r="E3138" s="72">
        <f t="shared" si="97"/>
        <v>70981493</v>
      </c>
      <c r="F3138" s="51" t="s">
        <v>107</v>
      </c>
      <c r="G3138" s="51" t="s">
        <v>5731</v>
      </c>
      <c r="H3138" s="51">
        <v>1825</v>
      </c>
      <c r="I3138" s="51" t="s">
        <v>14443</v>
      </c>
      <c r="J3138" s="51">
        <v>16.690000000000001</v>
      </c>
      <c r="K3138" s="68">
        <v>30459.250000000004</v>
      </c>
      <c r="L3138" s="63" t="s">
        <v>14444</v>
      </c>
      <c r="M3138" s="50" t="s">
        <v>3231</v>
      </c>
      <c r="N3138" s="36" t="s">
        <v>35</v>
      </c>
      <c r="O3138" s="36">
        <v>396</v>
      </c>
      <c r="P3138" s="36">
        <v>9</v>
      </c>
      <c r="Q3138" s="36" t="s">
        <v>5003</v>
      </c>
      <c r="R3138" s="50" t="str">
        <f>VLOOKUP(A3138,[1]komplet!$1:$1048576,18,0)</f>
        <v>ANO</v>
      </c>
    </row>
    <row r="3139" spans="1:18" x14ac:dyDescent="0.25">
      <c r="A3139" s="71">
        <v>650041224</v>
      </c>
      <c r="B3139" s="56">
        <f t="shared" si="96"/>
        <v>650041224</v>
      </c>
      <c r="C3139" s="57" t="s">
        <v>1274</v>
      </c>
      <c r="D3139" s="50">
        <v>1</v>
      </c>
      <c r="E3139" s="72">
        <f t="shared" si="97"/>
        <v>70987572</v>
      </c>
      <c r="F3139" s="51" t="s">
        <v>107</v>
      </c>
      <c r="G3139" s="51" t="s">
        <v>5731</v>
      </c>
      <c r="H3139" s="51">
        <v>125</v>
      </c>
      <c r="I3139" s="51" t="s">
        <v>14443</v>
      </c>
      <c r="J3139" s="51">
        <v>16.690000000000001</v>
      </c>
      <c r="K3139" s="68">
        <v>2086.25</v>
      </c>
      <c r="L3139" s="63" t="s">
        <v>14444</v>
      </c>
      <c r="M3139" s="50" t="s">
        <v>3232</v>
      </c>
      <c r="O3139" s="36">
        <v>21</v>
      </c>
      <c r="Q3139" s="36" t="s">
        <v>5004</v>
      </c>
      <c r="R3139" s="50" t="str">
        <f>VLOOKUP(A3139,[1]komplet!$1:$1048576,18,0)</f>
        <v>ANO</v>
      </c>
    </row>
    <row r="3140" spans="1:18" x14ac:dyDescent="0.25">
      <c r="A3140" s="71">
        <v>650041275</v>
      </c>
      <c r="B3140" s="56">
        <f t="shared" si="96"/>
        <v>650041275</v>
      </c>
      <c r="C3140" s="57" t="s">
        <v>1275</v>
      </c>
      <c r="D3140" s="50">
        <v>1</v>
      </c>
      <c r="E3140" s="72">
        <f t="shared" si="97"/>
        <v>70985979</v>
      </c>
      <c r="F3140" s="51" t="s">
        <v>107</v>
      </c>
      <c r="G3140" s="51" t="s">
        <v>5731</v>
      </c>
      <c r="H3140" s="51">
        <v>850</v>
      </c>
      <c r="I3140" s="51" t="s">
        <v>14443</v>
      </c>
      <c r="J3140" s="51">
        <v>16.690000000000001</v>
      </c>
      <c r="K3140" s="68">
        <v>14186.500000000002</v>
      </c>
      <c r="L3140" s="63" t="s">
        <v>14444</v>
      </c>
      <c r="M3140" s="50" t="s">
        <v>3233</v>
      </c>
      <c r="O3140" s="36">
        <v>250</v>
      </c>
      <c r="Q3140" s="36" t="s">
        <v>5005</v>
      </c>
      <c r="R3140" s="50" t="str">
        <f>VLOOKUP(A3140,[1]komplet!$1:$1048576,18,0)</f>
        <v>ANO</v>
      </c>
    </row>
    <row r="3141" spans="1:18" x14ac:dyDescent="0.25">
      <c r="A3141" s="71">
        <v>650041887</v>
      </c>
      <c r="B3141" s="56">
        <f t="shared" ref="B3141:B3204" si="98">A3141*1</f>
        <v>650041887</v>
      </c>
      <c r="C3141" s="57" t="s">
        <v>1276</v>
      </c>
      <c r="D3141" s="50">
        <v>1</v>
      </c>
      <c r="E3141" s="72">
        <f t="shared" ref="E3141:E3204" si="99">C3141*1</f>
        <v>70990158</v>
      </c>
      <c r="F3141" s="51" t="s">
        <v>107</v>
      </c>
      <c r="G3141" s="51" t="s">
        <v>5731</v>
      </c>
      <c r="H3141" s="51">
        <v>475</v>
      </c>
      <c r="I3141" s="51" t="s">
        <v>14443</v>
      </c>
      <c r="J3141" s="51">
        <v>16.690000000000001</v>
      </c>
      <c r="K3141" s="68">
        <v>7927.7500000000009</v>
      </c>
      <c r="L3141" s="63" t="s">
        <v>14444</v>
      </c>
      <c r="M3141" s="50" t="s">
        <v>3234</v>
      </c>
      <c r="O3141" s="36">
        <v>373</v>
      </c>
      <c r="Q3141" s="36" t="s">
        <v>5006</v>
      </c>
      <c r="R3141" s="50" t="str">
        <f>VLOOKUP(A3141,[1]komplet!$1:$1048576,18,0)</f>
        <v>ANO</v>
      </c>
    </row>
    <row r="3142" spans="1:18" x14ac:dyDescent="0.25">
      <c r="A3142" s="71">
        <v>650044266</v>
      </c>
      <c r="B3142" s="56">
        <f t="shared" si="98"/>
        <v>650044266</v>
      </c>
      <c r="C3142" s="57" t="s">
        <v>1277</v>
      </c>
      <c r="D3142" s="50">
        <v>1</v>
      </c>
      <c r="E3142" s="72">
        <f t="shared" si="99"/>
        <v>70987025</v>
      </c>
      <c r="F3142" s="51" t="s">
        <v>107</v>
      </c>
      <c r="G3142" s="51" t="s">
        <v>5731</v>
      </c>
      <c r="H3142" s="51">
        <v>1275</v>
      </c>
      <c r="I3142" s="51" t="s">
        <v>14443</v>
      </c>
      <c r="J3142" s="51">
        <v>16.690000000000001</v>
      </c>
      <c r="K3142" s="68">
        <v>21279.75</v>
      </c>
      <c r="L3142" s="63" t="s">
        <v>14444</v>
      </c>
      <c r="M3142" s="50" t="s">
        <v>3235</v>
      </c>
      <c r="N3142" s="36" t="s">
        <v>5007</v>
      </c>
      <c r="O3142" s="36">
        <v>209</v>
      </c>
      <c r="Q3142" s="36" t="s">
        <v>5008</v>
      </c>
      <c r="R3142" s="50" t="str">
        <f>VLOOKUP(A3142,[1]komplet!$1:$1048576,18,0)</f>
        <v>ANO</v>
      </c>
    </row>
    <row r="3143" spans="1:18" x14ac:dyDescent="0.25">
      <c r="A3143" s="71">
        <v>650056019</v>
      </c>
      <c r="B3143" s="56">
        <f t="shared" si="98"/>
        <v>650056019</v>
      </c>
      <c r="C3143" s="57" t="s">
        <v>1278</v>
      </c>
      <c r="D3143" s="50">
        <v>1</v>
      </c>
      <c r="E3143" s="72">
        <f t="shared" si="99"/>
        <v>75027640</v>
      </c>
      <c r="F3143" s="51" t="s">
        <v>107</v>
      </c>
      <c r="G3143" s="51" t="s">
        <v>5731</v>
      </c>
      <c r="H3143" s="51">
        <v>1150</v>
      </c>
      <c r="I3143" s="51" t="s">
        <v>14443</v>
      </c>
      <c r="J3143" s="51">
        <v>16.690000000000001</v>
      </c>
      <c r="K3143" s="68">
        <v>19193.5</v>
      </c>
      <c r="L3143" s="63" t="s">
        <v>14444</v>
      </c>
      <c r="M3143" s="50" t="s">
        <v>3236</v>
      </c>
      <c r="N3143" s="36" t="s">
        <v>4952</v>
      </c>
      <c r="O3143" s="36">
        <v>321</v>
      </c>
      <c r="Q3143" s="36" t="s">
        <v>4953</v>
      </c>
      <c r="R3143" s="50" t="str">
        <f>VLOOKUP(A3143,[1]komplet!$1:$1048576,18,0)</f>
        <v>ANO</v>
      </c>
    </row>
    <row r="3144" spans="1:18" x14ac:dyDescent="0.25">
      <c r="A3144" s="71">
        <v>650056701</v>
      </c>
      <c r="B3144" s="56">
        <f t="shared" si="98"/>
        <v>650056701</v>
      </c>
      <c r="C3144" s="57" t="s">
        <v>1279</v>
      </c>
      <c r="D3144" s="50">
        <v>1</v>
      </c>
      <c r="E3144" s="72">
        <f t="shared" si="99"/>
        <v>75028921</v>
      </c>
      <c r="F3144" s="51" t="s">
        <v>107</v>
      </c>
      <c r="G3144" s="51" t="s">
        <v>5731</v>
      </c>
      <c r="H3144" s="51">
        <v>275</v>
      </c>
      <c r="I3144" s="51" t="s">
        <v>14443</v>
      </c>
      <c r="J3144" s="51">
        <v>16.690000000000001</v>
      </c>
      <c r="K3144" s="68">
        <v>4589.75</v>
      </c>
      <c r="L3144" s="63" t="s">
        <v>14444</v>
      </c>
      <c r="M3144" s="50" t="s">
        <v>3237</v>
      </c>
      <c r="O3144" s="36">
        <v>44</v>
      </c>
      <c r="Q3144" s="36" t="s">
        <v>5009</v>
      </c>
      <c r="R3144" s="50" t="str">
        <f>VLOOKUP(A3144,[1]komplet!$1:$1048576,18,0)</f>
        <v>ANO</v>
      </c>
    </row>
    <row r="3145" spans="1:18" x14ac:dyDescent="0.25">
      <c r="A3145" s="71">
        <v>650060547</v>
      </c>
      <c r="B3145" s="56">
        <f t="shared" si="98"/>
        <v>650060547</v>
      </c>
      <c r="C3145" s="57" t="s">
        <v>1280</v>
      </c>
      <c r="D3145" s="50">
        <v>1</v>
      </c>
      <c r="E3145" s="72">
        <f t="shared" si="99"/>
        <v>70985332</v>
      </c>
      <c r="F3145" s="51" t="s">
        <v>107</v>
      </c>
      <c r="G3145" s="51" t="s">
        <v>5731</v>
      </c>
      <c r="H3145" s="51">
        <v>125</v>
      </c>
      <c r="I3145" s="51" t="s">
        <v>14443</v>
      </c>
      <c r="J3145" s="51">
        <v>16.690000000000001</v>
      </c>
      <c r="K3145" s="68">
        <v>2086.25</v>
      </c>
      <c r="L3145" s="63" t="s">
        <v>14444</v>
      </c>
      <c r="M3145" s="50" t="s">
        <v>3238</v>
      </c>
      <c r="O3145" s="36">
        <v>723</v>
      </c>
      <c r="Q3145" s="36" t="s">
        <v>5010</v>
      </c>
      <c r="R3145" s="50" t="str">
        <f>VLOOKUP(A3145,[1]komplet!$1:$1048576,18,0)</f>
        <v>ANO</v>
      </c>
    </row>
    <row r="3146" spans="1:18" x14ac:dyDescent="0.25">
      <c r="A3146" s="71">
        <v>650060741</v>
      </c>
      <c r="B3146" s="56">
        <f t="shared" si="98"/>
        <v>650060741</v>
      </c>
      <c r="C3146" s="57" t="s">
        <v>1281</v>
      </c>
      <c r="D3146" s="50">
        <v>1</v>
      </c>
      <c r="E3146" s="72">
        <f t="shared" si="99"/>
        <v>70990166</v>
      </c>
      <c r="F3146" s="51" t="s">
        <v>107</v>
      </c>
      <c r="G3146" s="51" t="s">
        <v>5731</v>
      </c>
      <c r="H3146" s="51">
        <v>175</v>
      </c>
      <c r="I3146" s="51" t="s">
        <v>14443</v>
      </c>
      <c r="J3146" s="51">
        <v>16.690000000000001</v>
      </c>
      <c r="K3146" s="68">
        <v>2920.75</v>
      </c>
      <c r="L3146" s="63" t="s">
        <v>14444</v>
      </c>
      <c r="M3146" s="50" t="s">
        <v>3239</v>
      </c>
      <c r="O3146" s="36">
        <v>79</v>
      </c>
      <c r="Q3146" s="36" t="s">
        <v>5011</v>
      </c>
      <c r="R3146" s="50" t="str">
        <f>VLOOKUP(A3146,[1]komplet!$1:$1048576,18,0)</f>
        <v>ANO</v>
      </c>
    </row>
    <row r="3147" spans="1:18" x14ac:dyDescent="0.25">
      <c r="A3147" s="71">
        <v>650061357</v>
      </c>
      <c r="B3147" s="56">
        <f t="shared" si="98"/>
        <v>650061357</v>
      </c>
      <c r="C3147" s="57" t="s">
        <v>1282</v>
      </c>
      <c r="D3147" s="50">
        <v>1</v>
      </c>
      <c r="E3147" s="72">
        <f t="shared" si="99"/>
        <v>70996318</v>
      </c>
      <c r="F3147" s="51" t="s">
        <v>107</v>
      </c>
      <c r="G3147" s="51" t="s">
        <v>5731</v>
      </c>
      <c r="H3147" s="51">
        <v>200</v>
      </c>
      <c r="I3147" s="51" t="s">
        <v>14443</v>
      </c>
      <c r="J3147" s="51">
        <v>16.690000000000001</v>
      </c>
      <c r="K3147" s="68">
        <v>3338.0000000000005</v>
      </c>
      <c r="L3147" s="63" t="s">
        <v>14444</v>
      </c>
      <c r="M3147" s="50" t="s">
        <v>3240</v>
      </c>
      <c r="N3147" s="36" t="s">
        <v>5012</v>
      </c>
      <c r="O3147" s="36">
        <v>29</v>
      </c>
      <c r="P3147" s="36">
        <v>18</v>
      </c>
      <c r="Q3147" s="36" t="s">
        <v>5013</v>
      </c>
      <c r="R3147" s="50" t="str">
        <f>VLOOKUP(A3147,[1]komplet!$1:$1048576,18,0)</f>
        <v>ANO</v>
      </c>
    </row>
    <row r="3148" spans="1:18" x14ac:dyDescent="0.25">
      <c r="A3148" s="71">
        <v>651035741</v>
      </c>
      <c r="B3148" s="56">
        <f t="shared" si="98"/>
        <v>651035741</v>
      </c>
      <c r="C3148" s="57" t="s">
        <v>1283</v>
      </c>
      <c r="D3148" s="50">
        <v>1</v>
      </c>
      <c r="E3148" s="72">
        <f t="shared" si="99"/>
        <v>71340807</v>
      </c>
      <c r="F3148" s="51" t="s">
        <v>107</v>
      </c>
      <c r="G3148" s="51" t="s">
        <v>5731</v>
      </c>
      <c r="H3148" s="51">
        <v>400</v>
      </c>
      <c r="I3148" s="51" t="s">
        <v>14443</v>
      </c>
      <c r="J3148" s="51">
        <v>16.690000000000001</v>
      </c>
      <c r="K3148" s="68">
        <v>6676.0000000000009</v>
      </c>
      <c r="L3148" s="63" t="s">
        <v>14444</v>
      </c>
      <c r="M3148" s="50" t="s">
        <v>3241</v>
      </c>
      <c r="N3148" s="36" t="s">
        <v>5014</v>
      </c>
      <c r="O3148" s="36">
        <v>16</v>
      </c>
      <c r="P3148" s="36">
        <v>3</v>
      </c>
      <c r="Q3148" s="36" t="s">
        <v>4944</v>
      </c>
      <c r="R3148" s="50" t="str">
        <f>VLOOKUP(A3148,[1]komplet!$1:$1048576,18,0)</f>
        <v>NE</v>
      </c>
    </row>
    <row r="3149" spans="1:18" x14ac:dyDescent="0.25">
      <c r="A3149" s="71">
        <v>691001359</v>
      </c>
      <c r="B3149" s="56">
        <f t="shared" si="98"/>
        <v>691001359</v>
      </c>
      <c r="C3149" s="57" t="s">
        <v>1284</v>
      </c>
      <c r="D3149" s="50">
        <v>1</v>
      </c>
      <c r="E3149" s="72">
        <f t="shared" si="99"/>
        <v>28595475</v>
      </c>
      <c r="F3149" s="51" t="s">
        <v>107</v>
      </c>
      <c r="G3149" s="51" t="s">
        <v>5731</v>
      </c>
      <c r="H3149" s="51">
        <v>675</v>
      </c>
      <c r="I3149" s="51" t="s">
        <v>14443</v>
      </c>
      <c r="J3149" s="51">
        <v>16.690000000000001</v>
      </c>
      <c r="K3149" s="68">
        <v>11265.75</v>
      </c>
      <c r="L3149" s="63" t="s">
        <v>14444</v>
      </c>
      <c r="M3149" s="50" t="s">
        <v>3242</v>
      </c>
      <c r="N3149" s="36" t="s">
        <v>4946</v>
      </c>
      <c r="O3149" s="36">
        <v>876</v>
      </c>
      <c r="P3149" s="36">
        <v>3</v>
      </c>
      <c r="Q3149" s="36" t="s">
        <v>4944</v>
      </c>
      <c r="R3149" s="50" t="str">
        <f>VLOOKUP(A3149,[1]komplet!$1:$1048576,18,0)</f>
        <v>NE</v>
      </c>
    </row>
    <row r="3150" spans="1:18" x14ac:dyDescent="0.25">
      <c r="A3150" s="71">
        <v>691007471</v>
      </c>
      <c r="B3150" s="56">
        <f t="shared" si="98"/>
        <v>691007471</v>
      </c>
      <c r="C3150" s="57" t="s">
        <v>1285</v>
      </c>
      <c r="D3150" s="50">
        <v>1</v>
      </c>
      <c r="E3150" s="72">
        <f t="shared" si="99"/>
        <v>3681041</v>
      </c>
      <c r="F3150" s="51" t="s">
        <v>107</v>
      </c>
      <c r="G3150" s="51" t="s">
        <v>5731</v>
      </c>
      <c r="H3150" s="51">
        <v>150</v>
      </c>
      <c r="I3150" s="51" t="s">
        <v>14443</v>
      </c>
      <c r="J3150" s="51">
        <v>16.690000000000001</v>
      </c>
      <c r="K3150" s="68">
        <v>2503.5</v>
      </c>
      <c r="L3150" s="63" t="s">
        <v>14444</v>
      </c>
      <c r="M3150" s="50" t="s">
        <v>3243</v>
      </c>
      <c r="N3150" s="36" t="s">
        <v>4268</v>
      </c>
      <c r="O3150" s="36">
        <v>675</v>
      </c>
      <c r="P3150" s="36">
        <v>5</v>
      </c>
      <c r="Q3150" s="36" t="s">
        <v>4944</v>
      </c>
      <c r="R3150" s="50" t="str">
        <f>VLOOKUP(A3150,[1]komplet!$1:$1048576,18,0)</f>
        <v>NE</v>
      </c>
    </row>
    <row r="3151" spans="1:18" x14ac:dyDescent="0.25">
      <c r="A3151" s="71">
        <v>691013896</v>
      </c>
      <c r="B3151" s="56">
        <f t="shared" si="98"/>
        <v>691013896</v>
      </c>
      <c r="C3151" s="57" t="s">
        <v>1286</v>
      </c>
      <c r="D3151" s="50">
        <v>1</v>
      </c>
      <c r="E3151" s="72">
        <f t="shared" si="99"/>
        <v>8857750</v>
      </c>
      <c r="F3151" s="51" t="s">
        <v>107</v>
      </c>
      <c r="G3151" s="51" t="s">
        <v>5731</v>
      </c>
      <c r="H3151" s="51">
        <v>125</v>
      </c>
      <c r="I3151" s="51" t="s">
        <v>14443</v>
      </c>
      <c r="J3151" s="51">
        <v>16.690000000000001</v>
      </c>
      <c r="K3151" s="68">
        <v>2086.25</v>
      </c>
      <c r="L3151" s="63" t="s">
        <v>14444</v>
      </c>
      <c r="M3151" s="50" t="s">
        <v>3244</v>
      </c>
      <c r="N3151" s="36" t="s">
        <v>4960</v>
      </c>
      <c r="O3151" s="36">
        <v>693</v>
      </c>
      <c r="P3151" s="36">
        <v>1</v>
      </c>
      <c r="Q3151" s="36" t="s">
        <v>4944</v>
      </c>
      <c r="R3151" s="50" t="str">
        <f>VLOOKUP(A3151,[1]komplet!$1:$1048576,18,0)</f>
        <v>NE</v>
      </c>
    </row>
    <row r="3152" spans="1:18" x14ac:dyDescent="0.25">
      <c r="A3152" s="71">
        <v>691009279</v>
      </c>
      <c r="B3152" s="56">
        <f t="shared" si="98"/>
        <v>691009279</v>
      </c>
      <c r="C3152" s="57" t="s">
        <v>1287</v>
      </c>
      <c r="D3152" s="50">
        <v>1</v>
      </c>
      <c r="E3152" s="72">
        <f t="shared" si="99"/>
        <v>4774485</v>
      </c>
      <c r="F3152" s="51" t="s">
        <v>107</v>
      </c>
      <c r="G3152" s="51" t="s">
        <v>5731</v>
      </c>
      <c r="H3152" s="51">
        <v>0</v>
      </c>
      <c r="I3152" s="51" t="s">
        <v>14443</v>
      </c>
      <c r="J3152" s="51">
        <v>16.690000000000001</v>
      </c>
      <c r="K3152" s="68">
        <v>0</v>
      </c>
      <c r="L3152" s="63">
        <v>44536</v>
      </c>
      <c r="M3152" s="50" t="s">
        <v>3245</v>
      </c>
      <c r="N3152" s="36" t="s">
        <v>5015</v>
      </c>
      <c r="O3152" s="36">
        <v>285</v>
      </c>
      <c r="P3152" s="36">
        <v>8</v>
      </c>
      <c r="Q3152" s="36" t="s">
        <v>4944</v>
      </c>
      <c r="R3152" s="50" t="str">
        <f>VLOOKUP(A3152,[1]komplet!$1:$1048576,18,0)</f>
        <v>NE</v>
      </c>
    </row>
    <row r="3153" spans="1:18" x14ac:dyDescent="0.25">
      <c r="A3153" s="71">
        <v>691009287</v>
      </c>
      <c r="B3153" s="56">
        <f t="shared" si="98"/>
        <v>691009287</v>
      </c>
      <c r="C3153" s="57" t="s">
        <v>1288</v>
      </c>
      <c r="D3153" s="50">
        <v>1</v>
      </c>
      <c r="E3153" s="72">
        <f t="shared" si="99"/>
        <v>4999738</v>
      </c>
      <c r="F3153" s="51" t="s">
        <v>107</v>
      </c>
      <c r="G3153" s="51" t="s">
        <v>5731</v>
      </c>
      <c r="H3153" s="51">
        <v>350</v>
      </c>
      <c r="I3153" s="51" t="s">
        <v>14443</v>
      </c>
      <c r="J3153" s="51">
        <v>16.690000000000001</v>
      </c>
      <c r="K3153" s="68">
        <v>5841.5</v>
      </c>
      <c r="L3153" s="63" t="s">
        <v>14444</v>
      </c>
      <c r="M3153" s="50" t="s">
        <v>3246</v>
      </c>
      <c r="N3153" s="36" t="s">
        <v>4569</v>
      </c>
      <c r="O3153" s="36">
        <v>532</v>
      </c>
      <c r="P3153" s="36">
        <v>8</v>
      </c>
      <c r="Q3153" s="36" t="s">
        <v>4944</v>
      </c>
      <c r="R3153" s="50" t="str">
        <f>VLOOKUP(A3153,[1]komplet!$1:$1048576,18,0)</f>
        <v>NE</v>
      </c>
    </row>
    <row r="3154" spans="1:18" x14ac:dyDescent="0.25">
      <c r="A3154" s="71">
        <v>691012377</v>
      </c>
      <c r="B3154" s="56">
        <f t="shared" si="98"/>
        <v>691012377</v>
      </c>
      <c r="C3154" s="57" t="s">
        <v>1289</v>
      </c>
      <c r="D3154" s="50">
        <v>1</v>
      </c>
      <c r="E3154" s="72">
        <f t="shared" si="99"/>
        <v>7133871</v>
      </c>
      <c r="F3154" s="51" t="s">
        <v>107</v>
      </c>
      <c r="G3154" s="51" t="s">
        <v>5731</v>
      </c>
      <c r="H3154" s="51">
        <v>75</v>
      </c>
      <c r="I3154" s="51" t="s">
        <v>14443</v>
      </c>
      <c r="J3154" s="51">
        <v>16.690000000000001</v>
      </c>
      <c r="K3154" s="68">
        <v>1251.75</v>
      </c>
      <c r="L3154" s="63" t="s">
        <v>14444</v>
      </c>
      <c r="M3154" s="50" t="s">
        <v>3247</v>
      </c>
      <c r="O3154" s="36">
        <v>51</v>
      </c>
      <c r="Q3154" s="36" t="s">
        <v>4944</v>
      </c>
      <c r="R3154" s="50" t="str">
        <f>VLOOKUP(A3154,[1]komplet!$1:$1048576,18,0)</f>
        <v>NE</v>
      </c>
    </row>
    <row r="3155" spans="1:18" x14ac:dyDescent="0.25">
      <c r="A3155" s="71">
        <v>600026621</v>
      </c>
      <c r="B3155" s="56">
        <f t="shared" si="98"/>
        <v>600026621</v>
      </c>
      <c r="C3155" s="57" t="s">
        <v>1290</v>
      </c>
      <c r="D3155" s="50">
        <v>1</v>
      </c>
      <c r="E3155" s="72">
        <f t="shared" si="99"/>
        <v>844071</v>
      </c>
      <c r="F3155" s="51" t="s">
        <v>107</v>
      </c>
      <c r="G3155" s="51" t="s">
        <v>5731</v>
      </c>
      <c r="H3155" s="51">
        <v>450</v>
      </c>
      <c r="I3155" s="51" t="s">
        <v>14443</v>
      </c>
      <c r="J3155" s="51">
        <v>16.690000000000001</v>
      </c>
      <c r="K3155" s="68">
        <v>7510.5000000000009</v>
      </c>
      <c r="L3155" s="63" t="s">
        <v>14444</v>
      </c>
      <c r="M3155" s="50" t="s">
        <v>3248</v>
      </c>
      <c r="N3155" s="36" t="s">
        <v>5016</v>
      </c>
      <c r="O3155" s="36">
        <v>881</v>
      </c>
      <c r="P3155" s="36">
        <v>4</v>
      </c>
      <c r="Q3155" s="36" t="s">
        <v>4944</v>
      </c>
      <c r="R3155" s="50" t="str">
        <f>VLOOKUP(A3155,[1]komplet!$1:$1048576,18,0)</f>
        <v>ANO</v>
      </c>
    </row>
    <row r="3156" spans="1:18" x14ac:dyDescent="0.25">
      <c r="A3156" s="71">
        <v>691015287</v>
      </c>
      <c r="B3156" s="56">
        <f t="shared" si="98"/>
        <v>691015287</v>
      </c>
      <c r="C3156" s="57" t="s">
        <v>1291</v>
      </c>
      <c r="D3156" s="50">
        <v>1</v>
      </c>
      <c r="E3156" s="72">
        <f t="shared" si="99"/>
        <v>11637269</v>
      </c>
      <c r="F3156" s="51" t="s">
        <v>107</v>
      </c>
      <c r="G3156" s="51" t="s">
        <v>4944</v>
      </c>
      <c r="H3156" s="51">
        <v>650</v>
      </c>
      <c r="I3156" s="51" t="s">
        <v>14443</v>
      </c>
      <c r="J3156" s="51">
        <v>16.690000000000001</v>
      </c>
      <c r="K3156" s="68">
        <v>10848.5</v>
      </c>
      <c r="L3156" s="63" t="s">
        <v>14444</v>
      </c>
      <c r="M3156" s="50" t="s">
        <v>3249</v>
      </c>
      <c r="N3156" s="36" t="s">
        <v>5017</v>
      </c>
      <c r="O3156" s="36">
        <v>64</v>
      </c>
      <c r="Q3156" s="36" t="s">
        <v>5018</v>
      </c>
      <c r="R3156" s="50" t="str">
        <f>VLOOKUP(A3156,[1]komplet!$1:$1048576,18,0)</f>
        <v>ANO</v>
      </c>
    </row>
    <row r="3157" spans="1:18" x14ac:dyDescent="0.25">
      <c r="A3157" s="71">
        <v>600019951</v>
      </c>
      <c r="B3157" s="56">
        <f t="shared" si="98"/>
        <v>600019951</v>
      </c>
      <c r="C3157" s="57" t="s">
        <v>7502</v>
      </c>
      <c r="D3157" s="50">
        <v>1</v>
      </c>
      <c r="E3157" s="72">
        <f t="shared" si="99"/>
        <v>599212</v>
      </c>
      <c r="F3157" s="51" t="s">
        <v>107</v>
      </c>
      <c r="G3157" s="51" t="s">
        <v>8875</v>
      </c>
      <c r="H3157" s="51">
        <v>975</v>
      </c>
      <c r="I3157" s="51" t="s">
        <v>14443</v>
      </c>
      <c r="J3157" s="51">
        <v>16.690000000000001</v>
      </c>
      <c r="K3157" s="68">
        <v>16272.750000000002</v>
      </c>
      <c r="L3157" s="63" t="s">
        <v>14444</v>
      </c>
      <c r="M3157" s="50" t="s">
        <v>12096</v>
      </c>
      <c r="N3157" s="36" t="s">
        <v>12097</v>
      </c>
      <c r="O3157" s="36">
        <v>2985</v>
      </c>
      <c r="P3157" s="36">
        <v>3</v>
      </c>
      <c r="Q3157" s="36" t="s">
        <v>12098</v>
      </c>
      <c r="R3157" s="50" t="str">
        <f>VLOOKUP(A3157,[1]komplet!$1:$1048576,18,0)</f>
        <v>ANO</v>
      </c>
    </row>
    <row r="3158" spans="1:18" x14ac:dyDescent="0.25">
      <c r="A3158" s="71">
        <v>600015157</v>
      </c>
      <c r="B3158" s="56">
        <f t="shared" si="98"/>
        <v>600015157</v>
      </c>
      <c r="C3158" s="57" t="s">
        <v>7503</v>
      </c>
      <c r="D3158" s="50">
        <v>1</v>
      </c>
      <c r="E3158" s="72">
        <f t="shared" si="99"/>
        <v>47922206</v>
      </c>
      <c r="F3158" s="51" t="s">
        <v>107</v>
      </c>
      <c r="G3158" s="51" t="s">
        <v>8875</v>
      </c>
      <c r="H3158" s="51">
        <v>0</v>
      </c>
      <c r="I3158" s="51" t="s">
        <v>14443</v>
      </c>
      <c r="J3158" s="51">
        <v>16.690000000000001</v>
      </c>
      <c r="K3158" s="68">
        <v>0</v>
      </c>
      <c r="L3158" s="63">
        <v>44543</v>
      </c>
      <c r="M3158" s="50" t="s">
        <v>12099</v>
      </c>
      <c r="N3158" s="36" t="s">
        <v>28</v>
      </c>
      <c r="O3158" s="36">
        <v>2602</v>
      </c>
      <c r="P3158" s="36">
        <v>3</v>
      </c>
      <c r="Q3158" s="36" t="s">
        <v>12098</v>
      </c>
      <c r="R3158" s="50" t="str">
        <f>VLOOKUP(A3158,[1]komplet!$1:$1048576,18,0)</f>
        <v>ANO</v>
      </c>
    </row>
    <row r="3159" spans="1:18" x14ac:dyDescent="0.25">
      <c r="A3159" s="71">
        <v>600015165</v>
      </c>
      <c r="B3159" s="56">
        <f t="shared" si="98"/>
        <v>600015165</v>
      </c>
      <c r="C3159" s="57" t="s">
        <v>7504</v>
      </c>
      <c r="D3159" s="50">
        <v>1</v>
      </c>
      <c r="E3159" s="72">
        <f t="shared" si="99"/>
        <v>566896</v>
      </c>
      <c r="F3159" s="51" t="s">
        <v>107</v>
      </c>
      <c r="G3159" s="51" t="s">
        <v>8875</v>
      </c>
      <c r="H3159" s="51">
        <v>2200</v>
      </c>
      <c r="I3159" s="51" t="s">
        <v>14443</v>
      </c>
      <c r="J3159" s="51">
        <v>16.690000000000001</v>
      </c>
      <c r="K3159" s="68">
        <v>36718</v>
      </c>
      <c r="L3159" s="63" t="s">
        <v>14444</v>
      </c>
      <c r="M3159" s="50" t="s">
        <v>12100</v>
      </c>
      <c r="N3159" s="36" t="s">
        <v>12101</v>
      </c>
      <c r="O3159" s="36">
        <v>2555</v>
      </c>
      <c r="P3159" s="36">
        <v>17</v>
      </c>
      <c r="Q3159" s="36" t="s">
        <v>12098</v>
      </c>
      <c r="R3159" s="50" t="str">
        <f>VLOOKUP(A3159,[1]komplet!$1:$1048576,18,0)</f>
        <v>ANO</v>
      </c>
    </row>
    <row r="3160" spans="1:18" x14ac:dyDescent="0.25">
      <c r="A3160" s="71">
        <v>600015173</v>
      </c>
      <c r="B3160" s="56">
        <f t="shared" si="98"/>
        <v>600015173</v>
      </c>
      <c r="C3160" s="57" t="s">
        <v>7505</v>
      </c>
      <c r="D3160" s="50">
        <v>1</v>
      </c>
      <c r="E3160" s="72">
        <f t="shared" si="99"/>
        <v>47922117</v>
      </c>
      <c r="F3160" s="51" t="s">
        <v>107</v>
      </c>
      <c r="G3160" s="51" t="s">
        <v>8875</v>
      </c>
      <c r="H3160" s="51">
        <v>0</v>
      </c>
      <c r="I3160" s="51" t="s">
        <v>14443</v>
      </c>
      <c r="J3160" s="51">
        <v>16.690000000000001</v>
      </c>
      <c r="K3160" s="68">
        <v>0</v>
      </c>
      <c r="L3160" s="63">
        <v>44543</v>
      </c>
      <c r="M3160" s="50" t="s">
        <v>12102</v>
      </c>
      <c r="N3160" s="36" t="s">
        <v>60</v>
      </c>
      <c r="O3160" s="36">
        <v>159</v>
      </c>
      <c r="P3160" s="36">
        <v>18</v>
      </c>
      <c r="Q3160" s="36" t="s">
        <v>12098</v>
      </c>
      <c r="R3160" s="50" t="str">
        <f>VLOOKUP(A3160,[1]komplet!$1:$1048576,18,0)</f>
        <v>ANO</v>
      </c>
    </row>
    <row r="3161" spans="1:18" x14ac:dyDescent="0.25">
      <c r="A3161" s="71">
        <v>600015181</v>
      </c>
      <c r="B3161" s="56">
        <f t="shared" si="98"/>
        <v>600015181</v>
      </c>
      <c r="C3161" s="57" t="s">
        <v>7506</v>
      </c>
      <c r="D3161" s="50">
        <v>1</v>
      </c>
      <c r="E3161" s="72">
        <f t="shared" si="99"/>
        <v>47922061</v>
      </c>
      <c r="F3161" s="51" t="s">
        <v>107</v>
      </c>
      <c r="G3161" s="51" t="s">
        <v>8875</v>
      </c>
      <c r="H3161" s="51">
        <v>875</v>
      </c>
      <c r="I3161" s="51" t="s">
        <v>14443</v>
      </c>
      <c r="J3161" s="51">
        <v>16.690000000000001</v>
      </c>
      <c r="K3161" s="68">
        <v>14603.750000000002</v>
      </c>
      <c r="L3161" s="63" t="s">
        <v>14444</v>
      </c>
      <c r="M3161" s="50" t="s">
        <v>12103</v>
      </c>
      <c r="N3161" s="36" t="s">
        <v>12097</v>
      </c>
      <c r="O3161" s="36">
        <v>2986</v>
      </c>
      <c r="P3161" s="36">
        <v>1</v>
      </c>
      <c r="Q3161" s="36" t="s">
        <v>12098</v>
      </c>
      <c r="R3161" s="50" t="str">
        <f>VLOOKUP(A3161,[1]komplet!$1:$1048576,18,0)</f>
        <v>ANO</v>
      </c>
    </row>
    <row r="3162" spans="1:18" x14ac:dyDescent="0.25">
      <c r="A3162" s="71">
        <v>600015211</v>
      </c>
      <c r="B3162" s="56">
        <f t="shared" si="98"/>
        <v>600015211</v>
      </c>
      <c r="C3162" s="57" t="s">
        <v>7507</v>
      </c>
      <c r="D3162" s="50">
        <v>1</v>
      </c>
      <c r="E3162" s="72">
        <f t="shared" si="99"/>
        <v>44053916</v>
      </c>
      <c r="F3162" s="51" t="s">
        <v>107</v>
      </c>
      <c r="G3162" s="51" t="s">
        <v>8875</v>
      </c>
      <c r="H3162" s="51">
        <v>1450</v>
      </c>
      <c r="I3162" s="51" t="s">
        <v>14443</v>
      </c>
      <c r="J3162" s="51">
        <v>16.690000000000001</v>
      </c>
      <c r="K3162" s="68">
        <v>24200.500000000004</v>
      </c>
      <c r="L3162" s="63" t="s">
        <v>14444</v>
      </c>
      <c r="M3162" s="50" t="s">
        <v>12104</v>
      </c>
      <c r="N3162" s="36" t="s">
        <v>41</v>
      </c>
      <c r="O3162" s="36">
        <v>1592</v>
      </c>
      <c r="P3162" s="36">
        <v>17</v>
      </c>
      <c r="Q3162" s="36" t="s">
        <v>12098</v>
      </c>
      <c r="R3162" s="50" t="str">
        <f>VLOOKUP(A3162,[1]komplet!$1:$1048576,18,0)</f>
        <v>NE</v>
      </c>
    </row>
    <row r="3163" spans="1:18" x14ac:dyDescent="0.25">
      <c r="A3163" s="71">
        <v>600015246</v>
      </c>
      <c r="B3163" s="56">
        <f t="shared" si="98"/>
        <v>600015246</v>
      </c>
      <c r="C3163" s="57" t="s">
        <v>7508</v>
      </c>
      <c r="D3163" s="50">
        <v>1</v>
      </c>
      <c r="E3163" s="72">
        <f t="shared" si="99"/>
        <v>25348418</v>
      </c>
      <c r="F3163" s="51" t="s">
        <v>107</v>
      </c>
      <c r="G3163" s="51" t="s">
        <v>8875</v>
      </c>
      <c r="H3163" s="51">
        <v>950</v>
      </c>
      <c r="I3163" s="51" t="s">
        <v>14443</v>
      </c>
      <c r="J3163" s="51">
        <v>16.690000000000001</v>
      </c>
      <c r="K3163" s="68">
        <v>15855.500000000002</v>
      </c>
      <c r="L3163" s="63" t="s">
        <v>14444</v>
      </c>
      <c r="M3163" s="50" t="s">
        <v>12105</v>
      </c>
      <c r="N3163" s="36" t="s">
        <v>12106</v>
      </c>
      <c r="O3163" s="36">
        <v>2987</v>
      </c>
      <c r="P3163" s="36">
        <v>4</v>
      </c>
      <c r="Q3163" s="36" t="s">
        <v>12098</v>
      </c>
      <c r="R3163" s="50" t="str">
        <f>VLOOKUP(A3163,[1]komplet!$1:$1048576,18,0)</f>
        <v>NE</v>
      </c>
    </row>
    <row r="3164" spans="1:18" x14ac:dyDescent="0.25">
      <c r="A3164" s="71">
        <v>600015289</v>
      </c>
      <c r="B3164" s="56">
        <f t="shared" si="98"/>
        <v>600015289</v>
      </c>
      <c r="C3164" s="57" t="s">
        <v>7509</v>
      </c>
      <c r="D3164" s="50">
        <v>1</v>
      </c>
      <c r="E3164" s="72">
        <f t="shared" si="99"/>
        <v>544612</v>
      </c>
      <c r="F3164" s="51" t="s">
        <v>107</v>
      </c>
      <c r="G3164" s="51" t="s">
        <v>8875</v>
      </c>
      <c r="H3164" s="51">
        <v>1425</v>
      </c>
      <c r="I3164" s="51" t="s">
        <v>14443</v>
      </c>
      <c r="J3164" s="51">
        <v>16.690000000000001</v>
      </c>
      <c r="K3164" s="68">
        <v>23783.250000000004</v>
      </c>
      <c r="L3164" s="63" t="s">
        <v>14444</v>
      </c>
      <c r="M3164" s="50" t="s">
        <v>12107</v>
      </c>
      <c r="N3164" s="36" t="s">
        <v>12108</v>
      </c>
      <c r="O3164" s="36">
        <v>30</v>
      </c>
      <c r="P3164" s="36">
        <v>1</v>
      </c>
      <c r="Q3164" s="36" t="s">
        <v>12098</v>
      </c>
      <c r="R3164" s="50" t="str">
        <f>VLOOKUP(A3164,[1]komplet!$1:$1048576,18,0)</f>
        <v>ANO</v>
      </c>
    </row>
    <row r="3165" spans="1:18" x14ac:dyDescent="0.25">
      <c r="A3165" s="71">
        <v>600015297</v>
      </c>
      <c r="B3165" s="56">
        <f t="shared" si="98"/>
        <v>600015297</v>
      </c>
      <c r="C3165" s="57" t="s">
        <v>7510</v>
      </c>
      <c r="D3165" s="50">
        <v>1</v>
      </c>
      <c r="E3165" s="72">
        <f t="shared" si="99"/>
        <v>25500783</v>
      </c>
      <c r="F3165" s="51" t="s">
        <v>107</v>
      </c>
      <c r="G3165" s="51" t="s">
        <v>8875</v>
      </c>
      <c r="H3165" s="51">
        <v>875</v>
      </c>
      <c r="I3165" s="51" t="s">
        <v>14443</v>
      </c>
      <c r="J3165" s="51">
        <v>16.690000000000001</v>
      </c>
      <c r="K3165" s="68">
        <v>14603.750000000002</v>
      </c>
      <c r="L3165" s="63" t="s">
        <v>14444</v>
      </c>
      <c r="M3165" s="50" t="s">
        <v>12109</v>
      </c>
      <c r="N3165" s="36" t="s">
        <v>9152</v>
      </c>
      <c r="O3165" s="36">
        <v>2061</v>
      </c>
      <c r="P3165" s="36">
        <v>91</v>
      </c>
      <c r="Q3165" s="36" t="s">
        <v>12098</v>
      </c>
      <c r="R3165" s="50" t="str">
        <f>VLOOKUP(A3165,[1]komplet!$1:$1048576,18,0)</f>
        <v>NE</v>
      </c>
    </row>
    <row r="3166" spans="1:18" x14ac:dyDescent="0.25">
      <c r="A3166" s="71">
        <v>600015301</v>
      </c>
      <c r="B3166" s="56">
        <f t="shared" si="98"/>
        <v>600015301</v>
      </c>
      <c r="C3166" s="57" t="s">
        <v>7511</v>
      </c>
      <c r="D3166" s="50">
        <v>1</v>
      </c>
      <c r="E3166" s="72">
        <f t="shared" si="99"/>
        <v>44159960</v>
      </c>
      <c r="F3166" s="51" t="s">
        <v>107</v>
      </c>
      <c r="G3166" s="51" t="s">
        <v>8875</v>
      </c>
      <c r="H3166" s="51">
        <v>3175</v>
      </c>
      <c r="I3166" s="51" t="s">
        <v>14443</v>
      </c>
      <c r="J3166" s="51">
        <v>16.690000000000001</v>
      </c>
      <c r="K3166" s="68">
        <v>52990.750000000007</v>
      </c>
      <c r="L3166" s="63" t="s">
        <v>14444</v>
      </c>
      <c r="M3166" s="50" t="s">
        <v>14692</v>
      </c>
      <c r="N3166" s="36" t="s">
        <v>24</v>
      </c>
      <c r="O3166" s="36">
        <v>4</v>
      </c>
      <c r="P3166" s="36">
        <v>2</v>
      </c>
      <c r="Q3166" s="36" t="s">
        <v>12098</v>
      </c>
      <c r="R3166" s="50" t="str">
        <f>VLOOKUP(A3166,[1]komplet!$1:$1048576,18,0)</f>
        <v>ANO</v>
      </c>
    </row>
    <row r="3167" spans="1:18" x14ac:dyDescent="0.25">
      <c r="A3167" s="71">
        <v>600015319</v>
      </c>
      <c r="B3167" s="56">
        <f t="shared" si="98"/>
        <v>600015319</v>
      </c>
      <c r="C3167" s="57" t="s">
        <v>7512</v>
      </c>
      <c r="D3167" s="50">
        <v>1</v>
      </c>
      <c r="E3167" s="72">
        <f t="shared" si="99"/>
        <v>63482746</v>
      </c>
      <c r="F3167" s="51" t="s">
        <v>107</v>
      </c>
      <c r="G3167" s="51" t="s">
        <v>8875</v>
      </c>
      <c r="H3167" s="51">
        <v>800</v>
      </c>
      <c r="I3167" s="51" t="s">
        <v>14443</v>
      </c>
      <c r="J3167" s="51">
        <v>16.690000000000001</v>
      </c>
      <c r="K3167" s="68">
        <v>13352.000000000002</v>
      </c>
      <c r="L3167" s="63" t="s">
        <v>14444</v>
      </c>
      <c r="M3167" s="50" t="s">
        <v>12110</v>
      </c>
      <c r="N3167" s="36" t="s">
        <v>41</v>
      </c>
      <c r="O3167" s="36">
        <v>61</v>
      </c>
      <c r="P3167" s="36">
        <v>4</v>
      </c>
      <c r="Q3167" s="36" t="s">
        <v>12098</v>
      </c>
      <c r="R3167" s="50" t="str">
        <f>VLOOKUP(A3167,[1]komplet!$1:$1048576,18,0)</f>
        <v>NE</v>
      </c>
    </row>
    <row r="3168" spans="1:18" x14ac:dyDescent="0.25">
      <c r="A3168" s="71">
        <v>600025641</v>
      </c>
      <c r="B3168" s="56">
        <f t="shared" si="98"/>
        <v>600025641</v>
      </c>
      <c r="C3168" s="57" t="s">
        <v>7513</v>
      </c>
      <c r="D3168" s="50">
        <v>1</v>
      </c>
      <c r="E3168" s="72">
        <f t="shared" si="99"/>
        <v>47921374</v>
      </c>
      <c r="F3168" s="51" t="s">
        <v>107</v>
      </c>
      <c r="G3168" s="51" t="s">
        <v>8875</v>
      </c>
      <c r="H3168" s="51">
        <v>750</v>
      </c>
      <c r="I3168" s="51" t="s">
        <v>14443</v>
      </c>
      <c r="J3168" s="51">
        <v>16.690000000000001</v>
      </c>
      <c r="K3168" s="68">
        <v>12517.500000000002</v>
      </c>
      <c r="L3168" s="63" t="s">
        <v>14444</v>
      </c>
      <c r="M3168" s="50" t="s">
        <v>12111</v>
      </c>
      <c r="N3168" s="36" t="s">
        <v>41</v>
      </c>
      <c r="O3168" s="36">
        <v>80</v>
      </c>
      <c r="P3168" s="36">
        <v>10</v>
      </c>
      <c r="Q3168" s="36" t="s">
        <v>12098</v>
      </c>
      <c r="R3168" s="50" t="str">
        <f>VLOOKUP(A3168,[1]komplet!$1:$1048576,18,0)</f>
        <v>ANO</v>
      </c>
    </row>
    <row r="3169" spans="1:18" x14ac:dyDescent="0.25">
      <c r="A3169" s="71">
        <v>600025667</v>
      </c>
      <c r="B3169" s="56">
        <f t="shared" si="98"/>
        <v>600025667</v>
      </c>
      <c r="C3169" s="57" t="s">
        <v>7514</v>
      </c>
      <c r="D3169" s="50">
        <v>1</v>
      </c>
      <c r="E3169" s="72">
        <f t="shared" si="99"/>
        <v>25342924</v>
      </c>
      <c r="F3169" s="51" t="s">
        <v>107</v>
      </c>
      <c r="G3169" s="51" t="s">
        <v>8875</v>
      </c>
      <c r="H3169" s="51">
        <v>275</v>
      </c>
      <c r="I3169" s="51" t="s">
        <v>14443</v>
      </c>
      <c r="J3169" s="51">
        <v>16.690000000000001</v>
      </c>
      <c r="K3169" s="68">
        <v>4589.75</v>
      </c>
      <c r="L3169" s="63" t="s">
        <v>14444</v>
      </c>
      <c r="M3169" s="50" t="s">
        <v>12112</v>
      </c>
      <c r="N3169" s="36" t="s">
        <v>108</v>
      </c>
      <c r="O3169" s="36">
        <v>1506</v>
      </c>
      <c r="P3169" s="36">
        <v>1</v>
      </c>
      <c r="Q3169" s="36" t="s">
        <v>12098</v>
      </c>
      <c r="R3169" s="50" t="str">
        <f>VLOOKUP(A3169,[1]komplet!$1:$1048576,18,0)</f>
        <v>NE</v>
      </c>
    </row>
    <row r="3170" spans="1:18" x14ac:dyDescent="0.25">
      <c r="A3170" s="71">
        <v>600120180</v>
      </c>
      <c r="B3170" s="56">
        <f t="shared" si="98"/>
        <v>600120180</v>
      </c>
      <c r="C3170" s="57" t="s">
        <v>7515</v>
      </c>
      <c r="D3170" s="50">
        <v>1</v>
      </c>
      <c r="E3170" s="72">
        <f t="shared" si="99"/>
        <v>75021498</v>
      </c>
      <c r="F3170" s="51" t="s">
        <v>107</v>
      </c>
      <c r="G3170" s="51" t="s">
        <v>8875</v>
      </c>
      <c r="H3170" s="51">
        <v>100</v>
      </c>
      <c r="I3170" s="51" t="s">
        <v>14443</v>
      </c>
      <c r="J3170" s="51">
        <v>16.690000000000001</v>
      </c>
      <c r="K3170" s="68">
        <v>1669.0000000000002</v>
      </c>
      <c r="L3170" s="63" t="s">
        <v>14444</v>
      </c>
      <c r="M3170" s="50" t="s">
        <v>12113</v>
      </c>
      <c r="O3170" s="36">
        <v>37</v>
      </c>
      <c r="Q3170" s="36" t="s">
        <v>12114</v>
      </c>
      <c r="R3170" s="50" t="str">
        <f>VLOOKUP(A3170,[1]komplet!$1:$1048576,18,0)</f>
        <v>ANO</v>
      </c>
    </row>
    <row r="3171" spans="1:18" x14ac:dyDescent="0.25">
      <c r="A3171" s="71">
        <v>600120210</v>
      </c>
      <c r="B3171" s="56">
        <f t="shared" si="98"/>
        <v>600120210</v>
      </c>
      <c r="C3171" s="57" t="s">
        <v>7516</v>
      </c>
      <c r="D3171" s="50">
        <v>1</v>
      </c>
      <c r="E3171" s="72">
        <f t="shared" si="99"/>
        <v>47922338</v>
      </c>
      <c r="F3171" s="51" t="s">
        <v>107</v>
      </c>
      <c r="G3171" s="51" t="s">
        <v>8875</v>
      </c>
      <c r="H3171" s="51">
        <v>175</v>
      </c>
      <c r="I3171" s="51" t="s">
        <v>14443</v>
      </c>
      <c r="J3171" s="51">
        <v>16.690000000000001</v>
      </c>
      <c r="K3171" s="68">
        <v>2920.75</v>
      </c>
      <c r="L3171" s="63" t="s">
        <v>14444</v>
      </c>
      <c r="M3171" s="50" t="s">
        <v>12115</v>
      </c>
      <c r="O3171" s="36">
        <v>55</v>
      </c>
      <c r="Q3171" s="36" t="s">
        <v>12116</v>
      </c>
      <c r="R3171" s="50" t="str">
        <f>VLOOKUP(A3171,[1]komplet!$1:$1048576,18,0)</f>
        <v>ANO</v>
      </c>
    </row>
    <row r="3172" spans="1:18" x14ac:dyDescent="0.25">
      <c r="A3172" s="71">
        <v>600120601</v>
      </c>
      <c r="B3172" s="56">
        <f t="shared" si="98"/>
        <v>600120601</v>
      </c>
      <c r="C3172" s="57" t="s">
        <v>7517</v>
      </c>
      <c r="D3172" s="50">
        <v>1</v>
      </c>
      <c r="E3172" s="72">
        <f t="shared" si="99"/>
        <v>75022761</v>
      </c>
      <c r="F3172" s="51" t="s">
        <v>107</v>
      </c>
      <c r="G3172" s="51" t="s">
        <v>8875</v>
      </c>
      <c r="H3172" s="51">
        <v>100</v>
      </c>
      <c r="I3172" s="51" t="s">
        <v>14443</v>
      </c>
      <c r="J3172" s="51">
        <v>16.690000000000001</v>
      </c>
      <c r="K3172" s="68">
        <v>1669.0000000000002</v>
      </c>
      <c r="L3172" s="63" t="s">
        <v>14444</v>
      </c>
      <c r="M3172" s="50" t="s">
        <v>12117</v>
      </c>
      <c r="O3172" s="36">
        <v>170</v>
      </c>
      <c r="Q3172" s="36" t="s">
        <v>12118</v>
      </c>
      <c r="R3172" s="50" t="str">
        <f>VLOOKUP(A3172,[1]komplet!$1:$1048576,18,0)</f>
        <v>ANO</v>
      </c>
    </row>
    <row r="3173" spans="1:18" x14ac:dyDescent="0.25">
      <c r="A3173" s="71">
        <v>600119637</v>
      </c>
      <c r="B3173" s="56">
        <f t="shared" si="98"/>
        <v>600119637</v>
      </c>
      <c r="C3173" s="57" t="s">
        <v>7518</v>
      </c>
      <c r="D3173" s="50">
        <v>1</v>
      </c>
      <c r="E3173" s="72">
        <f t="shared" si="99"/>
        <v>75021111</v>
      </c>
      <c r="F3173" s="51" t="s">
        <v>107</v>
      </c>
      <c r="G3173" s="51" t="s">
        <v>8875</v>
      </c>
      <c r="H3173" s="51">
        <v>225</v>
      </c>
      <c r="I3173" s="51" t="s">
        <v>14443</v>
      </c>
      <c r="J3173" s="51">
        <v>16.690000000000001</v>
      </c>
      <c r="K3173" s="68">
        <v>3755.2500000000005</v>
      </c>
      <c r="L3173" s="63" t="s">
        <v>14444</v>
      </c>
      <c r="M3173" s="50" t="s">
        <v>12119</v>
      </c>
      <c r="O3173" s="36">
        <v>107</v>
      </c>
      <c r="Q3173" s="36" t="s">
        <v>9605</v>
      </c>
      <c r="R3173" s="50" t="str">
        <f>VLOOKUP(A3173,[1]komplet!$1:$1048576,18,0)</f>
        <v>ANO</v>
      </c>
    </row>
    <row r="3174" spans="1:18" x14ac:dyDescent="0.25">
      <c r="A3174" s="71">
        <v>600120155</v>
      </c>
      <c r="B3174" s="56">
        <f t="shared" si="98"/>
        <v>600120155</v>
      </c>
      <c r="C3174" s="57" t="s">
        <v>7519</v>
      </c>
      <c r="D3174" s="50">
        <v>1</v>
      </c>
      <c r="E3174" s="72">
        <f t="shared" si="99"/>
        <v>70981612</v>
      </c>
      <c r="F3174" s="51" t="s">
        <v>107</v>
      </c>
      <c r="G3174" s="51" t="s">
        <v>8875</v>
      </c>
      <c r="H3174" s="51">
        <v>125</v>
      </c>
      <c r="I3174" s="51" t="s">
        <v>14443</v>
      </c>
      <c r="J3174" s="51">
        <v>16.690000000000001</v>
      </c>
      <c r="K3174" s="68">
        <v>2086.25</v>
      </c>
      <c r="L3174" s="63" t="s">
        <v>14444</v>
      </c>
      <c r="M3174" s="50" t="s">
        <v>12120</v>
      </c>
      <c r="O3174" s="36">
        <v>21</v>
      </c>
      <c r="Q3174" s="36" t="s">
        <v>12121</v>
      </c>
      <c r="R3174" s="50" t="str">
        <f>VLOOKUP(A3174,[1]komplet!$1:$1048576,18,0)</f>
        <v>ANO</v>
      </c>
    </row>
    <row r="3175" spans="1:18" x14ac:dyDescent="0.25">
      <c r="A3175" s="71">
        <v>600120163</v>
      </c>
      <c r="B3175" s="56">
        <f t="shared" si="98"/>
        <v>600120163</v>
      </c>
      <c r="C3175" s="57" t="s">
        <v>7520</v>
      </c>
      <c r="D3175" s="50">
        <v>1</v>
      </c>
      <c r="E3175" s="72">
        <f t="shared" si="99"/>
        <v>70993386</v>
      </c>
      <c r="F3175" s="51" t="s">
        <v>107</v>
      </c>
      <c r="G3175" s="51" t="s">
        <v>8875</v>
      </c>
      <c r="H3175" s="51">
        <v>125</v>
      </c>
      <c r="I3175" s="51" t="s">
        <v>14443</v>
      </c>
      <c r="J3175" s="51">
        <v>16.690000000000001</v>
      </c>
      <c r="K3175" s="68">
        <v>2086.25</v>
      </c>
      <c r="L3175" s="63" t="s">
        <v>14444</v>
      </c>
      <c r="M3175" s="50" t="s">
        <v>12122</v>
      </c>
      <c r="O3175" s="36">
        <v>1</v>
      </c>
      <c r="Q3175" s="36" t="s">
        <v>12123</v>
      </c>
      <c r="R3175" s="50" t="str">
        <f>VLOOKUP(A3175,[1]komplet!$1:$1048576,18,0)</f>
        <v>ANO</v>
      </c>
    </row>
    <row r="3176" spans="1:18" x14ac:dyDescent="0.25">
      <c r="A3176" s="71">
        <v>600120236</v>
      </c>
      <c r="B3176" s="56">
        <f t="shared" si="98"/>
        <v>600120236</v>
      </c>
      <c r="C3176" s="57" t="s">
        <v>7521</v>
      </c>
      <c r="D3176" s="50">
        <v>1</v>
      </c>
      <c r="E3176" s="72">
        <f t="shared" si="99"/>
        <v>70983968</v>
      </c>
      <c r="F3176" s="51" t="s">
        <v>107</v>
      </c>
      <c r="G3176" s="51" t="s">
        <v>8875</v>
      </c>
      <c r="H3176" s="51">
        <v>150</v>
      </c>
      <c r="I3176" s="51" t="s">
        <v>14443</v>
      </c>
      <c r="J3176" s="51">
        <v>16.690000000000001</v>
      </c>
      <c r="K3176" s="68">
        <v>2503.5</v>
      </c>
      <c r="L3176" s="63" t="s">
        <v>14444</v>
      </c>
      <c r="M3176" s="50" t="s">
        <v>12124</v>
      </c>
      <c r="O3176" s="36">
        <v>25</v>
      </c>
      <c r="Q3176" s="36" t="s">
        <v>12125</v>
      </c>
      <c r="R3176" s="50" t="str">
        <f>VLOOKUP(A3176,[1]komplet!$1:$1048576,18,0)</f>
        <v>ANO</v>
      </c>
    </row>
    <row r="3177" spans="1:18" x14ac:dyDescent="0.25">
      <c r="A3177" s="71">
        <v>600120252</v>
      </c>
      <c r="B3177" s="56">
        <f t="shared" si="98"/>
        <v>600120252</v>
      </c>
      <c r="C3177" s="57" t="s">
        <v>7522</v>
      </c>
      <c r="D3177" s="50">
        <v>1</v>
      </c>
      <c r="E3177" s="72">
        <f t="shared" si="99"/>
        <v>62859056</v>
      </c>
      <c r="F3177" s="51" t="s">
        <v>107</v>
      </c>
      <c r="G3177" s="51" t="s">
        <v>8875</v>
      </c>
      <c r="H3177" s="51">
        <v>1275</v>
      </c>
      <c r="I3177" s="51" t="s">
        <v>14443</v>
      </c>
      <c r="J3177" s="51">
        <v>16.690000000000001</v>
      </c>
      <c r="K3177" s="68">
        <v>21279.75</v>
      </c>
      <c r="L3177" s="63" t="s">
        <v>14444</v>
      </c>
      <c r="M3177" s="50" t="s">
        <v>12126</v>
      </c>
      <c r="N3177" s="36" t="s">
        <v>11523</v>
      </c>
      <c r="O3177" s="36">
        <v>131</v>
      </c>
      <c r="P3177" s="36">
        <v>1</v>
      </c>
      <c r="Q3177" s="36" t="s">
        <v>12098</v>
      </c>
      <c r="R3177" s="50" t="str">
        <f>VLOOKUP(A3177,[1]komplet!$1:$1048576,18,0)</f>
        <v>ANO</v>
      </c>
    </row>
    <row r="3178" spans="1:18" x14ac:dyDescent="0.25">
      <c r="A3178" s="71">
        <v>600120261</v>
      </c>
      <c r="B3178" s="56">
        <f t="shared" si="98"/>
        <v>600120261</v>
      </c>
      <c r="C3178" s="57" t="s">
        <v>7523</v>
      </c>
      <c r="D3178" s="50">
        <v>1</v>
      </c>
      <c r="E3178" s="72">
        <f t="shared" si="99"/>
        <v>70880883</v>
      </c>
      <c r="F3178" s="51" t="s">
        <v>107</v>
      </c>
      <c r="G3178" s="51" t="s">
        <v>8875</v>
      </c>
      <c r="H3178" s="51">
        <v>325</v>
      </c>
      <c r="I3178" s="51" t="s">
        <v>14443</v>
      </c>
      <c r="J3178" s="51">
        <v>16.690000000000001</v>
      </c>
      <c r="K3178" s="68">
        <v>5424.25</v>
      </c>
      <c r="L3178" s="63" t="s">
        <v>14444</v>
      </c>
      <c r="M3178" s="50" t="s">
        <v>12127</v>
      </c>
      <c r="O3178" s="36">
        <v>243</v>
      </c>
      <c r="Q3178" s="36" t="s">
        <v>12128</v>
      </c>
      <c r="R3178" s="50" t="str">
        <f>VLOOKUP(A3178,[1]komplet!$1:$1048576,18,0)</f>
        <v>ANO</v>
      </c>
    </row>
    <row r="3179" spans="1:18" x14ac:dyDescent="0.25">
      <c r="A3179" s="71">
        <v>600120279</v>
      </c>
      <c r="B3179" s="56">
        <f t="shared" si="98"/>
        <v>600120279</v>
      </c>
      <c r="C3179" s="57" t="s">
        <v>7524</v>
      </c>
      <c r="D3179" s="50">
        <v>1</v>
      </c>
      <c r="E3179" s="72">
        <f t="shared" si="99"/>
        <v>75021099</v>
      </c>
      <c r="F3179" s="51" t="s">
        <v>107</v>
      </c>
      <c r="G3179" s="51" t="s">
        <v>8875</v>
      </c>
      <c r="H3179" s="51">
        <v>275</v>
      </c>
      <c r="I3179" s="51" t="s">
        <v>14443</v>
      </c>
      <c r="J3179" s="51">
        <v>16.690000000000001</v>
      </c>
      <c r="K3179" s="68">
        <v>4589.75</v>
      </c>
      <c r="L3179" s="63" t="s">
        <v>14444</v>
      </c>
      <c r="M3179" s="50" t="s">
        <v>12129</v>
      </c>
      <c r="N3179" s="36" t="s">
        <v>41</v>
      </c>
      <c r="O3179" s="36">
        <v>5</v>
      </c>
      <c r="Q3179" s="36" t="s">
        <v>12130</v>
      </c>
      <c r="R3179" s="50" t="str">
        <f>VLOOKUP(A3179,[1]komplet!$1:$1048576,18,0)</f>
        <v>ANO</v>
      </c>
    </row>
    <row r="3180" spans="1:18" x14ac:dyDescent="0.25">
      <c r="A3180" s="71">
        <v>600120295</v>
      </c>
      <c r="B3180" s="56">
        <f t="shared" si="98"/>
        <v>600120295</v>
      </c>
      <c r="C3180" s="57" t="s">
        <v>7525</v>
      </c>
      <c r="D3180" s="50">
        <v>1</v>
      </c>
      <c r="E3180" s="72">
        <f t="shared" si="99"/>
        <v>70981256</v>
      </c>
      <c r="F3180" s="51" t="s">
        <v>107</v>
      </c>
      <c r="G3180" s="51" t="s">
        <v>8875</v>
      </c>
      <c r="H3180" s="51">
        <v>375</v>
      </c>
      <c r="I3180" s="51" t="s">
        <v>14443</v>
      </c>
      <c r="J3180" s="51">
        <v>16.690000000000001</v>
      </c>
      <c r="K3180" s="68">
        <v>6258.7500000000009</v>
      </c>
      <c r="L3180" s="63" t="s">
        <v>14444</v>
      </c>
      <c r="M3180" s="50" t="s">
        <v>12131</v>
      </c>
      <c r="N3180" s="36" t="s">
        <v>67</v>
      </c>
      <c r="O3180" s="36">
        <v>59</v>
      </c>
      <c r="Q3180" s="36" t="s">
        <v>12132</v>
      </c>
      <c r="R3180" s="50" t="str">
        <f>VLOOKUP(A3180,[1]komplet!$1:$1048576,18,0)</f>
        <v>ANO</v>
      </c>
    </row>
    <row r="3181" spans="1:18" x14ac:dyDescent="0.25">
      <c r="A3181" s="71">
        <v>600120325</v>
      </c>
      <c r="B3181" s="56">
        <f t="shared" si="98"/>
        <v>600120325</v>
      </c>
      <c r="C3181" s="57" t="s">
        <v>7526</v>
      </c>
      <c r="D3181" s="50">
        <v>1</v>
      </c>
      <c r="E3181" s="72">
        <f t="shared" si="99"/>
        <v>75024322</v>
      </c>
      <c r="F3181" s="51" t="s">
        <v>107</v>
      </c>
      <c r="G3181" s="51" t="s">
        <v>8875</v>
      </c>
      <c r="H3181" s="51">
        <v>125</v>
      </c>
      <c r="I3181" s="51" t="s">
        <v>14443</v>
      </c>
      <c r="J3181" s="51">
        <v>16.690000000000001</v>
      </c>
      <c r="K3181" s="68">
        <v>2086.25</v>
      </c>
      <c r="L3181" s="63" t="s">
        <v>14444</v>
      </c>
      <c r="M3181" s="50" t="s">
        <v>12133</v>
      </c>
      <c r="O3181" s="36">
        <v>1</v>
      </c>
      <c r="Q3181" s="36" t="s">
        <v>12134</v>
      </c>
      <c r="R3181" s="50" t="str">
        <f>VLOOKUP(A3181,[1]komplet!$1:$1048576,18,0)</f>
        <v>ANO</v>
      </c>
    </row>
    <row r="3182" spans="1:18" x14ac:dyDescent="0.25">
      <c r="A3182" s="71">
        <v>600120333</v>
      </c>
      <c r="B3182" s="56">
        <f t="shared" si="98"/>
        <v>600120333</v>
      </c>
      <c r="C3182" s="57" t="s">
        <v>7527</v>
      </c>
      <c r="D3182" s="50">
        <v>1</v>
      </c>
      <c r="E3182" s="72">
        <f t="shared" si="99"/>
        <v>70941611</v>
      </c>
      <c r="F3182" s="51" t="s">
        <v>107</v>
      </c>
      <c r="G3182" s="51" t="s">
        <v>8875</v>
      </c>
      <c r="H3182" s="51">
        <v>675</v>
      </c>
      <c r="I3182" s="51" t="s">
        <v>14443</v>
      </c>
      <c r="J3182" s="51">
        <v>16.690000000000001</v>
      </c>
      <c r="K3182" s="68">
        <v>11265.75</v>
      </c>
      <c r="L3182" s="63" t="s">
        <v>14444</v>
      </c>
      <c r="M3182" s="50" t="s">
        <v>12135</v>
      </c>
      <c r="N3182" s="36" t="s">
        <v>12136</v>
      </c>
      <c r="O3182" s="36">
        <v>275</v>
      </c>
      <c r="Q3182" s="36" t="s">
        <v>12137</v>
      </c>
      <c r="R3182" s="50" t="str">
        <f>VLOOKUP(A3182,[1]komplet!$1:$1048576,18,0)</f>
        <v>ANO</v>
      </c>
    </row>
    <row r="3183" spans="1:18" x14ac:dyDescent="0.25">
      <c r="A3183" s="71">
        <v>600120350</v>
      </c>
      <c r="B3183" s="56">
        <f t="shared" si="98"/>
        <v>600120350</v>
      </c>
      <c r="C3183" s="57" t="s">
        <v>7528</v>
      </c>
      <c r="D3183" s="50">
        <v>1</v>
      </c>
      <c r="E3183" s="72">
        <f t="shared" si="99"/>
        <v>47922486</v>
      </c>
      <c r="F3183" s="51" t="s">
        <v>107</v>
      </c>
      <c r="G3183" s="51" t="s">
        <v>8875</v>
      </c>
      <c r="H3183" s="51">
        <v>2575</v>
      </c>
      <c r="I3183" s="51" t="s">
        <v>14443</v>
      </c>
      <c r="J3183" s="51">
        <v>16.690000000000001</v>
      </c>
      <c r="K3183" s="68">
        <v>42976.75</v>
      </c>
      <c r="L3183" s="63" t="s">
        <v>14444</v>
      </c>
      <c r="M3183" s="50" t="s">
        <v>12138</v>
      </c>
      <c r="N3183" s="36" t="s">
        <v>60</v>
      </c>
      <c r="O3183" s="36">
        <v>152</v>
      </c>
      <c r="P3183" s="36">
        <v>14</v>
      </c>
      <c r="Q3183" s="36" t="s">
        <v>12098</v>
      </c>
      <c r="R3183" s="50" t="str">
        <f>VLOOKUP(A3183,[1]komplet!$1:$1048576,18,0)</f>
        <v>ANO</v>
      </c>
    </row>
    <row r="3184" spans="1:18" x14ac:dyDescent="0.25">
      <c r="A3184" s="71">
        <v>600120384</v>
      </c>
      <c r="B3184" s="56">
        <f t="shared" si="98"/>
        <v>600120384</v>
      </c>
      <c r="C3184" s="57" t="s">
        <v>7529</v>
      </c>
      <c r="D3184" s="50">
        <v>1</v>
      </c>
      <c r="E3184" s="72">
        <f t="shared" si="99"/>
        <v>47922770</v>
      </c>
      <c r="F3184" s="51" t="s">
        <v>107</v>
      </c>
      <c r="G3184" s="51" t="s">
        <v>8875</v>
      </c>
      <c r="H3184" s="51">
        <v>2950</v>
      </c>
      <c r="I3184" s="51" t="s">
        <v>14443</v>
      </c>
      <c r="J3184" s="51">
        <v>16.690000000000001</v>
      </c>
      <c r="K3184" s="68">
        <v>49235.500000000007</v>
      </c>
      <c r="L3184" s="63" t="s">
        <v>14444</v>
      </c>
      <c r="M3184" s="50" t="s">
        <v>12139</v>
      </c>
      <c r="N3184" s="36" t="s">
        <v>12140</v>
      </c>
      <c r="O3184" s="36">
        <v>3578</v>
      </c>
      <c r="P3184" s="36">
        <v>79</v>
      </c>
      <c r="Q3184" s="36" t="s">
        <v>12098</v>
      </c>
      <c r="R3184" s="50" t="str">
        <f>VLOOKUP(A3184,[1]komplet!$1:$1048576,18,0)</f>
        <v>ANO</v>
      </c>
    </row>
    <row r="3185" spans="1:18" x14ac:dyDescent="0.25">
      <c r="A3185" s="71">
        <v>600120392</v>
      </c>
      <c r="B3185" s="56">
        <f t="shared" si="98"/>
        <v>600120392</v>
      </c>
      <c r="C3185" s="57" t="s">
        <v>7530</v>
      </c>
      <c r="D3185" s="50">
        <v>1</v>
      </c>
      <c r="E3185" s="72">
        <f t="shared" si="99"/>
        <v>47922303</v>
      </c>
      <c r="F3185" s="51" t="s">
        <v>107</v>
      </c>
      <c r="G3185" s="51" t="s">
        <v>8875</v>
      </c>
      <c r="H3185" s="51">
        <v>2625</v>
      </c>
      <c r="I3185" s="51" t="s">
        <v>14443</v>
      </c>
      <c r="J3185" s="51">
        <v>16.690000000000001</v>
      </c>
      <c r="K3185" s="68">
        <v>43811.25</v>
      </c>
      <c r="L3185" s="63" t="s">
        <v>14444</v>
      </c>
      <c r="M3185" s="50" t="s">
        <v>12141</v>
      </c>
      <c r="N3185" s="36" t="s">
        <v>12142</v>
      </c>
      <c r="O3185" s="36">
        <v>3970</v>
      </c>
      <c r="P3185" s="36">
        <v>52</v>
      </c>
      <c r="Q3185" s="36" t="s">
        <v>12098</v>
      </c>
      <c r="R3185" s="50" t="str">
        <f>VLOOKUP(A3185,[1]komplet!$1:$1048576,18,0)</f>
        <v>ANO</v>
      </c>
    </row>
    <row r="3186" spans="1:18" x14ac:dyDescent="0.25">
      <c r="A3186" s="71">
        <v>600120406</v>
      </c>
      <c r="B3186" s="56">
        <f t="shared" si="98"/>
        <v>600120406</v>
      </c>
      <c r="C3186" s="57" t="s">
        <v>7531</v>
      </c>
      <c r="D3186" s="50">
        <v>1</v>
      </c>
      <c r="E3186" s="72">
        <f t="shared" si="99"/>
        <v>47922516</v>
      </c>
      <c r="F3186" s="51" t="s">
        <v>107</v>
      </c>
      <c r="G3186" s="51" t="s">
        <v>8875</v>
      </c>
      <c r="H3186" s="51">
        <v>2475</v>
      </c>
      <c r="I3186" s="51" t="s">
        <v>14443</v>
      </c>
      <c r="J3186" s="51">
        <v>16.690000000000001</v>
      </c>
      <c r="K3186" s="68">
        <v>41307.75</v>
      </c>
      <c r="L3186" s="63" t="s">
        <v>14444</v>
      </c>
      <c r="M3186" s="50" t="s">
        <v>12143</v>
      </c>
      <c r="N3186" s="36" t="s">
        <v>12144</v>
      </c>
      <c r="O3186" s="36">
        <v>2611</v>
      </c>
      <c r="P3186" s="36">
        <v>24</v>
      </c>
      <c r="Q3186" s="36" t="s">
        <v>12098</v>
      </c>
      <c r="R3186" s="50" t="str">
        <f>VLOOKUP(A3186,[1]komplet!$1:$1048576,18,0)</f>
        <v>ANO</v>
      </c>
    </row>
    <row r="3187" spans="1:18" x14ac:dyDescent="0.25">
      <c r="A3187" s="71">
        <v>600120414</v>
      </c>
      <c r="B3187" s="56">
        <f t="shared" si="98"/>
        <v>600120414</v>
      </c>
      <c r="C3187" s="57" t="s">
        <v>7532</v>
      </c>
      <c r="D3187" s="50">
        <v>1</v>
      </c>
      <c r="E3187" s="72">
        <f t="shared" si="99"/>
        <v>47922494</v>
      </c>
      <c r="F3187" s="51" t="s">
        <v>107</v>
      </c>
      <c r="G3187" s="51" t="s">
        <v>8875</v>
      </c>
      <c r="H3187" s="51">
        <v>1275</v>
      </c>
      <c r="I3187" s="51" t="s">
        <v>14443</v>
      </c>
      <c r="J3187" s="51">
        <v>16.690000000000001</v>
      </c>
      <c r="K3187" s="68">
        <v>21279.75</v>
      </c>
      <c r="L3187" s="63" t="s">
        <v>14444</v>
      </c>
      <c r="M3187" s="50" t="s">
        <v>12145</v>
      </c>
      <c r="N3187" s="36" t="s">
        <v>28</v>
      </c>
      <c r="O3187" s="36">
        <v>2596</v>
      </c>
      <c r="P3187" s="36">
        <v>4</v>
      </c>
      <c r="Q3187" s="36" t="s">
        <v>12098</v>
      </c>
      <c r="R3187" s="50" t="str">
        <f>VLOOKUP(A3187,[1]komplet!$1:$1048576,18,0)</f>
        <v>ANO</v>
      </c>
    </row>
    <row r="3188" spans="1:18" x14ac:dyDescent="0.25">
      <c r="A3188" s="71">
        <v>600120422</v>
      </c>
      <c r="B3188" s="56">
        <f t="shared" si="98"/>
        <v>600120422</v>
      </c>
      <c r="C3188" s="57" t="s">
        <v>7533</v>
      </c>
      <c r="D3188" s="50">
        <v>1</v>
      </c>
      <c r="E3188" s="72">
        <f t="shared" si="99"/>
        <v>62860666</v>
      </c>
      <c r="F3188" s="51" t="s">
        <v>107</v>
      </c>
      <c r="G3188" s="51" t="s">
        <v>8875</v>
      </c>
      <c r="H3188" s="51">
        <v>1125</v>
      </c>
      <c r="I3188" s="51" t="s">
        <v>14443</v>
      </c>
      <c r="J3188" s="51">
        <v>16.690000000000001</v>
      </c>
      <c r="K3188" s="68">
        <v>18776.25</v>
      </c>
      <c r="L3188" s="63" t="s">
        <v>14444</v>
      </c>
      <c r="M3188" s="50" t="s">
        <v>12146</v>
      </c>
      <c r="N3188" s="36" t="s">
        <v>41</v>
      </c>
      <c r="O3188" s="36">
        <v>86</v>
      </c>
      <c r="Q3188" s="36" t="s">
        <v>12147</v>
      </c>
      <c r="R3188" s="50" t="str">
        <f>VLOOKUP(A3188,[1]komplet!$1:$1048576,18,0)</f>
        <v>ANO</v>
      </c>
    </row>
    <row r="3189" spans="1:18" x14ac:dyDescent="0.25">
      <c r="A3189" s="71">
        <v>600120457</v>
      </c>
      <c r="B3189" s="56">
        <f t="shared" si="98"/>
        <v>600120457</v>
      </c>
      <c r="C3189" s="57" t="s">
        <v>7534</v>
      </c>
      <c r="D3189" s="50">
        <v>1</v>
      </c>
      <c r="E3189" s="72">
        <f t="shared" si="99"/>
        <v>47921242</v>
      </c>
      <c r="F3189" s="51" t="s">
        <v>107</v>
      </c>
      <c r="G3189" s="51" t="s">
        <v>8875</v>
      </c>
      <c r="H3189" s="51">
        <v>900</v>
      </c>
      <c r="I3189" s="51" t="s">
        <v>14443</v>
      </c>
      <c r="J3189" s="51">
        <v>16.690000000000001</v>
      </c>
      <c r="K3189" s="68">
        <v>15021.000000000002</v>
      </c>
      <c r="L3189" s="63" t="s">
        <v>14444</v>
      </c>
      <c r="M3189" s="50" t="s">
        <v>12148</v>
      </c>
      <c r="N3189" s="36" t="s">
        <v>12149</v>
      </c>
      <c r="O3189" s="36">
        <v>65</v>
      </c>
      <c r="Q3189" s="36" t="s">
        <v>12150</v>
      </c>
      <c r="R3189" s="50" t="str">
        <f>VLOOKUP(A3189,[1]komplet!$1:$1048576,18,0)</f>
        <v>ANO</v>
      </c>
    </row>
    <row r="3190" spans="1:18" x14ac:dyDescent="0.25">
      <c r="A3190" s="71">
        <v>600120465</v>
      </c>
      <c r="B3190" s="56">
        <f t="shared" si="98"/>
        <v>600120465</v>
      </c>
      <c r="C3190" s="57" t="s">
        <v>7535</v>
      </c>
      <c r="D3190" s="50">
        <v>1</v>
      </c>
      <c r="E3190" s="72">
        <f t="shared" si="99"/>
        <v>62859005</v>
      </c>
      <c r="F3190" s="51" t="s">
        <v>107</v>
      </c>
      <c r="G3190" s="51" t="s">
        <v>8875</v>
      </c>
      <c r="H3190" s="51">
        <v>100</v>
      </c>
      <c r="I3190" s="51" t="s">
        <v>14443</v>
      </c>
      <c r="J3190" s="51">
        <v>16.690000000000001</v>
      </c>
      <c r="K3190" s="68">
        <v>1669.0000000000002</v>
      </c>
      <c r="L3190" s="63" t="s">
        <v>14444</v>
      </c>
      <c r="M3190" s="50" t="s">
        <v>12151</v>
      </c>
      <c r="O3190" s="36">
        <v>133</v>
      </c>
      <c r="Q3190" s="36" t="s">
        <v>12152</v>
      </c>
      <c r="R3190" s="50" t="str">
        <f>VLOOKUP(A3190,[1]komplet!$1:$1048576,18,0)</f>
        <v>ANO</v>
      </c>
    </row>
    <row r="3191" spans="1:18" x14ac:dyDescent="0.25">
      <c r="A3191" s="71">
        <v>600120481</v>
      </c>
      <c r="B3191" s="56">
        <f t="shared" si="98"/>
        <v>600120481</v>
      </c>
      <c r="C3191" s="57" t="s">
        <v>7536</v>
      </c>
      <c r="D3191" s="50">
        <v>1</v>
      </c>
      <c r="E3191" s="72">
        <f t="shared" si="99"/>
        <v>75020378</v>
      </c>
      <c r="F3191" s="51" t="s">
        <v>107</v>
      </c>
      <c r="G3191" s="51" t="s">
        <v>8875</v>
      </c>
      <c r="H3191" s="51">
        <v>725</v>
      </c>
      <c r="I3191" s="51" t="s">
        <v>14443</v>
      </c>
      <c r="J3191" s="51">
        <v>16.690000000000001</v>
      </c>
      <c r="K3191" s="68">
        <v>12100.250000000002</v>
      </c>
      <c r="L3191" s="63" t="s">
        <v>14444</v>
      </c>
      <c r="M3191" s="50" t="s">
        <v>12153</v>
      </c>
      <c r="O3191" s="36">
        <v>231</v>
      </c>
      <c r="Q3191" s="36" t="s">
        <v>12154</v>
      </c>
      <c r="R3191" s="50" t="str">
        <f>VLOOKUP(A3191,[1]komplet!$1:$1048576,18,0)</f>
        <v>ANO</v>
      </c>
    </row>
    <row r="3192" spans="1:18" x14ac:dyDescent="0.25">
      <c r="A3192" s="71">
        <v>600120490</v>
      </c>
      <c r="B3192" s="56">
        <f t="shared" si="98"/>
        <v>600120490</v>
      </c>
      <c r="C3192" s="57" t="s">
        <v>7537</v>
      </c>
      <c r="D3192" s="50">
        <v>1</v>
      </c>
      <c r="E3192" s="72">
        <f t="shared" si="99"/>
        <v>62858939</v>
      </c>
      <c r="F3192" s="51" t="s">
        <v>107</v>
      </c>
      <c r="G3192" s="51" t="s">
        <v>8875</v>
      </c>
      <c r="H3192" s="51">
        <v>1650</v>
      </c>
      <c r="I3192" s="51" t="s">
        <v>14443</v>
      </c>
      <c r="J3192" s="51">
        <v>16.690000000000001</v>
      </c>
      <c r="K3192" s="68">
        <v>27538.500000000004</v>
      </c>
      <c r="L3192" s="63" t="s">
        <v>14444</v>
      </c>
      <c r="M3192" s="50" t="s">
        <v>12155</v>
      </c>
      <c r="N3192" s="36" t="s">
        <v>50</v>
      </c>
      <c r="O3192" s="36">
        <v>850</v>
      </c>
      <c r="Q3192" s="36" t="s">
        <v>12156</v>
      </c>
      <c r="R3192" s="50" t="str">
        <f>VLOOKUP(A3192,[1]komplet!$1:$1048576,18,0)</f>
        <v>ANO</v>
      </c>
    </row>
    <row r="3193" spans="1:18" x14ac:dyDescent="0.25">
      <c r="A3193" s="71">
        <v>600120503</v>
      </c>
      <c r="B3193" s="56">
        <f t="shared" si="98"/>
        <v>600120503</v>
      </c>
      <c r="C3193" s="57" t="s">
        <v>7538</v>
      </c>
      <c r="D3193" s="50">
        <v>1</v>
      </c>
      <c r="E3193" s="72">
        <f t="shared" si="99"/>
        <v>47922346</v>
      </c>
      <c r="F3193" s="51" t="s">
        <v>107</v>
      </c>
      <c r="G3193" s="51" t="s">
        <v>8875</v>
      </c>
      <c r="H3193" s="51">
        <v>1600</v>
      </c>
      <c r="I3193" s="51" t="s">
        <v>14443</v>
      </c>
      <c r="J3193" s="51">
        <v>16.690000000000001</v>
      </c>
      <c r="K3193" s="68">
        <v>26704.000000000004</v>
      </c>
      <c r="L3193" s="63" t="s">
        <v>14444</v>
      </c>
      <c r="M3193" s="50" t="s">
        <v>12157</v>
      </c>
      <c r="N3193" s="36" t="s">
        <v>51</v>
      </c>
      <c r="O3193" s="36">
        <v>360</v>
      </c>
      <c r="Q3193" s="36" t="s">
        <v>12158</v>
      </c>
      <c r="R3193" s="50" t="str">
        <f>VLOOKUP(A3193,[1]komplet!$1:$1048576,18,0)</f>
        <v>ANO</v>
      </c>
    </row>
    <row r="3194" spans="1:18" x14ac:dyDescent="0.25">
      <c r="A3194" s="71">
        <v>600120511</v>
      </c>
      <c r="B3194" s="56">
        <f t="shared" si="98"/>
        <v>600120511</v>
      </c>
      <c r="C3194" s="57" t="s">
        <v>7539</v>
      </c>
      <c r="D3194" s="50">
        <v>1</v>
      </c>
      <c r="E3194" s="72">
        <f t="shared" si="99"/>
        <v>70881707</v>
      </c>
      <c r="F3194" s="51" t="s">
        <v>107</v>
      </c>
      <c r="G3194" s="51" t="s">
        <v>8875</v>
      </c>
      <c r="H3194" s="51">
        <v>900</v>
      </c>
      <c r="I3194" s="51" t="s">
        <v>14443</v>
      </c>
      <c r="J3194" s="51">
        <v>16.690000000000001</v>
      </c>
      <c r="K3194" s="68">
        <v>15021.000000000002</v>
      </c>
      <c r="L3194" s="63" t="s">
        <v>14444</v>
      </c>
      <c r="M3194" s="50" t="s">
        <v>12159</v>
      </c>
      <c r="O3194" s="36">
        <v>3</v>
      </c>
      <c r="Q3194" s="36" t="s">
        <v>12160</v>
      </c>
      <c r="R3194" s="50" t="str">
        <f>VLOOKUP(A3194,[1]komplet!$1:$1048576,18,0)</f>
        <v>ANO</v>
      </c>
    </row>
    <row r="3195" spans="1:18" x14ac:dyDescent="0.25">
      <c r="A3195" s="71">
        <v>600120520</v>
      </c>
      <c r="B3195" s="56">
        <f t="shared" si="98"/>
        <v>600120520</v>
      </c>
      <c r="C3195" s="57" t="s">
        <v>7540</v>
      </c>
      <c r="D3195" s="50">
        <v>1</v>
      </c>
      <c r="E3195" s="72">
        <f t="shared" si="99"/>
        <v>380601</v>
      </c>
      <c r="F3195" s="51" t="s">
        <v>107</v>
      </c>
      <c r="G3195" s="51" t="s">
        <v>8875</v>
      </c>
      <c r="H3195" s="51">
        <v>750</v>
      </c>
      <c r="I3195" s="51" t="s">
        <v>14443</v>
      </c>
      <c r="J3195" s="51">
        <v>16.690000000000001</v>
      </c>
      <c r="K3195" s="68">
        <v>12517.500000000002</v>
      </c>
      <c r="L3195" s="63" t="s">
        <v>14444</v>
      </c>
      <c r="M3195" s="50" t="s">
        <v>12161</v>
      </c>
      <c r="O3195" s="36">
        <v>117</v>
      </c>
      <c r="Q3195" s="36" t="s">
        <v>12162</v>
      </c>
      <c r="R3195" s="50" t="str">
        <f>VLOOKUP(A3195,[1]komplet!$1:$1048576,18,0)</f>
        <v>ANO</v>
      </c>
    </row>
    <row r="3196" spans="1:18" x14ac:dyDescent="0.25">
      <c r="A3196" s="71">
        <v>600120538</v>
      </c>
      <c r="B3196" s="56">
        <f t="shared" si="98"/>
        <v>600120538</v>
      </c>
      <c r="C3196" s="57" t="s">
        <v>7541</v>
      </c>
      <c r="D3196" s="50">
        <v>1</v>
      </c>
      <c r="E3196" s="72">
        <f t="shared" si="99"/>
        <v>65765478</v>
      </c>
      <c r="F3196" s="51" t="s">
        <v>107</v>
      </c>
      <c r="G3196" s="51" t="s">
        <v>8875</v>
      </c>
      <c r="H3196" s="51">
        <v>1175</v>
      </c>
      <c r="I3196" s="51" t="s">
        <v>14443</v>
      </c>
      <c r="J3196" s="51">
        <v>16.690000000000001</v>
      </c>
      <c r="K3196" s="68">
        <v>19610.75</v>
      </c>
      <c r="L3196" s="63" t="s">
        <v>14444</v>
      </c>
      <c r="M3196" s="50" t="s">
        <v>12163</v>
      </c>
      <c r="N3196" s="36" t="s">
        <v>12164</v>
      </c>
      <c r="O3196" s="36">
        <v>300</v>
      </c>
      <c r="Q3196" s="36" t="s">
        <v>12165</v>
      </c>
      <c r="R3196" s="50" t="str">
        <f>VLOOKUP(A3196,[1]komplet!$1:$1048576,18,0)</f>
        <v>ANO</v>
      </c>
    </row>
    <row r="3197" spans="1:18" x14ac:dyDescent="0.25">
      <c r="A3197" s="71">
        <v>600120546</v>
      </c>
      <c r="B3197" s="56">
        <f t="shared" si="98"/>
        <v>600120546</v>
      </c>
      <c r="C3197" s="57" t="s">
        <v>7542</v>
      </c>
      <c r="D3197" s="50">
        <v>1</v>
      </c>
      <c r="E3197" s="72">
        <f t="shared" si="99"/>
        <v>47922354</v>
      </c>
      <c r="F3197" s="51" t="s">
        <v>107</v>
      </c>
      <c r="G3197" s="51" t="s">
        <v>8875</v>
      </c>
      <c r="H3197" s="51">
        <v>725</v>
      </c>
      <c r="I3197" s="51" t="s">
        <v>14443</v>
      </c>
      <c r="J3197" s="51">
        <v>16.690000000000001</v>
      </c>
      <c r="K3197" s="68">
        <v>12100.250000000002</v>
      </c>
      <c r="L3197" s="63" t="s">
        <v>14444</v>
      </c>
      <c r="M3197" s="50" t="s">
        <v>12166</v>
      </c>
      <c r="N3197" s="36" t="s">
        <v>19</v>
      </c>
      <c r="O3197" s="36">
        <v>292</v>
      </c>
      <c r="Q3197" s="36" t="s">
        <v>12167</v>
      </c>
      <c r="R3197" s="50" t="str">
        <f>VLOOKUP(A3197,[1]komplet!$1:$1048576,18,0)</f>
        <v>ANO</v>
      </c>
    </row>
    <row r="3198" spans="1:18" x14ac:dyDescent="0.25">
      <c r="A3198" s="71">
        <v>600120562</v>
      </c>
      <c r="B3198" s="56">
        <f t="shared" si="98"/>
        <v>600120562</v>
      </c>
      <c r="C3198" s="57" t="s">
        <v>7543</v>
      </c>
      <c r="D3198" s="50">
        <v>1</v>
      </c>
      <c r="E3198" s="72">
        <f t="shared" si="99"/>
        <v>47922583</v>
      </c>
      <c r="F3198" s="51" t="s">
        <v>107</v>
      </c>
      <c r="G3198" s="51" t="s">
        <v>8875</v>
      </c>
      <c r="H3198" s="51">
        <v>900</v>
      </c>
      <c r="I3198" s="51" t="s">
        <v>14443</v>
      </c>
      <c r="J3198" s="51">
        <v>16.690000000000001</v>
      </c>
      <c r="K3198" s="68">
        <v>15021.000000000002</v>
      </c>
      <c r="L3198" s="63" t="s">
        <v>14444</v>
      </c>
      <c r="M3198" s="50" t="s">
        <v>12168</v>
      </c>
      <c r="O3198" s="36">
        <v>157</v>
      </c>
      <c r="Q3198" s="36" t="s">
        <v>12169</v>
      </c>
      <c r="R3198" s="50" t="str">
        <f>VLOOKUP(A3198,[1]komplet!$1:$1048576,18,0)</f>
        <v>ANO</v>
      </c>
    </row>
    <row r="3199" spans="1:18" x14ac:dyDescent="0.25">
      <c r="A3199" s="71">
        <v>600120571</v>
      </c>
      <c r="B3199" s="56">
        <f t="shared" si="98"/>
        <v>600120571</v>
      </c>
      <c r="C3199" s="57" t="s">
        <v>7544</v>
      </c>
      <c r="D3199" s="50">
        <v>1</v>
      </c>
      <c r="E3199" s="72">
        <f t="shared" si="99"/>
        <v>62859129</v>
      </c>
      <c r="F3199" s="51" t="s">
        <v>107</v>
      </c>
      <c r="G3199" s="51" t="s">
        <v>8875</v>
      </c>
      <c r="H3199" s="51">
        <v>1100</v>
      </c>
      <c r="I3199" s="51" t="s">
        <v>14443</v>
      </c>
      <c r="J3199" s="51">
        <v>16.690000000000001</v>
      </c>
      <c r="K3199" s="68">
        <v>18359</v>
      </c>
      <c r="L3199" s="63" t="s">
        <v>14444</v>
      </c>
      <c r="M3199" s="50" t="s">
        <v>12170</v>
      </c>
      <c r="O3199" s="36">
        <v>400</v>
      </c>
      <c r="Q3199" s="36" t="s">
        <v>12171</v>
      </c>
      <c r="R3199" s="50" t="str">
        <f>VLOOKUP(A3199,[1]komplet!$1:$1048576,18,0)</f>
        <v>ANO</v>
      </c>
    </row>
    <row r="3200" spans="1:18" x14ac:dyDescent="0.25">
      <c r="A3200" s="71">
        <v>600120589</v>
      </c>
      <c r="B3200" s="56">
        <f t="shared" si="98"/>
        <v>600120589</v>
      </c>
      <c r="C3200" s="57" t="s">
        <v>7545</v>
      </c>
      <c r="D3200" s="50">
        <v>1</v>
      </c>
      <c r="E3200" s="72">
        <f t="shared" si="99"/>
        <v>47922290</v>
      </c>
      <c r="F3200" s="51" t="s">
        <v>107</v>
      </c>
      <c r="G3200" s="51" t="s">
        <v>8875</v>
      </c>
      <c r="H3200" s="51">
        <v>800</v>
      </c>
      <c r="I3200" s="51" t="s">
        <v>14443</v>
      </c>
      <c r="J3200" s="51">
        <v>16.690000000000001</v>
      </c>
      <c r="K3200" s="68">
        <v>13352.000000000002</v>
      </c>
      <c r="L3200" s="63" t="s">
        <v>14444</v>
      </c>
      <c r="M3200" s="50" t="s">
        <v>12172</v>
      </c>
      <c r="O3200" s="36">
        <v>83</v>
      </c>
      <c r="Q3200" s="36" t="s">
        <v>12173</v>
      </c>
      <c r="R3200" s="50" t="str">
        <f>VLOOKUP(A3200,[1]komplet!$1:$1048576,18,0)</f>
        <v>ANO</v>
      </c>
    </row>
    <row r="3201" spans="1:18" x14ac:dyDescent="0.25">
      <c r="A3201" s="71">
        <v>600120597</v>
      </c>
      <c r="B3201" s="56">
        <f t="shared" si="98"/>
        <v>600120597</v>
      </c>
      <c r="C3201" s="57" t="s">
        <v>7546</v>
      </c>
      <c r="D3201" s="50">
        <v>1</v>
      </c>
      <c r="E3201" s="72">
        <f t="shared" si="99"/>
        <v>62860500</v>
      </c>
      <c r="F3201" s="51" t="s">
        <v>107</v>
      </c>
      <c r="G3201" s="51" t="s">
        <v>8875</v>
      </c>
      <c r="H3201" s="51">
        <v>1850</v>
      </c>
      <c r="I3201" s="51" t="s">
        <v>14443</v>
      </c>
      <c r="J3201" s="51">
        <v>16.690000000000001</v>
      </c>
      <c r="K3201" s="68">
        <v>30876.500000000004</v>
      </c>
      <c r="L3201" s="63" t="s">
        <v>14444</v>
      </c>
      <c r="M3201" s="50" t="s">
        <v>12174</v>
      </c>
      <c r="N3201" s="36" t="s">
        <v>12175</v>
      </c>
      <c r="O3201" s="36">
        <v>4082</v>
      </c>
      <c r="P3201" s="36">
        <v>60</v>
      </c>
      <c r="Q3201" s="36" t="s">
        <v>12098</v>
      </c>
      <c r="R3201" s="50" t="str">
        <f>VLOOKUP(A3201,[1]komplet!$1:$1048576,18,0)</f>
        <v>ANO</v>
      </c>
    </row>
    <row r="3202" spans="1:18" x14ac:dyDescent="0.25">
      <c r="A3202" s="71">
        <v>600120619</v>
      </c>
      <c r="B3202" s="56">
        <f t="shared" si="98"/>
        <v>600120619</v>
      </c>
      <c r="C3202" s="57" t="s">
        <v>7547</v>
      </c>
      <c r="D3202" s="50">
        <v>1</v>
      </c>
      <c r="E3202" s="72">
        <f t="shared" si="99"/>
        <v>47922214</v>
      </c>
      <c r="F3202" s="51" t="s">
        <v>107</v>
      </c>
      <c r="G3202" s="51" t="s">
        <v>8875</v>
      </c>
      <c r="H3202" s="51">
        <v>1425</v>
      </c>
      <c r="I3202" s="51" t="s">
        <v>14443</v>
      </c>
      <c r="J3202" s="51">
        <v>16.690000000000001</v>
      </c>
      <c r="K3202" s="68">
        <v>23783.250000000004</v>
      </c>
      <c r="L3202" s="63" t="s">
        <v>14444</v>
      </c>
      <c r="M3202" s="50" t="s">
        <v>12176</v>
      </c>
      <c r="N3202" s="36" t="s">
        <v>46</v>
      </c>
      <c r="O3202" s="36">
        <v>234</v>
      </c>
      <c r="Q3202" s="36" t="s">
        <v>12177</v>
      </c>
      <c r="R3202" s="50" t="str">
        <f>VLOOKUP(A3202,[1]komplet!$1:$1048576,18,0)</f>
        <v>ANO</v>
      </c>
    </row>
    <row r="3203" spans="1:18" x14ac:dyDescent="0.25">
      <c r="A3203" s="71">
        <v>610300580</v>
      </c>
      <c r="B3203" s="56">
        <f t="shared" si="98"/>
        <v>610300580</v>
      </c>
      <c r="C3203" s="57" t="s">
        <v>7548</v>
      </c>
      <c r="D3203" s="50">
        <v>1</v>
      </c>
      <c r="E3203" s="72">
        <f t="shared" si="99"/>
        <v>69650721</v>
      </c>
      <c r="F3203" s="51" t="s">
        <v>107</v>
      </c>
      <c r="G3203" s="51" t="s">
        <v>8875</v>
      </c>
      <c r="H3203" s="51">
        <v>1375</v>
      </c>
      <c r="I3203" s="51" t="s">
        <v>14443</v>
      </c>
      <c r="J3203" s="51">
        <v>16.690000000000001</v>
      </c>
      <c r="K3203" s="68">
        <v>22948.75</v>
      </c>
      <c r="L3203" s="63" t="s">
        <v>14444</v>
      </c>
      <c r="M3203" s="50" t="s">
        <v>12178</v>
      </c>
      <c r="N3203" s="36" t="s">
        <v>35</v>
      </c>
      <c r="O3203" s="36">
        <v>1686</v>
      </c>
      <c r="P3203" s="36">
        <v>4</v>
      </c>
      <c r="Q3203" s="36" t="s">
        <v>12098</v>
      </c>
      <c r="R3203" s="50" t="str">
        <f>VLOOKUP(A3203,[1]komplet!$1:$1048576,18,0)</f>
        <v>ANO</v>
      </c>
    </row>
    <row r="3204" spans="1:18" x14ac:dyDescent="0.25">
      <c r="A3204" s="71">
        <v>650003578</v>
      </c>
      <c r="B3204" s="56">
        <f t="shared" si="98"/>
        <v>650003578</v>
      </c>
      <c r="C3204" s="57" t="s">
        <v>7549</v>
      </c>
      <c r="D3204" s="50">
        <v>1</v>
      </c>
      <c r="E3204" s="72">
        <f t="shared" si="99"/>
        <v>27678296</v>
      </c>
      <c r="F3204" s="51" t="s">
        <v>107</v>
      </c>
      <c r="G3204" s="51" t="s">
        <v>8875</v>
      </c>
      <c r="H3204" s="51">
        <v>900</v>
      </c>
      <c r="I3204" s="51" t="s">
        <v>14443</v>
      </c>
      <c r="J3204" s="51">
        <v>16.690000000000001</v>
      </c>
      <c r="K3204" s="68">
        <v>15021.000000000002</v>
      </c>
      <c r="L3204" s="63" t="s">
        <v>14444</v>
      </c>
      <c r="M3204" s="50" t="s">
        <v>12179</v>
      </c>
      <c r="N3204" s="36" t="s">
        <v>76</v>
      </c>
      <c r="O3204" s="36">
        <v>2920</v>
      </c>
      <c r="P3204" s="36">
        <v>24</v>
      </c>
      <c r="Q3204" s="36" t="s">
        <v>12098</v>
      </c>
      <c r="R3204" s="50" t="str">
        <f>VLOOKUP(A3204,[1]komplet!$1:$1048576,18,0)</f>
        <v>NE</v>
      </c>
    </row>
    <row r="3205" spans="1:18" x14ac:dyDescent="0.25">
      <c r="A3205" s="71">
        <v>650035992</v>
      </c>
      <c r="B3205" s="56">
        <f t="shared" ref="B3205:B3268" si="100">A3205*1</f>
        <v>650035992</v>
      </c>
      <c r="C3205" s="57" t="s">
        <v>7550</v>
      </c>
      <c r="D3205" s="50">
        <v>1</v>
      </c>
      <c r="E3205" s="72">
        <f t="shared" ref="E3205:E3268" si="101">C3205*1</f>
        <v>75001624</v>
      </c>
      <c r="F3205" s="51" t="s">
        <v>107</v>
      </c>
      <c r="G3205" s="51" t="s">
        <v>8875</v>
      </c>
      <c r="H3205" s="51">
        <v>275</v>
      </c>
      <c r="I3205" s="51" t="s">
        <v>14443</v>
      </c>
      <c r="J3205" s="51">
        <v>16.690000000000001</v>
      </c>
      <c r="K3205" s="68">
        <v>4589.75</v>
      </c>
      <c r="L3205" s="63" t="s">
        <v>14444</v>
      </c>
      <c r="M3205" s="50" t="s">
        <v>12180</v>
      </c>
      <c r="N3205" s="36" t="s">
        <v>67</v>
      </c>
      <c r="O3205" s="36">
        <v>143</v>
      </c>
      <c r="P3205" s="36">
        <v>1</v>
      </c>
      <c r="Q3205" s="36" t="s">
        <v>12181</v>
      </c>
      <c r="R3205" s="50" t="str">
        <f>VLOOKUP(A3205,[1]komplet!$1:$1048576,18,0)</f>
        <v>ANO</v>
      </c>
    </row>
    <row r="3206" spans="1:18" x14ac:dyDescent="0.25">
      <c r="A3206" s="71">
        <v>650036239</v>
      </c>
      <c r="B3206" s="56">
        <f t="shared" si="100"/>
        <v>650036239</v>
      </c>
      <c r="C3206" s="57" t="s">
        <v>7551</v>
      </c>
      <c r="D3206" s="50">
        <v>1</v>
      </c>
      <c r="E3206" s="72">
        <f t="shared" si="101"/>
        <v>70989851</v>
      </c>
      <c r="F3206" s="51" t="s">
        <v>107</v>
      </c>
      <c r="G3206" s="51" t="s">
        <v>8875</v>
      </c>
      <c r="H3206" s="51">
        <v>375</v>
      </c>
      <c r="I3206" s="51" t="s">
        <v>14443</v>
      </c>
      <c r="J3206" s="51">
        <v>16.690000000000001</v>
      </c>
      <c r="K3206" s="68">
        <v>6258.7500000000009</v>
      </c>
      <c r="L3206" s="63" t="s">
        <v>14444</v>
      </c>
      <c r="M3206" s="50" t="s">
        <v>12182</v>
      </c>
      <c r="O3206" s="36">
        <v>353</v>
      </c>
      <c r="Q3206" s="36" t="s">
        <v>12183</v>
      </c>
      <c r="R3206" s="50" t="str">
        <f>VLOOKUP(A3206,[1]komplet!$1:$1048576,18,0)</f>
        <v>ANO</v>
      </c>
    </row>
    <row r="3207" spans="1:18" x14ac:dyDescent="0.25">
      <c r="A3207" s="71">
        <v>650043995</v>
      </c>
      <c r="B3207" s="56">
        <f t="shared" si="100"/>
        <v>650043995</v>
      </c>
      <c r="C3207" s="57" t="s">
        <v>7552</v>
      </c>
      <c r="D3207" s="50">
        <v>1</v>
      </c>
      <c r="E3207" s="72">
        <f t="shared" si="101"/>
        <v>70992843</v>
      </c>
      <c r="F3207" s="51" t="s">
        <v>107</v>
      </c>
      <c r="G3207" s="51" t="s">
        <v>8875</v>
      </c>
      <c r="H3207" s="51">
        <v>75</v>
      </c>
      <c r="I3207" s="51" t="s">
        <v>14443</v>
      </c>
      <c r="J3207" s="51">
        <v>16.690000000000001</v>
      </c>
      <c r="K3207" s="68">
        <v>1251.75</v>
      </c>
      <c r="L3207" s="63" t="s">
        <v>14444</v>
      </c>
      <c r="M3207" s="50" t="s">
        <v>12184</v>
      </c>
      <c r="O3207" s="36">
        <v>21</v>
      </c>
      <c r="Q3207" s="36" t="s">
        <v>12185</v>
      </c>
      <c r="R3207" s="50" t="str">
        <f>VLOOKUP(A3207,[1]komplet!$1:$1048576,18,0)</f>
        <v>ANO</v>
      </c>
    </row>
    <row r="3208" spans="1:18" x14ac:dyDescent="0.25">
      <c r="A3208" s="71">
        <v>650053095</v>
      </c>
      <c r="B3208" s="56">
        <f t="shared" si="100"/>
        <v>650053095</v>
      </c>
      <c r="C3208" s="57" t="s">
        <v>7553</v>
      </c>
      <c r="D3208" s="50">
        <v>1</v>
      </c>
      <c r="E3208" s="72">
        <f t="shared" si="101"/>
        <v>71011617</v>
      </c>
      <c r="F3208" s="51" t="s">
        <v>107</v>
      </c>
      <c r="G3208" s="51" t="s">
        <v>8875</v>
      </c>
      <c r="H3208" s="51">
        <v>125</v>
      </c>
      <c r="I3208" s="51" t="s">
        <v>14443</v>
      </c>
      <c r="J3208" s="51">
        <v>16.690000000000001</v>
      </c>
      <c r="K3208" s="68">
        <v>2086.25</v>
      </c>
      <c r="L3208" s="63" t="s">
        <v>14444</v>
      </c>
      <c r="M3208" s="50" t="s">
        <v>12186</v>
      </c>
      <c r="O3208" s="36">
        <v>17</v>
      </c>
      <c r="Q3208" s="36" t="s">
        <v>11330</v>
      </c>
      <c r="R3208" s="50" t="str">
        <f>VLOOKUP(A3208,[1]komplet!$1:$1048576,18,0)</f>
        <v>ANO</v>
      </c>
    </row>
    <row r="3209" spans="1:18" x14ac:dyDescent="0.25">
      <c r="A3209" s="71">
        <v>691009198</v>
      </c>
      <c r="B3209" s="56">
        <f t="shared" si="100"/>
        <v>691009198</v>
      </c>
      <c r="C3209" s="57" t="s">
        <v>7554</v>
      </c>
      <c r="D3209" s="50">
        <v>1</v>
      </c>
      <c r="E3209" s="72">
        <f t="shared" si="101"/>
        <v>4778847</v>
      </c>
      <c r="F3209" s="51" t="s">
        <v>107</v>
      </c>
      <c r="G3209" s="51" t="s">
        <v>8875</v>
      </c>
      <c r="H3209" s="51">
        <v>625</v>
      </c>
      <c r="I3209" s="51" t="s">
        <v>14443</v>
      </c>
      <c r="J3209" s="51">
        <v>16.690000000000001</v>
      </c>
      <c r="K3209" s="68">
        <v>10431.25</v>
      </c>
      <c r="L3209" s="63" t="s">
        <v>14444</v>
      </c>
      <c r="M3209" s="50" t="s">
        <v>12187</v>
      </c>
      <c r="N3209" s="36" t="s">
        <v>76</v>
      </c>
      <c r="O3209" s="36">
        <v>378</v>
      </c>
      <c r="Q3209" s="36" t="s">
        <v>12158</v>
      </c>
      <c r="R3209" s="50" t="str">
        <f>VLOOKUP(A3209,[1]komplet!$1:$1048576,18,0)</f>
        <v>NE</v>
      </c>
    </row>
    <row r="3210" spans="1:18" x14ac:dyDescent="0.25">
      <c r="A3210" s="71">
        <v>600017796</v>
      </c>
      <c r="B3210" s="56">
        <f t="shared" si="100"/>
        <v>600017796</v>
      </c>
      <c r="C3210" s="57" t="s">
        <v>7555</v>
      </c>
      <c r="D3210" s="50">
        <v>1</v>
      </c>
      <c r="E3210" s="72">
        <f t="shared" si="101"/>
        <v>61985996</v>
      </c>
      <c r="F3210" s="51" t="s">
        <v>107</v>
      </c>
      <c r="G3210" s="51" t="s">
        <v>8873</v>
      </c>
      <c r="H3210" s="51">
        <v>1300</v>
      </c>
      <c r="I3210" s="51" t="s">
        <v>14443</v>
      </c>
      <c r="J3210" s="51">
        <v>16.690000000000001</v>
      </c>
      <c r="K3210" s="68">
        <v>21697</v>
      </c>
      <c r="L3210" s="63" t="s">
        <v>14444</v>
      </c>
      <c r="M3210" s="50" t="s">
        <v>12188</v>
      </c>
      <c r="N3210" s="36" t="s">
        <v>12189</v>
      </c>
      <c r="O3210" s="36">
        <v>1940</v>
      </c>
      <c r="P3210" s="36">
        <v>24</v>
      </c>
      <c r="Q3210" s="36" t="s">
        <v>12190</v>
      </c>
      <c r="R3210" s="50" t="str">
        <f>VLOOKUP(A3210,[1]komplet!$1:$1048576,18,0)</f>
        <v>ANO</v>
      </c>
    </row>
    <row r="3211" spans="1:18" x14ac:dyDescent="0.25">
      <c r="A3211" s="71">
        <v>600017818</v>
      </c>
      <c r="B3211" s="56">
        <f t="shared" si="100"/>
        <v>600017818</v>
      </c>
      <c r="C3211" s="57" t="s">
        <v>7556</v>
      </c>
      <c r="D3211" s="50">
        <v>1</v>
      </c>
      <c r="E3211" s="72">
        <f t="shared" si="101"/>
        <v>70259925</v>
      </c>
      <c r="F3211" s="51" t="s">
        <v>107</v>
      </c>
      <c r="G3211" s="51" t="s">
        <v>8873</v>
      </c>
      <c r="H3211" s="51">
        <v>1425</v>
      </c>
      <c r="I3211" s="51" t="s">
        <v>14443</v>
      </c>
      <c r="J3211" s="51">
        <v>16.690000000000001</v>
      </c>
      <c r="K3211" s="68">
        <v>23783.250000000004</v>
      </c>
      <c r="L3211" s="63" t="s">
        <v>14444</v>
      </c>
      <c r="M3211" s="50" t="s">
        <v>12191</v>
      </c>
      <c r="N3211" s="36" t="s">
        <v>76</v>
      </c>
      <c r="O3211" s="36">
        <v>377</v>
      </c>
      <c r="P3211" s="36">
        <v>2</v>
      </c>
      <c r="Q3211" s="36" t="s">
        <v>12190</v>
      </c>
      <c r="R3211" s="50" t="str">
        <f>VLOOKUP(A3211,[1]komplet!$1:$1048576,18,0)</f>
        <v>ANO</v>
      </c>
    </row>
    <row r="3212" spans="1:18" x14ac:dyDescent="0.25">
      <c r="A3212" s="71">
        <v>600017834</v>
      </c>
      <c r="B3212" s="56">
        <f t="shared" si="100"/>
        <v>600017834</v>
      </c>
      <c r="C3212" s="57" t="s">
        <v>7557</v>
      </c>
      <c r="D3212" s="50">
        <v>1</v>
      </c>
      <c r="E3212" s="72">
        <f t="shared" si="101"/>
        <v>63701171</v>
      </c>
      <c r="F3212" s="51" t="s">
        <v>107</v>
      </c>
      <c r="G3212" s="51" t="s">
        <v>8873</v>
      </c>
      <c r="H3212" s="51">
        <v>1350</v>
      </c>
      <c r="I3212" s="51" t="s">
        <v>14443</v>
      </c>
      <c r="J3212" s="51">
        <v>16.690000000000001</v>
      </c>
      <c r="K3212" s="68">
        <v>22531.5</v>
      </c>
      <c r="L3212" s="63" t="s">
        <v>14444</v>
      </c>
      <c r="M3212" s="50" t="s">
        <v>12192</v>
      </c>
      <c r="N3212" s="36" t="s">
        <v>12193</v>
      </c>
      <c r="O3212" s="36">
        <v>367</v>
      </c>
      <c r="P3212" s="36">
        <v>47</v>
      </c>
      <c r="Q3212" s="36" t="s">
        <v>12190</v>
      </c>
      <c r="R3212" s="50" t="str">
        <f>VLOOKUP(A3212,[1]komplet!$1:$1048576,18,0)</f>
        <v>ANO</v>
      </c>
    </row>
    <row r="3213" spans="1:18" x14ac:dyDescent="0.25">
      <c r="A3213" s="71">
        <v>600017842</v>
      </c>
      <c r="B3213" s="56">
        <f t="shared" si="100"/>
        <v>600017842</v>
      </c>
      <c r="C3213" s="57" t="s">
        <v>7558</v>
      </c>
      <c r="D3213" s="50">
        <v>1</v>
      </c>
      <c r="E3213" s="72">
        <f t="shared" si="101"/>
        <v>61985759</v>
      </c>
      <c r="F3213" s="51" t="s">
        <v>107</v>
      </c>
      <c r="G3213" s="51" t="s">
        <v>8873</v>
      </c>
      <c r="H3213" s="51">
        <v>3025</v>
      </c>
      <c r="I3213" s="51" t="s">
        <v>14443</v>
      </c>
      <c r="J3213" s="51">
        <v>16.690000000000001</v>
      </c>
      <c r="K3213" s="68">
        <v>50487.250000000007</v>
      </c>
      <c r="L3213" s="63" t="s">
        <v>14444</v>
      </c>
      <c r="M3213" s="50" t="s">
        <v>12194</v>
      </c>
      <c r="N3213" s="36" t="s">
        <v>12195</v>
      </c>
      <c r="O3213" s="36">
        <v>2390</v>
      </c>
      <c r="P3213" s="36">
        <v>3</v>
      </c>
      <c r="Q3213" s="36" t="s">
        <v>12190</v>
      </c>
      <c r="R3213" s="50" t="str">
        <f>VLOOKUP(A3213,[1]komplet!$1:$1048576,18,0)</f>
        <v>ANO</v>
      </c>
    </row>
    <row r="3214" spans="1:18" x14ac:dyDescent="0.25">
      <c r="A3214" s="71">
        <v>600017915</v>
      </c>
      <c r="B3214" s="56">
        <f t="shared" si="100"/>
        <v>600017915</v>
      </c>
      <c r="C3214" s="57" t="s">
        <v>7559</v>
      </c>
      <c r="D3214" s="50">
        <v>1</v>
      </c>
      <c r="E3214" s="72">
        <f t="shared" si="101"/>
        <v>842966</v>
      </c>
      <c r="F3214" s="51" t="s">
        <v>107</v>
      </c>
      <c r="G3214" s="51" t="s">
        <v>8873</v>
      </c>
      <c r="H3214" s="51">
        <v>0</v>
      </c>
      <c r="I3214" s="51" t="s">
        <v>14443</v>
      </c>
      <c r="J3214" s="51">
        <v>16.690000000000001</v>
      </c>
      <c r="K3214" s="68">
        <v>0</v>
      </c>
      <c r="L3214" s="63">
        <v>44543</v>
      </c>
      <c r="M3214" s="50" t="s">
        <v>12196</v>
      </c>
      <c r="N3214" s="36" t="s">
        <v>41</v>
      </c>
      <c r="O3214" s="36">
        <v>800</v>
      </c>
      <c r="P3214" s="36">
        <v>29</v>
      </c>
      <c r="Q3214" s="36" t="s">
        <v>12190</v>
      </c>
      <c r="R3214" s="50" t="str">
        <f>VLOOKUP(A3214,[1]komplet!$1:$1048576,18,0)</f>
        <v>ANO</v>
      </c>
    </row>
    <row r="3215" spans="1:18" x14ac:dyDescent="0.25">
      <c r="A3215" s="71">
        <v>600017958</v>
      </c>
      <c r="B3215" s="56">
        <f t="shared" si="100"/>
        <v>600017958</v>
      </c>
      <c r="C3215" s="57" t="s">
        <v>7560</v>
      </c>
      <c r="D3215" s="50">
        <v>1</v>
      </c>
      <c r="E3215" s="72">
        <f t="shared" si="101"/>
        <v>14616831</v>
      </c>
      <c r="F3215" s="51" t="s">
        <v>107</v>
      </c>
      <c r="G3215" s="51" t="s">
        <v>8873</v>
      </c>
      <c r="H3215" s="51">
        <v>650</v>
      </c>
      <c r="I3215" s="51" t="s">
        <v>14443</v>
      </c>
      <c r="J3215" s="51">
        <v>16.690000000000001</v>
      </c>
      <c r="K3215" s="68">
        <v>10848.5</v>
      </c>
      <c r="L3215" s="63" t="s">
        <v>14444</v>
      </c>
      <c r="M3215" s="50" t="s">
        <v>12197</v>
      </c>
      <c r="N3215" s="36" t="s">
        <v>83</v>
      </c>
      <c r="O3215" s="36">
        <v>146</v>
      </c>
      <c r="Q3215" s="36" t="s">
        <v>12198</v>
      </c>
      <c r="R3215" s="50" t="str">
        <f>VLOOKUP(A3215,[1]komplet!$1:$1048576,18,0)</f>
        <v>ANO</v>
      </c>
    </row>
    <row r="3216" spans="1:18" x14ac:dyDescent="0.25">
      <c r="A3216" s="71">
        <v>600017974</v>
      </c>
      <c r="B3216" s="56">
        <f t="shared" si="100"/>
        <v>600017974</v>
      </c>
      <c r="C3216" s="57" t="s">
        <v>7561</v>
      </c>
      <c r="D3216" s="50">
        <v>1</v>
      </c>
      <c r="E3216" s="72">
        <f t="shared" si="101"/>
        <v>70259861</v>
      </c>
      <c r="F3216" s="51" t="s">
        <v>107</v>
      </c>
      <c r="G3216" s="51" t="s">
        <v>8873</v>
      </c>
      <c r="H3216" s="51">
        <v>0</v>
      </c>
      <c r="I3216" s="51" t="s">
        <v>14443</v>
      </c>
      <c r="J3216" s="51">
        <v>16.690000000000001</v>
      </c>
      <c r="K3216" s="68">
        <v>0</v>
      </c>
      <c r="L3216" s="63">
        <v>44543</v>
      </c>
      <c r="M3216" s="50" t="s">
        <v>12199</v>
      </c>
      <c r="N3216" s="36" t="s">
        <v>109</v>
      </c>
      <c r="O3216" s="36">
        <v>683</v>
      </c>
      <c r="Q3216" s="36" t="s">
        <v>12200</v>
      </c>
      <c r="R3216" s="50" t="str">
        <f>VLOOKUP(A3216,[1]komplet!$1:$1048576,18,0)</f>
        <v>ANO</v>
      </c>
    </row>
    <row r="3217" spans="1:18" x14ac:dyDescent="0.25">
      <c r="A3217" s="71">
        <v>600146464</v>
      </c>
      <c r="B3217" s="56">
        <f t="shared" si="100"/>
        <v>600146464</v>
      </c>
      <c r="C3217" s="57" t="s">
        <v>7562</v>
      </c>
      <c r="D3217" s="50">
        <v>1</v>
      </c>
      <c r="E3217" s="72">
        <f t="shared" si="101"/>
        <v>61985414</v>
      </c>
      <c r="F3217" s="51" t="s">
        <v>107</v>
      </c>
      <c r="G3217" s="51" t="s">
        <v>8873</v>
      </c>
      <c r="H3217" s="51">
        <v>575</v>
      </c>
      <c r="I3217" s="51" t="s">
        <v>14443</v>
      </c>
      <c r="J3217" s="51">
        <v>16.690000000000001</v>
      </c>
      <c r="K3217" s="68">
        <v>9596.75</v>
      </c>
      <c r="L3217" s="63" t="s">
        <v>14444</v>
      </c>
      <c r="M3217" s="50" t="s">
        <v>12201</v>
      </c>
      <c r="O3217" s="36">
        <v>251</v>
      </c>
      <c r="Q3217" s="36" t="s">
        <v>12202</v>
      </c>
      <c r="R3217" s="50" t="str">
        <f>VLOOKUP(A3217,[1]komplet!$1:$1048576,18,0)</f>
        <v>ANO</v>
      </c>
    </row>
    <row r="3218" spans="1:18" x14ac:dyDescent="0.25">
      <c r="A3218" s="71">
        <v>600001750</v>
      </c>
      <c r="B3218" s="56">
        <f t="shared" si="100"/>
        <v>600001750</v>
      </c>
      <c r="C3218" s="57" t="s">
        <v>7563</v>
      </c>
      <c r="D3218" s="50">
        <v>1</v>
      </c>
      <c r="E3218" s="72">
        <f t="shared" si="101"/>
        <v>25366564</v>
      </c>
      <c r="F3218" s="51" t="s">
        <v>107</v>
      </c>
      <c r="G3218" s="51" t="s">
        <v>8873</v>
      </c>
      <c r="H3218" s="51">
        <v>225</v>
      </c>
      <c r="I3218" s="51" t="s">
        <v>14443</v>
      </c>
      <c r="J3218" s="51">
        <v>16.690000000000001</v>
      </c>
      <c r="K3218" s="68">
        <v>3755.2500000000005</v>
      </c>
      <c r="L3218" s="63" t="s">
        <v>14444</v>
      </c>
      <c r="M3218" s="50" t="s">
        <v>12203</v>
      </c>
      <c r="N3218" s="36" t="s">
        <v>12204</v>
      </c>
      <c r="O3218" s="36">
        <v>2883</v>
      </c>
      <c r="P3218" s="36">
        <v>2</v>
      </c>
      <c r="Q3218" s="36" t="s">
        <v>12190</v>
      </c>
      <c r="R3218" s="50" t="str">
        <f>VLOOKUP(A3218,[1]komplet!$1:$1048576,18,0)</f>
        <v>NE</v>
      </c>
    </row>
    <row r="3219" spans="1:18" x14ac:dyDescent="0.25">
      <c r="A3219" s="71">
        <v>600026973</v>
      </c>
      <c r="B3219" s="56">
        <f t="shared" si="100"/>
        <v>600026973</v>
      </c>
      <c r="C3219" s="57" t="s">
        <v>7564</v>
      </c>
      <c r="D3219" s="50">
        <v>1</v>
      </c>
      <c r="E3219" s="72">
        <f t="shared" si="101"/>
        <v>842800</v>
      </c>
      <c r="F3219" s="51" t="s">
        <v>107</v>
      </c>
      <c r="G3219" s="51" t="s">
        <v>8873</v>
      </c>
      <c r="H3219" s="51">
        <v>625</v>
      </c>
      <c r="I3219" s="51" t="s">
        <v>14443</v>
      </c>
      <c r="J3219" s="51">
        <v>16.690000000000001</v>
      </c>
      <c r="K3219" s="68">
        <v>10431.25</v>
      </c>
      <c r="L3219" s="63" t="s">
        <v>14444</v>
      </c>
      <c r="M3219" s="50" t="s">
        <v>12205</v>
      </c>
      <c r="O3219" s="36">
        <v>8</v>
      </c>
      <c r="Q3219" s="36" t="s">
        <v>85</v>
      </c>
      <c r="R3219" s="50" t="str">
        <f>VLOOKUP(A3219,[1]komplet!$1:$1048576,18,0)</f>
        <v>ANO</v>
      </c>
    </row>
    <row r="3220" spans="1:18" x14ac:dyDescent="0.25">
      <c r="A3220" s="71">
        <v>600027023</v>
      </c>
      <c r="B3220" s="56">
        <f t="shared" si="100"/>
        <v>600027023</v>
      </c>
      <c r="C3220" s="57" t="s">
        <v>7565</v>
      </c>
      <c r="D3220" s="50">
        <v>1</v>
      </c>
      <c r="E3220" s="72">
        <f t="shared" si="101"/>
        <v>49558978</v>
      </c>
      <c r="F3220" s="51" t="s">
        <v>107</v>
      </c>
      <c r="G3220" s="51" t="s">
        <v>8873</v>
      </c>
      <c r="H3220" s="51">
        <v>425</v>
      </c>
      <c r="I3220" s="51" t="s">
        <v>14443</v>
      </c>
      <c r="J3220" s="51">
        <v>16.690000000000001</v>
      </c>
      <c r="K3220" s="68">
        <v>7093.2500000000009</v>
      </c>
      <c r="L3220" s="63" t="s">
        <v>14444</v>
      </c>
      <c r="M3220" s="50" t="s">
        <v>12206</v>
      </c>
      <c r="N3220" s="36" t="s">
        <v>12207</v>
      </c>
      <c r="O3220" s="36">
        <v>589</v>
      </c>
      <c r="P3220" s="36">
        <v>4</v>
      </c>
      <c r="Q3220" s="36" t="s">
        <v>12190</v>
      </c>
      <c r="R3220" s="50" t="str">
        <f>VLOOKUP(A3220,[1]komplet!$1:$1048576,18,0)</f>
        <v>ANO</v>
      </c>
    </row>
    <row r="3221" spans="1:18" x14ac:dyDescent="0.25">
      <c r="A3221" s="71">
        <v>600146391</v>
      </c>
      <c r="B3221" s="56">
        <f t="shared" si="100"/>
        <v>600146391</v>
      </c>
      <c r="C3221" s="57" t="s">
        <v>7566</v>
      </c>
      <c r="D3221" s="50">
        <v>1</v>
      </c>
      <c r="E3221" s="72">
        <f t="shared" si="101"/>
        <v>47858052</v>
      </c>
      <c r="F3221" s="51" t="s">
        <v>107</v>
      </c>
      <c r="G3221" s="51" t="s">
        <v>8873</v>
      </c>
      <c r="H3221" s="51">
        <v>1550</v>
      </c>
      <c r="I3221" s="51" t="s">
        <v>14443</v>
      </c>
      <c r="J3221" s="51">
        <v>16.690000000000001</v>
      </c>
      <c r="K3221" s="68">
        <v>25869.500000000004</v>
      </c>
      <c r="L3221" s="63" t="s">
        <v>14444</v>
      </c>
      <c r="M3221" s="50" t="s">
        <v>12208</v>
      </c>
      <c r="N3221" s="36" t="s">
        <v>12209</v>
      </c>
      <c r="O3221" s="36">
        <v>133</v>
      </c>
      <c r="P3221" s="36">
        <v>13</v>
      </c>
      <c r="Q3221" s="36" t="s">
        <v>12190</v>
      </c>
      <c r="R3221" s="50" t="str">
        <f>VLOOKUP(A3221,[1]komplet!$1:$1048576,18,0)</f>
        <v>ANO</v>
      </c>
    </row>
    <row r="3222" spans="1:18" x14ac:dyDescent="0.25">
      <c r="A3222" s="71">
        <v>600146774</v>
      </c>
      <c r="B3222" s="56">
        <f t="shared" si="100"/>
        <v>600146774</v>
      </c>
      <c r="C3222" s="57" t="s">
        <v>7567</v>
      </c>
      <c r="D3222" s="50">
        <v>1</v>
      </c>
      <c r="E3222" s="72">
        <f t="shared" si="101"/>
        <v>45180091</v>
      </c>
      <c r="F3222" s="51" t="s">
        <v>107</v>
      </c>
      <c r="G3222" s="51" t="s">
        <v>8873</v>
      </c>
      <c r="H3222" s="51">
        <v>2875</v>
      </c>
      <c r="I3222" s="51" t="s">
        <v>14443</v>
      </c>
      <c r="J3222" s="51">
        <v>16.690000000000001</v>
      </c>
      <c r="K3222" s="68">
        <v>47983.750000000007</v>
      </c>
      <c r="L3222" s="63" t="s">
        <v>14444</v>
      </c>
      <c r="M3222" s="50" t="s">
        <v>12210</v>
      </c>
      <c r="N3222" s="36" t="s">
        <v>12211</v>
      </c>
      <c r="O3222" s="36">
        <v>165</v>
      </c>
      <c r="P3222" s="36">
        <v>27</v>
      </c>
      <c r="Q3222" s="36" t="s">
        <v>12190</v>
      </c>
      <c r="R3222" s="50" t="str">
        <f>VLOOKUP(A3222,[1]komplet!$1:$1048576,18,0)</f>
        <v>ANO</v>
      </c>
    </row>
    <row r="3223" spans="1:18" x14ac:dyDescent="0.25">
      <c r="A3223" s="71">
        <v>600146839</v>
      </c>
      <c r="B3223" s="56">
        <f t="shared" si="100"/>
        <v>600146839</v>
      </c>
      <c r="C3223" s="57" t="s">
        <v>7568</v>
      </c>
      <c r="D3223" s="50">
        <v>1</v>
      </c>
      <c r="E3223" s="72">
        <f t="shared" si="101"/>
        <v>47858311</v>
      </c>
      <c r="F3223" s="51" t="s">
        <v>107</v>
      </c>
      <c r="G3223" s="51" t="s">
        <v>8873</v>
      </c>
      <c r="H3223" s="51">
        <v>1625</v>
      </c>
      <c r="I3223" s="51" t="s">
        <v>14443</v>
      </c>
      <c r="J3223" s="51">
        <v>16.690000000000001</v>
      </c>
      <c r="K3223" s="68">
        <v>27121.250000000004</v>
      </c>
      <c r="L3223" s="63" t="s">
        <v>14444</v>
      </c>
      <c r="M3223" s="50" t="s">
        <v>12212</v>
      </c>
      <c r="N3223" s="36" t="s">
        <v>12213</v>
      </c>
      <c r="O3223" s="36">
        <v>1250</v>
      </c>
      <c r="P3223" s="36">
        <v>1</v>
      </c>
      <c r="Q3223" s="36" t="s">
        <v>12190</v>
      </c>
      <c r="R3223" s="50" t="str">
        <f>VLOOKUP(A3223,[1]komplet!$1:$1048576,18,0)</f>
        <v>ANO</v>
      </c>
    </row>
    <row r="3224" spans="1:18" x14ac:dyDescent="0.25">
      <c r="A3224" s="71">
        <v>600146405</v>
      </c>
      <c r="B3224" s="56">
        <f t="shared" si="100"/>
        <v>600146405</v>
      </c>
      <c r="C3224" s="57" t="s">
        <v>7569</v>
      </c>
      <c r="D3224" s="50">
        <v>1</v>
      </c>
      <c r="E3224" s="72">
        <f t="shared" si="101"/>
        <v>47858354</v>
      </c>
      <c r="F3224" s="51" t="s">
        <v>107</v>
      </c>
      <c r="G3224" s="51" t="s">
        <v>8873</v>
      </c>
      <c r="H3224" s="51">
        <v>1725</v>
      </c>
      <c r="I3224" s="51" t="s">
        <v>14443</v>
      </c>
      <c r="J3224" s="51">
        <v>16.690000000000001</v>
      </c>
      <c r="K3224" s="68">
        <v>28790.250000000004</v>
      </c>
      <c r="L3224" s="63" t="s">
        <v>14444</v>
      </c>
      <c r="M3224" s="50" t="s">
        <v>12214</v>
      </c>
      <c r="N3224" s="36" t="s">
        <v>12215</v>
      </c>
      <c r="O3224" s="36">
        <v>914</v>
      </c>
      <c r="P3224" s="36">
        <v>5</v>
      </c>
      <c r="Q3224" s="36" t="s">
        <v>12190</v>
      </c>
      <c r="R3224" s="50" t="str">
        <f>VLOOKUP(A3224,[1]komplet!$1:$1048576,18,0)</f>
        <v>ANO</v>
      </c>
    </row>
    <row r="3225" spans="1:18" x14ac:dyDescent="0.25">
      <c r="A3225" s="71">
        <v>600146421</v>
      </c>
      <c r="B3225" s="56">
        <f t="shared" si="100"/>
        <v>600146421</v>
      </c>
      <c r="C3225" s="57" t="s">
        <v>7570</v>
      </c>
      <c r="D3225" s="50">
        <v>1</v>
      </c>
      <c r="E3225" s="72">
        <f t="shared" si="101"/>
        <v>60782358</v>
      </c>
      <c r="F3225" s="51" t="s">
        <v>107</v>
      </c>
      <c r="G3225" s="51" t="s">
        <v>8873</v>
      </c>
      <c r="H3225" s="51">
        <v>2625</v>
      </c>
      <c r="I3225" s="51" t="s">
        <v>14443</v>
      </c>
      <c r="J3225" s="51">
        <v>16.690000000000001</v>
      </c>
      <c r="K3225" s="68">
        <v>43811.25</v>
      </c>
      <c r="L3225" s="63" t="s">
        <v>14444</v>
      </c>
      <c r="M3225" s="50" t="s">
        <v>12216</v>
      </c>
      <c r="N3225" s="36" t="s">
        <v>12217</v>
      </c>
      <c r="O3225" s="36">
        <v>171</v>
      </c>
      <c r="P3225" s="36">
        <v>4</v>
      </c>
      <c r="Q3225" s="36" t="s">
        <v>12190</v>
      </c>
      <c r="R3225" s="50" t="str">
        <f>VLOOKUP(A3225,[1]komplet!$1:$1048576,18,0)</f>
        <v>ANO</v>
      </c>
    </row>
    <row r="3226" spans="1:18" x14ac:dyDescent="0.25">
      <c r="A3226" s="71">
        <v>600146481</v>
      </c>
      <c r="B3226" s="56">
        <f t="shared" si="100"/>
        <v>600146481</v>
      </c>
      <c r="C3226" s="57" t="s">
        <v>7571</v>
      </c>
      <c r="D3226" s="50">
        <v>1</v>
      </c>
      <c r="E3226" s="72">
        <f t="shared" si="101"/>
        <v>49558820</v>
      </c>
      <c r="F3226" s="51" t="s">
        <v>107</v>
      </c>
      <c r="G3226" s="51" t="s">
        <v>8873</v>
      </c>
      <c r="H3226" s="51">
        <v>0</v>
      </c>
      <c r="I3226" s="51" t="s">
        <v>14443</v>
      </c>
      <c r="J3226" s="51">
        <v>16.690000000000001</v>
      </c>
      <c r="K3226" s="68">
        <v>0</v>
      </c>
      <c r="L3226" s="63">
        <v>44536</v>
      </c>
      <c r="M3226" s="50" t="s">
        <v>12218</v>
      </c>
      <c r="N3226" s="36" t="s">
        <v>12219</v>
      </c>
      <c r="O3226" s="36">
        <v>353</v>
      </c>
      <c r="Q3226" s="36" t="s">
        <v>12198</v>
      </c>
      <c r="R3226" s="50" t="str">
        <f>VLOOKUP(A3226,[1]komplet!$1:$1048576,18,0)</f>
        <v>ANO</v>
      </c>
    </row>
    <row r="3227" spans="1:18" x14ac:dyDescent="0.25">
      <c r="A3227" s="71">
        <v>600146499</v>
      </c>
      <c r="B3227" s="56">
        <f t="shared" si="100"/>
        <v>600146499</v>
      </c>
      <c r="C3227" s="57" t="s">
        <v>7572</v>
      </c>
      <c r="D3227" s="50">
        <v>1</v>
      </c>
      <c r="E3227" s="72">
        <f t="shared" si="101"/>
        <v>61985406</v>
      </c>
      <c r="F3227" s="51" t="s">
        <v>107</v>
      </c>
      <c r="G3227" s="51" t="s">
        <v>8873</v>
      </c>
      <c r="H3227" s="51">
        <v>0</v>
      </c>
      <c r="I3227" s="51" t="s">
        <v>14443</v>
      </c>
      <c r="J3227" s="51">
        <v>16.690000000000001</v>
      </c>
      <c r="K3227" s="68">
        <v>0</v>
      </c>
      <c r="L3227" s="63">
        <v>44536</v>
      </c>
      <c r="M3227" s="50" t="s">
        <v>12220</v>
      </c>
      <c r="N3227" s="36" t="s">
        <v>12221</v>
      </c>
      <c r="O3227" s="36">
        <v>10</v>
      </c>
      <c r="P3227" s="36">
        <v>36</v>
      </c>
      <c r="Q3227" s="36" t="s">
        <v>12222</v>
      </c>
      <c r="R3227" s="50" t="str">
        <f>VLOOKUP(A3227,[1]komplet!$1:$1048576,18,0)</f>
        <v>ANO</v>
      </c>
    </row>
    <row r="3228" spans="1:18" x14ac:dyDescent="0.25">
      <c r="A3228" s="71">
        <v>600146511</v>
      </c>
      <c r="B3228" s="56">
        <f t="shared" si="100"/>
        <v>600146511</v>
      </c>
      <c r="C3228" s="57" t="s">
        <v>7573</v>
      </c>
      <c r="D3228" s="50">
        <v>1</v>
      </c>
      <c r="E3228" s="72">
        <f t="shared" si="101"/>
        <v>70989346</v>
      </c>
      <c r="F3228" s="51" t="s">
        <v>107</v>
      </c>
      <c r="G3228" s="51" t="s">
        <v>8873</v>
      </c>
      <c r="H3228" s="51">
        <v>150</v>
      </c>
      <c r="I3228" s="51" t="s">
        <v>14443</v>
      </c>
      <c r="J3228" s="51">
        <v>16.690000000000001</v>
      </c>
      <c r="K3228" s="68">
        <v>2503.5</v>
      </c>
      <c r="L3228" s="63" t="s">
        <v>14444</v>
      </c>
      <c r="M3228" s="50" t="s">
        <v>12223</v>
      </c>
      <c r="O3228" s="36">
        <v>95</v>
      </c>
      <c r="Q3228" s="36" t="s">
        <v>12224</v>
      </c>
      <c r="R3228" s="50" t="str">
        <f>VLOOKUP(A3228,[1]komplet!$1:$1048576,18,0)</f>
        <v>ANO</v>
      </c>
    </row>
    <row r="3229" spans="1:18" x14ac:dyDescent="0.25">
      <c r="A3229" s="71">
        <v>600146545</v>
      </c>
      <c r="B3229" s="56">
        <f t="shared" si="100"/>
        <v>600146545</v>
      </c>
      <c r="C3229" s="57" t="s">
        <v>7574</v>
      </c>
      <c r="D3229" s="50">
        <v>1</v>
      </c>
      <c r="E3229" s="72">
        <f t="shared" si="101"/>
        <v>75026511</v>
      </c>
      <c r="F3229" s="51" t="s">
        <v>107</v>
      </c>
      <c r="G3229" s="51" t="s">
        <v>8873</v>
      </c>
      <c r="H3229" s="51">
        <v>150</v>
      </c>
      <c r="I3229" s="51" t="s">
        <v>14443</v>
      </c>
      <c r="J3229" s="51">
        <v>16.690000000000001</v>
      </c>
      <c r="K3229" s="68">
        <v>2503.5</v>
      </c>
      <c r="L3229" s="63" t="s">
        <v>14444</v>
      </c>
      <c r="M3229" s="50" t="s">
        <v>12225</v>
      </c>
      <c r="O3229" s="36">
        <v>49</v>
      </c>
      <c r="Q3229" s="36" t="s">
        <v>11972</v>
      </c>
      <c r="R3229" s="50" t="str">
        <f>VLOOKUP(A3229,[1]komplet!$1:$1048576,18,0)</f>
        <v>ANO</v>
      </c>
    </row>
    <row r="3230" spans="1:18" x14ac:dyDescent="0.25">
      <c r="A3230" s="71">
        <v>600146570</v>
      </c>
      <c r="B3230" s="56">
        <f t="shared" si="100"/>
        <v>600146570</v>
      </c>
      <c r="C3230" s="57" t="s">
        <v>7575</v>
      </c>
      <c r="D3230" s="50">
        <v>1</v>
      </c>
      <c r="E3230" s="72">
        <f t="shared" si="101"/>
        <v>70989371</v>
      </c>
      <c r="F3230" s="51" t="s">
        <v>107</v>
      </c>
      <c r="G3230" s="51" t="s">
        <v>8873</v>
      </c>
      <c r="H3230" s="51">
        <v>100</v>
      </c>
      <c r="I3230" s="51" t="s">
        <v>14443</v>
      </c>
      <c r="J3230" s="51">
        <v>16.690000000000001</v>
      </c>
      <c r="K3230" s="68">
        <v>1669.0000000000002</v>
      </c>
      <c r="L3230" s="63" t="s">
        <v>14444</v>
      </c>
      <c r="M3230" s="50" t="s">
        <v>12226</v>
      </c>
      <c r="O3230" s="36">
        <v>13</v>
      </c>
      <c r="Q3230" s="36" t="s">
        <v>12227</v>
      </c>
      <c r="R3230" s="50" t="str">
        <f>VLOOKUP(A3230,[1]komplet!$1:$1048576,18,0)</f>
        <v>ANO</v>
      </c>
    </row>
    <row r="3231" spans="1:18" x14ac:dyDescent="0.25">
      <c r="A3231" s="71">
        <v>600146596</v>
      </c>
      <c r="B3231" s="56">
        <f t="shared" si="100"/>
        <v>600146596</v>
      </c>
      <c r="C3231" s="57" t="s">
        <v>7576</v>
      </c>
      <c r="D3231" s="50">
        <v>1</v>
      </c>
      <c r="E3231" s="72">
        <f t="shared" si="101"/>
        <v>70982651</v>
      </c>
      <c r="F3231" s="51" t="s">
        <v>107</v>
      </c>
      <c r="G3231" s="51" t="s">
        <v>8873</v>
      </c>
      <c r="H3231" s="51">
        <v>200</v>
      </c>
      <c r="I3231" s="51" t="s">
        <v>14443</v>
      </c>
      <c r="J3231" s="51">
        <v>16.690000000000001</v>
      </c>
      <c r="K3231" s="68">
        <v>3338.0000000000005</v>
      </c>
      <c r="L3231" s="63" t="s">
        <v>14444</v>
      </c>
      <c r="M3231" s="50" t="s">
        <v>12228</v>
      </c>
      <c r="N3231" s="36" t="s">
        <v>19</v>
      </c>
      <c r="O3231" s="36">
        <v>49</v>
      </c>
      <c r="Q3231" s="36" t="s">
        <v>12229</v>
      </c>
      <c r="R3231" s="50" t="str">
        <f>VLOOKUP(A3231,[1]komplet!$1:$1048576,18,0)</f>
        <v>ANO</v>
      </c>
    </row>
    <row r="3232" spans="1:18" x14ac:dyDescent="0.25">
      <c r="A3232" s="71">
        <v>600146634</v>
      </c>
      <c r="B3232" s="56">
        <f t="shared" si="100"/>
        <v>600146634</v>
      </c>
      <c r="C3232" s="57" t="s">
        <v>7577</v>
      </c>
      <c r="D3232" s="50">
        <v>1</v>
      </c>
      <c r="E3232" s="72">
        <f t="shared" si="101"/>
        <v>70985537</v>
      </c>
      <c r="F3232" s="51" t="s">
        <v>107</v>
      </c>
      <c r="G3232" s="51" t="s">
        <v>8873</v>
      </c>
      <c r="H3232" s="51">
        <v>175</v>
      </c>
      <c r="I3232" s="51" t="s">
        <v>14443</v>
      </c>
      <c r="J3232" s="51">
        <v>16.690000000000001</v>
      </c>
      <c r="K3232" s="68">
        <v>2920.75</v>
      </c>
      <c r="L3232" s="63" t="s">
        <v>14444</v>
      </c>
      <c r="M3232" s="50" t="s">
        <v>12230</v>
      </c>
      <c r="N3232" s="36" t="s">
        <v>19</v>
      </c>
      <c r="O3232" s="36">
        <v>213</v>
      </c>
      <c r="P3232" s="36">
        <v>13</v>
      </c>
      <c r="Q3232" s="36" t="s">
        <v>12231</v>
      </c>
      <c r="R3232" s="50" t="str">
        <f>VLOOKUP(A3232,[1]komplet!$1:$1048576,18,0)</f>
        <v>ANO</v>
      </c>
    </row>
    <row r="3233" spans="1:18" x14ac:dyDescent="0.25">
      <c r="A3233" s="71">
        <v>600146642</v>
      </c>
      <c r="B3233" s="56">
        <f t="shared" si="100"/>
        <v>600146642</v>
      </c>
      <c r="C3233" s="57" t="s">
        <v>7578</v>
      </c>
      <c r="D3233" s="50">
        <v>1</v>
      </c>
      <c r="E3233" s="72">
        <f t="shared" si="101"/>
        <v>70994382</v>
      </c>
      <c r="F3233" s="51" t="s">
        <v>107</v>
      </c>
      <c r="G3233" s="51" t="s">
        <v>8873</v>
      </c>
      <c r="H3233" s="51">
        <v>350</v>
      </c>
      <c r="I3233" s="51" t="s">
        <v>14443</v>
      </c>
      <c r="J3233" s="51">
        <v>16.690000000000001</v>
      </c>
      <c r="K3233" s="68">
        <v>5841.5</v>
      </c>
      <c r="L3233" s="63" t="s">
        <v>14444</v>
      </c>
      <c r="M3233" s="50" t="s">
        <v>12232</v>
      </c>
      <c r="N3233" s="36" t="s">
        <v>19</v>
      </c>
      <c r="O3233" s="36">
        <v>5</v>
      </c>
      <c r="Q3233" s="36" t="s">
        <v>12233</v>
      </c>
      <c r="R3233" s="50" t="str">
        <f>VLOOKUP(A3233,[1]komplet!$1:$1048576,18,0)</f>
        <v>ANO</v>
      </c>
    </row>
    <row r="3234" spans="1:18" x14ac:dyDescent="0.25">
      <c r="A3234" s="71">
        <v>600146669</v>
      </c>
      <c r="B3234" s="56">
        <f t="shared" si="100"/>
        <v>600146669</v>
      </c>
      <c r="C3234" s="57" t="s">
        <v>7579</v>
      </c>
      <c r="D3234" s="50">
        <v>1</v>
      </c>
      <c r="E3234" s="72">
        <f t="shared" si="101"/>
        <v>45180083</v>
      </c>
      <c r="F3234" s="51" t="s">
        <v>107</v>
      </c>
      <c r="G3234" s="51" t="s">
        <v>8873</v>
      </c>
      <c r="H3234" s="51">
        <v>2200</v>
      </c>
      <c r="I3234" s="51" t="s">
        <v>14443</v>
      </c>
      <c r="J3234" s="51">
        <v>16.690000000000001</v>
      </c>
      <c r="K3234" s="68">
        <v>36718</v>
      </c>
      <c r="L3234" s="63" t="s">
        <v>14444</v>
      </c>
      <c r="M3234" s="50" t="s">
        <v>12234</v>
      </c>
      <c r="N3234" s="36" t="s">
        <v>12004</v>
      </c>
      <c r="O3234" s="36">
        <v>425</v>
      </c>
      <c r="P3234" s="36">
        <v>14</v>
      </c>
      <c r="Q3234" s="36" t="s">
        <v>12190</v>
      </c>
      <c r="R3234" s="50" t="str">
        <f>VLOOKUP(A3234,[1]komplet!$1:$1048576,18,0)</f>
        <v>ANO</v>
      </c>
    </row>
    <row r="3235" spans="1:18" x14ac:dyDescent="0.25">
      <c r="A3235" s="71">
        <v>600146677</v>
      </c>
      <c r="B3235" s="56">
        <f t="shared" si="100"/>
        <v>600146677</v>
      </c>
      <c r="C3235" s="57" t="s">
        <v>7580</v>
      </c>
      <c r="D3235" s="50">
        <v>1</v>
      </c>
      <c r="E3235" s="72">
        <f t="shared" si="101"/>
        <v>49558862</v>
      </c>
      <c r="F3235" s="51" t="s">
        <v>107</v>
      </c>
      <c r="G3235" s="51" t="s">
        <v>8873</v>
      </c>
      <c r="H3235" s="51">
        <v>1275</v>
      </c>
      <c r="I3235" s="51" t="s">
        <v>14443</v>
      </c>
      <c r="J3235" s="51">
        <v>16.690000000000001</v>
      </c>
      <c r="K3235" s="68">
        <v>21279.75</v>
      </c>
      <c r="L3235" s="63" t="s">
        <v>14444</v>
      </c>
      <c r="M3235" s="50" t="s">
        <v>12235</v>
      </c>
      <c r="N3235" s="36" t="s">
        <v>12236</v>
      </c>
      <c r="O3235" s="36">
        <v>2583</v>
      </c>
      <c r="P3235" s="36">
        <v>8</v>
      </c>
      <c r="Q3235" s="36" t="s">
        <v>12190</v>
      </c>
      <c r="R3235" s="50" t="str">
        <f>VLOOKUP(A3235,[1]komplet!$1:$1048576,18,0)</f>
        <v>ANO</v>
      </c>
    </row>
    <row r="3236" spans="1:18" x14ac:dyDescent="0.25">
      <c r="A3236" s="71">
        <v>600146723</v>
      </c>
      <c r="B3236" s="56">
        <f t="shared" si="100"/>
        <v>600146723</v>
      </c>
      <c r="C3236" s="57" t="s">
        <v>7581</v>
      </c>
      <c r="D3236" s="50">
        <v>1</v>
      </c>
      <c r="E3236" s="72">
        <f t="shared" si="101"/>
        <v>70981698</v>
      </c>
      <c r="F3236" s="51" t="s">
        <v>107</v>
      </c>
      <c r="G3236" s="51" t="s">
        <v>8873</v>
      </c>
      <c r="H3236" s="51">
        <v>1000</v>
      </c>
      <c r="I3236" s="51" t="s">
        <v>14443</v>
      </c>
      <c r="J3236" s="51">
        <v>16.690000000000001</v>
      </c>
      <c r="K3236" s="68">
        <v>16690</v>
      </c>
      <c r="L3236" s="63" t="s">
        <v>14444</v>
      </c>
      <c r="M3236" s="50" t="s">
        <v>12237</v>
      </c>
      <c r="N3236" s="36" t="s">
        <v>12238</v>
      </c>
      <c r="O3236" s="36">
        <v>232</v>
      </c>
      <c r="P3236" s="36">
        <v>30</v>
      </c>
      <c r="Q3236" s="36" t="s">
        <v>12239</v>
      </c>
      <c r="R3236" s="50" t="str">
        <f>VLOOKUP(A3236,[1]komplet!$1:$1048576,18,0)</f>
        <v>ANO</v>
      </c>
    </row>
    <row r="3237" spans="1:18" x14ac:dyDescent="0.25">
      <c r="A3237" s="71">
        <v>600146782</v>
      </c>
      <c r="B3237" s="56">
        <f t="shared" si="100"/>
        <v>600146782</v>
      </c>
      <c r="C3237" s="57" t="s">
        <v>7582</v>
      </c>
      <c r="D3237" s="50">
        <v>1</v>
      </c>
      <c r="E3237" s="72">
        <f t="shared" si="101"/>
        <v>47184213</v>
      </c>
      <c r="F3237" s="51" t="s">
        <v>107</v>
      </c>
      <c r="G3237" s="51" t="s">
        <v>8873</v>
      </c>
      <c r="H3237" s="51">
        <v>750</v>
      </c>
      <c r="I3237" s="51" t="s">
        <v>14443</v>
      </c>
      <c r="J3237" s="51">
        <v>16.690000000000001</v>
      </c>
      <c r="K3237" s="68">
        <v>12517.500000000002</v>
      </c>
      <c r="L3237" s="63" t="s">
        <v>14444</v>
      </c>
      <c r="M3237" s="50" t="s">
        <v>12240</v>
      </c>
      <c r="N3237" s="36" t="s">
        <v>12241</v>
      </c>
      <c r="O3237" s="36">
        <v>275</v>
      </c>
      <c r="Q3237" s="36" t="s">
        <v>12242</v>
      </c>
      <c r="R3237" s="50" t="str">
        <f>VLOOKUP(A3237,[1]komplet!$1:$1048576,18,0)</f>
        <v>ANO</v>
      </c>
    </row>
    <row r="3238" spans="1:18" x14ac:dyDescent="0.25">
      <c r="A3238" s="71">
        <v>600146812</v>
      </c>
      <c r="B3238" s="56">
        <f t="shared" si="100"/>
        <v>600146812</v>
      </c>
      <c r="C3238" s="57" t="s">
        <v>7583</v>
      </c>
      <c r="D3238" s="50">
        <v>1</v>
      </c>
      <c r="E3238" s="72">
        <f t="shared" si="101"/>
        <v>70983747</v>
      </c>
      <c r="F3238" s="51" t="s">
        <v>107</v>
      </c>
      <c r="G3238" s="51" t="s">
        <v>8873</v>
      </c>
      <c r="H3238" s="51">
        <v>50</v>
      </c>
      <c r="I3238" s="51" t="s">
        <v>14443</v>
      </c>
      <c r="J3238" s="51">
        <v>16.690000000000001</v>
      </c>
      <c r="K3238" s="68">
        <v>834.50000000000011</v>
      </c>
      <c r="L3238" s="63" t="s">
        <v>14444</v>
      </c>
      <c r="M3238" s="50" t="s">
        <v>12243</v>
      </c>
      <c r="O3238" s="36">
        <v>73</v>
      </c>
      <c r="Q3238" s="36" t="s">
        <v>12244</v>
      </c>
      <c r="R3238" s="50" t="str">
        <f>VLOOKUP(A3238,[1]komplet!$1:$1048576,18,0)</f>
        <v>ANO</v>
      </c>
    </row>
    <row r="3239" spans="1:18" x14ac:dyDescent="0.25">
      <c r="A3239" s="71">
        <v>600146847</v>
      </c>
      <c r="B3239" s="56">
        <f t="shared" si="100"/>
        <v>600146847</v>
      </c>
      <c r="C3239" s="57" t="s">
        <v>7584</v>
      </c>
      <c r="D3239" s="50">
        <v>1</v>
      </c>
      <c r="E3239" s="72">
        <f t="shared" si="101"/>
        <v>70040656</v>
      </c>
      <c r="F3239" s="51" t="s">
        <v>107</v>
      </c>
      <c r="G3239" s="51" t="s">
        <v>8873</v>
      </c>
      <c r="H3239" s="51">
        <v>725</v>
      </c>
      <c r="I3239" s="51" t="s">
        <v>14443</v>
      </c>
      <c r="J3239" s="51">
        <v>16.690000000000001</v>
      </c>
      <c r="K3239" s="68">
        <v>12100.250000000002</v>
      </c>
      <c r="L3239" s="63" t="s">
        <v>14444</v>
      </c>
      <c r="M3239" s="50" t="s">
        <v>12245</v>
      </c>
      <c r="N3239" s="36" t="s">
        <v>19</v>
      </c>
      <c r="O3239" s="36">
        <v>355</v>
      </c>
      <c r="Q3239" s="36" t="s">
        <v>12246</v>
      </c>
      <c r="R3239" s="50" t="str">
        <f>VLOOKUP(A3239,[1]komplet!$1:$1048576,18,0)</f>
        <v>ANO</v>
      </c>
    </row>
    <row r="3240" spans="1:18" x14ac:dyDescent="0.25">
      <c r="A3240" s="71">
        <v>600146855</v>
      </c>
      <c r="B3240" s="56">
        <f t="shared" si="100"/>
        <v>600146855</v>
      </c>
      <c r="C3240" s="57" t="s">
        <v>7585</v>
      </c>
      <c r="D3240" s="50">
        <v>1</v>
      </c>
      <c r="E3240" s="72">
        <f t="shared" si="101"/>
        <v>61985589</v>
      </c>
      <c r="F3240" s="51" t="s">
        <v>107</v>
      </c>
      <c r="G3240" s="51" t="s">
        <v>8873</v>
      </c>
      <c r="H3240" s="51">
        <v>475</v>
      </c>
      <c r="I3240" s="51" t="s">
        <v>14443</v>
      </c>
      <c r="J3240" s="51">
        <v>16.690000000000001</v>
      </c>
      <c r="K3240" s="68">
        <v>7927.7500000000009</v>
      </c>
      <c r="L3240" s="63" t="s">
        <v>14444</v>
      </c>
      <c r="M3240" s="50" t="s">
        <v>12247</v>
      </c>
      <c r="N3240" s="36" t="s">
        <v>109</v>
      </c>
      <c r="O3240" s="36">
        <v>586</v>
      </c>
      <c r="Q3240" s="36" t="s">
        <v>12200</v>
      </c>
      <c r="R3240" s="50" t="str">
        <f>VLOOKUP(A3240,[1]komplet!$1:$1048576,18,0)</f>
        <v>ANO</v>
      </c>
    </row>
    <row r="3241" spans="1:18" x14ac:dyDescent="0.25">
      <c r="A3241" s="71">
        <v>600146880</v>
      </c>
      <c r="B3241" s="56">
        <f t="shared" si="100"/>
        <v>600146880</v>
      </c>
      <c r="C3241" s="57" t="s">
        <v>7586</v>
      </c>
      <c r="D3241" s="50">
        <v>1</v>
      </c>
      <c r="E3241" s="72">
        <f t="shared" si="101"/>
        <v>45180059</v>
      </c>
      <c r="F3241" s="51" t="s">
        <v>107</v>
      </c>
      <c r="G3241" s="51" t="s">
        <v>8873</v>
      </c>
      <c r="H3241" s="51">
        <v>925</v>
      </c>
      <c r="I3241" s="51" t="s">
        <v>14443</v>
      </c>
      <c r="J3241" s="51">
        <v>16.690000000000001</v>
      </c>
      <c r="K3241" s="68">
        <v>15438.250000000002</v>
      </c>
      <c r="L3241" s="63" t="s">
        <v>14444</v>
      </c>
      <c r="M3241" s="50" t="s">
        <v>12248</v>
      </c>
      <c r="N3241" s="36" t="s">
        <v>93</v>
      </c>
      <c r="O3241" s="36">
        <v>101</v>
      </c>
      <c r="P3241" s="36">
        <v>16</v>
      </c>
      <c r="Q3241" s="36" t="s">
        <v>12190</v>
      </c>
      <c r="R3241" s="50" t="str">
        <f>VLOOKUP(A3241,[1]komplet!$1:$1048576,18,0)</f>
        <v>ANO</v>
      </c>
    </row>
    <row r="3242" spans="1:18" x14ac:dyDescent="0.25">
      <c r="A3242" s="71">
        <v>600146901</v>
      </c>
      <c r="B3242" s="56">
        <f t="shared" si="100"/>
        <v>600146901</v>
      </c>
      <c r="C3242" s="57" t="s">
        <v>7587</v>
      </c>
      <c r="D3242" s="50">
        <v>1</v>
      </c>
      <c r="E3242" s="72">
        <f t="shared" si="101"/>
        <v>75029219</v>
      </c>
      <c r="F3242" s="51" t="s">
        <v>107</v>
      </c>
      <c r="G3242" s="51" t="s">
        <v>8873</v>
      </c>
      <c r="H3242" s="51">
        <v>125</v>
      </c>
      <c r="I3242" s="51" t="s">
        <v>14443</v>
      </c>
      <c r="J3242" s="51">
        <v>16.690000000000001</v>
      </c>
      <c r="K3242" s="68">
        <v>2086.25</v>
      </c>
      <c r="L3242" s="63" t="s">
        <v>14444</v>
      </c>
      <c r="M3242" s="50" t="s">
        <v>12249</v>
      </c>
      <c r="O3242" s="36">
        <v>85</v>
      </c>
      <c r="Q3242" s="36" t="s">
        <v>12250</v>
      </c>
      <c r="R3242" s="50" t="str">
        <f>VLOOKUP(A3242,[1]komplet!$1:$1048576,18,0)</f>
        <v>ANO</v>
      </c>
    </row>
    <row r="3243" spans="1:18" x14ac:dyDescent="0.25">
      <c r="A3243" s="71">
        <v>600146910</v>
      </c>
      <c r="B3243" s="56">
        <f t="shared" si="100"/>
        <v>600146910</v>
      </c>
      <c r="C3243" s="57" t="s">
        <v>7588</v>
      </c>
      <c r="D3243" s="50">
        <v>1</v>
      </c>
      <c r="E3243" s="72">
        <f t="shared" si="101"/>
        <v>61985571</v>
      </c>
      <c r="F3243" s="51" t="s">
        <v>107</v>
      </c>
      <c r="G3243" s="51" t="s">
        <v>8873</v>
      </c>
      <c r="H3243" s="51">
        <v>1725</v>
      </c>
      <c r="I3243" s="51" t="s">
        <v>14443</v>
      </c>
      <c r="J3243" s="51">
        <v>16.690000000000001</v>
      </c>
      <c r="K3243" s="68">
        <v>28790.250000000004</v>
      </c>
      <c r="L3243" s="63" t="s">
        <v>14444</v>
      </c>
      <c r="M3243" s="50" t="s">
        <v>12251</v>
      </c>
      <c r="N3243" s="36" t="s">
        <v>13</v>
      </c>
      <c r="O3243" s="36">
        <v>83</v>
      </c>
      <c r="Q3243" s="36" t="s">
        <v>12200</v>
      </c>
      <c r="R3243" s="50" t="str">
        <f>VLOOKUP(A3243,[1]komplet!$1:$1048576,18,0)</f>
        <v>ANO</v>
      </c>
    </row>
    <row r="3244" spans="1:18" x14ac:dyDescent="0.25">
      <c r="A3244" s="71">
        <v>600146936</v>
      </c>
      <c r="B3244" s="56">
        <f t="shared" si="100"/>
        <v>600146936</v>
      </c>
      <c r="C3244" s="57" t="s">
        <v>7589</v>
      </c>
      <c r="D3244" s="50">
        <v>1</v>
      </c>
      <c r="E3244" s="72">
        <f t="shared" si="101"/>
        <v>71003908</v>
      </c>
      <c r="F3244" s="51" t="s">
        <v>107</v>
      </c>
      <c r="G3244" s="51" t="s">
        <v>8873</v>
      </c>
      <c r="H3244" s="51">
        <v>100</v>
      </c>
      <c r="I3244" s="51" t="s">
        <v>14443</v>
      </c>
      <c r="J3244" s="51">
        <v>16.690000000000001</v>
      </c>
      <c r="K3244" s="68">
        <v>1669.0000000000002</v>
      </c>
      <c r="L3244" s="63" t="s">
        <v>14444</v>
      </c>
      <c r="M3244" s="50" t="s">
        <v>12252</v>
      </c>
      <c r="O3244" s="36">
        <v>13</v>
      </c>
      <c r="Q3244" s="36" t="s">
        <v>12253</v>
      </c>
      <c r="R3244" s="50" t="str">
        <f>VLOOKUP(A3244,[1]komplet!$1:$1048576,18,0)</f>
        <v>ANO</v>
      </c>
    </row>
    <row r="3245" spans="1:18" x14ac:dyDescent="0.25">
      <c r="A3245" s="71">
        <v>600171361</v>
      </c>
      <c r="B3245" s="56">
        <f t="shared" si="100"/>
        <v>600171361</v>
      </c>
      <c r="C3245" s="57" t="s">
        <v>7590</v>
      </c>
      <c r="D3245" s="50">
        <v>1</v>
      </c>
      <c r="E3245" s="72">
        <f t="shared" si="101"/>
        <v>577227</v>
      </c>
      <c r="F3245" s="51" t="s">
        <v>107</v>
      </c>
      <c r="G3245" s="51" t="s">
        <v>8873</v>
      </c>
      <c r="H3245" s="51">
        <v>2225</v>
      </c>
      <c r="I3245" s="51" t="s">
        <v>14443</v>
      </c>
      <c r="J3245" s="51">
        <v>16.690000000000001</v>
      </c>
      <c r="K3245" s="68">
        <v>37135.25</v>
      </c>
      <c r="L3245" s="63" t="s">
        <v>14444</v>
      </c>
      <c r="M3245" s="50" t="s">
        <v>12254</v>
      </c>
      <c r="N3245" s="36" t="s">
        <v>12255</v>
      </c>
      <c r="O3245" s="36">
        <v>670</v>
      </c>
      <c r="P3245" s="36">
        <v>7</v>
      </c>
      <c r="Q3245" s="36" t="s">
        <v>12190</v>
      </c>
      <c r="R3245" s="50" t="str">
        <f>VLOOKUP(A3245,[1]komplet!$1:$1048576,18,0)</f>
        <v>ANO</v>
      </c>
    </row>
    <row r="3246" spans="1:18" x14ac:dyDescent="0.25">
      <c r="A3246" s="71">
        <v>600171370</v>
      </c>
      <c r="B3246" s="56">
        <f t="shared" si="100"/>
        <v>600171370</v>
      </c>
      <c r="C3246" s="57" t="s">
        <v>7591</v>
      </c>
      <c r="D3246" s="50">
        <v>1</v>
      </c>
      <c r="E3246" s="72">
        <f t="shared" si="101"/>
        <v>19013833</v>
      </c>
      <c r="F3246" s="51" t="s">
        <v>107</v>
      </c>
      <c r="G3246" s="51" t="s">
        <v>8873</v>
      </c>
      <c r="H3246" s="51">
        <v>1400</v>
      </c>
      <c r="I3246" s="51" t="s">
        <v>14443</v>
      </c>
      <c r="J3246" s="51">
        <v>16.690000000000001</v>
      </c>
      <c r="K3246" s="68">
        <v>23366</v>
      </c>
      <c r="L3246" s="63" t="s">
        <v>14444</v>
      </c>
      <c r="M3246" s="50" t="s">
        <v>12256</v>
      </c>
      <c r="N3246" s="36" t="s">
        <v>12257</v>
      </c>
      <c r="O3246" s="36">
        <v>1028</v>
      </c>
      <c r="P3246" s="36">
        <v>8</v>
      </c>
      <c r="Q3246" s="36" t="s">
        <v>12190</v>
      </c>
      <c r="R3246" s="50" t="str">
        <f>VLOOKUP(A3246,[1]komplet!$1:$1048576,18,0)</f>
        <v>ANO</v>
      </c>
    </row>
    <row r="3247" spans="1:18" x14ac:dyDescent="0.25">
      <c r="A3247" s="71">
        <v>650041674</v>
      </c>
      <c r="B3247" s="56">
        <f t="shared" si="100"/>
        <v>650041674</v>
      </c>
      <c r="C3247" s="57" t="s">
        <v>7592</v>
      </c>
      <c r="D3247" s="50">
        <v>1</v>
      </c>
      <c r="E3247" s="72">
        <f t="shared" si="101"/>
        <v>70989362</v>
      </c>
      <c r="F3247" s="51" t="s">
        <v>107</v>
      </c>
      <c r="G3247" s="51" t="s">
        <v>8873</v>
      </c>
      <c r="H3247" s="51">
        <v>150</v>
      </c>
      <c r="I3247" s="51" t="s">
        <v>14443</v>
      </c>
      <c r="J3247" s="51">
        <v>16.690000000000001</v>
      </c>
      <c r="K3247" s="68">
        <v>2503.5</v>
      </c>
      <c r="L3247" s="63" t="s">
        <v>14444</v>
      </c>
      <c r="M3247" s="50" t="s">
        <v>12258</v>
      </c>
      <c r="N3247" s="36" t="s">
        <v>68</v>
      </c>
      <c r="O3247" s="36">
        <v>43</v>
      </c>
      <c r="P3247" s="36">
        <v>7</v>
      </c>
      <c r="Q3247" s="36" t="s">
        <v>9637</v>
      </c>
      <c r="R3247" s="50" t="str">
        <f>VLOOKUP(A3247,[1]komplet!$1:$1048576,18,0)</f>
        <v>ANO</v>
      </c>
    </row>
    <row r="3248" spans="1:18" x14ac:dyDescent="0.25">
      <c r="A3248" s="71">
        <v>650041780</v>
      </c>
      <c r="B3248" s="56">
        <f t="shared" si="100"/>
        <v>650041780</v>
      </c>
      <c r="C3248" s="57" t="s">
        <v>7593</v>
      </c>
      <c r="D3248" s="50">
        <v>1</v>
      </c>
      <c r="E3248" s="72">
        <f t="shared" si="101"/>
        <v>70987548</v>
      </c>
      <c r="F3248" s="51" t="s">
        <v>107</v>
      </c>
      <c r="G3248" s="51" t="s">
        <v>8873</v>
      </c>
      <c r="H3248" s="51">
        <v>0</v>
      </c>
      <c r="I3248" s="51" t="s">
        <v>14443</v>
      </c>
      <c r="J3248" s="51">
        <v>16.690000000000001</v>
      </c>
      <c r="K3248" s="68">
        <v>0</v>
      </c>
      <c r="L3248" s="63">
        <v>44536</v>
      </c>
      <c r="M3248" s="50" t="s">
        <v>12259</v>
      </c>
      <c r="O3248" s="36">
        <v>39</v>
      </c>
      <c r="Q3248" s="36" t="s">
        <v>12260</v>
      </c>
      <c r="R3248" s="50" t="str">
        <f>VLOOKUP(A3248,[1]komplet!$1:$1048576,18,0)</f>
        <v>ANO</v>
      </c>
    </row>
    <row r="3249" spans="1:18" x14ac:dyDescent="0.25">
      <c r="A3249" s="71">
        <v>650044061</v>
      </c>
      <c r="B3249" s="56">
        <f t="shared" si="100"/>
        <v>650044061</v>
      </c>
      <c r="C3249" s="57" t="s">
        <v>7594</v>
      </c>
      <c r="D3249" s="50">
        <v>1</v>
      </c>
      <c r="E3249" s="72">
        <f t="shared" si="101"/>
        <v>70990174</v>
      </c>
      <c r="F3249" s="51" t="s">
        <v>107</v>
      </c>
      <c r="G3249" s="51" t="s">
        <v>8873</v>
      </c>
      <c r="H3249" s="51">
        <v>175</v>
      </c>
      <c r="I3249" s="51" t="s">
        <v>14443</v>
      </c>
      <c r="J3249" s="51">
        <v>16.690000000000001</v>
      </c>
      <c r="K3249" s="68">
        <v>2920.75</v>
      </c>
      <c r="L3249" s="63" t="s">
        <v>14444</v>
      </c>
      <c r="M3249" s="50" t="s">
        <v>12261</v>
      </c>
      <c r="O3249" s="36">
        <v>28</v>
      </c>
      <c r="Q3249" s="36" t="s">
        <v>12262</v>
      </c>
      <c r="R3249" s="50" t="str">
        <f>VLOOKUP(A3249,[1]komplet!$1:$1048576,18,0)</f>
        <v>ANO</v>
      </c>
    </row>
    <row r="3250" spans="1:18" x14ac:dyDescent="0.25">
      <c r="A3250" s="71">
        <v>650048211</v>
      </c>
      <c r="B3250" s="56">
        <f t="shared" si="100"/>
        <v>650048211</v>
      </c>
      <c r="C3250" s="57" t="s">
        <v>7595</v>
      </c>
      <c r="D3250" s="50">
        <v>1</v>
      </c>
      <c r="E3250" s="72">
        <f t="shared" si="101"/>
        <v>70992886</v>
      </c>
      <c r="F3250" s="51" t="s">
        <v>107</v>
      </c>
      <c r="G3250" s="51" t="s">
        <v>8873</v>
      </c>
      <c r="H3250" s="51">
        <v>150</v>
      </c>
      <c r="I3250" s="51" t="s">
        <v>14443</v>
      </c>
      <c r="J3250" s="51">
        <v>16.690000000000001</v>
      </c>
      <c r="K3250" s="68">
        <v>2503.5</v>
      </c>
      <c r="L3250" s="63" t="s">
        <v>14444</v>
      </c>
      <c r="M3250" s="50" t="s">
        <v>12263</v>
      </c>
      <c r="O3250" s="36">
        <v>4</v>
      </c>
      <c r="Q3250" s="36" t="s">
        <v>85</v>
      </c>
      <c r="R3250" s="50" t="str">
        <f>VLOOKUP(A3250,[1]komplet!$1:$1048576,18,0)</f>
        <v>ANO</v>
      </c>
    </row>
    <row r="3251" spans="1:18" x14ac:dyDescent="0.25">
      <c r="A3251" s="71">
        <v>650056531</v>
      </c>
      <c r="B3251" s="56">
        <f t="shared" si="100"/>
        <v>650056531</v>
      </c>
      <c r="C3251" s="57" t="s">
        <v>7596</v>
      </c>
      <c r="D3251" s="50">
        <v>1</v>
      </c>
      <c r="E3251" s="72">
        <f t="shared" si="101"/>
        <v>73184098</v>
      </c>
      <c r="F3251" s="51" t="s">
        <v>107</v>
      </c>
      <c r="G3251" s="51" t="s">
        <v>8873</v>
      </c>
      <c r="H3251" s="51">
        <v>475</v>
      </c>
      <c r="I3251" s="51" t="s">
        <v>14443</v>
      </c>
      <c r="J3251" s="51">
        <v>16.690000000000001</v>
      </c>
      <c r="K3251" s="68">
        <v>7927.7500000000009</v>
      </c>
      <c r="L3251" s="63" t="s">
        <v>14444</v>
      </c>
      <c r="M3251" s="50" t="s">
        <v>12264</v>
      </c>
      <c r="O3251" s="36">
        <v>133</v>
      </c>
      <c r="Q3251" s="36" t="s">
        <v>12265</v>
      </c>
      <c r="R3251" s="50" t="str">
        <f>VLOOKUP(A3251,[1]komplet!$1:$1048576,18,0)</f>
        <v>ANO</v>
      </c>
    </row>
    <row r="3252" spans="1:18" x14ac:dyDescent="0.25">
      <c r="A3252" s="71">
        <v>650056612</v>
      </c>
      <c r="B3252" s="56">
        <f t="shared" si="100"/>
        <v>650056612</v>
      </c>
      <c r="C3252" s="57" t="s">
        <v>7597</v>
      </c>
      <c r="D3252" s="50">
        <v>1</v>
      </c>
      <c r="E3252" s="72">
        <f t="shared" si="101"/>
        <v>75029201</v>
      </c>
      <c r="F3252" s="51" t="s">
        <v>107</v>
      </c>
      <c r="G3252" s="51" t="s">
        <v>8873</v>
      </c>
      <c r="H3252" s="51">
        <v>325</v>
      </c>
      <c r="I3252" s="51" t="s">
        <v>14443</v>
      </c>
      <c r="J3252" s="51">
        <v>16.690000000000001</v>
      </c>
      <c r="K3252" s="68">
        <v>5424.25</v>
      </c>
      <c r="L3252" s="63" t="s">
        <v>14444</v>
      </c>
      <c r="M3252" s="50" t="s">
        <v>12266</v>
      </c>
      <c r="O3252" s="36">
        <v>89</v>
      </c>
      <c r="Q3252" s="36" t="s">
        <v>110</v>
      </c>
      <c r="R3252" s="50" t="str">
        <f>VLOOKUP(A3252,[1]komplet!$1:$1048576,18,0)</f>
        <v>ANO</v>
      </c>
    </row>
    <row r="3253" spans="1:18" x14ac:dyDescent="0.25">
      <c r="A3253" s="71">
        <v>600016951</v>
      </c>
      <c r="B3253" s="56">
        <f t="shared" si="100"/>
        <v>600016951</v>
      </c>
      <c r="C3253" s="57" t="s">
        <v>1292</v>
      </c>
      <c r="D3253" s="50">
        <v>1</v>
      </c>
      <c r="E3253" s="72">
        <f t="shared" si="101"/>
        <v>601764</v>
      </c>
      <c r="F3253" s="51" t="s">
        <v>107</v>
      </c>
      <c r="G3253" s="51" t="s">
        <v>5731</v>
      </c>
      <c r="H3253" s="51">
        <v>0</v>
      </c>
      <c r="I3253" s="51" t="s">
        <v>14443</v>
      </c>
      <c r="J3253" s="51">
        <v>16.690000000000001</v>
      </c>
      <c r="K3253" s="68">
        <v>0</v>
      </c>
      <c r="L3253" s="63">
        <v>44543</v>
      </c>
      <c r="M3253" s="50" t="s">
        <v>3250</v>
      </c>
      <c r="N3253" s="36" t="s">
        <v>5015</v>
      </c>
      <c r="O3253" s="36">
        <v>167</v>
      </c>
      <c r="P3253" s="36">
        <v>5</v>
      </c>
      <c r="Q3253" s="36" t="s">
        <v>5019</v>
      </c>
      <c r="R3253" s="50" t="str">
        <f>VLOOKUP(A3253,[1]komplet!$1:$1048576,18,0)</f>
        <v>ANO</v>
      </c>
    </row>
    <row r="3254" spans="1:18" x14ac:dyDescent="0.25">
      <c r="A3254" s="71">
        <v>600016994</v>
      </c>
      <c r="B3254" s="56">
        <f t="shared" si="100"/>
        <v>600016994</v>
      </c>
      <c r="C3254" s="57" t="s">
        <v>1293</v>
      </c>
      <c r="D3254" s="50">
        <v>1</v>
      </c>
      <c r="E3254" s="72">
        <f t="shared" si="101"/>
        <v>848794</v>
      </c>
      <c r="F3254" s="51" t="s">
        <v>107</v>
      </c>
      <c r="G3254" s="51" t="s">
        <v>5731</v>
      </c>
      <c r="H3254" s="51">
        <v>1025</v>
      </c>
      <c r="I3254" s="51" t="s">
        <v>14443</v>
      </c>
      <c r="J3254" s="51">
        <v>16.690000000000001</v>
      </c>
      <c r="K3254" s="68">
        <v>17107.25</v>
      </c>
      <c r="L3254" s="63" t="s">
        <v>14444</v>
      </c>
      <c r="M3254" s="50" t="s">
        <v>3251</v>
      </c>
      <c r="N3254" s="36" t="s">
        <v>103</v>
      </c>
      <c r="O3254" s="36">
        <v>55</v>
      </c>
      <c r="P3254" s="36">
        <v>8</v>
      </c>
      <c r="Q3254" s="36" t="s">
        <v>5019</v>
      </c>
      <c r="R3254" s="50" t="str">
        <f>VLOOKUP(A3254,[1]komplet!$1:$1048576,18,0)</f>
        <v>ANO</v>
      </c>
    </row>
    <row r="3255" spans="1:18" x14ac:dyDescent="0.25">
      <c r="A3255" s="71">
        <v>600026558</v>
      </c>
      <c r="B3255" s="56">
        <f t="shared" si="100"/>
        <v>600026558</v>
      </c>
      <c r="C3255" s="57" t="s">
        <v>1294</v>
      </c>
      <c r="D3255" s="50">
        <v>1</v>
      </c>
      <c r="E3255" s="72">
        <f t="shared" si="101"/>
        <v>61989789</v>
      </c>
      <c r="F3255" s="51" t="s">
        <v>107</v>
      </c>
      <c r="G3255" s="51" t="s">
        <v>5731</v>
      </c>
      <c r="H3255" s="51">
        <v>125</v>
      </c>
      <c r="I3255" s="51" t="s">
        <v>14443</v>
      </c>
      <c r="J3255" s="51">
        <v>16.690000000000001</v>
      </c>
      <c r="K3255" s="68">
        <v>2086.25</v>
      </c>
      <c r="L3255" s="63" t="s">
        <v>14444</v>
      </c>
      <c r="M3255" s="50" t="s">
        <v>3252</v>
      </c>
      <c r="N3255" s="36" t="s">
        <v>4669</v>
      </c>
      <c r="O3255" s="36">
        <v>2098</v>
      </c>
      <c r="P3255" s="36">
        <v>76</v>
      </c>
      <c r="Q3255" s="36" t="s">
        <v>5019</v>
      </c>
      <c r="R3255" s="50" t="str">
        <f>VLOOKUP(A3255,[1]komplet!$1:$1048576,18,0)</f>
        <v>ANO</v>
      </c>
    </row>
    <row r="3256" spans="1:18" x14ac:dyDescent="0.25">
      <c r="A3256" s="71">
        <v>600131718</v>
      </c>
      <c r="B3256" s="56">
        <f t="shared" si="100"/>
        <v>600131718</v>
      </c>
      <c r="C3256" s="57" t="s">
        <v>1295</v>
      </c>
      <c r="D3256" s="50">
        <v>1</v>
      </c>
      <c r="E3256" s="72">
        <f t="shared" si="101"/>
        <v>70640220</v>
      </c>
      <c r="F3256" s="51" t="s">
        <v>107</v>
      </c>
      <c r="G3256" s="51" t="s">
        <v>5731</v>
      </c>
      <c r="H3256" s="51">
        <v>75</v>
      </c>
      <c r="I3256" s="51" t="s">
        <v>14443</v>
      </c>
      <c r="J3256" s="51">
        <v>16.690000000000001</v>
      </c>
      <c r="K3256" s="68">
        <v>1251.75</v>
      </c>
      <c r="L3256" s="63" t="s">
        <v>14444</v>
      </c>
      <c r="M3256" s="50" t="s">
        <v>3253</v>
      </c>
      <c r="O3256" s="36">
        <v>256</v>
      </c>
      <c r="Q3256" s="36" t="s">
        <v>5020</v>
      </c>
      <c r="R3256" s="50" t="str">
        <f>VLOOKUP(A3256,[1]komplet!$1:$1048576,18,0)</f>
        <v>ANO</v>
      </c>
    </row>
    <row r="3257" spans="1:18" x14ac:dyDescent="0.25">
      <c r="A3257" s="71">
        <v>600131955</v>
      </c>
      <c r="B3257" s="56">
        <f t="shared" si="100"/>
        <v>600131955</v>
      </c>
      <c r="C3257" s="57" t="s">
        <v>1296</v>
      </c>
      <c r="D3257" s="50">
        <v>1</v>
      </c>
      <c r="E3257" s="72">
        <f t="shared" si="101"/>
        <v>60802693</v>
      </c>
      <c r="F3257" s="51" t="s">
        <v>107</v>
      </c>
      <c r="G3257" s="51" t="s">
        <v>5731</v>
      </c>
      <c r="H3257" s="51">
        <v>950</v>
      </c>
      <c r="I3257" s="51" t="s">
        <v>14443</v>
      </c>
      <c r="J3257" s="51">
        <v>16.690000000000001</v>
      </c>
      <c r="K3257" s="68">
        <v>15855.500000000002</v>
      </c>
      <c r="L3257" s="63" t="s">
        <v>14444</v>
      </c>
      <c r="M3257" s="50" t="s">
        <v>3254</v>
      </c>
      <c r="N3257" s="36" t="s">
        <v>103</v>
      </c>
      <c r="O3257" s="36">
        <v>128</v>
      </c>
      <c r="Q3257" s="36" t="s">
        <v>5021</v>
      </c>
      <c r="R3257" s="50" t="str">
        <f>VLOOKUP(A3257,[1]komplet!$1:$1048576,18,0)</f>
        <v>ANO</v>
      </c>
    </row>
    <row r="3258" spans="1:18" x14ac:dyDescent="0.25">
      <c r="A3258" s="71">
        <v>600139000</v>
      </c>
      <c r="B3258" s="56">
        <f t="shared" si="100"/>
        <v>600139000</v>
      </c>
      <c r="C3258" s="57" t="s">
        <v>1297</v>
      </c>
      <c r="D3258" s="50">
        <v>1</v>
      </c>
      <c r="E3258" s="72">
        <f t="shared" si="101"/>
        <v>70985286</v>
      </c>
      <c r="F3258" s="51" t="s">
        <v>107</v>
      </c>
      <c r="G3258" s="51" t="s">
        <v>5731</v>
      </c>
      <c r="H3258" s="51">
        <v>200</v>
      </c>
      <c r="I3258" s="51" t="s">
        <v>14443</v>
      </c>
      <c r="J3258" s="51">
        <v>16.690000000000001</v>
      </c>
      <c r="K3258" s="68">
        <v>3338.0000000000005</v>
      </c>
      <c r="L3258" s="63" t="s">
        <v>14444</v>
      </c>
      <c r="M3258" s="50" t="s">
        <v>3255</v>
      </c>
      <c r="O3258" s="36">
        <v>20</v>
      </c>
      <c r="Q3258" s="36" t="s">
        <v>5022</v>
      </c>
      <c r="R3258" s="50" t="str">
        <f>VLOOKUP(A3258,[1]komplet!$1:$1048576,18,0)</f>
        <v>ANO</v>
      </c>
    </row>
    <row r="3259" spans="1:18" x14ac:dyDescent="0.25">
      <c r="A3259" s="71">
        <v>600140784</v>
      </c>
      <c r="B3259" s="56">
        <f t="shared" si="100"/>
        <v>600140784</v>
      </c>
      <c r="C3259" s="57" t="s">
        <v>1298</v>
      </c>
      <c r="D3259" s="50">
        <v>1</v>
      </c>
      <c r="E3259" s="72">
        <f t="shared" si="101"/>
        <v>61989991</v>
      </c>
      <c r="F3259" s="51" t="s">
        <v>107</v>
      </c>
      <c r="G3259" s="51" t="s">
        <v>5731</v>
      </c>
      <c r="H3259" s="51">
        <v>2200</v>
      </c>
      <c r="I3259" s="51" t="s">
        <v>14443</v>
      </c>
      <c r="J3259" s="51">
        <v>16.690000000000001</v>
      </c>
      <c r="K3259" s="68">
        <v>36718</v>
      </c>
      <c r="L3259" s="63" t="s">
        <v>14444</v>
      </c>
      <c r="M3259" s="50" t="s">
        <v>3256</v>
      </c>
      <c r="N3259" s="36" t="s">
        <v>5023</v>
      </c>
      <c r="O3259" s="36">
        <v>319</v>
      </c>
      <c r="P3259" s="36">
        <v>2</v>
      </c>
      <c r="Q3259" s="36" t="s">
        <v>5019</v>
      </c>
      <c r="R3259" s="50" t="str">
        <f>VLOOKUP(A3259,[1]komplet!$1:$1048576,18,0)</f>
        <v>ANO</v>
      </c>
    </row>
    <row r="3260" spans="1:18" x14ac:dyDescent="0.25">
      <c r="A3260" s="71">
        <v>600140792</v>
      </c>
      <c r="B3260" s="56">
        <f t="shared" si="100"/>
        <v>600140792</v>
      </c>
      <c r="C3260" s="57" t="s">
        <v>1299</v>
      </c>
      <c r="D3260" s="50">
        <v>1</v>
      </c>
      <c r="E3260" s="72">
        <f t="shared" si="101"/>
        <v>61989967</v>
      </c>
      <c r="F3260" s="51" t="s">
        <v>107</v>
      </c>
      <c r="G3260" s="51" t="s">
        <v>5731</v>
      </c>
      <c r="H3260" s="51">
        <v>1600</v>
      </c>
      <c r="I3260" s="51" t="s">
        <v>14443</v>
      </c>
      <c r="J3260" s="51">
        <v>16.690000000000001</v>
      </c>
      <c r="K3260" s="68">
        <v>26704.000000000004</v>
      </c>
      <c r="L3260" s="63" t="s">
        <v>14444</v>
      </c>
      <c r="M3260" s="50" t="s">
        <v>3257</v>
      </c>
      <c r="N3260" s="36" t="s">
        <v>4355</v>
      </c>
      <c r="O3260" s="36">
        <v>1264</v>
      </c>
      <c r="P3260" s="36">
        <v>3</v>
      </c>
      <c r="Q3260" s="36" t="s">
        <v>5019</v>
      </c>
      <c r="R3260" s="50" t="str">
        <f>VLOOKUP(A3260,[1]komplet!$1:$1048576,18,0)</f>
        <v>ANO</v>
      </c>
    </row>
    <row r="3261" spans="1:18" x14ac:dyDescent="0.25">
      <c r="A3261" s="71">
        <v>600140997</v>
      </c>
      <c r="B3261" s="56">
        <f t="shared" si="100"/>
        <v>600140997</v>
      </c>
      <c r="C3261" s="57" t="s">
        <v>1300</v>
      </c>
      <c r="D3261" s="50">
        <v>1</v>
      </c>
      <c r="E3261" s="72">
        <f t="shared" si="101"/>
        <v>70996482</v>
      </c>
      <c r="F3261" s="51" t="s">
        <v>107</v>
      </c>
      <c r="G3261" s="51" t="s">
        <v>5731</v>
      </c>
      <c r="H3261" s="51">
        <v>125</v>
      </c>
      <c r="I3261" s="51" t="s">
        <v>14443</v>
      </c>
      <c r="J3261" s="51">
        <v>16.690000000000001</v>
      </c>
      <c r="K3261" s="68">
        <v>2086.25</v>
      </c>
      <c r="L3261" s="63" t="s">
        <v>14444</v>
      </c>
      <c r="M3261" s="50" t="s">
        <v>3258</v>
      </c>
      <c r="O3261" s="36">
        <v>52</v>
      </c>
      <c r="Q3261" s="36" t="s">
        <v>5024</v>
      </c>
      <c r="R3261" s="50" t="str">
        <f>VLOOKUP(A3261,[1]komplet!$1:$1048576,18,0)</f>
        <v>ANO</v>
      </c>
    </row>
    <row r="3262" spans="1:18" x14ac:dyDescent="0.25">
      <c r="A3262" s="71">
        <v>600141047</v>
      </c>
      <c r="B3262" s="56">
        <f t="shared" si="100"/>
        <v>600141047</v>
      </c>
      <c r="C3262" s="57" t="s">
        <v>1301</v>
      </c>
      <c r="D3262" s="50">
        <v>1</v>
      </c>
      <c r="E3262" s="72">
        <f t="shared" si="101"/>
        <v>61989860</v>
      </c>
      <c r="F3262" s="51" t="s">
        <v>107</v>
      </c>
      <c r="G3262" s="51" t="s">
        <v>5731</v>
      </c>
      <c r="H3262" s="51">
        <v>2125</v>
      </c>
      <c r="I3262" s="51" t="s">
        <v>14443</v>
      </c>
      <c r="J3262" s="51">
        <v>16.690000000000001</v>
      </c>
      <c r="K3262" s="68">
        <v>35466.25</v>
      </c>
      <c r="L3262" s="63" t="s">
        <v>14444</v>
      </c>
      <c r="M3262" s="50" t="s">
        <v>3259</v>
      </c>
      <c r="N3262" s="36" t="s">
        <v>4984</v>
      </c>
      <c r="O3262" s="36">
        <v>1419</v>
      </c>
      <c r="P3262" s="36">
        <v>7</v>
      </c>
      <c r="Q3262" s="36" t="s">
        <v>5019</v>
      </c>
      <c r="R3262" s="50" t="str">
        <f>VLOOKUP(A3262,[1]komplet!$1:$1048576,18,0)</f>
        <v>ANO</v>
      </c>
    </row>
    <row r="3263" spans="1:18" x14ac:dyDescent="0.25">
      <c r="A3263" s="71">
        <v>600141055</v>
      </c>
      <c r="B3263" s="56">
        <f t="shared" si="100"/>
        <v>600141055</v>
      </c>
      <c r="C3263" s="57" t="s">
        <v>1302</v>
      </c>
      <c r="D3263" s="50">
        <v>1</v>
      </c>
      <c r="E3263" s="72">
        <f t="shared" si="101"/>
        <v>75029481</v>
      </c>
      <c r="F3263" s="51" t="s">
        <v>107</v>
      </c>
      <c r="G3263" s="51" t="s">
        <v>5731</v>
      </c>
      <c r="H3263" s="51">
        <v>100</v>
      </c>
      <c r="I3263" s="51" t="s">
        <v>14443</v>
      </c>
      <c r="J3263" s="51">
        <v>16.690000000000001</v>
      </c>
      <c r="K3263" s="68">
        <v>1669.0000000000002</v>
      </c>
      <c r="L3263" s="63" t="s">
        <v>14444</v>
      </c>
      <c r="M3263" s="50" t="s">
        <v>3260</v>
      </c>
      <c r="O3263" s="36">
        <v>40</v>
      </c>
      <c r="Q3263" s="36" t="s">
        <v>5025</v>
      </c>
      <c r="R3263" s="50" t="str">
        <f>VLOOKUP(A3263,[1]komplet!$1:$1048576,18,0)</f>
        <v>ANO</v>
      </c>
    </row>
    <row r="3264" spans="1:18" x14ac:dyDescent="0.25">
      <c r="A3264" s="71">
        <v>650036417</v>
      </c>
      <c r="B3264" s="56">
        <f t="shared" si="100"/>
        <v>650036417</v>
      </c>
      <c r="C3264" s="57" t="s">
        <v>1303</v>
      </c>
      <c r="D3264" s="50">
        <v>1</v>
      </c>
      <c r="E3264" s="72">
        <f t="shared" si="101"/>
        <v>75027631</v>
      </c>
      <c r="F3264" s="51" t="s">
        <v>107</v>
      </c>
      <c r="G3264" s="51" t="s">
        <v>5731</v>
      </c>
      <c r="H3264" s="51">
        <v>150</v>
      </c>
      <c r="I3264" s="51" t="s">
        <v>14443</v>
      </c>
      <c r="J3264" s="51">
        <v>16.690000000000001</v>
      </c>
      <c r="K3264" s="68">
        <v>2503.5</v>
      </c>
      <c r="L3264" s="63" t="s">
        <v>14444</v>
      </c>
      <c r="M3264" s="50" t="s">
        <v>3261</v>
      </c>
      <c r="O3264" s="36">
        <v>64</v>
      </c>
      <c r="Q3264" s="36" t="s">
        <v>5026</v>
      </c>
      <c r="R3264" s="50" t="str">
        <f>VLOOKUP(A3264,[1]komplet!$1:$1048576,18,0)</f>
        <v>ANO</v>
      </c>
    </row>
    <row r="3265" spans="1:18" x14ac:dyDescent="0.25">
      <c r="A3265" s="71">
        <v>650036620</v>
      </c>
      <c r="B3265" s="56">
        <f t="shared" si="100"/>
        <v>650036620</v>
      </c>
      <c r="C3265" s="57" t="s">
        <v>1304</v>
      </c>
      <c r="D3265" s="50">
        <v>1</v>
      </c>
      <c r="E3265" s="72">
        <f t="shared" si="101"/>
        <v>70998396</v>
      </c>
      <c r="F3265" s="51" t="s">
        <v>107</v>
      </c>
      <c r="G3265" s="51" t="s">
        <v>5731</v>
      </c>
      <c r="H3265" s="51">
        <v>125</v>
      </c>
      <c r="I3265" s="51" t="s">
        <v>14443</v>
      </c>
      <c r="J3265" s="51">
        <v>16.690000000000001</v>
      </c>
      <c r="K3265" s="68">
        <v>2086.25</v>
      </c>
      <c r="L3265" s="63" t="s">
        <v>14444</v>
      </c>
      <c r="M3265" s="50" t="s">
        <v>3262</v>
      </c>
      <c r="O3265" s="36">
        <v>113</v>
      </c>
      <c r="Q3265" s="36" t="s">
        <v>5027</v>
      </c>
      <c r="R3265" s="50" t="str">
        <f>VLOOKUP(A3265,[1]komplet!$1:$1048576,18,0)</f>
        <v>ANO</v>
      </c>
    </row>
    <row r="3266" spans="1:18" x14ac:dyDescent="0.25">
      <c r="A3266" s="71">
        <v>691009660</v>
      </c>
      <c r="B3266" s="56">
        <f t="shared" si="100"/>
        <v>691009660</v>
      </c>
      <c r="C3266" s="57" t="s">
        <v>1305</v>
      </c>
      <c r="D3266" s="50">
        <v>1</v>
      </c>
      <c r="E3266" s="72">
        <f t="shared" si="101"/>
        <v>5388864</v>
      </c>
      <c r="F3266" s="51" t="s">
        <v>107</v>
      </c>
      <c r="G3266" s="51" t="s">
        <v>5731</v>
      </c>
      <c r="H3266" s="51">
        <v>275</v>
      </c>
      <c r="I3266" s="51" t="s">
        <v>14443</v>
      </c>
      <c r="J3266" s="51">
        <v>16.690000000000001</v>
      </c>
      <c r="K3266" s="68">
        <v>4589.75</v>
      </c>
      <c r="L3266" s="63" t="s">
        <v>14444</v>
      </c>
      <c r="M3266" s="50" t="s">
        <v>3263</v>
      </c>
      <c r="N3266" s="36" t="s">
        <v>37</v>
      </c>
      <c r="O3266" s="36">
        <v>150</v>
      </c>
      <c r="Q3266" s="36" t="s">
        <v>5028</v>
      </c>
      <c r="R3266" s="50" t="str">
        <f>VLOOKUP(A3266,[1]komplet!$1:$1048576,18,0)</f>
        <v>ANO</v>
      </c>
    </row>
    <row r="3267" spans="1:18" x14ac:dyDescent="0.25">
      <c r="A3267" s="71">
        <v>600018016</v>
      </c>
      <c r="B3267" s="56">
        <f t="shared" si="100"/>
        <v>600018016</v>
      </c>
      <c r="C3267" s="57" t="s">
        <v>1306</v>
      </c>
      <c r="D3267" s="50">
        <v>1</v>
      </c>
      <c r="E3267" s="72">
        <f t="shared" si="101"/>
        <v>49589792</v>
      </c>
      <c r="F3267" s="51" t="s">
        <v>107</v>
      </c>
      <c r="G3267" s="51" t="s">
        <v>5732</v>
      </c>
      <c r="H3267" s="51">
        <v>2375</v>
      </c>
      <c r="I3267" s="51" t="s">
        <v>14443</v>
      </c>
      <c r="J3267" s="51">
        <v>16.690000000000001</v>
      </c>
      <c r="K3267" s="68">
        <v>39638.75</v>
      </c>
      <c r="L3267" s="63" t="s">
        <v>14444</v>
      </c>
      <c r="M3267" s="50" t="s">
        <v>3264</v>
      </c>
      <c r="N3267" s="36" t="s">
        <v>5029</v>
      </c>
      <c r="O3267" s="36">
        <v>1207</v>
      </c>
      <c r="P3267" s="36">
        <v>8</v>
      </c>
      <c r="Q3267" s="36" t="s">
        <v>5030</v>
      </c>
      <c r="R3267" s="50" t="str">
        <f>VLOOKUP(A3267,[1]komplet!$1:$1048576,18,0)</f>
        <v>ANO</v>
      </c>
    </row>
    <row r="3268" spans="1:18" x14ac:dyDescent="0.25">
      <c r="A3268" s="71">
        <v>600018041</v>
      </c>
      <c r="B3268" s="56">
        <f t="shared" si="100"/>
        <v>600018041</v>
      </c>
      <c r="C3268" s="57" t="s">
        <v>1307</v>
      </c>
      <c r="D3268" s="50">
        <v>1</v>
      </c>
      <c r="E3268" s="72">
        <f t="shared" si="101"/>
        <v>49589679</v>
      </c>
      <c r="F3268" s="51" t="s">
        <v>107</v>
      </c>
      <c r="G3268" s="51" t="s">
        <v>5732</v>
      </c>
      <c r="H3268" s="51">
        <v>950</v>
      </c>
      <c r="I3268" s="51" t="s">
        <v>14443</v>
      </c>
      <c r="J3268" s="51">
        <v>16.690000000000001</v>
      </c>
      <c r="K3268" s="68">
        <v>15855.500000000002</v>
      </c>
      <c r="L3268" s="63" t="s">
        <v>14444</v>
      </c>
      <c r="M3268" s="50" t="s">
        <v>3265</v>
      </c>
      <c r="N3268" s="36" t="s">
        <v>5031</v>
      </c>
      <c r="O3268" s="36">
        <v>652</v>
      </c>
      <c r="P3268" s="36">
        <v>31</v>
      </c>
      <c r="Q3268" s="36" t="s">
        <v>5030</v>
      </c>
      <c r="R3268" s="50" t="str">
        <f>VLOOKUP(A3268,[1]komplet!$1:$1048576,18,0)</f>
        <v>ANO</v>
      </c>
    </row>
    <row r="3269" spans="1:18" x14ac:dyDescent="0.25">
      <c r="A3269" s="71">
        <v>600018075</v>
      </c>
      <c r="B3269" s="56">
        <f t="shared" ref="B3269:B3332" si="102">A3269*1</f>
        <v>600018075</v>
      </c>
      <c r="C3269" s="57" t="s">
        <v>1308</v>
      </c>
      <c r="D3269" s="50">
        <v>1</v>
      </c>
      <c r="E3269" s="72">
        <f t="shared" ref="E3269:E3332" si="103">C3269*1</f>
        <v>852384</v>
      </c>
      <c r="F3269" s="51" t="s">
        <v>107</v>
      </c>
      <c r="G3269" s="51" t="s">
        <v>5732</v>
      </c>
      <c r="H3269" s="51">
        <v>1275</v>
      </c>
      <c r="I3269" s="51" t="s">
        <v>14443</v>
      </c>
      <c r="J3269" s="51">
        <v>16.690000000000001</v>
      </c>
      <c r="K3269" s="68">
        <v>21279.75</v>
      </c>
      <c r="L3269" s="63" t="s">
        <v>14444</v>
      </c>
      <c r="M3269" s="50" t="s">
        <v>3266</v>
      </c>
      <c r="N3269" s="36" t="s">
        <v>4667</v>
      </c>
      <c r="O3269" s="36">
        <v>2115</v>
      </c>
      <c r="P3269" s="36">
        <v>3</v>
      </c>
      <c r="Q3269" s="36" t="s">
        <v>5030</v>
      </c>
      <c r="R3269" s="50" t="str">
        <f>VLOOKUP(A3269,[1]komplet!$1:$1048576,18,0)</f>
        <v>ANO</v>
      </c>
    </row>
    <row r="3270" spans="1:18" x14ac:dyDescent="0.25">
      <c r="A3270" s="71">
        <v>600018083</v>
      </c>
      <c r="B3270" s="56">
        <f t="shared" si="102"/>
        <v>600018083</v>
      </c>
      <c r="C3270" s="57" t="s">
        <v>1309</v>
      </c>
      <c r="D3270" s="50">
        <v>1</v>
      </c>
      <c r="E3270" s="72">
        <f t="shared" si="103"/>
        <v>843113</v>
      </c>
      <c r="F3270" s="51" t="s">
        <v>107</v>
      </c>
      <c r="G3270" s="51" t="s">
        <v>5732</v>
      </c>
      <c r="H3270" s="51">
        <v>2775</v>
      </c>
      <c r="I3270" s="51" t="s">
        <v>14443</v>
      </c>
      <c r="J3270" s="51">
        <v>16.690000000000001</v>
      </c>
      <c r="K3270" s="68">
        <v>46314.75</v>
      </c>
      <c r="L3270" s="63" t="s">
        <v>14444</v>
      </c>
      <c r="M3270" s="50" t="s">
        <v>3267</v>
      </c>
      <c r="N3270" s="36" t="s">
        <v>5032</v>
      </c>
      <c r="O3270" s="36">
        <v>950</v>
      </c>
      <c r="P3270" s="36">
        <v>1</v>
      </c>
      <c r="Q3270" s="36" t="s">
        <v>5030</v>
      </c>
      <c r="R3270" s="50" t="str">
        <f>VLOOKUP(A3270,[1]komplet!$1:$1048576,18,0)</f>
        <v>ANO</v>
      </c>
    </row>
    <row r="3271" spans="1:18" x14ac:dyDescent="0.25">
      <c r="A3271" s="71">
        <v>600020096</v>
      </c>
      <c r="B3271" s="56">
        <f t="shared" si="102"/>
        <v>600020096</v>
      </c>
      <c r="C3271" s="57" t="s">
        <v>1310</v>
      </c>
      <c r="D3271" s="50">
        <v>1</v>
      </c>
      <c r="E3271" s="72">
        <f t="shared" si="103"/>
        <v>851213</v>
      </c>
      <c r="F3271" s="51" t="s">
        <v>107</v>
      </c>
      <c r="G3271" s="51" t="s">
        <v>5732</v>
      </c>
      <c r="H3271" s="51">
        <v>1000</v>
      </c>
      <c r="I3271" s="51" t="s">
        <v>14443</v>
      </c>
      <c r="J3271" s="51">
        <v>16.690000000000001</v>
      </c>
      <c r="K3271" s="68">
        <v>16690</v>
      </c>
      <c r="L3271" s="63" t="s">
        <v>14444</v>
      </c>
      <c r="M3271" s="50" t="s">
        <v>3268</v>
      </c>
      <c r="N3271" s="36" t="s">
        <v>4226</v>
      </c>
      <c r="O3271" s="36">
        <v>234</v>
      </c>
      <c r="P3271" s="36">
        <v>2</v>
      </c>
      <c r="Q3271" s="36" t="s">
        <v>5030</v>
      </c>
      <c r="R3271" s="50" t="str">
        <f>VLOOKUP(A3271,[1]komplet!$1:$1048576,18,0)</f>
        <v>ANO</v>
      </c>
    </row>
    <row r="3272" spans="1:18" x14ac:dyDescent="0.25">
      <c r="A3272" s="71">
        <v>600148467</v>
      </c>
      <c r="B3272" s="56">
        <f t="shared" si="102"/>
        <v>600148467</v>
      </c>
      <c r="C3272" s="57" t="s">
        <v>1311</v>
      </c>
      <c r="D3272" s="50">
        <v>1</v>
      </c>
      <c r="E3272" s="72">
        <f t="shared" si="103"/>
        <v>852287</v>
      </c>
      <c r="F3272" s="51" t="s">
        <v>107</v>
      </c>
      <c r="G3272" s="51" t="s">
        <v>5732</v>
      </c>
      <c r="H3272" s="51">
        <v>2300</v>
      </c>
      <c r="I3272" s="51" t="s">
        <v>14443</v>
      </c>
      <c r="J3272" s="51">
        <v>16.690000000000001</v>
      </c>
      <c r="K3272" s="68">
        <v>38387</v>
      </c>
      <c r="L3272" s="63" t="s">
        <v>14444</v>
      </c>
      <c r="M3272" s="50" t="s">
        <v>3269</v>
      </c>
      <c r="N3272" s="36" t="s">
        <v>5033</v>
      </c>
      <c r="O3272" s="36">
        <v>2325</v>
      </c>
      <c r="P3272" s="36">
        <v>21</v>
      </c>
      <c r="Q3272" s="36" t="s">
        <v>5030</v>
      </c>
      <c r="R3272" s="50" t="str">
        <f>VLOOKUP(A3272,[1]komplet!$1:$1048576,18,0)</f>
        <v>ANO</v>
      </c>
    </row>
    <row r="3273" spans="1:18" x14ac:dyDescent="0.25">
      <c r="A3273" s="71">
        <v>600027121</v>
      </c>
      <c r="B3273" s="56">
        <f t="shared" si="102"/>
        <v>600027121</v>
      </c>
      <c r="C3273" s="57" t="s">
        <v>1312</v>
      </c>
      <c r="D3273" s="50">
        <v>1</v>
      </c>
      <c r="E3273" s="72">
        <f t="shared" si="103"/>
        <v>49589768</v>
      </c>
      <c r="F3273" s="51" t="s">
        <v>107</v>
      </c>
      <c r="G3273" s="51" t="s">
        <v>5732</v>
      </c>
      <c r="H3273" s="51">
        <v>525</v>
      </c>
      <c r="I3273" s="51" t="s">
        <v>14443</v>
      </c>
      <c r="J3273" s="51">
        <v>16.690000000000001</v>
      </c>
      <c r="K3273" s="68">
        <v>8762.25</v>
      </c>
      <c r="L3273" s="63" t="s">
        <v>14444</v>
      </c>
      <c r="M3273" s="50" t="s">
        <v>3270</v>
      </c>
      <c r="N3273" s="36" t="s">
        <v>5034</v>
      </c>
      <c r="O3273" s="36">
        <v>145</v>
      </c>
      <c r="P3273" s="36">
        <v>3</v>
      </c>
      <c r="Q3273" s="36" t="s">
        <v>5030</v>
      </c>
      <c r="R3273" s="50" t="str">
        <f>VLOOKUP(A3273,[1]komplet!$1:$1048576,18,0)</f>
        <v>ANO</v>
      </c>
    </row>
    <row r="3274" spans="1:18" x14ac:dyDescent="0.25">
      <c r="A3274" s="71">
        <v>600027139</v>
      </c>
      <c r="B3274" s="56">
        <f t="shared" si="102"/>
        <v>600027139</v>
      </c>
      <c r="C3274" s="57" t="s">
        <v>1313</v>
      </c>
      <c r="D3274" s="50">
        <v>1</v>
      </c>
      <c r="E3274" s="72">
        <f t="shared" si="103"/>
        <v>25827707</v>
      </c>
      <c r="F3274" s="51" t="s">
        <v>107</v>
      </c>
      <c r="G3274" s="51" t="s">
        <v>5732</v>
      </c>
      <c r="H3274" s="51">
        <v>625</v>
      </c>
      <c r="I3274" s="51" t="s">
        <v>14443</v>
      </c>
      <c r="J3274" s="51">
        <v>16.690000000000001</v>
      </c>
      <c r="K3274" s="68">
        <v>10431.25</v>
      </c>
      <c r="L3274" s="63" t="s">
        <v>14444</v>
      </c>
      <c r="M3274" s="50" t="s">
        <v>3271</v>
      </c>
      <c r="N3274" s="36" t="s">
        <v>54</v>
      </c>
      <c r="O3274" s="36">
        <v>2298</v>
      </c>
      <c r="P3274" s="36">
        <v>16</v>
      </c>
      <c r="Q3274" s="36" t="s">
        <v>5030</v>
      </c>
      <c r="R3274" s="50" t="str">
        <f>VLOOKUP(A3274,[1]komplet!$1:$1048576,18,0)</f>
        <v>NE</v>
      </c>
    </row>
    <row r="3275" spans="1:18" x14ac:dyDescent="0.25">
      <c r="A3275" s="71">
        <v>600027147</v>
      </c>
      <c r="B3275" s="56">
        <f t="shared" si="102"/>
        <v>600027147</v>
      </c>
      <c r="C3275" s="57" t="s">
        <v>1314</v>
      </c>
      <c r="D3275" s="50">
        <v>1</v>
      </c>
      <c r="E3275" s="72">
        <f t="shared" si="103"/>
        <v>25828274</v>
      </c>
      <c r="F3275" s="51" t="s">
        <v>107</v>
      </c>
      <c r="G3275" s="51" t="s">
        <v>5732</v>
      </c>
      <c r="H3275" s="51">
        <v>200</v>
      </c>
      <c r="I3275" s="51" t="s">
        <v>14443</v>
      </c>
      <c r="J3275" s="51">
        <v>16.690000000000001</v>
      </c>
      <c r="K3275" s="68">
        <v>3338.0000000000005</v>
      </c>
      <c r="L3275" s="63" t="s">
        <v>14444</v>
      </c>
      <c r="M3275" s="50" t="s">
        <v>3272</v>
      </c>
      <c r="N3275" s="36" t="s">
        <v>5033</v>
      </c>
      <c r="O3275" s="36">
        <v>1915</v>
      </c>
      <c r="P3275" s="36">
        <v>13</v>
      </c>
      <c r="Q3275" s="36" t="s">
        <v>5030</v>
      </c>
      <c r="R3275" s="50" t="str">
        <f>VLOOKUP(A3275,[1]komplet!$1:$1048576,18,0)</f>
        <v>NE</v>
      </c>
    </row>
    <row r="3276" spans="1:18" x14ac:dyDescent="0.25">
      <c r="A3276" s="71">
        <v>600148530</v>
      </c>
      <c r="B3276" s="56">
        <f t="shared" si="102"/>
        <v>600148530</v>
      </c>
      <c r="C3276" s="57" t="s">
        <v>1315</v>
      </c>
      <c r="D3276" s="50">
        <v>1</v>
      </c>
      <c r="E3276" s="72">
        <f t="shared" si="103"/>
        <v>852864</v>
      </c>
      <c r="F3276" s="51" t="s">
        <v>107</v>
      </c>
      <c r="G3276" s="51" t="s">
        <v>5732</v>
      </c>
      <c r="H3276" s="51">
        <v>1800</v>
      </c>
      <c r="I3276" s="51" t="s">
        <v>14443</v>
      </c>
      <c r="J3276" s="51">
        <v>16.690000000000001</v>
      </c>
      <c r="K3276" s="68">
        <v>30042.000000000004</v>
      </c>
      <c r="L3276" s="63" t="s">
        <v>14444</v>
      </c>
      <c r="M3276" s="50" t="s">
        <v>3273</v>
      </c>
      <c r="N3276" s="36" t="s">
        <v>5035</v>
      </c>
      <c r="O3276" s="36">
        <v>2692</v>
      </c>
      <c r="P3276" s="36">
        <v>38</v>
      </c>
      <c r="Q3276" s="36" t="s">
        <v>5030</v>
      </c>
      <c r="R3276" s="50" t="str">
        <f>VLOOKUP(A3276,[1]komplet!$1:$1048576,18,0)</f>
        <v>ANO</v>
      </c>
    </row>
    <row r="3277" spans="1:18" x14ac:dyDescent="0.25">
      <c r="A3277" s="71">
        <v>600148581</v>
      </c>
      <c r="B3277" s="56">
        <f t="shared" si="102"/>
        <v>600148581</v>
      </c>
      <c r="C3277" s="57" t="s">
        <v>1316</v>
      </c>
      <c r="D3277" s="50">
        <v>1</v>
      </c>
      <c r="E3277" s="72">
        <f t="shared" si="103"/>
        <v>852295</v>
      </c>
      <c r="F3277" s="51" t="s">
        <v>107</v>
      </c>
      <c r="G3277" s="51" t="s">
        <v>5732</v>
      </c>
      <c r="H3277" s="51">
        <v>2100</v>
      </c>
      <c r="I3277" s="51" t="s">
        <v>14443</v>
      </c>
      <c r="J3277" s="51">
        <v>16.690000000000001</v>
      </c>
      <c r="K3277" s="68">
        <v>35049</v>
      </c>
      <c r="L3277" s="63" t="s">
        <v>14444</v>
      </c>
      <c r="M3277" s="50" t="s">
        <v>3274</v>
      </c>
      <c r="N3277" s="36" t="s">
        <v>5036</v>
      </c>
      <c r="O3277" s="36">
        <v>974</v>
      </c>
      <c r="P3277" s="36">
        <v>1</v>
      </c>
      <c r="Q3277" s="36" t="s">
        <v>5030</v>
      </c>
      <c r="R3277" s="50" t="str">
        <f>VLOOKUP(A3277,[1]komplet!$1:$1048576,18,0)</f>
        <v>ANO</v>
      </c>
    </row>
    <row r="3278" spans="1:18" x14ac:dyDescent="0.25">
      <c r="A3278" s="71">
        <v>600147932</v>
      </c>
      <c r="B3278" s="56">
        <f t="shared" si="102"/>
        <v>600147932</v>
      </c>
      <c r="C3278" s="57" t="s">
        <v>1317</v>
      </c>
      <c r="D3278" s="50">
        <v>1</v>
      </c>
      <c r="E3278" s="72">
        <f t="shared" si="103"/>
        <v>70985235</v>
      </c>
      <c r="F3278" s="51" t="s">
        <v>107</v>
      </c>
      <c r="G3278" s="51" t="s">
        <v>5732</v>
      </c>
      <c r="H3278" s="51">
        <v>125</v>
      </c>
      <c r="I3278" s="51" t="s">
        <v>14443</v>
      </c>
      <c r="J3278" s="51">
        <v>16.690000000000001</v>
      </c>
      <c r="K3278" s="68">
        <v>2086.25</v>
      </c>
      <c r="L3278" s="63" t="s">
        <v>14444</v>
      </c>
      <c r="M3278" s="50" t="s">
        <v>3275</v>
      </c>
      <c r="O3278" s="36">
        <v>12</v>
      </c>
      <c r="Q3278" s="36" t="s">
        <v>5037</v>
      </c>
      <c r="R3278" s="50" t="str">
        <f>VLOOKUP(A3278,[1]komplet!$1:$1048576,18,0)</f>
        <v>ANO</v>
      </c>
    </row>
    <row r="3279" spans="1:18" x14ac:dyDescent="0.25">
      <c r="A3279" s="71">
        <v>600148441</v>
      </c>
      <c r="B3279" s="56">
        <f t="shared" si="102"/>
        <v>600148441</v>
      </c>
      <c r="C3279" s="57" t="s">
        <v>1318</v>
      </c>
      <c r="D3279" s="50">
        <v>1</v>
      </c>
      <c r="E3279" s="72">
        <f t="shared" si="103"/>
        <v>60339381</v>
      </c>
      <c r="F3279" s="51" t="s">
        <v>107</v>
      </c>
      <c r="G3279" s="51" t="s">
        <v>5732</v>
      </c>
      <c r="H3279" s="51">
        <v>1925</v>
      </c>
      <c r="I3279" s="51" t="s">
        <v>14443</v>
      </c>
      <c r="J3279" s="51">
        <v>16.690000000000001</v>
      </c>
      <c r="K3279" s="68">
        <v>32128.250000000004</v>
      </c>
      <c r="L3279" s="63" t="s">
        <v>14444</v>
      </c>
      <c r="M3279" s="50" t="s">
        <v>3276</v>
      </c>
      <c r="N3279" s="36" t="s">
        <v>48</v>
      </c>
      <c r="O3279" s="36">
        <v>1846</v>
      </c>
      <c r="P3279" s="36">
        <v>22</v>
      </c>
      <c r="Q3279" s="36" t="s">
        <v>5030</v>
      </c>
      <c r="R3279" s="50" t="str">
        <f>VLOOKUP(A3279,[1]komplet!$1:$1048576,18,0)</f>
        <v>ANO</v>
      </c>
    </row>
    <row r="3280" spans="1:18" x14ac:dyDescent="0.25">
      <c r="A3280" s="71">
        <v>600147941</v>
      </c>
      <c r="B3280" s="56">
        <f t="shared" si="102"/>
        <v>600147941</v>
      </c>
      <c r="C3280" s="57" t="s">
        <v>1319</v>
      </c>
      <c r="D3280" s="50">
        <v>1</v>
      </c>
      <c r="E3280" s="72">
        <f t="shared" si="103"/>
        <v>70984531</v>
      </c>
      <c r="F3280" s="51" t="s">
        <v>107</v>
      </c>
      <c r="G3280" s="51" t="s">
        <v>5732</v>
      </c>
      <c r="H3280" s="51">
        <v>250</v>
      </c>
      <c r="I3280" s="51" t="s">
        <v>14443</v>
      </c>
      <c r="J3280" s="51">
        <v>16.690000000000001</v>
      </c>
      <c r="K3280" s="68">
        <v>4172.5</v>
      </c>
      <c r="L3280" s="63" t="s">
        <v>14444</v>
      </c>
      <c r="M3280" s="50" t="s">
        <v>3277</v>
      </c>
      <c r="O3280" s="36">
        <v>48</v>
      </c>
      <c r="Q3280" s="36" t="s">
        <v>5038</v>
      </c>
      <c r="R3280" s="50" t="str">
        <f>VLOOKUP(A3280,[1]komplet!$1:$1048576,18,0)</f>
        <v>ANO</v>
      </c>
    </row>
    <row r="3281" spans="1:18" x14ac:dyDescent="0.25">
      <c r="A3281" s="71">
        <v>600147975</v>
      </c>
      <c r="B3281" s="56">
        <f t="shared" si="102"/>
        <v>600147975</v>
      </c>
      <c r="C3281" s="57" t="s">
        <v>1320</v>
      </c>
      <c r="D3281" s="50">
        <v>1</v>
      </c>
      <c r="E3281" s="72">
        <f t="shared" si="103"/>
        <v>71008497</v>
      </c>
      <c r="F3281" s="51" t="s">
        <v>107</v>
      </c>
      <c r="G3281" s="51" t="s">
        <v>5732</v>
      </c>
      <c r="H3281" s="51">
        <v>300</v>
      </c>
      <c r="I3281" s="51" t="s">
        <v>14443</v>
      </c>
      <c r="J3281" s="51">
        <v>16.690000000000001</v>
      </c>
      <c r="K3281" s="68">
        <v>5007</v>
      </c>
      <c r="L3281" s="63" t="s">
        <v>14444</v>
      </c>
      <c r="M3281" s="50" t="s">
        <v>3278</v>
      </c>
      <c r="O3281" s="36">
        <v>103</v>
      </c>
      <c r="Q3281" s="36" t="s">
        <v>5039</v>
      </c>
      <c r="R3281" s="50" t="str">
        <f>VLOOKUP(A3281,[1]komplet!$1:$1048576,18,0)</f>
        <v>ANO</v>
      </c>
    </row>
    <row r="3282" spans="1:18" x14ac:dyDescent="0.25">
      <c r="A3282" s="71">
        <v>600148033</v>
      </c>
      <c r="B3282" s="56">
        <f t="shared" si="102"/>
        <v>600148033</v>
      </c>
      <c r="C3282" s="57" t="s">
        <v>1321</v>
      </c>
      <c r="D3282" s="50">
        <v>1</v>
      </c>
      <c r="E3282" s="72">
        <f t="shared" si="103"/>
        <v>70992908</v>
      </c>
      <c r="F3282" s="51" t="s">
        <v>107</v>
      </c>
      <c r="G3282" s="51" t="s">
        <v>5732</v>
      </c>
      <c r="H3282" s="51">
        <v>125</v>
      </c>
      <c r="I3282" s="51" t="s">
        <v>14443</v>
      </c>
      <c r="J3282" s="51">
        <v>16.690000000000001</v>
      </c>
      <c r="K3282" s="68">
        <v>2086.25</v>
      </c>
      <c r="L3282" s="63" t="s">
        <v>14444</v>
      </c>
      <c r="M3282" s="50" t="s">
        <v>3279</v>
      </c>
      <c r="O3282" s="36">
        <v>175</v>
      </c>
      <c r="Q3282" s="36" t="s">
        <v>5040</v>
      </c>
      <c r="R3282" s="50" t="str">
        <f>VLOOKUP(A3282,[1]komplet!$1:$1048576,18,0)</f>
        <v>ANO</v>
      </c>
    </row>
    <row r="3283" spans="1:18" x14ac:dyDescent="0.25">
      <c r="A3283" s="71">
        <v>600148068</v>
      </c>
      <c r="B3283" s="56">
        <f t="shared" si="102"/>
        <v>600148068</v>
      </c>
      <c r="C3283" s="57" t="s">
        <v>1322</v>
      </c>
      <c r="D3283" s="50">
        <v>1</v>
      </c>
      <c r="E3283" s="72">
        <f t="shared" si="103"/>
        <v>70994366</v>
      </c>
      <c r="F3283" s="51" t="s">
        <v>107</v>
      </c>
      <c r="G3283" s="51" t="s">
        <v>5732</v>
      </c>
      <c r="H3283" s="51">
        <v>150</v>
      </c>
      <c r="I3283" s="51" t="s">
        <v>14443</v>
      </c>
      <c r="J3283" s="51">
        <v>16.690000000000001</v>
      </c>
      <c r="K3283" s="68">
        <v>2503.5</v>
      </c>
      <c r="L3283" s="63" t="s">
        <v>14444</v>
      </c>
      <c r="M3283" s="50" t="s">
        <v>3280</v>
      </c>
      <c r="O3283" s="36">
        <v>18</v>
      </c>
      <c r="Q3283" s="36" t="s">
        <v>97</v>
      </c>
      <c r="R3283" s="50" t="str">
        <f>VLOOKUP(A3283,[1]komplet!$1:$1048576,18,0)</f>
        <v>ANO</v>
      </c>
    </row>
    <row r="3284" spans="1:18" x14ac:dyDescent="0.25">
      <c r="A3284" s="71">
        <v>600148211</v>
      </c>
      <c r="B3284" s="56">
        <f t="shared" si="102"/>
        <v>600148211</v>
      </c>
      <c r="C3284" s="57" t="s">
        <v>1323</v>
      </c>
      <c r="D3284" s="50">
        <v>1</v>
      </c>
      <c r="E3284" s="72">
        <f t="shared" si="103"/>
        <v>70996237</v>
      </c>
      <c r="F3284" s="51" t="s">
        <v>107</v>
      </c>
      <c r="G3284" s="51" t="s">
        <v>5732</v>
      </c>
      <c r="H3284" s="51">
        <v>75</v>
      </c>
      <c r="I3284" s="51" t="s">
        <v>14443</v>
      </c>
      <c r="J3284" s="51">
        <v>16.690000000000001</v>
      </c>
      <c r="K3284" s="68">
        <v>1251.75</v>
      </c>
      <c r="L3284" s="63" t="s">
        <v>14444</v>
      </c>
      <c r="M3284" s="50" t="s">
        <v>3281</v>
      </c>
      <c r="O3284" s="36">
        <v>133</v>
      </c>
      <c r="Q3284" s="36" t="s">
        <v>5041</v>
      </c>
      <c r="R3284" s="50" t="str">
        <f>VLOOKUP(A3284,[1]komplet!$1:$1048576,18,0)</f>
        <v>ANO</v>
      </c>
    </row>
    <row r="3285" spans="1:18" x14ac:dyDescent="0.25">
      <c r="A3285" s="71">
        <v>600148271</v>
      </c>
      <c r="B3285" s="56">
        <f t="shared" si="102"/>
        <v>600148271</v>
      </c>
      <c r="C3285" s="57" t="s">
        <v>1324</v>
      </c>
      <c r="D3285" s="50">
        <v>1</v>
      </c>
      <c r="E3285" s="72">
        <f t="shared" si="103"/>
        <v>70640092</v>
      </c>
      <c r="F3285" s="51" t="s">
        <v>107</v>
      </c>
      <c r="G3285" s="51" t="s">
        <v>5732</v>
      </c>
      <c r="H3285" s="51">
        <v>525</v>
      </c>
      <c r="I3285" s="51" t="s">
        <v>14443</v>
      </c>
      <c r="J3285" s="51">
        <v>16.690000000000001</v>
      </c>
      <c r="K3285" s="68">
        <v>8762.25</v>
      </c>
      <c r="L3285" s="63" t="s">
        <v>14444</v>
      </c>
      <c r="M3285" s="50" t="s">
        <v>3282</v>
      </c>
      <c r="O3285" s="36">
        <v>139</v>
      </c>
      <c r="Q3285" s="36" t="s">
        <v>5042</v>
      </c>
      <c r="R3285" s="50" t="str">
        <f>VLOOKUP(A3285,[1]komplet!$1:$1048576,18,0)</f>
        <v>ANO</v>
      </c>
    </row>
    <row r="3286" spans="1:18" x14ac:dyDescent="0.25">
      <c r="A3286" s="71">
        <v>600148301</v>
      </c>
      <c r="B3286" s="56">
        <f t="shared" si="102"/>
        <v>600148301</v>
      </c>
      <c r="C3286" s="57" t="s">
        <v>1325</v>
      </c>
      <c r="D3286" s="50">
        <v>1</v>
      </c>
      <c r="E3286" s="72">
        <f t="shared" si="103"/>
        <v>63696487</v>
      </c>
      <c r="F3286" s="51" t="s">
        <v>107</v>
      </c>
      <c r="G3286" s="51" t="s">
        <v>5732</v>
      </c>
      <c r="H3286" s="51">
        <v>1475</v>
      </c>
      <c r="I3286" s="51" t="s">
        <v>14443</v>
      </c>
      <c r="J3286" s="51">
        <v>16.690000000000001</v>
      </c>
      <c r="K3286" s="68">
        <v>24617.750000000004</v>
      </c>
      <c r="L3286" s="63" t="s">
        <v>14444</v>
      </c>
      <c r="M3286" s="50" t="s">
        <v>3283</v>
      </c>
      <c r="N3286" s="36" t="s">
        <v>5043</v>
      </c>
      <c r="O3286" s="36">
        <v>368</v>
      </c>
      <c r="Q3286" s="36" t="s">
        <v>5044</v>
      </c>
      <c r="R3286" s="50" t="str">
        <f>VLOOKUP(A3286,[1]komplet!$1:$1048576,18,0)</f>
        <v>ANO</v>
      </c>
    </row>
    <row r="3287" spans="1:18" x14ac:dyDescent="0.25">
      <c r="A3287" s="71">
        <v>600148319</v>
      </c>
      <c r="B3287" s="56">
        <f t="shared" si="102"/>
        <v>600148319</v>
      </c>
      <c r="C3287" s="57" t="s">
        <v>1326</v>
      </c>
      <c r="D3287" s="50">
        <v>1</v>
      </c>
      <c r="E3287" s="72">
        <f t="shared" si="103"/>
        <v>60341807</v>
      </c>
      <c r="F3287" s="51" t="s">
        <v>107</v>
      </c>
      <c r="G3287" s="51" t="s">
        <v>5732</v>
      </c>
      <c r="H3287" s="51">
        <v>1325</v>
      </c>
      <c r="I3287" s="51" t="s">
        <v>14443</v>
      </c>
      <c r="J3287" s="51">
        <v>16.690000000000001</v>
      </c>
      <c r="K3287" s="68">
        <v>22114.25</v>
      </c>
      <c r="L3287" s="63" t="s">
        <v>14444</v>
      </c>
      <c r="M3287" s="50" t="s">
        <v>3284</v>
      </c>
      <c r="N3287" s="36" t="s">
        <v>36</v>
      </c>
      <c r="O3287" s="36">
        <v>145</v>
      </c>
      <c r="Q3287" s="36" t="s">
        <v>5045</v>
      </c>
      <c r="R3287" s="50" t="str">
        <f>VLOOKUP(A3287,[1]komplet!$1:$1048576,18,0)</f>
        <v>ANO</v>
      </c>
    </row>
    <row r="3288" spans="1:18" x14ac:dyDescent="0.25">
      <c r="A3288" s="71">
        <v>600148327</v>
      </c>
      <c r="B3288" s="56">
        <f t="shared" si="102"/>
        <v>600148327</v>
      </c>
      <c r="C3288" s="57" t="s">
        <v>1327</v>
      </c>
      <c r="D3288" s="50">
        <v>1</v>
      </c>
      <c r="E3288" s="72">
        <f t="shared" si="103"/>
        <v>70870861</v>
      </c>
      <c r="F3288" s="51" t="s">
        <v>107</v>
      </c>
      <c r="G3288" s="51" t="s">
        <v>5732</v>
      </c>
      <c r="H3288" s="51">
        <v>1150</v>
      </c>
      <c r="I3288" s="51" t="s">
        <v>14443</v>
      </c>
      <c r="J3288" s="51">
        <v>16.690000000000001</v>
      </c>
      <c r="K3288" s="68">
        <v>19193.5</v>
      </c>
      <c r="L3288" s="63" t="s">
        <v>14444</v>
      </c>
      <c r="M3288" s="50" t="s">
        <v>3285</v>
      </c>
      <c r="O3288" s="36">
        <v>548</v>
      </c>
      <c r="Q3288" s="36" t="s">
        <v>5046</v>
      </c>
      <c r="R3288" s="50" t="str">
        <f>VLOOKUP(A3288,[1]komplet!$1:$1048576,18,0)</f>
        <v>ANO</v>
      </c>
    </row>
    <row r="3289" spans="1:18" x14ac:dyDescent="0.25">
      <c r="A3289" s="71">
        <v>600148386</v>
      </c>
      <c r="B3289" s="56">
        <f t="shared" si="102"/>
        <v>600148386</v>
      </c>
      <c r="C3289" s="57" t="s">
        <v>1328</v>
      </c>
      <c r="D3289" s="50">
        <v>1</v>
      </c>
      <c r="E3289" s="72">
        <f t="shared" si="103"/>
        <v>852015</v>
      </c>
      <c r="F3289" s="51" t="s">
        <v>107</v>
      </c>
      <c r="G3289" s="51" t="s">
        <v>5732</v>
      </c>
      <c r="H3289" s="51">
        <v>1325</v>
      </c>
      <c r="I3289" s="51" t="s">
        <v>14443</v>
      </c>
      <c r="J3289" s="51">
        <v>16.690000000000001</v>
      </c>
      <c r="K3289" s="68">
        <v>22114.25</v>
      </c>
      <c r="L3289" s="63" t="s">
        <v>14444</v>
      </c>
      <c r="M3289" s="50" t="s">
        <v>3286</v>
      </c>
      <c r="N3289" s="36" t="s">
        <v>50</v>
      </c>
      <c r="O3289" s="36">
        <v>300</v>
      </c>
      <c r="Q3289" s="36" t="s">
        <v>5040</v>
      </c>
      <c r="R3289" s="50" t="str">
        <f>VLOOKUP(A3289,[1]komplet!$1:$1048576,18,0)</f>
        <v>ANO</v>
      </c>
    </row>
    <row r="3290" spans="1:18" x14ac:dyDescent="0.25">
      <c r="A3290" s="71">
        <v>600148408</v>
      </c>
      <c r="B3290" s="56">
        <f t="shared" si="102"/>
        <v>600148408</v>
      </c>
      <c r="C3290" s="57" t="s">
        <v>1329</v>
      </c>
      <c r="D3290" s="50">
        <v>1</v>
      </c>
      <c r="E3290" s="72">
        <f t="shared" si="103"/>
        <v>65497279</v>
      </c>
      <c r="F3290" s="51" t="s">
        <v>107</v>
      </c>
      <c r="G3290" s="51" t="s">
        <v>5732</v>
      </c>
      <c r="H3290" s="51">
        <v>700</v>
      </c>
      <c r="I3290" s="51" t="s">
        <v>14443</v>
      </c>
      <c r="J3290" s="51">
        <v>16.690000000000001</v>
      </c>
      <c r="K3290" s="68">
        <v>11683</v>
      </c>
      <c r="L3290" s="63" t="s">
        <v>14444</v>
      </c>
      <c r="M3290" s="50" t="s">
        <v>3287</v>
      </c>
      <c r="N3290" s="36" t="s">
        <v>83</v>
      </c>
      <c r="O3290" s="36">
        <v>77</v>
      </c>
      <c r="Q3290" s="36" t="s">
        <v>4829</v>
      </c>
      <c r="R3290" s="50" t="str">
        <f>VLOOKUP(A3290,[1]komplet!$1:$1048576,18,0)</f>
        <v>ANO</v>
      </c>
    </row>
    <row r="3291" spans="1:18" x14ac:dyDescent="0.25">
      <c r="A3291" s="71">
        <v>600148416</v>
      </c>
      <c r="B3291" s="56">
        <f t="shared" si="102"/>
        <v>600148416</v>
      </c>
      <c r="C3291" s="57" t="s">
        <v>1330</v>
      </c>
      <c r="D3291" s="50">
        <v>1</v>
      </c>
      <c r="E3291" s="72">
        <f t="shared" si="103"/>
        <v>70990930</v>
      </c>
      <c r="F3291" s="51" t="s">
        <v>107</v>
      </c>
      <c r="G3291" s="51" t="s">
        <v>5732</v>
      </c>
      <c r="H3291" s="51">
        <v>625</v>
      </c>
      <c r="I3291" s="51" t="s">
        <v>14443</v>
      </c>
      <c r="J3291" s="51">
        <v>16.690000000000001</v>
      </c>
      <c r="K3291" s="68">
        <v>10431.25</v>
      </c>
      <c r="L3291" s="63" t="s">
        <v>14444</v>
      </c>
      <c r="M3291" s="50" t="s">
        <v>3288</v>
      </c>
      <c r="O3291" s="36">
        <v>176</v>
      </c>
      <c r="Q3291" s="36" t="s">
        <v>5047</v>
      </c>
      <c r="R3291" s="50" t="str">
        <f>VLOOKUP(A3291,[1]komplet!$1:$1048576,18,0)</f>
        <v>ANO</v>
      </c>
    </row>
    <row r="3292" spans="1:18" x14ac:dyDescent="0.25">
      <c r="A3292" s="71">
        <v>600148459</v>
      </c>
      <c r="B3292" s="56">
        <f t="shared" si="102"/>
        <v>600148459</v>
      </c>
      <c r="C3292" s="57" t="s">
        <v>1331</v>
      </c>
      <c r="D3292" s="50">
        <v>1</v>
      </c>
      <c r="E3292" s="72">
        <f t="shared" si="103"/>
        <v>852317</v>
      </c>
      <c r="F3292" s="51" t="s">
        <v>107</v>
      </c>
      <c r="G3292" s="51" t="s">
        <v>5732</v>
      </c>
      <c r="H3292" s="51">
        <v>2275</v>
      </c>
      <c r="I3292" s="51" t="s">
        <v>14443</v>
      </c>
      <c r="J3292" s="51">
        <v>16.690000000000001</v>
      </c>
      <c r="K3292" s="68">
        <v>37969.75</v>
      </c>
      <c r="L3292" s="63" t="s">
        <v>14444</v>
      </c>
      <c r="M3292" s="50" t="s">
        <v>3289</v>
      </c>
      <c r="N3292" s="36" t="s">
        <v>4970</v>
      </c>
      <c r="O3292" s="36">
        <v>870</v>
      </c>
      <c r="P3292" s="36">
        <v>63</v>
      </c>
      <c r="Q3292" s="36" t="s">
        <v>5030</v>
      </c>
      <c r="R3292" s="50" t="str">
        <f>VLOOKUP(A3292,[1]komplet!$1:$1048576,18,0)</f>
        <v>ANO</v>
      </c>
    </row>
    <row r="3293" spans="1:18" x14ac:dyDescent="0.25">
      <c r="A3293" s="71">
        <v>600148483</v>
      </c>
      <c r="B3293" s="56">
        <f t="shared" si="102"/>
        <v>600148483</v>
      </c>
      <c r="C3293" s="57" t="s">
        <v>1332</v>
      </c>
      <c r="D3293" s="50">
        <v>1</v>
      </c>
      <c r="E3293" s="72">
        <f t="shared" si="103"/>
        <v>70940045</v>
      </c>
      <c r="F3293" s="51" t="s">
        <v>107</v>
      </c>
      <c r="G3293" s="51" t="s">
        <v>5732</v>
      </c>
      <c r="H3293" s="51">
        <v>700</v>
      </c>
      <c r="I3293" s="51" t="s">
        <v>14443</v>
      </c>
      <c r="J3293" s="51">
        <v>16.690000000000001</v>
      </c>
      <c r="K3293" s="68">
        <v>11683</v>
      </c>
      <c r="L3293" s="63" t="s">
        <v>14444</v>
      </c>
      <c r="M3293" s="50" t="s">
        <v>3290</v>
      </c>
      <c r="N3293" s="36" t="s">
        <v>62</v>
      </c>
      <c r="O3293" s="36">
        <v>350</v>
      </c>
      <c r="Q3293" s="36" t="s">
        <v>5048</v>
      </c>
      <c r="R3293" s="50" t="str">
        <f>VLOOKUP(A3293,[1]komplet!$1:$1048576,18,0)</f>
        <v>ANO</v>
      </c>
    </row>
    <row r="3294" spans="1:18" x14ac:dyDescent="0.25">
      <c r="A3294" s="71">
        <v>600148521</v>
      </c>
      <c r="B3294" s="56">
        <f t="shared" si="102"/>
        <v>600148521</v>
      </c>
      <c r="C3294" s="57" t="s">
        <v>1333</v>
      </c>
      <c r="D3294" s="50">
        <v>1</v>
      </c>
      <c r="E3294" s="72">
        <f t="shared" si="103"/>
        <v>60341661</v>
      </c>
      <c r="F3294" s="51" t="s">
        <v>107</v>
      </c>
      <c r="G3294" s="51" t="s">
        <v>5732</v>
      </c>
      <c r="H3294" s="51">
        <v>525</v>
      </c>
      <c r="I3294" s="51" t="s">
        <v>14443</v>
      </c>
      <c r="J3294" s="51">
        <v>16.690000000000001</v>
      </c>
      <c r="K3294" s="68">
        <v>8762.25</v>
      </c>
      <c r="L3294" s="63" t="s">
        <v>14444</v>
      </c>
      <c r="M3294" s="50" t="s">
        <v>3291</v>
      </c>
      <c r="O3294" s="36">
        <v>58</v>
      </c>
      <c r="Q3294" s="36" t="s">
        <v>5049</v>
      </c>
      <c r="R3294" s="50" t="str">
        <f>VLOOKUP(A3294,[1]komplet!$1:$1048576,18,0)</f>
        <v>ANO</v>
      </c>
    </row>
    <row r="3295" spans="1:18" x14ac:dyDescent="0.25">
      <c r="A3295" s="71">
        <v>600148572</v>
      </c>
      <c r="B3295" s="56">
        <f t="shared" si="102"/>
        <v>600148572</v>
      </c>
      <c r="C3295" s="57" t="s">
        <v>1334</v>
      </c>
      <c r="D3295" s="50">
        <v>1</v>
      </c>
      <c r="E3295" s="72">
        <f t="shared" si="103"/>
        <v>70985481</v>
      </c>
      <c r="F3295" s="51" t="s">
        <v>107</v>
      </c>
      <c r="G3295" s="51" t="s">
        <v>5732</v>
      </c>
      <c r="H3295" s="51">
        <v>50</v>
      </c>
      <c r="I3295" s="51" t="s">
        <v>14443</v>
      </c>
      <c r="J3295" s="51">
        <v>16.690000000000001</v>
      </c>
      <c r="K3295" s="68">
        <v>834.50000000000011</v>
      </c>
      <c r="L3295" s="63" t="s">
        <v>14444</v>
      </c>
      <c r="M3295" s="50" t="s">
        <v>3292</v>
      </c>
      <c r="O3295" s="36">
        <v>150</v>
      </c>
      <c r="Q3295" s="36" t="s">
        <v>5050</v>
      </c>
      <c r="R3295" s="50" t="str">
        <f>VLOOKUP(A3295,[1]komplet!$1:$1048576,18,0)</f>
        <v>ANO</v>
      </c>
    </row>
    <row r="3296" spans="1:18" x14ac:dyDescent="0.25">
      <c r="A3296" s="71">
        <v>600171388</v>
      </c>
      <c r="B3296" s="56">
        <f t="shared" si="102"/>
        <v>600171388</v>
      </c>
      <c r="C3296" s="57" t="s">
        <v>1335</v>
      </c>
      <c r="D3296" s="50">
        <v>1</v>
      </c>
      <c r="E3296" s="72">
        <f t="shared" si="103"/>
        <v>851167</v>
      </c>
      <c r="F3296" s="51" t="s">
        <v>107</v>
      </c>
      <c r="G3296" s="51" t="s">
        <v>5732</v>
      </c>
      <c r="H3296" s="51">
        <v>3025</v>
      </c>
      <c r="I3296" s="51" t="s">
        <v>14443</v>
      </c>
      <c r="J3296" s="51">
        <v>16.690000000000001</v>
      </c>
      <c r="K3296" s="68">
        <v>50487.250000000007</v>
      </c>
      <c r="L3296" s="63" t="s">
        <v>14444</v>
      </c>
      <c r="M3296" s="50" t="s">
        <v>3293</v>
      </c>
      <c r="N3296" s="36" t="s">
        <v>5032</v>
      </c>
      <c r="O3296" s="36">
        <v>1799</v>
      </c>
      <c r="P3296" s="36">
        <v>30</v>
      </c>
      <c r="Q3296" s="36" t="s">
        <v>5030</v>
      </c>
      <c r="R3296" s="50" t="str">
        <f>VLOOKUP(A3296,[1]komplet!$1:$1048576,18,0)</f>
        <v>ANO</v>
      </c>
    </row>
    <row r="3297" spans="1:18" x14ac:dyDescent="0.25">
      <c r="A3297" s="71">
        <v>650022831</v>
      </c>
      <c r="B3297" s="56">
        <f t="shared" si="102"/>
        <v>650022831</v>
      </c>
      <c r="C3297" s="57" t="s">
        <v>1336</v>
      </c>
      <c r="D3297" s="50">
        <v>1</v>
      </c>
      <c r="E3297" s="72">
        <f t="shared" si="103"/>
        <v>75029472</v>
      </c>
      <c r="F3297" s="51" t="s">
        <v>107</v>
      </c>
      <c r="G3297" s="51" t="s">
        <v>5732</v>
      </c>
      <c r="H3297" s="51">
        <v>200</v>
      </c>
      <c r="I3297" s="51" t="s">
        <v>14443</v>
      </c>
      <c r="J3297" s="51">
        <v>16.690000000000001</v>
      </c>
      <c r="K3297" s="68">
        <v>3338.0000000000005</v>
      </c>
      <c r="L3297" s="63" t="s">
        <v>14444</v>
      </c>
      <c r="M3297" s="50" t="s">
        <v>3294</v>
      </c>
      <c r="O3297" s="36">
        <v>216</v>
      </c>
      <c r="Q3297" s="36" t="s">
        <v>5051</v>
      </c>
      <c r="R3297" s="50" t="str">
        <f>VLOOKUP(A3297,[1]komplet!$1:$1048576,18,0)</f>
        <v>ANO</v>
      </c>
    </row>
    <row r="3298" spans="1:18" x14ac:dyDescent="0.25">
      <c r="A3298" s="71">
        <v>650027892</v>
      </c>
      <c r="B3298" s="56">
        <f t="shared" si="102"/>
        <v>650027892</v>
      </c>
      <c r="C3298" s="57" t="s">
        <v>1337</v>
      </c>
      <c r="D3298" s="50">
        <v>1</v>
      </c>
      <c r="E3298" s="72">
        <f t="shared" si="103"/>
        <v>70985197</v>
      </c>
      <c r="F3298" s="51" t="s">
        <v>107</v>
      </c>
      <c r="G3298" s="51" t="s">
        <v>5732</v>
      </c>
      <c r="H3298" s="51">
        <v>300</v>
      </c>
      <c r="I3298" s="51" t="s">
        <v>14443</v>
      </c>
      <c r="J3298" s="51">
        <v>16.690000000000001</v>
      </c>
      <c r="K3298" s="68">
        <v>5007</v>
      </c>
      <c r="L3298" s="63" t="s">
        <v>14444</v>
      </c>
      <c r="M3298" s="50" t="s">
        <v>3295</v>
      </c>
      <c r="O3298" s="36">
        <v>66</v>
      </c>
      <c r="Q3298" s="36" t="s">
        <v>5052</v>
      </c>
      <c r="R3298" s="50" t="str">
        <f>VLOOKUP(A3298,[1]komplet!$1:$1048576,18,0)</f>
        <v>ANO</v>
      </c>
    </row>
    <row r="3299" spans="1:18" x14ac:dyDescent="0.25">
      <c r="A3299" s="71">
        <v>650028597</v>
      </c>
      <c r="B3299" s="56">
        <f t="shared" si="102"/>
        <v>650028597</v>
      </c>
      <c r="C3299" s="57" t="s">
        <v>1338</v>
      </c>
      <c r="D3299" s="50">
        <v>1</v>
      </c>
      <c r="E3299" s="72">
        <f t="shared" si="103"/>
        <v>70983313</v>
      </c>
      <c r="F3299" s="51" t="s">
        <v>107</v>
      </c>
      <c r="G3299" s="51" t="s">
        <v>5732</v>
      </c>
      <c r="H3299" s="51">
        <v>225</v>
      </c>
      <c r="I3299" s="51" t="s">
        <v>14443</v>
      </c>
      <c r="J3299" s="51">
        <v>16.690000000000001</v>
      </c>
      <c r="K3299" s="68">
        <v>3755.2500000000005</v>
      </c>
      <c r="L3299" s="63" t="s">
        <v>14444</v>
      </c>
      <c r="M3299" s="50" t="s">
        <v>3296</v>
      </c>
      <c r="O3299" s="36">
        <v>87</v>
      </c>
      <c r="Q3299" s="36" t="s">
        <v>5053</v>
      </c>
      <c r="R3299" s="50" t="str">
        <f>VLOOKUP(A3299,[1]komplet!$1:$1048576,18,0)</f>
        <v>ANO</v>
      </c>
    </row>
    <row r="3300" spans="1:18" x14ac:dyDescent="0.25">
      <c r="A3300" s="71">
        <v>650031067</v>
      </c>
      <c r="B3300" s="56">
        <f t="shared" si="102"/>
        <v>650031067</v>
      </c>
      <c r="C3300" s="57" t="s">
        <v>1339</v>
      </c>
      <c r="D3300" s="50">
        <v>1</v>
      </c>
      <c r="E3300" s="72">
        <f t="shared" si="103"/>
        <v>73184837</v>
      </c>
      <c r="F3300" s="51" t="s">
        <v>107</v>
      </c>
      <c r="G3300" s="51" t="s">
        <v>5732</v>
      </c>
      <c r="H3300" s="51">
        <v>1500</v>
      </c>
      <c r="I3300" s="51" t="s">
        <v>14443</v>
      </c>
      <c r="J3300" s="51">
        <v>16.690000000000001</v>
      </c>
      <c r="K3300" s="68">
        <v>25035.000000000004</v>
      </c>
      <c r="L3300" s="63" t="s">
        <v>14444</v>
      </c>
      <c r="M3300" s="50" t="s">
        <v>3297</v>
      </c>
      <c r="O3300" s="36">
        <v>274</v>
      </c>
      <c r="Q3300" s="36" t="s">
        <v>5054</v>
      </c>
      <c r="R3300" s="50" t="str">
        <f>VLOOKUP(A3300,[1]komplet!$1:$1048576,18,0)</f>
        <v>ANO</v>
      </c>
    </row>
    <row r="3301" spans="1:18" x14ac:dyDescent="0.25">
      <c r="A3301" s="71">
        <v>650038754</v>
      </c>
      <c r="B3301" s="56">
        <f t="shared" si="102"/>
        <v>650038754</v>
      </c>
      <c r="C3301" s="57" t="s">
        <v>1340</v>
      </c>
      <c r="D3301" s="50">
        <v>1</v>
      </c>
      <c r="E3301" s="72">
        <f t="shared" si="103"/>
        <v>75027101</v>
      </c>
      <c r="F3301" s="51" t="s">
        <v>107</v>
      </c>
      <c r="G3301" s="51" t="s">
        <v>5732</v>
      </c>
      <c r="H3301" s="51">
        <v>350</v>
      </c>
      <c r="I3301" s="51" t="s">
        <v>14443</v>
      </c>
      <c r="J3301" s="51">
        <v>16.690000000000001</v>
      </c>
      <c r="K3301" s="68">
        <v>5841.5</v>
      </c>
      <c r="L3301" s="63" t="s">
        <v>14444</v>
      </c>
      <c r="M3301" s="50" t="s">
        <v>3298</v>
      </c>
      <c r="N3301" s="36" t="s">
        <v>19</v>
      </c>
      <c r="O3301" s="36">
        <v>122</v>
      </c>
      <c r="Q3301" s="36" t="s">
        <v>5055</v>
      </c>
      <c r="R3301" s="50" t="str">
        <f>VLOOKUP(A3301,[1]komplet!$1:$1048576,18,0)</f>
        <v>ANO</v>
      </c>
    </row>
    <row r="3302" spans="1:18" x14ac:dyDescent="0.25">
      <c r="A3302" s="71">
        <v>650043243</v>
      </c>
      <c r="B3302" s="56">
        <f t="shared" si="102"/>
        <v>650043243</v>
      </c>
      <c r="C3302" s="57" t="s">
        <v>1341</v>
      </c>
      <c r="D3302" s="50">
        <v>1</v>
      </c>
      <c r="E3302" s="72">
        <f t="shared" si="103"/>
        <v>70992771</v>
      </c>
      <c r="F3302" s="51" t="s">
        <v>107</v>
      </c>
      <c r="G3302" s="51" t="s">
        <v>5732</v>
      </c>
      <c r="H3302" s="51">
        <v>150</v>
      </c>
      <c r="I3302" s="51" t="s">
        <v>14443</v>
      </c>
      <c r="J3302" s="51">
        <v>16.690000000000001</v>
      </c>
      <c r="K3302" s="68">
        <v>2503.5</v>
      </c>
      <c r="L3302" s="63" t="s">
        <v>14444</v>
      </c>
      <c r="M3302" s="50" t="s">
        <v>3299</v>
      </c>
      <c r="O3302" s="36">
        <v>64</v>
      </c>
      <c r="Q3302" s="36" t="s">
        <v>5056</v>
      </c>
      <c r="R3302" s="50" t="str">
        <f>VLOOKUP(A3302,[1]komplet!$1:$1048576,18,0)</f>
        <v>ANO</v>
      </c>
    </row>
    <row r="3303" spans="1:18" x14ac:dyDescent="0.25">
      <c r="A3303" s="71">
        <v>651039860</v>
      </c>
      <c r="B3303" s="56">
        <f t="shared" si="102"/>
        <v>651039860</v>
      </c>
      <c r="C3303" s="57" t="s">
        <v>1342</v>
      </c>
      <c r="D3303" s="50">
        <v>1</v>
      </c>
      <c r="E3303" s="72">
        <f t="shared" si="103"/>
        <v>71340874</v>
      </c>
      <c r="F3303" s="51" t="s">
        <v>107</v>
      </c>
      <c r="G3303" s="51" t="s">
        <v>5732</v>
      </c>
      <c r="H3303" s="51">
        <v>1475</v>
      </c>
      <c r="I3303" s="51" t="s">
        <v>14443</v>
      </c>
      <c r="J3303" s="51">
        <v>16.690000000000001</v>
      </c>
      <c r="K3303" s="68">
        <v>24617.750000000004</v>
      </c>
      <c r="L3303" s="63" t="s">
        <v>14444</v>
      </c>
      <c r="M3303" s="50" t="s">
        <v>3300</v>
      </c>
      <c r="N3303" s="36" t="s">
        <v>5057</v>
      </c>
      <c r="O3303" s="36">
        <v>775</v>
      </c>
      <c r="Q3303" s="36" t="s">
        <v>5058</v>
      </c>
      <c r="R3303" s="50" t="str">
        <f>VLOOKUP(A3303,[1]komplet!$1:$1048576,18,0)</f>
        <v>NE</v>
      </c>
    </row>
    <row r="3304" spans="1:18" x14ac:dyDescent="0.25">
      <c r="A3304" s="71">
        <v>600017214</v>
      </c>
      <c r="B3304" s="56">
        <f t="shared" si="102"/>
        <v>600017214</v>
      </c>
      <c r="C3304" s="57" t="s">
        <v>1343</v>
      </c>
      <c r="D3304" s="50">
        <v>1</v>
      </c>
      <c r="E3304" s="72">
        <f t="shared" si="103"/>
        <v>25370006</v>
      </c>
      <c r="F3304" s="51" t="s">
        <v>107</v>
      </c>
      <c r="G3304" s="51" t="s">
        <v>5731</v>
      </c>
      <c r="H3304" s="51">
        <v>200</v>
      </c>
      <c r="I3304" s="51" t="s">
        <v>14443</v>
      </c>
      <c r="J3304" s="51">
        <v>16.690000000000001</v>
      </c>
      <c r="K3304" s="68">
        <v>3338.0000000000005</v>
      </c>
      <c r="L3304" s="63" t="s">
        <v>14444</v>
      </c>
      <c r="M3304" s="50" t="s">
        <v>3301</v>
      </c>
      <c r="N3304" s="36" t="s">
        <v>5059</v>
      </c>
      <c r="O3304" s="36">
        <v>420</v>
      </c>
      <c r="Q3304" s="36" t="s">
        <v>5060</v>
      </c>
      <c r="R3304" s="50" t="str">
        <f>VLOOKUP(A3304,[1]komplet!$1:$1048576,18,0)</f>
        <v>NE</v>
      </c>
    </row>
    <row r="3305" spans="1:18" x14ac:dyDescent="0.25">
      <c r="A3305" s="71">
        <v>600140873</v>
      </c>
      <c r="B3305" s="56">
        <f t="shared" si="102"/>
        <v>600140873</v>
      </c>
      <c r="C3305" s="57" t="s">
        <v>1344</v>
      </c>
      <c r="D3305" s="50">
        <v>1</v>
      </c>
      <c r="E3305" s="72">
        <f t="shared" si="103"/>
        <v>64627501</v>
      </c>
      <c r="F3305" s="51" t="s">
        <v>107</v>
      </c>
      <c r="G3305" s="51" t="s">
        <v>5731</v>
      </c>
      <c r="H3305" s="51">
        <v>1350</v>
      </c>
      <c r="I3305" s="51" t="s">
        <v>14443</v>
      </c>
      <c r="J3305" s="51">
        <v>16.690000000000001</v>
      </c>
      <c r="K3305" s="68">
        <v>22531.5</v>
      </c>
      <c r="L3305" s="63" t="s">
        <v>14444</v>
      </c>
      <c r="M3305" s="50" t="s">
        <v>3302</v>
      </c>
      <c r="N3305" s="36" t="s">
        <v>4802</v>
      </c>
      <c r="O3305" s="36">
        <v>685</v>
      </c>
      <c r="Q3305" s="36" t="s">
        <v>5060</v>
      </c>
      <c r="R3305" s="50" t="str">
        <f>VLOOKUP(A3305,[1]komplet!$1:$1048576,18,0)</f>
        <v>ANO</v>
      </c>
    </row>
    <row r="3306" spans="1:18" x14ac:dyDescent="0.25">
      <c r="A3306" s="71">
        <v>600016960</v>
      </c>
      <c r="B3306" s="56">
        <f t="shared" si="102"/>
        <v>600016960</v>
      </c>
      <c r="C3306" s="57" t="s">
        <v>1345</v>
      </c>
      <c r="D3306" s="50">
        <v>1</v>
      </c>
      <c r="E3306" s="72">
        <f t="shared" si="103"/>
        <v>601756</v>
      </c>
      <c r="F3306" s="51" t="s">
        <v>107</v>
      </c>
      <c r="G3306" s="51" t="s">
        <v>5731</v>
      </c>
      <c r="H3306" s="51">
        <v>1250</v>
      </c>
      <c r="I3306" s="51" t="s">
        <v>14443</v>
      </c>
      <c r="J3306" s="51">
        <v>16.690000000000001</v>
      </c>
      <c r="K3306" s="68">
        <v>20862.5</v>
      </c>
      <c r="L3306" s="63" t="s">
        <v>14444</v>
      </c>
      <c r="M3306" s="50" t="s">
        <v>3303</v>
      </c>
      <c r="N3306" s="36" t="s">
        <v>5061</v>
      </c>
      <c r="O3306" s="36">
        <v>257</v>
      </c>
      <c r="Q3306" s="36" t="s">
        <v>5060</v>
      </c>
      <c r="R3306" s="50" t="str">
        <f>VLOOKUP(A3306,[1]komplet!$1:$1048576,18,0)</f>
        <v>ANO</v>
      </c>
    </row>
    <row r="3307" spans="1:18" x14ac:dyDescent="0.25">
      <c r="A3307" s="71">
        <v>600017079</v>
      </c>
      <c r="B3307" s="56">
        <f t="shared" si="102"/>
        <v>600017079</v>
      </c>
      <c r="C3307" s="57" t="s">
        <v>1346</v>
      </c>
      <c r="D3307" s="50">
        <v>1</v>
      </c>
      <c r="E3307" s="72">
        <f t="shared" si="103"/>
        <v>601730</v>
      </c>
      <c r="F3307" s="51" t="s">
        <v>107</v>
      </c>
      <c r="G3307" s="51" t="s">
        <v>5731</v>
      </c>
      <c r="H3307" s="51">
        <v>1450</v>
      </c>
      <c r="I3307" s="51" t="s">
        <v>14443</v>
      </c>
      <c r="J3307" s="51">
        <v>16.690000000000001</v>
      </c>
      <c r="K3307" s="68">
        <v>24200.500000000004</v>
      </c>
      <c r="L3307" s="63" t="s">
        <v>14444</v>
      </c>
      <c r="M3307" s="50" t="s">
        <v>3304</v>
      </c>
      <c r="N3307" s="36" t="s">
        <v>19</v>
      </c>
      <c r="O3307" s="36">
        <v>164</v>
      </c>
      <c r="Q3307" s="36" t="s">
        <v>5060</v>
      </c>
      <c r="R3307" s="50" t="str">
        <f>VLOOKUP(A3307,[1]komplet!$1:$1048576,18,0)</f>
        <v>ANO</v>
      </c>
    </row>
    <row r="3308" spans="1:18" x14ac:dyDescent="0.25">
      <c r="A3308" s="71">
        <v>600026710</v>
      </c>
      <c r="B3308" s="56">
        <f t="shared" si="102"/>
        <v>600026710</v>
      </c>
      <c r="C3308" s="57" t="s">
        <v>1347</v>
      </c>
      <c r="D3308" s="50">
        <v>1</v>
      </c>
      <c r="E3308" s="72">
        <f t="shared" si="103"/>
        <v>25385488</v>
      </c>
      <c r="F3308" s="51" t="s">
        <v>107</v>
      </c>
      <c r="G3308" s="51" t="s">
        <v>5731</v>
      </c>
      <c r="H3308" s="51">
        <v>75</v>
      </c>
      <c r="I3308" s="51" t="s">
        <v>14443</v>
      </c>
      <c r="J3308" s="51">
        <v>16.690000000000001</v>
      </c>
      <c r="K3308" s="68">
        <v>1251.75</v>
      </c>
      <c r="L3308" s="63" t="s">
        <v>14444</v>
      </c>
      <c r="M3308" s="50" t="s">
        <v>3305</v>
      </c>
      <c r="N3308" s="36" t="s">
        <v>4459</v>
      </c>
      <c r="O3308" s="36">
        <v>772</v>
      </c>
      <c r="Q3308" s="36" t="s">
        <v>5060</v>
      </c>
      <c r="R3308" s="50" t="str">
        <f>VLOOKUP(A3308,[1]komplet!$1:$1048576,18,0)</f>
        <v>NE</v>
      </c>
    </row>
    <row r="3309" spans="1:18" x14ac:dyDescent="0.25">
      <c r="A3309" s="71">
        <v>600026582</v>
      </c>
      <c r="B3309" s="56">
        <f t="shared" si="102"/>
        <v>600026582</v>
      </c>
      <c r="C3309" s="57" t="s">
        <v>1348</v>
      </c>
      <c r="D3309" s="50">
        <v>1</v>
      </c>
      <c r="E3309" s="72">
        <f t="shared" si="103"/>
        <v>61989762</v>
      </c>
      <c r="F3309" s="51" t="s">
        <v>107</v>
      </c>
      <c r="G3309" s="51" t="s">
        <v>5731</v>
      </c>
      <c r="H3309" s="51">
        <v>225</v>
      </c>
      <c r="I3309" s="51" t="s">
        <v>14443</v>
      </c>
      <c r="J3309" s="51">
        <v>16.690000000000001</v>
      </c>
      <c r="K3309" s="68">
        <v>3755.2500000000005</v>
      </c>
      <c r="L3309" s="63" t="s">
        <v>14444</v>
      </c>
      <c r="M3309" s="50" t="s">
        <v>3306</v>
      </c>
      <c r="N3309" s="36" t="s">
        <v>5062</v>
      </c>
      <c r="O3309" s="36">
        <v>456</v>
      </c>
      <c r="Q3309" s="36" t="s">
        <v>5060</v>
      </c>
      <c r="R3309" s="50" t="str">
        <f>VLOOKUP(A3309,[1]komplet!$1:$1048576,18,0)</f>
        <v>ANO</v>
      </c>
    </row>
    <row r="3310" spans="1:18" x14ac:dyDescent="0.25">
      <c r="A3310" s="71">
        <v>600140865</v>
      </c>
      <c r="B3310" s="56">
        <f t="shared" si="102"/>
        <v>600140865</v>
      </c>
      <c r="C3310" s="57" t="s">
        <v>1349</v>
      </c>
      <c r="D3310" s="50">
        <v>1</v>
      </c>
      <c r="E3310" s="72">
        <f t="shared" si="103"/>
        <v>64627519</v>
      </c>
      <c r="F3310" s="51" t="s">
        <v>107</v>
      </c>
      <c r="G3310" s="51" t="s">
        <v>5731</v>
      </c>
      <c r="H3310" s="51">
        <v>1525</v>
      </c>
      <c r="I3310" s="51" t="s">
        <v>14443</v>
      </c>
      <c r="J3310" s="51">
        <v>16.690000000000001</v>
      </c>
      <c r="K3310" s="68">
        <v>25452.250000000004</v>
      </c>
      <c r="L3310" s="63" t="s">
        <v>14444</v>
      </c>
      <c r="M3310" s="50" t="s">
        <v>3307</v>
      </c>
      <c r="N3310" s="36" t="s">
        <v>5063</v>
      </c>
      <c r="O3310" s="36">
        <v>849</v>
      </c>
      <c r="Q3310" s="36" t="s">
        <v>5060</v>
      </c>
      <c r="R3310" s="50" t="str">
        <f>VLOOKUP(A3310,[1]komplet!$1:$1048576,18,0)</f>
        <v>ANO</v>
      </c>
    </row>
    <row r="3311" spans="1:18" x14ac:dyDescent="0.25">
      <c r="A3311" s="71">
        <v>600140105</v>
      </c>
      <c r="B3311" s="56">
        <f t="shared" si="102"/>
        <v>600140105</v>
      </c>
      <c r="C3311" s="57" t="s">
        <v>1350</v>
      </c>
      <c r="D3311" s="50">
        <v>1</v>
      </c>
      <c r="E3311" s="72">
        <f t="shared" si="103"/>
        <v>45213071</v>
      </c>
      <c r="F3311" s="51" t="s">
        <v>107</v>
      </c>
      <c r="G3311" s="51" t="s">
        <v>5731</v>
      </c>
      <c r="H3311" s="51">
        <v>1250</v>
      </c>
      <c r="I3311" s="51" t="s">
        <v>14443</v>
      </c>
      <c r="J3311" s="51">
        <v>16.690000000000001</v>
      </c>
      <c r="K3311" s="68">
        <v>20862.5</v>
      </c>
      <c r="L3311" s="63" t="s">
        <v>14444</v>
      </c>
      <c r="M3311" s="50" t="s">
        <v>3308</v>
      </c>
      <c r="N3311" s="36" t="s">
        <v>5064</v>
      </c>
      <c r="O3311" s="36">
        <v>211</v>
      </c>
      <c r="Q3311" s="36" t="s">
        <v>5060</v>
      </c>
      <c r="R3311" s="50" t="str">
        <f>VLOOKUP(A3311,[1]komplet!$1:$1048576,18,0)</f>
        <v>ANO</v>
      </c>
    </row>
    <row r="3312" spans="1:18" x14ac:dyDescent="0.25">
      <c r="A3312" s="71">
        <v>600140466</v>
      </c>
      <c r="B3312" s="56">
        <f t="shared" si="102"/>
        <v>600140466</v>
      </c>
      <c r="C3312" s="57" t="s">
        <v>1351</v>
      </c>
      <c r="D3312" s="50">
        <v>1</v>
      </c>
      <c r="E3312" s="72">
        <f t="shared" si="103"/>
        <v>70645957</v>
      </c>
      <c r="F3312" s="51" t="s">
        <v>107</v>
      </c>
      <c r="G3312" s="51" t="s">
        <v>5731</v>
      </c>
      <c r="H3312" s="51">
        <v>250</v>
      </c>
      <c r="I3312" s="51" t="s">
        <v>14443</v>
      </c>
      <c r="J3312" s="51">
        <v>16.690000000000001</v>
      </c>
      <c r="K3312" s="68">
        <v>4172.5</v>
      </c>
      <c r="L3312" s="63" t="s">
        <v>14444</v>
      </c>
      <c r="M3312" s="50" t="s">
        <v>3309</v>
      </c>
      <c r="O3312" s="36">
        <v>200</v>
      </c>
      <c r="Q3312" s="36" t="s">
        <v>5065</v>
      </c>
      <c r="R3312" s="50" t="str">
        <f>VLOOKUP(A3312,[1]komplet!$1:$1048576,18,0)</f>
        <v>ANO</v>
      </c>
    </row>
    <row r="3313" spans="1:18" x14ac:dyDescent="0.25">
      <c r="A3313" s="71">
        <v>600140806</v>
      </c>
      <c r="B3313" s="56">
        <f t="shared" si="102"/>
        <v>600140806</v>
      </c>
      <c r="C3313" s="57" t="s">
        <v>1352</v>
      </c>
      <c r="D3313" s="50">
        <v>1</v>
      </c>
      <c r="E3313" s="72">
        <f t="shared" si="103"/>
        <v>70978590</v>
      </c>
      <c r="F3313" s="51" t="s">
        <v>107</v>
      </c>
      <c r="G3313" s="51" t="s">
        <v>5731</v>
      </c>
      <c r="H3313" s="51">
        <v>600</v>
      </c>
      <c r="I3313" s="51" t="s">
        <v>14443</v>
      </c>
      <c r="J3313" s="51">
        <v>16.690000000000001</v>
      </c>
      <c r="K3313" s="68">
        <v>10014</v>
      </c>
      <c r="L3313" s="63" t="s">
        <v>14444</v>
      </c>
      <c r="M3313" s="50" t="s">
        <v>3310</v>
      </c>
      <c r="O3313" s="36">
        <v>204</v>
      </c>
      <c r="Q3313" s="36" t="s">
        <v>5066</v>
      </c>
      <c r="R3313" s="50" t="str">
        <f>VLOOKUP(A3313,[1]komplet!$1:$1048576,18,0)</f>
        <v>ANO</v>
      </c>
    </row>
    <row r="3314" spans="1:18" x14ac:dyDescent="0.25">
      <c r="A3314" s="71">
        <v>600140822</v>
      </c>
      <c r="B3314" s="56">
        <f t="shared" si="102"/>
        <v>600140822</v>
      </c>
      <c r="C3314" s="57" t="s">
        <v>1353</v>
      </c>
      <c r="D3314" s="50">
        <v>1</v>
      </c>
      <c r="E3314" s="72">
        <f t="shared" si="103"/>
        <v>75028875</v>
      </c>
      <c r="F3314" s="51" t="s">
        <v>107</v>
      </c>
      <c r="G3314" s="51" t="s">
        <v>5731</v>
      </c>
      <c r="H3314" s="51">
        <v>725</v>
      </c>
      <c r="I3314" s="51" t="s">
        <v>14443</v>
      </c>
      <c r="J3314" s="51">
        <v>16.690000000000001</v>
      </c>
      <c r="K3314" s="68">
        <v>12100.250000000002</v>
      </c>
      <c r="L3314" s="63" t="s">
        <v>14444</v>
      </c>
      <c r="M3314" s="50" t="s">
        <v>3311</v>
      </c>
      <c r="O3314" s="36">
        <v>313</v>
      </c>
      <c r="Q3314" s="36" t="s">
        <v>5067</v>
      </c>
      <c r="R3314" s="50" t="str">
        <f>VLOOKUP(A3314,[1]komplet!$1:$1048576,18,0)</f>
        <v>ANO</v>
      </c>
    </row>
    <row r="3315" spans="1:18" x14ac:dyDescent="0.25">
      <c r="A3315" s="71">
        <v>600140831</v>
      </c>
      <c r="B3315" s="56">
        <f t="shared" si="102"/>
        <v>600140831</v>
      </c>
      <c r="C3315" s="57" t="s">
        <v>1354</v>
      </c>
      <c r="D3315" s="50">
        <v>1</v>
      </c>
      <c r="E3315" s="72">
        <f t="shared" si="103"/>
        <v>71002162</v>
      </c>
      <c r="F3315" s="51" t="s">
        <v>107</v>
      </c>
      <c r="G3315" s="51" t="s">
        <v>5731</v>
      </c>
      <c r="H3315" s="51">
        <v>550</v>
      </c>
      <c r="I3315" s="51" t="s">
        <v>14443</v>
      </c>
      <c r="J3315" s="51">
        <v>16.690000000000001</v>
      </c>
      <c r="K3315" s="68">
        <v>9179.5</v>
      </c>
      <c r="L3315" s="63" t="s">
        <v>14444</v>
      </c>
      <c r="M3315" s="50" t="s">
        <v>3312</v>
      </c>
      <c r="O3315" s="36">
        <v>79</v>
      </c>
      <c r="Q3315" s="36" t="s">
        <v>84</v>
      </c>
      <c r="R3315" s="50" t="str">
        <f>VLOOKUP(A3315,[1]komplet!$1:$1048576,18,0)</f>
        <v>ANO</v>
      </c>
    </row>
    <row r="3316" spans="1:18" x14ac:dyDescent="0.25">
      <c r="A3316" s="71">
        <v>600140920</v>
      </c>
      <c r="B3316" s="56">
        <f t="shared" si="102"/>
        <v>600140920</v>
      </c>
      <c r="C3316" s="57" t="s">
        <v>1355</v>
      </c>
      <c r="D3316" s="50">
        <v>1</v>
      </c>
      <c r="E3316" s="72">
        <f t="shared" si="103"/>
        <v>70985413</v>
      </c>
      <c r="F3316" s="51" t="s">
        <v>107</v>
      </c>
      <c r="G3316" s="51" t="s">
        <v>5731</v>
      </c>
      <c r="H3316" s="51">
        <v>125</v>
      </c>
      <c r="I3316" s="51" t="s">
        <v>14443</v>
      </c>
      <c r="J3316" s="51">
        <v>16.690000000000001</v>
      </c>
      <c r="K3316" s="68">
        <v>2086.25</v>
      </c>
      <c r="L3316" s="63" t="s">
        <v>14444</v>
      </c>
      <c r="M3316" s="50" t="s">
        <v>3313</v>
      </c>
      <c r="O3316" s="36">
        <v>123</v>
      </c>
      <c r="Q3316" s="36" t="s">
        <v>5068</v>
      </c>
      <c r="R3316" s="50" t="str">
        <f>VLOOKUP(A3316,[1]komplet!$1:$1048576,18,0)</f>
        <v>ANO</v>
      </c>
    </row>
    <row r="3317" spans="1:18" x14ac:dyDescent="0.25">
      <c r="A3317" s="71">
        <v>650039424</v>
      </c>
      <c r="B3317" s="56">
        <f t="shared" si="102"/>
        <v>650039424</v>
      </c>
      <c r="C3317" s="57" t="s">
        <v>1356</v>
      </c>
      <c r="D3317" s="50">
        <v>1</v>
      </c>
      <c r="E3317" s="72">
        <f t="shared" si="103"/>
        <v>73184608</v>
      </c>
      <c r="F3317" s="51" t="s">
        <v>107</v>
      </c>
      <c r="G3317" s="51" t="s">
        <v>5731</v>
      </c>
      <c r="H3317" s="51">
        <v>750</v>
      </c>
      <c r="I3317" s="51" t="s">
        <v>14443</v>
      </c>
      <c r="J3317" s="51">
        <v>16.690000000000001</v>
      </c>
      <c r="K3317" s="68">
        <v>12517.500000000002</v>
      </c>
      <c r="L3317" s="63" t="s">
        <v>14444</v>
      </c>
      <c r="M3317" s="50" t="s">
        <v>3314</v>
      </c>
      <c r="N3317" s="36" t="s">
        <v>5069</v>
      </c>
      <c r="O3317" s="36">
        <v>220</v>
      </c>
      <c r="Q3317" s="36" t="s">
        <v>5070</v>
      </c>
      <c r="R3317" s="50" t="str">
        <f>VLOOKUP(A3317,[1]komplet!$1:$1048576,18,0)</f>
        <v>ANO</v>
      </c>
    </row>
    <row r="3318" spans="1:18" x14ac:dyDescent="0.25">
      <c r="A3318" s="71">
        <v>650041623</v>
      </c>
      <c r="B3318" s="56">
        <f t="shared" si="102"/>
        <v>650041623</v>
      </c>
      <c r="C3318" s="57" t="s">
        <v>1357</v>
      </c>
      <c r="D3318" s="50">
        <v>1</v>
      </c>
      <c r="E3318" s="72">
        <f t="shared" si="103"/>
        <v>70984484</v>
      </c>
      <c r="F3318" s="51" t="s">
        <v>107</v>
      </c>
      <c r="G3318" s="51" t="s">
        <v>5731</v>
      </c>
      <c r="H3318" s="51">
        <v>475</v>
      </c>
      <c r="I3318" s="51" t="s">
        <v>14443</v>
      </c>
      <c r="J3318" s="51">
        <v>16.690000000000001</v>
      </c>
      <c r="K3318" s="68">
        <v>7927.7500000000009</v>
      </c>
      <c r="L3318" s="63" t="s">
        <v>14444</v>
      </c>
      <c r="M3318" s="50" t="s">
        <v>3315</v>
      </c>
      <c r="O3318" s="36">
        <v>116</v>
      </c>
      <c r="Q3318" s="36" t="s">
        <v>5071</v>
      </c>
      <c r="R3318" s="50" t="str">
        <f>VLOOKUP(A3318,[1]komplet!$1:$1048576,18,0)</f>
        <v>ANO</v>
      </c>
    </row>
    <row r="3319" spans="1:18" x14ac:dyDescent="0.25">
      <c r="A3319" s="71">
        <v>600018008</v>
      </c>
      <c r="B3319" s="56">
        <f t="shared" si="102"/>
        <v>600018008</v>
      </c>
      <c r="C3319" s="57" t="s">
        <v>1358</v>
      </c>
      <c r="D3319" s="50">
        <v>1</v>
      </c>
      <c r="E3319" s="72">
        <f t="shared" si="103"/>
        <v>49589687</v>
      </c>
      <c r="F3319" s="51" t="s">
        <v>107</v>
      </c>
      <c r="G3319" s="51" t="s">
        <v>5732</v>
      </c>
      <c r="H3319" s="51">
        <v>1425</v>
      </c>
      <c r="I3319" s="51" t="s">
        <v>14443</v>
      </c>
      <c r="J3319" s="51">
        <v>16.690000000000001</v>
      </c>
      <c r="K3319" s="68">
        <v>23783.250000000004</v>
      </c>
      <c r="L3319" s="63" t="s">
        <v>14444</v>
      </c>
      <c r="M3319" s="50" t="s">
        <v>3316</v>
      </c>
      <c r="N3319" s="36" t="s">
        <v>5072</v>
      </c>
      <c r="O3319" s="36">
        <v>257</v>
      </c>
      <c r="P3319" s="36">
        <v>20</v>
      </c>
      <c r="Q3319" s="36" t="s">
        <v>5073</v>
      </c>
      <c r="R3319" s="50" t="str">
        <f>VLOOKUP(A3319,[1]komplet!$1:$1048576,18,0)</f>
        <v>ANO</v>
      </c>
    </row>
    <row r="3320" spans="1:18" x14ac:dyDescent="0.25">
      <c r="A3320" s="71">
        <v>600018067</v>
      </c>
      <c r="B3320" s="56">
        <f t="shared" si="102"/>
        <v>600018067</v>
      </c>
      <c r="C3320" s="57" t="s">
        <v>1359</v>
      </c>
      <c r="D3320" s="50">
        <v>1</v>
      </c>
      <c r="E3320" s="72">
        <f t="shared" si="103"/>
        <v>409014</v>
      </c>
      <c r="F3320" s="51" t="s">
        <v>107</v>
      </c>
      <c r="G3320" s="51" t="s">
        <v>5732</v>
      </c>
      <c r="H3320" s="51">
        <v>2025</v>
      </c>
      <c r="I3320" s="51" t="s">
        <v>14443</v>
      </c>
      <c r="J3320" s="51">
        <v>16.690000000000001</v>
      </c>
      <c r="K3320" s="68">
        <v>33797.25</v>
      </c>
      <c r="L3320" s="63" t="s">
        <v>14444</v>
      </c>
      <c r="M3320" s="50" t="s">
        <v>3317</v>
      </c>
      <c r="N3320" s="36" t="s">
        <v>5074</v>
      </c>
      <c r="O3320" s="36">
        <v>253</v>
      </c>
      <c r="P3320" s="36">
        <v>2</v>
      </c>
      <c r="Q3320" s="36" t="s">
        <v>5073</v>
      </c>
      <c r="R3320" s="50" t="str">
        <f>VLOOKUP(A3320,[1]komplet!$1:$1048576,18,0)</f>
        <v>ANO</v>
      </c>
    </row>
    <row r="3321" spans="1:18" x14ac:dyDescent="0.25">
      <c r="A3321" s="71">
        <v>600018091</v>
      </c>
      <c r="B3321" s="56">
        <f t="shared" si="102"/>
        <v>600018091</v>
      </c>
      <c r="C3321" s="57" t="s">
        <v>1360</v>
      </c>
      <c r="D3321" s="50">
        <v>1</v>
      </c>
      <c r="E3321" s="72">
        <f t="shared" si="103"/>
        <v>577324</v>
      </c>
      <c r="F3321" s="51" t="s">
        <v>107</v>
      </c>
      <c r="G3321" s="51" t="s">
        <v>5732</v>
      </c>
      <c r="H3321" s="51">
        <v>1425</v>
      </c>
      <c r="I3321" s="51" t="s">
        <v>14443</v>
      </c>
      <c r="J3321" s="51">
        <v>16.690000000000001</v>
      </c>
      <c r="K3321" s="68">
        <v>23783.250000000004</v>
      </c>
      <c r="L3321" s="63" t="s">
        <v>14444</v>
      </c>
      <c r="M3321" s="50" t="s">
        <v>3318</v>
      </c>
      <c r="N3321" s="36" t="s">
        <v>5075</v>
      </c>
      <c r="O3321" s="36">
        <v>827</v>
      </c>
      <c r="P3321" s="36">
        <v>6</v>
      </c>
      <c r="Q3321" s="36" t="s">
        <v>5073</v>
      </c>
      <c r="R3321" s="50" t="str">
        <f>VLOOKUP(A3321,[1]komplet!$1:$1048576,18,0)</f>
        <v>ANO</v>
      </c>
    </row>
    <row r="3322" spans="1:18" x14ac:dyDescent="0.25">
      <c r="A3322" s="71">
        <v>600027091</v>
      </c>
      <c r="B3322" s="56">
        <f t="shared" si="102"/>
        <v>600027091</v>
      </c>
      <c r="C3322" s="57" t="s">
        <v>1361</v>
      </c>
      <c r="D3322" s="50">
        <v>1</v>
      </c>
      <c r="E3322" s="72">
        <f t="shared" si="103"/>
        <v>49589725</v>
      </c>
      <c r="F3322" s="51" t="s">
        <v>107</v>
      </c>
      <c r="G3322" s="51" t="s">
        <v>5732</v>
      </c>
      <c r="H3322" s="51">
        <v>375</v>
      </c>
      <c r="I3322" s="51" t="s">
        <v>14443</v>
      </c>
      <c r="J3322" s="51">
        <v>16.690000000000001</v>
      </c>
      <c r="K3322" s="68">
        <v>6258.7500000000009</v>
      </c>
      <c r="L3322" s="63" t="s">
        <v>14444</v>
      </c>
      <c r="M3322" s="50" t="s">
        <v>3319</v>
      </c>
      <c r="N3322" s="36" t="s">
        <v>5076</v>
      </c>
      <c r="O3322" s="36">
        <v>1912</v>
      </c>
      <c r="P3322" s="36">
        <v>40</v>
      </c>
      <c r="Q3322" s="36" t="s">
        <v>5073</v>
      </c>
      <c r="R3322" s="50" t="str">
        <f>VLOOKUP(A3322,[1]komplet!$1:$1048576,18,0)</f>
        <v>ANO</v>
      </c>
    </row>
    <row r="3323" spans="1:18" x14ac:dyDescent="0.25">
      <c r="A3323" s="71">
        <v>600147924</v>
      </c>
      <c r="B3323" s="56">
        <f t="shared" si="102"/>
        <v>600147924</v>
      </c>
      <c r="C3323" s="57" t="s">
        <v>1362</v>
      </c>
      <c r="D3323" s="50">
        <v>1</v>
      </c>
      <c r="E3323" s="72">
        <f t="shared" si="103"/>
        <v>70985464</v>
      </c>
      <c r="F3323" s="51" t="s">
        <v>107</v>
      </c>
      <c r="G3323" s="51" t="s">
        <v>5732</v>
      </c>
      <c r="H3323" s="51">
        <v>100</v>
      </c>
      <c r="I3323" s="51" t="s">
        <v>14443</v>
      </c>
      <c r="J3323" s="51">
        <v>16.690000000000001</v>
      </c>
      <c r="K3323" s="68">
        <v>1669.0000000000002</v>
      </c>
      <c r="L3323" s="63" t="s">
        <v>14444</v>
      </c>
      <c r="M3323" s="50" t="s">
        <v>3320</v>
      </c>
      <c r="N3323" s="36" t="s">
        <v>5077</v>
      </c>
      <c r="O3323" s="36">
        <v>1799</v>
      </c>
      <c r="P3323" s="36">
        <v>4</v>
      </c>
      <c r="Q3323" s="36" t="s">
        <v>5073</v>
      </c>
      <c r="R3323" s="50" t="str">
        <f>VLOOKUP(A3323,[1]komplet!$1:$1048576,18,0)</f>
        <v>ANO</v>
      </c>
    </row>
    <row r="3324" spans="1:18" x14ac:dyDescent="0.25">
      <c r="A3324" s="71">
        <v>600147967</v>
      </c>
      <c r="B3324" s="56">
        <f t="shared" si="102"/>
        <v>600147967</v>
      </c>
      <c r="C3324" s="57" t="s">
        <v>1363</v>
      </c>
      <c r="D3324" s="50">
        <v>1</v>
      </c>
      <c r="E3324" s="72">
        <f t="shared" si="103"/>
        <v>70987335</v>
      </c>
      <c r="F3324" s="51" t="s">
        <v>107</v>
      </c>
      <c r="G3324" s="51" t="s">
        <v>5732</v>
      </c>
      <c r="H3324" s="51">
        <v>100</v>
      </c>
      <c r="I3324" s="51" t="s">
        <v>14443</v>
      </c>
      <c r="J3324" s="51">
        <v>16.690000000000001</v>
      </c>
      <c r="K3324" s="68">
        <v>1669.0000000000002</v>
      </c>
      <c r="L3324" s="63" t="s">
        <v>14444</v>
      </c>
      <c r="M3324" s="50" t="s">
        <v>3321</v>
      </c>
      <c r="O3324" s="36">
        <v>68</v>
      </c>
      <c r="Q3324" s="36" t="s">
        <v>92</v>
      </c>
      <c r="R3324" s="50" t="str">
        <f>VLOOKUP(A3324,[1]komplet!$1:$1048576,18,0)</f>
        <v>ANO</v>
      </c>
    </row>
    <row r="3325" spans="1:18" x14ac:dyDescent="0.25">
      <c r="A3325" s="71">
        <v>600147983</v>
      </c>
      <c r="B3325" s="56">
        <f t="shared" si="102"/>
        <v>600147983</v>
      </c>
      <c r="C3325" s="57" t="s">
        <v>1364</v>
      </c>
      <c r="D3325" s="50">
        <v>1</v>
      </c>
      <c r="E3325" s="72">
        <f t="shared" si="103"/>
        <v>70996261</v>
      </c>
      <c r="F3325" s="51" t="s">
        <v>107</v>
      </c>
      <c r="G3325" s="51" t="s">
        <v>5732</v>
      </c>
      <c r="H3325" s="51">
        <v>75</v>
      </c>
      <c r="I3325" s="51" t="s">
        <v>14443</v>
      </c>
      <c r="J3325" s="51">
        <v>16.690000000000001</v>
      </c>
      <c r="K3325" s="68">
        <v>1251.75</v>
      </c>
      <c r="L3325" s="63" t="s">
        <v>14444</v>
      </c>
      <c r="M3325" s="50" t="s">
        <v>3322</v>
      </c>
      <c r="O3325" s="36">
        <v>85</v>
      </c>
      <c r="Q3325" s="36" t="s">
        <v>5078</v>
      </c>
      <c r="R3325" s="50" t="str">
        <f>VLOOKUP(A3325,[1]komplet!$1:$1048576,18,0)</f>
        <v>ANO</v>
      </c>
    </row>
    <row r="3326" spans="1:18" x14ac:dyDescent="0.25">
      <c r="A3326" s="71">
        <v>600148009</v>
      </c>
      <c r="B3326" s="56">
        <f t="shared" si="102"/>
        <v>600148009</v>
      </c>
      <c r="C3326" s="57" t="s">
        <v>1365</v>
      </c>
      <c r="D3326" s="50">
        <v>1</v>
      </c>
      <c r="E3326" s="72">
        <f t="shared" si="103"/>
        <v>75029405</v>
      </c>
      <c r="F3326" s="51" t="s">
        <v>107</v>
      </c>
      <c r="G3326" s="51" t="s">
        <v>5732</v>
      </c>
      <c r="H3326" s="51">
        <v>200</v>
      </c>
      <c r="I3326" s="51" t="s">
        <v>14443</v>
      </c>
      <c r="J3326" s="51">
        <v>16.690000000000001</v>
      </c>
      <c r="K3326" s="68">
        <v>3338.0000000000005</v>
      </c>
      <c r="L3326" s="63" t="s">
        <v>14444</v>
      </c>
      <c r="M3326" s="50" t="s">
        <v>3323</v>
      </c>
      <c r="O3326" s="36">
        <v>52</v>
      </c>
      <c r="Q3326" s="36" t="s">
        <v>5079</v>
      </c>
      <c r="R3326" s="50" t="str">
        <f>VLOOKUP(A3326,[1]komplet!$1:$1048576,18,0)</f>
        <v>ANO</v>
      </c>
    </row>
    <row r="3327" spans="1:18" x14ac:dyDescent="0.25">
      <c r="A3327" s="71">
        <v>600148017</v>
      </c>
      <c r="B3327" s="56">
        <f t="shared" si="102"/>
        <v>600148017</v>
      </c>
      <c r="C3327" s="57" t="s">
        <v>1366</v>
      </c>
      <c r="D3327" s="50">
        <v>1</v>
      </c>
      <c r="E3327" s="72">
        <f t="shared" si="103"/>
        <v>75029073</v>
      </c>
      <c r="F3327" s="51" t="s">
        <v>107</v>
      </c>
      <c r="G3327" s="51" t="s">
        <v>5732</v>
      </c>
      <c r="H3327" s="51">
        <v>100</v>
      </c>
      <c r="I3327" s="51" t="s">
        <v>14443</v>
      </c>
      <c r="J3327" s="51">
        <v>16.690000000000001</v>
      </c>
      <c r="K3327" s="68">
        <v>1669.0000000000002</v>
      </c>
      <c r="L3327" s="63" t="s">
        <v>14444</v>
      </c>
      <c r="M3327" s="50" t="s">
        <v>3324</v>
      </c>
      <c r="O3327" s="36">
        <v>93</v>
      </c>
      <c r="Q3327" s="36" t="s">
        <v>5080</v>
      </c>
      <c r="R3327" s="50" t="str">
        <f>VLOOKUP(A3327,[1]komplet!$1:$1048576,18,0)</f>
        <v>ANO</v>
      </c>
    </row>
    <row r="3328" spans="1:18" x14ac:dyDescent="0.25">
      <c r="A3328" s="71">
        <v>600148041</v>
      </c>
      <c r="B3328" s="56">
        <f t="shared" si="102"/>
        <v>600148041</v>
      </c>
      <c r="C3328" s="57" t="s">
        <v>1367</v>
      </c>
      <c r="D3328" s="50">
        <v>1</v>
      </c>
      <c r="E3328" s="72">
        <f t="shared" si="103"/>
        <v>70987157</v>
      </c>
      <c r="F3328" s="51" t="s">
        <v>107</v>
      </c>
      <c r="G3328" s="51" t="s">
        <v>5732</v>
      </c>
      <c r="H3328" s="51">
        <v>125</v>
      </c>
      <c r="I3328" s="51" t="s">
        <v>14443</v>
      </c>
      <c r="J3328" s="51">
        <v>16.690000000000001</v>
      </c>
      <c r="K3328" s="68">
        <v>2086.25</v>
      </c>
      <c r="L3328" s="63" t="s">
        <v>14444</v>
      </c>
      <c r="M3328" s="50" t="s">
        <v>3325</v>
      </c>
      <c r="O3328" s="36">
        <v>240</v>
      </c>
      <c r="Q3328" s="36" t="s">
        <v>5081</v>
      </c>
      <c r="R3328" s="50" t="str">
        <f>VLOOKUP(A3328,[1]komplet!$1:$1048576,18,0)</f>
        <v>ANO</v>
      </c>
    </row>
    <row r="3329" spans="1:18" x14ac:dyDescent="0.25">
      <c r="A3329" s="71">
        <v>600148050</v>
      </c>
      <c r="B3329" s="56">
        <f t="shared" si="102"/>
        <v>600148050</v>
      </c>
      <c r="C3329" s="57" t="s">
        <v>1368</v>
      </c>
      <c r="D3329" s="50">
        <v>1</v>
      </c>
      <c r="E3329" s="72">
        <f t="shared" si="103"/>
        <v>70986169</v>
      </c>
      <c r="F3329" s="51" t="s">
        <v>107</v>
      </c>
      <c r="G3329" s="51" t="s">
        <v>5732</v>
      </c>
      <c r="H3329" s="51">
        <v>75</v>
      </c>
      <c r="I3329" s="51" t="s">
        <v>14443</v>
      </c>
      <c r="J3329" s="51">
        <v>16.690000000000001</v>
      </c>
      <c r="K3329" s="68">
        <v>1251.75</v>
      </c>
      <c r="L3329" s="63" t="s">
        <v>14444</v>
      </c>
      <c r="M3329" s="50" t="s">
        <v>3326</v>
      </c>
      <c r="O3329" s="36">
        <v>116</v>
      </c>
      <c r="Q3329" s="36" t="s">
        <v>5082</v>
      </c>
      <c r="R3329" s="50" t="str">
        <f>VLOOKUP(A3329,[1]komplet!$1:$1048576,18,0)</f>
        <v>ANO</v>
      </c>
    </row>
    <row r="3330" spans="1:18" x14ac:dyDescent="0.25">
      <c r="A3330" s="71">
        <v>600148106</v>
      </c>
      <c r="B3330" s="56">
        <f t="shared" si="102"/>
        <v>600148106</v>
      </c>
      <c r="C3330" s="57" t="s">
        <v>1369</v>
      </c>
      <c r="D3330" s="50">
        <v>1</v>
      </c>
      <c r="E3330" s="72">
        <f t="shared" si="103"/>
        <v>70985472</v>
      </c>
      <c r="F3330" s="51" t="s">
        <v>107</v>
      </c>
      <c r="G3330" s="51" t="s">
        <v>5732</v>
      </c>
      <c r="H3330" s="51">
        <v>250</v>
      </c>
      <c r="I3330" s="51" t="s">
        <v>14443</v>
      </c>
      <c r="J3330" s="51">
        <v>16.690000000000001</v>
      </c>
      <c r="K3330" s="68">
        <v>4172.5</v>
      </c>
      <c r="L3330" s="63" t="s">
        <v>14444</v>
      </c>
      <c r="M3330" s="50" t="s">
        <v>3327</v>
      </c>
      <c r="N3330" s="36" t="s">
        <v>5083</v>
      </c>
      <c r="O3330" s="36">
        <v>134</v>
      </c>
      <c r="Q3330" s="36" t="s">
        <v>5084</v>
      </c>
      <c r="R3330" s="50" t="str">
        <f>VLOOKUP(A3330,[1]komplet!$1:$1048576,18,0)</f>
        <v>ANO</v>
      </c>
    </row>
    <row r="3331" spans="1:18" x14ac:dyDescent="0.25">
      <c r="A3331" s="71">
        <v>600148114</v>
      </c>
      <c r="B3331" s="56">
        <f t="shared" si="102"/>
        <v>600148114</v>
      </c>
      <c r="C3331" s="57" t="s">
        <v>1370</v>
      </c>
      <c r="D3331" s="50">
        <v>1</v>
      </c>
      <c r="E3331" s="72">
        <f t="shared" si="103"/>
        <v>70983101</v>
      </c>
      <c r="F3331" s="51" t="s">
        <v>107</v>
      </c>
      <c r="G3331" s="51" t="s">
        <v>5732</v>
      </c>
      <c r="H3331" s="51">
        <v>100</v>
      </c>
      <c r="I3331" s="51" t="s">
        <v>14443</v>
      </c>
      <c r="J3331" s="51">
        <v>16.690000000000001</v>
      </c>
      <c r="K3331" s="68">
        <v>1669.0000000000002</v>
      </c>
      <c r="L3331" s="63" t="s">
        <v>14444</v>
      </c>
      <c r="M3331" s="50" t="s">
        <v>3328</v>
      </c>
      <c r="O3331" s="36">
        <v>56</v>
      </c>
      <c r="Q3331" s="36" t="s">
        <v>5085</v>
      </c>
      <c r="R3331" s="50" t="str">
        <f>VLOOKUP(A3331,[1]komplet!$1:$1048576,18,0)</f>
        <v>ANO</v>
      </c>
    </row>
    <row r="3332" spans="1:18" x14ac:dyDescent="0.25">
      <c r="A3332" s="71">
        <v>600148203</v>
      </c>
      <c r="B3332" s="56">
        <f t="shared" si="102"/>
        <v>600148203</v>
      </c>
      <c r="C3332" s="57" t="s">
        <v>1371</v>
      </c>
      <c r="D3332" s="50">
        <v>1</v>
      </c>
      <c r="E3332" s="72">
        <f t="shared" si="103"/>
        <v>75029057</v>
      </c>
      <c r="F3332" s="51" t="s">
        <v>107</v>
      </c>
      <c r="G3332" s="51" t="s">
        <v>5732</v>
      </c>
      <c r="H3332" s="51">
        <v>75</v>
      </c>
      <c r="I3332" s="51" t="s">
        <v>14443</v>
      </c>
      <c r="J3332" s="51">
        <v>16.690000000000001</v>
      </c>
      <c r="K3332" s="68">
        <v>1251.75</v>
      </c>
      <c r="L3332" s="63" t="s">
        <v>14444</v>
      </c>
      <c r="M3332" s="50" t="s">
        <v>3329</v>
      </c>
      <c r="O3332" s="36">
        <v>141</v>
      </c>
      <c r="Q3332" s="36" t="s">
        <v>5086</v>
      </c>
      <c r="R3332" s="50" t="str">
        <f>VLOOKUP(A3332,[1]komplet!$1:$1048576,18,0)</f>
        <v>ANO</v>
      </c>
    </row>
    <row r="3333" spans="1:18" x14ac:dyDescent="0.25">
      <c r="A3333" s="71">
        <v>600148262</v>
      </c>
      <c r="B3333" s="56">
        <f t="shared" ref="B3333:B3396" si="104">A3333*1</f>
        <v>600148262</v>
      </c>
      <c r="C3333" s="57" t="s">
        <v>1372</v>
      </c>
      <c r="D3333" s="50">
        <v>1</v>
      </c>
      <c r="E3333" s="72">
        <f t="shared" ref="E3333:E3396" si="105">C3333*1</f>
        <v>70934983</v>
      </c>
      <c r="F3333" s="51" t="s">
        <v>107</v>
      </c>
      <c r="G3333" s="51" t="s">
        <v>5732</v>
      </c>
      <c r="H3333" s="51">
        <v>800</v>
      </c>
      <c r="I3333" s="51" t="s">
        <v>14443</v>
      </c>
      <c r="J3333" s="51">
        <v>16.690000000000001</v>
      </c>
      <c r="K3333" s="68">
        <v>13352.000000000002</v>
      </c>
      <c r="L3333" s="63" t="s">
        <v>14444</v>
      </c>
      <c r="M3333" s="50" t="s">
        <v>3330</v>
      </c>
      <c r="N3333" s="36" t="s">
        <v>5087</v>
      </c>
      <c r="O3333" s="36">
        <v>143</v>
      </c>
      <c r="Q3333" s="36" t="s">
        <v>5088</v>
      </c>
      <c r="R3333" s="50" t="str">
        <f>VLOOKUP(A3333,[1]komplet!$1:$1048576,18,0)</f>
        <v>ANO</v>
      </c>
    </row>
    <row r="3334" spans="1:18" x14ac:dyDescent="0.25">
      <c r="A3334" s="71">
        <v>600148297</v>
      </c>
      <c r="B3334" s="56">
        <f t="shared" si="104"/>
        <v>600148297</v>
      </c>
      <c r="C3334" s="57" t="s">
        <v>1373</v>
      </c>
      <c r="D3334" s="50">
        <v>1</v>
      </c>
      <c r="E3334" s="72">
        <f t="shared" si="105"/>
        <v>853356</v>
      </c>
      <c r="F3334" s="51" t="s">
        <v>107</v>
      </c>
      <c r="G3334" s="51" t="s">
        <v>5732</v>
      </c>
      <c r="H3334" s="51">
        <v>225</v>
      </c>
      <c r="I3334" s="51" t="s">
        <v>14443</v>
      </c>
      <c r="J3334" s="51">
        <v>16.690000000000001</v>
      </c>
      <c r="K3334" s="68">
        <v>3755.2500000000005</v>
      </c>
      <c r="L3334" s="63" t="s">
        <v>14444</v>
      </c>
      <c r="M3334" s="50" t="s">
        <v>3331</v>
      </c>
      <c r="O3334" s="36">
        <v>145</v>
      </c>
      <c r="Q3334" s="36" t="s">
        <v>5089</v>
      </c>
      <c r="R3334" s="50" t="str">
        <f>VLOOKUP(A3334,[1]komplet!$1:$1048576,18,0)</f>
        <v>ANO</v>
      </c>
    </row>
    <row r="3335" spans="1:18" x14ac:dyDescent="0.25">
      <c r="A3335" s="71">
        <v>600148378</v>
      </c>
      <c r="B3335" s="56">
        <f t="shared" si="104"/>
        <v>600148378</v>
      </c>
      <c r="C3335" s="57" t="s">
        <v>1374</v>
      </c>
      <c r="D3335" s="50">
        <v>1</v>
      </c>
      <c r="E3335" s="72">
        <f t="shared" si="105"/>
        <v>70984441</v>
      </c>
      <c r="F3335" s="51" t="s">
        <v>107</v>
      </c>
      <c r="G3335" s="51" t="s">
        <v>5732</v>
      </c>
      <c r="H3335" s="51">
        <v>950</v>
      </c>
      <c r="I3335" s="51" t="s">
        <v>14443</v>
      </c>
      <c r="J3335" s="51">
        <v>16.690000000000001</v>
      </c>
      <c r="K3335" s="68">
        <v>15855.500000000002</v>
      </c>
      <c r="L3335" s="63" t="s">
        <v>14444</v>
      </c>
      <c r="M3335" s="50" t="s">
        <v>3332</v>
      </c>
      <c r="N3335" s="36" t="s">
        <v>19</v>
      </c>
      <c r="O3335" s="36">
        <v>290</v>
      </c>
      <c r="Q3335" s="36" t="s">
        <v>5090</v>
      </c>
      <c r="R3335" s="50" t="str">
        <f>VLOOKUP(A3335,[1]komplet!$1:$1048576,18,0)</f>
        <v>ANO</v>
      </c>
    </row>
    <row r="3336" spans="1:18" x14ac:dyDescent="0.25">
      <c r="A3336" s="71">
        <v>600148424</v>
      </c>
      <c r="B3336" s="56">
        <f t="shared" si="104"/>
        <v>600148424</v>
      </c>
      <c r="C3336" s="57" t="s">
        <v>1375</v>
      </c>
      <c r="D3336" s="50">
        <v>1</v>
      </c>
      <c r="E3336" s="72">
        <f t="shared" si="105"/>
        <v>60341793</v>
      </c>
      <c r="F3336" s="51" t="s">
        <v>107</v>
      </c>
      <c r="G3336" s="51" t="s">
        <v>5732</v>
      </c>
      <c r="H3336" s="51">
        <v>1225</v>
      </c>
      <c r="I3336" s="51" t="s">
        <v>14443</v>
      </c>
      <c r="J3336" s="51">
        <v>16.690000000000001</v>
      </c>
      <c r="K3336" s="68">
        <v>20445.25</v>
      </c>
      <c r="L3336" s="63" t="s">
        <v>14444</v>
      </c>
      <c r="M3336" s="50" t="s">
        <v>3333</v>
      </c>
      <c r="N3336" s="36" t="s">
        <v>19</v>
      </c>
      <c r="O3336" s="36">
        <v>98</v>
      </c>
      <c r="Q3336" s="36" t="s">
        <v>5091</v>
      </c>
      <c r="R3336" s="50" t="str">
        <f>VLOOKUP(A3336,[1]komplet!$1:$1048576,18,0)</f>
        <v>ANO</v>
      </c>
    </row>
    <row r="3337" spans="1:18" x14ac:dyDescent="0.25">
      <c r="A3337" s="71">
        <v>600148491</v>
      </c>
      <c r="B3337" s="56">
        <f t="shared" si="104"/>
        <v>600148491</v>
      </c>
      <c r="C3337" s="57" t="s">
        <v>1376</v>
      </c>
      <c r="D3337" s="50">
        <v>1</v>
      </c>
      <c r="E3337" s="72">
        <f t="shared" si="105"/>
        <v>60045264</v>
      </c>
      <c r="F3337" s="51" t="s">
        <v>107</v>
      </c>
      <c r="G3337" s="51" t="s">
        <v>5732</v>
      </c>
      <c r="H3337" s="51">
        <v>2500</v>
      </c>
      <c r="I3337" s="51" t="s">
        <v>14443</v>
      </c>
      <c r="J3337" s="51">
        <v>16.690000000000001</v>
      </c>
      <c r="K3337" s="68">
        <v>41725</v>
      </c>
      <c r="L3337" s="63" t="s">
        <v>14444</v>
      </c>
      <c r="M3337" s="50" t="s">
        <v>3334</v>
      </c>
      <c r="N3337" s="36" t="s">
        <v>93</v>
      </c>
      <c r="O3337" s="36">
        <v>1503</v>
      </c>
      <c r="P3337" s="36">
        <v>15</v>
      </c>
      <c r="Q3337" s="36" t="s">
        <v>5073</v>
      </c>
      <c r="R3337" s="50" t="str">
        <f>VLOOKUP(A3337,[1]komplet!$1:$1048576,18,0)</f>
        <v>ANO</v>
      </c>
    </row>
    <row r="3338" spans="1:18" x14ac:dyDescent="0.25">
      <c r="A3338" s="71">
        <v>600148505</v>
      </c>
      <c r="B3338" s="56">
        <f t="shared" si="104"/>
        <v>600148505</v>
      </c>
      <c r="C3338" s="57" t="s">
        <v>1377</v>
      </c>
      <c r="D3338" s="50">
        <v>1</v>
      </c>
      <c r="E3338" s="72">
        <f t="shared" si="105"/>
        <v>60045337</v>
      </c>
      <c r="F3338" s="51" t="s">
        <v>107</v>
      </c>
      <c r="G3338" s="51" t="s">
        <v>5732</v>
      </c>
      <c r="H3338" s="51">
        <v>2425</v>
      </c>
      <c r="I3338" s="51" t="s">
        <v>14443</v>
      </c>
      <c r="J3338" s="51">
        <v>16.690000000000001</v>
      </c>
      <c r="K3338" s="68">
        <v>40473.25</v>
      </c>
      <c r="L3338" s="63" t="s">
        <v>14444</v>
      </c>
      <c r="M3338" s="50" t="s">
        <v>3335</v>
      </c>
      <c r="N3338" s="36" t="s">
        <v>40</v>
      </c>
      <c r="O3338" s="36">
        <v>406</v>
      </c>
      <c r="P3338" s="36">
        <v>11</v>
      </c>
      <c r="Q3338" s="36" t="s">
        <v>5073</v>
      </c>
      <c r="R3338" s="50" t="str">
        <f>VLOOKUP(A3338,[1]komplet!$1:$1048576,18,0)</f>
        <v>ANO</v>
      </c>
    </row>
    <row r="3339" spans="1:18" x14ac:dyDescent="0.25">
      <c r="A3339" s="71">
        <v>600148513</v>
      </c>
      <c r="B3339" s="56">
        <f t="shared" si="104"/>
        <v>600148513</v>
      </c>
      <c r="C3339" s="57" t="s">
        <v>1378</v>
      </c>
      <c r="D3339" s="50">
        <v>1</v>
      </c>
      <c r="E3339" s="72">
        <f t="shared" si="105"/>
        <v>852252</v>
      </c>
      <c r="F3339" s="51" t="s">
        <v>107</v>
      </c>
      <c r="G3339" s="51" t="s">
        <v>5732</v>
      </c>
      <c r="H3339" s="51">
        <v>1350</v>
      </c>
      <c r="I3339" s="51" t="s">
        <v>14443</v>
      </c>
      <c r="J3339" s="51">
        <v>16.690000000000001</v>
      </c>
      <c r="K3339" s="68">
        <v>22531.5</v>
      </c>
      <c r="L3339" s="63" t="s">
        <v>14444</v>
      </c>
      <c r="M3339" s="50" t="s">
        <v>3336</v>
      </c>
      <c r="N3339" s="36" t="s">
        <v>5092</v>
      </c>
      <c r="O3339" s="36">
        <v>484</v>
      </c>
      <c r="P3339" s="36">
        <v>26</v>
      </c>
      <c r="Q3339" s="36" t="s">
        <v>5073</v>
      </c>
      <c r="R3339" s="50" t="str">
        <f>VLOOKUP(A3339,[1]komplet!$1:$1048576,18,0)</f>
        <v>ANO</v>
      </c>
    </row>
    <row r="3340" spans="1:18" x14ac:dyDescent="0.25">
      <c r="A3340" s="71">
        <v>600148556</v>
      </c>
      <c r="B3340" s="56">
        <f t="shared" si="104"/>
        <v>600148556</v>
      </c>
      <c r="C3340" s="57" t="s">
        <v>1379</v>
      </c>
      <c r="D3340" s="50">
        <v>1</v>
      </c>
      <c r="E3340" s="72">
        <f t="shared" si="105"/>
        <v>75026422</v>
      </c>
      <c r="F3340" s="51" t="s">
        <v>107</v>
      </c>
      <c r="G3340" s="51" t="s">
        <v>5732</v>
      </c>
      <c r="H3340" s="51">
        <v>125</v>
      </c>
      <c r="I3340" s="51" t="s">
        <v>14443</v>
      </c>
      <c r="J3340" s="51">
        <v>16.690000000000001</v>
      </c>
      <c r="K3340" s="68">
        <v>2086.25</v>
      </c>
      <c r="L3340" s="63" t="s">
        <v>14444</v>
      </c>
      <c r="M3340" s="50" t="s">
        <v>3337</v>
      </c>
      <c r="O3340" s="36">
        <v>90</v>
      </c>
      <c r="Q3340" s="36" t="s">
        <v>5093</v>
      </c>
      <c r="R3340" s="50" t="str">
        <f>VLOOKUP(A3340,[1]komplet!$1:$1048576,18,0)</f>
        <v>ANO</v>
      </c>
    </row>
    <row r="3341" spans="1:18" x14ac:dyDescent="0.25">
      <c r="A3341" s="71">
        <v>600148599</v>
      </c>
      <c r="B3341" s="56">
        <f t="shared" si="104"/>
        <v>600148599</v>
      </c>
      <c r="C3341" s="57" t="s">
        <v>1380</v>
      </c>
      <c r="D3341" s="50">
        <v>1</v>
      </c>
      <c r="E3341" s="72">
        <f t="shared" si="105"/>
        <v>70982759</v>
      </c>
      <c r="F3341" s="51" t="s">
        <v>107</v>
      </c>
      <c r="G3341" s="51" t="s">
        <v>5732</v>
      </c>
      <c r="H3341" s="51">
        <v>100</v>
      </c>
      <c r="I3341" s="51" t="s">
        <v>14443</v>
      </c>
      <c r="J3341" s="51">
        <v>16.690000000000001</v>
      </c>
      <c r="K3341" s="68">
        <v>1669.0000000000002</v>
      </c>
      <c r="L3341" s="63" t="s">
        <v>14444</v>
      </c>
      <c r="M3341" s="50" t="s">
        <v>3338</v>
      </c>
      <c r="O3341" s="36">
        <v>66</v>
      </c>
      <c r="Q3341" s="36" t="s">
        <v>5094</v>
      </c>
      <c r="R3341" s="50" t="str">
        <f>VLOOKUP(A3341,[1]komplet!$1:$1048576,18,0)</f>
        <v>ANO</v>
      </c>
    </row>
    <row r="3342" spans="1:18" x14ac:dyDescent="0.25">
      <c r="A3342" s="71">
        <v>650022319</v>
      </c>
      <c r="B3342" s="56">
        <f t="shared" si="104"/>
        <v>650022319</v>
      </c>
      <c r="C3342" s="57" t="s">
        <v>1381</v>
      </c>
      <c r="D3342" s="50">
        <v>1</v>
      </c>
      <c r="E3342" s="72">
        <f t="shared" si="105"/>
        <v>75029081</v>
      </c>
      <c r="F3342" s="51" t="s">
        <v>107</v>
      </c>
      <c r="G3342" s="51" t="s">
        <v>5732</v>
      </c>
      <c r="H3342" s="51">
        <v>75</v>
      </c>
      <c r="I3342" s="51" t="s">
        <v>14443</v>
      </c>
      <c r="J3342" s="51">
        <v>16.690000000000001</v>
      </c>
      <c r="K3342" s="68">
        <v>1251.75</v>
      </c>
      <c r="L3342" s="63" t="s">
        <v>14444</v>
      </c>
      <c r="M3342" s="50" t="s">
        <v>3339</v>
      </c>
      <c r="O3342" s="36">
        <v>49</v>
      </c>
      <c r="Q3342" s="36" t="s">
        <v>5095</v>
      </c>
      <c r="R3342" s="50" t="str">
        <f>VLOOKUP(A3342,[1]komplet!$1:$1048576,18,0)</f>
        <v>ANO</v>
      </c>
    </row>
    <row r="3343" spans="1:18" x14ac:dyDescent="0.25">
      <c r="A3343" s="71">
        <v>650028147</v>
      </c>
      <c r="B3343" s="56">
        <f t="shared" si="104"/>
        <v>650028147</v>
      </c>
      <c r="C3343" s="57" t="s">
        <v>1382</v>
      </c>
      <c r="D3343" s="50">
        <v>1</v>
      </c>
      <c r="E3343" s="72">
        <f t="shared" si="105"/>
        <v>75029090</v>
      </c>
      <c r="F3343" s="51" t="s">
        <v>107</v>
      </c>
      <c r="G3343" s="51" t="s">
        <v>5732</v>
      </c>
      <c r="H3343" s="51">
        <v>200</v>
      </c>
      <c r="I3343" s="51" t="s">
        <v>14443</v>
      </c>
      <c r="J3343" s="51">
        <v>16.690000000000001</v>
      </c>
      <c r="K3343" s="68">
        <v>3338.0000000000005</v>
      </c>
      <c r="L3343" s="63" t="s">
        <v>14444</v>
      </c>
      <c r="M3343" s="50" t="s">
        <v>3340</v>
      </c>
      <c r="O3343" s="36">
        <v>119</v>
      </c>
      <c r="Q3343" s="36" t="s">
        <v>5096</v>
      </c>
      <c r="R3343" s="50" t="str">
        <f>VLOOKUP(A3343,[1]komplet!$1:$1048576,18,0)</f>
        <v>ANO</v>
      </c>
    </row>
    <row r="3344" spans="1:18" x14ac:dyDescent="0.25">
      <c r="A3344" s="71">
        <v>650030656</v>
      </c>
      <c r="B3344" s="56">
        <f t="shared" si="104"/>
        <v>650030656</v>
      </c>
      <c r="C3344" s="57" t="s">
        <v>1383</v>
      </c>
      <c r="D3344" s="50">
        <v>1</v>
      </c>
      <c r="E3344" s="72">
        <f t="shared" si="105"/>
        <v>70989338</v>
      </c>
      <c r="F3344" s="51" t="s">
        <v>107</v>
      </c>
      <c r="G3344" s="51" t="s">
        <v>5732</v>
      </c>
      <c r="H3344" s="51">
        <v>125</v>
      </c>
      <c r="I3344" s="51" t="s">
        <v>14443</v>
      </c>
      <c r="J3344" s="51">
        <v>16.690000000000001</v>
      </c>
      <c r="K3344" s="68">
        <v>2086.25</v>
      </c>
      <c r="L3344" s="63" t="s">
        <v>14444</v>
      </c>
      <c r="M3344" s="50" t="s">
        <v>3341</v>
      </c>
      <c r="O3344" s="36">
        <v>16</v>
      </c>
      <c r="Q3344" s="36" t="s">
        <v>5097</v>
      </c>
      <c r="R3344" s="50" t="str">
        <f>VLOOKUP(A3344,[1]komplet!$1:$1048576,18,0)</f>
        <v>ANO</v>
      </c>
    </row>
    <row r="3345" spans="1:18" x14ac:dyDescent="0.25">
      <c r="A3345" s="71">
        <v>650030729</v>
      </c>
      <c r="B3345" s="56">
        <f t="shared" si="104"/>
        <v>650030729</v>
      </c>
      <c r="C3345" s="57" t="s">
        <v>1384</v>
      </c>
      <c r="D3345" s="50">
        <v>1</v>
      </c>
      <c r="E3345" s="72">
        <f t="shared" si="105"/>
        <v>75027046</v>
      </c>
      <c r="F3345" s="51" t="s">
        <v>107</v>
      </c>
      <c r="G3345" s="51" t="s">
        <v>5732</v>
      </c>
      <c r="H3345" s="51">
        <v>100</v>
      </c>
      <c r="I3345" s="51" t="s">
        <v>14443</v>
      </c>
      <c r="J3345" s="51">
        <v>16.690000000000001</v>
      </c>
      <c r="K3345" s="68">
        <v>1669.0000000000002</v>
      </c>
      <c r="L3345" s="63" t="s">
        <v>14444</v>
      </c>
      <c r="M3345" s="50" t="s">
        <v>3342</v>
      </c>
      <c r="O3345" s="36">
        <v>196</v>
      </c>
      <c r="Q3345" s="36" t="s">
        <v>5098</v>
      </c>
      <c r="R3345" s="50" t="str">
        <f>VLOOKUP(A3345,[1]komplet!$1:$1048576,18,0)</f>
        <v>ANO</v>
      </c>
    </row>
    <row r="3346" spans="1:18" x14ac:dyDescent="0.25">
      <c r="A3346" s="71">
        <v>650053184</v>
      </c>
      <c r="B3346" s="56">
        <f t="shared" si="104"/>
        <v>650053184</v>
      </c>
      <c r="C3346" s="57" t="s">
        <v>1385</v>
      </c>
      <c r="D3346" s="50">
        <v>1</v>
      </c>
      <c r="E3346" s="72">
        <f t="shared" si="105"/>
        <v>75029031</v>
      </c>
      <c r="F3346" s="51" t="s">
        <v>107</v>
      </c>
      <c r="G3346" s="51" t="s">
        <v>5732</v>
      </c>
      <c r="H3346" s="51">
        <v>250</v>
      </c>
      <c r="I3346" s="51" t="s">
        <v>14443</v>
      </c>
      <c r="J3346" s="51">
        <v>16.690000000000001</v>
      </c>
      <c r="K3346" s="68">
        <v>4172.5</v>
      </c>
      <c r="L3346" s="63" t="s">
        <v>14444</v>
      </c>
      <c r="M3346" s="50" t="s">
        <v>3343</v>
      </c>
      <c r="O3346" s="36">
        <v>227</v>
      </c>
      <c r="Q3346" s="36" t="s">
        <v>5099</v>
      </c>
      <c r="R3346" s="50" t="str">
        <f>VLOOKUP(A3346,[1]komplet!$1:$1048576,18,0)</f>
        <v>ANO</v>
      </c>
    </row>
    <row r="3347" spans="1:18" x14ac:dyDescent="0.25">
      <c r="A3347" s="71">
        <v>650056108</v>
      </c>
      <c r="B3347" s="56">
        <f t="shared" si="104"/>
        <v>650056108</v>
      </c>
      <c r="C3347" s="57" t="s">
        <v>1386</v>
      </c>
      <c r="D3347" s="50">
        <v>1</v>
      </c>
      <c r="E3347" s="72">
        <f t="shared" si="105"/>
        <v>70986045</v>
      </c>
      <c r="F3347" s="51" t="s">
        <v>107</v>
      </c>
      <c r="G3347" s="51" t="s">
        <v>5732</v>
      </c>
      <c r="H3347" s="51">
        <v>100</v>
      </c>
      <c r="I3347" s="51" t="s">
        <v>14443</v>
      </c>
      <c r="J3347" s="51">
        <v>16.690000000000001</v>
      </c>
      <c r="K3347" s="68">
        <v>1669.0000000000002</v>
      </c>
      <c r="L3347" s="63" t="s">
        <v>14444</v>
      </c>
      <c r="M3347" s="50" t="s">
        <v>3344</v>
      </c>
      <c r="O3347" s="36">
        <v>159</v>
      </c>
      <c r="Q3347" s="36" t="s">
        <v>5100</v>
      </c>
      <c r="R3347" s="50" t="str">
        <f>VLOOKUP(A3347,[1]komplet!$1:$1048576,18,0)</f>
        <v>ANO</v>
      </c>
    </row>
    <row r="3348" spans="1:18" x14ac:dyDescent="0.25">
      <c r="A3348" s="71">
        <v>600013022</v>
      </c>
      <c r="B3348" s="56">
        <f t="shared" si="104"/>
        <v>600013022</v>
      </c>
      <c r="C3348" s="57" t="s">
        <v>7598</v>
      </c>
      <c r="D3348" s="50">
        <v>1</v>
      </c>
      <c r="E3348" s="72">
        <f t="shared" si="105"/>
        <v>49314670</v>
      </c>
      <c r="F3348" s="51" t="s">
        <v>8876</v>
      </c>
      <c r="G3348" s="51" t="s">
        <v>8877</v>
      </c>
      <c r="H3348" s="51">
        <v>1450</v>
      </c>
      <c r="I3348" s="51" t="s">
        <v>14443</v>
      </c>
      <c r="J3348" s="51">
        <v>16.690000000000001</v>
      </c>
      <c r="K3348" s="68">
        <v>24200.500000000004</v>
      </c>
      <c r="L3348" s="63" t="s">
        <v>14444</v>
      </c>
      <c r="M3348" s="50" t="s">
        <v>12267</v>
      </c>
      <c r="N3348" s="36" t="s">
        <v>5482</v>
      </c>
      <c r="O3348" s="36">
        <v>970</v>
      </c>
      <c r="Q3348" s="36" t="s">
        <v>12268</v>
      </c>
      <c r="R3348" s="50" t="str">
        <f>VLOOKUP(A3348,[1]komplet!$1:$1048576,18,0)</f>
        <v>ANO</v>
      </c>
    </row>
    <row r="3349" spans="1:18" x14ac:dyDescent="0.25">
      <c r="A3349" s="71">
        <v>600013162</v>
      </c>
      <c r="B3349" s="56">
        <f t="shared" si="104"/>
        <v>600013162</v>
      </c>
      <c r="C3349" s="57" t="s">
        <v>7599</v>
      </c>
      <c r="D3349" s="50">
        <v>1</v>
      </c>
      <c r="E3349" s="72">
        <f t="shared" si="105"/>
        <v>49314866</v>
      </c>
      <c r="F3349" s="51" t="s">
        <v>8876</v>
      </c>
      <c r="G3349" s="51" t="s">
        <v>8877</v>
      </c>
      <c r="H3349" s="51">
        <v>2950</v>
      </c>
      <c r="I3349" s="51" t="s">
        <v>14443</v>
      </c>
      <c r="J3349" s="51">
        <v>16.690000000000001</v>
      </c>
      <c r="K3349" s="68">
        <v>49235.500000000007</v>
      </c>
      <c r="L3349" s="63" t="s">
        <v>14444</v>
      </c>
      <c r="M3349" s="50" t="s">
        <v>12269</v>
      </c>
      <c r="N3349" s="36" t="s">
        <v>10906</v>
      </c>
      <c r="O3349" s="36">
        <v>1540</v>
      </c>
      <c r="Q3349" s="36" t="s">
        <v>12268</v>
      </c>
      <c r="R3349" s="50" t="str">
        <f>VLOOKUP(A3349,[1]komplet!$1:$1048576,18,0)</f>
        <v>ANO</v>
      </c>
    </row>
    <row r="3350" spans="1:18" x14ac:dyDescent="0.25">
      <c r="A3350" s="71">
        <v>600104141</v>
      </c>
      <c r="B3350" s="56">
        <f t="shared" si="104"/>
        <v>600104141</v>
      </c>
      <c r="C3350" s="57" t="s">
        <v>7600</v>
      </c>
      <c r="D3350" s="50">
        <v>1</v>
      </c>
      <c r="E3350" s="72">
        <f t="shared" si="105"/>
        <v>70882380</v>
      </c>
      <c r="F3350" s="51" t="s">
        <v>8876</v>
      </c>
      <c r="G3350" s="51" t="s">
        <v>8877</v>
      </c>
      <c r="H3350" s="51">
        <v>2325</v>
      </c>
      <c r="I3350" s="51" t="s">
        <v>14443</v>
      </c>
      <c r="J3350" s="51">
        <v>16.690000000000001</v>
      </c>
      <c r="K3350" s="68">
        <v>38804.25</v>
      </c>
      <c r="L3350" s="63" t="s">
        <v>14444</v>
      </c>
      <c r="M3350" s="50" t="s">
        <v>12270</v>
      </c>
      <c r="N3350" s="36" t="s">
        <v>10906</v>
      </c>
      <c r="O3350" s="36">
        <v>1500</v>
      </c>
      <c r="Q3350" s="36" t="s">
        <v>12268</v>
      </c>
      <c r="R3350" s="50" t="str">
        <f>VLOOKUP(A3350,[1]komplet!$1:$1048576,18,0)</f>
        <v>ANO</v>
      </c>
    </row>
    <row r="3351" spans="1:18" x14ac:dyDescent="0.25">
      <c r="A3351" s="71">
        <v>600104150</v>
      </c>
      <c r="B3351" s="56">
        <f t="shared" si="104"/>
        <v>600104150</v>
      </c>
      <c r="C3351" s="57" t="s">
        <v>7601</v>
      </c>
      <c r="D3351" s="50">
        <v>1</v>
      </c>
      <c r="E3351" s="72">
        <f t="shared" si="105"/>
        <v>70882452</v>
      </c>
      <c r="F3351" s="51" t="s">
        <v>8876</v>
      </c>
      <c r="G3351" s="51" t="s">
        <v>8877</v>
      </c>
      <c r="H3351" s="51">
        <v>1725</v>
      </c>
      <c r="I3351" s="51" t="s">
        <v>14443</v>
      </c>
      <c r="J3351" s="51">
        <v>16.690000000000001</v>
      </c>
      <c r="K3351" s="68">
        <v>28790.250000000004</v>
      </c>
      <c r="L3351" s="63" t="s">
        <v>14444</v>
      </c>
      <c r="M3351" s="50" t="s">
        <v>12271</v>
      </c>
      <c r="N3351" s="36" t="s">
        <v>83</v>
      </c>
      <c r="O3351" s="36">
        <v>200</v>
      </c>
      <c r="Q3351" s="36" t="s">
        <v>12268</v>
      </c>
      <c r="R3351" s="50" t="str">
        <f>VLOOKUP(A3351,[1]komplet!$1:$1048576,18,0)</f>
        <v>ANO</v>
      </c>
    </row>
    <row r="3352" spans="1:18" x14ac:dyDescent="0.25">
      <c r="A3352" s="71">
        <v>600104249</v>
      </c>
      <c r="B3352" s="56">
        <f t="shared" si="104"/>
        <v>600104249</v>
      </c>
      <c r="C3352" s="57" t="s">
        <v>7602</v>
      </c>
      <c r="D3352" s="50">
        <v>1</v>
      </c>
      <c r="E3352" s="72">
        <f t="shared" si="105"/>
        <v>70883335</v>
      </c>
      <c r="F3352" s="51" t="s">
        <v>8876</v>
      </c>
      <c r="G3352" s="51" t="s">
        <v>8877</v>
      </c>
      <c r="H3352" s="51">
        <v>1525</v>
      </c>
      <c r="I3352" s="51" t="s">
        <v>14443</v>
      </c>
      <c r="J3352" s="51">
        <v>16.690000000000001</v>
      </c>
      <c r="K3352" s="68">
        <v>25452.250000000004</v>
      </c>
      <c r="L3352" s="63" t="s">
        <v>14444</v>
      </c>
      <c r="M3352" s="50" t="s">
        <v>12272</v>
      </c>
      <c r="N3352" s="36" t="s">
        <v>12273</v>
      </c>
      <c r="O3352" s="36">
        <v>160</v>
      </c>
      <c r="Q3352" s="36" t="s">
        <v>12268</v>
      </c>
      <c r="R3352" s="50" t="str">
        <f>VLOOKUP(A3352,[1]komplet!$1:$1048576,18,0)</f>
        <v>ANO</v>
      </c>
    </row>
    <row r="3353" spans="1:18" x14ac:dyDescent="0.25">
      <c r="A3353" s="71">
        <v>600104575</v>
      </c>
      <c r="B3353" s="56">
        <f t="shared" si="104"/>
        <v>600104575</v>
      </c>
      <c r="C3353" s="57" t="s">
        <v>7603</v>
      </c>
      <c r="D3353" s="50">
        <v>1</v>
      </c>
      <c r="E3353" s="72">
        <f t="shared" si="105"/>
        <v>75015099</v>
      </c>
      <c r="F3353" s="51" t="s">
        <v>8876</v>
      </c>
      <c r="G3353" s="51" t="s">
        <v>8877</v>
      </c>
      <c r="H3353" s="51">
        <v>150</v>
      </c>
      <c r="I3353" s="51" t="s">
        <v>14443</v>
      </c>
      <c r="J3353" s="51">
        <v>16.690000000000001</v>
      </c>
      <c r="K3353" s="68">
        <v>2503.5</v>
      </c>
      <c r="L3353" s="63" t="s">
        <v>14444</v>
      </c>
      <c r="M3353" s="50" t="s">
        <v>12274</v>
      </c>
      <c r="O3353" s="36">
        <v>214</v>
      </c>
      <c r="Q3353" s="36" t="s">
        <v>12275</v>
      </c>
      <c r="R3353" s="50" t="str">
        <f>VLOOKUP(A3353,[1]komplet!$1:$1048576,18,0)</f>
        <v>ANO</v>
      </c>
    </row>
    <row r="3354" spans="1:18" x14ac:dyDescent="0.25">
      <c r="A3354" s="71">
        <v>650016467</v>
      </c>
      <c r="B3354" s="56">
        <f t="shared" si="104"/>
        <v>650016467</v>
      </c>
      <c r="C3354" s="57" t="s">
        <v>7604</v>
      </c>
      <c r="D3354" s="50">
        <v>1</v>
      </c>
      <c r="E3354" s="72">
        <f t="shared" si="105"/>
        <v>70983607</v>
      </c>
      <c r="F3354" s="51" t="s">
        <v>8876</v>
      </c>
      <c r="G3354" s="51" t="s">
        <v>8877</v>
      </c>
      <c r="H3354" s="51">
        <v>275</v>
      </c>
      <c r="I3354" s="51" t="s">
        <v>14443</v>
      </c>
      <c r="J3354" s="51">
        <v>16.690000000000001</v>
      </c>
      <c r="K3354" s="68">
        <v>4589.75</v>
      </c>
      <c r="L3354" s="63" t="s">
        <v>14444</v>
      </c>
      <c r="M3354" s="50" t="s">
        <v>12276</v>
      </c>
      <c r="O3354" s="36">
        <v>147</v>
      </c>
      <c r="Q3354" s="36" t="s">
        <v>12277</v>
      </c>
      <c r="R3354" s="50" t="str">
        <f>VLOOKUP(A3354,[1]komplet!$1:$1048576,18,0)</f>
        <v>ANO</v>
      </c>
    </row>
    <row r="3355" spans="1:18" x14ac:dyDescent="0.25">
      <c r="A3355" s="71">
        <v>650052820</v>
      </c>
      <c r="B3355" s="56">
        <f t="shared" si="104"/>
        <v>650052820</v>
      </c>
      <c r="C3355" s="57" t="s">
        <v>7605</v>
      </c>
      <c r="D3355" s="50">
        <v>1</v>
      </c>
      <c r="E3355" s="72">
        <f t="shared" si="105"/>
        <v>75015986</v>
      </c>
      <c r="F3355" s="51" t="s">
        <v>8876</v>
      </c>
      <c r="G3355" s="51" t="s">
        <v>8877</v>
      </c>
      <c r="H3355" s="51">
        <v>350</v>
      </c>
      <c r="I3355" s="51" t="s">
        <v>14443</v>
      </c>
      <c r="J3355" s="51">
        <v>16.690000000000001</v>
      </c>
      <c r="K3355" s="68">
        <v>5841.5</v>
      </c>
      <c r="L3355" s="63" t="s">
        <v>14444</v>
      </c>
      <c r="M3355" s="50" t="s">
        <v>12278</v>
      </c>
      <c r="O3355" s="36">
        <v>118</v>
      </c>
      <c r="Q3355" s="36" t="s">
        <v>12279</v>
      </c>
      <c r="R3355" s="50" t="str">
        <f>VLOOKUP(A3355,[1]komplet!$1:$1048576,18,0)</f>
        <v>ANO</v>
      </c>
    </row>
    <row r="3356" spans="1:18" x14ac:dyDescent="0.25">
      <c r="A3356" s="71">
        <v>600011852</v>
      </c>
      <c r="B3356" s="56">
        <f t="shared" si="104"/>
        <v>600011852</v>
      </c>
      <c r="C3356" s="57" t="s">
        <v>7606</v>
      </c>
      <c r="D3356" s="50">
        <v>1</v>
      </c>
      <c r="E3356" s="72">
        <f t="shared" si="105"/>
        <v>60103329</v>
      </c>
      <c r="F3356" s="51" t="s">
        <v>8876</v>
      </c>
      <c r="G3356" s="51" t="s">
        <v>8878</v>
      </c>
      <c r="H3356" s="51">
        <v>1100</v>
      </c>
      <c r="I3356" s="51" t="s">
        <v>14443</v>
      </c>
      <c r="J3356" s="51">
        <v>16.690000000000001</v>
      </c>
      <c r="K3356" s="68">
        <v>18359</v>
      </c>
      <c r="L3356" s="63" t="s">
        <v>14444</v>
      </c>
      <c r="M3356" s="50" t="s">
        <v>12280</v>
      </c>
      <c r="N3356" s="36" t="s">
        <v>12281</v>
      </c>
      <c r="O3356" s="36">
        <v>55</v>
      </c>
      <c r="Q3356" s="36" t="s">
        <v>12282</v>
      </c>
      <c r="R3356" s="50" t="str">
        <f>VLOOKUP(A3356,[1]komplet!$1:$1048576,18,0)</f>
        <v>ANO</v>
      </c>
    </row>
    <row r="3357" spans="1:18" x14ac:dyDescent="0.25">
      <c r="A3357" s="71">
        <v>600090353</v>
      </c>
      <c r="B3357" s="56">
        <f t="shared" si="104"/>
        <v>600090353</v>
      </c>
      <c r="C3357" s="57" t="s">
        <v>7607</v>
      </c>
      <c r="D3357" s="50">
        <v>1</v>
      </c>
      <c r="E3357" s="72">
        <f t="shared" si="105"/>
        <v>70999929</v>
      </c>
      <c r="F3357" s="51" t="s">
        <v>8876</v>
      </c>
      <c r="G3357" s="51" t="s">
        <v>8878</v>
      </c>
      <c r="H3357" s="51">
        <v>175</v>
      </c>
      <c r="I3357" s="51" t="s">
        <v>14443</v>
      </c>
      <c r="J3357" s="51">
        <v>16.690000000000001</v>
      </c>
      <c r="K3357" s="68">
        <v>2920.75</v>
      </c>
      <c r="L3357" s="63" t="s">
        <v>14444</v>
      </c>
      <c r="M3357" s="50" t="s">
        <v>12283</v>
      </c>
      <c r="O3357" s="36">
        <v>237</v>
      </c>
      <c r="Q3357" s="36" t="s">
        <v>12284</v>
      </c>
      <c r="R3357" s="50" t="str">
        <f>VLOOKUP(A3357,[1]komplet!$1:$1048576,18,0)</f>
        <v>ANO</v>
      </c>
    </row>
    <row r="3358" spans="1:18" x14ac:dyDescent="0.25">
      <c r="A3358" s="71">
        <v>600090671</v>
      </c>
      <c r="B3358" s="56">
        <f t="shared" si="104"/>
        <v>600090671</v>
      </c>
      <c r="C3358" s="57" t="s">
        <v>7608</v>
      </c>
      <c r="D3358" s="50">
        <v>1</v>
      </c>
      <c r="E3358" s="72">
        <f t="shared" si="105"/>
        <v>75015790</v>
      </c>
      <c r="F3358" s="51" t="s">
        <v>8876</v>
      </c>
      <c r="G3358" s="51" t="s">
        <v>8878</v>
      </c>
      <c r="H3358" s="51">
        <v>50</v>
      </c>
      <c r="I3358" s="51" t="s">
        <v>14443</v>
      </c>
      <c r="J3358" s="51">
        <v>16.690000000000001</v>
      </c>
      <c r="K3358" s="68">
        <v>834.50000000000011</v>
      </c>
      <c r="L3358" s="63" t="s">
        <v>14444</v>
      </c>
      <c r="M3358" s="50" t="s">
        <v>12285</v>
      </c>
      <c r="O3358" s="36">
        <v>16</v>
      </c>
      <c r="Q3358" s="36" t="s">
        <v>12286</v>
      </c>
      <c r="R3358" s="50" t="str">
        <f>VLOOKUP(A3358,[1]komplet!$1:$1048576,18,0)</f>
        <v>ANO</v>
      </c>
    </row>
    <row r="3359" spans="1:18" x14ac:dyDescent="0.25">
      <c r="A3359" s="71">
        <v>600090302</v>
      </c>
      <c r="B3359" s="56">
        <f t="shared" si="104"/>
        <v>600090302</v>
      </c>
      <c r="C3359" s="57" t="s">
        <v>7609</v>
      </c>
      <c r="D3359" s="50">
        <v>1</v>
      </c>
      <c r="E3359" s="72">
        <f t="shared" si="105"/>
        <v>70920834</v>
      </c>
      <c r="F3359" s="51" t="s">
        <v>8876</v>
      </c>
      <c r="G3359" s="51" t="s">
        <v>8878</v>
      </c>
      <c r="H3359" s="51">
        <v>225</v>
      </c>
      <c r="I3359" s="51" t="s">
        <v>14443</v>
      </c>
      <c r="J3359" s="51">
        <v>16.690000000000001</v>
      </c>
      <c r="K3359" s="68">
        <v>3755.2500000000005</v>
      </c>
      <c r="L3359" s="63" t="s">
        <v>14444</v>
      </c>
      <c r="M3359" s="50" t="s">
        <v>12287</v>
      </c>
      <c r="O3359" s="36">
        <v>4</v>
      </c>
      <c r="Q3359" s="36" t="s">
        <v>12288</v>
      </c>
      <c r="R3359" s="50" t="str">
        <f>VLOOKUP(A3359,[1]komplet!$1:$1048576,18,0)</f>
        <v>ANO</v>
      </c>
    </row>
    <row r="3360" spans="1:18" x14ac:dyDescent="0.25">
      <c r="A3360" s="71">
        <v>600090426</v>
      </c>
      <c r="B3360" s="56">
        <f t="shared" si="104"/>
        <v>600090426</v>
      </c>
      <c r="C3360" s="57" t="s">
        <v>7610</v>
      </c>
      <c r="D3360" s="50">
        <v>1</v>
      </c>
      <c r="E3360" s="72">
        <f t="shared" si="105"/>
        <v>70913510</v>
      </c>
      <c r="F3360" s="51" t="s">
        <v>8876</v>
      </c>
      <c r="G3360" s="51" t="s">
        <v>8878</v>
      </c>
      <c r="H3360" s="51">
        <v>1425</v>
      </c>
      <c r="I3360" s="51" t="s">
        <v>14443</v>
      </c>
      <c r="J3360" s="51">
        <v>16.690000000000001</v>
      </c>
      <c r="K3360" s="68">
        <v>23783.250000000004</v>
      </c>
      <c r="L3360" s="63" t="s">
        <v>14444</v>
      </c>
      <c r="M3360" s="50" t="s">
        <v>12289</v>
      </c>
      <c r="N3360" s="36" t="s">
        <v>15</v>
      </c>
      <c r="O3360" s="36">
        <v>603</v>
      </c>
      <c r="Q3360" s="36" t="s">
        <v>12282</v>
      </c>
      <c r="R3360" s="50" t="str">
        <f>VLOOKUP(A3360,[1]komplet!$1:$1048576,18,0)</f>
        <v>ANO</v>
      </c>
    </row>
    <row r="3361" spans="1:18" x14ac:dyDescent="0.25">
      <c r="A3361" s="71">
        <v>600090434</v>
      </c>
      <c r="B3361" s="56">
        <f t="shared" si="104"/>
        <v>600090434</v>
      </c>
      <c r="C3361" s="57" t="s">
        <v>7611</v>
      </c>
      <c r="D3361" s="50">
        <v>1</v>
      </c>
      <c r="E3361" s="72">
        <f t="shared" si="105"/>
        <v>70913528</v>
      </c>
      <c r="F3361" s="51" t="s">
        <v>8876</v>
      </c>
      <c r="G3361" s="51" t="s">
        <v>8878</v>
      </c>
      <c r="H3361" s="51">
        <v>1825</v>
      </c>
      <c r="I3361" s="51" t="s">
        <v>14443</v>
      </c>
      <c r="J3361" s="51">
        <v>16.690000000000001</v>
      </c>
      <c r="K3361" s="68">
        <v>30459.250000000004</v>
      </c>
      <c r="L3361" s="63" t="s">
        <v>14444</v>
      </c>
      <c r="M3361" s="50" t="s">
        <v>12290</v>
      </c>
      <c r="N3361" s="36" t="s">
        <v>59</v>
      </c>
      <c r="O3361" s="36">
        <v>403</v>
      </c>
      <c r="Q3361" s="36" t="s">
        <v>12282</v>
      </c>
      <c r="R3361" s="50" t="str">
        <f>VLOOKUP(A3361,[1]komplet!$1:$1048576,18,0)</f>
        <v>ANO</v>
      </c>
    </row>
    <row r="3362" spans="1:18" x14ac:dyDescent="0.25">
      <c r="A3362" s="71">
        <v>600090442</v>
      </c>
      <c r="B3362" s="56">
        <f t="shared" si="104"/>
        <v>600090442</v>
      </c>
      <c r="C3362" s="57" t="s">
        <v>7612</v>
      </c>
      <c r="D3362" s="50">
        <v>1</v>
      </c>
      <c r="E3362" s="72">
        <f t="shared" si="105"/>
        <v>70913501</v>
      </c>
      <c r="F3362" s="51" t="s">
        <v>8876</v>
      </c>
      <c r="G3362" s="51" t="s">
        <v>8878</v>
      </c>
      <c r="H3362" s="51">
        <v>1150</v>
      </c>
      <c r="I3362" s="51" t="s">
        <v>14443</v>
      </c>
      <c r="J3362" s="51">
        <v>16.690000000000001</v>
      </c>
      <c r="K3362" s="68">
        <v>19193.5</v>
      </c>
      <c r="L3362" s="63" t="s">
        <v>14444</v>
      </c>
      <c r="M3362" s="50" t="s">
        <v>12291</v>
      </c>
      <c r="N3362" s="36" t="s">
        <v>12292</v>
      </c>
      <c r="O3362" s="36">
        <v>1449</v>
      </c>
      <c r="Q3362" s="36" t="s">
        <v>12282</v>
      </c>
      <c r="R3362" s="50" t="str">
        <f>VLOOKUP(A3362,[1]komplet!$1:$1048576,18,0)</f>
        <v>ANO</v>
      </c>
    </row>
    <row r="3363" spans="1:18" x14ac:dyDescent="0.25">
      <c r="A3363" s="71">
        <v>600090515</v>
      </c>
      <c r="B3363" s="56">
        <f t="shared" si="104"/>
        <v>600090515</v>
      </c>
      <c r="C3363" s="57" t="s">
        <v>7613</v>
      </c>
      <c r="D3363" s="50">
        <v>1</v>
      </c>
      <c r="E3363" s="72">
        <f t="shared" si="105"/>
        <v>75015811</v>
      </c>
      <c r="F3363" s="51" t="s">
        <v>8876</v>
      </c>
      <c r="G3363" s="51" t="s">
        <v>8878</v>
      </c>
      <c r="H3363" s="51">
        <v>525</v>
      </c>
      <c r="I3363" s="51" t="s">
        <v>14443</v>
      </c>
      <c r="J3363" s="51">
        <v>16.690000000000001</v>
      </c>
      <c r="K3363" s="68">
        <v>8762.25</v>
      </c>
      <c r="L3363" s="63" t="s">
        <v>14444</v>
      </c>
      <c r="M3363" s="50" t="s">
        <v>12293</v>
      </c>
      <c r="O3363" s="36">
        <v>38</v>
      </c>
      <c r="Q3363" s="36" t="s">
        <v>12294</v>
      </c>
      <c r="R3363" s="50" t="str">
        <f>VLOOKUP(A3363,[1]komplet!$1:$1048576,18,0)</f>
        <v>ANO</v>
      </c>
    </row>
    <row r="3364" spans="1:18" x14ac:dyDescent="0.25">
      <c r="A3364" s="71">
        <v>650022181</v>
      </c>
      <c r="B3364" s="56">
        <f t="shared" si="104"/>
        <v>650022181</v>
      </c>
      <c r="C3364" s="57" t="s">
        <v>7614</v>
      </c>
      <c r="D3364" s="50">
        <v>1</v>
      </c>
      <c r="E3364" s="72">
        <f t="shared" si="105"/>
        <v>75017199</v>
      </c>
      <c r="F3364" s="51" t="s">
        <v>8876</v>
      </c>
      <c r="G3364" s="51" t="s">
        <v>8878</v>
      </c>
      <c r="H3364" s="51">
        <v>350</v>
      </c>
      <c r="I3364" s="51" t="s">
        <v>14443</v>
      </c>
      <c r="J3364" s="51">
        <v>16.690000000000001</v>
      </c>
      <c r="K3364" s="68">
        <v>5841.5</v>
      </c>
      <c r="L3364" s="63" t="s">
        <v>14444</v>
      </c>
      <c r="M3364" s="50" t="s">
        <v>12295</v>
      </c>
      <c r="N3364" s="36" t="s">
        <v>12296</v>
      </c>
      <c r="O3364" s="36">
        <v>55</v>
      </c>
      <c r="Q3364" s="36" t="s">
        <v>12297</v>
      </c>
      <c r="R3364" s="50" t="str">
        <f>VLOOKUP(A3364,[1]komplet!$1:$1048576,18,0)</f>
        <v>ANO</v>
      </c>
    </row>
    <row r="3365" spans="1:18" x14ac:dyDescent="0.25">
      <c r="A3365" s="71">
        <v>650045564</v>
      </c>
      <c r="B3365" s="56">
        <f t="shared" si="104"/>
        <v>650045564</v>
      </c>
      <c r="C3365" s="57" t="s">
        <v>7615</v>
      </c>
      <c r="D3365" s="50">
        <v>1</v>
      </c>
      <c r="E3365" s="72">
        <f t="shared" si="105"/>
        <v>70986304</v>
      </c>
      <c r="F3365" s="51" t="s">
        <v>8876</v>
      </c>
      <c r="G3365" s="51" t="s">
        <v>8878</v>
      </c>
      <c r="H3365" s="51">
        <v>700</v>
      </c>
      <c r="I3365" s="51" t="s">
        <v>14443</v>
      </c>
      <c r="J3365" s="51">
        <v>16.690000000000001</v>
      </c>
      <c r="K3365" s="68">
        <v>11683</v>
      </c>
      <c r="L3365" s="63" t="s">
        <v>14444</v>
      </c>
      <c r="M3365" s="50" t="s">
        <v>12298</v>
      </c>
      <c r="O3365" s="36">
        <v>303</v>
      </c>
      <c r="Q3365" s="36" t="s">
        <v>12299</v>
      </c>
      <c r="R3365" s="50" t="str">
        <f>VLOOKUP(A3365,[1]komplet!$1:$1048576,18,0)</f>
        <v>ANO</v>
      </c>
    </row>
    <row r="3366" spans="1:18" x14ac:dyDescent="0.25">
      <c r="A3366" s="71">
        <v>650051963</v>
      </c>
      <c r="B3366" s="56">
        <f t="shared" si="104"/>
        <v>650051963</v>
      </c>
      <c r="C3366" s="57" t="s">
        <v>7616</v>
      </c>
      <c r="D3366" s="50">
        <v>1</v>
      </c>
      <c r="E3366" s="72">
        <f t="shared" si="105"/>
        <v>70999945</v>
      </c>
      <c r="F3366" s="51" t="s">
        <v>8876</v>
      </c>
      <c r="G3366" s="51" t="s">
        <v>8878</v>
      </c>
      <c r="H3366" s="51">
        <v>75</v>
      </c>
      <c r="I3366" s="51" t="s">
        <v>14443</v>
      </c>
      <c r="J3366" s="51">
        <v>16.690000000000001</v>
      </c>
      <c r="K3366" s="68">
        <v>1251.75</v>
      </c>
      <c r="L3366" s="63" t="s">
        <v>14444</v>
      </c>
      <c r="M3366" s="50" t="s">
        <v>12300</v>
      </c>
      <c r="O3366" s="36">
        <v>178</v>
      </c>
      <c r="Q3366" s="36" t="s">
        <v>12301</v>
      </c>
      <c r="R3366" s="50" t="str">
        <f>VLOOKUP(A3366,[1]komplet!$1:$1048576,18,0)</f>
        <v>ANO</v>
      </c>
    </row>
    <row r="3367" spans="1:18" x14ac:dyDescent="0.25">
      <c r="A3367" s="71">
        <v>650053109</v>
      </c>
      <c r="B3367" s="56">
        <f t="shared" si="104"/>
        <v>650053109</v>
      </c>
      <c r="C3367" s="57" t="s">
        <v>7617</v>
      </c>
      <c r="D3367" s="50">
        <v>1</v>
      </c>
      <c r="E3367" s="72">
        <f t="shared" si="105"/>
        <v>71006257</v>
      </c>
      <c r="F3367" s="51" t="s">
        <v>8876</v>
      </c>
      <c r="G3367" s="51" t="s">
        <v>8878</v>
      </c>
      <c r="H3367" s="51">
        <v>550</v>
      </c>
      <c r="I3367" s="51" t="s">
        <v>14443</v>
      </c>
      <c r="J3367" s="51">
        <v>16.690000000000001</v>
      </c>
      <c r="K3367" s="68">
        <v>9179.5</v>
      </c>
      <c r="L3367" s="63" t="s">
        <v>14444</v>
      </c>
      <c r="M3367" s="50" t="s">
        <v>12302</v>
      </c>
      <c r="N3367" s="36" t="s">
        <v>12303</v>
      </c>
      <c r="O3367" s="36">
        <v>2</v>
      </c>
      <c r="Q3367" s="36" t="s">
        <v>12304</v>
      </c>
      <c r="R3367" s="50" t="str">
        <f>VLOOKUP(A3367,[1]komplet!$1:$1048576,18,0)</f>
        <v>ANO</v>
      </c>
    </row>
    <row r="3368" spans="1:18" x14ac:dyDescent="0.25">
      <c r="A3368" s="71">
        <v>600096611</v>
      </c>
      <c r="B3368" s="56">
        <f t="shared" si="104"/>
        <v>600096611</v>
      </c>
      <c r="C3368" s="57" t="s">
        <v>7618</v>
      </c>
      <c r="D3368" s="50">
        <v>1</v>
      </c>
      <c r="E3368" s="72">
        <f t="shared" si="105"/>
        <v>48159786</v>
      </c>
      <c r="F3368" s="51" t="s">
        <v>8876</v>
      </c>
      <c r="G3368" s="51" t="s">
        <v>8879</v>
      </c>
      <c r="H3368" s="51">
        <v>1500</v>
      </c>
      <c r="I3368" s="51" t="s">
        <v>14443</v>
      </c>
      <c r="J3368" s="51">
        <v>16.690000000000001</v>
      </c>
      <c r="K3368" s="68">
        <v>25035.000000000004</v>
      </c>
      <c r="L3368" s="63" t="s">
        <v>14444</v>
      </c>
      <c r="M3368" s="50" t="s">
        <v>12305</v>
      </c>
      <c r="N3368" s="36" t="s">
        <v>41</v>
      </c>
      <c r="O3368" s="36">
        <v>100</v>
      </c>
      <c r="Q3368" s="36" t="s">
        <v>12306</v>
      </c>
      <c r="R3368" s="50" t="str">
        <f>VLOOKUP(A3368,[1]komplet!$1:$1048576,18,0)</f>
        <v>ANO</v>
      </c>
    </row>
    <row r="3369" spans="1:18" x14ac:dyDescent="0.25">
      <c r="A3369" s="71">
        <v>600012301</v>
      </c>
      <c r="B3369" s="56">
        <f t="shared" si="104"/>
        <v>600012301</v>
      </c>
      <c r="C3369" s="57" t="s">
        <v>7619</v>
      </c>
      <c r="D3369" s="50">
        <v>1</v>
      </c>
      <c r="E3369" s="72">
        <f t="shared" si="105"/>
        <v>48161101</v>
      </c>
      <c r="F3369" s="51" t="s">
        <v>8876</v>
      </c>
      <c r="G3369" s="51" t="s">
        <v>8879</v>
      </c>
      <c r="H3369" s="51">
        <v>1375</v>
      </c>
      <c r="I3369" s="51" t="s">
        <v>14443</v>
      </c>
      <c r="J3369" s="51">
        <v>16.690000000000001</v>
      </c>
      <c r="K3369" s="68">
        <v>22948.75</v>
      </c>
      <c r="L3369" s="63" t="s">
        <v>14444</v>
      </c>
      <c r="M3369" s="50" t="s">
        <v>12307</v>
      </c>
      <c r="N3369" s="36" t="s">
        <v>12308</v>
      </c>
      <c r="O3369" s="36">
        <v>1110</v>
      </c>
      <c r="Q3369" s="36" t="s">
        <v>12306</v>
      </c>
      <c r="R3369" s="50" t="str">
        <f>VLOOKUP(A3369,[1]komplet!$1:$1048576,18,0)</f>
        <v>ANO</v>
      </c>
    </row>
    <row r="3370" spans="1:18" x14ac:dyDescent="0.25">
      <c r="A3370" s="71">
        <v>600096424</v>
      </c>
      <c r="B3370" s="56">
        <f t="shared" si="104"/>
        <v>600096424</v>
      </c>
      <c r="C3370" s="57" t="s">
        <v>7620</v>
      </c>
      <c r="D3370" s="50">
        <v>1</v>
      </c>
      <c r="E3370" s="72">
        <f t="shared" si="105"/>
        <v>75019337</v>
      </c>
      <c r="F3370" s="51" t="s">
        <v>8876</v>
      </c>
      <c r="G3370" s="51" t="s">
        <v>8879</v>
      </c>
      <c r="H3370" s="51">
        <v>275</v>
      </c>
      <c r="I3370" s="51" t="s">
        <v>14443</v>
      </c>
      <c r="J3370" s="51">
        <v>16.690000000000001</v>
      </c>
      <c r="K3370" s="68">
        <v>4589.75</v>
      </c>
      <c r="L3370" s="63" t="s">
        <v>14444</v>
      </c>
      <c r="M3370" s="50" t="s">
        <v>12309</v>
      </c>
      <c r="N3370" s="36" t="s">
        <v>12310</v>
      </c>
      <c r="O3370" s="36">
        <v>147</v>
      </c>
      <c r="Q3370" s="36" t="s">
        <v>12311</v>
      </c>
      <c r="R3370" s="50" t="str">
        <f>VLOOKUP(A3370,[1]komplet!$1:$1048576,18,0)</f>
        <v>ANO</v>
      </c>
    </row>
    <row r="3371" spans="1:18" x14ac:dyDescent="0.25">
      <c r="A3371" s="71">
        <v>600096076</v>
      </c>
      <c r="B3371" s="56">
        <f t="shared" si="104"/>
        <v>600096076</v>
      </c>
      <c r="C3371" s="57" t="s">
        <v>7621</v>
      </c>
      <c r="D3371" s="50">
        <v>1</v>
      </c>
      <c r="E3371" s="72">
        <f t="shared" si="105"/>
        <v>191086</v>
      </c>
      <c r="F3371" s="51" t="s">
        <v>8876</v>
      </c>
      <c r="G3371" s="51" t="s">
        <v>8879</v>
      </c>
      <c r="H3371" s="51">
        <v>925</v>
      </c>
      <c r="I3371" s="51" t="s">
        <v>14443</v>
      </c>
      <c r="J3371" s="51">
        <v>16.690000000000001</v>
      </c>
      <c r="K3371" s="68">
        <v>15438.250000000002</v>
      </c>
      <c r="L3371" s="63" t="s">
        <v>14444</v>
      </c>
      <c r="M3371" s="50" t="s">
        <v>12312</v>
      </c>
      <c r="O3371" s="36">
        <v>200</v>
      </c>
      <c r="Q3371" s="36" t="s">
        <v>12313</v>
      </c>
      <c r="R3371" s="50" t="str">
        <f>VLOOKUP(A3371,[1]komplet!$1:$1048576,18,0)</f>
        <v>ANO</v>
      </c>
    </row>
    <row r="3372" spans="1:18" x14ac:dyDescent="0.25">
      <c r="A3372" s="71">
        <v>600096149</v>
      </c>
      <c r="B3372" s="56">
        <f t="shared" si="104"/>
        <v>600096149</v>
      </c>
      <c r="C3372" s="57" t="s">
        <v>7622</v>
      </c>
      <c r="D3372" s="50">
        <v>1</v>
      </c>
      <c r="E3372" s="72">
        <f t="shared" si="105"/>
        <v>48160881</v>
      </c>
      <c r="F3372" s="51" t="s">
        <v>8876</v>
      </c>
      <c r="G3372" s="51" t="s">
        <v>8879</v>
      </c>
      <c r="H3372" s="51">
        <v>950</v>
      </c>
      <c r="I3372" s="51" t="s">
        <v>14443</v>
      </c>
      <c r="J3372" s="51">
        <v>16.690000000000001</v>
      </c>
      <c r="K3372" s="68">
        <v>15855.500000000002</v>
      </c>
      <c r="L3372" s="63" t="s">
        <v>14444</v>
      </c>
      <c r="M3372" s="50" t="s">
        <v>12314</v>
      </c>
      <c r="O3372" s="36">
        <v>72</v>
      </c>
      <c r="Q3372" s="36" t="s">
        <v>12315</v>
      </c>
      <c r="R3372" s="50" t="str">
        <f>VLOOKUP(A3372,[1]komplet!$1:$1048576,18,0)</f>
        <v>ANO</v>
      </c>
    </row>
    <row r="3373" spans="1:18" x14ac:dyDescent="0.25">
      <c r="A3373" s="71">
        <v>600096262</v>
      </c>
      <c r="B3373" s="56">
        <f t="shared" si="104"/>
        <v>600096262</v>
      </c>
      <c r="C3373" s="57" t="s">
        <v>7623</v>
      </c>
      <c r="D3373" s="50">
        <v>1</v>
      </c>
      <c r="E3373" s="72">
        <f t="shared" si="105"/>
        <v>60157941</v>
      </c>
      <c r="F3373" s="51" t="s">
        <v>8876</v>
      </c>
      <c r="G3373" s="51" t="s">
        <v>8879</v>
      </c>
      <c r="H3373" s="51">
        <v>1000</v>
      </c>
      <c r="I3373" s="51" t="s">
        <v>14443</v>
      </c>
      <c r="J3373" s="51">
        <v>16.690000000000001</v>
      </c>
      <c r="K3373" s="68">
        <v>16690</v>
      </c>
      <c r="L3373" s="63" t="s">
        <v>14444</v>
      </c>
      <c r="M3373" s="50" t="s">
        <v>12316</v>
      </c>
      <c r="N3373" s="36" t="s">
        <v>12317</v>
      </c>
      <c r="O3373" s="36">
        <v>414</v>
      </c>
      <c r="Q3373" s="36" t="s">
        <v>12318</v>
      </c>
      <c r="R3373" s="50" t="str">
        <f>VLOOKUP(A3373,[1]komplet!$1:$1048576,18,0)</f>
        <v>ANO</v>
      </c>
    </row>
    <row r="3374" spans="1:18" x14ac:dyDescent="0.25">
      <c r="A3374" s="71">
        <v>600096432</v>
      </c>
      <c r="B3374" s="56">
        <f t="shared" si="104"/>
        <v>600096432</v>
      </c>
      <c r="C3374" s="57" t="s">
        <v>7624</v>
      </c>
      <c r="D3374" s="50">
        <v>1</v>
      </c>
      <c r="E3374" s="72">
        <f t="shared" si="105"/>
        <v>70987106</v>
      </c>
      <c r="F3374" s="51" t="s">
        <v>8876</v>
      </c>
      <c r="G3374" s="51" t="s">
        <v>8879</v>
      </c>
      <c r="H3374" s="51">
        <v>200</v>
      </c>
      <c r="I3374" s="51" t="s">
        <v>14443</v>
      </c>
      <c r="J3374" s="51">
        <v>16.690000000000001</v>
      </c>
      <c r="K3374" s="68">
        <v>3338.0000000000005</v>
      </c>
      <c r="L3374" s="63" t="s">
        <v>14444</v>
      </c>
      <c r="M3374" s="50" t="s">
        <v>12319</v>
      </c>
      <c r="O3374" s="36">
        <v>45</v>
      </c>
      <c r="Q3374" s="36" t="s">
        <v>12320</v>
      </c>
      <c r="R3374" s="50" t="str">
        <f>VLOOKUP(A3374,[1]komplet!$1:$1048576,18,0)</f>
        <v>ANO</v>
      </c>
    </row>
    <row r="3375" spans="1:18" x14ac:dyDescent="0.25">
      <c r="A3375" s="71">
        <v>600096467</v>
      </c>
      <c r="B3375" s="56">
        <f t="shared" si="104"/>
        <v>600096467</v>
      </c>
      <c r="C3375" s="57" t="s">
        <v>7625</v>
      </c>
      <c r="D3375" s="50">
        <v>1</v>
      </c>
      <c r="E3375" s="72">
        <f t="shared" si="105"/>
        <v>70150729</v>
      </c>
      <c r="F3375" s="51" t="s">
        <v>8876</v>
      </c>
      <c r="G3375" s="51" t="s">
        <v>8879</v>
      </c>
      <c r="H3375" s="51">
        <v>150</v>
      </c>
      <c r="I3375" s="51" t="s">
        <v>14443</v>
      </c>
      <c r="J3375" s="51">
        <v>16.690000000000001</v>
      </c>
      <c r="K3375" s="68">
        <v>2503.5</v>
      </c>
      <c r="L3375" s="63" t="s">
        <v>14444</v>
      </c>
      <c r="M3375" s="50" t="s">
        <v>12321</v>
      </c>
      <c r="O3375" s="36">
        <v>70</v>
      </c>
      <c r="Q3375" s="36" t="s">
        <v>12322</v>
      </c>
      <c r="R3375" s="50" t="str">
        <f>VLOOKUP(A3375,[1]komplet!$1:$1048576,18,0)</f>
        <v>ANO</v>
      </c>
    </row>
    <row r="3376" spans="1:18" x14ac:dyDescent="0.25">
      <c r="A3376" s="71">
        <v>600096513</v>
      </c>
      <c r="B3376" s="56">
        <f t="shared" si="104"/>
        <v>600096513</v>
      </c>
      <c r="C3376" s="57" t="s">
        <v>7626</v>
      </c>
      <c r="D3376" s="50">
        <v>1</v>
      </c>
      <c r="E3376" s="72">
        <f t="shared" si="105"/>
        <v>48159778</v>
      </c>
      <c r="F3376" s="51" t="s">
        <v>8876</v>
      </c>
      <c r="G3376" s="51" t="s">
        <v>8879</v>
      </c>
      <c r="H3376" s="51">
        <v>2125</v>
      </c>
      <c r="I3376" s="51" t="s">
        <v>14443</v>
      </c>
      <c r="J3376" s="51">
        <v>16.690000000000001</v>
      </c>
      <c r="K3376" s="68">
        <v>35466.25</v>
      </c>
      <c r="L3376" s="63" t="s">
        <v>14444</v>
      </c>
      <c r="M3376" s="50" t="s">
        <v>12323</v>
      </c>
      <c r="N3376" s="36" t="s">
        <v>12324</v>
      </c>
      <c r="O3376" s="36">
        <v>47</v>
      </c>
      <c r="Q3376" s="36" t="s">
        <v>12306</v>
      </c>
      <c r="R3376" s="50" t="str">
        <f>VLOOKUP(A3376,[1]komplet!$1:$1048576,18,0)</f>
        <v>ANO</v>
      </c>
    </row>
    <row r="3377" spans="1:18" x14ac:dyDescent="0.25">
      <c r="A3377" s="71">
        <v>600170837</v>
      </c>
      <c r="B3377" s="56">
        <f t="shared" si="104"/>
        <v>600170837</v>
      </c>
      <c r="C3377" s="57" t="s">
        <v>7627</v>
      </c>
      <c r="D3377" s="50">
        <v>1</v>
      </c>
      <c r="E3377" s="72">
        <f t="shared" si="105"/>
        <v>13582909</v>
      </c>
      <c r="F3377" s="51" t="s">
        <v>8876</v>
      </c>
      <c r="G3377" s="51" t="s">
        <v>8879</v>
      </c>
      <c r="H3377" s="51">
        <v>2075</v>
      </c>
      <c r="I3377" s="51" t="s">
        <v>14443</v>
      </c>
      <c r="J3377" s="51">
        <v>16.690000000000001</v>
      </c>
      <c r="K3377" s="68">
        <v>34631.75</v>
      </c>
      <c r="L3377" s="63" t="s">
        <v>14444</v>
      </c>
      <c r="M3377" s="50" t="s">
        <v>12325</v>
      </c>
      <c r="N3377" s="36" t="s">
        <v>83</v>
      </c>
      <c r="O3377" s="36">
        <v>301</v>
      </c>
      <c r="Q3377" s="36" t="s">
        <v>12306</v>
      </c>
      <c r="R3377" s="50" t="str">
        <f>VLOOKUP(A3377,[1]komplet!$1:$1048576,18,0)</f>
        <v>ANO</v>
      </c>
    </row>
    <row r="3378" spans="1:18" x14ac:dyDescent="0.25">
      <c r="A3378" s="71">
        <v>600019781</v>
      </c>
      <c r="B3378" s="56">
        <f t="shared" si="104"/>
        <v>600019781</v>
      </c>
      <c r="C3378" s="57" t="s">
        <v>7628</v>
      </c>
      <c r="D3378" s="50">
        <v>1</v>
      </c>
      <c r="E3378" s="72">
        <f t="shared" si="105"/>
        <v>498891</v>
      </c>
      <c r="F3378" s="51" t="s">
        <v>8876</v>
      </c>
      <c r="G3378" s="51" t="s">
        <v>8878</v>
      </c>
      <c r="H3378" s="51">
        <v>950</v>
      </c>
      <c r="I3378" s="51" t="s">
        <v>14443</v>
      </c>
      <c r="J3378" s="51">
        <v>16.690000000000001</v>
      </c>
      <c r="K3378" s="68">
        <v>15855.500000000002</v>
      </c>
      <c r="L3378" s="63" t="s">
        <v>14444</v>
      </c>
      <c r="M3378" s="50" t="s">
        <v>12326</v>
      </c>
      <c r="N3378" s="36" t="s">
        <v>88</v>
      </c>
      <c r="O3378" s="36">
        <v>336</v>
      </c>
      <c r="Q3378" s="36" t="s">
        <v>12327</v>
      </c>
      <c r="R3378" s="50" t="str">
        <f>VLOOKUP(A3378,[1]komplet!$1:$1048576,18,0)</f>
        <v>ANO</v>
      </c>
    </row>
    <row r="3379" spans="1:18" x14ac:dyDescent="0.25">
      <c r="A3379" s="71">
        <v>600011879</v>
      </c>
      <c r="B3379" s="56">
        <f t="shared" si="104"/>
        <v>600011879</v>
      </c>
      <c r="C3379" s="57" t="s">
        <v>7629</v>
      </c>
      <c r="D3379" s="50">
        <v>1</v>
      </c>
      <c r="E3379" s="72">
        <f t="shared" si="105"/>
        <v>60103345</v>
      </c>
      <c r="F3379" s="51" t="s">
        <v>8876</v>
      </c>
      <c r="G3379" s="51" t="s">
        <v>8878</v>
      </c>
      <c r="H3379" s="51">
        <v>1300</v>
      </c>
      <c r="I3379" s="51" t="s">
        <v>14443</v>
      </c>
      <c r="J3379" s="51">
        <v>16.690000000000001</v>
      </c>
      <c r="K3379" s="68">
        <v>21697</v>
      </c>
      <c r="L3379" s="63" t="s">
        <v>14444</v>
      </c>
      <c r="M3379" s="50" t="s">
        <v>12328</v>
      </c>
      <c r="N3379" s="36" t="s">
        <v>5482</v>
      </c>
      <c r="O3379" s="36">
        <v>250</v>
      </c>
      <c r="Q3379" s="36" t="s">
        <v>12327</v>
      </c>
      <c r="R3379" s="50" t="str">
        <f>VLOOKUP(A3379,[1]komplet!$1:$1048576,18,0)</f>
        <v>ANO</v>
      </c>
    </row>
    <row r="3380" spans="1:18" x14ac:dyDescent="0.25">
      <c r="A3380" s="71">
        <v>600011887</v>
      </c>
      <c r="B3380" s="56">
        <f t="shared" si="104"/>
        <v>600011887</v>
      </c>
      <c r="C3380" s="57" t="s">
        <v>7630</v>
      </c>
      <c r="D3380" s="50">
        <v>1</v>
      </c>
      <c r="E3380" s="72">
        <f t="shared" si="105"/>
        <v>60103337</v>
      </c>
      <c r="F3380" s="51" t="s">
        <v>8876</v>
      </c>
      <c r="G3380" s="51" t="s">
        <v>8878</v>
      </c>
      <c r="H3380" s="51">
        <v>1900</v>
      </c>
      <c r="I3380" s="51" t="s">
        <v>14443</v>
      </c>
      <c r="J3380" s="51">
        <v>16.690000000000001</v>
      </c>
      <c r="K3380" s="68">
        <v>31711.000000000004</v>
      </c>
      <c r="L3380" s="63" t="s">
        <v>14444</v>
      </c>
      <c r="M3380" s="50" t="s">
        <v>12329</v>
      </c>
      <c r="N3380" s="36" t="s">
        <v>12330</v>
      </c>
      <c r="O3380" s="36">
        <v>291</v>
      </c>
      <c r="Q3380" s="36" t="s">
        <v>12327</v>
      </c>
      <c r="R3380" s="50" t="str">
        <f>VLOOKUP(A3380,[1]komplet!$1:$1048576,18,0)</f>
        <v>ANO</v>
      </c>
    </row>
    <row r="3381" spans="1:18" x14ac:dyDescent="0.25">
      <c r="A3381" s="71">
        <v>600011925</v>
      </c>
      <c r="B3381" s="56">
        <f t="shared" si="104"/>
        <v>600011925</v>
      </c>
      <c r="C3381" s="57" t="s">
        <v>7631</v>
      </c>
      <c r="D3381" s="50">
        <v>1</v>
      </c>
      <c r="E3381" s="72">
        <f t="shared" si="105"/>
        <v>25272501</v>
      </c>
      <c r="F3381" s="51" t="s">
        <v>8876</v>
      </c>
      <c r="G3381" s="51" t="s">
        <v>8878</v>
      </c>
      <c r="H3381" s="51">
        <v>1175</v>
      </c>
      <c r="I3381" s="51" t="s">
        <v>14443</v>
      </c>
      <c r="J3381" s="51">
        <v>16.690000000000001</v>
      </c>
      <c r="K3381" s="68">
        <v>19610.75</v>
      </c>
      <c r="L3381" s="63" t="s">
        <v>14444</v>
      </c>
      <c r="M3381" s="50" t="s">
        <v>12331</v>
      </c>
      <c r="N3381" s="36" t="s">
        <v>12332</v>
      </c>
      <c r="O3381" s="36">
        <v>482</v>
      </c>
      <c r="Q3381" s="36" t="s">
        <v>12327</v>
      </c>
      <c r="R3381" s="50" t="str">
        <f>VLOOKUP(A3381,[1]komplet!$1:$1048576,18,0)</f>
        <v>NE</v>
      </c>
    </row>
    <row r="3382" spans="1:18" x14ac:dyDescent="0.25">
      <c r="A3382" s="71">
        <v>600011941</v>
      </c>
      <c r="B3382" s="56">
        <f t="shared" si="104"/>
        <v>600011941</v>
      </c>
      <c r="C3382" s="57" t="s">
        <v>7632</v>
      </c>
      <c r="D3382" s="50">
        <v>1</v>
      </c>
      <c r="E3382" s="72">
        <f t="shared" si="105"/>
        <v>15052796</v>
      </c>
      <c r="F3382" s="51" t="s">
        <v>8876</v>
      </c>
      <c r="G3382" s="51" t="s">
        <v>8878</v>
      </c>
      <c r="H3382" s="51">
        <v>675</v>
      </c>
      <c r="I3382" s="51" t="s">
        <v>14443</v>
      </c>
      <c r="J3382" s="51">
        <v>16.690000000000001</v>
      </c>
      <c r="K3382" s="68">
        <v>11265.75</v>
      </c>
      <c r="L3382" s="63" t="s">
        <v>14444</v>
      </c>
      <c r="M3382" s="50" t="s">
        <v>12333</v>
      </c>
      <c r="N3382" s="36" t="s">
        <v>50</v>
      </c>
      <c r="O3382" s="36">
        <v>322</v>
      </c>
      <c r="Q3382" s="36" t="s">
        <v>12334</v>
      </c>
      <c r="R3382" s="50" t="str">
        <f>VLOOKUP(A3382,[1]komplet!$1:$1048576,18,0)</f>
        <v>ANO</v>
      </c>
    </row>
    <row r="3383" spans="1:18" x14ac:dyDescent="0.25">
      <c r="A3383" s="71">
        <v>600011984</v>
      </c>
      <c r="B3383" s="56">
        <f t="shared" si="104"/>
        <v>600011984</v>
      </c>
      <c r="C3383" s="57" t="s">
        <v>7633</v>
      </c>
      <c r="D3383" s="50">
        <v>1</v>
      </c>
      <c r="E3383" s="72">
        <f t="shared" si="105"/>
        <v>15052591</v>
      </c>
      <c r="F3383" s="51" t="s">
        <v>8876</v>
      </c>
      <c r="G3383" s="51" t="s">
        <v>8878</v>
      </c>
      <c r="H3383" s="51">
        <v>1675</v>
      </c>
      <c r="I3383" s="51" t="s">
        <v>14443</v>
      </c>
      <c r="J3383" s="51">
        <v>16.690000000000001</v>
      </c>
      <c r="K3383" s="68">
        <v>27955.750000000004</v>
      </c>
      <c r="L3383" s="63" t="s">
        <v>14444</v>
      </c>
      <c r="M3383" s="50" t="s">
        <v>12335</v>
      </c>
      <c r="N3383" s="36" t="s">
        <v>12336</v>
      </c>
      <c r="O3383" s="36">
        <v>973</v>
      </c>
      <c r="Q3383" s="36" t="s">
        <v>12327</v>
      </c>
      <c r="R3383" s="50" t="str">
        <f>VLOOKUP(A3383,[1]komplet!$1:$1048576,18,0)</f>
        <v>ANO</v>
      </c>
    </row>
    <row r="3384" spans="1:18" x14ac:dyDescent="0.25">
      <c r="A3384" s="71">
        <v>600024032</v>
      </c>
      <c r="B3384" s="56">
        <f t="shared" si="104"/>
        <v>600024032</v>
      </c>
      <c r="C3384" s="57" t="s">
        <v>7634</v>
      </c>
      <c r="D3384" s="50">
        <v>1</v>
      </c>
      <c r="E3384" s="72">
        <f t="shared" si="105"/>
        <v>60103370</v>
      </c>
      <c r="F3384" s="51" t="s">
        <v>8876</v>
      </c>
      <c r="G3384" s="51" t="s">
        <v>8878</v>
      </c>
      <c r="H3384" s="51">
        <v>1100</v>
      </c>
      <c r="I3384" s="51" t="s">
        <v>14443</v>
      </c>
      <c r="J3384" s="51">
        <v>16.690000000000001</v>
      </c>
      <c r="K3384" s="68">
        <v>18359</v>
      </c>
      <c r="L3384" s="63" t="s">
        <v>14444</v>
      </c>
      <c r="M3384" s="50" t="s">
        <v>12337</v>
      </c>
      <c r="O3384" s="36">
        <v>1</v>
      </c>
      <c r="Q3384" s="36" t="s">
        <v>12338</v>
      </c>
      <c r="R3384" s="50" t="str">
        <f>VLOOKUP(A3384,[1]komplet!$1:$1048576,18,0)</f>
        <v>ANO</v>
      </c>
    </row>
    <row r="3385" spans="1:18" x14ac:dyDescent="0.25">
      <c r="A3385" s="71">
        <v>600090663</v>
      </c>
      <c r="B3385" s="56">
        <f t="shared" si="104"/>
        <v>600090663</v>
      </c>
      <c r="C3385" s="57" t="s">
        <v>7635</v>
      </c>
      <c r="D3385" s="50">
        <v>1</v>
      </c>
      <c r="E3385" s="72">
        <f t="shared" si="105"/>
        <v>75016401</v>
      </c>
      <c r="F3385" s="51" t="s">
        <v>8876</v>
      </c>
      <c r="G3385" s="51" t="s">
        <v>8878</v>
      </c>
      <c r="H3385" s="51">
        <v>175</v>
      </c>
      <c r="I3385" s="51" t="s">
        <v>14443</v>
      </c>
      <c r="J3385" s="51">
        <v>16.690000000000001</v>
      </c>
      <c r="K3385" s="68">
        <v>2920.75</v>
      </c>
      <c r="L3385" s="63" t="s">
        <v>14444</v>
      </c>
      <c r="M3385" s="50" t="s">
        <v>12339</v>
      </c>
      <c r="O3385" s="36">
        <v>71</v>
      </c>
      <c r="Q3385" s="36" t="s">
        <v>12340</v>
      </c>
      <c r="R3385" s="50" t="str">
        <f>VLOOKUP(A3385,[1]komplet!$1:$1048576,18,0)</f>
        <v>ANO</v>
      </c>
    </row>
    <row r="3386" spans="1:18" x14ac:dyDescent="0.25">
      <c r="A3386" s="71">
        <v>600090701</v>
      </c>
      <c r="B3386" s="56">
        <f t="shared" si="104"/>
        <v>600090701</v>
      </c>
      <c r="C3386" s="57" t="s">
        <v>7636</v>
      </c>
      <c r="D3386" s="50">
        <v>1</v>
      </c>
      <c r="E3386" s="72">
        <f t="shared" si="105"/>
        <v>70992606</v>
      </c>
      <c r="F3386" s="51" t="s">
        <v>8876</v>
      </c>
      <c r="G3386" s="51" t="s">
        <v>8878</v>
      </c>
      <c r="H3386" s="51">
        <v>525</v>
      </c>
      <c r="I3386" s="51" t="s">
        <v>14443</v>
      </c>
      <c r="J3386" s="51">
        <v>16.690000000000001</v>
      </c>
      <c r="K3386" s="68">
        <v>8762.25</v>
      </c>
      <c r="L3386" s="63" t="s">
        <v>14444</v>
      </c>
      <c r="M3386" s="50" t="s">
        <v>12341</v>
      </c>
      <c r="N3386" s="36" t="s">
        <v>12342</v>
      </c>
      <c r="O3386" s="36">
        <v>298</v>
      </c>
      <c r="Q3386" s="36" t="s">
        <v>12343</v>
      </c>
      <c r="R3386" s="50" t="str">
        <f>VLOOKUP(A3386,[1]komplet!$1:$1048576,18,0)</f>
        <v>ANO</v>
      </c>
    </row>
    <row r="3387" spans="1:18" x14ac:dyDescent="0.25">
      <c r="A3387" s="71">
        <v>600090213</v>
      </c>
      <c r="B3387" s="56">
        <f t="shared" si="104"/>
        <v>600090213</v>
      </c>
      <c r="C3387" s="57" t="s">
        <v>7637</v>
      </c>
      <c r="D3387" s="50">
        <v>1</v>
      </c>
      <c r="E3387" s="72">
        <f t="shared" si="105"/>
        <v>70925038</v>
      </c>
      <c r="F3387" s="51" t="s">
        <v>8876</v>
      </c>
      <c r="G3387" s="51" t="s">
        <v>8878</v>
      </c>
      <c r="H3387" s="51">
        <v>2225</v>
      </c>
      <c r="I3387" s="51" t="s">
        <v>14443</v>
      </c>
      <c r="J3387" s="51">
        <v>16.690000000000001</v>
      </c>
      <c r="K3387" s="68">
        <v>37135.25</v>
      </c>
      <c r="L3387" s="63" t="s">
        <v>14444</v>
      </c>
      <c r="M3387" s="50" t="s">
        <v>12344</v>
      </c>
      <c r="N3387" s="36" t="s">
        <v>5177</v>
      </c>
      <c r="O3387" s="36">
        <v>6</v>
      </c>
      <c r="Q3387" s="36" t="s">
        <v>12327</v>
      </c>
      <c r="R3387" s="50" t="str">
        <f>VLOOKUP(A3387,[1]komplet!$1:$1048576,18,0)</f>
        <v>ANO</v>
      </c>
    </row>
    <row r="3388" spans="1:18" x14ac:dyDescent="0.25">
      <c r="A3388" s="71">
        <v>600090230</v>
      </c>
      <c r="B3388" s="56">
        <f t="shared" si="104"/>
        <v>600090230</v>
      </c>
      <c r="C3388" s="57" t="s">
        <v>7638</v>
      </c>
      <c r="D3388" s="50">
        <v>1</v>
      </c>
      <c r="E3388" s="72">
        <f t="shared" si="105"/>
        <v>70888124</v>
      </c>
      <c r="F3388" s="51" t="s">
        <v>8876</v>
      </c>
      <c r="G3388" s="51" t="s">
        <v>8878</v>
      </c>
      <c r="H3388" s="51">
        <v>2575</v>
      </c>
      <c r="I3388" s="51" t="s">
        <v>14443</v>
      </c>
      <c r="J3388" s="51">
        <v>16.690000000000001</v>
      </c>
      <c r="K3388" s="68">
        <v>42976.75</v>
      </c>
      <c r="L3388" s="63" t="s">
        <v>14444</v>
      </c>
      <c r="M3388" s="50" t="s">
        <v>12345</v>
      </c>
      <c r="N3388" s="36" t="s">
        <v>12346</v>
      </c>
      <c r="O3388" s="36">
        <v>768</v>
      </c>
      <c r="Q3388" s="36" t="s">
        <v>12327</v>
      </c>
      <c r="R3388" s="50" t="str">
        <f>VLOOKUP(A3388,[1]komplet!$1:$1048576,18,0)</f>
        <v>ANO</v>
      </c>
    </row>
    <row r="3389" spans="1:18" x14ac:dyDescent="0.25">
      <c r="A3389" s="71">
        <v>600090264</v>
      </c>
      <c r="B3389" s="56">
        <f t="shared" si="104"/>
        <v>600090264</v>
      </c>
      <c r="C3389" s="57" t="s">
        <v>7639</v>
      </c>
      <c r="D3389" s="50">
        <v>1</v>
      </c>
      <c r="E3389" s="72">
        <f t="shared" si="105"/>
        <v>70985677</v>
      </c>
      <c r="F3389" s="51" t="s">
        <v>8876</v>
      </c>
      <c r="G3389" s="51" t="s">
        <v>8878</v>
      </c>
      <c r="H3389" s="51">
        <v>75</v>
      </c>
      <c r="I3389" s="51" t="s">
        <v>14443</v>
      </c>
      <c r="J3389" s="51">
        <v>16.690000000000001</v>
      </c>
      <c r="K3389" s="68">
        <v>1251.75</v>
      </c>
      <c r="L3389" s="63" t="s">
        <v>14444</v>
      </c>
      <c r="M3389" s="50" t="s">
        <v>12347</v>
      </c>
      <c r="O3389" s="36">
        <v>21</v>
      </c>
      <c r="Q3389" s="36" t="s">
        <v>12348</v>
      </c>
      <c r="R3389" s="50" t="str">
        <f>VLOOKUP(A3389,[1]komplet!$1:$1048576,18,0)</f>
        <v>ANO</v>
      </c>
    </row>
    <row r="3390" spans="1:18" x14ac:dyDescent="0.25">
      <c r="A3390" s="71">
        <v>600090329</v>
      </c>
      <c r="B3390" s="56">
        <f t="shared" si="104"/>
        <v>600090329</v>
      </c>
      <c r="C3390" s="57" t="s">
        <v>7640</v>
      </c>
      <c r="D3390" s="50">
        <v>1</v>
      </c>
      <c r="E3390" s="72">
        <f t="shared" si="105"/>
        <v>70992428</v>
      </c>
      <c r="F3390" s="51" t="s">
        <v>8876</v>
      </c>
      <c r="G3390" s="51" t="s">
        <v>8878</v>
      </c>
      <c r="H3390" s="51">
        <v>125</v>
      </c>
      <c r="I3390" s="51" t="s">
        <v>14443</v>
      </c>
      <c r="J3390" s="51">
        <v>16.690000000000001</v>
      </c>
      <c r="K3390" s="68">
        <v>2086.25</v>
      </c>
      <c r="L3390" s="63" t="s">
        <v>14444</v>
      </c>
      <c r="M3390" s="50" t="s">
        <v>12349</v>
      </c>
      <c r="O3390" s="36">
        <v>71</v>
      </c>
      <c r="Q3390" s="36" t="s">
        <v>12350</v>
      </c>
      <c r="R3390" s="50" t="str">
        <f>VLOOKUP(A3390,[1]komplet!$1:$1048576,18,0)</f>
        <v>ANO</v>
      </c>
    </row>
    <row r="3391" spans="1:18" x14ac:dyDescent="0.25">
      <c r="A3391" s="71">
        <v>600090337</v>
      </c>
      <c r="B3391" s="56">
        <f t="shared" si="104"/>
        <v>600090337</v>
      </c>
      <c r="C3391" s="57" t="s">
        <v>7641</v>
      </c>
      <c r="D3391" s="50">
        <v>1</v>
      </c>
      <c r="E3391" s="72">
        <f t="shared" si="105"/>
        <v>75016109</v>
      </c>
      <c r="F3391" s="51" t="s">
        <v>8876</v>
      </c>
      <c r="G3391" s="51" t="s">
        <v>8878</v>
      </c>
      <c r="H3391" s="51">
        <v>100</v>
      </c>
      <c r="I3391" s="51" t="s">
        <v>14443</v>
      </c>
      <c r="J3391" s="51">
        <v>16.690000000000001</v>
      </c>
      <c r="K3391" s="68">
        <v>1669.0000000000002</v>
      </c>
      <c r="L3391" s="63" t="s">
        <v>14444</v>
      </c>
      <c r="M3391" s="50" t="s">
        <v>12351</v>
      </c>
      <c r="O3391" s="36">
        <v>8</v>
      </c>
      <c r="Q3391" s="36" t="s">
        <v>12352</v>
      </c>
      <c r="R3391" s="50" t="str">
        <f>VLOOKUP(A3391,[1]komplet!$1:$1048576,18,0)</f>
        <v>ANO</v>
      </c>
    </row>
    <row r="3392" spans="1:18" x14ac:dyDescent="0.25">
      <c r="A3392" s="71">
        <v>600090345</v>
      </c>
      <c r="B3392" s="56">
        <f t="shared" si="104"/>
        <v>600090345</v>
      </c>
      <c r="C3392" s="57" t="s">
        <v>7642</v>
      </c>
      <c r="D3392" s="50">
        <v>1</v>
      </c>
      <c r="E3392" s="72">
        <f t="shared" si="105"/>
        <v>70988871</v>
      </c>
      <c r="F3392" s="51" t="s">
        <v>8876</v>
      </c>
      <c r="G3392" s="51" t="s">
        <v>8878</v>
      </c>
      <c r="H3392" s="51">
        <v>325</v>
      </c>
      <c r="I3392" s="51" t="s">
        <v>14443</v>
      </c>
      <c r="J3392" s="51">
        <v>16.690000000000001</v>
      </c>
      <c r="K3392" s="68">
        <v>5424.25</v>
      </c>
      <c r="L3392" s="63" t="s">
        <v>14444</v>
      </c>
      <c r="M3392" s="50" t="s">
        <v>12353</v>
      </c>
      <c r="O3392" s="36">
        <v>44</v>
      </c>
      <c r="Q3392" s="36" t="s">
        <v>12354</v>
      </c>
      <c r="R3392" s="50" t="str">
        <f>VLOOKUP(A3392,[1]komplet!$1:$1048576,18,0)</f>
        <v>ANO</v>
      </c>
    </row>
    <row r="3393" spans="1:18" x14ac:dyDescent="0.25">
      <c r="A3393" s="71">
        <v>600090361</v>
      </c>
      <c r="B3393" s="56">
        <f t="shared" si="104"/>
        <v>600090361</v>
      </c>
      <c r="C3393" s="57" t="s">
        <v>7643</v>
      </c>
      <c r="D3393" s="50">
        <v>1</v>
      </c>
      <c r="E3393" s="72">
        <f t="shared" si="105"/>
        <v>75015455</v>
      </c>
      <c r="F3393" s="51" t="s">
        <v>8876</v>
      </c>
      <c r="G3393" s="51" t="s">
        <v>8878</v>
      </c>
      <c r="H3393" s="51">
        <v>125</v>
      </c>
      <c r="I3393" s="51" t="s">
        <v>14443</v>
      </c>
      <c r="J3393" s="51">
        <v>16.690000000000001</v>
      </c>
      <c r="K3393" s="68">
        <v>2086.25</v>
      </c>
      <c r="L3393" s="63" t="s">
        <v>14444</v>
      </c>
      <c r="M3393" s="50" t="s">
        <v>12355</v>
      </c>
      <c r="O3393" s="36">
        <v>4</v>
      </c>
      <c r="Q3393" s="36" t="s">
        <v>12356</v>
      </c>
      <c r="R3393" s="50" t="str">
        <f>VLOOKUP(A3393,[1]komplet!$1:$1048576,18,0)</f>
        <v>ANO</v>
      </c>
    </row>
    <row r="3394" spans="1:18" x14ac:dyDescent="0.25">
      <c r="A3394" s="71">
        <v>600090418</v>
      </c>
      <c r="B3394" s="56">
        <f t="shared" si="104"/>
        <v>600090418</v>
      </c>
      <c r="C3394" s="57" t="s">
        <v>7644</v>
      </c>
      <c r="D3394" s="50">
        <v>1</v>
      </c>
      <c r="E3394" s="72">
        <f t="shared" si="105"/>
        <v>70884064</v>
      </c>
      <c r="F3394" s="51" t="s">
        <v>8876</v>
      </c>
      <c r="G3394" s="51" t="s">
        <v>8878</v>
      </c>
      <c r="H3394" s="51">
        <v>2975</v>
      </c>
      <c r="I3394" s="51" t="s">
        <v>14443</v>
      </c>
      <c r="J3394" s="51">
        <v>16.690000000000001</v>
      </c>
      <c r="K3394" s="68">
        <v>49652.750000000007</v>
      </c>
      <c r="L3394" s="63" t="s">
        <v>14444</v>
      </c>
      <c r="M3394" s="50" t="s">
        <v>12357</v>
      </c>
      <c r="N3394" s="36" t="s">
        <v>13</v>
      </c>
      <c r="O3394" s="36">
        <v>1</v>
      </c>
      <c r="Q3394" s="36" t="s">
        <v>12358</v>
      </c>
      <c r="R3394" s="50" t="str">
        <f>VLOOKUP(A3394,[1]komplet!$1:$1048576,18,0)</f>
        <v>ANO</v>
      </c>
    </row>
    <row r="3395" spans="1:18" x14ac:dyDescent="0.25">
      <c r="A3395" s="71">
        <v>600090451</v>
      </c>
      <c r="B3395" s="56">
        <f t="shared" si="104"/>
        <v>600090451</v>
      </c>
      <c r="C3395" s="57" t="s">
        <v>7645</v>
      </c>
      <c r="D3395" s="50">
        <v>1</v>
      </c>
      <c r="E3395" s="72">
        <f t="shared" si="105"/>
        <v>71002782</v>
      </c>
      <c r="F3395" s="51" t="s">
        <v>8876</v>
      </c>
      <c r="G3395" s="51" t="s">
        <v>8878</v>
      </c>
      <c r="H3395" s="51">
        <v>1075</v>
      </c>
      <c r="I3395" s="51" t="s">
        <v>14443</v>
      </c>
      <c r="J3395" s="51">
        <v>16.690000000000001</v>
      </c>
      <c r="K3395" s="68">
        <v>17941.75</v>
      </c>
      <c r="L3395" s="63" t="s">
        <v>14444</v>
      </c>
      <c r="M3395" s="50" t="s">
        <v>12359</v>
      </c>
      <c r="N3395" s="36" t="s">
        <v>83</v>
      </c>
      <c r="O3395" s="36">
        <v>253</v>
      </c>
      <c r="Q3395" s="36" t="s">
        <v>12360</v>
      </c>
      <c r="R3395" s="50" t="str">
        <f>VLOOKUP(A3395,[1]komplet!$1:$1048576,18,0)</f>
        <v>ANO</v>
      </c>
    </row>
    <row r="3396" spans="1:18" x14ac:dyDescent="0.25">
      <c r="A3396" s="71">
        <v>600090493</v>
      </c>
      <c r="B3396" s="56">
        <f t="shared" si="104"/>
        <v>600090493</v>
      </c>
      <c r="C3396" s="57" t="s">
        <v>7646</v>
      </c>
      <c r="D3396" s="50">
        <v>1</v>
      </c>
      <c r="E3396" s="72">
        <f t="shared" si="105"/>
        <v>70888116</v>
      </c>
      <c r="F3396" s="51" t="s">
        <v>8876</v>
      </c>
      <c r="G3396" s="51" t="s">
        <v>8878</v>
      </c>
      <c r="H3396" s="51">
        <v>2300</v>
      </c>
      <c r="I3396" s="51" t="s">
        <v>14443</v>
      </c>
      <c r="J3396" s="51">
        <v>16.690000000000001</v>
      </c>
      <c r="K3396" s="68">
        <v>38387</v>
      </c>
      <c r="L3396" s="63" t="s">
        <v>14444</v>
      </c>
      <c r="M3396" s="50" t="s">
        <v>12361</v>
      </c>
      <c r="N3396" s="36" t="s">
        <v>5063</v>
      </c>
      <c r="O3396" s="36">
        <v>756</v>
      </c>
      <c r="Q3396" s="36" t="s">
        <v>12327</v>
      </c>
      <c r="R3396" s="50" t="str">
        <f>VLOOKUP(A3396,[1]komplet!$1:$1048576,18,0)</f>
        <v>ANO</v>
      </c>
    </row>
    <row r="3397" spans="1:18" x14ac:dyDescent="0.25">
      <c r="A3397" s="71">
        <v>600090558</v>
      </c>
      <c r="B3397" s="56">
        <f t="shared" ref="B3397:B3460" si="106">A3397*1</f>
        <v>600090558</v>
      </c>
      <c r="C3397" s="57" t="s">
        <v>7647</v>
      </c>
      <c r="D3397" s="50">
        <v>1</v>
      </c>
      <c r="E3397" s="72">
        <f t="shared" ref="E3397:E3460" si="107">C3397*1</f>
        <v>70985693</v>
      </c>
      <c r="F3397" s="51" t="s">
        <v>8876</v>
      </c>
      <c r="G3397" s="51" t="s">
        <v>8878</v>
      </c>
      <c r="H3397" s="51">
        <v>575</v>
      </c>
      <c r="I3397" s="51" t="s">
        <v>14443</v>
      </c>
      <c r="J3397" s="51">
        <v>16.690000000000001</v>
      </c>
      <c r="K3397" s="68">
        <v>9596.75</v>
      </c>
      <c r="L3397" s="63" t="s">
        <v>14444</v>
      </c>
      <c r="M3397" s="50" t="s">
        <v>12362</v>
      </c>
      <c r="N3397" s="36" t="s">
        <v>10400</v>
      </c>
      <c r="O3397" s="36">
        <v>57</v>
      </c>
      <c r="Q3397" s="36" t="s">
        <v>12363</v>
      </c>
      <c r="R3397" s="50" t="str">
        <f>VLOOKUP(A3397,[1]komplet!$1:$1048576,18,0)</f>
        <v>ANO</v>
      </c>
    </row>
    <row r="3398" spans="1:18" x14ac:dyDescent="0.25">
      <c r="A3398" s="71">
        <v>600090574</v>
      </c>
      <c r="B3398" s="56">
        <f t="shared" si="106"/>
        <v>600090574</v>
      </c>
      <c r="C3398" s="57" t="s">
        <v>7648</v>
      </c>
      <c r="D3398" s="50">
        <v>1</v>
      </c>
      <c r="E3398" s="72">
        <f t="shared" si="107"/>
        <v>70992487</v>
      </c>
      <c r="F3398" s="51" t="s">
        <v>8876</v>
      </c>
      <c r="G3398" s="51" t="s">
        <v>8878</v>
      </c>
      <c r="H3398" s="51">
        <v>1000</v>
      </c>
      <c r="I3398" s="51" t="s">
        <v>14443</v>
      </c>
      <c r="J3398" s="51">
        <v>16.690000000000001</v>
      </c>
      <c r="K3398" s="68">
        <v>16690</v>
      </c>
      <c r="L3398" s="63" t="s">
        <v>14444</v>
      </c>
      <c r="M3398" s="50" t="s">
        <v>12364</v>
      </c>
      <c r="N3398" s="36" t="s">
        <v>12365</v>
      </c>
      <c r="O3398" s="36">
        <v>153</v>
      </c>
      <c r="Q3398" s="36" t="s">
        <v>12366</v>
      </c>
      <c r="R3398" s="50" t="str">
        <f>VLOOKUP(A3398,[1]komplet!$1:$1048576,18,0)</f>
        <v>ANO</v>
      </c>
    </row>
    <row r="3399" spans="1:18" x14ac:dyDescent="0.25">
      <c r="A3399" s="71">
        <v>600090591</v>
      </c>
      <c r="B3399" s="56">
        <f t="shared" si="106"/>
        <v>600090591</v>
      </c>
      <c r="C3399" s="57" t="s">
        <v>7649</v>
      </c>
      <c r="D3399" s="50">
        <v>1</v>
      </c>
      <c r="E3399" s="72">
        <f t="shared" si="107"/>
        <v>75016346</v>
      </c>
      <c r="F3399" s="51" t="s">
        <v>8876</v>
      </c>
      <c r="G3399" s="51" t="s">
        <v>8878</v>
      </c>
      <c r="H3399" s="51">
        <v>750</v>
      </c>
      <c r="I3399" s="51" t="s">
        <v>14443</v>
      </c>
      <c r="J3399" s="51">
        <v>16.690000000000001</v>
      </c>
      <c r="K3399" s="68">
        <v>12517.500000000002</v>
      </c>
      <c r="L3399" s="63" t="s">
        <v>14444</v>
      </c>
      <c r="M3399" s="50" t="s">
        <v>12367</v>
      </c>
      <c r="N3399" s="36" t="s">
        <v>5431</v>
      </c>
      <c r="O3399" s="36">
        <v>150</v>
      </c>
      <c r="Q3399" s="36" t="s">
        <v>12352</v>
      </c>
      <c r="R3399" s="50" t="str">
        <f>VLOOKUP(A3399,[1]komplet!$1:$1048576,18,0)</f>
        <v>ANO</v>
      </c>
    </row>
    <row r="3400" spans="1:18" x14ac:dyDescent="0.25">
      <c r="A3400" s="71">
        <v>600090604</v>
      </c>
      <c r="B3400" s="56">
        <f t="shared" si="106"/>
        <v>600090604</v>
      </c>
      <c r="C3400" s="57" t="s">
        <v>7650</v>
      </c>
      <c r="D3400" s="50">
        <v>1</v>
      </c>
      <c r="E3400" s="72">
        <f t="shared" si="107"/>
        <v>75016028</v>
      </c>
      <c r="F3400" s="51" t="s">
        <v>8876</v>
      </c>
      <c r="G3400" s="51" t="s">
        <v>8878</v>
      </c>
      <c r="H3400" s="51">
        <v>1350</v>
      </c>
      <c r="I3400" s="51" t="s">
        <v>14443</v>
      </c>
      <c r="J3400" s="51">
        <v>16.690000000000001</v>
      </c>
      <c r="K3400" s="68">
        <v>22531.5</v>
      </c>
      <c r="L3400" s="63" t="s">
        <v>14444</v>
      </c>
      <c r="M3400" s="50" t="s">
        <v>12368</v>
      </c>
      <c r="N3400" s="36" t="s">
        <v>59</v>
      </c>
      <c r="O3400" s="36">
        <v>304</v>
      </c>
      <c r="Q3400" s="36" t="s">
        <v>12352</v>
      </c>
      <c r="R3400" s="50" t="str">
        <f>VLOOKUP(A3400,[1]komplet!$1:$1048576,18,0)</f>
        <v>ANO</v>
      </c>
    </row>
    <row r="3401" spans="1:18" x14ac:dyDescent="0.25">
      <c r="A3401" s="71">
        <v>600090612</v>
      </c>
      <c r="B3401" s="56">
        <f t="shared" si="106"/>
        <v>600090612</v>
      </c>
      <c r="C3401" s="57" t="s">
        <v>7651</v>
      </c>
      <c r="D3401" s="50">
        <v>1</v>
      </c>
      <c r="E3401" s="72">
        <f t="shared" si="107"/>
        <v>75016460</v>
      </c>
      <c r="F3401" s="51" t="s">
        <v>8876</v>
      </c>
      <c r="G3401" s="51" t="s">
        <v>8878</v>
      </c>
      <c r="H3401" s="51">
        <v>1925</v>
      </c>
      <c r="I3401" s="51" t="s">
        <v>14443</v>
      </c>
      <c r="J3401" s="51">
        <v>16.690000000000001</v>
      </c>
      <c r="K3401" s="68">
        <v>32128.250000000004</v>
      </c>
      <c r="L3401" s="63" t="s">
        <v>14444</v>
      </c>
      <c r="M3401" s="50" t="s">
        <v>12369</v>
      </c>
      <c r="N3401" s="36" t="s">
        <v>4453</v>
      </c>
      <c r="O3401" s="36">
        <v>136</v>
      </c>
      <c r="Q3401" s="36" t="s">
        <v>12370</v>
      </c>
      <c r="R3401" s="50" t="str">
        <f>VLOOKUP(A3401,[1]komplet!$1:$1048576,18,0)</f>
        <v>ANO</v>
      </c>
    </row>
    <row r="3402" spans="1:18" x14ac:dyDescent="0.25">
      <c r="A3402" s="71">
        <v>600090639</v>
      </c>
      <c r="B3402" s="56">
        <f t="shared" si="106"/>
        <v>600090639</v>
      </c>
      <c r="C3402" s="57" t="s">
        <v>7652</v>
      </c>
      <c r="D3402" s="50">
        <v>1</v>
      </c>
      <c r="E3402" s="72">
        <f t="shared" si="107"/>
        <v>70989176</v>
      </c>
      <c r="F3402" s="51" t="s">
        <v>8876</v>
      </c>
      <c r="G3402" s="51" t="s">
        <v>8878</v>
      </c>
      <c r="H3402" s="51">
        <v>1050</v>
      </c>
      <c r="I3402" s="51" t="s">
        <v>14443</v>
      </c>
      <c r="J3402" s="51">
        <v>16.690000000000001</v>
      </c>
      <c r="K3402" s="68">
        <v>17524.5</v>
      </c>
      <c r="L3402" s="63" t="s">
        <v>14444</v>
      </c>
      <c r="M3402" s="50" t="s">
        <v>12371</v>
      </c>
      <c r="N3402" s="36" t="s">
        <v>12372</v>
      </c>
      <c r="O3402" s="36">
        <v>217</v>
      </c>
      <c r="Q3402" s="36" t="s">
        <v>12334</v>
      </c>
      <c r="R3402" s="50" t="str">
        <f>VLOOKUP(A3402,[1]komplet!$1:$1048576,18,0)</f>
        <v>ANO</v>
      </c>
    </row>
    <row r="3403" spans="1:18" x14ac:dyDescent="0.25">
      <c r="A3403" s="71">
        <v>600090647</v>
      </c>
      <c r="B3403" s="56">
        <f t="shared" si="106"/>
        <v>600090647</v>
      </c>
      <c r="C3403" s="57" t="s">
        <v>7653</v>
      </c>
      <c r="D3403" s="50">
        <v>1</v>
      </c>
      <c r="E3403" s="72">
        <f t="shared" si="107"/>
        <v>70888108</v>
      </c>
      <c r="F3403" s="51" t="s">
        <v>8876</v>
      </c>
      <c r="G3403" s="51" t="s">
        <v>8878</v>
      </c>
      <c r="H3403" s="51">
        <v>2100</v>
      </c>
      <c r="I3403" s="51" t="s">
        <v>14443</v>
      </c>
      <c r="J3403" s="51">
        <v>16.690000000000001</v>
      </c>
      <c r="K3403" s="68">
        <v>35049</v>
      </c>
      <c r="L3403" s="63" t="s">
        <v>14444</v>
      </c>
      <c r="M3403" s="50" t="s">
        <v>12373</v>
      </c>
      <c r="N3403" s="36" t="s">
        <v>12374</v>
      </c>
      <c r="O3403" s="36">
        <v>958</v>
      </c>
      <c r="Q3403" s="36" t="s">
        <v>12327</v>
      </c>
      <c r="R3403" s="50" t="str">
        <f>VLOOKUP(A3403,[1]komplet!$1:$1048576,18,0)</f>
        <v>ANO</v>
      </c>
    </row>
    <row r="3404" spans="1:18" x14ac:dyDescent="0.25">
      <c r="A3404" s="71">
        <v>600090817</v>
      </c>
      <c r="B3404" s="56">
        <f t="shared" si="106"/>
        <v>600090817</v>
      </c>
      <c r="C3404" s="57" t="s">
        <v>7654</v>
      </c>
      <c r="D3404" s="50">
        <v>1</v>
      </c>
      <c r="E3404" s="72">
        <f t="shared" si="107"/>
        <v>70879095</v>
      </c>
      <c r="F3404" s="51" t="s">
        <v>8876</v>
      </c>
      <c r="G3404" s="51" t="s">
        <v>8878</v>
      </c>
      <c r="H3404" s="51">
        <v>100</v>
      </c>
      <c r="I3404" s="51" t="s">
        <v>14443</v>
      </c>
      <c r="J3404" s="51">
        <v>16.690000000000001</v>
      </c>
      <c r="K3404" s="68">
        <v>1669.0000000000002</v>
      </c>
      <c r="L3404" s="63" t="s">
        <v>14444</v>
      </c>
      <c r="M3404" s="50" t="s">
        <v>12375</v>
      </c>
      <c r="N3404" s="36" t="s">
        <v>82</v>
      </c>
      <c r="O3404" s="36">
        <v>46</v>
      </c>
      <c r="Q3404" s="36" t="s">
        <v>12358</v>
      </c>
      <c r="R3404" s="50" t="str">
        <f>VLOOKUP(A3404,[1]komplet!$1:$1048576,18,0)</f>
        <v>ANO</v>
      </c>
    </row>
    <row r="3405" spans="1:18" x14ac:dyDescent="0.25">
      <c r="A3405" s="71">
        <v>600170772</v>
      </c>
      <c r="B3405" s="56">
        <f t="shared" si="106"/>
        <v>600170772</v>
      </c>
      <c r="C3405" s="57" t="s">
        <v>7655</v>
      </c>
      <c r="D3405" s="50">
        <v>1</v>
      </c>
      <c r="E3405" s="72">
        <f t="shared" si="107"/>
        <v>13582259</v>
      </c>
      <c r="F3405" s="51" t="s">
        <v>8876</v>
      </c>
      <c r="G3405" s="51" t="s">
        <v>8878</v>
      </c>
      <c r="H3405" s="51">
        <v>1975</v>
      </c>
      <c r="I3405" s="51" t="s">
        <v>14443</v>
      </c>
      <c r="J3405" s="51">
        <v>16.690000000000001</v>
      </c>
      <c r="K3405" s="68">
        <v>32962.75</v>
      </c>
      <c r="L3405" s="63" t="s">
        <v>14444</v>
      </c>
      <c r="M3405" s="50" t="s">
        <v>12376</v>
      </c>
      <c r="N3405" s="36" t="s">
        <v>12336</v>
      </c>
      <c r="O3405" s="36">
        <v>205</v>
      </c>
      <c r="Q3405" s="36" t="s">
        <v>12327</v>
      </c>
      <c r="R3405" s="50" t="str">
        <f>VLOOKUP(A3405,[1]komplet!$1:$1048576,18,0)</f>
        <v>ANO</v>
      </c>
    </row>
    <row r="3406" spans="1:18" x14ac:dyDescent="0.25">
      <c r="A3406" s="71">
        <v>650018290</v>
      </c>
      <c r="B3406" s="56">
        <f t="shared" si="106"/>
        <v>650018290</v>
      </c>
      <c r="C3406" s="57" t="s">
        <v>7656</v>
      </c>
      <c r="D3406" s="50">
        <v>1</v>
      </c>
      <c r="E3406" s="72">
        <f t="shared" si="107"/>
        <v>70156743</v>
      </c>
      <c r="F3406" s="51" t="s">
        <v>8876</v>
      </c>
      <c r="G3406" s="51" t="s">
        <v>8878</v>
      </c>
      <c r="H3406" s="51">
        <v>1225</v>
      </c>
      <c r="I3406" s="51" t="s">
        <v>14443</v>
      </c>
      <c r="J3406" s="51">
        <v>16.690000000000001</v>
      </c>
      <c r="K3406" s="68">
        <v>20445.25</v>
      </c>
      <c r="L3406" s="63" t="s">
        <v>14444</v>
      </c>
      <c r="M3406" s="50" t="s">
        <v>12377</v>
      </c>
      <c r="N3406" s="36" t="s">
        <v>41</v>
      </c>
      <c r="O3406" s="36">
        <v>254</v>
      </c>
      <c r="Q3406" s="36" t="s">
        <v>12378</v>
      </c>
      <c r="R3406" s="50" t="str">
        <f>VLOOKUP(A3406,[1]komplet!$1:$1048576,18,0)</f>
        <v>ANO</v>
      </c>
    </row>
    <row r="3407" spans="1:18" x14ac:dyDescent="0.25">
      <c r="A3407" s="71">
        <v>650020936</v>
      </c>
      <c r="B3407" s="56">
        <f t="shared" si="106"/>
        <v>650020936</v>
      </c>
      <c r="C3407" s="57" t="s">
        <v>7657</v>
      </c>
      <c r="D3407" s="50">
        <v>1</v>
      </c>
      <c r="E3407" s="72">
        <f t="shared" si="107"/>
        <v>70156778</v>
      </c>
      <c r="F3407" s="51" t="s">
        <v>8876</v>
      </c>
      <c r="G3407" s="51" t="s">
        <v>8878</v>
      </c>
      <c r="H3407" s="51">
        <v>1925</v>
      </c>
      <c r="I3407" s="51" t="s">
        <v>14443</v>
      </c>
      <c r="J3407" s="51">
        <v>16.690000000000001</v>
      </c>
      <c r="K3407" s="68">
        <v>32128.250000000004</v>
      </c>
      <c r="L3407" s="63" t="s">
        <v>14444</v>
      </c>
      <c r="M3407" s="50" t="s">
        <v>12379</v>
      </c>
      <c r="N3407" s="36" t="s">
        <v>12380</v>
      </c>
      <c r="O3407" s="36">
        <v>5</v>
      </c>
      <c r="Q3407" s="36" t="s">
        <v>12381</v>
      </c>
      <c r="R3407" s="50" t="str">
        <f>VLOOKUP(A3407,[1]komplet!$1:$1048576,18,0)</f>
        <v>ANO</v>
      </c>
    </row>
    <row r="3408" spans="1:18" x14ac:dyDescent="0.25">
      <c r="A3408" s="71">
        <v>650023731</v>
      </c>
      <c r="B3408" s="56">
        <f t="shared" si="106"/>
        <v>650023731</v>
      </c>
      <c r="C3408" s="57" t="s">
        <v>7658</v>
      </c>
      <c r="D3408" s="50">
        <v>1</v>
      </c>
      <c r="E3408" s="72">
        <f t="shared" si="107"/>
        <v>70188955</v>
      </c>
      <c r="F3408" s="51" t="s">
        <v>8876</v>
      </c>
      <c r="G3408" s="51" t="s">
        <v>8878</v>
      </c>
      <c r="H3408" s="51">
        <v>950</v>
      </c>
      <c r="I3408" s="51" t="s">
        <v>14443</v>
      </c>
      <c r="J3408" s="51">
        <v>16.690000000000001</v>
      </c>
      <c r="K3408" s="68">
        <v>15855.500000000002</v>
      </c>
      <c r="L3408" s="63" t="s">
        <v>14444</v>
      </c>
      <c r="M3408" s="50" t="s">
        <v>12382</v>
      </c>
      <c r="N3408" s="36" t="s">
        <v>19</v>
      </c>
      <c r="O3408" s="36">
        <v>275</v>
      </c>
      <c r="Q3408" s="36" t="s">
        <v>12383</v>
      </c>
      <c r="R3408" s="50" t="str">
        <f>VLOOKUP(A3408,[1]komplet!$1:$1048576,18,0)</f>
        <v>ANO</v>
      </c>
    </row>
    <row r="3409" spans="1:18" x14ac:dyDescent="0.25">
      <c r="A3409" s="71">
        <v>650025610</v>
      </c>
      <c r="B3409" s="56">
        <f t="shared" si="106"/>
        <v>650025610</v>
      </c>
      <c r="C3409" s="57" t="s">
        <v>7659</v>
      </c>
      <c r="D3409" s="50">
        <v>1</v>
      </c>
      <c r="E3409" s="72">
        <f t="shared" si="107"/>
        <v>70157308</v>
      </c>
      <c r="F3409" s="51" t="s">
        <v>8876</v>
      </c>
      <c r="G3409" s="51" t="s">
        <v>8878</v>
      </c>
      <c r="H3409" s="51">
        <v>650</v>
      </c>
      <c r="I3409" s="51" t="s">
        <v>14443</v>
      </c>
      <c r="J3409" s="51">
        <v>16.690000000000001</v>
      </c>
      <c r="K3409" s="68">
        <v>10848.5</v>
      </c>
      <c r="L3409" s="63" t="s">
        <v>14444</v>
      </c>
      <c r="M3409" s="50" t="s">
        <v>12384</v>
      </c>
      <c r="O3409" s="36">
        <v>3</v>
      </c>
      <c r="Q3409" s="36" t="s">
        <v>10298</v>
      </c>
      <c r="R3409" s="50" t="str">
        <f>VLOOKUP(A3409,[1]komplet!$1:$1048576,18,0)</f>
        <v>ANO</v>
      </c>
    </row>
    <row r="3410" spans="1:18" x14ac:dyDescent="0.25">
      <c r="A3410" s="71">
        <v>650041330</v>
      </c>
      <c r="B3410" s="56">
        <f t="shared" si="106"/>
        <v>650041330</v>
      </c>
      <c r="C3410" s="57" t="s">
        <v>7660</v>
      </c>
      <c r="D3410" s="50">
        <v>1</v>
      </c>
      <c r="E3410" s="72">
        <f t="shared" si="107"/>
        <v>70987360</v>
      </c>
      <c r="F3410" s="51" t="s">
        <v>8876</v>
      </c>
      <c r="G3410" s="51" t="s">
        <v>8878</v>
      </c>
      <c r="H3410" s="51">
        <v>575</v>
      </c>
      <c r="I3410" s="51" t="s">
        <v>14443</v>
      </c>
      <c r="J3410" s="51">
        <v>16.690000000000001</v>
      </c>
      <c r="K3410" s="68">
        <v>9596.75</v>
      </c>
      <c r="L3410" s="63" t="s">
        <v>14444</v>
      </c>
      <c r="M3410" s="50" t="s">
        <v>12385</v>
      </c>
      <c r="O3410" s="36">
        <v>90</v>
      </c>
      <c r="Q3410" s="36" t="s">
        <v>12386</v>
      </c>
      <c r="R3410" s="50" t="str">
        <f>VLOOKUP(A3410,[1]komplet!$1:$1048576,18,0)</f>
        <v>ANO</v>
      </c>
    </row>
    <row r="3411" spans="1:18" x14ac:dyDescent="0.25">
      <c r="A3411" s="71">
        <v>650039254</v>
      </c>
      <c r="B3411" s="56">
        <f t="shared" si="106"/>
        <v>650039254</v>
      </c>
      <c r="C3411" s="57" t="s">
        <v>7661</v>
      </c>
      <c r="D3411" s="50">
        <v>1</v>
      </c>
      <c r="E3411" s="72">
        <f t="shared" si="107"/>
        <v>71005111</v>
      </c>
      <c r="F3411" s="51" t="s">
        <v>8876</v>
      </c>
      <c r="G3411" s="51" t="s">
        <v>8878</v>
      </c>
      <c r="H3411" s="51">
        <v>500</v>
      </c>
      <c r="I3411" s="51" t="s">
        <v>14443</v>
      </c>
      <c r="J3411" s="51">
        <v>16.690000000000001</v>
      </c>
      <c r="K3411" s="68">
        <v>8345</v>
      </c>
      <c r="L3411" s="63" t="s">
        <v>14444</v>
      </c>
      <c r="M3411" s="50" t="s">
        <v>12387</v>
      </c>
      <c r="O3411" s="36">
        <v>166</v>
      </c>
      <c r="Q3411" s="36" t="s">
        <v>12338</v>
      </c>
      <c r="R3411" s="50" t="str">
        <f>VLOOKUP(A3411,[1]komplet!$1:$1048576,18,0)</f>
        <v>ANO</v>
      </c>
    </row>
    <row r="3412" spans="1:18" x14ac:dyDescent="0.25">
      <c r="A3412" s="71">
        <v>650039483</v>
      </c>
      <c r="B3412" s="56">
        <f t="shared" si="106"/>
        <v>650039483</v>
      </c>
      <c r="C3412" s="57" t="s">
        <v>7662</v>
      </c>
      <c r="D3412" s="50">
        <v>1</v>
      </c>
      <c r="E3412" s="72">
        <f t="shared" si="107"/>
        <v>71010203</v>
      </c>
      <c r="F3412" s="51" t="s">
        <v>8876</v>
      </c>
      <c r="G3412" s="51" t="s">
        <v>8878</v>
      </c>
      <c r="H3412" s="51">
        <v>275</v>
      </c>
      <c r="I3412" s="51" t="s">
        <v>14443</v>
      </c>
      <c r="J3412" s="51">
        <v>16.690000000000001</v>
      </c>
      <c r="K3412" s="68">
        <v>4589.75</v>
      </c>
      <c r="L3412" s="63" t="s">
        <v>14444</v>
      </c>
      <c r="M3412" s="50" t="s">
        <v>12388</v>
      </c>
      <c r="O3412" s="36">
        <v>59</v>
      </c>
      <c r="Q3412" s="36" t="s">
        <v>12389</v>
      </c>
      <c r="R3412" s="50" t="str">
        <f>VLOOKUP(A3412,[1]komplet!$1:$1048576,18,0)</f>
        <v>ANO</v>
      </c>
    </row>
    <row r="3413" spans="1:18" x14ac:dyDescent="0.25">
      <c r="A3413" s="71">
        <v>650045424</v>
      </c>
      <c r="B3413" s="56">
        <f t="shared" si="106"/>
        <v>650045424</v>
      </c>
      <c r="C3413" s="57" t="s">
        <v>7663</v>
      </c>
      <c r="D3413" s="50">
        <v>1</v>
      </c>
      <c r="E3413" s="72">
        <f t="shared" si="107"/>
        <v>70986401</v>
      </c>
      <c r="F3413" s="51" t="s">
        <v>8876</v>
      </c>
      <c r="G3413" s="51" t="s">
        <v>8878</v>
      </c>
      <c r="H3413" s="51">
        <v>625</v>
      </c>
      <c r="I3413" s="51" t="s">
        <v>14443</v>
      </c>
      <c r="J3413" s="51">
        <v>16.690000000000001</v>
      </c>
      <c r="K3413" s="68">
        <v>10431.25</v>
      </c>
      <c r="L3413" s="63" t="s">
        <v>14444</v>
      </c>
      <c r="M3413" s="50" t="s">
        <v>12390</v>
      </c>
      <c r="O3413" s="36">
        <v>97</v>
      </c>
      <c r="Q3413" s="36" t="s">
        <v>9756</v>
      </c>
      <c r="R3413" s="50" t="str">
        <f>VLOOKUP(A3413,[1]komplet!$1:$1048576,18,0)</f>
        <v>ANO</v>
      </c>
    </row>
    <row r="3414" spans="1:18" x14ac:dyDescent="0.25">
      <c r="A3414" s="71">
        <v>650045475</v>
      </c>
      <c r="B3414" s="56">
        <f t="shared" si="106"/>
        <v>650045475</v>
      </c>
      <c r="C3414" s="57" t="s">
        <v>7664</v>
      </c>
      <c r="D3414" s="50">
        <v>1</v>
      </c>
      <c r="E3414" s="72">
        <f t="shared" si="107"/>
        <v>70995354</v>
      </c>
      <c r="F3414" s="51" t="s">
        <v>8876</v>
      </c>
      <c r="G3414" s="51" t="s">
        <v>8878</v>
      </c>
      <c r="H3414" s="51">
        <v>100</v>
      </c>
      <c r="I3414" s="51" t="s">
        <v>14443</v>
      </c>
      <c r="J3414" s="51">
        <v>16.690000000000001</v>
      </c>
      <c r="K3414" s="68">
        <v>1669.0000000000002</v>
      </c>
      <c r="L3414" s="63" t="s">
        <v>14444</v>
      </c>
      <c r="M3414" s="50" t="s">
        <v>12391</v>
      </c>
      <c r="O3414" s="36">
        <v>44</v>
      </c>
      <c r="Q3414" s="36" t="s">
        <v>12392</v>
      </c>
      <c r="R3414" s="50" t="str">
        <f>VLOOKUP(A3414,[1]komplet!$1:$1048576,18,0)</f>
        <v>ANO</v>
      </c>
    </row>
    <row r="3415" spans="1:18" x14ac:dyDescent="0.25">
      <c r="A3415" s="71">
        <v>650050444</v>
      </c>
      <c r="B3415" s="56">
        <f t="shared" si="106"/>
        <v>650050444</v>
      </c>
      <c r="C3415" s="57" t="s">
        <v>7665</v>
      </c>
      <c r="D3415" s="50">
        <v>1</v>
      </c>
      <c r="E3415" s="72">
        <f t="shared" si="107"/>
        <v>71005285</v>
      </c>
      <c r="F3415" s="51" t="s">
        <v>8876</v>
      </c>
      <c r="G3415" s="51" t="s">
        <v>8878</v>
      </c>
      <c r="H3415" s="51">
        <v>275</v>
      </c>
      <c r="I3415" s="51" t="s">
        <v>14443</v>
      </c>
      <c r="J3415" s="51">
        <v>16.690000000000001</v>
      </c>
      <c r="K3415" s="68">
        <v>4589.75</v>
      </c>
      <c r="L3415" s="63" t="s">
        <v>14444</v>
      </c>
      <c r="M3415" s="50" t="s">
        <v>12393</v>
      </c>
      <c r="O3415" s="36">
        <v>49</v>
      </c>
      <c r="Q3415" s="36" t="s">
        <v>12394</v>
      </c>
      <c r="R3415" s="50" t="str">
        <f>VLOOKUP(A3415,[1]komplet!$1:$1048576,18,0)</f>
        <v>ANO</v>
      </c>
    </row>
    <row r="3416" spans="1:18" x14ac:dyDescent="0.25">
      <c r="A3416" s="71">
        <v>650051351</v>
      </c>
      <c r="B3416" s="56">
        <f t="shared" si="106"/>
        <v>650051351</v>
      </c>
      <c r="C3416" s="57" t="s">
        <v>7666</v>
      </c>
      <c r="D3416" s="50">
        <v>1</v>
      </c>
      <c r="E3416" s="72">
        <f t="shared" si="107"/>
        <v>70998094</v>
      </c>
      <c r="F3416" s="51" t="s">
        <v>8876</v>
      </c>
      <c r="G3416" s="51" t="s">
        <v>8878</v>
      </c>
      <c r="H3416" s="51">
        <v>200</v>
      </c>
      <c r="I3416" s="51" t="s">
        <v>14443</v>
      </c>
      <c r="J3416" s="51">
        <v>16.690000000000001</v>
      </c>
      <c r="K3416" s="68">
        <v>3338.0000000000005</v>
      </c>
      <c r="L3416" s="63" t="s">
        <v>14444</v>
      </c>
      <c r="M3416" s="50" t="s">
        <v>12395</v>
      </c>
      <c r="O3416" s="36">
        <v>56</v>
      </c>
      <c r="Q3416" s="36" t="s">
        <v>12396</v>
      </c>
      <c r="R3416" s="50" t="str">
        <f>VLOOKUP(A3416,[1]komplet!$1:$1048576,18,0)</f>
        <v>ANO</v>
      </c>
    </row>
    <row r="3417" spans="1:18" x14ac:dyDescent="0.25">
      <c r="A3417" s="71">
        <v>650051653</v>
      </c>
      <c r="B3417" s="56">
        <f t="shared" si="106"/>
        <v>650051653</v>
      </c>
      <c r="C3417" s="57" t="s">
        <v>7667</v>
      </c>
      <c r="D3417" s="50">
        <v>1</v>
      </c>
      <c r="E3417" s="72">
        <f t="shared" si="107"/>
        <v>75018772</v>
      </c>
      <c r="F3417" s="51" t="s">
        <v>8876</v>
      </c>
      <c r="G3417" s="51" t="s">
        <v>8878</v>
      </c>
      <c r="H3417" s="51">
        <v>975</v>
      </c>
      <c r="I3417" s="51" t="s">
        <v>14443</v>
      </c>
      <c r="J3417" s="51">
        <v>16.690000000000001</v>
      </c>
      <c r="K3417" s="68">
        <v>16272.750000000002</v>
      </c>
      <c r="L3417" s="63" t="s">
        <v>14444</v>
      </c>
      <c r="M3417" s="50" t="s">
        <v>12397</v>
      </c>
      <c r="N3417" s="36" t="s">
        <v>12398</v>
      </c>
      <c r="O3417" s="36">
        <v>260</v>
      </c>
      <c r="Q3417" s="36" t="s">
        <v>12399</v>
      </c>
      <c r="R3417" s="50" t="str">
        <f>VLOOKUP(A3417,[1]komplet!$1:$1048576,18,0)</f>
        <v>ANO</v>
      </c>
    </row>
    <row r="3418" spans="1:18" x14ac:dyDescent="0.25">
      <c r="A3418" s="71">
        <v>650057597</v>
      </c>
      <c r="B3418" s="56">
        <f t="shared" si="106"/>
        <v>650057597</v>
      </c>
      <c r="C3418" s="57" t="s">
        <v>7668</v>
      </c>
      <c r="D3418" s="50">
        <v>1</v>
      </c>
      <c r="E3418" s="72">
        <f t="shared" si="107"/>
        <v>71009957</v>
      </c>
      <c r="F3418" s="51" t="s">
        <v>8876</v>
      </c>
      <c r="G3418" s="51" t="s">
        <v>8878</v>
      </c>
      <c r="H3418" s="51">
        <v>275</v>
      </c>
      <c r="I3418" s="51" t="s">
        <v>14443</v>
      </c>
      <c r="J3418" s="51">
        <v>16.690000000000001</v>
      </c>
      <c r="K3418" s="68">
        <v>4589.75</v>
      </c>
      <c r="L3418" s="63" t="s">
        <v>14444</v>
      </c>
      <c r="M3418" s="50" t="s">
        <v>12400</v>
      </c>
      <c r="O3418" s="36">
        <v>57</v>
      </c>
      <c r="Q3418" s="36" t="s">
        <v>5085</v>
      </c>
      <c r="R3418" s="50" t="str">
        <f>VLOOKUP(A3418,[1]komplet!$1:$1048576,18,0)</f>
        <v>ANO</v>
      </c>
    </row>
    <row r="3419" spans="1:18" x14ac:dyDescent="0.25">
      <c r="A3419" s="71">
        <v>651033772</v>
      </c>
      <c r="B3419" s="56">
        <f t="shared" si="106"/>
        <v>651033772</v>
      </c>
      <c r="C3419" s="57" t="s">
        <v>7669</v>
      </c>
      <c r="D3419" s="50">
        <v>1</v>
      </c>
      <c r="E3419" s="72">
        <f t="shared" si="107"/>
        <v>75075920</v>
      </c>
      <c r="F3419" s="51" t="s">
        <v>8876</v>
      </c>
      <c r="G3419" s="51" t="s">
        <v>8878</v>
      </c>
      <c r="H3419" s="51">
        <v>1100</v>
      </c>
      <c r="I3419" s="51" t="s">
        <v>14443</v>
      </c>
      <c r="J3419" s="51">
        <v>16.690000000000001</v>
      </c>
      <c r="K3419" s="68">
        <v>18359</v>
      </c>
      <c r="L3419" s="63" t="s">
        <v>14444</v>
      </c>
      <c r="M3419" s="50" t="s">
        <v>12401</v>
      </c>
      <c r="N3419" s="36" t="s">
        <v>88</v>
      </c>
      <c r="O3419" s="36">
        <v>842</v>
      </c>
      <c r="Q3419" s="36" t="s">
        <v>12327</v>
      </c>
      <c r="R3419" s="50" t="str">
        <f>VLOOKUP(A3419,[1]komplet!$1:$1048576,18,0)</f>
        <v>ANO</v>
      </c>
    </row>
    <row r="3420" spans="1:18" x14ac:dyDescent="0.25">
      <c r="A3420" s="71">
        <v>691000719</v>
      </c>
      <c r="B3420" s="56">
        <f t="shared" si="106"/>
        <v>691000719</v>
      </c>
      <c r="C3420" s="57" t="s">
        <v>7670</v>
      </c>
      <c r="D3420" s="50">
        <v>1</v>
      </c>
      <c r="E3420" s="72">
        <f t="shared" si="107"/>
        <v>71341064</v>
      </c>
      <c r="F3420" s="51" t="s">
        <v>8876</v>
      </c>
      <c r="G3420" s="51" t="s">
        <v>8878</v>
      </c>
      <c r="H3420" s="51">
        <v>750</v>
      </c>
      <c r="I3420" s="51" t="s">
        <v>14443</v>
      </c>
      <c r="J3420" s="51">
        <v>16.690000000000001</v>
      </c>
      <c r="K3420" s="68">
        <v>12517.500000000002</v>
      </c>
      <c r="L3420" s="63" t="s">
        <v>14444</v>
      </c>
      <c r="M3420" s="50" t="s">
        <v>12402</v>
      </c>
      <c r="N3420" s="36" t="s">
        <v>12403</v>
      </c>
      <c r="O3420" s="36">
        <v>584</v>
      </c>
      <c r="Q3420" s="36" t="s">
        <v>12352</v>
      </c>
      <c r="R3420" s="50" t="str">
        <f>VLOOKUP(A3420,[1]komplet!$1:$1048576,18,0)</f>
        <v>NE</v>
      </c>
    </row>
    <row r="3421" spans="1:18" x14ac:dyDescent="0.25">
      <c r="A3421" s="71">
        <v>691001421</v>
      </c>
      <c r="B3421" s="56">
        <f t="shared" si="106"/>
        <v>691001421</v>
      </c>
      <c r="C3421" s="57" t="s">
        <v>7671</v>
      </c>
      <c r="D3421" s="50">
        <v>1</v>
      </c>
      <c r="E3421" s="72">
        <f t="shared" si="107"/>
        <v>72048905</v>
      </c>
      <c r="F3421" s="51" t="s">
        <v>8876</v>
      </c>
      <c r="G3421" s="51" t="s">
        <v>8878</v>
      </c>
      <c r="H3421" s="51">
        <v>250</v>
      </c>
      <c r="I3421" s="51" t="s">
        <v>14443</v>
      </c>
      <c r="J3421" s="51">
        <v>16.690000000000001</v>
      </c>
      <c r="K3421" s="68">
        <v>4172.5</v>
      </c>
      <c r="L3421" s="63" t="s">
        <v>14444</v>
      </c>
      <c r="M3421" s="50" t="s">
        <v>12404</v>
      </c>
      <c r="N3421" s="36" t="s">
        <v>12405</v>
      </c>
      <c r="O3421" s="36">
        <v>531</v>
      </c>
      <c r="Q3421" s="36" t="s">
        <v>12352</v>
      </c>
      <c r="R3421" s="50" t="str">
        <f>VLOOKUP(A3421,[1]komplet!$1:$1048576,18,0)</f>
        <v>ANO</v>
      </c>
    </row>
    <row r="3422" spans="1:18" x14ac:dyDescent="0.25">
      <c r="A3422" s="71">
        <v>691002223</v>
      </c>
      <c r="B3422" s="56">
        <f t="shared" si="106"/>
        <v>691002223</v>
      </c>
      <c r="C3422" s="57" t="s">
        <v>7672</v>
      </c>
      <c r="D3422" s="50">
        <v>1</v>
      </c>
      <c r="E3422" s="72">
        <f t="shared" si="107"/>
        <v>72085410</v>
      </c>
      <c r="F3422" s="51" t="s">
        <v>8876</v>
      </c>
      <c r="G3422" s="51" t="s">
        <v>8878</v>
      </c>
      <c r="H3422" s="51">
        <v>350</v>
      </c>
      <c r="I3422" s="51" t="s">
        <v>14443</v>
      </c>
      <c r="J3422" s="51">
        <v>16.690000000000001</v>
      </c>
      <c r="K3422" s="68">
        <v>5841.5</v>
      </c>
      <c r="L3422" s="63" t="s">
        <v>14444</v>
      </c>
      <c r="M3422" s="50" t="s">
        <v>12406</v>
      </c>
      <c r="N3422" s="36" t="s">
        <v>5177</v>
      </c>
      <c r="O3422" s="36">
        <v>228</v>
      </c>
      <c r="Q3422" s="36" t="s">
        <v>12327</v>
      </c>
      <c r="R3422" s="50" t="str">
        <f>VLOOKUP(A3422,[1]komplet!$1:$1048576,18,0)</f>
        <v>ANO</v>
      </c>
    </row>
    <row r="3423" spans="1:18" x14ac:dyDescent="0.25">
      <c r="A3423" s="71">
        <v>691006903</v>
      </c>
      <c r="B3423" s="56">
        <f t="shared" si="106"/>
        <v>691006903</v>
      </c>
      <c r="C3423" s="57" t="s">
        <v>7673</v>
      </c>
      <c r="D3423" s="50">
        <v>1</v>
      </c>
      <c r="E3423" s="72">
        <f t="shared" si="107"/>
        <v>3153266</v>
      </c>
      <c r="F3423" s="51" t="s">
        <v>8876</v>
      </c>
      <c r="G3423" s="51" t="s">
        <v>8878</v>
      </c>
      <c r="H3423" s="51">
        <v>450</v>
      </c>
      <c r="I3423" s="51" t="s">
        <v>14443</v>
      </c>
      <c r="J3423" s="51">
        <v>16.690000000000001</v>
      </c>
      <c r="K3423" s="68">
        <v>7510.5000000000009</v>
      </c>
      <c r="L3423" s="63" t="s">
        <v>14444</v>
      </c>
      <c r="M3423" s="50" t="s">
        <v>12407</v>
      </c>
      <c r="N3423" s="36" t="s">
        <v>12408</v>
      </c>
      <c r="O3423" s="36">
        <v>766</v>
      </c>
      <c r="Q3423" s="36" t="s">
        <v>12327</v>
      </c>
      <c r="R3423" s="50" t="str">
        <f>VLOOKUP(A3423,[1]komplet!$1:$1048576,18,0)</f>
        <v>NE</v>
      </c>
    </row>
    <row r="3424" spans="1:18" x14ac:dyDescent="0.25">
      <c r="A3424" s="71">
        <v>600013090</v>
      </c>
      <c r="B3424" s="56">
        <f t="shared" si="106"/>
        <v>600013090</v>
      </c>
      <c r="C3424" s="57" t="s">
        <v>7674</v>
      </c>
      <c r="D3424" s="50">
        <v>1</v>
      </c>
      <c r="E3424" s="72">
        <f t="shared" si="107"/>
        <v>87939</v>
      </c>
      <c r="F3424" s="51" t="s">
        <v>8876</v>
      </c>
      <c r="G3424" s="51" t="s">
        <v>8877</v>
      </c>
      <c r="H3424" s="51">
        <v>650</v>
      </c>
      <c r="I3424" s="51" t="s">
        <v>14443</v>
      </c>
      <c r="J3424" s="51">
        <v>16.690000000000001</v>
      </c>
      <c r="K3424" s="68">
        <v>10848.5</v>
      </c>
      <c r="L3424" s="63" t="s">
        <v>14444</v>
      </c>
      <c r="M3424" s="50" t="s">
        <v>12409</v>
      </c>
      <c r="N3424" s="36" t="s">
        <v>12410</v>
      </c>
      <c r="O3424" s="36">
        <v>427</v>
      </c>
      <c r="Q3424" s="36" t="s">
        <v>12411</v>
      </c>
      <c r="R3424" s="50" t="str">
        <f>VLOOKUP(A3424,[1]komplet!$1:$1048576,18,0)</f>
        <v>ANO</v>
      </c>
    </row>
    <row r="3425" spans="1:18" x14ac:dyDescent="0.25">
      <c r="A3425" s="71">
        <v>600024822</v>
      </c>
      <c r="B3425" s="56">
        <f t="shared" si="106"/>
        <v>600024822</v>
      </c>
      <c r="C3425" s="57" t="s">
        <v>7675</v>
      </c>
      <c r="D3425" s="50">
        <v>1</v>
      </c>
      <c r="E3425" s="72">
        <f t="shared" si="107"/>
        <v>61235105</v>
      </c>
      <c r="F3425" s="51" t="s">
        <v>8876</v>
      </c>
      <c r="G3425" s="51" t="s">
        <v>8877</v>
      </c>
      <c r="H3425" s="51">
        <v>125</v>
      </c>
      <c r="I3425" s="51" t="s">
        <v>14443</v>
      </c>
      <c r="J3425" s="51">
        <v>16.690000000000001</v>
      </c>
      <c r="K3425" s="68">
        <v>2086.25</v>
      </c>
      <c r="L3425" s="63" t="s">
        <v>14444</v>
      </c>
      <c r="M3425" s="50" t="s">
        <v>12412</v>
      </c>
      <c r="N3425" s="36" t="s">
        <v>12038</v>
      </c>
      <c r="O3425" s="36">
        <v>130</v>
      </c>
      <c r="Q3425" s="36" t="s">
        <v>12411</v>
      </c>
      <c r="R3425" s="50" t="str">
        <f>VLOOKUP(A3425,[1]komplet!$1:$1048576,18,0)</f>
        <v>ANO</v>
      </c>
    </row>
    <row r="3426" spans="1:18" x14ac:dyDescent="0.25">
      <c r="A3426" s="71">
        <v>600104257</v>
      </c>
      <c r="B3426" s="56">
        <f t="shared" si="106"/>
        <v>600104257</v>
      </c>
      <c r="C3426" s="57" t="s">
        <v>7676</v>
      </c>
      <c r="D3426" s="50">
        <v>1</v>
      </c>
      <c r="E3426" s="72">
        <f t="shared" si="107"/>
        <v>49314629</v>
      </c>
      <c r="F3426" s="51" t="s">
        <v>8876</v>
      </c>
      <c r="G3426" s="51" t="s">
        <v>8877</v>
      </c>
      <c r="H3426" s="51">
        <v>1700</v>
      </c>
      <c r="I3426" s="51" t="s">
        <v>14443</v>
      </c>
      <c r="J3426" s="51">
        <v>16.690000000000001</v>
      </c>
      <c r="K3426" s="68">
        <v>28373.000000000004</v>
      </c>
      <c r="L3426" s="63" t="s">
        <v>14444</v>
      </c>
      <c r="M3426" s="50" t="s">
        <v>12413</v>
      </c>
      <c r="N3426" s="36" t="s">
        <v>11452</v>
      </c>
      <c r="O3426" s="36">
        <v>647</v>
      </c>
      <c r="Q3426" s="36" t="s">
        <v>12411</v>
      </c>
      <c r="R3426" s="50" t="str">
        <f>VLOOKUP(A3426,[1]komplet!$1:$1048576,18,0)</f>
        <v>ANO</v>
      </c>
    </row>
    <row r="3427" spans="1:18" x14ac:dyDescent="0.25">
      <c r="A3427" s="71">
        <v>600104443</v>
      </c>
      <c r="B3427" s="56">
        <f t="shared" si="106"/>
        <v>600104443</v>
      </c>
      <c r="C3427" s="57" t="s">
        <v>7677</v>
      </c>
      <c r="D3427" s="50">
        <v>1</v>
      </c>
      <c r="E3427" s="72">
        <f t="shared" si="107"/>
        <v>70188831</v>
      </c>
      <c r="F3427" s="51" t="s">
        <v>8876</v>
      </c>
      <c r="G3427" s="51" t="s">
        <v>8877</v>
      </c>
      <c r="H3427" s="51">
        <v>75</v>
      </c>
      <c r="I3427" s="51" t="s">
        <v>14443</v>
      </c>
      <c r="J3427" s="51">
        <v>16.690000000000001</v>
      </c>
      <c r="K3427" s="68">
        <v>1251.75</v>
      </c>
      <c r="L3427" s="63" t="s">
        <v>14444</v>
      </c>
      <c r="M3427" s="50" t="s">
        <v>12414</v>
      </c>
      <c r="O3427" s="36">
        <v>185</v>
      </c>
      <c r="Q3427" s="36" t="s">
        <v>12415</v>
      </c>
      <c r="R3427" s="50" t="str">
        <f>VLOOKUP(A3427,[1]komplet!$1:$1048576,18,0)</f>
        <v>ANO</v>
      </c>
    </row>
    <row r="3428" spans="1:18" x14ac:dyDescent="0.25">
      <c r="A3428" s="71">
        <v>650046587</v>
      </c>
      <c r="B3428" s="56">
        <f t="shared" si="106"/>
        <v>650046587</v>
      </c>
      <c r="C3428" s="57" t="s">
        <v>7678</v>
      </c>
      <c r="D3428" s="50">
        <v>1</v>
      </c>
      <c r="E3428" s="72">
        <f t="shared" si="107"/>
        <v>75016141</v>
      </c>
      <c r="F3428" s="51" t="s">
        <v>8876</v>
      </c>
      <c r="G3428" s="51" t="s">
        <v>8877</v>
      </c>
      <c r="H3428" s="51">
        <v>75</v>
      </c>
      <c r="I3428" s="51" t="s">
        <v>14443</v>
      </c>
      <c r="J3428" s="51">
        <v>16.690000000000001</v>
      </c>
      <c r="K3428" s="68">
        <v>1251.75</v>
      </c>
      <c r="L3428" s="63" t="s">
        <v>14444</v>
      </c>
      <c r="M3428" s="50" t="s">
        <v>12416</v>
      </c>
      <c r="O3428" s="36">
        <v>138</v>
      </c>
      <c r="Q3428" s="36" t="s">
        <v>12417</v>
      </c>
      <c r="R3428" s="50" t="str">
        <f>VLOOKUP(A3428,[1]komplet!$1:$1048576,18,0)</f>
        <v>ANO</v>
      </c>
    </row>
    <row r="3429" spans="1:18" x14ac:dyDescent="0.25">
      <c r="A3429" s="71">
        <v>650052510</v>
      </c>
      <c r="B3429" s="56">
        <f t="shared" si="106"/>
        <v>650052510</v>
      </c>
      <c r="C3429" s="57" t="s">
        <v>7679</v>
      </c>
      <c r="D3429" s="50">
        <v>1</v>
      </c>
      <c r="E3429" s="72">
        <f t="shared" si="107"/>
        <v>70994838</v>
      </c>
      <c r="F3429" s="51" t="s">
        <v>8876</v>
      </c>
      <c r="G3429" s="51" t="s">
        <v>8877</v>
      </c>
      <c r="H3429" s="51">
        <v>1125</v>
      </c>
      <c r="I3429" s="51" t="s">
        <v>14443</v>
      </c>
      <c r="J3429" s="51">
        <v>16.690000000000001</v>
      </c>
      <c r="K3429" s="68">
        <v>18776.25</v>
      </c>
      <c r="L3429" s="63" t="s">
        <v>14444</v>
      </c>
      <c r="M3429" s="50" t="s">
        <v>12418</v>
      </c>
      <c r="O3429" s="36">
        <v>341</v>
      </c>
      <c r="Q3429" s="36" t="s">
        <v>12419</v>
      </c>
      <c r="R3429" s="50" t="str">
        <f>VLOOKUP(A3429,[1]komplet!$1:$1048576,18,0)</f>
        <v>ANO</v>
      </c>
    </row>
    <row r="3430" spans="1:18" x14ac:dyDescent="0.25">
      <c r="A3430" s="71">
        <v>600013057</v>
      </c>
      <c r="B3430" s="56">
        <f t="shared" si="106"/>
        <v>600013057</v>
      </c>
      <c r="C3430" s="57" t="s">
        <v>7680</v>
      </c>
      <c r="D3430" s="50">
        <v>1</v>
      </c>
      <c r="E3430" s="72">
        <f t="shared" si="107"/>
        <v>49314653</v>
      </c>
      <c r="F3430" s="51" t="s">
        <v>8876</v>
      </c>
      <c r="G3430" s="51" t="s">
        <v>8877</v>
      </c>
      <c r="H3430" s="51">
        <v>1200</v>
      </c>
      <c r="I3430" s="51" t="s">
        <v>14443</v>
      </c>
      <c r="J3430" s="51">
        <v>16.690000000000001</v>
      </c>
      <c r="K3430" s="68">
        <v>20028</v>
      </c>
      <c r="L3430" s="63" t="s">
        <v>14444</v>
      </c>
      <c r="M3430" s="50" t="s">
        <v>12420</v>
      </c>
      <c r="N3430" s="36" t="s">
        <v>12421</v>
      </c>
      <c r="O3430" s="36">
        <v>113</v>
      </c>
      <c r="Q3430" s="36" t="s">
        <v>12422</v>
      </c>
      <c r="R3430" s="50" t="str">
        <f>VLOOKUP(A3430,[1]komplet!$1:$1048576,18,0)</f>
        <v>ANO</v>
      </c>
    </row>
    <row r="3431" spans="1:18" x14ac:dyDescent="0.25">
      <c r="A3431" s="71">
        <v>600013146</v>
      </c>
      <c r="B3431" s="56">
        <f t="shared" si="106"/>
        <v>600013146</v>
      </c>
      <c r="C3431" s="57" t="s">
        <v>7681</v>
      </c>
      <c r="D3431" s="50">
        <v>1</v>
      </c>
      <c r="E3431" s="72">
        <f t="shared" si="107"/>
        <v>87670</v>
      </c>
      <c r="F3431" s="51" t="s">
        <v>8876</v>
      </c>
      <c r="G3431" s="51" t="s">
        <v>8877</v>
      </c>
      <c r="H3431" s="51">
        <v>1275</v>
      </c>
      <c r="I3431" s="51" t="s">
        <v>14443</v>
      </c>
      <c r="J3431" s="51">
        <v>16.690000000000001</v>
      </c>
      <c r="K3431" s="68">
        <v>21279.75</v>
      </c>
      <c r="L3431" s="63" t="s">
        <v>14444</v>
      </c>
      <c r="M3431" s="50" t="s">
        <v>12423</v>
      </c>
      <c r="O3431" s="36">
        <v>17</v>
      </c>
      <c r="Q3431" s="36" t="s">
        <v>12422</v>
      </c>
      <c r="R3431" s="50" t="str">
        <f>VLOOKUP(A3431,[1]komplet!$1:$1048576,18,0)</f>
        <v>ANO</v>
      </c>
    </row>
    <row r="3432" spans="1:18" x14ac:dyDescent="0.25">
      <c r="A3432" s="71">
        <v>600024733</v>
      </c>
      <c r="B3432" s="56">
        <f t="shared" si="106"/>
        <v>600024733</v>
      </c>
      <c r="C3432" s="57" t="s">
        <v>7682</v>
      </c>
      <c r="D3432" s="50">
        <v>1</v>
      </c>
      <c r="E3432" s="72">
        <f t="shared" si="107"/>
        <v>70846944</v>
      </c>
      <c r="F3432" s="51" t="s">
        <v>8876</v>
      </c>
      <c r="G3432" s="51" t="s">
        <v>8877</v>
      </c>
      <c r="H3432" s="51">
        <v>550</v>
      </c>
      <c r="I3432" s="51" t="s">
        <v>14443</v>
      </c>
      <c r="J3432" s="51">
        <v>16.690000000000001</v>
      </c>
      <c r="K3432" s="68">
        <v>9179.5</v>
      </c>
      <c r="L3432" s="63" t="s">
        <v>14444</v>
      </c>
      <c r="M3432" s="50" t="s">
        <v>12424</v>
      </c>
      <c r="N3432" s="36" t="s">
        <v>12425</v>
      </c>
      <c r="O3432" s="36">
        <v>140</v>
      </c>
      <c r="Q3432" s="36" t="s">
        <v>12422</v>
      </c>
      <c r="R3432" s="50" t="str">
        <f>VLOOKUP(A3432,[1]komplet!$1:$1048576,18,0)</f>
        <v>ANO</v>
      </c>
    </row>
    <row r="3433" spans="1:18" x14ac:dyDescent="0.25">
      <c r="A3433" s="71">
        <v>600104168</v>
      </c>
      <c r="B3433" s="56">
        <f t="shared" si="106"/>
        <v>600104168</v>
      </c>
      <c r="C3433" s="57" t="s">
        <v>7683</v>
      </c>
      <c r="D3433" s="50">
        <v>1</v>
      </c>
      <c r="E3433" s="72">
        <f t="shared" si="107"/>
        <v>854379</v>
      </c>
      <c r="F3433" s="51" t="s">
        <v>8876</v>
      </c>
      <c r="G3433" s="51" t="s">
        <v>8877</v>
      </c>
      <c r="H3433" s="51">
        <v>1500</v>
      </c>
      <c r="I3433" s="51" t="s">
        <v>14443</v>
      </c>
      <c r="J3433" s="51">
        <v>16.690000000000001</v>
      </c>
      <c r="K3433" s="68">
        <v>25035.000000000004</v>
      </c>
      <c r="L3433" s="63" t="s">
        <v>14444</v>
      </c>
      <c r="M3433" s="50" t="s">
        <v>12426</v>
      </c>
      <c r="N3433" s="36" t="s">
        <v>10411</v>
      </c>
      <c r="O3433" s="36">
        <v>630</v>
      </c>
      <c r="Q3433" s="36" t="s">
        <v>12422</v>
      </c>
      <c r="R3433" s="50" t="str">
        <f>VLOOKUP(A3433,[1]komplet!$1:$1048576,18,0)</f>
        <v>ANO</v>
      </c>
    </row>
    <row r="3434" spans="1:18" x14ac:dyDescent="0.25">
      <c r="A3434" s="71">
        <v>600104451</v>
      </c>
      <c r="B3434" s="56">
        <f t="shared" si="106"/>
        <v>600104451</v>
      </c>
      <c r="C3434" s="57" t="s">
        <v>7684</v>
      </c>
      <c r="D3434" s="50">
        <v>1</v>
      </c>
      <c r="E3434" s="72">
        <f t="shared" si="107"/>
        <v>70983020</v>
      </c>
      <c r="F3434" s="51" t="s">
        <v>8876</v>
      </c>
      <c r="G3434" s="51" t="s">
        <v>8877</v>
      </c>
      <c r="H3434" s="51">
        <v>125</v>
      </c>
      <c r="I3434" s="51" t="s">
        <v>14443</v>
      </c>
      <c r="J3434" s="51">
        <v>16.690000000000001</v>
      </c>
      <c r="K3434" s="68">
        <v>2086.25</v>
      </c>
      <c r="L3434" s="63" t="s">
        <v>14444</v>
      </c>
      <c r="M3434" s="50" t="s">
        <v>12427</v>
      </c>
      <c r="O3434" s="36">
        <v>6</v>
      </c>
      <c r="Q3434" s="36" t="s">
        <v>12428</v>
      </c>
      <c r="R3434" s="50" t="str">
        <f>VLOOKUP(A3434,[1]komplet!$1:$1048576,18,0)</f>
        <v>ANO</v>
      </c>
    </row>
    <row r="3435" spans="1:18" x14ac:dyDescent="0.25">
      <c r="A3435" s="71">
        <v>600104524</v>
      </c>
      <c r="B3435" s="56">
        <f t="shared" si="106"/>
        <v>600104524</v>
      </c>
      <c r="C3435" s="57" t="s">
        <v>7685</v>
      </c>
      <c r="D3435" s="50">
        <v>1</v>
      </c>
      <c r="E3435" s="72">
        <f t="shared" si="107"/>
        <v>75015277</v>
      </c>
      <c r="F3435" s="51" t="s">
        <v>8876</v>
      </c>
      <c r="G3435" s="51" t="s">
        <v>8877</v>
      </c>
      <c r="H3435" s="51">
        <v>125</v>
      </c>
      <c r="I3435" s="51" t="s">
        <v>14443</v>
      </c>
      <c r="J3435" s="51">
        <v>16.690000000000001</v>
      </c>
      <c r="K3435" s="68">
        <v>2086.25</v>
      </c>
      <c r="L3435" s="63" t="s">
        <v>14444</v>
      </c>
      <c r="M3435" s="50" t="s">
        <v>12429</v>
      </c>
      <c r="O3435" s="36">
        <v>76</v>
      </c>
      <c r="Q3435" s="36" t="s">
        <v>10197</v>
      </c>
      <c r="R3435" s="50" t="str">
        <f>VLOOKUP(A3435,[1]komplet!$1:$1048576,18,0)</f>
        <v>ANO</v>
      </c>
    </row>
    <row r="3436" spans="1:18" x14ac:dyDescent="0.25">
      <c r="A3436" s="71">
        <v>600104532</v>
      </c>
      <c r="B3436" s="56">
        <f t="shared" si="106"/>
        <v>600104532</v>
      </c>
      <c r="C3436" s="57" t="s">
        <v>7686</v>
      </c>
      <c r="D3436" s="50">
        <v>1</v>
      </c>
      <c r="E3436" s="72">
        <f t="shared" si="107"/>
        <v>61234125</v>
      </c>
      <c r="F3436" s="51" t="s">
        <v>8876</v>
      </c>
      <c r="G3436" s="51" t="s">
        <v>8877</v>
      </c>
      <c r="H3436" s="51">
        <v>250</v>
      </c>
      <c r="I3436" s="51" t="s">
        <v>14443</v>
      </c>
      <c r="J3436" s="51">
        <v>16.690000000000001</v>
      </c>
      <c r="K3436" s="68">
        <v>4172.5</v>
      </c>
      <c r="L3436" s="63" t="s">
        <v>14444</v>
      </c>
      <c r="M3436" s="50" t="s">
        <v>12430</v>
      </c>
      <c r="O3436" s="36">
        <v>200</v>
      </c>
      <c r="Q3436" s="36" t="s">
        <v>12431</v>
      </c>
      <c r="R3436" s="50" t="str">
        <f>VLOOKUP(A3436,[1]komplet!$1:$1048576,18,0)</f>
        <v>ANO</v>
      </c>
    </row>
    <row r="3437" spans="1:18" x14ac:dyDescent="0.25">
      <c r="A3437" s="71">
        <v>600104630</v>
      </c>
      <c r="B3437" s="56">
        <f t="shared" si="106"/>
        <v>600104630</v>
      </c>
      <c r="C3437" s="57" t="s">
        <v>7687</v>
      </c>
      <c r="D3437" s="50">
        <v>1</v>
      </c>
      <c r="E3437" s="72">
        <f t="shared" si="107"/>
        <v>70981281</v>
      </c>
      <c r="F3437" s="51" t="s">
        <v>8876</v>
      </c>
      <c r="G3437" s="51" t="s">
        <v>8877</v>
      </c>
      <c r="H3437" s="51">
        <v>200</v>
      </c>
      <c r="I3437" s="51" t="s">
        <v>14443</v>
      </c>
      <c r="J3437" s="51">
        <v>16.690000000000001</v>
      </c>
      <c r="K3437" s="68">
        <v>3338.0000000000005</v>
      </c>
      <c r="L3437" s="63" t="s">
        <v>14444</v>
      </c>
      <c r="M3437" s="50" t="s">
        <v>12432</v>
      </c>
      <c r="O3437" s="36">
        <v>65</v>
      </c>
      <c r="Q3437" s="36" t="s">
        <v>12433</v>
      </c>
      <c r="R3437" s="50" t="str">
        <f>VLOOKUP(A3437,[1]komplet!$1:$1048576,18,0)</f>
        <v>ANO</v>
      </c>
    </row>
    <row r="3438" spans="1:18" x14ac:dyDescent="0.25">
      <c r="A3438" s="71">
        <v>600104648</v>
      </c>
      <c r="B3438" s="56">
        <f t="shared" si="106"/>
        <v>600104648</v>
      </c>
      <c r="C3438" s="57" t="s">
        <v>7688</v>
      </c>
      <c r="D3438" s="50">
        <v>1</v>
      </c>
      <c r="E3438" s="72">
        <f t="shared" si="107"/>
        <v>61234176</v>
      </c>
      <c r="F3438" s="51" t="s">
        <v>8876</v>
      </c>
      <c r="G3438" s="51" t="s">
        <v>8877</v>
      </c>
      <c r="H3438" s="51">
        <v>1575</v>
      </c>
      <c r="I3438" s="51" t="s">
        <v>14443</v>
      </c>
      <c r="J3438" s="51">
        <v>16.690000000000001</v>
      </c>
      <c r="K3438" s="68">
        <v>26286.750000000004</v>
      </c>
      <c r="L3438" s="63" t="s">
        <v>14444</v>
      </c>
      <c r="M3438" s="50" t="s">
        <v>12434</v>
      </c>
      <c r="N3438" s="36" t="s">
        <v>12435</v>
      </c>
      <c r="O3438" s="36">
        <v>460</v>
      </c>
      <c r="Q3438" s="36" t="s">
        <v>12422</v>
      </c>
      <c r="R3438" s="50" t="str">
        <f>VLOOKUP(A3438,[1]komplet!$1:$1048576,18,0)</f>
        <v>ANO</v>
      </c>
    </row>
    <row r="3439" spans="1:18" x14ac:dyDescent="0.25">
      <c r="A3439" s="71">
        <v>600104737</v>
      </c>
      <c r="B3439" s="56">
        <f t="shared" si="106"/>
        <v>600104737</v>
      </c>
      <c r="C3439" s="57" t="s">
        <v>7689</v>
      </c>
      <c r="D3439" s="50">
        <v>1</v>
      </c>
      <c r="E3439" s="72">
        <f t="shared" si="107"/>
        <v>61234001</v>
      </c>
      <c r="F3439" s="51" t="s">
        <v>8876</v>
      </c>
      <c r="G3439" s="51" t="s">
        <v>8877</v>
      </c>
      <c r="H3439" s="51">
        <v>1900</v>
      </c>
      <c r="I3439" s="51" t="s">
        <v>14443</v>
      </c>
      <c r="J3439" s="51">
        <v>16.690000000000001</v>
      </c>
      <c r="K3439" s="68">
        <v>31711.000000000004</v>
      </c>
      <c r="L3439" s="63" t="s">
        <v>14444</v>
      </c>
      <c r="M3439" s="50" t="s">
        <v>12436</v>
      </c>
      <c r="N3439" s="36" t="s">
        <v>12425</v>
      </c>
      <c r="O3439" s="36">
        <v>139</v>
      </c>
      <c r="Q3439" s="36" t="s">
        <v>12422</v>
      </c>
      <c r="R3439" s="50" t="str">
        <f>VLOOKUP(A3439,[1]komplet!$1:$1048576,18,0)</f>
        <v>ANO</v>
      </c>
    </row>
    <row r="3440" spans="1:18" x14ac:dyDescent="0.25">
      <c r="A3440" s="71">
        <v>600104761</v>
      </c>
      <c r="B3440" s="56">
        <f t="shared" si="106"/>
        <v>600104761</v>
      </c>
      <c r="C3440" s="57" t="s">
        <v>7690</v>
      </c>
      <c r="D3440" s="50">
        <v>1</v>
      </c>
      <c r="E3440" s="72">
        <f t="shared" si="107"/>
        <v>70996806</v>
      </c>
      <c r="F3440" s="51" t="s">
        <v>8876</v>
      </c>
      <c r="G3440" s="51" t="s">
        <v>8877</v>
      </c>
      <c r="H3440" s="51">
        <v>750</v>
      </c>
      <c r="I3440" s="51" t="s">
        <v>14443</v>
      </c>
      <c r="J3440" s="51">
        <v>16.690000000000001</v>
      </c>
      <c r="K3440" s="68">
        <v>12517.500000000002</v>
      </c>
      <c r="L3440" s="63" t="s">
        <v>14444</v>
      </c>
      <c r="M3440" s="50" t="s">
        <v>12437</v>
      </c>
      <c r="O3440" s="36">
        <v>4</v>
      </c>
      <c r="Q3440" s="36" t="s">
        <v>12438</v>
      </c>
      <c r="R3440" s="50" t="str">
        <f>VLOOKUP(A3440,[1]komplet!$1:$1048576,18,0)</f>
        <v>ANO</v>
      </c>
    </row>
    <row r="3441" spans="1:18" x14ac:dyDescent="0.25">
      <c r="A3441" s="71">
        <v>600104800</v>
      </c>
      <c r="B3441" s="56">
        <f t="shared" si="106"/>
        <v>600104800</v>
      </c>
      <c r="C3441" s="57" t="s">
        <v>7691</v>
      </c>
      <c r="D3441" s="50">
        <v>1</v>
      </c>
      <c r="E3441" s="72">
        <f t="shared" si="107"/>
        <v>70990221</v>
      </c>
      <c r="F3441" s="51" t="s">
        <v>8876</v>
      </c>
      <c r="G3441" s="51" t="s">
        <v>8877</v>
      </c>
      <c r="H3441" s="51">
        <v>475</v>
      </c>
      <c r="I3441" s="51" t="s">
        <v>14443</v>
      </c>
      <c r="J3441" s="51">
        <v>16.690000000000001</v>
      </c>
      <c r="K3441" s="68">
        <v>7927.7500000000009</v>
      </c>
      <c r="L3441" s="63" t="s">
        <v>14444</v>
      </c>
      <c r="M3441" s="50" t="s">
        <v>12439</v>
      </c>
      <c r="O3441" s="36">
        <v>128</v>
      </c>
      <c r="Q3441" s="36" t="s">
        <v>12440</v>
      </c>
      <c r="R3441" s="50" t="str">
        <f>VLOOKUP(A3441,[1]komplet!$1:$1048576,18,0)</f>
        <v>ANO</v>
      </c>
    </row>
    <row r="3442" spans="1:18" x14ac:dyDescent="0.25">
      <c r="A3442" s="71">
        <v>600104842</v>
      </c>
      <c r="B3442" s="56">
        <f t="shared" si="106"/>
        <v>600104842</v>
      </c>
      <c r="C3442" s="57" t="s">
        <v>7692</v>
      </c>
      <c r="D3442" s="50">
        <v>1</v>
      </c>
      <c r="E3442" s="72">
        <f t="shared" si="107"/>
        <v>70991715</v>
      </c>
      <c r="F3442" s="51" t="s">
        <v>8876</v>
      </c>
      <c r="G3442" s="51" t="s">
        <v>8877</v>
      </c>
      <c r="H3442" s="51">
        <v>500</v>
      </c>
      <c r="I3442" s="51" t="s">
        <v>14443</v>
      </c>
      <c r="J3442" s="51">
        <v>16.690000000000001</v>
      </c>
      <c r="K3442" s="68">
        <v>8345</v>
      </c>
      <c r="L3442" s="63" t="s">
        <v>14444</v>
      </c>
      <c r="M3442" s="50" t="s">
        <v>12441</v>
      </c>
      <c r="O3442" s="36">
        <v>390</v>
      </c>
      <c r="Q3442" s="36" t="s">
        <v>12442</v>
      </c>
      <c r="R3442" s="50" t="str">
        <f>VLOOKUP(A3442,[1]komplet!$1:$1048576,18,0)</f>
        <v>ANO</v>
      </c>
    </row>
    <row r="3443" spans="1:18" x14ac:dyDescent="0.25">
      <c r="A3443" s="71">
        <v>600104851</v>
      </c>
      <c r="B3443" s="56">
        <f t="shared" si="106"/>
        <v>600104851</v>
      </c>
      <c r="C3443" s="57" t="s">
        <v>7693</v>
      </c>
      <c r="D3443" s="50">
        <v>1</v>
      </c>
      <c r="E3443" s="72">
        <f t="shared" si="107"/>
        <v>75017164</v>
      </c>
      <c r="F3443" s="51" t="s">
        <v>8876</v>
      </c>
      <c r="G3443" s="51" t="s">
        <v>8877</v>
      </c>
      <c r="H3443" s="51">
        <v>525</v>
      </c>
      <c r="I3443" s="51" t="s">
        <v>14443</v>
      </c>
      <c r="J3443" s="51">
        <v>16.690000000000001</v>
      </c>
      <c r="K3443" s="68">
        <v>8762.25</v>
      </c>
      <c r="L3443" s="63" t="s">
        <v>14444</v>
      </c>
      <c r="M3443" s="50" t="s">
        <v>12443</v>
      </c>
      <c r="O3443" s="36">
        <v>25</v>
      </c>
      <c r="Q3443" s="36" t="s">
        <v>12444</v>
      </c>
      <c r="R3443" s="50" t="str">
        <f>VLOOKUP(A3443,[1]komplet!$1:$1048576,18,0)</f>
        <v>ANO</v>
      </c>
    </row>
    <row r="3444" spans="1:18" x14ac:dyDescent="0.25">
      <c r="A3444" s="71">
        <v>600171833</v>
      </c>
      <c r="B3444" s="56">
        <f t="shared" si="106"/>
        <v>600171833</v>
      </c>
      <c r="C3444" s="57" t="s">
        <v>7694</v>
      </c>
      <c r="D3444" s="50">
        <v>1</v>
      </c>
      <c r="E3444" s="72">
        <f t="shared" si="107"/>
        <v>15028216</v>
      </c>
      <c r="F3444" s="51" t="s">
        <v>8876</v>
      </c>
      <c r="G3444" s="51" t="s">
        <v>8877</v>
      </c>
      <c r="H3444" s="51">
        <v>1250</v>
      </c>
      <c r="I3444" s="51" t="s">
        <v>14443</v>
      </c>
      <c r="J3444" s="51">
        <v>16.690000000000001</v>
      </c>
      <c r="K3444" s="68">
        <v>20862.5</v>
      </c>
      <c r="L3444" s="63" t="s">
        <v>14444</v>
      </c>
      <c r="M3444" s="50" t="s">
        <v>12445</v>
      </c>
      <c r="N3444" s="36" t="s">
        <v>52</v>
      </c>
      <c r="O3444" s="36">
        <v>288</v>
      </c>
      <c r="Q3444" s="36" t="s">
        <v>12422</v>
      </c>
      <c r="R3444" s="50" t="str">
        <f>VLOOKUP(A3444,[1]komplet!$1:$1048576,18,0)</f>
        <v>ANO</v>
      </c>
    </row>
    <row r="3445" spans="1:18" x14ac:dyDescent="0.25">
      <c r="A3445" s="71">
        <v>650024231</v>
      </c>
      <c r="B3445" s="56">
        <f t="shared" si="106"/>
        <v>650024231</v>
      </c>
      <c r="C3445" s="57" t="s">
        <v>7695</v>
      </c>
      <c r="D3445" s="50">
        <v>1</v>
      </c>
      <c r="E3445" s="72">
        <f t="shared" si="107"/>
        <v>70982473</v>
      </c>
      <c r="F3445" s="51" t="s">
        <v>8876</v>
      </c>
      <c r="G3445" s="51" t="s">
        <v>8877</v>
      </c>
      <c r="H3445" s="51">
        <v>200</v>
      </c>
      <c r="I3445" s="51" t="s">
        <v>14443</v>
      </c>
      <c r="J3445" s="51">
        <v>16.690000000000001</v>
      </c>
      <c r="K3445" s="68">
        <v>3338.0000000000005</v>
      </c>
      <c r="L3445" s="63" t="s">
        <v>14444</v>
      </c>
      <c r="M3445" s="50" t="s">
        <v>12446</v>
      </c>
      <c r="O3445" s="36">
        <v>24</v>
      </c>
      <c r="Q3445" s="36" t="s">
        <v>12422</v>
      </c>
      <c r="R3445" s="50" t="str">
        <f>VLOOKUP(A3445,[1]komplet!$1:$1048576,18,0)</f>
        <v>ANO</v>
      </c>
    </row>
    <row r="3446" spans="1:18" x14ac:dyDescent="0.25">
      <c r="A3446" s="71">
        <v>650025415</v>
      </c>
      <c r="B3446" s="56">
        <f t="shared" si="106"/>
        <v>650025415</v>
      </c>
      <c r="C3446" s="57" t="s">
        <v>7696</v>
      </c>
      <c r="D3446" s="50">
        <v>1</v>
      </c>
      <c r="E3446" s="72">
        <f t="shared" si="107"/>
        <v>75016966</v>
      </c>
      <c r="F3446" s="51" t="s">
        <v>8876</v>
      </c>
      <c r="G3446" s="51" t="s">
        <v>8877</v>
      </c>
      <c r="H3446" s="51">
        <v>75</v>
      </c>
      <c r="I3446" s="51" t="s">
        <v>14443</v>
      </c>
      <c r="J3446" s="51">
        <v>16.690000000000001</v>
      </c>
      <c r="K3446" s="68">
        <v>1251.75</v>
      </c>
      <c r="L3446" s="63" t="s">
        <v>14444</v>
      </c>
      <c r="M3446" s="50" t="s">
        <v>12447</v>
      </c>
      <c r="O3446" s="36">
        <v>104</v>
      </c>
      <c r="Q3446" s="36" t="s">
        <v>12448</v>
      </c>
      <c r="R3446" s="50" t="str">
        <f>VLOOKUP(A3446,[1]komplet!$1:$1048576,18,0)</f>
        <v>ANO</v>
      </c>
    </row>
    <row r="3447" spans="1:18" x14ac:dyDescent="0.25">
      <c r="A3447" s="71">
        <v>650047702</v>
      </c>
      <c r="B3447" s="56">
        <f t="shared" si="106"/>
        <v>650047702</v>
      </c>
      <c r="C3447" s="57" t="s">
        <v>7697</v>
      </c>
      <c r="D3447" s="50">
        <v>1</v>
      </c>
      <c r="E3447" s="72">
        <f t="shared" si="107"/>
        <v>75016745</v>
      </c>
      <c r="F3447" s="51" t="s">
        <v>8876</v>
      </c>
      <c r="G3447" s="51" t="s">
        <v>8877</v>
      </c>
      <c r="H3447" s="51">
        <v>100</v>
      </c>
      <c r="I3447" s="51" t="s">
        <v>14443</v>
      </c>
      <c r="J3447" s="51">
        <v>16.690000000000001</v>
      </c>
      <c r="K3447" s="68">
        <v>1669.0000000000002</v>
      </c>
      <c r="L3447" s="63" t="s">
        <v>14444</v>
      </c>
      <c r="M3447" s="50" t="s">
        <v>12449</v>
      </c>
      <c r="O3447" s="36">
        <v>13</v>
      </c>
      <c r="Q3447" s="36" t="s">
        <v>12450</v>
      </c>
      <c r="R3447" s="50" t="str">
        <f>VLOOKUP(A3447,[1]komplet!$1:$1048576,18,0)</f>
        <v>ANO</v>
      </c>
    </row>
    <row r="3448" spans="1:18" x14ac:dyDescent="0.25">
      <c r="A3448" s="71">
        <v>650048482</v>
      </c>
      <c r="B3448" s="56">
        <f t="shared" si="106"/>
        <v>650048482</v>
      </c>
      <c r="C3448" s="57" t="s">
        <v>7698</v>
      </c>
      <c r="D3448" s="50">
        <v>1</v>
      </c>
      <c r="E3448" s="72">
        <f t="shared" si="107"/>
        <v>70985987</v>
      </c>
      <c r="F3448" s="51" t="s">
        <v>8876</v>
      </c>
      <c r="G3448" s="51" t="s">
        <v>8877</v>
      </c>
      <c r="H3448" s="51">
        <v>475</v>
      </c>
      <c r="I3448" s="51" t="s">
        <v>14443</v>
      </c>
      <c r="J3448" s="51">
        <v>16.690000000000001</v>
      </c>
      <c r="K3448" s="68">
        <v>7927.7500000000009</v>
      </c>
      <c r="L3448" s="63" t="s">
        <v>14444</v>
      </c>
      <c r="M3448" s="50" t="s">
        <v>12451</v>
      </c>
      <c r="O3448" s="36">
        <v>149</v>
      </c>
      <c r="Q3448" s="36" t="s">
        <v>12452</v>
      </c>
      <c r="R3448" s="50" t="str">
        <f>VLOOKUP(A3448,[1]komplet!$1:$1048576,18,0)</f>
        <v>ANO</v>
      </c>
    </row>
    <row r="3449" spans="1:18" x14ac:dyDescent="0.25">
      <c r="A3449" s="71">
        <v>650050029</v>
      </c>
      <c r="B3449" s="56">
        <f t="shared" si="106"/>
        <v>650050029</v>
      </c>
      <c r="C3449" s="57" t="s">
        <v>7699</v>
      </c>
      <c r="D3449" s="50">
        <v>1</v>
      </c>
      <c r="E3449" s="72">
        <f t="shared" si="107"/>
        <v>70988731</v>
      </c>
      <c r="F3449" s="51" t="s">
        <v>8876</v>
      </c>
      <c r="G3449" s="51" t="s">
        <v>8877</v>
      </c>
      <c r="H3449" s="51">
        <v>125</v>
      </c>
      <c r="I3449" s="51" t="s">
        <v>14443</v>
      </c>
      <c r="J3449" s="51">
        <v>16.690000000000001</v>
      </c>
      <c r="K3449" s="68">
        <v>2086.25</v>
      </c>
      <c r="L3449" s="63" t="s">
        <v>14444</v>
      </c>
      <c r="M3449" s="50" t="s">
        <v>12453</v>
      </c>
      <c r="O3449" s="36">
        <v>4</v>
      </c>
      <c r="Q3449" s="36" t="s">
        <v>12454</v>
      </c>
      <c r="R3449" s="50" t="str">
        <f>VLOOKUP(A3449,[1]komplet!$1:$1048576,18,0)</f>
        <v>ANO</v>
      </c>
    </row>
    <row r="3450" spans="1:18" x14ac:dyDescent="0.25">
      <c r="A3450" s="71">
        <v>600104788</v>
      </c>
      <c r="B3450" s="56">
        <f t="shared" si="106"/>
        <v>600104788</v>
      </c>
      <c r="C3450" s="57" t="s">
        <v>7700</v>
      </c>
      <c r="D3450" s="50">
        <v>1</v>
      </c>
      <c r="E3450" s="72">
        <f t="shared" si="107"/>
        <v>61235059</v>
      </c>
      <c r="F3450" s="51" t="s">
        <v>8876</v>
      </c>
      <c r="G3450" s="51" t="s">
        <v>8880</v>
      </c>
      <c r="H3450" s="51">
        <v>600</v>
      </c>
      <c r="I3450" s="51" t="s">
        <v>14443</v>
      </c>
      <c r="J3450" s="51">
        <v>16.690000000000001</v>
      </c>
      <c r="K3450" s="68">
        <v>10014</v>
      </c>
      <c r="L3450" s="63" t="s">
        <v>14444</v>
      </c>
      <c r="M3450" s="50" t="s">
        <v>12455</v>
      </c>
      <c r="O3450" s="36">
        <v>14</v>
      </c>
      <c r="Q3450" s="36" t="s">
        <v>12456</v>
      </c>
      <c r="R3450" s="50" t="str">
        <f>VLOOKUP(A3450,[1]komplet!$1:$1048576,18,0)</f>
        <v>ANO</v>
      </c>
    </row>
    <row r="3451" spans="1:18" x14ac:dyDescent="0.25">
      <c r="A3451" s="71">
        <v>600012701</v>
      </c>
      <c r="B3451" s="56">
        <f t="shared" si="106"/>
        <v>600012701</v>
      </c>
      <c r="C3451" s="57" t="s">
        <v>7701</v>
      </c>
      <c r="D3451" s="50">
        <v>1</v>
      </c>
      <c r="E3451" s="72">
        <f t="shared" si="107"/>
        <v>62032348</v>
      </c>
      <c r="F3451" s="51" t="s">
        <v>8876</v>
      </c>
      <c r="G3451" s="51" t="s">
        <v>8880</v>
      </c>
      <c r="H3451" s="51">
        <v>1400</v>
      </c>
      <c r="I3451" s="51" t="s">
        <v>14443</v>
      </c>
      <c r="J3451" s="51">
        <v>16.690000000000001</v>
      </c>
      <c r="K3451" s="68">
        <v>23366</v>
      </c>
      <c r="L3451" s="63" t="s">
        <v>14444</v>
      </c>
      <c r="M3451" s="50" t="s">
        <v>12457</v>
      </c>
      <c r="N3451" s="36" t="s">
        <v>4453</v>
      </c>
      <c r="O3451" s="36">
        <v>590</v>
      </c>
      <c r="Q3451" s="36" t="s">
        <v>12458</v>
      </c>
      <c r="R3451" s="50" t="str">
        <f>VLOOKUP(A3451,[1]komplet!$1:$1048576,18,0)</f>
        <v>ANO</v>
      </c>
    </row>
    <row r="3452" spans="1:18" x14ac:dyDescent="0.25">
      <c r="A3452" s="71">
        <v>600012794</v>
      </c>
      <c r="B3452" s="56">
        <f t="shared" si="106"/>
        <v>600012794</v>
      </c>
      <c r="C3452" s="57" t="s">
        <v>7702</v>
      </c>
      <c r="D3452" s="50">
        <v>1</v>
      </c>
      <c r="E3452" s="72">
        <f t="shared" si="107"/>
        <v>62032381</v>
      </c>
      <c r="F3452" s="51" t="s">
        <v>8876</v>
      </c>
      <c r="G3452" s="51" t="s">
        <v>8880</v>
      </c>
      <c r="H3452" s="51">
        <v>1775</v>
      </c>
      <c r="I3452" s="51" t="s">
        <v>14443</v>
      </c>
      <c r="J3452" s="51">
        <v>16.690000000000001</v>
      </c>
      <c r="K3452" s="68">
        <v>29624.750000000004</v>
      </c>
      <c r="L3452" s="63" t="s">
        <v>14444</v>
      </c>
      <c r="M3452" s="50" t="s">
        <v>12459</v>
      </c>
      <c r="N3452" s="36" t="s">
        <v>5431</v>
      </c>
      <c r="O3452" s="36">
        <v>22</v>
      </c>
      <c r="Q3452" s="36" t="s">
        <v>12458</v>
      </c>
      <c r="R3452" s="50" t="str">
        <f>VLOOKUP(A3452,[1]komplet!$1:$1048576,18,0)</f>
        <v>ANO</v>
      </c>
    </row>
    <row r="3453" spans="1:18" x14ac:dyDescent="0.25">
      <c r="A3453" s="71">
        <v>600012841</v>
      </c>
      <c r="B3453" s="56">
        <f t="shared" si="106"/>
        <v>600012841</v>
      </c>
      <c r="C3453" s="57" t="s">
        <v>7703</v>
      </c>
      <c r="D3453" s="50">
        <v>1</v>
      </c>
      <c r="E3453" s="72">
        <f t="shared" si="107"/>
        <v>47450827</v>
      </c>
      <c r="F3453" s="51" t="s">
        <v>8876</v>
      </c>
      <c r="G3453" s="51" t="s">
        <v>8880</v>
      </c>
      <c r="H3453" s="51">
        <v>525</v>
      </c>
      <c r="I3453" s="51" t="s">
        <v>14443</v>
      </c>
      <c r="J3453" s="51">
        <v>16.690000000000001</v>
      </c>
      <c r="K3453" s="68">
        <v>8762.25</v>
      </c>
      <c r="L3453" s="63" t="s">
        <v>14444</v>
      </c>
      <c r="M3453" s="50" t="s">
        <v>12460</v>
      </c>
      <c r="N3453" s="36" t="s">
        <v>51</v>
      </c>
      <c r="O3453" s="36">
        <v>237</v>
      </c>
      <c r="Q3453" s="36" t="s">
        <v>12458</v>
      </c>
      <c r="R3453" s="50" t="str">
        <f>VLOOKUP(A3453,[1]komplet!$1:$1048576,18,0)</f>
        <v>NE</v>
      </c>
    </row>
    <row r="3454" spans="1:18" x14ac:dyDescent="0.25">
      <c r="A3454" s="71">
        <v>600100529</v>
      </c>
      <c r="B3454" s="56">
        <f t="shared" si="106"/>
        <v>600100529</v>
      </c>
      <c r="C3454" s="57" t="s">
        <v>7704</v>
      </c>
      <c r="D3454" s="50">
        <v>1</v>
      </c>
      <c r="E3454" s="72">
        <f t="shared" si="107"/>
        <v>75016737</v>
      </c>
      <c r="F3454" s="51" t="s">
        <v>8876</v>
      </c>
      <c r="G3454" s="51" t="s">
        <v>8880</v>
      </c>
      <c r="H3454" s="51">
        <v>1350</v>
      </c>
      <c r="I3454" s="51" t="s">
        <v>14443</v>
      </c>
      <c r="J3454" s="51">
        <v>16.690000000000001</v>
      </c>
      <c r="K3454" s="68">
        <v>22531.5</v>
      </c>
      <c r="L3454" s="63" t="s">
        <v>14444</v>
      </c>
      <c r="M3454" s="50" t="s">
        <v>12461</v>
      </c>
      <c r="O3454" s="36">
        <v>342</v>
      </c>
      <c r="Q3454" s="36" t="s">
        <v>12086</v>
      </c>
      <c r="R3454" s="50" t="str">
        <f>VLOOKUP(A3454,[1]komplet!$1:$1048576,18,0)</f>
        <v>ANO</v>
      </c>
    </row>
    <row r="3455" spans="1:18" x14ac:dyDescent="0.25">
      <c r="A3455" s="71">
        <v>600100383</v>
      </c>
      <c r="B3455" s="56">
        <f t="shared" si="106"/>
        <v>600100383</v>
      </c>
      <c r="C3455" s="57" t="s">
        <v>7705</v>
      </c>
      <c r="D3455" s="50">
        <v>1</v>
      </c>
      <c r="E3455" s="72">
        <f t="shared" si="107"/>
        <v>70989991</v>
      </c>
      <c r="F3455" s="51" t="s">
        <v>8876</v>
      </c>
      <c r="G3455" s="51" t="s">
        <v>8880</v>
      </c>
      <c r="H3455" s="51">
        <v>175</v>
      </c>
      <c r="I3455" s="51" t="s">
        <v>14443</v>
      </c>
      <c r="J3455" s="51">
        <v>16.690000000000001</v>
      </c>
      <c r="K3455" s="68">
        <v>2920.75</v>
      </c>
      <c r="L3455" s="63" t="s">
        <v>14444</v>
      </c>
      <c r="M3455" s="50" t="s">
        <v>12462</v>
      </c>
      <c r="O3455" s="36">
        <v>198</v>
      </c>
      <c r="Q3455" s="36" t="s">
        <v>12463</v>
      </c>
      <c r="R3455" s="50" t="str">
        <f>VLOOKUP(A3455,[1]komplet!$1:$1048576,18,0)</f>
        <v>ANO</v>
      </c>
    </row>
    <row r="3456" spans="1:18" x14ac:dyDescent="0.25">
      <c r="A3456" s="71">
        <v>600100863</v>
      </c>
      <c r="B3456" s="56">
        <f t="shared" si="106"/>
        <v>600100863</v>
      </c>
      <c r="C3456" s="57" t="s">
        <v>7706</v>
      </c>
      <c r="D3456" s="50">
        <v>1</v>
      </c>
      <c r="E3456" s="72">
        <f t="shared" si="107"/>
        <v>75018055</v>
      </c>
      <c r="F3456" s="51" t="s">
        <v>8876</v>
      </c>
      <c r="G3456" s="51" t="s">
        <v>8880</v>
      </c>
      <c r="H3456" s="51">
        <v>125</v>
      </c>
      <c r="I3456" s="51" t="s">
        <v>14443</v>
      </c>
      <c r="J3456" s="51">
        <v>16.690000000000001</v>
      </c>
      <c r="K3456" s="68">
        <v>2086.25</v>
      </c>
      <c r="L3456" s="63" t="s">
        <v>14444</v>
      </c>
      <c r="M3456" s="50" t="s">
        <v>12464</v>
      </c>
      <c r="O3456" s="36">
        <v>56</v>
      </c>
      <c r="Q3456" s="36" t="s">
        <v>12465</v>
      </c>
      <c r="R3456" s="50" t="str">
        <f>VLOOKUP(A3456,[1]komplet!$1:$1048576,18,0)</f>
        <v>ANO</v>
      </c>
    </row>
    <row r="3457" spans="1:18" x14ac:dyDescent="0.25">
      <c r="A3457" s="71">
        <v>600100332</v>
      </c>
      <c r="B3457" s="56">
        <f t="shared" si="106"/>
        <v>600100332</v>
      </c>
      <c r="C3457" s="57" t="s">
        <v>7707</v>
      </c>
      <c r="D3457" s="50">
        <v>1</v>
      </c>
      <c r="E3457" s="72">
        <f t="shared" si="107"/>
        <v>75015765</v>
      </c>
      <c r="F3457" s="51" t="s">
        <v>8876</v>
      </c>
      <c r="G3457" s="51" t="s">
        <v>8880</v>
      </c>
      <c r="H3457" s="51">
        <v>150</v>
      </c>
      <c r="I3457" s="51" t="s">
        <v>14443</v>
      </c>
      <c r="J3457" s="51">
        <v>16.690000000000001</v>
      </c>
      <c r="K3457" s="68">
        <v>2503.5</v>
      </c>
      <c r="L3457" s="63" t="s">
        <v>14444</v>
      </c>
      <c r="M3457" s="50" t="s">
        <v>12466</v>
      </c>
      <c r="O3457" s="36">
        <v>17</v>
      </c>
      <c r="Q3457" s="36" t="s">
        <v>12467</v>
      </c>
      <c r="R3457" s="50" t="str">
        <f>VLOOKUP(A3457,[1]komplet!$1:$1048576,18,0)</f>
        <v>ANO</v>
      </c>
    </row>
    <row r="3458" spans="1:18" x14ac:dyDescent="0.25">
      <c r="A3458" s="71">
        <v>600100464</v>
      </c>
      <c r="B3458" s="56">
        <f t="shared" si="106"/>
        <v>600100464</v>
      </c>
      <c r="C3458" s="57" t="s">
        <v>7708</v>
      </c>
      <c r="D3458" s="50">
        <v>1</v>
      </c>
      <c r="E3458" s="72">
        <f t="shared" si="107"/>
        <v>75016176</v>
      </c>
      <c r="F3458" s="51" t="s">
        <v>8876</v>
      </c>
      <c r="G3458" s="51" t="s">
        <v>8880</v>
      </c>
      <c r="H3458" s="51">
        <v>375</v>
      </c>
      <c r="I3458" s="51" t="s">
        <v>14443</v>
      </c>
      <c r="J3458" s="51">
        <v>16.690000000000001</v>
      </c>
      <c r="K3458" s="68">
        <v>6258.7500000000009</v>
      </c>
      <c r="L3458" s="63" t="s">
        <v>14444</v>
      </c>
      <c r="M3458" s="50" t="s">
        <v>12468</v>
      </c>
      <c r="O3458" s="36">
        <v>12</v>
      </c>
      <c r="Q3458" s="36" t="s">
        <v>9713</v>
      </c>
      <c r="R3458" s="50" t="str">
        <f>VLOOKUP(A3458,[1]komplet!$1:$1048576,18,0)</f>
        <v>ANO</v>
      </c>
    </row>
    <row r="3459" spans="1:18" x14ac:dyDescent="0.25">
      <c r="A3459" s="71">
        <v>600100731</v>
      </c>
      <c r="B3459" s="56">
        <f t="shared" si="106"/>
        <v>600100731</v>
      </c>
      <c r="C3459" s="57" t="s">
        <v>7709</v>
      </c>
      <c r="D3459" s="50">
        <v>1</v>
      </c>
      <c r="E3459" s="72">
        <f t="shared" si="107"/>
        <v>70995150</v>
      </c>
      <c r="F3459" s="51" t="s">
        <v>8876</v>
      </c>
      <c r="G3459" s="51" t="s">
        <v>8880</v>
      </c>
      <c r="H3459" s="51">
        <v>50</v>
      </c>
      <c r="I3459" s="51" t="s">
        <v>14443</v>
      </c>
      <c r="J3459" s="51">
        <v>16.690000000000001</v>
      </c>
      <c r="K3459" s="68">
        <v>834.50000000000011</v>
      </c>
      <c r="L3459" s="63" t="s">
        <v>14444</v>
      </c>
      <c r="M3459" s="50" t="s">
        <v>12469</v>
      </c>
      <c r="O3459" s="36">
        <v>85</v>
      </c>
      <c r="Q3459" s="36" t="s">
        <v>12470</v>
      </c>
      <c r="R3459" s="50" t="str">
        <f>VLOOKUP(A3459,[1]komplet!$1:$1048576,18,0)</f>
        <v>ANO</v>
      </c>
    </row>
    <row r="3460" spans="1:18" x14ac:dyDescent="0.25">
      <c r="A3460" s="71">
        <v>600100758</v>
      </c>
      <c r="B3460" s="56">
        <f t="shared" si="106"/>
        <v>600100758</v>
      </c>
      <c r="C3460" s="57" t="s">
        <v>7710</v>
      </c>
      <c r="D3460" s="50">
        <v>1</v>
      </c>
      <c r="E3460" s="72">
        <f t="shared" si="107"/>
        <v>75015200</v>
      </c>
      <c r="F3460" s="51" t="s">
        <v>8876</v>
      </c>
      <c r="G3460" s="51" t="s">
        <v>8880</v>
      </c>
      <c r="H3460" s="51">
        <v>75</v>
      </c>
      <c r="I3460" s="51" t="s">
        <v>14443</v>
      </c>
      <c r="J3460" s="51">
        <v>16.690000000000001</v>
      </c>
      <c r="K3460" s="68">
        <v>1251.75</v>
      </c>
      <c r="L3460" s="63" t="s">
        <v>14444</v>
      </c>
      <c r="M3460" s="50" t="s">
        <v>12471</v>
      </c>
      <c r="O3460" s="36">
        <v>136</v>
      </c>
      <c r="Q3460" s="36" t="s">
        <v>12472</v>
      </c>
      <c r="R3460" s="50" t="str">
        <f>VLOOKUP(A3460,[1]komplet!$1:$1048576,18,0)</f>
        <v>ANO</v>
      </c>
    </row>
    <row r="3461" spans="1:18" x14ac:dyDescent="0.25">
      <c r="A3461" s="71">
        <v>600100774</v>
      </c>
      <c r="B3461" s="56">
        <f t="shared" ref="B3461:B3524" si="108">A3461*1</f>
        <v>600100774</v>
      </c>
      <c r="C3461" s="57" t="s">
        <v>7711</v>
      </c>
      <c r="D3461" s="50">
        <v>1</v>
      </c>
      <c r="E3461" s="72">
        <f t="shared" ref="E3461:E3524" si="109">C3461*1</f>
        <v>75016508</v>
      </c>
      <c r="F3461" s="51" t="s">
        <v>8876</v>
      </c>
      <c r="G3461" s="51" t="s">
        <v>8880</v>
      </c>
      <c r="H3461" s="51">
        <v>850</v>
      </c>
      <c r="I3461" s="51" t="s">
        <v>14443</v>
      </c>
      <c r="J3461" s="51">
        <v>16.690000000000001</v>
      </c>
      <c r="K3461" s="68">
        <v>14186.500000000002</v>
      </c>
      <c r="L3461" s="63" t="s">
        <v>14444</v>
      </c>
      <c r="M3461" s="50" t="s">
        <v>12473</v>
      </c>
      <c r="O3461" s="36">
        <v>135</v>
      </c>
      <c r="Q3461" s="36" t="s">
        <v>12474</v>
      </c>
      <c r="R3461" s="50" t="str">
        <f>VLOOKUP(A3461,[1]komplet!$1:$1048576,18,0)</f>
        <v>ANO</v>
      </c>
    </row>
    <row r="3462" spans="1:18" x14ac:dyDescent="0.25">
      <c r="A3462" s="71">
        <v>600100782</v>
      </c>
      <c r="B3462" s="56">
        <f t="shared" si="108"/>
        <v>600100782</v>
      </c>
      <c r="C3462" s="57" t="s">
        <v>7712</v>
      </c>
      <c r="D3462" s="50">
        <v>1</v>
      </c>
      <c r="E3462" s="72">
        <f t="shared" si="109"/>
        <v>47487267</v>
      </c>
      <c r="F3462" s="51" t="s">
        <v>8876</v>
      </c>
      <c r="G3462" s="51" t="s">
        <v>8880</v>
      </c>
      <c r="H3462" s="51">
        <v>1325</v>
      </c>
      <c r="I3462" s="51" t="s">
        <v>14443</v>
      </c>
      <c r="J3462" s="51">
        <v>16.690000000000001</v>
      </c>
      <c r="K3462" s="68">
        <v>22114.25</v>
      </c>
      <c r="L3462" s="63" t="s">
        <v>14444</v>
      </c>
      <c r="M3462" s="50" t="s">
        <v>12475</v>
      </c>
      <c r="N3462" s="36" t="s">
        <v>12476</v>
      </c>
      <c r="O3462" s="36">
        <v>1117</v>
      </c>
      <c r="Q3462" s="36" t="s">
        <v>12458</v>
      </c>
      <c r="R3462" s="50" t="str">
        <f>VLOOKUP(A3462,[1]komplet!$1:$1048576,18,0)</f>
        <v>ANO</v>
      </c>
    </row>
    <row r="3463" spans="1:18" x14ac:dyDescent="0.25">
      <c r="A3463" s="71">
        <v>600100791</v>
      </c>
      <c r="B3463" s="56">
        <f t="shared" si="108"/>
        <v>600100791</v>
      </c>
      <c r="C3463" s="57" t="s">
        <v>7713</v>
      </c>
      <c r="D3463" s="50">
        <v>1</v>
      </c>
      <c r="E3463" s="72">
        <f t="shared" si="109"/>
        <v>47487275</v>
      </c>
      <c r="F3463" s="51" t="s">
        <v>8876</v>
      </c>
      <c r="G3463" s="51" t="s">
        <v>8880</v>
      </c>
      <c r="H3463" s="51">
        <v>1200</v>
      </c>
      <c r="I3463" s="51" t="s">
        <v>14443</v>
      </c>
      <c r="J3463" s="51">
        <v>16.690000000000001</v>
      </c>
      <c r="K3463" s="68">
        <v>20028</v>
      </c>
      <c r="L3463" s="63" t="s">
        <v>14444</v>
      </c>
      <c r="M3463" s="50" t="s">
        <v>12477</v>
      </c>
      <c r="N3463" s="36" t="s">
        <v>4453</v>
      </c>
      <c r="O3463" s="36">
        <v>1145</v>
      </c>
      <c r="Q3463" s="36" t="s">
        <v>12458</v>
      </c>
      <c r="R3463" s="50" t="str">
        <f>VLOOKUP(A3463,[1]komplet!$1:$1048576,18,0)</f>
        <v>ANO</v>
      </c>
    </row>
    <row r="3464" spans="1:18" x14ac:dyDescent="0.25">
      <c r="A3464" s="71">
        <v>600100804</v>
      </c>
      <c r="B3464" s="56">
        <f t="shared" si="108"/>
        <v>600100804</v>
      </c>
      <c r="C3464" s="57" t="s">
        <v>7714</v>
      </c>
      <c r="D3464" s="50">
        <v>1</v>
      </c>
      <c r="E3464" s="72">
        <f t="shared" si="109"/>
        <v>47487283</v>
      </c>
      <c r="F3464" s="51" t="s">
        <v>8876</v>
      </c>
      <c r="G3464" s="51" t="s">
        <v>8880</v>
      </c>
      <c r="H3464" s="51">
        <v>2300</v>
      </c>
      <c r="I3464" s="51" t="s">
        <v>14443</v>
      </c>
      <c r="J3464" s="51">
        <v>16.690000000000001</v>
      </c>
      <c r="K3464" s="68">
        <v>38387</v>
      </c>
      <c r="L3464" s="63" t="s">
        <v>14444</v>
      </c>
      <c r="M3464" s="50" t="s">
        <v>12478</v>
      </c>
      <c r="N3464" s="36" t="s">
        <v>11610</v>
      </c>
      <c r="O3464" s="36">
        <v>496</v>
      </c>
      <c r="Q3464" s="36" t="s">
        <v>12458</v>
      </c>
      <c r="R3464" s="50" t="str">
        <f>VLOOKUP(A3464,[1]komplet!$1:$1048576,18,0)</f>
        <v>ANO</v>
      </c>
    </row>
    <row r="3465" spans="1:18" x14ac:dyDescent="0.25">
      <c r="A3465" s="71">
        <v>600100880</v>
      </c>
      <c r="B3465" s="56">
        <f t="shared" si="108"/>
        <v>600100880</v>
      </c>
      <c r="C3465" s="57" t="s">
        <v>7715</v>
      </c>
      <c r="D3465" s="50">
        <v>1</v>
      </c>
      <c r="E3465" s="72">
        <f t="shared" si="109"/>
        <v>70157341</v>
      </c>
      <c r="F3465" s="51" t="s">
        <v>8876</v>
      </c>
      <c r="G3465" s="51" t="s">
        <v>8880</v>
      </c>
      <c r="H3465" s="51">
        <v>600</v>
      </c>
      <c r="I3465" s="51" t="s">
        <v>14443</v>
      </c>
      <c r="J3465" s="51">
        <v>16.690000000000001</v>
      </c>
      <c r="K3465" s="68">
        <v>10014</v>
      </c>
      <c r="L3465" s="63" t="s">
        <v>14444</v>
      </c>
      <c r="M3465" s="50" t="s">
        <v>12479</v>
      </c>
      <c r="O3465" s="36">
        <v>27</v>
      </c>
      <c r="Q3465" s="36" t="s">
        <v>12389</v>
      </c>
      <c r="R3465" s="50" t="str">
        <f>VLOOKUP(A3465,[1]komplet!$1:$1048576,18,0)</f>
        <v>ANO</v>
      </c>
    </row>
    <row r="3466" spans="1:18" x14ac:dyDescent="0.25">
      <c r="A3466" s="71">
        <v>600100979</v>
      </c>
      <c r="B3466" s="56">
        <f t="shared" si="108"/>
        <v>600100979</v>
      </c>
      <c r="C3466" s="57" t="s">
        <v>7716</v>
      </c>
      <c r="D3466" s="50">
        <v>1</v>
      </c>
      <c r="E3466" s="72">
        <f t="shared" si="109"/>
        <v>70838275</v>
      </c>
      <c r="F3466" s="51" t="s">
        <v>8876</v>
      </c>
      <c r="G3466" s="51" t="s">
        <v>8880</v>
      </c>
      <c r="H3466" s="51">
        <v>200</v>
      </c>
      <c r="I3466" s="51" t="s">
        <v>14443</v>
      </c>
      <c r="J3466" s="51">
        <v>16.690000000000001</v>
      </c>
      <c r="K3466" s="68">
        <v>3338.0000000000005</v>
      </c>
      <c r="L3466" s="63" t="s">
        <v>14444</v>
      </c>
      <c r="M3466" s="50" t="s">
        <v>12480</v>
      </c>
      <c r="N3466" s="36" t="s">
        <v>9282</v>
      </c>
      <c r="O3466" s="36">
        <v>1181</v>
      </c>
      <c r="Q3466" s="36" t="s">
        <v>12458</v>
      </c>
      <c r="R3466" s="50" t="str">
        <f>VLOOKUP(A3466,[1]komplet!$1:$1048576,18,0)</f>
        <v>ANO</v>
      </c>
    </row>
    <row r="3467" spans="1:18" x14ac:dyDescent="0.25">
      <c r="A3467" s="71">
        <v>650047958</v>
      </c>
      <c r="B3467" s="56">
        <f t="shared" si="108"/>
        <v>650047958</v>
      </c>
      <c r="C3467" s="57" t="s">
        <v>7717</v>
      </c>
      <c r="D3467" s="50">
        <v>1</v>
      </c>
      <c r="E3467" s="72">
        <f t="shared" si="109"/>
        <v>70991855</v>
      </c>
      <c r="F3467" s="51" t="s">
        <v>8876</v>
      </c>
      <c r="G3467" s="51" t="s">
        <v>8880</v>
      </c>
      <c r="H3467" s="51">
        <v>250</v>
      </c>
      <c r="I3467" s="51" t="s">
        <v>14443</v>
      </c>
      <c r="J3467" s="51">
        <v>16.690000000000001</v>
      </c>
      <c r="K3467" s="68">
        <v>4172.5</v>
      </c>
      <c r="L3467" s="63" t="s">
        <v>14444</v>
      </c>
      <c r="M3467" s="50" t="s">
        <v>12481</v>
      </c>
      <c r="O3467" s="36">
        <v>114</v>
      </c>
      <c r="Q3467" s="36" t="s">
        <v>12482</v>
      </c>
      <c r="R3467" s="50" t="str">
        <f>VLOOKUP(A3467,[1]komplet!$1:$1048576,18,0)</f>
        <v>ANO</v>
      </c>
    </row>
    <row r="3468" spans="1:18" x14ac:dyDescent="0.25">
      <c r="A3468" s="71">
        <v>650053672</v>
      </c>
      <c r="B3468" s="56">
        <f t="shared" si="108"/>
        <v>650053672</v>
      </c>
      <c r="C3468" s="57" t="s">
        <v>7718</v>
      </c>
      <c r="D3468" s="50">
        <v>1</v>
      </c>
      <c r="E3468" s="72">
        <f t="shared" si="109"/>
        <v>71006079</v>
      </c>
      <c r="F3468" s="51" t="s">
        <v>8876</v>
      </c>
      <c r="G3468" s="51" t="s">
        <v>8880</v>
      </c>
      <c r="H3468" s="51">
        <v>625</v>
      </c>
      <c r="I3468" s="51" t="s">
        <v>14443</v>
      </c>
      <c r="J3468" s="51">
        <v>16.690000000000001</v>
      </c>
      <c r="K3468" s="68">
        <v>10431.25</v>
      </c>
      <c r="L3468" s="63" t="s">
        <v>14444</v>
      </c>
      <c r="M3468" s="50" t="s">
        <v>12483</v>
      </c>
      <c r="O3468" s="36">
        <v>34</v>
      </c>
      <c r="Q3468" s="36" t="s">
        <v>12484</v>
      </c>
      <c r="R3468" s="50" t="str">
        <f>VLOOKUP(A3468,[1]komplet!$1:$1048576,18,0)</f>
        <v>ANO</v>
      </c>
    </row>
    <row r="3469" spans="1:18" x14ac:dyDescent="0.25">
      <c r="A3469" s="71">
        <v>650052595</v>
      </c>
      <c r="B3469" s="56">
        <f t="shared" si="108"/>
        <v>650052595</v>
      </c>
      <c r="C3469" s="57" t="s">
        <v>7719</v>
      </c>
      <c r="D3469" s="50">
        <v>1</v>
      </c>
      <c r="E3469" s="72">
        <f t="shared" si="109"/>
        <v>70985642</v>
      </c>
      <c r="F3469" s="51" t="s">
        <v>8876</v>
      </c>
      <c r="G3469" s="51" t="s">
        <v>8880</v>
      </c>
      <c r="H3469" s="51">
        <v>150</v>
      </c>
      <c r="I3469" s="51" t="s">
        <v>14443</v>
      </c>
      <c r="J3469" s="51">
        <v>16.690000000000001</v>
      </c>
      <c r="K3469" s="68">
        <v>2503.5</v>
      </c>
      <c r="L3469" s="63" t="s">
        <v>14444</v>
      </c>
      <c r="M3469" s="50" t="s">
        <v>12485</v>
      </c>
      <c r="O3469" s="36">
        <v>3</v>
      </c>
      <c r="Q3469" s="36" t="s">
        <v>12486</v>
      </c>
      <c r="R3469" s="50" t="str">
        <f>VLOOKUP(A3469,[1]komplet!$1:$1048576,18,0)</f>
        <v>ANO</v>
      </c>
    </row>
    <row r="3470" spans="1:18" x14ac:dyDescent="0.25">
      <c r="A3470" s="71">
        <v>691002797</v>
      </c>
      <c r="B3470" s="56">
        <f t="shared" si="108"/>
        <v>691002797</v>
      </c>
      <c r="C3470" s="57" t="s">
        <v>7720</v>
      </c>
      <c r="D3470" s="50">
        <v>1</v>
      </c>
      <c r="E3470" s="72">
        <f t="shared" si="109"/>
        <v>72085428</v>
      </c>
      <c r="F3470" s="51" t="s">
        <v>8876</v>
      </c>
      <c r="G3470" s="51" t="s">
        <v>8880</v>
      </c>
      <c r="H3470" s="51">
        <v>3375</v>
      </c>
      <c r="I3470" s="51" t="s">
        <v>14443</v>
      </c>
      <c r="J3470" s="51">
        <v>16.690000000000001</v>
      </c>
      <c r="K3470" s="68">
        <v>56328.750000000007</v>
      </c>
      <c r="L3470" s="63" t="s">
        <v>14444</v>
      </c>
      <c r="M3470" s="50" t="s">
        <v>12487</v>
      </c>
      <c r="N3470" s="36" t="s">
        <v>4453</v>
      </c>
      <c r="O3470" s="36">
        <v>659</v>
      </c>
      <c r="Q3470" s="36" t="s">
        <v>12458</v>
      </c>
      <c r="R3470" s="50" t="str">
        <f>VLOOKUP(A3470,[1]komplet!$1:$1048576,18,0)</f>
        <v>ANO</v>
      </c>
    </row>
    <row r="3471" spans="1:18" x14ac:dyDescent="0.25">
      <c r="A3471" s="71">
        <v>691009317</v>
      </c>
      <c r="B3471" s="56">
        <f t="shared" si="108"/>
        <v>691009317</v>
      </c>
      <c r="C3471" s="57" t="s">
        <v>7721</v>
      </c>
      <c r="D3471" s="50">
        <v>1</v>
      </c>
      <c r="E3471" s="72">
        <f t="shared" si="109"/>
        <v>4840704</v>
      </c>
      <c r="F3471" s="51" t="s">
        <v>8876</v>
      </c>
      <c r="G3471" s="51" t="s">
        <v>8880</v>
      </c>
      <c r="H3471" s="51">
        <v>275</v>
      </c>
      <c r="I3471" s="51" t="s">
        <v>14443</v>
      </c>
      <c r="J3471" s="51">
        <v>16.690000000000001</v>
      </c>
      <c r="K3471" s="68">
        <v>4589.75</v>
      </c>
      <c r="L3471" s="63" t="s">
        <v>14444</v>
      </c>
      <c r="M3471" s="50" t="s">
        <v>12488</v>
      </c>
      <c r="N3471" s="36" t="s">
        <v>5278</v>
      </c>
      <c r="O3471" s="36">
        <v>272</v>
      </c>
      <c r="Q3471" s="36" t="s">
        <v>12458</v>
      </c>
      <c r="R3471" s="50" t="str">
        <f>VLOOKUP(A3471,[1]komplet!$1:$1048576,18,0)</f>
        <v>NE</v>
      </c>
    </row>
    <row r="3472" spans="1:18" x14ac:dyDescent="0.25">
      <c r="A3472" s="71">
        <v>600012816</v>
      </c>
      <c r="B3472" s="56">
        <f t="shared" si="108"/>
        <v>600012816</v>
      </c>
      <c r="C3472" s="57" t="s">
        <v>7722</v>
      </c>
      <c r="D3472" s="50">
        <v>1</v>
      </c>
      <c r="E3472" s="72">
        <f t="shared" si="109"/>
        <v>15034496</v>
      </c>
      <c r="F3472" s="51" t="s">
        <v>8876</v>
      </c>
      <c r="G3472" s="51" t="s">
        <v>8880</v>
      </c>
      <c r="H3472" s="51">
        <v>1225</v>
      </c>
      <c r="I3472" s="51" t="s">
        <v>14443</v>
      </c>
      <c r="J3472" s="51">
        <v>16.690000000000001</v>
      </c>
      <c r="K3472" s="68">
        <v>20445.25</v>
      </c>
      <c r="L3472" s="63" t="s">
        <v>14444</v>
      </c>
      <c r="M3472" s="50" t="s">
        <v>12489</v>
      </c>
      <c r="N3472" s="36" t="s">
        <v>49</v>
      </c>
      <c r="O3472" s="36">
        <v>1405</v>
      </c>
      <c r="P3472" s="36">
        <v>41</v>
      </c>
      <c r="Q3472" s="36" t="s">
        <v>12490</v>
      </c>
      <c r="R3472" s="50" t="str">
        <f>VLOOKUP(A3472,[1]komplet!$1:$1048576,18,0)</f>
        <v>ANO</v>
      </c>
    </row>
    <row r="3473" spans="1:18" x14ac:dyDescent="0.25">
      <c r="A3473" s="71">
        <v>600012751</v>
      </c>
      <c r="B3473" s="56">
        <f t="shared" si="108"/>
        <v>600012751</v>
      </c>
      <c r="C3473" s="57" t="s">
        <v>7723</v>
      </c>
      <c r="D3473" s="50">
        <v>1</v>
      </c>
      <c r="E3473" s="72">
        <f t="shared" si="109"/>
        <v>62032011</v>
      </c>
      <c r="F3473" s="51" t="s">
        <v>8876</v>
      </c>
      <c r="G3473" s="51" t="s">
        <v>8880</v>
      </c>
      <c r="H3473" s="51">
        <v>900</v>
      </c>
      <c r="I3473" s="51" t="s">
        <v>14443</v>
      </c>
      <c r="J3473" s="51">
        <v>16.690000000000001</v>
      </c>
      <c r="K3473" s="68">
        <v>15021.000000000002</v>
      </c>
      <c r="L3473" s="63" t="s">
        <v>14444</v>
      </c>
      <c r="M3473" s="50" t="s">
        <v>12491</v>
      </c>
      <c r="N3473" s="36" t="s">
        <v>12492</v>
      </c>
      <c r="O3473" s="36">
        <v>452</v>
      </c>
      <c r="Q3473" s="36" t="s">
        <v>12493</v>
      </c>
      <c r="R3473" s="50" t="str">
        <f>VLOOKUP(A3473,[1]komplet!$1:$1048576,18,0)</f>
        <v>ANO</v>
      </c>
    </row>
    <row r="3474" spans="1:18" x14ac:dyDescent="0.25">
      <c r="A3474" s="71">
        <v>600012760</v>
      </c>
      <c r="B3474" s="56">
        <f t="shared" si="108"/>
        <v>600012760</v>
      </c>
      <c r="C3474" s="57" t="s">
        <v>7724</v>
      </c>
      <c r="D3474" s="50">
        <v>1</v>
      </c>
      <c r="E3474" s="72">
        <f t="shared" si="109"/>
        <v>62033131</v>
      </c>
      <c r="F3474" s="51" t="s">
        <v>8876</v>
      </c>
      <c r="G3474" s="51" t="s">
        <v>8880</v>
      </c>
      <c r="H3474" s="51">
        <v>1000</v>
      </c>
      <c r="I3474" s="51" t="s">
        <v>14443</v>
      </c>
      <c r="J3474" s="51">
        <v>16.690000000000001</v>
      </c>
      <c r="K3474" s="68">
        <v>16690</v>
      </c>
      <c r="L3474" s="63" t="s">
        <v>14444</v>
      </c>
      <c r="M3474" s="50" t="s">
        <v>12494</v>
      </c>
      <c r="N3474" s="36" t="s">
        <v>12495</v>
      </c>
      <c r="O3474" s="36">
        <v>310</v>
      </c>
      <c r="P3474" s="36">
        <v>16</v>
      </c>
      <c r="Q3474" s="36" t="s">
        <v>12490</v>
      </c>
      <c r="R3474" s="50" t="str">
        <f>VLOOKUP(A3474,[1]komplet!$1:$1048576,18,0)</f>
        <v>ANO</v>
      </c>
    </row>
    <row r="3475" spans="1:18" x14ac:dyDescent="0.25">
      <c r="A3475" s="71">
        <v>600100545</v>
      </c>
      <c r="B3475" s="56">
        <f t="shared" si="108"/>
        <v>600100545</v>
      </c>
      <c r="C3475" s="57" t="s">
        <v>7725</v>
      </c>
      <c r="D3475" s="50">
        <v>1</v>
      </c>
      <c r="E3475" s="72">
        <f t="shared" si="109"/>
        <v>70996814</v>
      </c>
      <c r="F3475" s="51" t="s">
        <v>8876</v>
      </c>
      <c r="G3475" s="51" t="s">
        <v>8880</v>
      </c>
      <c r="H3475" s="51">
        <v>1475</v>
      </c>
      <c r="I3475" s="51" t="s">
        <v>14443</v>
      </c>
      <c r="J3475" s="51">
        <v>16.690000000000001</v>
      </c>
      <c r="K3475" s="68">
        <v>24617.750000000004</v>
      </c>
      <c r="L3475" s="63" t="s">
        <v>14444</v>
      </c>
      <c r="M3475" s="50" t="s">
        <v>12496</v>
      </c>
      <c r="N3475" s="36" t="s">
        <v>12497</v>
      </c>
      <c r="O3475" s="36">
        <v>784</v>
      </c>
      <c r="Q3475" s="36" t="s">
        <v>12493</v>
      </c>
      <c r="R3475" s="50" t="str">
        <f>VLOOKUP(A3475,[1]komplet!$1:$1048576,18,0)</f>
        <v>ANO</v>
      </c>
    </row>
    <row r="3476" spans="1:18" x14ac:dyDescent="0.25">
      <c r="A3476" s="71">
        <v>600024474</v>
      </c>
      <c r="B3476" s="56">
        <f t="shared" si="108"/>
        <v>600024474</v>
      </c>
      <c r="C3476" s="57" t="s">
        <v>7726</v>
      </c>
      <c r="D3476" s="50">
        <v>1</v>
      </c>
      <c r="E3476" s="72">
        <f t="shared" si="109"/>
        <v>62033034</v>
      </c>
      <c r="F3476" s="51" t="s">
        <v>8876</v>
      </c>
      <c r="G3476" s="51" t="s">
        <v>8880</v>
      </c>
      <c r="H3476" s="51">
        <v>400</v>
      </c>
      <c r="I3476" s="51" t="s">
        <v>14443</v>
      </c>
      <c r="J3476" s="51">
        <v>16.690000000000001</v>
      </c>
      <c r="K3476" s="68">
        <v>6676.0000000000009</v>
      </c>
      <c r="L3476" s="63" t="s">
        <v>14444</v>
      </c>
      <c r="M3476" s="50" t="s">
        <v>12498</v>
      </c>
      <c r="N3476" s="36" t="s">
        <v>41</v>
      </c>
      <c r="O3476" s="36">
        <v>287</v>
      </c>
      <c r="P3476" s="36">
        <v>26</v>
      </c>
      <c r="Q3476" s="36" t="s">
        <v>12490</v>
      </c>
      <c r="R3476" s="50" t="str">
        <f>VLOOKUP(A3476,[1]komplet!$1:$1048576,18,0)</f>
        <v>ANO</v>
      </c>
    </row>
    <row r="3477" spans="1:18" x14ac:dyDescent="0.25">
      <c r="A3477" s="71">
        <v>600100430</v>
      </c>
      <c r="B3477" s="56">
        <f t="shared" si="108"/>
        <v>600100430</v>
      </c>
      <c r="C3477" s="57" t="s">
        <v>7727</v>
      </c>
      <c r="D3477" s="50">
        <v>1</v>
      </c>
      <c r="E3477" s="72">
        <f t="shared" si="109"/>
        <v>70997861</v>
      </c>
      <c r="F3477" s="51" t="s">
        <v>8876</v>
      </c>
      <c r="G3477" s="51" t="s">
        <v>8880</v>
      </c>
      <c r="H3477" s="51">
        <v>650</v>
      </c>
      <c r="I3477" s="51" t="s">
        <v>14443</v>
      </c>
      <c r="J3477" s="51">
        <v>16.690000000000001</v>
      </c>
      <c r="K3477" s="68">
        <v>10848.5</v>
      </c>
      <c r="L3477" s="63" t="s">
        <v>14444</v>
      </c>
      <c r="M3477" s="50" t="s">
        <v>12499</v>
      </c>
      <c r="O3477" s="36">
        <v>248</v>
      </c>
      <c r="Q3477" s="36" t="s">
        <v>12500</v>
      </c>
      <c r="R3477" s="50" t="str">
        <f>VLOOKUP(A3477,[1]komplet!$1:$1048576,18,0)</f>
        <v>ANO</v>
      </c>
    </row>
    <row r="3478" spans="1:18" x14ac:dyDescent="0.25">
      <c r="A3478" s="71">
        <v>600100570</v>
      </c>
      <c r="B3478" s="56">
        <f t="shared" si="108"/>
        <v>600100570</v>
      </c>
      <c r="C3478" s="57" t="s">
        <v>7728</v>
      </c>
      <c r="D3478" s="50">
        <v>1</v>
      </c>
      <c r="E3478" s="72">
        <f t="shared" si="109"/>
        <v>62031813</v>
      </c>
      <c r="F3478" s="51" t="s">
        <v>8876</v>
      </c>
      <c r="G3478" s="51" t="s">
        <v>8880</v>
      </c>
      <c r="H3478" s="51">
        <v>2475</v>
      </c>
      <c r="I3478" s="51" t="s">
        <v>14443</v>
      </c>
      <c r="J3478" s="51">
        <v>16.690000000000001</v>
      </c>
      <c r="K3478" s="68">
        <v>41307.75</v>
      </c>
      <c r="L3478" s="63" t="s">
        <v>14444</v>
      </c>
      <c r="M3478" s="50" t="s">
        <v>12501</v>
      </c>
      <c r="N3478" s="36" t="s">
        <v>60</v>
      </c>
      <c r="O3478" s="36">
        <v>1351</v>
      </c>
      <c r="P3478" s="36">
        <v>35</v>
      </c>
      <c r="Q3478" s="36" t="s">
        <v>12490</v>
      </c>
      <c r="R3478" s="50" t="str">
        <f>VLOOKUP(A3478,[1]komplet!$1:$1048576,18,0)</f>
        <v>ANO</v>
      </c>
    </row>
    <row r="3479" spans="1:18" x14ac:dyDescent="0.25">
      <c r="A3479" s="71">
        <v>600100669</v>
      </c>
      <c r="B3479" s="56">
        <f t="shared" si="108"/>
        <v>600100669</v>
      </c>
      <c r="C3479" s="57" t="s">
        <v>7729</v>
      </c>
      <c r="D3479" s="50">
        <v>1</v>
      </c>
      <c r="E3479" s="72">
        <f t="shared" si="109"/>
        <v>63609053</v>
      </c>
      <c r="F3479" s="51" t="s">
        <v>8876</v>
      </c>
      <c r="G3479" s="51" t="s">
        <v>8880</v>
      </c>
      <c r="H3479" s="51">
        <v>1375</v>
      </c>
      <c r="I3479" s="51" t="s">
        <v>14443</v>
      </c>
      <c r="J3479" s="51">
        <v>16.690000000000001</v>
      </c>
      <c r="K3479" s="68">
        <v>22948.75</v>
      </c>
      <c r="L3479" s="63" t="s">
        <v>14444</v>
      </c>
      <c r="M3479" s="50" t="s">
        <v>12502</v>
      </c>
      <c r="N3479" s="36" t="s">
        <v>9121</v>
      </c>
      <c r="O3479" s="36">
        <v>179</v>
      </c>
      <c r="P3479" s="36">
        <v>17</v>
      </c>
      <c r="Q3479" s="36" t="s">
        <v>12490</v>
      </c>
      <c r="R3479" s="50" t="str">
        <f>VLOOKUP(A3479,[1]komplet!$1:$1048576,18,0)</f>
        <v>ANO</v>
      </c>
    </row>
    <row r="3480" spans="1:18" x14ac:dyDescent="0.25">
      <c r="A3480" s="71">
        <v>650047753</v>
      </c>
      <c r="B3480" s="56">
        <f t="shared" si="108"/>
        <v>650047753</v>
      </c>
      <c r="C3480" s="57" t="s">
        <v>7730</v>
      </c>
      <c r="D3480" s="50">
        <v>1</v>
      </c>
      <c r="E3480" s="72">
        <f t="shared" si="109"/>
        <v>75019094</v>
      </c>
      <c r="F3480" s="51" t="s">
        <v>8876</v>
      </c>
      <c r="G3480" s="51" t="s">
        <v>8880</v>
      </c>
      <c r="H3480" s="51">
        <v>625</v>
      </c>
      <c r="I3480" s="51" t="s">
        <v>14443</v>
      </c>
      <c r="J3480" s="51">
        <v>16.690000000000001</v>
      </c>
      <c r="K3480" s="68">
        <v>10431.25</v>
      </c>
      <c r="L3480" s="63" t="s">
        <v>14444</v>
      </c>
      <c r="M3480" s="50" t="s">
        <v>12503</v>
      </c>
      <c r="O3480" s="36">
        <v>82</v>
      </c>
      <c r="Q3480" s="36" t="s">
        <v>12504</v>
      </c>
      <c r="R3480" s="50" t="str">
        <f>VLOOKUP(A3480,[1]komplet!$1:$1048576,18,0)</f>
        <v>ANO</v>
      </c>
    </row>
    <row r="3481" spans="1:18" x14ac:dyDescent="0.25">
      <c r="A3481" s="71">
        <v>650050363</v>
      </c>
      <c r="B3481" s="56">
        <f t="shared" si="108"/>
        <v>650050363</v>
      </c>
      <c r="C3481" s="57" t="s">
        <v>7731</v>
      </c>
      <c r="D3481" s="50">
        <v>1</v>
      </c>
      <c r="E3481" s="72">
        <f t="shared" si="109"/>
        <v>71002308</v>
      </c>
      <c r="F3481" s="51" t="s">
        <v>8876</v>
      </c>
      <c r="G3481" s="51" t="s">
        <v>8880</v>
      </c>
      <c r="H3481" s="51">
        <v>50</v>
      </c>
      <c r="I3481" s="51" t="s">
        <v>14443</v>
      </c>
      <c r="J3481" s="51">
        <v>16.690000000000001</v>
      </c>
      <c r="K3481" s="68">
        <v>834.50000000000011</v>
      </c>
      <c r="L3481" s="63" t="s">
        <v>14444</v>
      </c>
      <c r="M3481" s="50" t="s">
        <v>12505</v>
      </c>
      <c r="O3481" s="36">
        <v>70</v>
      </c>
      <c r="Q3481" s="36" t="s">
        <v>12506</v>
      </c>
      <c r="R3481" s="50" t="str">
        <f>VLOOKUP(A3481,[1]komplet!$1:$1048576,18,0)</f>
        <v>ANO</v>
      </c>
    </row>
    <row r="3482" spans="1:18" x14ac:dyDescent="0.25">
      <c r="A3482" s="71">
        <v>650051742</v>
      </c>
      <c r="B3482" s="56">
        <f t="shared" si="108"/>
        <v>650051742</v>
      </c>
      <c r="C3482" s="57" t="s">
        <v>7732</v>
      </c>
      <c r="D3482" s="50">
        <v>1</v>
      </c>
      <c r="E3482" s="72">
        <f t="shared" si="109"/>
        <v>71003151</v>
      </c>
      <c r="F3482" s="51" t="s">
        <v>8876</v>
      </c>
      <c r="G3482" s="51" t="s">
        <v>8880</v>
      </c>
      <c r="H3482" s="51">
        <v>300</v>
      </c>
      <c r="I3482" s="51" t="s">
        <v>14443</v>
      </c>
      <c r="J3482" s="51">
        <v>16.690000000000001</v>
      </c>
      <c r="K3482" s="68">
        <v>5007</v>
      </c>
      <c r="L3482" s="63" t="s">
        <v>14444</v>
      </c>
      <c r="M3482" s="50" t="s">
        <v>12507</v>
      </c>
      <c r="N3482" s="36" t="s">
        <v>83</v>
      </c>
      <c r="O3482" s="36">
        <v>19</v>
      </c>
      <c r="Q3482" s="36" t="s">
        <v>12508</v>
      </c>
      <c r="R3482" s="50" t="str">
        <f>VLOOKUP(A3482,[1]komplet!$1:$1048576,18,0)</f>
        <v>ANO</v>
      </c>
    </row>
    <row r="3483" spans="1:18" x14ac:dyDescent="0.25">
      <c r="A3483" s="71">
        <v>650052081</v>
      </c>
      <c r="B3483" s="56">
        <f t="shared" si="108"/>
        <v>650052081</v>
      </c>
      <c r="C3483" s="57" t="s">
        <v>7733</v>
      </c>
      <c r="D3483" s="50">
        <v>1</v>
      </c>
      <c r="E3483" s="72">
        <f t="shared" si="109"/>
        <v>71011731</v>
      </c>
      <c r="F3483" s="51" t="s">
        <v>8876</v>
      </c>
      <c r="G3483" s="51" t="s">
        <v>8880</v>
      </c>
      <c r="H3483" s="51">
        <v>600</v>
      </c>
      <c r="I3483" s="51" t="s">
        <v>14443</v>
      </c>
      <c r="J3483" s="51">
        <v>16.690000000000001</v>
      </c>
      <c r="K3483" s="68">
        <v>10014</v>
      </c>
      <c r="L3483" s="63" t="s">
        <v>14444</v>
      </c>
      <c r="M3483" s="50" t="s">
        <v>12509</v>
      </c>
      <c r="O3483" s="36">
        <v>103</v>
      </c>
      <c r="Q3483" s="36" t="s">
        <v>12510</v>
      </c>
      <c r="R3483" s="50" t="str">
        <f>VLOOKUP(A3483,[1]komplet!$1:$1048576,18,0)</f>
        <v>ANO</v>
      </c>
    </row>
    <row r="3484" spans="1:18" x14ac:dyDescent="0.25">
      <c r="A3484" s="71">
        <v>650052757</v>
      </c>
      <c r="B3484" s="56">
        <f t="shared" si="108"/>
        <v>650052757</v>
      </c>
      <c r="C3484" s="57" t="s">
        <v>7734</v>
      </c>
      <c r="D3484" s="50">
        <v>1</v>
      </c>
      <c r="E3484" s="72">
        <f t="shared" si="109"/>
        <v>70986321</v>
      </c>
      <c r="F3484" s="51" t="s">
        <v>8876</v>
      </c>
      <c r="G3484" s="51" t="s">
        <v>8880</v>
      </c>
      <c r="H3484" s="51">
        <v>125</v>
      </c>
      <c r="I3484" s="51" t="s">
        <v>14443</v>
      </c>
      <c r="J3484" s="51">
        <v>16.690000000000001</v>
      </c>
      <c r="K3484" s="68">
        <v>2086.25</v>
      </c>
      <c r="L3484" s="63" t="s">
        <v>14444</v>
      </c>
      <c r="M3484" s="50" t="s">
        <v>12511</v>
      </c>
      <c r="O3484" s="36">
        <v>98</v>
      </c>
      <c r="Q3484" s="36" t="s">
        <v>5070</v>
      </c>
      <c r="R3484" s="50" t="str">
        <f>VLOOKUP(A3484,[1]komplet!$1:$1048576,18,0)</f>
        <v>ANO</v>
      </c>
    </row>
    <row r="3485" spans="1:18" x14ac:dyDescent="0.25">
      <c r="A3485" s="71">
        <v>650052960</v>
      </c>
      <c r="B3485" s="56">
        <f t="shared" si="108"/>
        <v>650052960</v>
      </c>
      <c r="C3485" s="57" t="s">
        <v>7735</v>
      </c>
      <c r="D3485" s="50">
        <v>1</v>
      </c>
      <c r="E3485" s="72">
        <f t="shared" si="109"/>
        <v>70985758</v>
      </c>
      <c r="F3485" s="51" t="s">
        <v>8876</v>
      </c>
      <c r="G3485" s="51" t="s">
        <v>8880</v>
      </c>
      <c r="H3485" s="51">
        <v>600</v>
      </c>
      <c r="I3485" s="51" t="s">
        <v>14443</v>
      </c>
      <c r="J3485" s="51">
        <v>16.690000000000001</v>
      </c>
      <c r="K3485" s="68">
        <v>10014</v>
      </c>
      <c r="L3485" s="63" t="s">
        <v>14444</v>
      </c>
      <c r="M3485" s="50" t="s">
        <v>12512</v>
      </c>
      <c r="O3485" s="36">
        <v>310</v>
      </c>
      <c r="Q3485" s="36" t="s">
        <v>12513</v>
      </c>
      <c r="R3485" s="50" t="str">
        <f>VLOOKUP(A3485,[1]komplet!$1:$1048576,18,0)</f>
        <v>ANO</v>
      </c>
    </row>
    <row r="3486" spans="1:18" x14ac:dyDescent="0.25">
      <c r="A3486" s="71">
        <v>650056035</v>
      </c>
      <c r="B3486" s="56">
        <f t="shared" si="108"/>
        <v>650056035</v>
      </c>
      <c r="C3486" s="57" t="s">
        <v>7736</v>
      </c>
      <c r="D3486" s="50">
        <v>1</v>
      </c>
      <c r="E3486" s="72">
        <f t="shared" si="109"/>
        <v>71004874</v>
      </c>
      <c r="F3486" s="51" t="s">
        <v>8876</v>
      </c>
      <c r="G3486" s="51" t="s">
        <v>8880</v>
      </c>
      <c r="H3486" s="51">
        <v>325</v>
      </c>
      <c r="I3486" s="51" t="s">
        <v>14443</v>
      </c>
      <c r="J3486" s="51">
        <v>16.690000000000001</v>
      </c>
      <c r="K3486" s="68">
        <v>5424.25</v>
      </c>
      <c r="L3486" s="63" t="s">
        <v>14444</v>
      </c>
      <c r="M3486" s="50" t="s">
        <v>12514</v>
      </c>
      <c r="O3486" s="36">
        <v>141</v>
      </c>
      <c r="Q3486" s="36" t="s">
        <v>12515</v>
      </c>
      <c r="R3486" s="50" t="str">
        <f>VLOOKUP(A3486,[1]komplet!$1:$1048576,18,0)</f>
        <v>ANO</v>
      </c>
    </row>
    <row r="3487" spans="1:18" x14ac:dyDescent="0.25">
      <c r="A3487" s="71">
        <v>650056451</v>
      </c>
      <c r="B3487" s="56">
        <f t="shared" si="108"/>
        <v>650056451</v>
      </c>
      <c r="C3487" s="57" t="s">
        <v>7737</v>
      </c>
      <c r="D3487" s="50">
        <v>1</v>
      </c>
      <c r="E3487" s="72">
        <f t="shared" si="109"/>
        <v>75001861</v>
      </c>
      <c r="F3487" s="51" t="s">
        <v>8876</v>
      </c>
      <c r="G3487" s="51" t="s">
        <v>8880</v>
      </c>
      <c r="H3487" s="51">
        <v>275</v>
      </c>
      <c r="I3487" s="51" t="s">
        <v>14443</v>
      </c>
      <c r="J3487" s="51">
        <v>16.690000000000001</v>
      </c>
      <c r="K3487" s="68">
        <v>4589.75</v>
      </c>
      <c r="L3487" s="63" t="s">
        <v>14444</v>
      </c>
      <c r="M3487" s="50" t="s">
        <v>12516</v>
      </c>
      <c r="O3487" s="36">
        <v>64</v>
      </c>
      <c r="Q3487" s="36" t="s">
        <v>4829</v>
      </c>
      <c r="R3487" s="50" t="str">
        <f>VLOOKUP(A3487,[1]komplet!$1:$1048576,18,0)</f>
        <v>ANO</v>
      </c>
    </row>
    <row r="3488" spans="1:18" x14ac:dyDescent="0.25">
      <c r="A3488" s="71">
        <v>690000014</v>
      </c>
      <c r="B3488" s="56">
        <f t="shared" si="108"/>
        <v>690000014</v>
      </c>
      <c r="C3488" s="57" t="s">
        <v>7738</v>
      </c>
      <c r="D3488" s="50">
        <v>1</v>
      </c>
      <c r="E3488" s="72">
        <f t="shared" si="109"/>
        <v>60162694</v>
      </c>
      <c r="F3488" s="51" t="s">
        <v>8876</v>
      </c>
      <c r="G3488" s="51" t="s">
        <v>8880</v>
      </c>
      <c r="H3488" s="51">
        <v>1775</v>
      </c>
      <c r="I3488" s="51" t="s">
        <v>14443</v>
      </c>
      <c r="J3488" s="51">
        <v>16.690000000000001</v>
      </c>
      <c r="K3488" s="68">
        <v>29624.750000000004</v>
      </c>
      <c r="L3488" s="63" t="s">
        <v>14444</v>
      </c>
      <c r="M3488" s="50" t="s">
        <v>12517</v>
      </c>
      <c r="N3488" s="36" t="s">
        <v>12518</v>
      </c>
      <c r="O3488" s="36">
        <v>937</v>
      </c>
      <c r="P3488" s="36">
        <v>7</v>
      </c>
      <c r="Q3488" s="36" t="s">
        <v>12490</v>
      </c>
      <c r="R3488" s="50" t="str">
        <f>VLOOKUP(A3488,[1]komplet!$1:$1048576,18,0)</f>
        <v>ANO</v>
      </c>
    </row>
    <row r="3489" spans="1:18" x14ac:dyDescent="0.25">
      <c r="A3489" s="71">
        <v>600012328</v>
      </c>
      <c r="B3489" s="56">
        <f t="shared" si="108"/>
        <v>600012328</v>
      </c>
      <c r="C3489" s="57" t="s">
        <v>7739</v>
      </c>
      <c r="D3489" s="50">
        <v>1</v>
      </c>
      <c r="E3489" s="72">
        <f t="shared" si="109"/>
        <v>48161209</v>
      </c>
      <c r="F3489" s="51" t="s">
        <v>8876</v>
      </c>
      <c r="G3489" s="51" t="s">
        <v>8879</v>
      </c>
      <c r="H3489" s="51">
        <v>1375</v>
      </c>
      <c r="I3489" s="51" t="s">
        <v>14443</v>
      </c>
      <c r="J3489" s="51">
        <v>16.690000000000001</v>
      </c>
      <c r="K3489" s="68">
        <v>22948.75</v>
      </c>
      <c r="L3489" s="63" t="s">
        <v>14444</v>
      </c>
      <c r="M3489" s="50" t="s">
        <v>12519</v>
      </c>
      <c r="N3489" s="36" t="s">
        <v>4865</v>
      </c>
      <c r="O3489" s="36">
        <v>325</v>
      </c>
      <c r="Q3489" s="36" t="s">
        <v>8881</v>
      </c>
      <c r="R3489" s="50" t="str">
        <f>VLOOKUP(A3489,[1]komplet!$1:$1048576,18,0)</f>
        <v>ANO</v>
      </c>
    </row>
    <row r="3490" spans="1:18" x14ac:dyDescent="0.25">
      <c r="A3490" s="71">
        <v>600019799</v>
      </c>
      <c r="B3490" s="56">
        <f t="shared" si="108"/>
        <v>600019799</v>
      </c>
      <c r="C3490" s="57" t="s">
        <v>7740</v>
      </c>
      <c r="D3490" s="50">
        <v>1</v>
      </c>
      <c r="E3490" s="72">
        <f t="shared" si="109"/>
        <v>498793</v>
      </c>
      <c r="F3490" s="51" t="s">
        <v>8876</v>
      </c>
      <c r="G3490" s="51" t="s">
        <v>8879</v>
      </c>
      <c r="H3490" s="51">
        <v>1725</v>
      </c>
      <c r="I3490" s="51" t="s">
        <v>14443</v>
      </c>
      <c r="J3490" s="51">
        <v>16.690000000000001</v>
      </c>
      <c r="K3490" s="68">
        <v>28790.250000000004</v>
      </c>
      <c r="L3490" s="63" t="s">
        <v>14444</v>
      </c>
      <c r="M3490" s="50" t="s">
        <v>12520</v>
      </c>
      <c r="N3490" s="36" t="s">
        <v>12521</v>
      </c>
      <c r="O3490" s="36">
        <v>395</v>
      </c>
      <c r="Q3490" s="36" t="s">
        <v>8881</v>
      </c>
      <c r="R3490" s="50" t="str">
        <f>VLOOKUP(A3490,[1]komplet!$1:$1048576,18,0)</f>
        <v>ANO</v>
      </c>
    </row>
    <row r="3491" spans="1:18" x14ac:dyDescent="0.25">
      <c r="A3491" s="71">
        <v>600012298</v>
      </c>
      <c r="B3491" s="56">
        <f t="shared" si="108"/>
        <v>600012298</v>
      </c>
      <c r="C3491" s="57" t="s">
        <v>7741</v>
      </c>
      <c r="D3491" s="50">
        <v>1</v>
      </c>
      <c r="E3491" s="72">
        <f t="shared" si="109"/>
        <v>64827364</v>
      </c>
      <c r="F3491" s="51" t="s">
        <v>8876</v>
      </c>
      <c r="G3491" s="51" t="s">
        <v>8879</v>
      </c>
      <c r="H3491" s="51">
        <v>1000</v>
      </c>
      <c r="I3491" s="51" t="s">
        <v>14443</v>
      </c>
      <c r="J3491" s="51">
        <v>16.690000000000001</v>
      </c>
      <c r="K3491" s="68">
        <v>16690</v>
      </c>
      <c r="L3491" s="63" t="s">
        <v>14444</v>
      </c>
      <c r="M3491" s="50" t="s">
        <v>12522</v>
      </c>
      <c r="N3491" s="36" t="s">
        <v>99</v>
      </c>
      <c r="O3491" s="36">
        <v>867</v>
      </c>
      <c r="Q3491" s="36" t="s">
        <v>8881</v>
      </c>
      <c r="R3491" s="50" t="str">
        <f>VLOOKUP(A3491,[1]komplet!$1:$1048576,18,0)</f>
        <v>NE</v>
      </c>
    </row>
    <row r="3492" spans="1:18" x14ac:dyDescent="0.25">
      <c r="A3492" s="71">
        <v>600012310</v>
      </c>
      <c r="B3492" s="56">
        <f t="shared" si="108"/>
        <v>600012310</v>
      </c>
      <c r="C3492" s="57" t="s">
        <v>7742</v>
      </c>
      <c r="D3492" s="50">
        <v>1</v>
      </c>
      <c r="E3492" s="72">
        <f t="shared" si="109"/>
        <v>48160989</v>
      </c>
      <c r="F3492" s="51" t="s">
        <v>8876</v>
      </c>
      <c r="G3492" s="51" t="s">
        <v>8879</v>
      </c>
      <c r="H3492" s="51">
        <v>2875</v>
      </c>
      <c r="I3492" s="51" t="s">
        <v>14443</v>
      </c>
      <c r="J3492" s="51">
        <v>16.690000000000001</v>
      </c>
      <c r="K3492" s="68">
        <v>47983.750000000007</v>
      </c>
      <c r="L3492" s="63" t="s">
        <v>14444</v>
      </c>
      <c r="M3492" s="50" t="s">
        <v>12523</v>
      </c>
      <c r="N3492" s="36" t="s">
        <v>12524</v>
      </c>
      <c r="O3492" s="36">
        <v>1083</v>
      </c>
      <c r="Q3492" s="36" t="s">
        <v>8881</v>
      </c>
      <c r="R3492" s="50" t="str">
        <f>VLOOKUP(A3492,[1]komplet!$1:$1048576,18,0)</f>
        <v>ANO</v>
      </c>
    </row>
    <row r="3493" spans="1:18" x14ac:dyDescent="0.25">
      <c r="A3493" s="71">
        <v>600012336</v>
      </c>
      <c r="B3493" s="56">
        <f t="shared" si="108"/>
        <v>600012336</v>
      </c>
      <c r="C3493" s="57" t="s">
        <v>7743</v>
      </c>
      <c r="D3493" s="50">
        <v>1</v>
      </c>
      <c r="E3493" s="72">
        <f t="shared" si="109"/>
        <v>48161110</v>
      </c>
      <c r="F3493" s="51" t="s">
        <v>8876</v>
      </c>
      <c r="G3493" s="51" t="s">
        <v>8879</v>
      </c>
      <c r="H3493" s="51">
        <v>825</v>
      </c>
      <c r="I3493" s="51" t="s">
        <v>14443</v>
      </c>
      <c r="J3493" s="51">
        <v>16.690000000000001</v>
      </c>
      <c r="K3493" s="68">
        <v>13769.250000000002</v>
      </c>
      <c r="L3493" s="63" t="s">
        <v>14444</v>
      </c>
      <c r="M3493" s="50" t="s">
        <v>12525</v>
      </c>
      <c r="N3493" s="36" t="s">
        <v>12526</v>
      </c>
      <c r="O3493" s="36">
        <v>1260</v>
      </c>
      <c r="Q3493" s="36" t="s">
        <v>8881</v>
      </c>
      <c r="R3493" s="50" t="str">
        <f>VLOOKUP(A3493,[1]komplet!$1:$1048576,18,0)</f>
        <v>ANO</v>
      </c>
    </row>
    <row r="3494" spans="1:18" x14ac:dyDescent="0.25">
      <c r="A3494" s="71">
        <v>600012352</v>
      </c>
      <c r="B3494" s="56">
        <f t="shared" si="108"/>
        <v>600012352</v>
      </c>
      <c r="C3494" s="57" t="s">
        <v>7744</v>
      </c>
      <c r="D3494" s="50">
        <v>1</v>
      </c>
      <c r="E3494" s="72">
        <f t="shared" si="109"/>
        <v>48161161</v>
      </c>
      <c r="F3494" s="51" t="s">
        <v>8876</v>
      </c>
      <c r="G3494" s="51" t="s">
        <v>8879</v>
      </c>
      <c r="H3494" s="51">
        <v>1700</v>
      </c>
      <c r="I3494" s="51" t="s">
        <v>14443</v>
      </c>
      <c r="J3494" s="51">
        <v>16.690000000000001</v>
      </c>
      <c r="K3494" s="68">
        <v>28373.000000000004</v>
      </c>
      <c r="L3494" s="63" t="s">
        <v>14444</v>
      </c>
      <c r="M3494" s="50" t="s">
        <v>12527</v>
      </c>
      <c r="N3494" s="36" t="s">
        <v>4651</v>
      </c>
      <c r="O3494" s="36">
        <v>116</v>
      </c>
      <c r="Q3494" s="36" t="s">
        <v>8881</v>
      </c>
      <c r="R3494" s="50" t="str">
        <f>VLOOKUP(A3494,[1]komplet!$1:$1048576,18,0)</f>
        <v>ANO</v>
      </c>
    </row>
    <row r="3495" spans="1:18" x14ac:dyDescent="0.25">
      <c r="A3495" s="71">
        <v>600012379</v>
      </c>
      <c r="B3495" s="56">
        <f t="shared" si="108"/>
        <v>600012379</v>
      </c>
      <c r="C3495" s="57" t="s">
        <v>7745</v>
      </c>
      <c r="D3495" s="50">
        <v>1</v>
      </c>
      <c r="E3495" s="72">
        <f t="shared" si="109"/>
        <v>25262301</v>
      </c>
      <c r="F3495" s="51" t="s">
        <v>8876</v>
      </c>
      <c r="G3495" s="51" t="s">
        <v>8879</v>
      </c>
      <c r="H3495" s="51">
        <v>400</v>
      </c>
      <c r="I3495" s="51" t="s">
        <v>14443</v>
      </c>
      <c r="J3495" s="51">
        <v>16.690000000000001</v>
      </c>
      <c r="K3495" s="68">
        <v>6676.0000000000009</v>
      </c>
      <c r="L3495" s="63" t="s">
        <v>14444</v>
      </c>
      <c r="M3495" s="50" t="s">
        <v>12528</v>
      </c>
      <c r="N3495" s="36" t="s">
        <v>12529</v>
      </c>
      <c r="O3495" s="36">
        <v>110</v>
      </c>
      <c r="Q3495" s="36" t="s">
        <v>8881</v>
      </c>
      <c r="R3495" s="50" t="str">
        <f>VLOOKUP(A3495,[1]komplet!$1:$1048576,18,0)</f>
        <v>NE</v>
      </c>
    </row>
    <row r="3496" spans="1:18" x14ac:dyDescent="0.25">
      <c r="A3496" s="71">
        <v>600012409</v>
      </c>
      <c r="B3496" s="56">
        <f t="shared" si="108"/>
        <v>600012409</v>
      </c>
      <c r="C3496" s="57" t="s">
        <v>7746</v>
      </c>
      <c r="D3496" s="50">
        <v>1</v>
      </c>
      <c r="E3496" s="72">
        <f t="shared" si="109"/>
        <v>48161012</v>
      </c>
      <c r="F3496" s="51" t="s">
        <v>8876</v>
      </c>
      <c r="G3496" s="51" t="s">
        <v>8879</v>
      </c>
      <c r="H3496" s="51">
        <v>950</v>
      </c>
      <c r="I3496" s="51" t="s">
        <v>14443</v>
      </c>
      <c r="J3496" s="51">
        <v>16.690000000000001</v>
      </c>
      <c r="K3496" s="68">
        <v>15855.500000000002</v>
      </c>
      <c r="L3496" s="63" t="s">
        <v>14444</v>
      </c>
      <c r="M3496" s="50" t="s">
        <v>12530</v>
      </c>
      <c r="N3496" s="36" t="s">
        <v>12524</v>
      </c>
      <c r="O3496" s="36">
        <v>268</v>
      </c>
      <c r="Q3496" s="36" t="s">
        <v>8881</v>
      </c>
      <c r="R3496" s="50" t="str">
        <f>VLOOKUP(A3496,[1]komplet!$1:$1048576,18,0)</f>
        <v>ANO</v>
      </c>
    </row>
    <row r="3497" spans="1:18" x14ac:dyDescent="0.25">
      <c r="A3497" s="71">
        <v>600012417</v>
      </c>
      <c r="B3497" s="56">
        <f t="shared" si="108"/>
        <v>600012417</v>
      </c>
      <c r="C3497" s="57" t="s">
        <v>7747</v>
      </c>
      <c r="D3497" s="50">
        <v>1</v>
      </c>
      <c r="E3497" s="72">
        <f t="shared" si="109"/>
        <v>62061178</v>
      </c>
      <c r="F3497" s="51" t="s">
        <v>8876</v>
      </c>
      <c r="G3497" s="51" t="s">
        <v>8879</v>
      </c>
      <c r="H3497" s="51">
        <v>0</v>
      </c>
      <c r="I3497" s="51" t="s">
        <v>14443</v>
      </c>
      <c r="J3497" s="51">
        <v>16.690000000000001</v>
      </c>
      <c r="K3497" s="68">
        <v>0</v>
      </c>
      <c r="L3497" s="63" t="s">
        <v>14444</v>
      </c>
      <c r="M3497" s="50" t="s">
        <v>12531</v>
      </c>
      <c r="N3497" s="36" t="s">
        <v>12532</v>
      </c>
      <c r="O3497" s="36">
        <v>151</v>
      </c>
      <c r="Q3497" s="36" t="s">
        <v>8881</v>
      </c>
      <c r="R3497" s="50" t="str">
        <f>VLOOKUP(A3497,[1]komplet!$1:$1048576,18,0)</f>
        <v>NE</v>
      </c>
    </row>
    <row r="3498" spans="1:18" x14ac:dyDescent="0.25">
      <c r="A3498" s="71">
        <v>600012425</v>
      </c>
      <c r="B3498" s="56">
        <f t="shared" si="108"/>
        <v>600012425</v>
      </c>
      <c r="C3498" s="57" t="s">
        <v>7748</v>
      </c>
      <c r="D3498" s="50">
        <v>1</v>
      </c>
      <c r="E3498" s="72">
        <f t="shared" si="109"/>
        <v>48161063</v>
      </c>
      <c r="F3498" s="51" t="s">
        <v>8876</v>
      </c>
      <c r="G3498" s="51" t="s">
        <v>8879</v>
      </c>
      <c r="H3498" s="51">
        <v>1475</v>
      </c>
      <c r="I3498" s="51" t="s">
        <v>14443</v>
      </c>
      <c r="J3498" s="51">
        <v>16.690000000000001</v>
      </c>
      <c r="K3498" s="68">
        <v>24617.750000000004</v>
      </c>
      <c r="L3498" s="63" t="s">
        <v>14444</v>
      </c>
      <c r="M3498" s="50" t="s">
        <v>12533</v>
      </c>
      <c r="N3498" s="36" t="s">
        <v>4966</v>
      </c>
      <c r="O3498" s="36">
        <v>449</v>
      </c>
      <c r="Q3498" s="36" t="s">
        <v>8881</v>
      </c>
      <c r="R3498" s="50" t="str">
        <f>VLOOKUP(A3498,[1]komplet!$1:$1048576,18,0)</f>
        <v>ANO</v>
      </c>
    </row>
    <row r="3499" spans="1:18" x14ac:dyDescent="0.25">
      <c r="A3499" s="71">
        <v>600012433</v>
      </c>
      <c r="B3499" s="56">
        <f t="shared" si="108"/>
        <v>600012433</v>
      </c>
      <c r="C3499" s="57" t="s">
        <v>7749</v>
      </c>
      <c r="D3499" s="50">
        <v>1</v>
      </c>
      <c r="E3499" s="72">
        <f t="shared" si="109"/>
        <v>48161179</v>
      </c>
      <c r="F3499" s="51" t="s">
        <v>8876</v>
      </c>
      <c r="G3499" s="51" t="s">
        <v>8879</v>
      </c>
      <c r="H3499" s="51">
        <v>4300</v>
      </c>
      <c r="I3499" s="51" t="s">
        <v>14443</v>
      </c>
      <c r="J3499" s="51">
        <v>16.690000000000001</v>
      </c>
      <c r="K3499" s="68">
        <v>71767</v>
      </c>
      <c r="L3499" s="63" t="s">
        <v>14444</v>
      </c>
      <c r="M3499" s="50" t="s">
        <v>12534</v>
      </c>
      <c r="N3499" s="36" t="s">
        <v>4179</v>
      </c>
      <c r="O3499" s="36">
        <v>94</v>
      </c>
      <c r="Q3499" s="36" t="s">
        <v>8881</v>
      </c>
      <c r="R3499" s="50" t="str">
        <f>VLOOKUP(A3499,[1]komplet!$1:$1048576,18,0)</f>
        <v>ANO</v>
      </c>
    </row>
    <row r="3500" spans="1:18" x14ac:dyDescent="0.25">
      <c r="A3500" s="71">
        <v>600012468</v>
      </c>
      <c r="B3500" s="56">
        <f t="shared" si="108"/>
        <v>600012468</v>
      </c>
      <c r="C3500" s="57" t="s">
        <v>7750</v>
      </c>
      <c r="D3500" s="50">
        <v>1</v>
      </c>
      <c r="E3500" s="72">
        <f t="shared" si="109"/>
        <v>25265741</v>
      </c>
      <c r="F3500" s="51" t="s">
        <v>8876</v>
      </c>
      <c r="G3500" s="51" t="s">
        <v>8879</v>
      </c>
      <c r="H3500" s="51">
        <v>1200</v>
      </c>
      <c r="I3500" s="51" t="s">
        <v>14443</v>
      </c>
      <c r="J3500" s="51">
        <v>16.690000000000001</v>
      </c>
      <c r="K3500" s="68">
        <v>20028</v>
      </c>
      <c r="L3500" s="63" t="s">
        <v>14444</v>
      </c>
      <c r="M3500" s="50" t="s">
        <v>12535</v>
      </c>
      <c r="N3500" s="36" t="s">
        <v>12536</v>
      </c>
      <c r="O3500" s="36">
        <v>118</v>
      </c>
      <c r="Q3500" s="36" t="s">
        <v>8881</v>
      </c>
      <c r="R3500" s="50" t="str">
        <f>VLOOKUP(A3500,[1]komplet!$1:$1048576,18,0)</f>
        <v>NE</v>
      </c>
    </row>
    <row r="3501" spans="1:18" x14ac:dyDescent="0.25">
      <c r="A3501" s="71">
        <v>600012484</v>
      </c>
      <c r="B3501" s="56">
        <f t="shared" si="108"/>
        <v>600012484</v>
      </c>
      <c r="C3501" s="57" t="s">
        <v>7751</v>
      </c>
      <c r="D3501" s="50">
        <v>1</v>
      </c>
      <c r="E3501" s="72">
        <f t="shared" si="109"/>
        <v>15050670</v>
      </c>
      <c r="F3501" s="51" t="s">
        <v>8876</v>
      </c>
      <c r="G3501" s="51" t="s">
        <v>8879</v>
      </c>
      <c r="H3501" s="51">
        <v>1350</v>
      </c>
      <c r="I3501" s="51" t="s">
        <v>14443</v>
      </c>
      <c r="J3501" s="51">
        <v>16.690000000000001</v>
      </c>
      <c r="K3501" s="68">
        <v>22531.5</v>
      </c>
      <c r="L3501" s="63" t="s">
        <v>14444</v>
      </c>
      <c r="M3501" s="50" t="s">
        <v>12537</v>
      </c>
      <c r="N3501" s="36" t="s">
        <v>4179</v>
      </c>
      <c r="O3501" s="36">
        <v>93</v>
      </c>
      <c r="Q3501" s="36" t="s">
        <v>8881</v>
      </c>
      <c r="R3501" s="50" t="str">
        <f>VLOOKUP(A3501,[1]komplet!$1:$1048576,18,0)</f>
        <v>ANO</v>
      </c>
    </row>
    <row r="3502" spans="1:18" x14ac:dyDescent="0.25">
      <c r="A3502" s="71">
        <v>600012514</v>
      </c>
      <c r="B3502" s="56">
        <f t="shared" si="108"/>
        <v>600012514</v>
      </c>
      <c r="C3502" s="57" t="s">
        <v>7752</v>
      </c>
      <c r="D3502" s="50">
        <v>1</v>
      </c>
      <c r="E3502" s="72">
        <f t="shared" si="109"/>
        <v>62029754</v>
      </c>
      <c r="F3502" s="51" t="s">
        <v>8876</v>
      </c>
      <c r="G3502" s="51" t="s">
        <v>8879</v>
      </c>
      <c r="H3502" s="51">
        <v>1300</v>
      </c>
      <c r="I3502" s="51" t="s">
        <v>14443</v>
      </c>
      <c r="J3502" s="51">
        <v>16.690000000000001</v>
      </c>
      <c r="K3502" s="68">
        <v>21697</v>
      </c>
      <c r="L3502" s="63" t="s">
        <v>14444</v>
      </c>
      <c r="M3502" s="50" t="s">
        <v>12538</v>
      </c>
      <c r="N3502" s="36" t="s">
        <v>12536</v>
      </c>
      <c r="O3502" s="36">
        <v>118</v>
      </c>
      <c r="Q3502" s="36" t="s">
        <v>8881</v>
      </c>
      <c r="R3502" s="50" t="str">
        <f>VLOOKUP(A3502,[1]komplet!$1:$1048576,18,0)</f>
        <v>NE</v>
      </c>
    </row>
    <row r="3503" spans="1:18" x14ac:dyDescent="0.25">
      <c r="A3503" s="71">
        <v>600012522</v>
      </c>
      <c r="B3503" s="56">
        <f t="shared" si="108"/>
        <v>600012522</v>
      </c>
      <c r="C3503" s="57" t="s">
        <v>7753</v>
      </c>
      <c r="D3503" s="50">
        <v>1</v>
      </c>
      <c r="E3503" s="72">
        <f t="shared" si="109"/>
        <v>25262351</v>
      </c>
      <c r="F3503" s="51" t="s">
        <v>8876</v>
      </c>
      <c r="G3503" s="51" t="s">
        <v>8879</v>
      </c>
      <c r="H3503" s="51">
        <v>650</v>
      </c>
      <c r="I3503" s="51" t="s">
        <v>14443</v>
      </c>
      <c r="J3503" s="51">
        <v>16.690000000000001</v>
      </c>
      <c r="K3503" s="68">
        <v>10848.5</v>
      </c>
      <c r="L3503" s="63" t="s">
        <v>14444</v>
      </c>
      <c r="M3503" s="50" t="s">
        <v>12539</v>
      </c>
      <c r="N3503" s="36" t="s">
        <v>29</v>
      </c>
      <c r="O3503" s="36">
        <v>150</v>
      </c>
      <c r="Q3503" s="36" t="s">
        <v>12540</v>
      </c>
      <c r="R3503" s="50" t="str">
        <f>VLOOKUP(A3503,[1]komplet!$1:$1048576,18,0)</f>
        <v>NE</v>
      </c>
    </row>
    <row r="3504" spans="1:18" x14ac:dyDescent="0.25">
      <c r="A3504" s="71">
        <v>691013501</v>
      </c>
      <c r="B3504" s="56">
        <f t="shared" si="108"/>
        <v>691013501</v>
      </c>
      <c r="C3504" s="57" t="s">
        <v>7754</v>
      </c>
      <c r="D3504" s="50">
        <v>1</v>
      </c>
      <c r="E3504" s="72">
        <f t="shared" si="109"/>
        <v>7154143</v>
      </c>
      <c r="F3504" s="51" t="s">
        <v>8876</v>
      </c>
      <c r="G3504" s="51" t="s">
        <v>8879</v>
      </c>
      <c r="H3504" s="51">
        <v>125</v>
      </c>
      <c r="I3504" s="51" t="s">
        <v>14443</v>
      </c>
      <c r="J3504" s="51">
        <v>16.690000000000001</v>
      </c>
      <c r="K3504" s="68">
        <v>2086.25</v>
      </c>
      <c r="L3504" s="63" t="s">
        <v>14444</v>
      </c>
      <c r="M3504" s="50" t="s">
        <v>12541</v>
      </c>
      <c r="O3504" s="36">
        <v>101</v>
      </c>
      <c r="Q3504" s="36" t="s">
        <v>12542</v>
      </c>
      <c r="R3504" s="50" t="str">
        <f>VLOOKUP(A3504,[1]komplet!$1:$1048576,18,0)</f>
        <v>NE</v>
      </c>
    </row>
    <row r="3505" spans="1:18" x14ac:dyDescent="0.25">
      <c r="A3505" s="71">
        <v>600024270</v>
      </c>
      <c r="B3505" s="56">
        <f t="shared" si="108"/>
        <v>600024270</v>
      </c>
      <c r="C3505" s="57" t="s">
        <v>7755</v>
      </c>
      <c r="D3505" s="50">
        <v>1</v>
      </c>
      <c r="E3505" s="72">
        <f t="shared" si="109"/>
        <v>25916092</v>
      </c>
      <c r="F3505" s="51" t="s">
        <v>8876</v>
      </c>
      <c r="G3505" s="51" t="s">
        <v>8879</v>
      </c>
      <c r="H3505" s="51">
        <v>775</v>
      </c>
      <c r="I3505" s="51" t="s">
        <v>14443</v>
      </c>
      <c r="J3505" s="51">
        <v>16.690000000000001</v>
      </c>
      <c r="K3505" s="68">
        <v>12934.750000000002</v>
      </c>
      <c r="L3505" s="63" t="s">
        <v>14444</v>
      </c>
      <c r="M3505" s="50" t="s">
        <v>12543</v>
      </c>
      <c r="N3505" s="36" t="s">
        <v>41</v>
      </c>
      <c r="O3505" s="36">
        <v>432</v>
      </c>
      <c r="Q3505" s="36" t="s">
        <v>8881</v>
      </c>
      <c r="R3505" s="50" t="str">
        <f>VLOOKUP(A3505,[1]komplet!$1:$1048576,18,0)</f>
        <v>NE</v>
      </c>
    </row>
    <row r="3506" spans="1:18" x14ac:dyDescent="0.25">
      <c r="A3506" s="71">
        <v>600024296</v>
      </c>
      <c r="B3506" s="56">
        <f t="shared" si="108"/>
        <v>600024296</v>
      </c>
      <c r="C3506" s="57" t="s">
        <v>7756</v>
      </c>
      <c r="D3506" s="50">
        <v>1</v>
      </c>
      <c r="E3506" s="72">
        <f t="shared" si="109"/>
        <v>60158981</v>
      </c>
      <c r="F3506" s="51" t="s">
        <v>8876</v>
      </c>
      <c r="G3506" s="51" t="s">
        <v>8879</v>
      </c>
      <c r="H3506" s="51">
        <v>600</v>
      </c>
      <c r="I3506" s="51" t="s">
        <v>14443</v>
      </c>
      <c r="J3506" s="51">
        <v>16.690000000000001</v>
      </c>
      <c r="K3506" s="68">
        <v>10014</v>
      </c>
      <c r="L3506" s="63" t="s">
        <v>14444</v>
      </c>
      <c r="M3506" s="50" t="s">
        <v>12544</v>
      </c>
      <c r="N3506" s="36" t="s">
        <v>12545</v>
      </c>
      <c r="O3506" s="36">
        <v>1131</v>
      </c>
      <c r="Q3506" s="36" t="s">
        <v>8881</v>
      </c>
      <c r="R3506" s="50" t="str">
        <f>VLOOKUP(A3506,[1]komplet!$1:$1048576,18,0)</f>
        <v>ANO</v>
      </c>
    </row>
    <row r="3507" spans="1:18" x14ac:dyDescent="0.25">
      <c r="A3507" s="71">
        <v>600096084</v>
      </c>
      <c r="B3507" s="56">
        <f t="shared" si="108"/>
        <v>600096084</v>
      </c>
      <c r="C3507" s="57" t="s">
        <v>7757</v>
      </c>
      <c r="D3507" s="50">
        <v>1</v>
      </c>
      <c r="E3507" s="72">
        <f t="shared" si="109"/>
        <v>42937515</v>
      </c>
      <c r="F3507" s="51" t="s">
        <v>8876</v>
      </c>
      <c r="G3507" s="51" t="s">
        <v>8879</v>
      </c>
      <c r="H3507" s="51">
        <v>1275</v>
      </c>
      <c r="I3507" s="51" t="s">
        <v>14443</v>
      </c>
      <c r="J3507" s="51">
        <v>16.690000000000001</v>
      </c>
      <c r="K3507" s="68">
        <v>21279.75</v>
      </c>
      <c r="L3507" s="63" t="s">
        <v>14444</v>
      </c>
      <c r="M3507" s="50" t="s">
        <v>12546</v>
      </c>
      <c r="N3507" s="36" t="s">
        <v>9769</v>
      </c>
      <c r="O3507" s="36">
        <v>416</v>
      </c>
      <c r="Q3507" s="36" t="s">
        <v>12547</v>
      </c>
      <c r="R3507" s="50" t="str">
        <f>VLOOKUP(A3507,[1]komplet!$1:$1048576,18,0)</f>
        <v>ANO</v>
      </c>
    </row>
    <row r="3508" spans="1:18" x14ac:dyDescent="0.25">
      <c r="A3508" s="71">
        <v>600096092</v>
      </c>
      <c r="B3508" s="56">
        <f t="shared" si="108"/>
        <v>600096092</v>
      </c>
      <c r="C3508" s="57" t="s">
        <v>7758</v>
      </c>
      <c r="D3508" s="50">
        <v>1</v>
      </c>
      <c r="E3508" s="72">
        <f t="shared" si="109"/>
        <v>42938554</v>
      </c>
      <c r="F3508" s="51" t="s">
        <v>8876</v>
      </c>
      <c r="G3508" s="51" t="s">
        <v>8879</v>
      </c>
      <c r="H3508" s="51">
        <v>2050</v>
      </c>
      <c r="I3508" s="51" t="s">
        <v>14443</v>
      </c>
      <c r="J3508" s="51">
        <v>16.690000000000001</v>
      </c>
      <c r="K3508" s="68">
        <v>34214.5</v>
      </c>
      <c r="L3508" s="63" t="s">
        <v>14444</v>
      </c>
      <c r="M3508" s="50" t="s">
        <v>12548</v>
      </c>
      <c r="N3508" s="36" t="s">
        <v>12549</v>
      </c>
      <c r="O3508" s="36">
        <v>1287</v>
      </c>
      <c r="Q3508" s="36" t="s">
        <v>8881</v>
      </c>
      <c r="R3508" s="50" t="str">
        <f>VLOOKUP(A3508,[1]komplet!$1:$1048576,18,0)</f>
        <v>ANO</v>
      </c>
    </row>
    <row r="3509" spans="1:18" x14ac:dyDescent="0.25">
      <c r="A3509" s="71">
        <v>600096106</v>
      </c>
      <c r="B3509" s="56">
        <f t="shared" si="108"/>
        <v>600096106</v>
      </c>
      <c r="C3509" s="57" t="s">
        <v>7759</v>
      </c>
      <c r="D3509" s="50">
        <v>1</v>
      </c>
      <c r="E3509" s="72">
        <f t="shared" si="109"/>
        <v>46496921</v>
      </c>
      <c r="F3509" s="51" t="s">
        <v>8876</v>
      </c>
      <c r="G3509" s="51" t="s">
        <v>8879</v>
      </c>
      <c r="H3509" s="51">
        <v>2075</v>
      </c>
      <c r="I3509" s="51" t="s">
        <v>14443</v>
      </c>
      <c r="J3509" s="51">
        <v>16.690000000000001</v>
      </c>
      <c r="K3509" s="68">
        <v>34631.75</v>
      </c>
      <c r="L3509" s="63" t="s">
        <v>14444</v>
      </c>
      <c r="M3509" s="50" t="s">
        <v>12550</v>
      </c>
      <c r="N3509" s="36" t="s">
        <v>12551</v>
      </c>
      <c r="O3509" s="36">
        <v>2258</v>
      </c>
      <c r="Q3509" s="36" t="s">
        <v>8881</v>
      </c>
      <c r="R3509" s="50" t="str">
        <f>VLOOKUP(A3509,[1]komplet!$1:$1048576,18,0)</f>
        <v>ANO</v>
      </c>
    </row>
    <row r="3510" spans="1:18" x14ac:dyDescent="0.25">
      <c r="A3510" s="71">
        <v>600096114</v>
      </c>
      <c r="B3510" s="56">
        <f t="shared" si="108"/>
        <v>600096114</v>
      </c>
      <c r="C3510" s="57" t="s">
        <v>7760</v>
      </c>
      <c r="D3510" s="50">
        <v>1</v>
      </c>
      <c r="E3510" s="72">
        <f t="shared" si="109"/>
        <v>48160164</v>
      </c>
      <c r="F3510" s="51" t="s">
        <v>8876</v>
      </c>
      <c r="G3510" s="51" t="s">
        <v>8879</v>
      </c>
      <c r="H3510" s="51">
        <v>750</v>
      </c>
      <c r="I3510" s="51" t="s">
        <v>14443</v>
      </c>
      <c r="J3510" s="51">
        <v>16.690000000000001</v>
      </c>
      <c r="K3510" s="68">
        <v>12517.500000000002</v>
      </c>
      <c r="L3510" s="63" t="s">
        <v>14444</v>
      </c>
      <c r="M3510" s="50" t="s">
        <v>12552</v>
      </c>
      <c r="N3510" s="36" t="s">
        <v>41</v>
      </c>
      <c r="O3510" s="36">
        <v>118</v>
      </c>
      <c r="Q3510" s="36" t="s">
        <v>9628</v>
      </c>
      <c r="R3510" s="50" t="str">
        <f>VLOOKUP(A3510,[1]komplet!$1:$1048576,18,0)</f>
        <v>ANO</v>
      </c>
    </row>
    <row r="3511" spans="1:18" x14ac:dyDescent="0.25">
      <c r="A3511" s="71">
        <v>600096122</v>
      </c>
      <c r="B3511" s="56">
        <f t="shared" si="108"/>
        <v>600096122</v>
      </c>
      <c r="C3511" s="57" t="s">
        <v>7761</v>
      </c>
      <c r="D3511" s="50">
        <v>1</v>
      </c>
      <c r="E3511" s="72">
        <f t="shared" si="109"/>
        <v>48160610</v>
      </c>
      <c r="F3511" s="51" t="s">
        <v>8876</v>
      </c>
      <c r="G3511" s="51" t="s">
        <v>8879</v>
      </c>
      <c r="H3511" s="51">
        <v>875</v>
      </c>
      <c r="I3511" s="51" t="s">
        <v>14443</v>
      </c>
      <c r="J3511" s="51">
        <v>16.690000000000001</v>
      </c>
      <c r="K3511" s="68">
        <v>14603.750000000002</v>
      </c>
      <c r="L3511" s="63" t="s">
        <v>14444</v>
      </c>
      <c r="M3511" s="50" t="s">
        <v>12553</v>
      </c>
      <c r="O3511" s="36">
        <v>32</v>
      </c>
      <c r="Q3511" s="36" t="s">
        <v>12554</v>
      </c>
      <c r="R3511" s="50" t="str">
        <f>VLOOKUP(A3511,[1]komplet!$1:$1048576,18,0)</f>
        <v>ANO</v>
      </c>
    </row>
    <row r="3512" spans="1:18" x14ac:dyDescent="0.25">
      <c r="A3512" s="71">
        <v>600096157</v>
      </c>
      <c r="B3512" s="56">
        <f t="shared" si="108"/>
        <v>600096157</v>
      </c>
      <c r="C3512" s="57" t="s">
        <v>7762</v>
      </c>
      <c r="D3512" s="50">
        <v>1</v>
      </c>
      <c r="E3512" s="72">
        <f t="shared" si="109"/>
        <v>48161055</v>
      </c>
      <c r="F3512" s="51" t="s">
        <v>8876</v>
      </c>
      <c r="G3512" s="51" t="s">
        <v>8879</v>
      </c>
      <c r="H3512" s="51">
        <v>2775</v>
      </c>
      <c r="I3512" s="51" t="s">
        <v>14443</v>
      </c>
      <c r="J3512" s="51">
        <v>16.690000000000001</v>
      </c>
      <c r="K3512" s="68">
        <v>46314.75</v>
      </c>
      <c r="L3512" s="63" t="s">
        <v>14444</v>
      </c>
      <c r="M3512" s="50" t="s">
        <v>12555</v>
      </c>
      <c r="N3512" s="36" t="s">
        <v>12556</v>
      </c>
      <c r="O3512" s="36">
        <v>870</v>
      </c>
      <c r="Q3512" s="36" t="s">
        <v>8881</v>
      </c>
      <c r="R3512" s="50" t="str">
        <f>VLOOKUP(A3512,[1]komplet!$1:$1048576,18,0)</f>
        <v>ANO</v>
      </c>
    </row>
    <row r="3513" spans="1:18" x14ac:dyDescent="0.25">
      <c r="A3513" s="71">
        <v>600096165</v>
      </c>
      <c r="B3513" s="56">
        <f t="shared" si="108"/>
        <v>600096165</v>
      </c>
      <c r="C3513" s="57" t="s">
        <v>7763</v>
      </c>
      <c r="D3513" s="50">
        <v>1</v>
      </c>
      <c r="E3513" s="72">
        <f t="shared" si="109"/>
        <v>48161144</v>
      </c>
      <c r="F3513" s="51" t="s">
        <v>8876</v>
      </c>
      <c r="G3513" s="51" t="s">
        <v>8879</v>
      </c>
      <c r="H3513" s="51">
        <v>2150</v>
      </c>
      <c r="I3513" s="51" t="s">
        <v>14443</v>
      </c>
      <c r="J3513" s="51">
        <v>16.690000000000001</v>
      </c>
      <c r="K3513" s="68">
        <v>35883.5</v>
      </c>
      <c r="L3513" s="63" t="s">
        <v>14444</v>
      </c>
      <c r="M3513" s="50" t="s">
        <v>12557</v>
      </c>
      <c r="N3513" s="36" t="s">
        <v>19</v>
      </c>
      <c r="O3513" s="36">
        <v>748</v>
      </c>
      <c r="Q3513" s="36" t="s">
        <v>8881</v>
      </c>
      <c r="R3513" s="50" t="str">
        <f>VLOOKUP(A3513,[1]komplet!$1:$1048576,18,0)</f>
        <v>ANO</v>
      </c>
    </row>
    <row r="3514" spans="1:18" x14ac:dyDescent="0.25">
      <c r="A3514" s="71">
        <v>600096181</v>
      </c>
      <c r="B3514" s="56">
        <f t="shared" si="108"/>
        <v>600096181</v>
      </c>
      <c r="C3514" s="57" t="s">
        <v>7764</v>
      </c>
      <c r="D3514" s="50">
        <v>1</v>
      </c>
      <c r="E3514" s="72">
        <f t="shared" si="109"/>
        <v>48161241</v>
      </c>
      <c r="F3514" s="51" t="s">
        <v>8876</v>
      </c>
      <c r="G3514" s="51" t="s">
        <v>8879</v>
      </c>
      <c r="H3514" s="51">
        <v>1500</v>
      </c>
      <c r="I3514" s="51" t="s">
        <v>14443</v>
      </c>
      <c r="J3514" s="51">
        <v>16.690000000000001</v>
      </c>
      <c r="K3514" s="68">
        <v>25035.000000000004</v>
      </c>
      <c r="L3514" s="63" t="s">
        <v>14444</v>
      </c>
      <c r="M3514" s="50" t="s">
        <v>12558</v>
      </c>
      <c r="N3514" s="36" t="s">
        <v>12559</v>
      </c>
      <c r="O3514" s="36">
        <v>159</v>
      </c>
      <c r="Q3514" s="36" t="s">
        <v>8881</v>
      </c>
      <c r="R3514" s="50" t="str">
        <f>VLOOKUP(A3514,[1]komplet!$1:$1048576,18,0)</f>
        <v>ANO</v>
      </c>
    </row>
    <row r="3515" spans="1:18" x14ac:dyDescent="0.25">
      <c r="A3515" s="71">
        <v>600096203</v>
      </c>
      <c r="B3515" s="56">
        <f t="shared" si="108"/>
        <v>600096203</v>
      </c>
      <c r="C3515" s="57" t="s">
        <v>7765</v>
      </c>
      <c r="D3515" s="50">
        <v>1</v>
      </c>
      <c r="E3515" s="72">
        <f t="shared" si="109"/>
        <v>48161276</v>
      </c>
      <c r="F3515" s="51" t="s">
        <v>8876</v>
      </c>
      <c r="G3515" s="51" t="s">
        <v>8879</v>
      </c>
      <c r="H3515" s="51">
        <v>2975</v>
      </c>
      <c r="I3515" s="51" t="s">
        <v>14443</v>
      </c>
      <c r="J3515" s="51">
        <v>16.690000000000001</v>
      </c>
      <c r="K3515" s="68">
        <v>49652.750000000007</v>
      </c>
      <c r="L3515" s="63" t="s">
        <v>14444</v>
      </c>
      <c r="M3515" s="50" t="s">
        <v>12560</v>
      </c>
      <c r="N3515" s="36" t="s">
        <v>12561</v>
      </c>
      <c r="O3515" s="36">
        <v>317</v>
      </c>
      <c r="Q3515" s="36" t="s">
        <v>8881</v>
      </c>
      <c r="R3515" s="50" t="str">
        <f>VLOOKUP(A3515,[1]komplet!$1:$1048576,18,0)</f>
        <v>ANO</v>
      </c>
    </row>
    <row r="3516" spans="1:18" x14ac:dyDescent="0.25">
      <c r="A3516" s="71">
        <v>600096211</v>
      </c>
      <c r="B3516" s="56">
        <f t="shared" si="108"/>
        <v>600096211</v>
      </c>
      <c r="C3516" s="57" t="s">
        <v>7766</v>
      </c>
      <c r="D3516" s="50">
        <v>1</v>
      </c>
      <c r="E3516" s="72">
        <f t="shared" si="109"/>
        <v>48161292</v>
      </c>
      <c r="F3516" s="51" t="s">
        <v>8876</v>
      </c>
      <c r="G3516" s="51" t="s">
        <v>8879</v>
      </c>
      <c r="H3516" s="51">
        <v>2550</v>
      </c>
      <c r="I3516" s="51" t="s">
        <v>14443</v>
      </c>
      <c r="J3516" s="51">
        <v>16.690000000000001</v>
      </c>
      <c r="K3516" s="68">
        <v>42559.5</v>
      </c>
      <c r="L3516" s="63" t="s">
        <v>14444</v>
      </c>
      <c r="M3516" s="50" t="s">
        <v>12562</v>
      </c>
      <c r="N3516" s="36" t="s">
        <v>4475</v>
      </c>
      <c r="O3516" s="36">
        <v>305</v>
      </c>
      <c r="Q3516" s="36" t="s">
        <v>8881</v>
      </c>
      <c r="R3516" s="50" t="str">
        <f>VLOOKUP(A3516,[1]komplet!$1:$1048576,18,0)</f>
        <v>ANO</v>
      </c>
    </row>
    <row r="3517" spans="1:18" x14ac:dyDescent="0.25">
      <c r="A3517" s="71">
        <v>600096238</v>
      </c>
      <c r="B3517" s="56">
        <f t="shared" si="108"/>
        <v>600096238</v>
      </c>
      <c r="C3517" s="57" t="s">
        <v>7767</v>
      </c>
      <c r="D3517" s="50">
        <v>1</v>
      </c>
      <c r="E3517" s="72">
        <f t="shared" si="109"/>
        <v>60156953</v>
      </c>
      <c r="F3517" s="51" t="s">
        <v>8876</v>
      </c>
      <c r="G3517" s="51" t="s">
        <v>8879</v>
      </c>
      <c r="H3517" s="51">
        <v>2025</v>
      </c>
      <c r="I3517" s="51" t="s">
        <v>14443</v>
      </c>
      <c r="J3517" s="51">
        <v>16.690000000000001</v>
      </c>
      <c r="K3517" s="68">
        <v>33797.25</v>
      </c>
      <c r="L3517" s="63" t="s">
        <v>14444</v>
      </c>
      <c r="M3517" s="50" t="s">
        <v>12563</v>
      </c>
      <c r="N3517" s="36" t="s">
        <v>4459</v>
      </c>
      <c r="O3517" s="36">
        <v>664</v>
      </c>
      <c r="Q3517" s="36" t="s">
        <v>12564</v>
      </c>
      <c r="R3517" s="50" t="str">
        <f>VLOOKUP(A3517,[1]komplet!$1:$1048576,18,0)</f>
        <v>ANO</v>
      </c>
    </row>
    <row r="3518" spans="1:18" x14ac:dyDescent="0.25">
      <c r="A3518" s="71">
        <v>600096271</v>
      </c>
      <c r="B3518" s="56">
        <f t="shared" si="108"/>
        <v>600096271</v>
      </c>
      <c r="C3518" s="57" t="s">
        <v>7768</v>
      </c>
      <c r="D3518" s="50">
        <v>1</v>
      </c>
      <c r="E3518" s="72">
        <f t="shared" si="109"/>
        <v>60158387</v>
      </c>
      <c r="F3518" s="51" t="s">
        <v>8876</v>
      </c>
      <c r="G3518" s="51" t="s">
        <v>8879</v>
      </c>
      <c r="H3518" s="51">
        <v>1575</v>
      </c>
      <c r="I3518" s="51" t="s">
        <v>14443</v>
      </c>
      <c r="J3518" s="51">
        <v>16.690000000000001</v>
      </c>
      <c r="K3518" s="68">
        <v>26286.750000000004</v>
      </c>
      <c r="L3518" s="63" t="s">
        <v>14444</v>
      </c>
      <c r="M3518" s="50" t="s">
        <v>12565</v>
      </c>
      <c r="N3518" s="36" t="s">
        <v>19</v>
      </c>
      <c r="O3518" s="36">
        <v>247</v>
      </c>
      <c r="Q3518" s="36" t="s">
        <v>12566</v>
      </c>
      <c r="R3518" s="50" t="str">
        <f>VLOOKUP(A3518,[1]komplet!$1:$1048576,18,0)</f>
        <v>ANO</v>
      </c>
    </row>
    <row r="3519" spans="1:18" x14ac:dyDescent="0.25">
      <c r="A3519" s="71">
        <v>600096297</v>
      </c>
      <c r="B3519" s="56">
        <f t="shared" si="108"/>
        <v>600096297</v>
      </c>
      <c r="C3519" s="57" t="s">
        <v>7769</v>
      </c>
      <c r="D3519" s="50">
        <v>1</v>
      </c>
      <c r="E3519" s="72">
        <f t="shared" si="109"/>
        <v>60158701</v>
      </c>
      <c r="F3519" s="51" t="s">
        <v>8876</v>
      </c>
      <c r="G3519" s="51" t="s">
        <v>8879</v>
      </c>
      <c r="H3519" s="51">
        <v>625</v>
      </c>
      <c r="I3519" s="51" t="s">
        <v>14443</v>
      </c>
      <c r="J3519" s="51">
        <v>16.690000000000001</v>
      </c>
      <c r="K3519" s="68">
        <v>10431.25</v>
      </c>
      <c r="L3519" s="63" t="s">
        <v>14444</v>
      </c>
      <c r="M3519" s="50" t="s">
        <v>12567</v>
      </c>
      <c r="N3519" s="36" t="s">
        <v>19</v>
      </c>
      <c r="O3519" s="36">
        <v>143</v>
      </c>
      <c r="Q3519" s="36" t="s">
        <v>12540</v>
      </c>
      <c r="R3519" s="50" t="str">
        <f>VLOOKUP(A3519,[1]komplet!$1:$1048576,18,0)</f>
        <v>ANO</v>
      </c>
    </row>
    <row r="3520" spans="1:18" x14ac:dyDescent="0.25">
      <c r="A3520" s="71">
        <v>600096319</v>
      </c>
      <c r="B3520" s="56">
        <f t="shared" si="108"/>
        <v>600096319</v>
      </c>
      <c r="C3520" s="57" t="s">
        <v>7770</v>
      </c>
      <c r="D3520" s="50">
        <v>1</v>
      </c>
      <c r="E3520" s="72">
        <f t="shared" si="109"/>
        <v>60158999</v>
      </c>
      <c r="F3520" s="51" t="s">
        <v>8876</v>
      </c>
      <c r="G3520" s="51" t="s">
        <v>8879</v>
      </c>
      <c r="H3520" s="51">
        <v>2725</v>
      </c>
      <c r="I3520" s="51" t="s">
        <v>14443</v>
      </c>
      <c r="J3520" s="51">
        <v>16.690000000000001</v>
      </c>
      <c r="K3520" s="68">
        <v>45480.25</v>
      </c>
      <c r="L3520" s="63" t="s">
        <v>14444</v>
      </c>
      <c r="M3520" s="50" t="s">
        <v>12568</v>
      </c>
      <c r="N3520" s="36" t="s">
        <v>12569</v>
      </c>
      <c r="O3520" s="36">
        <v>590</v>
      </c>
      <c r="Q3520" s="36" t="s">
        <v>8881</v>
      </c>
      <c r="R3520" s="50" t="str">
        <f>VLOOKUP(A3520,[1]komplet!$1:$1048576,18,0)</f>
        <v>ANO</v>
      </c>
    </row>
    <row r="3521" spans="1:18" x14ac:dyDescent="0.25">
      <c r="A3521" s="71">
        <v>600096327</v>
      </c>
      <c r="B3521" s="56">
        <f t="shared" si="108"/>
        <v>600096327</v>
      </c>
      <c r="C3521" s="57" t="s">
        <v>7771</v>
      </c>
      <c r="D3521" s="50">
        <v>1</v>
      </c>
      <c r="E3521" s="72">
        <f t="shared" si="109"/>
        <v>60159022</v>
      </c>
      <c r="F3521" s="51" t="s">
        <v>8876</v>
      </c>
      <c r="G3521" s="51" t="s">
        <v>8879</v>
      </c>
      <c r="H3521" s="51">
        <v>3150</v>
      </c>
      <c r="I3521" s="51" t="s">
        <v>14443</v>
      </c>
      <c r="J3521" s="51">
        <v>16.690000000000001</v>
      </c>
      <c r="K3521" s="68">
        <v>52573.500000000007</v>
      </c>
      <c r="L3521" s="63" t="s">
        <v>14444</v>
      </c>
      <c r="M3521" s="50" t="s">
        <v>12570</v>
      </c>
      <c r="N3521" s="36" t="s">
        <v>12571</v>
      </c>
      <c r="O3521" s="36">
        <v>344</v>
      </c>
      <c r="Q3521" s="36" t="s">
        <v>8881</v>
      </c>
      <c r="R3521" s="50" t="str">
        <f>VLOOKUP(A3521,[1]komplet!$1:$1048576,18,0)</f>
        <v>ANO</v>
      </c>
    </row>
    <row r="3522" spans="1:18" x14ac:dyDescent="0.25">
      <c r="A3522" s="71">
        <v>600096343</v>
      </c>
      <c r="B3522" s="56">
        <f t="shared" si="108"/>
        <v>600096343</v>
      </c>
      <c r="C3522" s="57" t="s">
        <v>7772</v>
      </c>
      <c r="D3522" s="50">
        <v>1</v>
      </c>
      <c r="E3522" s="72">
        <f t="shared" si="109"/>
        <v>60159049</v>
      </c>
      <c r="F3522" s="51" t="s">
        <v>8876</v>
      </c>
      <c r="G3522" s="51" t="s">
        <v>8879</v>
      </c>
      <c r="H3522" s="51">
        <v>150</v>
      </c>
      <c r="I3522" s="51" t="s">
        <v>14443</v>
      </c>
      <c r="J3522" s="51">
        <v>16.690000000000001</v>
      </c>
      <c r="K3522" s="68">
        <v>2503.5</v>
      </c>
      <c r="L3522" s="63" t="s">
        <v>14444</v>
      </c>
      <c r="M3522" s="50" t="s">
        <v>12572</v>
      </c>
      <c r="O3522" s="36">
        <v>25</v>
      </c>
      <c r="Q3522" s="36" t="s">
        <v>12573</v>
      </c>
      <c r="R3522" s="50" t="str">
        <f>VLOOKUP(A3522,[1]komplet!$1:$1048576,18,0)</f>
        <v>ANO</v>
      </c>
    </row>
    <row r="3523" spans="1:18" x14ac:dyDescent="0.25">
      <c r="A3523" s="71">
        <v>600096351</v>
      </c>
      <c r="B3523" s="56">
        <f t="shared" si="108"/>
        <v>600096351</v>
      </c>
      <c r="C3523" s="57" t="s">
        <v>7773</v>
      </c>
      <c r="D3523" s="50">
        <v>1</v>
      </c>
      <c r="E3523" s="72">
        <f t="shared" si="109"/>
        <v>60159081</v>
      </c>
      <c r="F3523" s="51" t="s">
        <v>8876</v>
      </c>
      <c r="G3523" s="51" t="s">
        <v>8879</v>
      </c>
      <c r="H3523" s="51">
        <v>450</v>
      </c>
      <c r="I3523" s="51" t="s">
        <v>14443</v>
      </c>
      <c r="J3523" s="51">
        <v>16.690000000000001</v>
      </c>
      <c r="K3523" s="68">
        <v>7510.5000000000009</v>
      </c>
      <c r="L3523" s="63" t="s">
        <v>14444</v>
      </c>
      <c r="M3523" s="50" t="s">
        <v>12574</v>
      </c>
      <c r="N3523" s="36" t="s">
        <v>12575</v>
      </c>
      <c r="O3523" s="36">
        <v>52</v>
      </c>
      <c r="Q3523" s="36" t="s">
        <v>9973</v>
      </c>
      <c r="R3523" s="50" t="str">
        <f>VLOOKUP(A3523,[1]komplet!$1:$1048576,18,0)</f>
        <v>ANO</v>
      </c>
    </row>
    <row r="3524" spans="1:18" x14ac:dyDescent="0.25">
      <c r="A3524" s="71">
        <v>600096360</v>
      </c>
      <c r="B3524" s="56">
        <f t="shared" si="108"/>
        <v>600096360</v>
      </c>
      <c r="C3524" s="57" t="s">
        <v>7774</v>
      </c>
      <c r="D3524" s="50">
        <v>1</v>
      </c>
      <c r="E3524" s="72">
        <f t="shared" si="109"/>
        <v>60159111</v>
      </c>
      <c r="F3524" s="51" t="s">
        <v>8876</v>
      </c>
      <c r="G3524" s="51" t="s">
        <v>8879</v>
      </c>
      <c r="H3524" s="51">
        <v>350</v>
      </c>
      <c r="I3524" s="51" t="s">
        <v>14443</v>
      </c>
      <c r="J3524" s="51">
        <v>16.690000000000001</v>
      </c>
      <c r="K3524" s="68">
        <v>5841.5</v>
      </c>
      <c r="L3524" s="63" t="s">
        <v>14444</v>
      </c>
      <c r="M3524" s="50" t="s">
        <v>12576</v>
      </c>
      <c r="N3524" s="36" t="s">
        <v>12577</v>
      </c>
      <c r="O3524" s="36">
        <v>75</v>
      </c>
      <c r="Q3524" s="36" t="s">
        <v>12578</v>
      </c>
      <c r="R3524" s="50" t="str">
        <f>VLOOKUP(A3524,[1]komplet!$1:$1048576,18,0)</f>
        <v>ANO</v>
      </c>
    </row>
    <row r="3525" spans="1:18" x14ac:dyDescent="0.25">
      <c r="A3525" s="71">
        <v>600096378</v>
      </c>
      <c r="B3525" s="56">
        <f t="shared" ref="B3525:B3588" si="110">A3525*1</f>
        <v>600096378</v>
      </c>
      <c r="C3525" s="57" t="s">
        <v>7775</v>
      </c>
      <c r="D3525" s="50">
        <v>1</v>
      </c>
      <c r="E3525" s="72">
        <f t="shared" ref="E3525:E3588" si="111">C3525*1</f>
        <v>60159146</v>
      </c>
      <c r="F3525" s="51" t="s">
        <v>8876</v>
      </c>
      <c r="G3525" s="51" t="s">
        <v>8879</v>
      </c>
      <c r="H3525" s="51">
        <v>550</v>
      </c>
      <c r="I3525" s="51" t="s">
        <v>14443</v>
      </c>
      <c r="J3525" s="51">
        <v>16.690000000000001</v>
      </c>
      <c r="K3525" s="68">
        <v>9179.5</v>
      </c>
      <c r="L3525" s="63" t="s">
        <v>14444</v>
      </c>
      <c r="M3525" s="50" t="s">
        <v>12579</v>
      </c>
      <c r="N3525" s="36" t="s">
        <v>12580</v>
      </c>
      <c r="O3525" s="36">
        <v>25</v>
      </c>
      <c r="Q3525" s="36" t="s">
        <v>8881</v>
      </c>
      <c r="R3525" s="50" t="str">
        <f>VLOOKUP(A3525,[1]komplet!$1:$1048576,18,0)</f>
        <v>ANO</v>
      </c>
    </row>
    <row r="3526" spans="1:18" x14ac:dyDescent="0.25">
      <c r="A3526" s="71">
        <v>600096386</v>
      </c>
      <c r="B3526" s="56">
        <f t="shared" si="110"/>
        <v>600096386</v>
      </c>
      <c r="C3526" s="57" t="s">
        <v>7776</v>
      </c>
      <c r="D3526" s="50">
        <v>1</v>
      </c>
      <c r="E3526" s="72">
        <f t="shared" si="111"/>
        <v>60159154</v>
      </c>
      <c r="F3526" s="51" t="s">
        <v>8876</v>
      </c>
      <c r="G3526" s="51" t="s">
        <v>8879</v>
      </c>
      <c r="H3526" s="51">
        <v>2900</v>
      </c>
      <c r="I3526" s="51" t="s">
        <v>14443</v>
      </c>
      <c r="J3526" s="51">
        <v>16.690000000000001</v>
      </c>
      <c r="K3526" s="68">
        <v>48401.000000000007</v>
      </c>
      <c r="L3526" s="63" t="s">
        <v>14444</v>
      </c>
      <c r="M3526" s="50" t="s">
        <v>12581</v>
      </c>
      <c r="N3526" s="36" t="s">
        <v>12582</v>
      </c>
      <c r="O3526" s="36">
        <v>866</v>
      </c>
      <c r="Q3526" s="36" t="s">
        <v>8881</v>
      </c>
      <c r="R3526" s="50" t="str">
        <f>VLOOKUP(A3526,[1]komplet!$1:$1048576,18,0)</f>
        <v>ANO</v>
      </c>
    </row>
    <row r="3527" spans="1:18" x14ac:dyDescent="0.25">
      <c r="A3527" s="71">
        <v>600096408</v>
      </c>
      <c r="B3527" s="56">
        <f t="shared" si="110"/>
        <v>600096408</v>
      </c>
      <c r="C3527" s="57" t="s">
        <v>7777</v>
      </c>
      <c r="D3527" s="50">
        <v>1</v>
      </c>
      <c r="E3527" s="72">
        <f t="shared" si="111"/>
        <v>61222216</v>
      </c>
      <c r="F3527" s="51" t="s">
        <v>8876</v>
      </c>
      <c r="G3527" s="51" t="s">
        <v>8879</v>
      </c>
      <c r="H3527" s="51">
        <v>250</v>
      </c>
      <c r="I3527" s="51" t="s">
        <v>14443</v>
      </c>
      <c r="J3527" s="51">
        <v>16.690000000000001</v>
      </c>
      <c r="K3527" s="68">
        <v>4172.5</v>
      </c>
      <c r="L3527" s="63" t="s">
        <v>14444</v>
      </c>
      <c r="M3527" s="50" t="s">
        <v>12583</v>
      </c>
      <c r="O3527" s="36">
        <v>44</v>
      </c>
      <c r="Q3527" s="36" t="s">
        <v>12584</v>
      </c>
      <c r="R3527" s="50" t="str">
        <f>VLOOKUP(A3527,[1]komplet!$1:$1048576,18,0)</f>
        <v>ANO</v>
      </c>
    </row>
    <row r="3528" spans="1:18" x14ac:dyDescent="0.25">
      <c r="A3528" s="71">
        <v>600096505</v>
      </c>
      <c r="B3528" s="56">
        <f t="shared" si="110"/>
        <v>600096505</v>
      </c>
      <c r="C3528" s="57" t="s">
        <v>7778</v>
      </c>
      <c r="D3528" s="50">
        <v>1</v>
      </c>
      <c r="E3528" s="72">
        <f t="shared" si="111"/>
        <v>60156589</v>
      </c>
      <c r="F3528" s="51" t="s">
        <v>8876</v>
      </c>
      <c r="G3528" s="51" t="s">
        <v>8879</v>
      </c>
      <c r="H3528" s="51">
        <v>275</v>
      </c>
      <c r="I3528" s="51" t="s">
        <v>14443</v>
      </c>
      <c r="J3528" s="51">
        <v>16.690000000000001</v>
      </c>
      <c r="K3528" s="68">
        <v>4589.75</v>
      </c>
      <c r="L3528" s="63" t="s">
        <v>14444</v>
      </c>
      <c r="M3528" s="50" t="s">
        <v>12585</v>
      </c>
      <c r="O3528" s="36">
        <v>46</v>
      </c>
      <c r="Q3528" s="36" t="s">
        <v>12586</v>
      </c>
      <c r="R3528" s="50" t="str">
        <f>VLOOKUP(A3528,[1]komplet!$1:$1048576,18,0)</f>
        <v>ANO</v>
      </c>
    </row>
    <row r="3529" spans="1:18" x14ac:dyDescent="0.25">
      <c r="A3529" s="71">
        <v>600096548</v>
      </c>
      <c r="B3529" s="56">
        <f t="shared" si="110"/>
        <v>600096548</v>
      </c>
      <c r="C3529" s="57" t="s">
        <v>7779</v>
      </c>
      <c r="D3529" s="50">
        <v>1</v>
      </c>
      <c r="E3529" s="72">
        <f t="shared" si="111"/>
        <v>60159065</v>
      </c>
      <c r="F3529" s="51" t="s">
        <v>8876</v>
      </c>
      <c r="G3529" s="51" t="s">
        <v>8879</v>
      </c>
      <c r="H3529" s="51">
        <v>0</v>
      </c>
      <c r="I3529" s="51" t="s">
        <v>14443</v>
      </c>
      <c r="J3529" s="51">
        <v>16.690000000000001</v>
      </c>
      <c r="K3529" s="68">
        <v>0</v>
      </c>
      <c r="L3529" s="63">
        <v>44536</v>
      </c>
      <c r="M3529" s="50" t="s">
        <v>12587</v>
      </c>
      <c r="N3529" s="36" t="s">
        <v>12588</v>
      </c>
      <c r="O3529" s="36">
        <v>283</v>
      </c>
      <c r="Q3529" s="36" t="s">
        <v>8881</v>
      </c>
      <c r="R3529" s="50" t="str">
        <f>VLOOKUP(A3529,[1]komplet!$1:$1048576,18,0)</f>
        <v>ANO</v>
      </c>
    </row>
    <row r="3530" spans="1:18" x14ac:dyDescent="0.25">
      <c r="A3530" s="71">
        <v>600096556</v>
      </c>
      <c r="B3530" s="56">
        <f t="shared" si="110"/>
        <v>600096556</v>
      </c>
      <c r="C3530" s="57" t="s">
        <v>7780</v>
      </c>
      <c r="D3530" s="50">
        <v>1</v>
      </c>
      <c r="E3530" s="72">
        <f t="shared" si="111"/>
        <v>48161047</v>
      </c>
      <c r="F3530" s="51" t="s">
        <v>8876</v>
      </c>
      <c r="G3530" s="51" t="s">
        <v>8879</v>
      </c>
      <c r="H3530" s="51">
        <v>2275</v>
      </c>
      <c r="I3530" s="51" t="s">
        <v>14443</v>
      </c>
      <c r="J3530" s="51">
        <v>16.690000000000001</v>
      </c>
      <c r="K3530" s="68">
        <v>37969.75</v>
      </c>
      <c r="L3530" s="63" t="s">
        <v>14444</v>
      </c>
      <c r="M3530" s="50" t="s">
        <v>12589</v>
      </c>
      <c r="N3530" s="36" t="s">
        <v>4865</v>
      </c>
      <c r="O3530" s="36">
        <v>448</v>
      </c>
      <c r="Q3530" s="36" t="s">
        <v>8881</v>
      </c>
      <c r="R3530" s="50" t="str">
        <f>VLOOKUP(A3530,[1]komplet!$1:$1048576,18,0)</f>
        <v>ANO</v>
      </c>
    </row>
    <row r="3531" spans="1:18" x14ac:dyDescent="0.25">
      <c r="A3531" s="71">
        <v>600096564</v>
      </c>
      <c r="B3531" s="56">
        <f t="shared" si="110"/>
        <v>600096564</v>
      </c>
      <c r="C3531" s="57" t="s">
        <v>7781</v>
      </c>
      <c r="D3531" s="50">
        <v>1</v>
      </c>
      <c r="E3531" s="72">
        <f t="shared" si="111"/>
        <v>48161136</v>
      </c>
      <c r="F3531" s="51" t="s">
        <v>8876</v>
      </c>
      <c r="G3531" s="51" t="s">
        <v>8879</v>
      </c>
      <c r="H3531" s="51">
        <v>2250</v>
      </c>
      <c r="I3531" s="51" t="s">
        <v>14443</v>
      </c>
      <c r="J3531" s="51">
        <v>16.690000000000001</v>
      </c>
      <c r="K3531" s="68">
        <v>37552.5</v>
      </c>
      <c r="L3531" s="63" t="s">
        <v>14444</v>
      </c>
      <c r="M3531" s="50" t="s">
        <v>12590</v>
      </c>
      <c r="N3531" s="36" t="s">
        <v>12591</v>
      </c>
      <c r="O3531" s="36">
        <v>1951</v>
      </c>
      <c r="Q3531" s="36" t="s">
        <v>8881</v>
      </c>
      <c r="R3531" s="50" t="str">
        <f>VLOOKUP(A3531,[1]komplet!$1:$1048576,18,0)</f>
        <v>ANO</v>
      </c>
    </row>
    <row r="3532" spans="1:18" x14ac:dyDescent="0.25">
      <c r="A3532" s="71">
        <v>600096572</v>
      </c>
      <c r="B3532" s="56">
        <f t="shared" si="110"/>
        <v>600096572</v>
      </c>
      <c r="C3532" s="57" t="s">
        <v>7782</v>
      </c>
      <c r="D3532" s="50">
        <v>1</v>
      </c>
      <c r="E3532" s="72">
        <f t="shared" si="111"/>
        <v>60157747</v>
      </c>
      <c r="F3532" s="51" t="s">
        <v>8876</v>
      </c>
      <c r="G3532" s="51" t="s">
        <v>8879</v>
      </c>
      <c r="H3532" s="51">
        <v>175</v>
      </c>
      <c r="I3532" s="51" t="s">
        <v>14443</v>
      </c>
      <c r="J3532" s="51">
        <v>16.690000000000001</v>
      </c>
      <c r="K3532" s="68">
        <v>2920.75</v>
      </c>
      <c r="L3532" s="63" t="s">
        <v>14444</v>
      </c>
      <c r="M3532" s="50" t="s">
        <v>12592</v>
      </c>
      <c r="O3532" s="36">
        <v>73</v>
      </c>
      <c r="Q3532" s="36" t="s">
        <v>12593</v>
      </c>
      <c r="R3532" s="50" t="str">
        <f>VLOOKUP(A3532,[1]komplet!$1:$1048576,18,0)</f>
        <v>ANO</v>
      </c>
    </row>
    <row r="3533" spans="1:18" x14ac:dyDescent="0.25">
      <c r="A3533" s="71">
        <v>600096581</v>
      </c>
      <c r="B3533" s="56">
        <f t="shared" si="110"/>
        <v>600096581</v>
      </c>
      <c r="C3533" s="57" t="s">
        <v>7783</v>
      </c>
      <c r="D3533" s="50">
        <v>1</v>
      </c>
      <c r="E3533" s="72">
        <f t="shared" si="111"/>
        <v>48161306</v>
      </c>
      <c r="F3533" s="51" t="s">
        <v>8876</v>
      </c>
      <c r="G3533" s="51" t="s">
        <v>8879</v>
      </c>
      <c r="H3533" s="51">
        <v>2875</v>
      </c>
      <c r="I3533" s="51" t="s">
        <v>14443</v>
      </c>
      <c r="J3533" s="51">
        <v>16.690000000000001</v>
      </c>
      <c r="K3533" s="68">
        <v>47983.750000000007</v>
      </c>
      <c r="L3533" s="63" t="s">
        <v>14444</v>
      </c>
      <c r="M3533" s="50" t="s">
        <v>12594</v>
      </c>
      <c r="N3533" s="36" t="s">
        <v>4659</v>
      </c>
      <c r="O3533" s="36">
        <v>128</v>
      </c>
      <c r="Q3533" s="36" t="s">
        <v>8881</v>
      </c>
      <c r="R3533" s="50" t="str">
        <f>VLOOKUP(A3533,[1]komplet!$1:$1048576,18,0)</f>
        <v>ANO</v>
      </c>
    </row>
    <row r="3534" spans="1:18" x14ac:dyDescent="0.25">
      <c r="A3534" s="71">
        <v>600096645</v>
      </c>
      <c r="B3534" s="56">
        <f t="shared" si="110"/>
        <v>600096645</v>
      </c>
      <c r="C3534" s="57" t="s">
        <v>7784</v>
      </c>
      <c r="D3534" s="50">
        <v>1</v>
      </c>
      <c r="E3534" s="72">
        <f t="shared" si="111"/>
        <v>60159138</v>
      </c>
      <c r="F3534" s="51" t="s">
        <v>8876</v>
      </c>
      <c r="G3534" s="51" t="s">
        <v>8879</v>
      </c>
      <c r="H3534" s="51">
        <v>225</v>
      </c>
      <c r="I3534" s="51" t="s">
        <v>14443</v>
      </c>
      <c r="J3534" s="51">
        <v>16.690000000000001</v>
      </c>
      <c r="K3534" s="68">
        <v>3755.2500000000005</v>
      </c>
      <c r="L3534" s="63" t="s">
        <v>14444</v>
      </c>
      <c r="M3534" s="50" t="s">
        <v>12595</v>
      </c>
      <c r="N3534" s="36" t="s">
        <v>12596</v>
      </c>
      <c r="O3534" s="36">
        <v>2344</v>
      </c>
      <c r="Q3534" s="36" t="s">
        <v>8881</v>
      </c>
      <c r="R3534" s="50" t="str">
        <f>VLOOKUP(A3534,[1]komplet!$1:$1048576,18,0)</f>
        <v>ANO</v>
      </c>
    </row>
    <row r="3535" spans="1:18" x14ac:dyDescent="0.25">
      <c r="A3535" s="71">
        <v>600170853</v>
      </c>
      <c r="B3535" s="56">
        <f t="shared" si="110"/>
        <v>600170853</v>
      </c>
      <c r="C3535" s="57" t="s">
        <v>7785</v>
      </c>
      <c r="D3535" s="50">
        <v>1</v>
      </c>
      <c r="E3535" s="72">
        <f t="shared" si="111"/>
        <v>191191</v>
      </c>
      <c r="F3535" s="51" t="s">
        <v>8876</v>
      </c>
      <c r="G3535" s="51" t="s">
        <v>8879</v>
      </c>
      <c r="H3535" s="51">
        <v>1175</v>
      </c>
      <c r="I3535" s="51" t="s">
        <v>14443</v>
      </c>
      <c r="J3535" s="51">
        <v>16.690000000000001</v>
      </c>
      <c r="K3535" s="68">
        <v>19610.75</v>
      </c>
      <c r="L3535" s="63" t="s">
        <v>14444</v>
      </c>
      <c r="M3535" s="50" t="s">
        <v>12597</v>
      </c>
      <c r="N3535" s="36" t="s">
        <v>29</v>
      </c>
      <c r="O3535" s="36">
        <v>150</v>
      </c>
      <c r="Q3535" s="36" t="s">
        <v>12540</v>
      </c>
      <c r="R3535" s="50" t="str">
        <f>VLOOKUP(A3535,[1]komplet!$1:$1048576,18,0)</f>
        <v>ANO</v>
      </c>
    </row>
    <row r="3536" spans="1:18" x14ac:dyDescent="0.25">
      <c r="A3536" s="71">
        <v>617500720</v>
      </c>
      <c r="B3536" s="56">
        <f t="shared" si="110"/>
        <v>617500720</v>
      </c>
      <c r="C3536" s="57" t="s">
        <v>7786</v>
      </c>
      <c r="D3536" s="50">
        <v>1</v>
      </c>
      <c r="E3536" s="72">
        <f t="shared" si="111"/>
        <v>70837236</v>
      </c>
      <c r="F3536" s="51" t="s">
        <v>8876</v>
      </c>
      <c r="G3536" s="51" t="s">
        <v>8879</v>
      </c>
      <c r="H3536" s="51">
        <v>900</v>
      </c>
      <c r="I3536" s="51" t="s">
        <v>14443</v>
      </c>
      <c r="J3536" s="51">
        <v>16.690000000000001</v>
      </c>
      <c r="K3536" s="68">
        <v>15021.000000000002</v>
      </c>
      <c r="L3536" s="63" t="s">
        <v>14444</v>
      </c>
      <c r="M3536" s="50" t="s">
        <v>12598</v>
      </c>
      <c r="N3536" s="36" t="s">
        <v>99</v>
      </c>
      <c r="O3536" s="36">
        <v>867</v>
      </c>
      <c r="Q3536" s="36" t="s">
        <v>8881</v>
      </c>
      <c r="R3536" s="50" t="str">
        <f>VLOOKUP(A3536,[1]komplet!$1:$1048576,18,0)</f>
        <v>ANO</v>
      </c>
    </row>
    <row r="3537" spans="1:18" x14ac:dyDescent="0.25">
      <c r="A3537" s="71">
        <v>650018346</v>
      </c>
      <c r="B3537" s="56">
        <f t="shared" si="110"/>
        <v>650018346</v>
      </c>
      <c r="C3537" s="57" t="s">
        <v>7787</v>
      </c>
      <c r="D3537" s="50">
        <v>1</v>
      </c>
      <c r="E3537" s="72">
        <f t="shared" si="111"/>
        <v>70987653</v>
      </c>
      <c r="F3537" s="51" t="s">
        <v>8876</v>
      </c>
      <c r="G3537" s="51" t="s">
        <v>8879</v>
      </c>
      <c r="H3537" s="51">
        <v>100</v>
      </c>
      <c r="I3537" s="51" t="s">
        <v>14443</v>
      </c>
      <c r="J3537" s="51">
        <v>16.690000000000001</v>
      </c>
      <c r="K3537" s="68">
        <v>1669.0000000000002</v>
      </c>
      <c r="L3537" s="63" t="s">
        <v>14444</v>
      </c>
      <c r="M3537" s="50" t="s">
        <v>12599</v>
      </c>
      <c r="O3537" s="36">
        <v>33</v>
      </c>
      <c r="Q3537" s="36" t="s">
        <v>12600</v>
      </c>
      <c r="R3537" s="50" t="str">
        <f>VLOOKUP(A3537,[1]komplet!$1:$1048576,18,0)</f>
        <v>ANO</v>
      </c>
    </row>
    <row r="3538" spans="1:18" x14ac:dyDescent="0.25">
      <c r="A3538" s="71">
        <v>650045815</v>
      </c>
      <c r="B3538" s="56">
        <f t="shared" si="110"/>
        <v>650045815</v>
      </c>
      <c r="C3538" s="57" t="s">
        <v>7788</v>
      </c>
      <c r="D3538" s="50">
        <v>1</v>
      </c>
      <c r="E3538" s="72">
        <f t="shared" si="111"/>
        <v>70985898</v>
      </c>
      <c r="F3538" s="51" t="s">
        <v>8876</v>
      </c>
      <c r="G3538" s="51" t="s">
        <v>8879</v>
      </c>
      <c r="H3538" s="51">
        <v>300</v>
      </c>
      <c r="I3538" s="51" t="s">
        <v>14443</v>
      </c>
      <c r="J3538" s="51">
        <v>16.690000000000001</v>
      </c>
      <c r="K3538" s="68">
        <v>5007</v>
      </c>
      <c r="L3538" s="63" t="s">
        <v>14444</v>
      </c>
      <c r="M3538" s="50" t="s">
        <v>12601</v>
      </c>
      <c r="N3538" s="36" t="s">
        <v>12602</v>
      </c>
      <c r="O3538" s="36">
        <v>31</v>
      </c>
      <c r="Q3538" s="36" t="s">
        <v>12603</v>
      </c>
      <c r="R3538" s="50" t="str">
        <f>VLOOKUP(A3538,[1]komplet!$1:$1048576,18,0)</f>
        <v>ANO</v>
      </c>
    </row>
    <row r="3539" spans="1:18" x14ac:dyDescent="0.25">
      <c r="A3539" s="71">
        <v>669100731</v>
      </c>
      <c r="B3539" s="56">
        <f t="shared" si="110"/>
        <v>669100731</v>
      </c>
      <c r="C3539" s="57" t="s">
        <v>7789</v>
      </c>
      <c r="D3539" s="50">
        <v>1</v>
      </c>
      <c r="E3539" s="72">
        <f t="shared" si="111"/>
        <v>46577742</v>
      </c>
      <c r="F3539" s="51" t="s">
        <v>8876</v>
      </c>
      <c r="G3539" s="51" t="s">
        <v>8879</v>
      </c>
      <c r="H3539" s="51">
        <v>250</v>
      </c>
      <c r="I3539" s="51" t="s">
        <v>14443</v>
      </c>
      <c r="J3539" s="51">
        <v>16.690000000000001</v>
      </c>
      <c r="K3539" s="68">
        <v>4172.5</v>
      </c>
      <c r="L3539" s="63" t="s">
        <v>14444</v>
      </c>
      <c r="M3539" s="50" t="s">
        <v>12604</v>
      </c>
      <c r="N3539" s="36" t="s">
        <v>5177</v>
      </c>
      <c r="O3539" s="36">
        <v>37</v>
      </c>
      <c r="Q3539" s="36" t="s">
        <v>8881</v>
      </c>
      <c r="R3539" s="50" t="str">
        <f>VLOOKUP(A3539,[1]komplet!$1:$1048576,18,0)</f>
        <v>NE</v>
      </c>
    </row>
    <row r="3540" spans="1:18" x14ac:dyDescent="0.25">
      <c r="A3540" s="71">
        <v>691001073</v>
      </c>
      <c r="B3540" s="56">
        <f t="shared" si="110"/>
        <v>691001073</v>
      </c>
      <c r="C3540" s="57" t="s">
        <v>7790</v>
      </c>
      <c r="D3540" s="50">
        <v>1</v>
      </c>
      <c r="E3540" s="72">
        <f t="shared" si="111"/>
        <v>71341081</v>
      </c>
      <c r="F3540" s="51" t="s">
        <v>8876</v>
      </c>
      <c r="G3540" s="51" t="s">
        <v>8879</v>
      </c>
      <c r="H3540" s="51">
        <v>200</v>
      </c>
      <c r="I3540" s="51" t="s">
        <v>14443</v>
      </c>
      <c r="J3540" s="51">
        <v>16.690000000000001</v>
      </c>
      <c r="K3540" s="68">
        <v>3338.0000000000005</v>
      </c>
      <c r="L3540" s="63" t="s">
        <v>14444</v>
      </c>
      <c r="M3540" s="50" t="s">
        <v>12605</v>
      </c>
      <c r="O3540" s="36">
        <v>10</v>
      </c>
      <c r="Q3540" s="36" t="s">
        <v>12606</v>
      </c>
      <c r="R3540" s="50" t="str">
        <f>VLOOKUP(A3540,[1]komplet!$1:$1048576,18,0)</f>
        <v>NE</v>
      </c>
    </row>
    <row r="3541" spans="1:18" x14ac:dyDescent="0.25">
      <c r="A3541" s="71">
        <v>691002568</v>
      </c>
      <c r="B3541" s="56">
        <f t="shared" si="110"/>
        <v>691002568</v>
      </c>
      <c r="C3541" s="57" t="s">
        <v>7791</v>
      </c>
      <c r="D3541" s="50">
        <v>1</v>
      </c>
      <c r="E3541" s="72">
        <f t="shared" si="111"/>
        <v>71341269</v>
      </c>
      <c r="F3541" s="51" t="s">
        <v>8876</v>
      </c>
      <c r="G3541" s="51" t="s">
        <v>8879</v>
      </c>
      <c r="H3541" s="51">
        <v>750</v>
      </c>
      <c r="I3541" s="51" t="s">
        <v>14443</v>
      </c>
      <c r="J3541" s="51">
        <v>16.690000000000001</v>
      </c>
      <c r="K3541" s="68">
        <v>12517.500000000002</v>
      </c>
      <c r="L3541" s="63" t="s">
        <v>14444</v>
      </c>
      <c r="M3541" s="50" t="s">
        <v>12607</v>
      </c>
      <c r="N3541" s="36" t="s">
        <v>12608</v>
      </c>
      <c r="O3541" s="36">
        <v>512</v>
      </c>
      <c r="Q3541" s="36" t="s">
        <v>8881</v>
      </c>
      <c r="R3541" s="50" t="str">
        <f>VLOOKUP(A3541,[1]komplet!$1:$1048576,18,0)</f>
        <v>NE</v>
      </c>
    </row>
    <row r="3542" spans="1:18" x14ac:dyDescent="0.25">
      <c r="A3542" s="71">
        <v>691004455</v>
      </c>
      <c r="B3542" s="56">
        <f t="shared" si="110"/>
        <v>691004455</v>
      </c>
      <c r="C3542" s="57" t="s">
        <v>7792</v>
      </c>
      <c r="D3542" s="50">
        <v>1</v>
      </c>
      <c r="E3542" s="72">
        <f t="shared" si="111"/>
        <v>72563575</v>
      </c>
      <c r="F3542" s="51" t="s">
        <v>8876</v>
      </c>
      <c r="G3542" s="51" t="s">
        <v>8879</v>
      </c>
      <c r="H3542" s="51">
        <v>1625</v>
      </c>
      <c r="I3542" s="51" t="s">
        <v>14443</v>
      </c>
      <c r="J3542" s="51">
        <v>16.690000000000001</v>
      </c>
      <c r="K3542" s="68">
        <v>27121.250000000004</v>
      </c>
      <c r="L3542" s="63" t="s">
        <v>14444</v>
      </c>
      <c r="M3542" s="50" t="s">
        <v>12609</v>
      </c>
      <c r="N3542" s="36" t="s">
        <v>5029</v>
      </c>
      <c r="O3542" s="36">
        <v>108</v>
      </c>
      <c r="Q3542" s="36" t="s">
        <v>12610</v>
      </c>
      <c r="R3542" s="50" t="str">
        <f>VLOOKUP(A3542,[1]komplet!$1:$1048576,18,0)</f>
        <v>ANO</v>
      </c>
    </row>
    <row r="3543" spans="1:18" x14ac:dyDescent="0.25">
      <c r="A3543" s="71">
        <v>691005559</v>
      </c>
      <c r="B3543" s="56">
        <f t="shared" si="110"/>
        <v>691005559</v>
      </c>
      <c r="C3543" s="57" t="s">
        <v>7793</v>
      </c>
      <c r="D3543" s="50">
        <v>1</v>
      </c>
      <c r="E3543" s="72">
        <f t="shared" si="111"/>
        <v>2013762</v>
      </c>
      <c r="F3543" s="51" t="s">
        <v>8876</v>
      </c>
      <c r="G3543" s="51" t="s">
        <v>8879</v>
      </c>
      <c r="H3543" s="51">
        <v>3525</v>
      </c>
      <c r="I3543" s="51" t="s">
        <v>14443</v>
      </c>
      <c r="J3543" s="51">
        <v>16.690000000000001</v>
      </c>
      <c r="K3543" s="68">
        <v>58832.250000000007</v>
      </c>
      <c r="L3543" s="63" t="s">
        <v>14444</v>
      </c>
      <c r="M3543" s="50" t="s">
        <v>12611</v>
      </c>
      <c r="N3543" s="36" t="s">
        <v>11159</v>
      </c>
      <c r="O3543" s="36">
        <v>13</v>
      </c>
      <c r="Q3543" s="36" t="s">
        <v>8881</v>
      </c>
      <c r="R3543" s="50" t="str">
        <f>VLOOKUP(A3543,[1]komplet!$1:$1048576,18,0)</f>
        <v>ANO</v>
      </c>
    </row>
    <row r="3544" spans="1:18" x14ac:dyDescent="0.25">
      <c r="A3544" s="71">
        <v>691009244</v>
      </c>
      <c r="B3544" s="56">
        <f t="shared" si="110"/>
        <v>691009244</v>
      </c>
      <c r="C3544" s="57" t="s">
        <v>7794</v>
      </c>
      <c r="D3544" s="50">
        <v>1</v>
      </c>
      <c r="E3544" s="72">
        <f t="shared" si="111"/>
        <v>4801601</v>
      </c>
      <c r="F3544" s="51" t="s">
        <v>8876</v>
      </c>
      <c r="G3544" s="51" t="s">
        <v>8879</v>
      </c>
      <c r="H3544" s="51">
        <v>175</v>
      </c>
      <c r="I3544" s="51" t="s">
        <v>14443</v>
      </c>
      <c r="J3544" s="51">
        <v>16.690000000000001</v>
      </c>
      <c r="K3544" s="68">
        <v>2920.75</v>
      </c>
      <c r="L3544" s="63" t="s">
        <v>14444</v>
      </c>
      <c r="M3544" s="50" t="s">
        <v>12612</v>
      </c>
      <c r="N3544" s="36" t="s">
        <v>12613</v>
      </c>
      <c r="O3544" s="36">
        <v>2665</v>
      </c>
      <c r="Q3544" s="36" t="s">
        <v>8881</v>
      </c>
      <c r="R3544" s="50" t="str">
        <f>VLOOKUP(A3544,[1]komplet!$1:$1048576,18,0)</f>
        <v>NE</v>
      </c>
    </row>
    <row r="3545" spans="1:18" x14ac:dyDescent="0.25">
      <c r="A3545" s="71">
        <v>691012253</v>
      </c>
      <c r="B3545" s="56">
        <f t="shared" si="110"/>
        <v>691012253</v>
      </c>
      <c r="C3545" s="57" t="s">
        <v>7795</v>
      </c>
      <c r="D3545" s="50">
        <v>1</v>
      </c>
      <c r="E3545" s="72">
        <f t="shared" si="111"/>
        <v>28827147</v>
      </c>
      <c r="F3545" s="51" t="s">
        <v>8876</v>
      </c>
      <c r="G3545" s="51" t="s">
        <v>8879</v>
      </c>
      <c r="H3545" s="51">
        <v>50</v>
      </c>
      <c r="I3545" s="51" t="s">
        <v>14443</v>
      </c>
      <c r="J3545" s="51">
        <v>16.690000000000001</v>
      </c>
      <c r="K3545" s="68">
        <v>834.50000000000011</v>
      </c>
      <c r="L3545" s="63" t="s">
        <v>14444</v>
      </c>
      <c r="M3545" s="50" t="s">
        <v>12614</v>
      </c>
      <c r="N3545" s="36" t="s">
        <v>47</v>
      </c>
      <c r="O3545" s="36">
        <v>168</v>
      </c>
      <c r="Q3545" s="36" t="s">
        <v>8881</v>
      </c>
      <c r="R3545" s="50" t="str">
        <f>VLOOKUP(A3545,[1]komplet!$1:$1048576,18,0)</f>
        <v>NE</v>
      </c>
    </row>
    <row r="3546" spans="1:18" x14ac:dyDescent="0.25">
      <c r="A3546" s="71">
        <v>691014868</v>
      </c>
      <c r="B3546" s="56">
        <f t="shared" si="110"/>
        <v>691014868</v>
      </c>
      <c r="C3546" s="57" t="s">
        <v>7796</v>
      </c>
      <c r="D3546" s="50">
        <v>1</v>
      </c>
      <c r="E3546" s="72">
        <f t="shared" si="111"/>
        <v>9652558</v>
      </c>
      <c r="F3546" s="51" t="s">
        <v>8876</v>
      </c>
      <c r="G3546" s="51" t="s">
        <v>8881</v>
      </c>
      <c r="H3546" s="51">
        <v>575</v>
      </c>
      <c r="I3546" s="51" t="s">
        <v>14443</v>
      </c>
      <c r="J3546" s="51">
        <v>16.690000000000001</v>
      </c>
      <c r="K3546" s="68">
        <v>9596.75</v>
      </c>
      <c r="L3546" s="63" t="s">
        <v>14444</v>
      </c>
      <c r="M3546" s="50" t="s">
        <v>12615</v>
      </c>
      <c r="N3546" s="36" t="s">
        <v>12556</v>
      </c>
      <c r="O3546" s="36" t="s">
        <v>12616</v>
      </c>
      <c r="Q3546" s="36" t="s">
        <v>8881</v>
      </c>
      <c r="R3546" s="50" t="str">
        <f>VLOOKUP(A3546,[1]komplet!$1:$1048576,18,0)</f>
        <v>ANO</v>
      </c>
    </row>
    <row r="3547" spans="1:18" x14ac:dyDescent="0.25">
      <c r="A3547" s="71">
        <v>600012735</v>
      </c>
      <c r="B3547" s="56">
        <f t="shared" si="110"/>
        <v>600012735</v>
      </c>
      <c r="C3547" s="57" t="s">
        <v>7797</v>
      </c>
      <c r="D3547" s="50">
        <v>1</v>
      </c>
      <c r="E3547" s="72">
        <f t="shared" si="111"/>
        <v>62031961</v>
      </c>
      <c r="F3547" s="51" t="s">
        <v>8876</v>
      </c>
      <c r="G3547" s="51" t="s">
        <v>8880</v>
      </c>
      <c r="H3547" s="51">
        <v>1325</v>
      </c>
      <c r="I3547" s="51" t="s">
        <v>14443</v>
      </c>
      <c r="J3547" s="51">
        <v>16.690000000000001</v>
      </c>
      <c r="K3547" s="68">
        <v>22114.25</v>
      </c>
      <c r="L3547" s="63" t="s">
        <v>14444</v>
      </c>
      <c r="M3547" s="50" t="s">
        <v>12617</v>
      </c>
      <c r="N3547" s="36" t="s">
        <v>9231</v>
      </c>
      <c r="O3547" s="36">
        <v>485</v>
      </c>
      <c r="Q3547" s="36" t="s">
        <v>12618</v>
      </c>
      <c r="R3547" s="50" t="str">
        <f>VLOOKUP(A3547,[1]komplet!$1:$1048576,18,0)</f>
        <v>ANO</v>
      </c>
    </row>
    <row r="3548" spans="1:18" x14ac:dyDescent="0.25">
      <c r="A3548" s="71">
        <v>600012808</v>
      </c>
      <c r="B3548" s="56">
        <f t="shared" si="110"/>
        <v>600012808</v>
      </c>
      <c r="C3548" s="57" t="s">
        <v>7798</v>
      </c>
      <c r="D3548" s="50">
        <v>1</v>
      </c>
      <c r="E3548" s="72">
        <f t="shared" si="111"/>
        <v>47469145</v>
      </c>
      <c r="F3548" s="51" t="s">
        <v>8876</v>
      </c>
      <c r="G3548" s="51" t="s">
        <v>8880</v>
      </c>
      <c r="H3548" s="51">
        <v>1175</v>
      </c>
      <c r="I3548" s="51" t="s">
        <v>14443</v>
      </c>
      <c r="J3548" s="51">
        <v>16.690000000000001</v>
      </c>
      <c r="K3548" s="68">
        <v>19610.75</v>
      </c>
      <c r="L3548" s="63" t="s">
        <v>14444</v>
      </c>
      <c r="M3548" s="50" t="s">
        <v>12619</v>
      </c>
      <c r="N3548" s="36" t="s">
        <v>12620</v>
      </c>
      <c r="O3548" s="36">
        <v>95</v>
      </c>
      <c r="Q3548" s="36" t="s">
        <v>12618</v>
      </c>
      <c r="R3548" s="50" t="str">
        <f>VLOOKUP(A3548,[1]komplet!$1:$1048576,18,0)</f>
        <v>NE</v>
      </c>
    </row>
    <row r="3549" spans="1:18" x14ac:dyDescent="0.25">
      <c r="A3549" s="71">
        <v>600012859</v>
      </c>
      <c r="B3549" s="56">
        <f t="shared" si="110"/>
        <v>600012859</v>
      </c>
      <c r="C3549" s="57" t="s">
        <v>7799</v>
      </c>
      <c r="D3549" s="50">
        <v>1</v>
      </c>
      <c r="E3549" s="72">
        <f t="shared" si="111"/>
        <v>62032178</v>
      </c>
      <c r="F3549" s="51" t="s">
        <v>8876</v>
      </c>
      <c r="G3549" s="51" t="s">
        <v>8880</v>
      </c>
      <c r="H3549" s="51">
        <v>1375</v>
      </c>
      <c r="I3549" s="51" t="s">
        <v>14443</v>
      </c>
      <c r="J3549" s="51">
        <v>16.690000000000001</v>
      </c>
      <c r="K3549" s="68">
        <v>22948.75</v>
      </c>
      <c r="L3549" s="63" t="s">
        <v>14444</v>
      </c>
      <c r="M3549" s="50" t="s">
        <v>12621</v>
      </c>
      <c r="N3549" s="36" t="s">
        <v>12622</v>
      </c>
      <c r="O3549" s="36">
        <v>306</v>
      </c>
      <c r="Q3549" s="36" t="s">
        <v>12618</v>
      </c>
      <c r="R3549" s="50" t="str">
        <f>VLOOKUP(A3549,[1]komplet!$1:$1048576,18,0)</f>
        <v>ANO</v>
      </c>
    </row>
    <row r="3550" spans="1:18" x14ac:dyDescent="0.25">
      <c r="A3550" s="71">
        <v>600100723</v>
      </c>
      <c r="B3550" s="56">
        <f t="shared" si="110"/>
        <v>600100723</v>
      </c>
      <c r="C3550" s="57" t="s">
        <v>7800</v>
      </c>
      <c r="D3550" s="50">
        <v>1</v>
      </c>
      <c r="E3550" s="72">
        <f t="shared" si="111"/>
        <v>75017172</v>
      </c>
      <c r="F3550" s="51" t="s">
        <v>8876</v>
      </c>
      <c r="G3550" s="51" t="s">
        <v>8880</v>
      </c>
      <c r="H3550" s="51">
        <v>100</v>
      </c>
      <c r="I3550" s="51" t="s">
        <v>14443</v>
      </c>
      <c r="J3550" s="51">
        <v>16.690000000000001</v>
      </c>
      <c r="K3550" s="68">
        <v>1669.0000000000002</v>
      </c>
      <c r="L3550" s="63" t="s">
        <v>14444</v>
      </c>
      <c r="M3550" s="50" t="s">
        <v>12623</v>
      </c>
      <c r="O3550" s="36">
        <v>100</v>
      </c>
      <c r="Q3550" s="36" t="s">
        <v>12624</v>
      </c>
      <c r="R3550" s="50" t="str">
        <f>VLOOKUP(A3550,[1]komplet!$1:$1048576,18,0)</f>
        <v>ANO</v>
      </c>
    </row>
    <row r="3551" spans="1:18" x14ac:dyDescent="0.25">
      <c r="A3551" s="71">
        <v>600100511</v>
      </c>
      <c r="B3551" s="56">
        <f t="shared" si="110"/>
        <v>600100511</v>
      </c>
      <c r="C3551" s="57" t="s">
        <v>7801</v>
      </c>
      <c r="D3551" s="50">
        <v>1</v>
      </c>
      <c r="E3551" s="72">
        <f t="shared" si="111"/>
        <v>70188084</v>
      </c>
      <c r="F3551" s="51" t="s">
        <v>8876</v>
      </c>
      <c r="G3551" s="51" t="s">
        <v>8880</v>
      </c>
      <c r="H3551" s="51">
        <v>925</v>
      </c>
      <c r="I3551" s="51" t="s">
        <v>14443</v>
      </c>
      <c r="J3551" s="51">
        <v>16.690000000000001</v>
      </c>
      <c r="K3551" s="68">
        <v>15438.250000000002</v>
      </c>
      <c r="L3551" s="63" t="s">
        <v>14444</v>
      </c>
      <c r="M3551" s="50" t="s">
        <v>12625</v>
      </c>
      <c r="N3551" s="36" t="s">
        <v>19</v>
      </c>
      <c r="O3551" s="36">
        <v>24</v>
      </c>
      <c r="Q3551" s="36" t="s">
        <v>12626</v>
      </c>
      <c r="R3551" s="50" t="str">
        <f>VLOOKUP(A3551,[1]komplet!$1:$1048576,18,0)</f>
        <v>ANO</v>
      </c>
    </row>
    <row r="3552" spans="1:18" x14ac:dyDescent="0.25">
      <c r="A3552" s="71">
        <v>600024482</v>
      </c>
      <c r="B3552" s="56">
        <f t="shared" si="110"/>
        <v>600024482</v>
      </c>
      <c r="C3552" s="57" t="s">
        <v>7802</v>
      </c>
      <c r="D3552" s="50">
        <v>1</v>
      </c>
      <c r="E3552" s="72">
        <f t="shared" si="111"/>
        <v>70838267</v>
      </c>
      <c r="F3552" s="51" t="s">
        <v>8876</v>
      </c>
      <c r="G3552" s="51" t="s">
        <v>8880</v>
      </c>
      <c r="H3552" s="51">
        <v>200</v>
      </c>
      <c r="I3552" s="51" t="s">
        <v>14443</v>
      </c>
      <c r="J3552" s="51">
        <v>16.690000000000001</v>
      </c>
      <c r="K3552" s="68">
        <v>3338.0000000000005</v>
      </c>
      <c r="L3552" s="63" t="s">
        <v>14444</v>
      </c>
      <c r="M3552" s="50" t="s">
        <v>12627</v>
      </c>
      <c r="N3552" s="36" t="s">
        <v>4459</v>
      </c>
      <c r="O3552" s="36">
        <v>825</v>
      </c>
      <c r="Q3552" s="36" t="s">
        <v>12618</v>
      </c>
      <c r="R3552" s="50" t="str">
        <f>VLOOKUP(A3552,[1]komplet!$1:$1048576,18,0)</f>
        <v>ANO</v>
      </c>
    </row>
    <row r="3553" spans="1:18" x14ac:dyDescent="0.25">
      <c r="A3553" s="71">
        <v>600100341</v>
      </c>
      <c r="B3553" s="56">
        <f t="shared" si="110"/>
        <v>600100341</v>
      </c>
      <c r="C3553" s="57" t="s">
        <v>7803</v>
      </c>
      <c r="D3553" s="50">
        <v>1</v>
      </c>
      <c r="E3553" s="72">
        <f t="shared" si="111"/>
        <v>70989893</v>
      </c>
      <c r="F3553" s="51" t="s">
        <v>8876</v>
      </c>
      <c r="G3553" s="51" t="s">
        <v>8880</v>
      </c>
      <c r="H3553" s="51">
        <v>200</v>
      </c>
      <c r="I3553" s="51" t="s">
        <v>14443</v>
      </c>
      <c r="J3553" s="51">
        <v>16.690000000000001</v>
      </c>
      <c r="K3553" s="68">
        <v>3338.0000000000005</v>
      </c>
      <c r="L3553" s="63" t="s">
        <v>14444</v>
      </c>
      <c r="M3553" s="50" t="s">
        <v>12628</v>
      </c>
      <c r="O3553" s="36">
        <v>260</v>
      </c>
      <c r="Q3553" s="36" t="s">
        <v>12629</v>
      </c>
      <c r="R3553" s="50" t="str">
        <f>VLOOKUP(A3553,[1]komplet!$1:$1048576,18,0)</f>
        <v>ANO</v>
      </c>
    </row>
    <row r="3554" spans="1:18" x14ac:dyDescent="0.25">
      <c r="A3554" s="71">
        <v>600100855</v>
      </c>
      <c r="B3554" s="56">
        <f t="shared" si="110"/>
        <v>600100855</v>
      </c>
      <c r="C3554" s="57" t="s">
        <v>7804</v>
      </c>
      <c r="D3554" s="50">
        <v>1</v>
      </c>
      <c r="E3554" s="72">
        <f t="shared" si="111"/>
        <v>70995168</v>
      </c>
      <c r="F3554" s="51" t="s">
        <v>8876</v>
      </c>
      <c r="G3554" s="51" t="s">
        <v>8880</v>
      </c>
      <c r="H3554" s="51">
        <v>100</v>
      </c>
      <c r="I3554" s="51" t="s">
        <v>14443</v>
      </c>
      <c r="J3554" s="51">
        <v>16.690000000000001</v>
      </c>
      <c r="K3554" s="68">
        <v>1669.0000000000002</v>
      </c>
      <c r="L3554" s="63" t="s">
        <v>14444</v>
      </c>
      <c r="M3554" s="50" t="s">
        <v>12630</v>
      </c>
      <c r="O3554" s="36">
        <v>196</v>
      </c>
      <c r="Q3554" s="36" t="s">
        <v>12631</v>
      </c>
      <c r="R3554" s="50" t="str">
        <f>VLOOKUP(A3554,[1]komplet!$1:$1048576,18,0)</f>
        <v>ANO</v>
      </c>
    </row>
    <row r="3555" spans="1:18" x14ac:dyDescent="0.25">
      <c r="A3555" s="71">
        <v>600100189</v>
      </c>
      <c r="B3555" s="56">
        <f t="shared" si="110"/>
        <v>600100189</v>
      </c>
      <c r="C3555" s="57" t="s">
        <v>7805</v>
      </c>
      <c r="D3555" s="50">
        <v>1</v>
      </c>
      <c r="E3555" s="72">
        <f t="shared" si="111"/>
        <v>71009469</v>
      </c>
      <c r="F3555" s="51" t="s">
        <v>8876</v>
      </c>
      <c r="G3555" s="51" t="s">
        <v>8880</v>
      </c>
      <c r="H3555" s="51">
        <v>125</v>
      </c>
      <c r="I3555" s="51" t="s">
        <v>14443</v>
      </c>
      <c r="J3555" s="51">
        <v>16.690000000000001</v>
      </c>
      <c r="K3555" s="68">
        <v>2086.25</v>
      </c>
      <c r="L3555" s="63" t="s">
        <v>14444</v>
      </c>
      <c r="M3555" s="50" t="s">
        <v>12632</v>
      </c>
      <c r="O3555" s="36">
        <v>118</v>
      </c>
      <c r="Q3555" s="36" t="s">
        <v>12633</v>
      </c>
      <c r="R3555" s="50" t="str">
        <f>VLOOKUP(A3555,[1]komplet!$1:$1048576,18,0)</f>
        <v>ANO</v>
      </c>
    </row>
    <row r="3556" spans="1:18" x14ac:dyDescent="0.25">
      <c r="A3556" s="71">
        <v>600100456</v>
      </c>
      <c r="B3556" s="56">
        <f t="shared" si="110"/>
        <v>600100456</v>
      </c>
      <c r="C3556" s="57" t="s">
        <v>7806</v>
      </c>
      <c r="D3556" s="50">
        <v>1</v>
      </c>
      <c r="E3556" s="72">
        <f t="shared" si="111"/>
        <v>71006125</v>
      </c>
      <c r="F3556" s="51" t="s">
        <v>8876</v>
      </c>
      <c r="G3556" s="51" t="s">
        <v>8880</v>
      </c>
      <c r="H3556" s="51">
        <v>250</v>
      </c>
      <c r="I3556" s="51" t="s">
        <v>14443</v>
      </c>
      <c r="J3556" s="51">
        <v>16.690000000000001</v>
      </c>
      <c r="K3556" s="68">
        <v>4172.5</v>
      </c>
      <c r="L3556" s="63" t="s">
        <v>14444</v>
      </c>
      <c r="M3556" s="50" t="s">
        <v>12634</v>
      </c>
      <c r="O3556" s="36">
        <v>178</v>
      </c>
      <c r="Q3556" s="36" t="s">
        <v>12635</v>
      </c>
      <c r="R3556" s="50" t="str">
        <f>VLOOKUP(A3556,[1]komplet!$1:$1048576,18,0)</f>
        <v>ANO</v>
      </c>
    </row>
    <row r="3557" spans="1:18" x14ac:dyDescent="0.25">
      <c r="A3557" s="71">
        <v>600100651</v>
      </c>
      <c r="B3557" s="56">
        <f t="shared" si="110"/>
        <v>600100651</v>
      </c>
      <c r="C3557" s="57" t="s">
        <v>7807</v>
      </c>
      <c r="D3557" s="50">
        <v>1</v>
      </c>
      <c r="E3557" s="72">
        <f t="shared" si="111"/>
        <v>60121602</v>
      </c>
      <c r="F3557" s="51" t="s">
        <v>8876</v>
      </c>
      <c r="G3557" s="51" t="s">
        <v>8880</v>
      </c>
      <c r="H3557" s="51">
        <v>225</v>
      </c>
      <c r="I3557" s="51" t="s">
        <v>14443</v>
      </c>
      <c r="J3557" s="51">
        <v>16.690000000000001</v>
      </c>
      <c r="K3557" s="68">
        <v>3755.2500000000005</v>
      </c>
      <c r="L3557" s="63" t="s">
        <v>14444</v>
      </c>
      <c r="M3557" s="50" t="s">
        <v>12636</v>
      </c>
      <c r="O3557" s="36">
        <v>111</v>
      </c>
      <c r="Q3557" s="36" t="s">
        <v>12637</v>
      </c>
      <c r="R3557" s="50" t="str">
        <f>VLOOKUP(A3557,[1]komplet!$1:$1048576,18,0)</f>
        <v>ANO</v>
      </c>
    </row>
    <row r="3558" spans="1:18" x14ac:dyDescent="0.25">
      <c r="A3558" s="71">
        <v>600100596</v>
      </c>
      <c r="B3558" s="56">
        <f t="shared" si="110"/>
        <v>600100596</v>
      </c>
      <c r="C3558" s="57" t="s">
        <v>7808</v>
      </c>
      <c r="D3558" s="50">
        <v>1</v>
      </c>
      <c r="E3558" s="72">
        <f t="shared" si="111"/>
        <v>70154520</v>
      </c>
      <c r="F3558" s="51" t="s">
        <v>8876</v>
      </c>
      <c r="G3558" s="51" t="s">
        <v>8880</v>
      </c>
      <c r="H3558" s="51">
        <v>1650</v>
      </c>
      <c r="I3558" s="51" t="s">
        <v>14443</v>
      </c>
      <c r="J3558" s="51">
        <v>16.690000000000001</v>
      </c>
      <c r="K3558" s="68">
        <v>27538.500000000004</v>
      </c>
      <c r="L3558" s="63" t="s">
        <v>14444</v>
      </c>
      <c r="M3558" s="50" t="s">
        <v>12638</v>
      </c>
      <c r="N3558" s="36" t="s">
        <v>10727</v>
      </c>
      <c r="O3558" s="36">
        <v>401</v>
      </c>
      <c r="Q3558" s="36" t="s">
        <v>12618</v>
      </c>
      <c r="R3558" s="50" t="str">
        <f>VLOOKUP(A3558,[1]komplet!$1:$1048576,18,0)</f>
        <v>ANO</v>
      </c>
    </row>
    <row r="3559" spans="1:18" x14ac:dyDescent="0.25">
      <c r="A3559" s="71">
        <v>600100600</v>
      </c>
      <c r="B3559" s="56">
        <f t="shared" si="110"/>
        <v>600100600</v>
      </c>
      <c r="C3559" s="57" t="s">
        <v>7809</v>
      </c>
      <c r="D3559" s="50">
        <v>1</v>
      </c>
      <c r="E3559" s="72">
        <f t="shared" si="111"/>
        <v>70942510</v>
      </c>
      <c r="F3559" s="51" t="s">
        <v>8876</v>
      </c>
      <c r="G3559" s="51" t="s">
        <v>8880</v>
      </c>
      <c r="H3559" s="51">
        <v>625</v>
      </c>
      <c r="I3559" s="51" t="s">
        <v>14443</v>
      </c>
      <c r="J3559" s="51">
        <v>16.690000000000001</v>
      </c>
      <c r="K3559" s="68">
        <v>10431.25</v>
      </c>
      <c r="L3559" s="63" t="s">
        <v>14444</v>
      </c>
      <c r="M3559" s="50" t="s">
        <v>12639</v>
      </c>
      <c r="O3559" s="36">
        <v>349</v>
      </c>
      <c r="Q3559" s="36" t="s">
        <v>12640</v>
      </c>
      <c r="R3559" s="50" t="str">
        <f>VLOOKUP(A3559,[1]komplet!$1:$1048576,18,0)</f>
        <v>ANO</v>
      </c>
    </row>
    <row r="3560" spans="1:18" x14ac:dyDescent="0.25">
      <c r="A3560" s="71">
        <v>600100634</v>
      </c>
      <c r="B3560" s="56">
        <f t="shared" si="110"/>
        <v>600100634</v>
      </c>
      <c r="C3560" s="57" t="s">
        <v>7810</v>
      </c>
      <c r="D3560" s="50">
        <v>1</v>
      </c>
      <c r="E3560" s="72">
        <f t="shared" si="111"/>
        <v>43509541</v>
      </c>
      <c r="F3560" s="51" t="s">
        <v>8876</v>
      </c>
      <c r="G3560" s="51" t="s">
        <v>8880</v>
      </c>
      <c r="H3560" s="51">
        <v>2725</v>
      </c>
      <c r="I3560" s="51" t="s">
        <v>14443</v>
      </c>
      <c r="J3560" s="51">
        <v>16.690000000000001</v>
      </c>
      <c r="K3560" s="68">
        <v>45480.25</v>
      </c>
      <c r="L3560" s="63" t="s">
        <v>14444</v>
      </c>
      <c r="M3560" s="50" t="s">
        <v>12641</v>
      </c>
      <c r="N3560" s="36" t="s">
        <v>12622</v>
      </c>
      <c r="O3560" s="36">
        <v>447</v>
      </c>
      <c r="Q3560" s="36" t="s">
        <v>12618</v>
      </c>
      <c r="R3560" s="50" t="str">
        <f>VLOOKUP(A3560,[1]komplet!$1:$1048576,18,0)</f>
        <v>ANO</v>
      </c>
    </row>
    <row r="3561" spans="1:18" x14ac:dyDescent="0.25">
      <c r="A3561" s="71">
        <v>650045629</v>
      </c>
      <c r="B3561" s="56">
        <f t="shared" si="110"/>
        <v>650045629</v>
      </c>
      <c r="C3561" s="57" t="s">
        <v>7811</v>
      </c>
      <c r="D3561" s="50">
        <v>1</v>
      </c>
      <c r="E3561" s="72">
        <f t="shared" si="111"/>
        <v>75016583</v>
      </c>
      <c r="F3561" s="51" t="s">
        <v>8876</v>
      </c>
      <c r="G3561" s="51" t="s">
        <v>8880</v>
      </c>
      <c r="H3561" s="51">
        <v>150</v>
      </c>
      <c r="I3561" s="51" t="s">
        <v>14443</v>
      </c>
      <c r="J3561" s="51">
        <v>16.690000000000001</v>
      </c>
      <c r="K3561" s="68">
        <v>2503.5</v>
      </c>
      <c r="L3561" s="63" t="s">
        <v>14444</v>
      </c>
      <c r="M3561" s="50" t="s">
        <v>12642</v>
      </c>
      <c r="O3561" s="36">
        <v>181</v>
      </c>
      <c r="Q3561" s="36" t="s">
        <v>12643</v>
      </c>
      <c r="R3561" s="50" t="str">
        <f>VLOOKUP(A3561,[1]komplet!$1:$1048576,18,0)</f>
        <v>ANO</v>
      </c>
    </row>
    <row r="3562" spans="1:18" x14ac:dyDescent="0.25">
      <c r="A3562" s="71">
        <v>650049969</v>
      </c>
      <c r="B3562" s="56">
        <f t="shared" si="110"/>
        <v>650049969</v>
      </c>
      <c r="C3562" s="57" t="s">
        <v>7812</v>
      </c>
      <c r="D3562" s="50">
        <v>1</v>
      </c>
      <c r="E3562" s="72">
        <f t="shared" si="111"/>
        <v>70992975</v>
      </c>
      <c r="F3562" s="51" t="s">
        <v>8876</v>
      </c>
      <c r="G3562" s="51" t="s">
        <v>8880</v>
      </c>
      <c r="H3562" s="51">
        <v>200</v>
      </c>
      <c r="I3562" s="51" t="s">
        <v>14443</v>
      </c>
      <c r="J3562" s="51">
        <v>16.690000000000001</v>
      </c>
      <c r="K3562" s="68">
        <v>3338.0000000000005</v>
      </c>
      <c r="L3562" s="63" t="s">
        <v>14444</v>
      </c>
      <c r="M3562" s="50" t="s">
        <v>12644</v>
      </c>
      <c r="O3562" s="36">
        <v>55</v>
      </c>
      <c r="Q3562" s="36" t="s">
        <v>12645</v>
      </c>
      <c r="R3562" s="50" t="str">
        <f>VLOOKUP(A3562,[1]komplet!$1:$1048576,18,0)</f>
        <v>ANO</v>
      </c>
    </row>
    <row r="3563" spans="1:18" x14ac:dyDescent="0.25">
      <c r="A3563" s="71">
        <v>691014876</v>
      </c>
      <c r="B3563" s="56">
        <f t="shared" si="110"/>
        <v>691014876</v>
      </c>
      <c r="C3563" s="71">
        <v>10824693</v>
      </c>
      <c r="D3563" s="50">
        <v>1</v>
      </c>
      <c r="E3563" s="72">
        <f t="shared" si="111"/>
        <v>10824693</v>
      </c>
      <c r="F3563" s="51" t="s">
        <v>8876</v>
      </c>
      <c r="G3563" s="51" t="s">
        <v>8882</v>
      </c>
      <c r="H3563" s="51">
        <v>50</v>
      </c>
      <c r="I3563" s="51" t="s">
        <v>14443</v>
      </c>
      <c r="J3563" s="51">
        <v>16.690000000000001</v>
      </c>
      <c r="K3563" s="68">
        <v>834.50000000000011</v>
      </c>
      <c r="L3563" s="63" t="s">
        <v>14444</v>
      </c>
      <c r="M3563" s="50" t="s">
        <v>12646</v>
      </c>
      <c r="N3563" s="36" t="s">
        <v>5017</v>
      </c>
      <c r="O3563" s="36" t="s">
        <v>12647</v>
      </c>
      <c r="Q3563" s="36" t="s">
        <v>12648</v>
      </c>
      <c r="R3563" s="50" t="str">
        <f>VLOOKUP(A3563,[1]komplet!$1:$1048576,18,0)</f>
        <v>NE</v>
      </c>
    </row>
    <row r="3564" spans="1:18" x14ac:dyDescent="0.25">
      <c r="A3564" s="71">
        <v>600096491</v>
      </c>
      <c r="B3564" s="56">
        <f t="shared" si="110"/>
        <v>600096491</v>
      </c>
      <c r="C3564" s="57" t="s">
        <v>7813</v>
      </c>
      <c r="D3564" s="50">
        <v>1</v>
      </c>
      <c r="E3564" s="72">
        <f t="shared" si="111"/>
        <v>71007253</v>
      </c>
      <c r="F3564" s="51" t="s">
        <v>8876</v>
      </c>
      <c r="G3564" s="51" t="s">
        <v>8879</v>
      </c>
      <c r="H3564" s="51">
        <v>150</v>
      </c>
      <c r="I3564" s="51" t="s">
        <v>14443</v>
      </c>
      <c r="J3564" s="51">
        <v>16.690000000000001</v>
      </c>
      <c r="K3564" s="68">
        <v>2503.5</v>
      </c>
      <c r="L3564" s="63" t="s">
        <v>14444</v>
      </c>
      <c r="M3564" s="50" t="s">
        <v>12649</v>
      </c>
      <c r="O3564" s="36">
        <v>41</v>
      </c>
      <c r="Q3564" s="36" t="s">
        <v>12650</v>
      </c>
      <c r="R3564" s="50" t="str">
        <f>VLOOKUP(A3564,[1]komplet!$1:$1048576,18,0)</f>
        <v>ANO</v>
      </c>
    </row>
    <row r="3565" spans="1:18" x14ac:dyDescent="0.25">
      <c r="A3565" s="71">
        <v>600012361</v>
      </c>
      <c r="B3565" s="56">
        <f t="shared" si="110"/>
        <v>600012361</v>
      </c>
      <c r="C3565" s="57" t="s">
        <v>7814</v>
      </c>
      <c r="D3565" s="50">
        <v>1</v>
      </c>
      <c r="E3565" s="72">
        <f t="shared" si="111"/>
        <v>87858</v>
      </c>
      <c r="F3565" s="51" t="s">
        <v>8876</v>
      </c>
      <c r="G3565" s="51" t="s">
        <v>8879</v>
      </c>
      <c r="H3565" s="51">
        <v>550</v>
      </c>
      <c r="I3565" s="51" t="s">
        <v>14443</v>
      </c>
      <c r="J3565" s="51">
        <v>16.690000000000001</v>
      </c>
      <c r="K3565" s="68">
        <v>9179.5</v>
      </c>
      <c r="L3565" s="63" t="s">
        <v>14444</v>
      </c>
      <c r="M3565" s="50" t="s">
        <v>12651</v>
      </c>
      <c r="O3565" s="36">
        <v>105</v>
      </c>
      <c r="Q3565" s="36" t="s">
        <v>12652</v>
      </c>
      <c r="R3565" s="50" t="str">
        <f>VLOOKUP(A3565,[1]komplet!$1:$1048576,18,0)</f>
        <v>ANO</v>
      </c>
    </row>
    <row r="3566" spans="1:18" x14ac:dyDescent="0.25">
      <c r="A3566" s="71">
        <v>600012450</v>
      </c>
      <c r="B3566" s="56">
        <f t="shared" si="110"/>
        <v>600012450</v>
      </c>
      <c r="C3566" s="57" t="s">
        <v>7815</v>
      </c>
      <c r="D3566" s="50">
        <v>1</v>
      </c>
      <c r="E3566" s="72">
        <f t="shared" si="111"/>
        <v>87840</v>
      </c>
      <c r="F3566" s="51" t="s">
        <v>8876</v>
      </c>
      <c r="G3566" s="51" t="s">
        <v>8879</v>
      </c>
      <c r="H3566" s="51">
        <v>525</v>
      </c>
      <c r="I3566" s="51" t="s">
        <v>14443</v>
      </c>
      <c r="J3566" s="51">
        <v>16.690000000000001</v>
      </c>
      <c r="K3566" s="68">
        <v>8762.25</v>
      </c>
      <c r="L3566" s="63" t="s">
        <v>14444</v>
      </c>
      <c r="M3566" s="50" t="s">
        <v>12653</v>
      </c>
      <c r="N3566" s="36" t="s">
        <v>43</v>
      </c>
      <c r="O3566" s="36">
        <v>139</v>
      </c>
      <c r="Q3566" s="36" t="s">
        <v>12654</v>
      </c>
      <c r="R3566" s="50" t="str">
        <f>VLOOKUP(A3566,[1]komplet!$1:$1048576,18,0)</f>
        <v>ANO</v>
      </c>
    </row>
    <row r="3567" spans="1:18" x14ac:dyDescent="0.25">
      <c r="A3567" s="71">
        <v>600096475</v>
      </c>
      <c r="B3567" s="56">
        <f t="shared" si="110"/>
        <v>600096475</v>
      </c>
      <c r="C3567" s="57" t="s">
        <v>7816</v>
      </c>
      <c r="D3567" s="50">
        <v>1</v>
      </c>
      <c r="E3567" s="72">
        <f t="shared" si="111"/>
        <v>70988838</v>
      </c>
      <c r="F3567" s="51" t="s">
        <v>8876</v>
      </c>
      <c r="G3567" s="51" t="s">
        <v>8879</v>
      </c>
      <c r="H3567" s="51">
        <v>175</v>
      </c>
      <c r="I3567" s="51" t="s">
        <v>14443</v>
      </c>
      <c r="J3567" s="51">
        <v>16.690000000000001</v>
      </c>
      <c r="K3567" s="68">
        <v>2920.75</v>
      </c>
      <c r="L3567" s="63" t="s">
        <v>14444</v>
      </c>
      <c r="M3567" s="50" t="s">
        <v>12655</v>
      </c>
      <c r="O3567" s="36">
        <v>102</v>
      </c>
      <c r="Q3567" s="36" t="s">
        <v>12656</v>
      </c>
      <c r="R3567" s="50" t="str">
        <f>VLOOKUP(A3567,[1]komplet!$1:$1048576,18,0)</f>
        <v>ANO</v>
      </c>
    </row>
    <row r="3568" spans="1:18" x14ac:dyDescent="0.25">
      <c r="A3568" s="71">
        <v>600096599</v>
      </c>
      <c r="B3568" s="56">
        <f t="shared" si="110"/>
        <v>600096599</v>
      </c>
      <c r="C3568" s="57" t="s">
        <v>7817</v>
      </c>
      <c r="D3568" s="50">
        <v>1</v>
      </c>
      <c r="E3568" s="72">
        <f t="shared" si="111"/>
        <v>60158247</v>
      </c>
      <c r="F3568" s="51" t="s">
        <v>8876</v>
      </c>
      <c r="G3568" s="51" t="s">
        <v>8879</v>
      </c>
      <c r="H3568" s="51">
        <v>250</v>
      </c>
      <c r="I3568" s="51" t="s">
        <v>14443</v>
      </c>
      <c r="J3568" s="51">
        <v>16.690000000000001</v>
      </c>
      <c r="K3568" s="68">
        <v>4172.5</v>
      </c>
      <c r="L3568" s="63" t="s">
        <v>14444</v>
      </c>
      <c r="M3568" s="50" t="s">
        <v>12657</v>
      </c>
      <c r="N3568" s="36" t="s">
        <v>4874</v>
      </c>
      <c r="O3568" s="36">
        <v>40</v>
      </c>
      <c r="Q3568" s="36" t="s">
        <v>12658</v>
      </c>
      <c r="R3568" s="50" t="str">
        <f>VLOOKUP(A3568,[1]komplet!$1:$1048576,18,0)</f>
        <v>ANO</v>
      </c>
    </row>
    <row r="3569" spans="1:18" x14ac:dyDescent="0.25">
      <c r="A3569" s="71">
        <v>600096068</v>
      </c>
      <c r="B3569" s="56">
        <f t="shared" si="110"/>
        <v>600096068</v>
      </c>
      <c r="C3569" s="57" t="s">
        <v>7818</v>
      </c>
      <c r="D3569" s="50">
        <v>1</v>
      </c>
      <c r="E3569" s="72">
        <f t="shared" si="111"/>
        <v>191051</v>
      </c>
      <c r="F3569" s="51" t="s">
        <v>8876</v>
      </c>
      <c r="G3569" s="51" t="s">
        <v>8879</v>
      </c>
      <c r="H3569" s="51">
        <v>2275</v>
      </c>
      <c r="I3569" s="51" t="s">
        <v>14443</v>
      </c>
      <c r="J3569" s="51">
        <v>16.690000000000001</v>
      </c>
      <c r="K3569" s="68">
        <v>37969.75</v>
      </c>
      <c r="L3569" s="63" t="s">
        <v>14444</v>
      </c>
      <c r="M3569" s="50" t="s">
        <v>12659</v>
      </c>
      <c r="N3569" s="36" t="s">
        <v>59</v>
      </c>
      <c r="O3569" s="36">
        <v>1509</v>
      </c>
      <c r="Q3569" s="36" t="s">
        <v>12660</v>
      </c>
      <c r="R3569" s="50" t="str">
        <f>VLOOKUP(A3569,[1]komplet!$1:$1048576,18,0)</f>
        <v>ANO</v>
      </c>
    </row>
    <row r="3570" spans="1:18" x14ac:dyDescent="0.25">
      <c r="A3570" s="71">
        <v>600096131</v>
      </c>
      <c r="B3570" s="56">
        <f t="shared" si="110"/>
        <v>600096131</v>
      </c>
      <c r="C3570" s="57" t="s">
        <v>7819</v>
      </c>
      <c r="D3570" s="50">
        <v>1</v>
      </c>
      <c r="E3570" s="72">
        <f t="shared" si="111"/>
        <v>48160831</v>
      </c>
      <c r="F3570" s="51" t="s">
        <v>8876</v>
      </c>
      <c r="G3570" s="51" t="s">
        <v>8879</v>
      </c>
      <c r="H3570" s="51">
        <v>1925</v>
      </c>
      <c r="I3570" s="51" t="s">
        <v>14443</v>
      </c>
      <c r="J3570" s="51">
        <v>16.690000000000001</v>
      </c>
      <c r="K3570" s="68">
        <v>32128.250000000004</v>
      </c>
      <c r="L3570" s="63" t="s">
        <v>14444</v>
      </c>
      <c r="M3570" s="50" t="s">
        <v>12661</v>
      </c>
      <c r="N3570" s="36" t="s">
        <v>82</v>
      </c>
      <c r="O3570" s="36">
        <v>45</v>
      </c>
      <c r="Q3570" s="36" t="s">
        <v>12660</v>
      </c>
      <c r="R3570" s="50" t="str">
        <f>VLOOKUP(A3570,[1]komplet!$1:$1048576,18,0)</f>
        <v>ANO</v>
      </c>
    </row>
    <row r="3571" spans="1:18" x14ac:dyDescent="0.25">
      <c r="A3571" s="71">
        <v>600096220</v>
      </c>
      <c r="B3571" s="56">
        <f t="shared" si="110"/>
        <v>600096220</v>
      </c>
      <c r="C3571" s="57" t="s">
        <v>7820</v>
      </c>
      <c r="D3571" s="50">
        <v>1</v>
      </c>
      <c r="E3571" s="72">
        <f t="shared" si="111"/>
        <v>60156678</v>
      </c>
      <c r="F3571" s="51" t="s">
        <v>8876</v>
      </c>
      <c r="G3571" s="51" t="s">
        <v>8879</v>
      </c>
      <c r="H3571" s="51">
        <v>250</v>
      </c>
      <c r="I3571" s="51" t="s">
        <v>14443</v>
      </c>
      <c r="J3571" s="51">
        <v>16.690000000000001</v>
      </c>
      <c r="K3571" s="68">
        <v>4172.5</v>
      </c>
      <c r="L3571" s="63" t="s">
        <v>14444</v>
      </c>
      <c r="M3571" s="50" t="s">
        <v>12662</v>
      </c>
      <c r="O3571" s="36">
        <v>65</v>
      </c>
      <c r="Q3571" s="36" t="s">
        <v>12663</v>
      </c>
      <c r="R3571" s="50" t="str">
        <f>VLOOKUP(A3571,[1]komplet!$1:$1048576,18,0)</f>
        <v>ANO</v>
      </c>
    </row>
    <row r="3572" spans="1:18" x14ac:dyDescent="0.25">
      <c r="A3572" s="71">
        <v>600096246</v>
      </c>
      <c r="B3572" s="56">
        <f t="shared" si="110"/>
        <v>600096246</v>
      </c>
      <c r="C3572" s="57" t="s">
        <v>7821</v>
      </c>
      <c r="D3572" s="50">
        <v>1</v>
      </c>
      <c r="E3572" s="72">
        <f t="shared" si="111"/>
        <v>60157046</v>
      </c>
      <c r="F3572" s="51" t="s">
        <v>8876</v>
      </c>
      <c r="G3572" s="51" t="s">
        <v>8879</v>
      </c>
      <c r="H3572" s="51">
        <v>1350</v>
      </c>
      <c r="I3572" s="51" t="s">
        <v>14443</v>
      </c>
      <c r="J3572" s="51">
        <v>16.690000000000001</v>
      </c>
      <c r="K3572" s="68">
        <v>22531.5</v>
      </c>
      <c r="L3572" s="63" t="s">
        <v>14444</v>
      </c>
      <c r="M3572" s="50" t="s">
        <v>12664</v>
      </c>
      <c r="N3572" s="36" t="s">
        <v>12665</v>
      </c>
      <c r="O3572" s="36">
        <v>245</v>
      </c>
      <c r="Q3572" s="36" t="s">
        <v>12666</v>
      </c>
      <c r="R3572" s="50" t="str">
        <f>VLOOKUP(A3572,[1]komplet!$1:$1048576,18,0)</f>
        <v>ANO</v>
      </c>
    </row>
    <row r="3573" spans="1:18" x14ac:dyDescent="0.25">
      <c r="A3573" s="71">
        <v>600096301</v>
      </c>
      <c r="B3573" s="56">
        <f t="shared" si="110"/>
        <v>600096301</v>
      </c>
      <c r="C3573" s="57" t="s">
        <v>7822</v>
      </c>
      <c r="D3573" s="50">
        <v>1</v>
      </c>
      <c r="E3573" s="72">
        <f t="shared" si="111"/>
        <v>60158841</v>
      </c>
      <c r="F3573" s="51" t="s">
        <v>8876</v>
      </c>
      <c r="G3573" s="51" t="s">
        <v>8879</v>
      </c>
      <c r="H3573" s="51">
        <v>900</v>
      </c>
      <c r="I3573" s="51" t="s">
        <v>14443</v>
      </c>
      <c r="J3573" s="51">
        <v>16.690000000000001</v>
      </c>
      <c r="K3573" s="68">
        <v>15021.000000000002</v>
      </c>
      <c r="L3573" s="63" t="s">
        <v>14444</v>
      </c>
      <c r="M3573" s="50" t="s">
        <v>12667</v>
      </c>
      <c r="N3573" s="36" t="s">
        <v>9282</v>
      </c>
      <c r="O3573" s="36">
        <v>148</v>
      </c>
      <c r="Q3573" s="36" t="s">
        <v>12654</v>
      </c>
      <c r="R3573" s="50" t="str">
        <f>VLOOKUP(A3573,[1]komplet!$1:$1048576,18,0)</f>
        <v>ANO</v>
      </c>
    </row>
    <row r="3574" spans="1:18" x14ac:dyDescent="0.25">
      <c r="A3574" s="71">
        <v>600096441</v>
      </c>
      <c r="B3574" s="56">
        <f t="shared" si="110"/>
        <v>600096441</v>
      </c>
      <c r="C3574" s="57" t="s">
        <v>7823</v>
      </c>
      <c r="D3574" s="50">
        <v>1</v>
      </c>
      <c r="E3574" s="72">
        <f t="shared" si="111"/>
        <v>70189081</v>
      </c>
      <c r="F3574" s="51" t="s">
        <v>8876</v>
      </c>
      <c r="G3574" s="51" t="s">
        <v>8879</v>
      </c>
      <c r="H3574" s="51">
        <v>100</v>
      </c>
      <c r="I3574" s="51" t="s">
        <v>14443</v>
      </c>
      <c r="J3574" s="51">
        <v>16.690000000000001</v>
      </c>
      <c r="K3574" s="68">
        <v>1669.0000000000002</v>
      </c>
      <c r="L3574" s="63" t="s">
        <v>14444</v>
      </c>
      <c r="M3574" s="50" t="s">
        <v>12668</v>
      </c>
      <c r="O3574" s="36">
        <v>46</v>
      </c>
      <c r="Q3574" s="36" t="s">
        <v>12669</v>
      </c>
      <c r="R3574" s="50" t="str">
        <f>VLOOKUP(A3574,[1]komplet!$1:$1048576,18,0)</f>
        <v>ANO</v>
      </c>
    </row>
    <row r="3575" spans="1:18" x14ac:dyDescent="0.25">
      <c r="A3575" s="71">
        <v>600096530</v>
      </c>
      <c r="B3575" s="56">
        <f t="shared" si="110"/>
        <v>600096530</v>
      </c>
      <c r="C3575" s="57" t="s">
        <v>7824</v>
      </c>
      <c r="D3575" s="50">
        <v>1</v>
      </c>
      <c r="E3575" s="72">
        <f t="shared" si="111"/>
        <v>60158859</v>
      </c>
      <c r="F3575" s="51" t="s">
        <v>8876</v>
      </c>
      <c r="G3575" s="51" t="s">
        <v>8879</v>
      </c>
      <c r="H3575" s="51">
        <v>900</v>
      </c>
      <c r="I3575" s="51" t="s">
        <v>14443</v>
      </c>
      <c r="J3575" s="51">
        <v>16.690000000000001</v>
      </c>
      <c r="K3575" s="68">
        <v>15021.000000000002</v>
      </c>
      <c r="L3575" s="63" t="s">
        <v>14444</v>
      </c>
      <c r="M3575" s="50" t="s">
        <v>12670</v>
      </c>
      <c r="N3575" s="36" t="s">
        <v>19</v>
      </c>
      <c r="O3575" s="36">
        <v>227</v>
      </c>
      <c r="Q3575" s="36" t="s">
        <v>12671</v>
      </c>
      <c r="R3575" s="50" t="str">
        <f>VLOOKUP(A3575,[1]komplet!$1:$1048576,18,0)</f>
        <v>ANO</v>
      </c>
    </row>
    <row r="3576" spans="1:18" x14ac:dyDescent="0.25">
      <c r="A3576" s="71">
        <v>691003009</v>
      </c>
      <c r="B3576" s="56">
        <f t="shared" si="110"/>
        <v>691003009</v>
      </c>
      <c r="C3576" s="57" t="s">
        <v>7825</v>
      </c>
      <c r="D3576" s="50">
        <v>1</v>
      </c>
      <c r="E3576" s="72">
        <f t="shared" si="111"/>
        <v>72543159</v>
      </c>
      <c r="F3576" s="51" t="s">
        <v>8876</v>
      </c>
      <c r="G3576" s="51" t="s">
        <v>8879</v>
      </c>
      <c r="H3576" s="51">
        <v>1850</v>
      </c>
      <c r="I3576" s="51" t="s">
        <v>14443</v>
      </c>
      <c r="J3576" s="51">
        <v>16.690000000000001</v>
      </c>
      <c r="K3576" s="68">
        <v>30876.500000000004</v>
      </c>
      <c r="L3576" s="63" t="s">
        <v>14444</v>
      </c>
      <c r="M3576" s="50" t="s">
        <v>12672</v>
      </c>
      <c r="N3576" s="36" t="s">
        <v>4874</v>
      </c>
      <c r="O3576" s="36">
        <v>1025</v>
      </c>
      <c r="Q3576" s="36" t="s">
        <v>12660</v>
      </c>
      <c r="R3576" s="50" t="str">
        <f>VLOOKUP(A3576,[1]komplet!$1:$1048576,18,0)</f>
        <v>ANO</v>
      </c>
    </row>
    <row r="3577" spans="1:18" x14ac:dyDescent="0.25">
      <c r="A3577" s="71">
        <v>600100472</v>
      </c>
      <c r="B3577" s="56">
        <f t="shared" si="110"/>
        <v>600100472</v>
      </c>
      <c r="C3577" s="57" t="s">
        <v>7826</v>
      </c>
      <c r="D3577" s="50">
        <v>1</v>
      </c>
      <c r="E3577" s="72">
        <f t="shared" si="111"/>
        <v>70990000</v>
      </c>
      <c r="F3577" s="51" t="s">
        <v>8876</v>
      </c>
      <c r="G3577" s="51" t="s">
        <v>8880</v>
      </c>
      <c r="H3577" s="51">
        <v>425</v>
      </c>
      <c r="I3577" s="51" t="s">
        <v>14443</v>
      </c>
      <c r="J3577" s="51">
        <v>16.690000000000001</v>
      </c>
      <c r="K3577" s="68">
        <v>7093.2500000000009</v>
      </c>
      <c r="L3577" s="63" t="s">
        <v>14444</v>
      </c>
      <c r="M3577" s="50" t="s">
        <v>12673</v>
      </c>
      <c r="O3577" s="36">
        <v>80</v>
      </c>
      <c r="Q3577" s="36" t="s">
        <v>12674</v>
      </c>
      <c r="R3577" s="50" t="str">
        <f>VLOOKUP(A3577,[1]komplet!$1:$1048576,18,0)</f>
        <v>ANO</v>
      </c>
    </row>
    <row r="3578" spans="1:18" x14ac:dyDescent="0.25">
      <c r="A3578" s="71">
        <v>600019811</v>
      </c>
      <c r="B3578" s="56">
        <f t="shared" si="110"/>
        <v>600019811</v>
      </c>
      <c r="C3578" s="57" t="s">
        <v>7827</v>
      </c>
      <c r="D3578" s="50">
        <v>1</v>
      </c>
      <c r="E3578" s="72">
        <f t="shared" si="111"/>
        <v>498815</v>
      </c>
      <c r="F3578" s="51" t="s">
        <v>8876</v>
      </c>
      <c r="G3578" s="51" t="s">
        <v>8880</v>
      </c>
      <c r="H3578" s="51">
        <v>925</v>
      </c>
      <c r="I3578" s="51" t="s">
        <v>14443</v>
      </c>
      <c r="J3578" s="51">
        <v>16.690000000000001</v>
      </c>
      <c r="K3578" s="68">
        <v>15438.250000000002</v>
      </c>
      <c r="L3578" s="63" t="s">
        <v>14444</v>
      </c>
      <c r="M3578" s="50" t="s">
        <v>12675</v>
      </c>
      <c r="N3578" s="36" t="s">
        <v>73</v>
      </c>
      <c r="O3578" s="36">
        <v>256</v>
      </c>
      <c r="P3578" s="36">
        <v>9</v>
      </c>
      <c r="Q3578" s="36" t="s">
        <v>8882</v>
      </c>
      <c r="R3578" s="50" t="str">
        <f>VLOOKUP(A3578,[1]komplet!$1:$1048576,18,0)</f>
        <v>ANO</v>
      </c>
    </row>
    <row r="3579" spans="1:18" x14ac:dyDescent="0.25">
      <c r="A3579" s="71">
        <v>600012786</v>
      </c>
      <c r="B3579" s="56">
        <f t="shared" si="110"/>
        <v>600012786</v>
      </c>
      <c r="C3579" s="57" t="s">
        <v>7828</v>
      </c>
      <c r="D3579" s="50">
        <v>1</v>
      </c>
      <c r="E3579" s="72">
        <f t="shared" si="111"/>
        <v>62033026</v>
      </c>
      <c r="F3579" s="51" t="s">
        <v>8876</v>
      </c>
      <c r="G3579" s="51" t="s">
        <v>8880</v>
      </c>
      <c r="H3579" s="51">
        <v>1825</v>
      </c>
      <c r="I3579" s="51" t="s">
        <v>14443</v>
      </c>
      <c r="J3579" s="51">
        <v>16.690000000000001</v>
      </c>
      <c r="K3579" s="68">
        <v>30459.250000000004</v>
      </c>
      <c r="L3579" s="63" t="s">
        <v>14444</v>
      </c>
      <c r="M3579" s="50" t="s">
        <v>12676</v>
      </c>
      <c r="N3579" s="36" t="s">
        <v>29</v>
      </c>
      <c r="O3579" s="36">
        <v>1638</v>
      </c>
      <c r="P3579" s="36">
        <v>1</v>
      </c>
      <c r="Q3579" s="36" t="s">
        <v>8882</v>
      </c>
      <c r="R3579" s="50" t="str">
        <f>VLOOKUP(A3579,[1]komplet!$1:$1048576,18,0)</f>
        <v>ANO</v>
      </c>
    </row>
    <row r="3580" spans="1:18" x14ac:dyDescent="0.25">
      <c r="A3580" s="71">
        <v>600012824</v>
      </c>
      <c r="B3580" s="56">
        <f t="shared" si="110"/>
        <v>600012824</v>
      </c>
      <c r="C3580" s="57" t="s">
        <v>7829</v>
      </c>
      <c r="D3580" s="50">
        <v>1</v>
      </c>
      <c r="E3580" s="72">
        <f t="shared" si="111"/>
        <v>15034569</v>
      </c>
      <c r="F3580" s="51" t="s">
        <v>8876</v>
      </c>
      <c r="G3580" s="51" t="s">
        <v>8880</v>
      </c>
      <c r="H3580" s="51">
        <v>825</v>
      </c>
      <c r="I3580" s="51" t="s">
        <v>14443</v>
      </c>
      <c r="J3580" s="51">
        <v>16.690000000000001</v>
      </c>
      <c r="K3580" s="68">
        <v>13769.250000000002</v>
      </c>
      <c r="L3580" s="63" t="s">
        <v>14444</v>
      </c>
      <c r="M3580" s="50" t="s">
        <v>12677</v>
      </c>
      <c r="N3580" s="36" t="s">
        <v>83</v>
      </c>
      <c r="O3580" s="36">
        <v>1083</v>
      </c>
      <c r="P3580" s="36">
        <v>8</v>
      </c>
      <c r="Q3580" s="36" t="s">
        <v>8882</v>
      </c>
      <c r="R3580" s="50" t="str">
        <f>VLOOKUP(A3580,[1]komplet!$1:$1048576,18,0)</f>
        <v>ANO</v>
      </c>
    </row>
    <row r="3581" spans="1:18" x14ac:dyDescent="0.25">
      <c r="A3581" s="71">
        <v>600024491</v>
      </c>
      <c r="B3581" s="56">
        <f t="shared" si="110"/>
        <v>600024491</v>
      </c>
      <c r="C3581" s="57" t="s">
        <v>7830</v>
      </c>
      <c r="D3581" s="50">
        <v>1</v>
      </c>
      <c r="E3581" s="72">
        <f t="shared" si="111"/>
        <v>70838283</v>
      </c>
      <c r="F3581" s="51" t="s">
        <v>8876</v>
      </c>
      <c r="G3581" s="51" t="s">
        <v>8880</v>
      </c>
      <c r="H3581" s="51">
        <v>450</v>
      </c>
      <c r="I3581" s="51" t="s">
        <v>14443</v>
      </c>
      <c r="J3581" s="51">
        <v>16.690000000000001</v>
      </c>
      <c r="K3581" s="68">
        <v>7510.5000000000009</v>
      </c>
      <c r="L3581" s="63" t="s">
        <v>14444</v>
      </c>
      <c r="M3581" s="50" t="s">
        <v>12678</v>
      </c>
      <c r="N3581" s="36" t="s">
        <v>10879</v>
      </c>
      <c r="O3581" s="36">
        <v>488</v>
      </c>
      <c r="P3581" s="36">
        <v>44</v>
      </c>
      <c r="Q3581" s="36" t="s">
        <v>8882</v>
      </c>
      <c r="R3581" s="50" t="str">
        <f>VLOOKUP(A3581,[1]komplet!$1:$1048576,18,0)</f>
        <v>ANO</v>
      </c>
    </row>
    <row r="3582" spans="1:18" x14ac:dyDescent="0.25">
      <c r="A3582" s="71">
        <v>600099938</v>
      </c>
      <c r="B3582" s="56">
        <f t="shared" si="110"/>
        <v>600099938</v>
      </c>
      <c r="C3582" s="57" t="s">
        <v>7831</v>
      </c>
      <c r="D3582" s="50">
        <v>1</v>
      </c>
      <c r="E3582" s="72">
        <f t="shared" si="111"/>
        <v>70942137</v>
      </c>
      <c r="F3582" s="51" t="s">
        <v>8876</v>
      </c>
      <c r="G3582" s="51" t="s">
        <v>8880</v>
      </c>
      <c r="H3582" s="51">
        <v>175</v>
      </c>
      <c r="I3582" s="51" t="s">
        <v>14443</v>
      </c>
      <c r="J3582" s="51">
        <v>16.690000000000001</v>
      </c>
      <c r="K3582" s="68">
        <v>2920.75</v>
      </c>
      <c r="L3582" s="63" t="s">
        <v>14444</v>
      </c>
      <c r="M3582" s="50" t="s">
        <v>12679</v>
      </c>
      <c r="O3582" s="36">
        <v>138</v>
      </c>
      <c r="Q3582" s="36" t="s">
        <v>12680</v>
      </c>
      <c r="R3582" s="50" t="str">
        <f>VLOOKUP(A3582,[1]komplet!$1:$1048576,18,0)</f>
        <v>ANO</v>
      </c>
    </row>
    <row r="3583" spans="1:18" x14ac:dyDescent="0.25">
      <c r="A3583" s="71">
        <v>600100316</v>
      </c>
      <c r="B3583" s="56">
        <f t="shared" si="110"/>
        <v>600100316</v>
      </c>
      <c r="C3583" s="57" t="s">
        <v>7832</v>
      </c>
      <c r="D3583" s="50">
        <v>1</v>
      </c>
      <c r="E3583" s="72">
        <f t="shared" si="111"/>
        <v>70992983</v>
      </c>
      <c r="F3583" s="51" t="s">
        <v>8876</v>
      </c>
      <c r="G3583" s="51" t="s">
        <v>8880</v>
      </c>
      <c r="H3583" s="51">
        <v>150</v>
      </c>
      <c r="I3583" s="51" t="s">
        <v>14443</v>
      </c>
      <c r="J3583" s="51">
        <v>16.690000000000001</v>
      </c>
      <c r="K3583" s="68">
        <v>2503.5</v>
      </c>
      <c r="L3583" s="63" t="s">
        <v>14444</v>
      </c>
      <c r="M3583" s="50" t="s">
        <v>12681</v>
      </c>
      <c r="N3583" s="36" t="s">
        <v>12682</v>
      </c>
      <c r="O3583" s="36">
        <v>125</v>
      </c>
      <c r="P3583" s="36">
        <v>50</v>
      </c>
      <c r="Q3583" s="36" t="s">
        <v>8882</v>
      </c>
      <c r="R3583" s="50" t="str">
        <f>VLOOKUP(A3583,[1]komplet!$1:$1048576,18,0)</f>
        <v>ANO</v>
      </c>
    </row>
    <row r="3584" spans="1:18" x14ac:dyDescent="0.25">
      <c r="A3584" s="71">
        <v>600100324</v>
      </c>
      <c r="B3584" s="56">
        <f t="shared" si="110"/>
        <v>600100324</v>
      </c>
      <c r="C3584" s="57" t="s">
        <v>7833</v>
      </c>
      <c r="D3584" s="50">
        <v>1</v>
      </c>
      <c r="E3584" s="72">
        <f t="shared" si="111"/>
        <v>70188980</v>
      </c>
      <c r="F3584" s="51" t="s">
        <v>8876</v>
      </c>
      <c r="G3584" s="51" t="s">
        <v>8880</v>
      </c>
      <c r="H3584" s="51">
        <v>200</v>
      </c>
      <c r="I3584" s="51" t="s">
        <v>14443</v>
      </c>
      <c r="J3584" s="51">
        <v>16.690000000000001</v>
      </c>
      <c r="K3584" s="68">
        <v>3338.0000000000005</v>
      </c>
      <c r="L3584" s="63" t="s">
        <v>14444</v>
      </c>
      <c r="M3584" s="50" t="s">
        <v>12683</v>
      </c>
      <c r="O3584" s="36">
        <v>119</v>
      </c>
      <c r="Q3584" s="36" t="s">
        <v>12684</v>
      </c>
      <c r="R3584" s="50" t="str">
        <f>VLOOKUP(A3584,[1]komplet!$1:$1048576,18,0)</f>
        <v>ANO</v>
      </c>
    </row>
    <row r="3585" spans="1:18" x14ac:dyDescent="0.25">
      <c r="A3585" s="71">
        <v>600100499</v>
      </c>
      <c r="B3585" s="56">
        <f t="shared" si="110"/>
        <v>600100499</v>
      </c>
      <c r="C3585" s="57" t="s">
        <v>7834</v>
      </c>
      <c r="D3585" s="50">
        <v>1</v>
      </c>
      <c r="E3585" s="72">
        <f t="shared" si="111"/>
        <v>71009388</v>
      </c>
      <c r="F3585" s="51" t="s">
        <v>8876</v>
      </c>
      <c r="G3585" s="51" t="s">
        <v>8880</v>
      </c>
      <c r="H3585" s="51">
        <v>650</v>
      </c>
      <c r="I3585" s="51" t="s">
        <v>14443</v>
      </c>
      <c r="J3585" s="51">
        <v>16.690000000000001</v>
      </c>
      <c r="K3585" s="68">
        <v>10848.5</v>
      </c>
      <c r="L3585" s="63" t="s">
        <v>14444</v>
      </c>
      <c r="M3585" s="50" t="s">
        <v>12685</v>
      </c>
      <c r="O3585" s="36">
        <v>496</v>
      </c>
      <c r="Q3585" s="36" t="s">
        <v>12686</v>
      </c>
      <c r="R3585" s="50" t="str">
        <f>VLOOKUP(A3585,[1]komplet!$1:$1048576,18,0)</f>
        <v>ANO</v>
      </c>
    </row>
    <row r="3586" spans="1:18" x14ac:dyDescent="0.25">
      <c r="A3586" s="71">
        <v>600100618</v>
      </c>
      <c r="B3586" s="56">
        <f t="shared" si="110"/>
        <v>600100618</v>
      </c>
      <c r="C3586" s="57" t="s">
        <v>7835</v>
      </c>
      <c r="D3586" s="50">
        <v>1</v>
      </c>
      <c r="E3586" s="72">
        <f t="shared" si="111"/>
        <v>75017407</v>
      </c>
      <c r="F3586" s="51" t="s">
        <v>8876</v>
      </c>
      <c r="G3586" s="51" t="s">
        <v>8880</v>
      </c>
      <c r="H3586" s="51">
        <v>375</v>
      </c>
      <c r="I3586" s="51" t="s">
        <v>14443</v>
      </c>
      <c r="J3586" s="51">
        <v>16.690000000000001</v>
      </c>
      <c r="K3586" s="68">
        <v>6258.7500000000009</v>
      </c>
      <c r="L3586" s="63" t="s">
        <v>14444</v>
      </c>
      <c r="M3586" s="50" t="s">
        <v>12687</v>
      </c>
      <c r="O3586" s="36">
        <v>211</v>
      </c>
      <c r="Q3586" s="36" t="s">
        <v>12688</v>
      </c>
      <c r="R3586" s="50" t="str">
        <f>VLOOKUP(A3586,[1]komplet!$1:$1048576,18,0)</f>
        <v>ANO</v>
      </c>
    </row>
    <row r="3587" spans="1:18" x14ac:dyDescent="0.25">
      <c r="A3587" s="71">
        <v>600100693</v>
      </c>
      <c r="B3587" s="56">
        <f t="shared" si="110"/>
        <v>600100693</v>
      </c>
      <c r="C3587" s="57" t="s">
        <v>7836</v>
      </c>
      <c r="D3587" s="50">
        <v>1</v>
      </c>
      <c r="E3587" s="72">
        <f t="shared" si="111"/>
        <v>49328263</v>
      </c>
      <c r="F3587" s="51" t="s">
        <v>8876</v>
      </c>
      <c r="G3587" s="51" t="s">
        <v>8880</v>
      </c>
      <c r="H3587" s="51">
        <v>1100</v>
      </c>
      <c r="I3587" s="51" t="s">
        <v>14443</v>
      </c>
      <c r="J3587" s="51">
        <v>16.690000000000001</v>
      </c>
      <c r="K3587" s="68">
        <v>18359</v>
      </c>
      <c r="L3587" s="63" t="s">
        <v>14444</v>
      </c>
      <c r="M3587" s="50" t="s">
        <v>12689</v>
      </c>
      <c r="N3587" s="36" t="s">
        <v>9041</v>
      </c>
      <c r="O3587" s="36">
        <v>600</v>
      </c>
      <c r="P3587" s="36">
        <v>4</v>
      </c>
      <c r="Q3587" s="36" t="s">
        <v>8882</v>
      </c>
      <c r="R3587" s="50" t="str">
        <f>VLOOKUP(A3587,[1]komplet!$1:$1048576,18,0)</f>
        <v>ANO</v>
      </c>
    </row>
    <row r="3588" spans="1:18" x14ac:dyDescent="0.25">
      <c r="A3588" s="71">
        <v>600100642</v>
      </c>
      <c r="B3588" s="56">
        <f t="shared" si="110"/>
        <v>600100642</v>
      </c>
      <c r="C3588" s="57" t="s">
        <v>7837</v>
      </c>
      <c r="D3588" s="50">
        <v>1</v>
      </c>
      <c r="E3588" s="72">
        <f t="shared" si="111"/>
        <v>62032259</v>
      </c>
      <c r="F3588" s="51" t="s">
        <v>8876</v>
      </c>
      <c r="G3588" s="51" t="s">
        <v>8880</v>
      </c>
      <c r="H3588" s="51">
        <v>750</v>
      </c>
      <c r="I3588" s="51" t="s">
        <v>14443</v>
      </c>
      <c r="J3588" s="51">
        <v>16.690000000000001</v>
      </c>
      <c r="K3588" s="68">
        <v>12517.500000000002</v>
      </c>
      <c r="L3588" s="63" t="s">
        <v>14444</v>
      </c>
      <c r="M3588" s="50" t="s">
        <v>12690</v>
      </c>
      <c r="N3588" s="36" t="s">
        <v>12691</v>
      </c>
      <c r="O3588" s="36">
        <v>15</v>
      </c>
      <c r="Q3588" s="36" t="s">
        <v>12692</v>
      </c>
      <c r="R3588" s="50" t="str">
        <f>VLOOKUP(A3588,[1]komplet!$1:$1048576,18,0)</f>
        <v>ANO</v>
      </c>
    </row>
    <row r="3589" spans="1:18" x14ac:dyDescent="0.25">
      <c r="A3589" s="71">
        <v>600100685</v>
      </c>
      <c r="B3589" s="56">
        <f t="shared" ref="B3589:B3652" si="112">A3589*1</f>
        <v>600100685</v>
      </c>
      <c r="C3589" s="57" t="s">
        <v>7838</v>
      </c>
      <c r="D3589" s="50">
        <v>1</v>
      </c>
      <c r="E3589" s="72">
        <f t="shared" ref="E3589:E3652" si="113">C3589*1</f>
        <v>49328255</v>
      </c>
      <c r="F3589" s="51" t="s">
        <v>8876</v>
      </c>
      <c r="G3589" s="51" t="s">
        <v>8880</v>
      </c>
      <c r="H3589" s="51">
        <v>1300</v>
      </c>
      <c r="I3589" s="51" t="s">
        <v>14443</v>
      </c>
      <c r="J3589" s="51">
        <v>16.690000000000001</v>
      </c>
      <c r="K3589" s="68">
        <v>21697</v>
      </c>
      <c r="L3589" s="63" t="s">
        <v>14444</v>
      </c>
      <c r="M3589" s="50" t="s">
        <v>12693</v>
      </c>
      <c r="N3589" s="36" t="s">
        <v>4453</v>
      </c>
      <c r="O3589" s="36">
        <v>35</v>
      </c>
      <c r="P3589" s="36">
        <v>27</v>
      </c>
      <c r="Q3589" s="36" t="s">
        <v>8882</v>
      </c>
      <c r="R3589" s="50" t="str">
        <f>VLOOKUP(A3589,[1]komplet!$1:$1048576,18,0)</f>
        <v>ANO</v>
      </c>
    </row>
    <row r="3590" spans="1:18" x14ac:dyDescent="0.25">
      <c r="A3590" s="71">
        <v>600100707</v>
      </c>
      <c r="B3590" s="56">
        <f t="shared" si="112"/>
        <v>600100707</v>
      </c>
      <c r="C3590" s="57" t="s">
        <v>7839</v>
      </c>
      <c r="D3590" s="50">
        <v>1</v>
      </c>
      <c r="E3590" s="72">
        <f t="shared" si="113"/>
        <v>49328271</v>
      </c>
      <c r="F3590" s="51" t="s">
        <v>8876</v>
      </c>
      <c r="G3590" s="51" t="s">
        <v>8880</v>
      </c>
      <c r="H3590" s="51">
        <v>1350</v>
      </c>
      <c r="I3590" s="51" t="s">
        <v>14443</v>
      </c>
      <c r="J3590" s="51">
        <v>16.690000000000001</v>
      </c>
      <c r="K3590" s="68">
        <v>22531.5</v>
      </c>
      <c r="L3590" s="63" t="s">
        <v>14444</v>
      </c>
      <c r="M3590" s="50" t="s">
        <v>12694</v>
      </c>
      <c r="N3590" s="36" t="s">
        <v>13</v>
      </c>
      <c r="O3590" s="36">
        <v>38</v>
      </c>
      <c r="P3590" s="36">
        <v>73</v>
      </c>
      <c r="Q3590" s="36" t="s">
        <v>8882</v>
      </c>
      <c r="R3590" s="50" t="str">
        <f>VLOOKUP(A3590,[1]komplet!$1:$1048576,18,0)</f>
        <v>ANO</v>
      </c>
    </row>
    <row r="3591" spans="1:18" x14ac:dyDescent="0.25">
      <c r="A3591" s="71">
        <v>600100715</v>
      </c>
      <c r="B3591" s="56">
        <f t="shared" si="112"/>
        <v>600100715</v>
      </c>
      <c r="C3591" s="57" t="s">
        <v>7840</v>
      </c>
      <c r="D3591" s="50">
        <v>1</v>
      </c>
      <c r="E3591" s="72">
        <f t="shared" si="113"/>
        <v>49328298</v>
      </c>
      <c r="F3591" s="51" t="s">
        <v>8876</v>
      </c>
      <c r="G3591" s="51" t="s">
        <v>8880</v>
      </c>
      <c r="H3591" s="51">
        <v>1375</v>
      </c>
      <c r="I3591" s="51" t="s">
        <v>14443</v>
      </c>
      <c r="J3591" s="51">
        <v>16.690000000000001</v>
      </c>
      <c r="K3591" s="68">
        <v>22948.75</v>
      </c>
      <c r="L3591" s="63" t="s">
        <v>14444</v>
      </c>
      <c r="M3591" s="50" t="s">
        <v>12695</v>
      </c>
      <c r="N3591" s="36" t="s">
        <v>29</v>
      </c>
      <c r="O3591" s="36">
        <v>1638</v>
      </c>
      <c r="P3591" s="36">
        <v>1</v>
      </c>
      <c r="Q3591" s="36" t="s">
        <v>8882</v>
      </c>
      <c r="R3591" s="50" t="str">
        <f>VLOOKUP(A3591,[1]komplet!$1:$1048576,18,0)</f>
        <v>ANO</v>
      </c>
    </row>
    <row r="3592" spans="1:18" x14ac:dyDescent="0.25">
      <c r="A3592" s="71">
        <v>600100901</v>
      </c>
      <c r="B3592" s="56">
        <f t="shared" si="112"/>
        <v>600100901</v>
      </c>
      <c r="C3592" s="57" t="s">
        <v>7841</v>
      </c>
      <c r="D3592" s="50">
        <v>1</v>
      </c>
      <c r="E3592" s="72">
        <f t="shared" si="113"/>
        <v>49328280</v>
      </c>
      <c r="F3592" s="51" t="s">
        <v>8876</v>
      </c>
      <c r="G3592" s="51" t="s">
        <v>8880</v>
      </c>
      <c r="H3592" s="51">
        <v>2025</v>
      </c>
      <c r="I3592" s="51" t="s">
        <v>14443</v>
      </c>
      <c r="J3592" s="51">
        <v>16.690000000000001</v>
      </c>
      <c r="K3592" s="68">
        <v>33797.25</v>
      </c>
      <c r="L3592" s="63" t="s">
        <v>14444</v>
      </c>
      <c r="M3592" s="50" t="s">
        <v>12696</v>
      </c>
      <c r="N3592" s="36" t="s">
        <v>12697</v>
      </c>
      <c r="O3592" s="36">
        <v>669</v>
      </c>
      <c r="P3592" s="36">
        <v>2</v>
      </c>
      <c r="Q3592" s="36" t="s">
        <v>8882</v>
      </c>
      <c r="R3592" s="50" t="str">
        <f>VLOOKUP(A3592,[1]komplet!$1:$1048576,18,0)</f>
        <v>ANO</v>
      </c>
    </row>
    <row r="3593" spans="1:18" x14ac:dyDescent="0.25">
      <c r="A3593" s="71">
        <v>650045670</v>
      </c>
      <c r="B3593" s="56">
        <f t="shared" si="112"/>
        <v>650045670</v>
      </c>
      <c r="C3593" s="57" t="s">
        <v>7842</v>
      </c>
      <c r="D3593" s="50">
        <v>1</v>
      </c>
      <c r="E3593" s="72">
        <f t="shared" si="113"/>
        <v>75016001</v>
      </c>
      <c r="F3593" s="51" t="s">
        <v>8876</v>
      </c>
      <c r="G3593" s="51" t="s">
        <v>8880</v>
      </c>
      <c r="H3593" s="51">
        <v>150</v>
      </c>
      <c r="I3593" s="51" t="s">
        <v>14443</v>
      </c>
      <c r="J3593" s="51">
        <v>16.690000000000001</v>
      </c>
      <c r="K3593" s="68">
        <v>2503.5</v>
      </c>
      <c r="L3593" s="63" t="s">
        <v>14444</v>
      </c>
      <c r="M3593" s="50" t="s">
        <v>12698</v>
      </c>
      <c r="O3593" s="36">
        <v>61</v>
      </c>
      <c r="Q3593" s="36" t="s">
        <v>9885</v>
      </c>
      <c r="R3593" s="50" t="str">
        <f>VLOOKUP(A3593,[1]komplet!$1:$1048576,18,0)</f>
        <v>ANO</v>
      </c>
    </row>
    <row r="3594" spans="1:18" x14ac:dyDescent="0.25">
      <c r="A3594" s="71">
        <v>650052366</v>
      </c>
      <c r="B3594" s="56">
        <f t="shared" si="112"/>
        <v>650052366</v>
      </c>
      <c r="C3594" s="57" t="s">
        <v>7843</v>
      </c>
      <c r="D3594" s="50">
        <v>1</v>
      </c>
      <c r="E3594" s="72">
        <f t="shared" si="113"/>
        <v>75016338</v>
      </c>
      <c r="F3594" s="51" t="s">
        <v>8876</v>
      </c>
      <c r="G3594" s="51" t="s">
        <v>8880</v>
      </c>
      <c r="H3594" s="51">
        <v>725</v>
      </c>
      <c r="I3594" s="51" t="s">
        <v>14443</v>
      </c>
      <c r="J3594" s="51">
        <v>16.690000000000001</v>
      </c>
      <c r="K3594" s="68">
        <v>12100.250000000002</v>
      </c>
      <c r="L3594" s="63" t="s">
        <v>14444</v>
      </c>
      <c r="M3594" s="50" t="s">
        <v>12699</v>
      </c>
      <c r="O3594" s="36">
        <v>100</v>
      </c>
      <c r="Q3594" s="36" t="s">
        <v>12700</v>
      </c>
      <c r="R3594" s="50" t="str">
        <f>VLOOKUP(A3594,[1]komplet!$1:$1048576,18,0)</f>
        <v>ANO</v>
      </c>
    </row>
    <row r="3595" spans="1:18" x14ac:dyDescent="0.25">
      <c r="A3595" s="71">
        <v>650052391</v>
      </c>
      <c r="B3595" s="56">
        <f t="shared" si="112"/>
        <v>650052391</v>
      </c>
      <c r="C3595" s="57" t="s">
        <v>7844</v>
      </c>
      <c r="D3595" s="50">
        <v>1</v>
      </c>
      <c r="E3595" s="72">
        <f t="shared" si="113"/>
        <v>71009426</v>
      </c>
      <c r="F3595" s="51" t="s">
        <v>8876</v>
      </c>
      <c r="G3595" s="51" t="s">
        <v>8880</v>
      </c>
      <c r="H3595" s="51">
        <v>125</v>
      </c>
      <c r="I3595" s="51" t="s">
        <v>14443</v>
      </c>
      <c r="J3595" s="51">
        <v>16.690000000000001</v>
      </c>
      <c r="K3595" s="68">
        <v>2086.25</v>
      </c>
      <c r="L3595" s="63" t="s">
        <v>14444</v>
      </c>
      <c r="M3595" s="50" t="s">
        <v>12701</v>
      </c>
      <c r="O3595" s="36">
        <v>123</v>
      </c>
      <c r="Q3595" s="36" t="s">
        <v>12702</v>
      </c>
      <c r="R3595" s="50" t="str">
        <f>VLOOKUP(A3595,[1]komplet!$1:$1048576,18,0)</f>
        <v>ANO</v>
      </c>
    </row>
    <row r="3596" spans="1:18" x14ac:dyDescent="0.25">
      <c r="A3596" s="71">
        <v>650057988</v>
      </c>
      <c r="B3596" s="56">
        <f t="shared" si="112"/>
        <v>650057988</v>
      </c>
      <c r="C3596" s="57" t="s">
        <v>7845</v>
      </c>
      <c r="D3596" s="50">
        <v>1</v>
      </c>
      <c r="E3596" s="72">
        <f t="shared" si="113"/>
        <v>75015595</v>
      </c>
      <c r="F3596" s="51" t="s">
        <v>8876</v>
      </c>
      <c r="G3596" s="51" t="s">
        <v>8880</v>
      </c>
      <c r="H3596" s="51">
        <v>475</v>
      </c>
      <c r="I3596" s="51" t="s">
        <v>14443</v>
      </c>
      <c r="J3596" s="51">
        <v>16.690000000000001</v>
      </c>
      <c r="K3596" s="68">
        <v>7927.7500000000009</v>
      </c>
      <c r="L3596" s="63" t="s">
        <v>14444</v>
      </c>
      <c r="M3596" s="50" t="s">
        <v>12703</v>
      </c>
      <c r="O3596" s="36">
        <v>139</v>
      </c>
      <c r="Q3596" s="36" t="s">
        <v>10597</v>
      </c>
      <c r="R3596" s="50" t="str">
        <f>VLOOKUP(A3596,[1]komplet!$1:$1048576,18,0)</f>
        <v>ANO</v>
      </c>
    </row>
    <row r="3597" spans="1:18" x14ac:dyDescent="0.25">
      <c r="A3597" s="71">
        <v>600019837</v>
      </c>
      <c r="B3597" s="56">
        <f t="shared" si="112"/>
        <v>600019837</v>
      </c>
      <c r="C3597" s="57" t="s">
        <v>7846</v>
      </c>
      <c r="D3597" s="50">
        <v>1</v>
      </c>
      <c r="E3597" s="72">
        <f t="shared" si="113"/>
        <v>498874</v>
      </c>
      <c r="F3597" s="51" t="s">
        <v>8876</v>
      </c>
      <c r="G3597" s="51" t="s">
        <v>8877</v>
      </c>
      <c r="H3597" s="51">
        <v>1000</v>
      </c>
      <c r="I3597" s="51" t="s">
        <v>14443</v>
      </c>
      <c r="J3597" s="51">
        <v>16.690000000000001</v>
      </c>
      <c r="K3597" s="68">
        <v>16690</v>
      </c>
      <c r="L3597" s="63" t="s">
        <v>14444</v>
      </c>
      <c r="M3597" s="50" t="s">
        <v>12704</v>
      </c>
      <c r="N3597" s="36" t="s">
        <v>59</v>
      </c>
      <c r="O3597" s="36">
        <v>838</v>
      </c>
      <c r="Q3597" s="36" t="s">
        <v>12705</v>
      </c>
      <c r="R3597" s="50" t="str">
        <f>VLOOKUP(A3597,[1]komplet!$1:$1048576,18,0)</f>
        <v>ANO</v>
      </c>
    </row>
    <row r="3598" spans="1:18" x14ac:dyDescent="0.25">
      <c r="A3598" s="71">
        <v>600013065</v>
      </c>
      <c r="B3598" s="56">
        <f t="shared" si="112"/>
        <v>600013065</v>
      </c>
      <c r="C3598" s="57" t="s">
        <v>7847</v>
      </c>
      <c r="D3598" s="50">
        <v>1</v>
      </c>
      <c r="E3598" s="72">
        <f t="shared" si="113"/>
        <v>401081</v>
      </c>
      <c r="F3598" s="51" t="s">
        <v>8876</v>
      </c>
      <c r="G3598" s="51" t="s">
        <v>8877</v>
      </c>
      <c r="H3598" s="51">
        <v>1400</v>
      </c>
      <c r="I3598" s="51" t="s">
        <v>14443</v>
      </c>
      <c r="J3598" s="51">
        <v>16.690000000000001</v>
      </c>
      <c r="K3598" s="68">
        <v>23366</v>
      </c>
      <c r="L3598" s="63" t="s">
        <v>14444</v>
      </c>
      <c r="M3598" s="50" t="s">
        <v>12706</v>
      </c>
      <c r="N3598" s="36" t="s">
        <v>4453</v>
      </c>
      <c r="O3598" s="36">
        <v>106</v>
      </c>
      <c r="Q3598" s="36" t="s">
        <v>12705</v>
      </c>
      <c r="R3598" s="50" t="str">
        <f>VLOOKUP(A3598,[1]komplet!$1:$1048576,18,0)</f>
        <v>ANO</v>
      </c>
    </row>
    <row r="3599" spans="1:18" x14ac:dyDescent="0.25">
      <c r="A3599" s="71">
        <v>600013138</v>
      </c>
      <c r="B3599" s="56">
        <f t="shared" si="112"/>
        <v>600013138</v>
      </c>
      <c r="C3599" s="57" t="s">
        <v>7848</v>
      </c>
      <c r="D3599" s="50">
        <v>1</v>
      </c>
      <c r="E3599" s="72">
        <f t="shared" si="113"/>
        <v>87408</v>
      </c>
      <c r="F3599" s="51" t="s">
        <v>8876</v>
      </c>
      <c r="G3599" s="51" t="s">
        <v>8877</v>
      </c>
      <c r="H3599" s="51">
        <v>1500</v>
      </c>
      <c r="I3599" s="51" t="s">
        <v>14443</v>
      </c>
      <c r="J3599" s="51">
        <v>16.690000000000001</v>
      </c>
      <c r="K3599" s="68">
        <v>25035.000000000004</v>
      </c>
      <c r="L3599" s="63" t="s">
        <v>14444</v>
      </c>
      <c r="M3599" s="50" t="s">
        <v>12707</v>
      </c>
      <c r="N3599" s="36" t="s">
        <v>56</v>
      </c>
      <c r="O3599" s="36">
        <v>541</v>
      </c>
      <c r="Q3599" s="36" t="s">
        <v>12705</v>
      </c>
      <c r="R3599" s="50" t="str">
        <f>VLOOKUP(A3599,[1]komplet!$1:$1048576,18,0)</f>
        <v>ANO</v>
      </c>
    </row>
    <row r="3600" spans="1:18" x14ac:dyDescent="0.25">
      <c r="A3600" s="71">
        <v>600013197</v>
      </c>
      <c r="B3600" s="56">
        <f t="shared" si="112"/>
        <v>600013197</v>
      </c>
      <c r="C3600" s="57" t="s">
        <v>7849</v>
      </c>
      <c r="D3600" s="50">
        <v>1</v>
      </c>
      <c r="E3600" s="72">
        <f t="shared" si="113"/>
        <v>529842</v>
      </c>
      <c r="F3600" s="51" t="s">
        <v>8876</v>
      </c>
      <c r="G3600" s="51" t="s">
        <v>8877</v>
      </c>
      <c r="H3600" s="51">
        <v>1800</v>
      </c>
      <c r="I3600" s="51" t="s">
        <v>14443</v>
      </c>
      <c r="J3600" s="51">
        <v>16.690000000000001</v>
      </c>
      <c r="K3600" s="68">
        <v>30042.000000000004</v>
      </c>
      <c r="L3600" s="63" t="s">
        <v>14444</v>
      </c>
      <c r="M3600" s="50" t="s">
        <v>12708</v>
      </c>
      <c r="N3600" s="36" t="s">
        <v>31</v>
      </c>
      <c r="O3600" s="36">
        <v>313</v>
      </c>
      <c r="Q3600" s="36" t="s">
        <v>12705</v>
      </c>
      <c r="R3600" s="50" t="str">
        <f>VLOOKUP(A3600,[1]komplet!$1:$1048576,18,0)</f>
        <v>ANO</v>
      </c>
    </row>
    <row r="3601" spans="1:18" x14ac:dyDescent="0.25">
      <c r="A3601" s="71">
        <v>600024814</v>
      </c>
      <c r="B3601" s="56">
        <f t="shared" si="112"/>
        <v>600024814</v>
      </c>
      <c r="C3601" s="57" t="s">
        <v>7850</v>
      </c>
      <c r="D3601" s="50">
        <v>1</v>
      </c>
      <c r="E3601" s="72">
        <f t="shared" si="113"/>
        <v>70844755</v>
      </c>
      <c r="F3601" s="51" t="s">
        <v>8876</v>
      </c>
      <c r="G3601" s="51" t="s">
        <v>8877</v>
      </c>
      <c r="H3601" s="51">
        <v>625</v>
      </c>
      <c r="I3601" s="51" t="s">
        <v>14443</v>
      </c>
      <c r="J3601" s="51">
        <v>16.690000000000001</v>
      </c>
      <c r="K3601" s="68">
        <v>10431.25</v>
      </c>
      <c r="L3601" s="63" t="s">
        <v>14444</v>
      </c>
      <c r="M3601" s="50" t="s">
        <v>12709</v>
      </c>
      <c r="N3601" s="36" t="s">
        <v>11327</v>
      </c>
      <c r="O3601" s="36">
        <v>206</v>
      </c>
      <c r="Q3601" s="36" t="s">
        <v>12705</v>
      </c>
      <c r="R3601" s="50" t="str">
        <f>VLOOKUP(A3601,[1]komplet!$1:$1048576,18,0)</f>
        <v>ANO</v>
      </c>
    </row>
    <row r="3602" spans="1:18" x14ac:dyDescent="0.25">
      <c r="A3602" s="71">
        <v>600104664</v>
      </c>
      <c r="B3602" s="56">
        <f t="shared" si="112"/>
        <v>600104664</v>
      </c>
      <c r="C3602" s="57" t="s">
        <v>7851</v>
      </c>
      <c r="D3602" s="50">
        <v>1</v>
      </c>
      <c r="E3602" s="72">
        <f t="shared" si="113"/>
        <v>70984913</v>
      </c>
      <c r="F3602" s="51" t="s">
        <v>8876</v>
      </c>
      <c r="G3602" s="51" t="s">
        <v>8877</v>
      </c>
      <c r="H3602" s="51">
        <v>125</v>
      </c>
      <c r="I3602" s="51" t="s">
        <v>14443</v>
      </c>
      <c r="J3602" s="51">
        <v>16.690000000000001</v>
      </c>
      <c r="K3602" s="68">
        <v>2086.25</v>
      </c>
      <c r="L3602" s="63" t="s">
        <v>14444</v>
      </c>
      <c r="M3602" s="50" t="s">
        <v>12710</v>
      </c>
      <c r="O3602" s="36">
        <v>253</v>
      </c>
      <c r="Q3602" s="36" t="s">
        <v>12711</v>
      </c>
      <c r="R3602" s="50" t="str">
        <f>VLOOKUP(A3602,[1]komplet!$1:$1048576,18,0)</f>
        <v>ANO</v>
      </c>
    </row>
    <row r="3603" spans="1:18" x14ac:dyDescent="0.25">
      <c r="A3603" s="71">
        <v>600104290</v>
      </c>
      <c r="B3603" s="56">
        <f t="shared" si="112"/>
        <v>600104290</v>
      </c>
      <c r="C3603" s="57" t="s">
        <v>7852</v>
      </c>
      <c r="D3603" s="50">
        <v>1</v>
      </c>
      <c r="E3603" s="72">
        <f t="shared" si="113"/>
        <v>75018608</v>
      </c>
      <c r="F3603" s="51" t="s">
        <v>8876</v>
      </c>
      <c r="G3603" s="51" t="s">
        <v>8877</v>
      </c>
      <c r="H3603" s="51">
        <v>175</v>
      </c>
      <c r="I3603" s="51" t="s">
        <v>14443</v>
      </c>
      <c r="J3603" s="51">
        <v>16.690000000000001</v>
      </c>
      <c r="K3603" s="68">
        <v>2920.75</v>
      </c>
      <c r="L3603" s="63" t="s">
        <v>14444</v>
      </c>
      <c r="M3603" s="50" t="s">
        <v>12712</v>
      </c>
      <c r="N3603" s="36" t="s">
        <v>19</v>
      </c>
      <c r="O3603" s="36">
        <v>75</v>
      </c>
      <c r="Q3603" s="36" t="s">
        <v>12705</v>
      </c>
      <c r="R3603" s="50" t="str">
        <f>VLOOKUP(A3603,[1]komplet!$1:$1048576,18,0)</f>
        <v>ANO</v>
      </c>
    </row>
    <row r="3604" spans="1:18" x14ac:dyDescent="0.25">
      <c r="A3604" s="71">
        <v>600104681</v>
      </c>
      <c r="B3604" s="56">
        <f t="shared" si="112"/>
        <v>600104681</v>
      </c>
      <c r="C3604" s="57" t="s">
        <v>7853</v>
      </c>
      <c r="D3604" s="50">
        <v>1</v>
      </c>
      <c r="E3604" s="72">
        <f t="shared" si="113"/>
        <v>71004467</v>
      </c>
      <c r="F3604" s="51" t="s">
        <v>8876</v>
      </c>
      <c r="G3604" s="51" t="s">
        <v>8877</v>
      </c>
      <c r="H3604" s="51">
        <v>375</v>
      </c>
      <c r="I3604" s="51" t="s">
        <v>14443</v>
      </c>
      <c r="J3604" s="51">
        <v>16.690000000000001</v>
      </c>
      <c r="K3604" s="68">
        <v>6258.7500000000009</v>
      </c>
      <c r="L3604" s="63" t="s">
        <v>14444</v>
      </c>
      <c r="M3604" s="50" t="s">
        <v>12713</v>
      </c>
      <c r="O3604" s="36">
        <v>225</v>
      </c>
      <c r="Q3604" s="36" t="s">
        <v>12714</v>
      </c>
      <c r="R3604" s="50" t="str">
        <f>VLOOKUP(A3604,[1]komplet!$1:$1048576,18,0)</f>
        <v>ANO</v>
      </c>
    </row>
    <row r="3605" spans="1:18" x14ac:dyDescent="0.25">
      <c r="A3605" s="71">
        <v>600104699</v>
      </c>
      <c r="B3605" s="56">
        <f t="shared" si="112"/>
        <v>600104699</v>
      </c>
      <c r="C3605" s="57" t="s">
        <v>7854</v>
      </c>
      <c r="D3605" s="50">
        <v>1</v>
      </c>
      <c r="E3605" s="72">
        <f t="shared" si="113"/>
        <v>75018365</v>
      </c>
      <c r="F3605" s="51" t="s">
        <v>8876</v>
      </c>
      <c r="G3605" s="51" t="s">
        <v>8877</v>
      </c>
      <c r="H3605" s="51">
        <v>1750</v>
      </c>
      <c r="I3605" s="51" t="s">
        <v>14443</v>
      </c>
      <c r="J3605" s="51">
        <v>16.690000000000001</v>
      </c>
      <c r="K3605" s="68">
        <v>29207.500000000004</v>
      </c>
      <c r="L3605" s="63" t="s">
        <v>14444</v>
      </c>
      <c r="M3605" s="50" t="s">
        <v>12715</v>
      </c>
      <c r="N3605" s="36" t="s">
        <v>41</v>
      </c>
      <c r="O3605" s="36">
        <v>11</v>
      </c>
      <c r="Q3605" s="36" t="s">
        <v>12705</v>
      </c>
      <c r="R3605" s="50" t="str">
        <f>VLOOKUP(A3605,[1]komplet!$1:$1048576,18,0)</f>
        <v>ANO</v>
      </c>
    </row>
    <row r="3606" spans="1:18" x14ac:dyDescent="0.25">
      <c r="A3606" s="71">
        <v>600104702</v>
      </c>
      <c r="B3606" s="56">
        <f t="shared" si="112"/>
        <v>600104702</v>
      </c>
      <c r="C3606" s="57" t="s">
        <v>7855</v>
      </c>
      <c r="D3606" s="50">
        <v>1</v>
      </c>
      <c r="E3606" s="72">
        <f t="shared" si="113"/>
        <v>75018446</v>
      </c>
      <c r="F3606" s="51" t="s">
        <v>8876</v>
      </c>
      <c r="G3606" s="51" t="s">
        <v>8877</v>
      </c>
      <c r="H3606" s="51">
        <v>2525</v>
      </c>
      <c r="I3606" s="51" t="s">
        <v>14443</v>
      </c>
      <c r="J3606" s="51">
        <v>16.690000000000001</v>
      </c>
      <c r="K3606" s="68">
        <v>42142.25</v>
      </c>
      <c r="L3606" s="63" t="s">
        <v>14444</v>
      </c>
      <c r="M3606" s="50" t="s">
        <v>12716</v>
      </c>
      <c r="N3606" s="36" t="s">
        <v>11112</v>
      </c>
      <c r="O3606" s="36">
        <v>1332</v>
      </c>
      <c r="Q3606" s="36" t="s">
        <v>12705</v>
      </c>
      <c r="R3606" s="50" t="str">
        <f>VLOOKUP(A3606,[1]komplet!$1:$1048576,18,0)</f>
        <v>ANO</v>
      </c>
    </row>
    <row r="3607" spans="1:18" x14ac:dyDescent="0.25">
      <c r="A3607" s="71">
        <v>600104711</v>
      </c>
      <c r="B3607" s="56">
        <f t="shared" si="112"/>
        <v>600104711</v>
      </c>
      <c r="C3607" s="57" t="s">
        <v>7856</v>
      </c>
      <c r="D3607" s="50">
        <v>1</v>
      </c>
      <c r="E3607" s="72">
        <f t="shared" si="113"/>
        <v>75018527</v>
      </c>
      <c r="F3607" s="51" t="s">
        <v>8876</v>
      </c>
      <c r="G3607" s="51" t="s">
        <v>8877</v>
      </c>
      <c r="H3607" s="51">
        <v>875</v>
      </c>
      <c r="I3607" s="51" t="s">
        <v>14443</v>
      </c>
      <c r="J3607" s="51">
        <v>16.690000000000001</v>
      </c>
      <c r="K3607" s="68">
        <v>14603.750000000002</v>
      </c>
      <c r="L3607" s="63" t="s">
        <v>14444</v>
      </c>
      <c r="M3607" s="50" t="s">
        <v>12717</v>
      </c>
      <c r="N3607" s="36" t="s">
        <v>12718</v>
      </c>
      <c r="O3607" s="36">
        <v>147</v>
      </c>
      <c r="Q3607" s="36" t="s">
        <v>12705</v>
      </c>
      <c r="R3607" s="50" t="str">
        <f>VLOOKUP(A3607,[1]komplet!$1:$1048576,18,0)</f>
        <v>ANO</v>
      </c>
    </row>
    <row r="3608" spans="1:18" x14ac:dyDescent="0.25">
      <c r="A3608" s="71">
        <v>600104770</v>
      </c>
      <c r="B3608" s="56">
        <f t="shared" si="112"/>
        <v>600104770</v>
      </c>
      <c r="C3608" s="57" t="s">
        <v>7857</v>
      </c>
      <c r="D3608" s="50">
        <v>1</v>
      </c>
      <c r="E3608" s="72">
        <f t="shared" si="113"/>
        <v>75016214</v>
      </c>
      <c r="F3608" s="51" t="s">
        <v>8876</v>
      </c>
      <c r="G3608" s="51" t="s">
        <v>8877</v>
      </c>
      <c r="H3608" s="51">
        <v>850</v>
      </c>
      <c r="I3608" s="51" t="s">
        <v>14443</v>
      </c>
      <c r="J3608" s="51">
        <v>16.690000000000001</v>
      </c>
      <c r="K3608" s="68">
        <v>14186.500000000002</v>
      </c>
      <c r="L3608" s="63" t="s">
        <v>14444</v>
      </c>
      <c r="M3608" s="50" t="s">
        <v>12719</v>
      </c>
      <c r="O3608" s="36">
        <v>423</v>
      </c>
      <c r="Q3608" s="36" t="s">
        <v>12720</v>
      </c>
      <c r="R3608" s="50" t="str">
        <f>VLOOKUP(A3608,[1]komplet!$1:$1048576,18,0)</f>
        <v>ANO</v>
      </c>
    </row>
    <row r="3609" spans="1:18" x14ac:dyDescent="0.25">
      <c r="A3609" s="71">
        <v>600104796</v>
      </c>
      <c r="B3609" s="56">
        <f t="shared" si="112"/>
        <v>600104796</v>
      </c>
      <c r="C3609" s="57" t="s">
        <v>7858</v>
      </c>
      <c r="D3609" s="50">
        <v>1</v>
      </c>
      <c r="E3609" s="72">
        <f t="shared" si="113"/>
        <v>75017890</v>
      </c>
      <c r="F3609" s="51" t="s">
        <v>8876</v>
      </c>
      <c r="G3609" s="51" t="s">
        <v>8877</v>
      </c>
      <c r="H3609" s="51">
        <v>975</v>
      </c>
      <c r="I3609" s="51" t="s">
        <v>14443</v>
      </c>
      <c r="J3609" s="51">
        <v>16.690000000000001</v>
      </c>
      <c r="K3609" s="68">
        <v>16272.750000000002</v>
      </c>
      <c r="L3609" s="63" t="s">
        <v>14444</v>
      </c>
      <c r="M3609" s="50" t="s">
        <v>12721</v>
      </c>
      <c r="O3609" s="36">
        <v>153</v>
      </c>
      <c r="Q3609" s="36" t="s">
        <v>12722</v>
      </c>
      <c r="R3609" s="50" t="str">
        <f>VLOOKUP(A3609,[1]komplet!$1:$1048576,18,0)</f>
        <v>ANO</v>
      </c>
    </row>
    <row r="3610" spans="1:18" x14ac:dyDescent="0.25">
      <c r="A3610" s="71">
        <v>600104826</v>
      </c>
      <c r="B3610" s="56">
        <f t="shared" si="112"/>
        <v>600104826</v>
      </c>
      <c r="C3610" s="57" t="s">
        <v>7859</v>
      </c>
      <c r="D3610" s="50">
        <v>1</v>
      </c>
      <c r="E3610" s="72">
        <f t="shared" si="113"/>
        <v>70972150</v>
      </c>
      <c r="F3610" s="51" t="s">
        <v>8876</v>
      </c>
      <c r="G3610" s="51" t="s">
        <v>8877</v>
      </c>
      <c r="H3610" s="51">
        <v>175</v>
      </c>
      <c r="I3610" s="51" t="s">
        <v>14443</v>
      </c>
      <c r="J3610" s="51">
        <v>16.690000000000001</v>
      </c>
      <c r="K3610" s="68">
        <v>2920.75</v>
      </c>
      <c r="L3610" s="63" t="s">
        <v>14444</v>
      </c>
      <c r="M3610" s="50" t="s">
        <v>12723</v>
      </c>
      <c r="O3610" s="36">
        <v>162</v>
      </c>
      <c r="Q3610" s="36" t="s">
        <v>12724</v>
      </c>
      <c r="R3610" s="50" t="str">
        <f>VLOOKUP(A3610,[1]komplet!$1:$1048576,18,0)</f>
        <v>ANO</v>
      </c>
    </row>
    <row r="3611" spans="1:18" x14ac:dyDescent="0.25">
      <c r="A3611" s="71">
        <v>600104893</v>
      </c>
      <c r="B3611" s="56">
        <f t="shared" si="112"/>
        <v>600104893</v>
      </c>
      <c r="C3611" s="57" t="s">
        <v>7860</v>
      </c>
      <c r="D3611" s="50">
        <v>1</v>
      </c>
      <c r="E3611" s="72">
        <f t="shared" si="113"/>
        <v>70983054</v>
      </c>
      <c r="F3611" s="51" t="s">
        <v>8876</v>
      </c>
      <c r="G3611" s="51" t="s">
        <v>8877</v>
      </c>
      <c r="H3611" s="51">
        <v>100</v>
      </c>
      <c r="I3611" s="51" t="s">
        <v>14443</v>
      </c>
      <c r="J3611" s="51">
        <v>16.690000000000001</v>
      </c>
      <c r="K3611" s="68">
        <v>1669.0000000000002</v>
      </c>
      <c r="L3611" s="63" t="s">
        <v>14444</v>
      </c>
      <c r="M3611" s="50" t="s">
        <v>12725</v>
      </c>
      <c r="O3611" s="36">
        <v>80</v>
      </c>
      <c r="Q3611" s="36" t="s">
        <v>12726</v>
      </c>
      <c r="R3611" s="50" t="str">
        <f>VLOOKUP(A3611,[1]komplet!$1:$1048576,18,0)</f>
        <v>ANO</v>
      </c>
    </row>
    <row r="3612" spans="1:18" x14ac:dyDescent="0.25">
      <c r="A3612" s="71">
        <v>650019831</v>
      </c>
      <c r="B3612" s="56">
        <f t="shared" si="112"/>
        <v>650019831</v>
      </c>
      <c r="C3612" s="57" t="s">
        <v>7861</v>
      </c>
      <c r="D3612" s="50">
        <v>1</v>
      </c>
      <c r="E3612" s="72">
        <f t="shared" si="113"/>
        <v>75017156</v>
      </c>
      <c r="F3612" s="51" t="s">
        <v>8876</v>
      </c>
      <c r="G3612" s="51" t="s">
        <v>8877</v>
      </c>
      <c r="H3612" s="51">
        <v>275</v>
      </c>
      <c r="I3612" s="51" t="s">
        <v>14443</v>
      </c>
      <c r="J3612" s="51">
        <v>16.690000000000001</v>
      </c>
      <c r="K3612" s="68">
        <v>4589.75</v>
      </c>
      <c r="L3612" s="63" t="s">
        <v>14444</v>
      </c>
      <c r="M3612" s="50" t="s">
        <v>12727</v>
      </c>
      <c r="N3612" s="36" t="s">
        <v>19</v>
      </c>
      <c r="O3612" s="36">
        <v>199</v>
      </c>
      <c r="Q3612" s="36" t="s">
        <v>12728</v>
      </c>
      <c r="R3612" s="50" t="str">
        <f>VLOOKUP(A3612,[1]komplet!$1:$1048576,18,0)</f>
        <v>ANO</v>
      </c>
    </row>
    <row r="3613" spans="1:18" x14ac:dyDescent="0.25">
      <c r="A3613" s="71">
        <v>650045912</v>
      </c>
      <c r="B3613" s="56">
        <f t="shared" si="112"/>
        <v>650045912</v>
      </c>
      <c r="C3613" s="57" t="s">
        <v>7862</v>
      </c>
      <c r="D3613" s="50">
        <v>1</v>
      </c>
      <c r="E3613" s="72">
        <f t="shared" si="113"/>
        <v>75015439</v>
      </c>
      <c r="F3613" s="51" t="s">
        <v>8876</v>
      </c>
      <c r="G3613" s="51" t="s">
        <v>8877</v>
      </c>
      <c r="H3613" s="51">
        <v>700</v>
      </c>
      <c r="I3613" s="51" t="s">
        <v>14443</v>
      </c>
      <c r="J3613" s="51">
        <v>16.690000000000001</v>
      </c>
      <c r="K3613" s="68">
        <v>11683</v>
      </c>
      <c r="L3613" s="63" t="s">
        <v>14444</v>
      </c>
      <c r="M3613" s="50" t="s">
        <v>12729</v>
      </c>
      <c r="N3613" s="36" t="s">
        <v>4246</v>
      </c>
      <c r="O3613" s="36">
        <v>29</v>
      </c>
      <c r="Q3613" s="36" t="s">
        <v>12730</v>
      </c>
      <c r="R3613" s="50" t="str">
        <f>VLOOKUP(A3613,[1]komplet!$1:$1048576,18,0)</f>
        <v>ANO</v>
      </c>
    </row>
    <row r="3614" spans="1:18" x14ac:dyDescent="0.25">
      <c r="A3614" s="71">
        <v>650051173</v>
      </c>
      <c r="B3614" s="56">
        <f t="shared" si="112"/>
        <v>650051173</v>
      </c>
      <c r="C3614" s="57" t="s">
        <v>7863</v>
      </c>
      <c r="D3614" s="50">
        <v>1</v>
      </c>
      <c r="E3614" s="72">
        <f t="shared" si="113"/>
        <v>70981523</v>
      </c>
      <c r="F3614" s="51" t="s">
        <v>8876</v>
      </c>
      <c r="G3614" s="51" t="s">
        <v>8877</v>
      </c>
      <c r="H3614" s="51">
        <v>150</v>
      </c>
      <c r="I3614" s="51" t="s">
        <v>14443</v>
      </c>
      <c r="J3614" s="51">
        <v>16.690000000000001</v>
      </c>
      <c r="K3614" s="68">
        <v>2503.5</v>
      </c>
      <c r="L3614" s="63" t="s">
        <v>14444</v>
      </c>
      <c r="M3614" s="50" t="s">
        <v>12731</v>
      </c>
      <c r="O3614" s="36">
        <v>59</v>
      </c>
      <c r="Q3614" s="36" t="s">
        <v>12732</v>
      </c>
      <c r="R3614" s="50" t="str">
        <f>VLOOKUP(A3614,[1]komplet!$1:$1048576,18,0)</f>
        <v>ANO</v>
      </c>
    </row>
    <row r="3615" spans="1:18" x14ac:dyDescent="0.25">
      <c r="A3615" s="71">
        <v>650051301</v>
      </c>
      <c r="B3615" s="56">
        <f t="shared" si="112"/>
        <v>650051301</v>
      </c>
      <c r="C3615" s="57" t="s">
        <v>7864</v>
      </c>
      <c r="D3615" s="50">
        <v>1</v>
      </c>
      <c r="E3615" s="72">
        <f t="shared" si="113"/>
        <v>75016133</v>
      </c>
      <c r="F3615" s="51" t="s">
        <v>8876</v>
      </c>
      <c r="G3615" s="51" t="s">
        <v>8877</v>
      </c>
      <c r="H3615" s="51">
        <v>175</v>
      </c>
      <c r="I3615" s="51" t="s">
        <v>14443</v>
      </c>
      <c r="J3615" s="51">
        <v>16.690000000000001</v>
      </c>
      <c r="K3615" s="68">
        <v>2920.75</v>
      </c>
      <c r="L3615" s="63" t="s">
        <v>14444</v>
      </c>
      <c r="M3615" s="50" t="s">
        <v>12733</v>
      </c>
      <c r="O3615" s="36">
        <v>82</v>
      </c>
      <c r="Q3615" s="36" t="s">
        <v>12734</v>
      </c>
      <c r="R3615" s="50" t="str">
        <f>VLOOKUP(A3615,[1]komplet!$1:$1048576,18,0)</f>
        <v>ANO</v>
      </c>
    </row>
    <row r="3616" spans="1:18" x14ac:dyDescent="0.25">
      <c r="A3616" s="71">
        <v>650055756</v>
      </c>
      <c r="B3616" s="56">
        <f t="shared" si="112"/>
        <v>650055756</v>
      </c>
      <c r="C3616" s="57" t="s">
        <v>7865</v>
      </c>
      <c r="D3616" s="50">
        <v>1</v>
      </c>
      <c r="E3616" s="72">
        <f t="shared" si="113"/>
        <v>75015145</v>
      </c>
      <c r="F3616" s="51" t="s">
        <v>8876</v>
      </c>
      <c r="G3616" s="51" t="s">
        <v>8877</v>
      </c>
      <c r="H3616" s="51">
        <v>175</v>
      </c>
      <c r="I3616" s="51" t="s">
        <v>14443</v>
      </c>
      <c r="J3616" s="51">
        <v>16.690000000000001</v>
      </c>
      <c r="K3616" s="68">
        <v>2920.75</v>
      </c>
      <c r="L3616" s="63" t="s">
        <v>14444</v>
      </c>
      <c r="M3616" s="50" t="s">
        <v>12735</v>
      </c>
      <c r="O3616" s="36">
        <v>147</v>
      </c>
      <c r="Q3616" s="36" t="s">
        <v>12736</v>
      </c>
      <c r="R3616" s="50" t="str">
        <f>VLOOKUP(A3616,[1]komplet!$1:$1048576,18,0)</f>
        <v>ANO</v>
      </c>
    </row>
    <row r="3617" spans="1:18" x14ac:dyDescent="0.25">
      <c r="A3617" s="71">
        <v>600013103</v>
      </c>
      <c r="B3617" s="56">
        <f t="shared" si="112"/>
        <v>600013103</v>
      </c>
      <c r="C3617" s="57" t="s">
        <v>7866</v>
      </c>
      <c r="D3617" s="50">
        <v>1</v>
      </c>
      <c r="E3617" s="72">
        <f t="shared" si="113"/>
        <v>25266195</v>
      </c>
      <c r="F3617" s="51" t="s">
        <v>8876</v>
      </c>
      <c r="G3617" s="51" t="s">
        <v>8877</v>
      </c>
      <c r="H3617" s="51">
        <v>450</v>
      </c>
      <c r="I3617" s="51" t="s">
        <v>14443</v>
      </c>
      <c r="J3617" s="51">
        <v>16.690000000000001</v>
      </c>
      <c r="K3617" s="68">
        <v>7510.5000000000009</v>
      </c>
      <c r="L3617" s="63" t="s">
        <v>14444</v>
      </c>
      <c r="M3617" s="50" t="s">
        <v>12737</v>
      </c>
      <c r="N3617" s="36" t="s">
        <v>12738</v>
      </c>
      <c r="O3617" s="36">
        <v>118</v>
      </c>
      <c r="Q3617" s="36" t="s">
        <v>12739</v>
      </c>
      <c r="R3617" s="50" t="str">
        <f>VLOOKUP(A3617,[1]komplet!$1:$1048576,18,0)</f>
        <v>NE</v>
      </c>
    </row>
    <row r="3618" spans="1:18" x14ac:dyDescent="0.25">
      <c r="A3618" s="71">
        <v>600090680</v>
      </c>
      <c r="B3618" s="56">
        <f t="shared" si="112"/>
        <v>600090680</v>
      </c>
      <c r="C3618" s="57" t="s">
        <v>7867</v>
      </c>
      <c r="D3618" s="50">
        <v>1</v>
      </c>
      <c r="E3618" s="72">
        <f t="shared" si="113"/>
        <v>70987343</v>
      </c>
      <c r="F3618" s="51" t="s">
        <v>8876</v>
      </c>
      <c r="G3618" s="51" t="s">
        <v>8877</v>
      </c>
      <c r="H3618" s="51">
        <v>100</v>
      </c>
      <c r="I3618" s="51" t="s">
        <v>14443</v>
      </c>
      <c r="J3618" s="51">
        <v>16.690000000000001</v>
      </c>
      <c r="K3618" s="68">
        <v>1669.0000000000002</v>
      </c>
      <c r="L3618" s="63" t="s">
        <v>14444</v>
      </c>
      <c r="M3618" s="50" t="s">
        <v>12740</v>
      </c>
      <c r="O3618" s="36">
        <v>34</v>
      </c>
      <c r="Q3618" s="36" t="s">
        <v>12741</v>
      </c>
      <c r="R3618" s="50" t="str">
        <f>VLOOKUP(A3618,[1]komplet!$1:$1048576,18,0)</f>
        <v>ANO</v>
      </c>
    </row>
    <row r="3619" spans="1:18" x14ac:dyDescent="0.25">
      <c r="A3619" s="71">
        <v>691002371</v>
      </c>
      <c r="B3619" s="56">
        <f t="shared" si="112"/>
        <v>691002371</v>
      </c>
      <c r="C3619" s="57" t="s">
        <v>7868</v>
      </c>
      <c r="D3619" s="50">
        <v>1</v>
      </c>
      <c r="E3619" s="72">
        <f t="shared" si="113"/>
        <v>72088591</v>
      </c>
      <c r="F3619" s="51" t="s">
        <v>8876</v>
      </c>
      <c r="G3619" s="51" t="s">
        <v>8877</v>
      </c>
      <c r="H3619" s="51">
        <v>150</v>
      </c>
      <c r="I3619" s="51" t="s">
        <v>14443</v>
      </c>
      <c r="J3619" s="51">
        <v>16.690000000000001</v>
      </c>
      <c r="K3619" s="68">
        <v>2503.5</v>
      </c>
      <c r="L3619" s="63" t="s">
        <v>14444</v>
      </c>
      <c r="M3619" s="50" t="s">
        <v>12742</v>
      </c>
      <c r="O3619" s="36">
        <v>50</v>
      </c>
      <c r="Q3619" s="36" t="s">
        <v>12743</v>
      </c>
      <c r="R3619" s="50" t="str">
        <f>VLOOKUP(A3619,[1]komplet!$1:$1048576,18,0)</f>
        <v>ANO</v>
      </c>
    </row>
    <row r="3620" spans="1:18" x14ac:dyDescent="0.25">
      <c r="A3620" s="71">
        <v>600013031</v>
      </c>
      <c r="B3620" s="56">
        <f t="shared" si="112"/>
        <v>600013031</v>
      </c>
      <c r="C3620" s="57" t="s">
        <v>7869</v>
      </c>
      <c r="D3620" s="50">
        <v>1</v>
      </c>
      <c r="E3620" s="72">
        <f t="shared" si="113"/>
        <v>49314661</v>
      </c>
      <c r="F3620" s="51" t="s">
        <v>8876</v>
      </c>
      <c r="G3620" s="51" t="s">
        <v>8877</v>
      </c>
      <c r="H3620" s="51">
        <v>2150</v>
      </c>
      <c r="I3620" s="51" t="s">
        <v>14443</v>
      </c>
      <c r="J3620" s="51">
        <v>16.690000000000001</v>
      </c>
      <c r="K3620" s="68">
        <v>35883.5</v>
      </c>
      <c r="L3620" s="63" t="s">
        <v>14444</v>
      </c>
      <c r="M3620" s="50" t="s">
        <v>12744</v>
      </c>
      <c r="N3620" s="36" t="s">
        <v>4453</v>
      </c>
      <c r="O3620" s="36">
        <v>1000</v>
      </c>
      <c r="Q3620" s="36" t="s">
        <v>12745</v>
      </c>
      <c r="R3620" s="50" t="str">
        <f>VLOOKUP(A3620,[1]komplet!$1:$1048576,18,0)</f>
        <v>ANO</v>
      </c>
    </row>
    <row r="3621" spans="1:18" x14ac:dyDescent="0.25">
      <c r="A3621" s="71">
        <v>600013073</v>
      </c>
      <c r="B3621" s="56">
        <f t="shared" si="112"/>
        <v>600013073</v>
      </c>
      <c r="C3621" s="57" t="s">
        <v>7870</v>
      </c>
      <c r="D3621" s="50">
        <v>1</v>
      </c>
      <c r="E3621" s="72">
        <f t="shared" si="113"/>
        <v>49314645</v>
      </c>
      <c r="F3621" s="51" t="s">
        <v>8876</v>
      </c>
      <c r="G3621" s="51" t="s">
        <v>8877</v>
      </c>
      <c r="H3621" s="51">
        <v>1275</v>
      </c>
      <c r="I3621" s="51" t="s">
        <v>14443</v>
      </c>
      <c r="J3621" s="51">
        <v>16.690000000000001</v>
      </c>
      <c r="K3621" s="68">
        <v>21279.75</v>
      </c>
      <c r="L3621" s="63" t="s">
        <v>14444</v>
      </c>
      <c r="M3621" s="50" t="s">
        <v>12746</v>
      </c>
      <c r="N3621" s="36" t="s">
        <v>12747</v>
      </c>
      <c r="O3621" s="36">
        <v>163</v>
      </c>
      <c r="Q3621" s="36" t="s">
        <v>12739</v>
      </c>
      <c r="R3621" s="50" t="str">
        <f>VLOOKUP(A3621,[1]komplet!$1:$1048576,18,0)</f>
        <v>ANO</v>
      </c>
    </row>
    <row r="3622" spans="1:18" x14ac:dyDescent="0.25">
      <c r="A3622" s="71">
        <v>600104214</v>
      </c>
      <c r="B3622" s="56">
        <f t="shared" si="112"/>
        <v>600104214</v>
      </c>
      <c r="C3622" s="57" t="s">
        <v>7871</v>
      </c>
      <c r="D3622" s="50">
        <v>1</v>
      </c>
      <c r="E3622" s="72">
        <f t="shared" si="113"/>
        <v>856801</v>
      </c>
      <c r="F3622" s="51" t="s">
        <v>8876</v>
      </c>
      <c r="G3622" s="51" t="s">
        <v>8877</v>
      </c>
      <c r="H3622" s="51">
        <v>200</v>
      </c>
      <c r="I3622" s="51" t="s">
        <v>14443</v>
      </c>
      <c r="J3622" s="51">
        <v>16.690000000000001</v>
      </c>
      <c r="K3622" s="68">
        <v>3338.0000000000005</v>
      </c>
      <c r="L3622" s="63" t="s">
        <v>14444</v>
      </c>
      <c r="M3622" s="50" t="s">
        <v>12748</v>
      </c>
      <c r="O3622" s="36">
        <v>80</v>
      </c>
      <c r="Q3622" s="36" t="s">
        <v>12749</v>
      </c>
      <c r="R3622" s="50" t="str">
        <f>VLOOKUP(A3622,[1]komplet!$1:$1048576,18,0)</f>
        <v>ANO</v>
      </c>
    </row>
    <row r="3623" spans="1:18" x14ac:dyDescent="0.25">
      <c r="A3623" s="71">
        <v>600024806</v>
      </c>
      <c r="B3623" s="56">
        <f t="shared" si="112"/>
        <v>600024806</v>
      </c>
      <c r="C3623" s="57" t="s">
        <v>7872</v>
      </c>
      <c r="D3623" s="50">
        <v>1</v>
      </c>
      <c r="E3623" s="72">
        <f t="shared" si="113"/>
        <v>70851867</v>
      </c>
      <c r="F3623" s="51" t="s">
        <v>8876</v>
      </c>
      <c r="G3623" s="51" t="s">
        <v>8877</v>
      </c>
      <c r="H3623" s="51">
        <v>325</v>
      </c>
      <c r="I3623" s="51" t="s">
        <v>14443</v>
      </c>
      <c r="J3623" s="51">
        <v>16.690000000000001</v>
      </c>
      <c r="K3623" s="68">
        <v>5424.25</v>
      </c>
      <c r="L3623" s="63" t="s">
        <v>14444</v>
      </c>
      <c r="M3623" s="50" t="s">
        <v>12750</v>
      </c>
      <c r="N3623" s="36" t="s">
        <v>10234</v>
      </c>
      <c r="O3623" s="36">
        <v>761</v>
      </c>
      <c r="Q3623" s="36" t="s">
        <v>12739</v>
      </c>
      <c r="R3623" s="50" t="str">
        <f>VLOOKUP(A3623,[1]komplet!$1:$1048576,18,0)</f>
        <v>ANO</v>
      </c>
    </row>
    <row r="3624" spans="1:18" x14ac:dyDescent="0.25">
      <c r="A3624" s="71">
        <v>600090396</v>
      </c>
      <c r="B3624" s="56">
        <f t="shared" si="112"/>
        <v>600090396</v>
      </c>
      <c r="C3624" s="57" t="s">
        <v>7873</v>
      </c>
      <c r="D3624" s="50">
        <v>1</v>
      </c>
      <c r="E3624" s="72">
        <f t="shared" si="113"/>
        <v>70987041</v>
      </c>
      <c r="F3624" s="51" t="s">
        <v>8876</v>
      </c>
      <c r="G3624" s="51" t="s">
        <v>8877</v>
      </c>
      <c r="H3624" s="51">
        <v>100</v>
      </c>
      <c r="I3624" s="51" t="s">
        <v>14443</v>
      </c>
      <c r="J3624" s="51">
        <v>16.690000000000001</v>
      </c>
      <c r="K3624" s="68">
        <v>1669.0000000000002</v>
      </c>
      <c r="L3624" s="63" t="s">
        <v>14444</v>
      </c>
      <c r="M3624" s="50" t="s">
        <v>12751</v>
      </c>
      <c r="O3624" s="36">
        <v>47</v>
      </c>
      <c r="Q3624" s="36" t="s">
        <v>9312</v>
      </c>
      <c r="R3624" s="50" t="str">
        <f>VLOOKUP(A3624,[1]komplet!$1:$1048576,18,0)</f>
        <v>ANO</v>
      </c>
    </row>
    <row r="3625" spans="1:18" x14ac:dyDescent="0.25">
      <c r="A3625" s="71">
        <v>600104621</v>
      </c>
      <c r="B3625" s="56">
        <f t="shared" si="112"/>
        <v>600104621</v>
      </c>
      <c r="C3625" s="57" t="s">
        <v>7874</v>
      </c>
      <c r="D3625" s="50">
        <v>1</v>
      </c>
      <c r="E3625" s="72">
        <f t="shared" si="113"/>
        <v>71011901</v>
      </c>
      <c r="F3625" s="51" t="s">
        <v>8876</v>
      </c>
      <c r="G3625" s="51" t="s">
        <v>8877</v>
      </c>
      <c r="H3625" s="51">
        <v>125</v>
      </c>
      <c r="I3625" s="51" t="s">
        <v>14443</v>
      </c>
      <c r="J3625" s="51">
        <v>16.690000000000001</v>
      </c>
      <c r="K3625" s="68">
        <v>2086.25</v>
      </c>
      <c r="L3625" s="63" t="s">
        <v>14444</v>
      </c>
      <c r="M3625" s="50" t="s">
        <v>12752</v>
      </c>
      <c r="O3625" s="36">
        <v>3</v>
      </c>
      <c r="Q3625" s="36" t="s">
        <v>12753</v>
      </c>
      <c r="R3625" s="50" t="str">
        <f>VLOOKUP(A3625,[1]komplet!$1:$1048576,18,0)</f>
        <v>ANO</v>
      </c>
    </row>
    <row r="3626" spans="1:18" x14ac:dyDescent="0.25">
      <c r="A3626" s="71">
        <v>600104176</v>
      </c>
      <c r="B3626" s="56">
        <f t="shared" si="112"/>
        <v>600104176</v>
      </c>
      <c r="C3626" s="57" t="s">
        <v>7875</v>
      </c>
      <c r="D3626" s="50">
        <v>1</v>
      </c>
      <c r="E3626" s="72">
        <f t="shared" si="113"/>
        <v>70887403</v>
      </c>
      <c r="F3626" s="51" t="s">
        <v>8876</v>
      </c>
      <c r="G3626" s="51" t="s">
        <v>8877</v>
      </c>
      <c r="H3626" s="51">
        <v>2550</v>
      </c>
      <c r="I3626" s="51" t="s">
        <v>14443</v>
      </c>
      <c r="J3626" s="51">
        <v>16.690000000000001</v>
      </c>
      <c r="K3626" s="68">
        <v>42559.5</v>
      </c>
      <c r="L3626" s="63" t="s">
        <v>14444</v>
      </c>
      <c r="M3626" s="50" t="s">
        <v>12754</v>
      </c>
      <c r="N3626" s="36" t="s">
        <v>12755</v>
      </c>
      <c r="O3626" s="36">
        <v>211</v>
      </c>
      <c r="Q3626" s="36" t="s">
        <v>12745</v>
      </c>
      <c r="R3626" s="50" t="str">
        <f>VLOOKUP(A3626,[1]komplet!$1:$1048576,18,0)</f>
        <v>ANO</v>
      </c>
    </row>
    <row r="3627" spans="1:18" x14ac:dyDescent="0.25">
      <c r="A3627" s="71">
        <v>600104184</v>
      </c>
      <c r="B3627" s="56">
        <f t="shared" si="112"/>
        <v>600104184</v>
      </c>
      <c r="C3627" s="57" t="s">
        <v>7876</v>
      </c>
      <c r="D3627" s="50">
        <v>1</v>
      </c>
      <c r="E3627" s="72">
        <f t="shared" si="113"/>
        <v>70888248</v>
      </c>
      <c r="F3627" s="51" t="s">
        <v>8876</v>
      </c>
      <c r="G3627" s="51" t="s">
        <v>8877</v>
      </c>
      <c r="H3627" s="51">
        <v>2125</v>
      </c>
      <c r="I3627" s="51" t="s">
        <v>14443</v>
      </c>
      <c r="J3627" s="51">
        <v>16.690000000000001</v>
      </c>
      <c r="K3627" s="68">
        <v>35466.25</v>
      </c>
      <c r="L3627" s="63" t="s">
        <v>14444</v>
      </c>
      <c r="M3627" s="50" t="s">
        <v>12756</v>
      </c>
      <c r="N3627" s="36" t="s">
        <v>12757</v>
      </c>
      <c r="O3627" s="36">
        <v>1686</v>
      </c>
      <c r="Q3627" s="36" t="s">
        <v>12745</v>
      </c>
      <c r="R3627" s="50" t="str">
        <f>VLOOKUP(A3627,[1]komplet!$1:$1048576,18,0)</f>
        <v>ANO</v>
      </c>
    </row>
    <row r="3628" spans="1:18" x14ac:dyDescent="0.25">
      <c r="A3628" s="71">
        <v>600104231</v>
      </c>
      <c r="B3628" s="56">
        <f t="shared" si="112"/>
        <v>600104231</v>
      </c>
      <c r="C3628" s="57" t="s">
        <v>7877</v>
      </c>
      <c r="D3628" s="50">
        <v>1</v>
      </c>
      <c r="E3628" s="72">
        <f t="shared" si="113"/>
        <v>856878</v>
      </c>
      <c r="F3628" s="51" t="s">
        <v>8876</v>
      </c>
      <c r="G3628" s="51" t="s">
        <v>8877</v>
      </c>
      <c r="H3628" s="51">
        <v>2750</v>
      </c>
      <c r="I3628" s="51" t="s">
        <v>14443</v>
      </c>
      <c r="J3628" s="51">
        <v>16.690000000000001</v>
      </c>
      <c r="K3628" s="68">
        <v>45897.5</v>
      </c>
      <c r="L3628" s="63" t="s">
        <v>14444</v>
      </c>
      <c r="M3628" s="50" t="s">
        <v>12758</v>
      </c>
      <c r="N3628" s="36" t="s">
        <v>4459</v>
      </c>
      <c r="O3628" s="36">
        <v>317</v>
      </c>
      <c r="Q3628" s="36" t="s">
        <v>12739</v>
      </c>
      <c r="R3628" s="50" t="str">
        <f>VLOOKUP(A3628,[1]komplet!$1:$1048576,18,0)</f>
        <v>ANO</v>
      </c>
    </row>
    <row r="3629" spans="1:18" x14ac:dyDescent="0.25">
      <c r="A3629" s="71">
        <v>600104281</v>
      </c>
      <c r="B3629" s="56">
        <f t="shared" si="112"/>
        <v>600104281</v>
      </c>
      <c r="C3629" s="57" t="s">
        <v>7878</v>
      </c>
      <c r="D3629" s="50">
        <v>1</v>
      </c>
      <c r="E3629" s="72">
        <f t="shared" si="113"/>
        <v>49317032</v>
      </c>
      <c r="F3629" s="51" t="s">
        <v>8876</v>
      </c>
      <c r="G3629" s="51" t="s">
        <v>8877</v>
      </c>
      <c r="H3629" s="51">
        <v>2625</v>
      </c>
      <c r="I3629" s="51" t="s">
        <v>14443</v>
      </c>
      <c r="J3629" s="51">
        <v>16.690000000000001</v>
      </c>
      <c r="K3629" s="68">
        <v>43811.25</v>
      </c>
      <c r="L3629" s="63" t="s">
        <v>14444</v>
      </c>
      <c r="M3629" s="50" t="s">
        <v>12759</v>
      </c>
      <c r="N3629" s="36" t="s">
        <v>12760</v>
      </c>
      <c r="O3629" s="36">
        <v>2</v>
      </c>
      <c r="Q3629" s="36" t="s">
        <v>12739</v>
      </c>
      <c r="R3629" s="50" t="str">
        <f>VLOOKUP(A3629,[1]komplet!$1:$1048576,18,0)</f>
        <v>ANO</v>
      </c>
    </row>
    <row r="3630" spans="1:18" x14ac:dyDescent="0.25">
      <c r="A3630" s="71">
        <v>600104419</v>
      </c>
      <c r="B3630" s="56">
        <f t="shared" si="112"/>
        <v>600104419</v>
      </c>
      <c r="C3630" s="57" t="s">
        <v>7879</v>
      </c>
      <c r="D3630" s="50">
        <v>1</v>
      </c>
      <c r="E3630" s="72">
        <f t="shared" si="113"/>
        <v>70998671</v>
      </c>
      <c r="F3630" s="51" t="s">
        <v>8876</v>
      </c>
      <c r="G3630" s="51" t="s">
        <v>8877</v>
      </c>
      <c r="H3630" s="51">
        <v>350</v>
      </c>
      <c r="I3630" s="51" t="s">
        <v>14443</v>
      </c>
      <c r="J3630" s="51">
        <v>16.690000000000001</v>
      </c>
      <c r="K3630" s="68">
        <v>5841.5</v>
      </c>
      <c r="L3630" s="63" t="s">
        <v>14444</v>
      </c>
      <c r="M3630" s="50" t="s">
        <v>12761</v>
      </c>
      <c r="O3630" s="36">
        <v>11</v>
      </c>
      <c r="Q3630" s="36" t="s">
        <v>12739</v>
      </c>
      <c r="R3630" s="50" t="str">
        <f>VLOOKUP(A3630,[1]komplet!$1:$1048576,18,0)</f>
        <v>ANO</v>
      </c>
    </row>
    <row r="3631" spans="1:18" x14ac:dyDescent="0.25">
      <c r="A3631" s="71">
        <v>600104559</v>
      </c>
      <c r="B3631" s="56">
        <f t="shared" si="112"/>
        <v>600104559</v>
      </c>
      <c r="C3631" s="57" t="s">
        <v>7880</v>
      </c>
      <c r="D3631" s="50">
        <v>1</v>
      </c>
      <c r="E3631" s="72">
        <f t="shared" si="113"/>
        <v>71006290</v>
      </c>
      <c r="F3631" s="51" t="s">
        <v>8876</v>
      </c>
      <c r="G3631" s="51" t="s">
        <v>8877</v>
      </c>
      <c r="H3631" s="51">
        <v>125</v>
      </c>
      <c r="I3631" s="51" t="s">
        <v>14443</v>
      </c>
      <c r="J3631" s="51">
        <v>16.690000000000001</v>
      </c>
      <c r="K3631" s="68">
        <v>2086.25</v>
      </c>
      <c r="L3631" s="63" t="s">
        <v>14444</v>
      </c>
      <c r="M3631" s="50" t="s">
        <v>12762</v>
      </c>
      <c r="O3631" s="36">
        <v>87</v>
      </c>
      <c r="Q3631" s="36" t="s">
        <v>12763</v>
      </c>
      <c r="R3631" s="50" t="str">
        <f>VLOOKUP(A3631,[1]komplet!$1:$1048576,18,0)</f>
        <v>ANO</v>
      </c>
    </row>
    <row r="3632" spans="1:18" x14ac:dyDescent="0.25">
      <c r="A3632" s="71">
        <v>600104877</v>
      </c>
      <c r="B3632" s="56">
        <f t="shared" si="112"/>
        <v>600104877</v>
      </c>
      <c r="C3632" s="57" t="s">
        <v>7881</v>
      </c>
      <c r="D3632" s="50">
        <v>1</v>
      </c>
      <c r="E3632" s="72">
        <f t="shared" si="113"/>
        <v>70985367</v>
      </c>
      <c r="F3632" s="51" t="s">
        <v>8876</v>
      </c>
      <c r="G3632" s="51" t="s">
        <v>8877</v>
      </c>
      <c r="H3632" s="51">
        <v>175</v>
      </c>
      <c r="I3632" s="51" t="s">
        <v>14443</v>
      </c>
      <c r="J3632" s="51">
        <v>16.690000000000001</v>
      </c>
      <c r="K3632" s="68">
        <v>2920.75</v>
      </c>
      <c r="L3632" s="63" t="s">
        <v>14444</v>
      </c>
      <c r="M3632" s="50" t="s">
        <v>12764</v>
      </c>
      <c r="O3632" s="36">
        <v>89</v>
      </c>
      <c r="Q3632" s="36" t="s">
        <v>12765</v>
      </c>
      <c r="R3632" s="50" t="str">
        <f>VLOOKUP(A3632,[1]komplet!$1:$1048576,18,0)</f>
        <v>ANO</v>
      </c>
    </row>
    <row r="3633" spans="1:18" x14ac:dyDescent="0.25">
      <c r="A3633" s="71">
        <v>600170977</v>
      </c>
      <c r="B3633" s="56">
        <f t="shared" si="112"/>
        <v>600170977</v>
      </c>
      <c r="C3633" s="57" t="s">
        <v>7882</v>
      </c>
      <c r="D3633" s="50">
        <v>1</v>
      </c>
      <c r="E3633" s="72">
        <f t="shared" si="113"/>
        <v>49314785</v>
      </c>
      <c r="F3633" s="51" t="s">
        <v>8876</v>
      </c>
      <c r="G3633" s="51" t="s">
        <v>8877</v>
      </c>
      <c r="H3633" s="51">
        <v>1025</v>
      </c>
      <c r="I3633" s="51" t="s">
        <v>14443</v>
      </c>
      <c r="J3633" s="51">
        <v>16.690000000000001</v>
      </c>
      <c r="K3633" s="68">
        <v>17107.25</v>
      </c>
      <c r="L3633" s="63" t="s">
        <v>14444</v>
      </c>
      <c r="M3633" s="50" t="s">
        <v>12766</v>
      </c>
      <c r="N3633" s="36" t="s">
        <v>41</v>
      </c>
      <c r="O3633" s="36">
        <v>1</v>
      </c>
      <c r="Q3633" s="36" t="s">
        <v>12739</v>
      </c>
      <c r="R3633" s="50" t="str">
        <f>VLOOKUP(A3633,[1]komplet!$1:$1048576,18,0)</f>
        <v>ANO</v>
      </c>
    </row>
    <row r="3634" spans="1:18" x14ac:dyDescent="0.25">
      <c r="A3634" s="71">
        <v>600170993</v>
      </c>
      <c r="B3634" s="56">
        <f t="shared" si="112"/>
        <v>600170993</v>
      </c>
      <c r="C3634" s="57" t="s">
        <v>7883</v>
      </c>
      <c r="D3634" s="50">
        <v>1</v>
      </c>
      <c r="E3634" s="72">
        <f t="shared" si="113"/>
        <v>15028585</v>
      </c>
      <c r="F3634" s="51" t="s">
        <v>8876</v>
      </c>
      <c r="G3634" s="51" t="s">
        <v>8877</v>
      </c>
      <c r="H3634" s="51">
        <v>1300</v>
      </c>
      <c r="I3634" s="51" t="s">
        <v>14443</v>
      </c>
      <c r="J3634" s="51">
        <v>16.690000000000001</v>
      </c>
      <c r="K3634" s="68">
        <v>21697</v>
      </c>
      <c r="L3634" s="63" t="s">
        <v>14444</v>
      </c>
      <c r="M3634" s="50" t="s">
        <v>12767</v>
      </c>
      <c r="N3634" s="36" t="s">
        <v>11238</v>
      </c>
      <c r="O3634" s="36">
        <v>380</v>
      </c>
      <c r="Q3634" s="36" t="s">
        <v>12739</v>
      </c>
      <c r="R3634" s="50" t="str">
        <f>VLOOKUP(A3634,[1]komplet!$1:$1048576,18,0)</f>
        <v>ANO</v>
      </c>
    </row>
    <row r="3635" spans="1:18" x14ac:dyDescent="0.25">
      <c r="A3635" s="71">
        <v>650043766</v>
      </c>
      <c r="B3635" s="56">
        <f t="shared" si="112"/>
        <v>650043766</v>
      </c>
      <c r="C3635" s="57" t="s">
        <v>7884</v>
      </c>
      <c r="D3635" s="50">
        <v>1</v>
      </c>
      <c r="E3635" s="72">
        <f t="shared" si="113"/>
        <v>70984956</v>
      </c>
      <c r="F3635" s="51" t="s">
        <v>8876</v>
      </c>
      <c r="G3635" s="51" t="s">
        <v>8877</v>
      </c>
      <c r="H3635" s="51">
        <v>125</v>
      </c>
      <c r="I3635" s="51" t="s">
        <v>14443</v>
      </c>
      <c r="J3635" s="51">
        <v>16.690000000000001</v>
      </c>
      <c r="K3635" s="68">
        <v>2086.25</v>
      </c>
      <c r="L3635" s="63" t="s">
        <v>14444</v>
      </c>
      <c r="M3635" s="50" t="s">
        <v>12768</v>
      </c>
      <c r="O3635" s="36">
        <v>38</v>
      </c>
      <c r="Q3635" s="36" t="s">
        <v>12769</v>
      </c>
      <c r="R3635" s="50" t="str">
        <f>VLOOKUP(A3635,[1]komplet!$1:$1048576,18,0)</f>
        <v>ANO</v>
      </c>
    </row>
    <row r="3636" spans="1:18" x14ac:dyDescent="0.25">
      <c r="A3636" s="71">
        <v>650050606</v>
      </c>
      <c r="B3636" s="56">
        <f t="shared" si="112"/>
        <v>650050606</v>
      </c>
      <c r="C3636" s="57" t="s">
        <v>7885</v>
      </c>
      <c r="D3636" s="50">
        <v>1</v>
      </c>
      <c r="E3636" s="72">
        <f t="shared" si="113"/>
        <v>71008918</v>
      </c>
      <c r="F3636" s="51" t="s">
        <v>8876</v>
      </c>
      <c r="G3636" s="51" t="s">
        <v>8877</v>
      </c>
      <c r="H3636" s="51">
        <v>250</v>
      </c>
      <c r="I3636" s="51" t="s">
        <v>14443</v>
      </c>
      <c r="J3636" s="51">
        <v>16.690000000000001</v>
      </c>
      <c r="K3636" s="68">
        <v>4172.5</v>
      </c>
      <c r="L3636" s="63" t="s">
        <v>14444</v>
      </c>
      <c r="M3636" s="50" t="s">
        <v>12770</v>
      </c>
      <c r="O3636" s="36">
        <v>2</v>
      </c>
      <c r="Q3636" s="36" t="s">
        <v>12771</v>
      </c>
      <c r="R3636" s="50" t="str">
        <f>VLOOKUP(A3636,[1]komplet!$1:$1048576,18,0)</f>
        <v>ANO</v>
      </c>
    </row>
    <row r="3637" spans="1:18" x14ac:dyDescent="0.25">
      <c r="A3637" s="71">
        <v>650051866</v>
      </c>
      <c r="B3637" s="56">
        <f t="shared" si="112"/>
        <v>650051866</v>
      </c>
      <c r="C3637" s="57" t="s">
        <v>7886</v>
      </c>
      <c r="D3637" s="50">
        <v>1</v>
      </c>
      <c r="E3637" s="72">
        <f t="shared" si="113"/>
        <v>71008934</v>
      </c>
      <c r="F3637" s="51" t="s">
        <v>8876</v>
      </c>
      <c r="G3637" s="51" t="s">
        <v>8877</v>
      </c>
      <c r="H3637" s="51">
        <v>325</v>
      </c>
      <c r="I3637" s="51" t="s">
        <v>14443</v>
      </c>
      <c r="J3637" s="51">
        <v>16.690000000000001</v>
      </c>
      <c r="K3637" s="68">
        <v>5424.25</v>
      </c>
      <c r="L3637" s="63" t="s">
        <v>14444</v>
      </c>
      <c r="M3637" s="50" t="s">
        <v>12772</v>
      </c>
      <c r="O3637" s="36">
        <v>52</v>
      </c>
      <c r="Q3637" s="36" t="s">
        <v>12773</v>
      </c>
      <c r="R3637" s="50" t="str">
        <f>VLOOKUP(A3637,[1]komplet!$1:$1048576,18,0)</f>
        <v>ANO</v>
      </c>
    </row>
    <row r="3638" spans="1:18" x14ac:dyDescent="0.25">
      <c r="A3638" s="71">
        <v>600104362</v>
      </c>
      <c r="B3638" s="56">
        <f t="shared" si="112"/>
        <v>600104362</v>
      </c>
      <c r="C3638" s="57" t="s">
        <v>7887</v>
      </c>
      <c r="D3638" s="50">
        <v>1</v>
      </c>
      <c r="E3638" s="72">
        <f t="shared" si="113"/>
        <v>75016621</v>
      </c>
      <c r="F3638" s="51" t="s">
        <v>8876</v>
      </c>
      <c r="G3638" s="51" t="s">
        <v>8877</v>
      </c>
      <c r="H3638" s="51">
        <v>100</v>
      </c>
      <c r="I3638" s="51" t="s">
        <v>14443</v>
      </c>
      <c r="J3638" s="51">
        <v>16.690000000000001</v>
      </c>
      <c r="K3638" s="68">
        <v>1669.0000000000002</v>
      </c>
      <c r="L3638" s="63" t="s">
        <v>14444</v>
      </c>
      <c r="M3638" s="50" t="s">
        <v>12774</v>
      </c>
      <c r="O3638" s="36">
        <v>141</v>
      </c>
      <c r="Q3638" s="36" t="s">
        <v>12775</v>
      </c>
      <c r="R3638" s="50" t="str">
        <f>VLOOKUP(A3638,[1]komplet!$1:$1048576,18,0)</f>
        <v>ANO</v>
      </c>
    </row>
    <row r="3639" spans="1:18" x14ac:dyDescent="0.25">
      <c r="A3639" s="71">
        <v>600013081</v>
      </c>
      <c r="B3639" s="56">
        <f t="shared" si="112"/>
        <v>600013081</v>
      </c>
      <c r="C3639" s="57" t="s">
        <v>7888</v>
      </c>
      <c r="D3639" s="50">
        <v>1</v>
      </c>
      <c r="E3639" s="72">
        <f t="shared" si="113"/>
        <v>49314891</v>
      </c>
      <c r="F3639" s="51" t="s">
        <v>8876</v>
      </c>
      <c r="G3639" s="51" t="s">
        <v>8877</v>
      </c>
      <c r="H3639" s="51">
        <v>1275</v>
      </c>
      <c r="I3639" s="51" t="s">
        <v>14443</v>
      </c>
      <c r="J3639" s="51">
        <v>16.690000000000001</v>
      </c>
      <c r="K3639" s="68">
        <v>21279.75</v>
      </c>
      <c r="L3639" s="63" t="s">
        <v>14444</v>
      </c>
      <c r="M3639" s="50" t="s">
        <v>12776</v>
      </c>
      <c r="N3639" s="36" t="s">
        <v>83</v>
      </c>
      <c r="O3639" s="36">
        <v>48</v>
      </c>
      <c r="Q3639" s="36" t="s">
        <v>12777</v>
      </c>
      <c r="R3639" s="50" t="str">
        <f>VLOOKUP(A3639,[1]komplet!$1:$1048576,18,0)</f>
        <v>ANO</v>
      </c>
    </row>
    <row r="3640" spans="1:18" x14ac:dyDescent="0.25">
      <c r="A3640" s="71">
        <v>600013120</v>
      </c>
      <c r="B3640" s="56">
        <f t="shared" si="112"/>
        <v>600013120</v>
      </c>
      <c r="C3640" s="57" t="s">
        <v>7889</v>
      </c>
      <c r="D3640" s="50">
        <v>1</v>
      </c>
      <c r="E3640" s="72">
        <f t="shared" si="113"/>
        <v>25257340</v>
      </c>
      <c r="F3640" s="51" t="s">
        <v>8876</v>
      </c>
      <c r="G3640" s="51" t="s">
        <v>8877</v>
      </c>
      <c r="H3640" s="51">
        <v>750</v>
      </c>
      <c r="I3640" s="51" t="s">
        <v>14443</v>
      </c>
      <c r="J3640" s="51">
        <v>16.690000000000001</v>
      </c>
      <c r="K3640" s="68">
        <v>12517.500000000002</v>
      </c>
      <c r="L3640" s="63" t="s">
        <v>14444</v>
      </c>
      <c r="M3640" s="50" t="s">
        <v>12778</v>
      </c>
      <c r="N3640" s="36" t="s">
        <v>9985</v>
      </c>
      <c r="O3640" s="36">
        <v>1</v>
      </c>
      <c r="Q3640" s="36" t="s">
        <v>12779</v>
      </c>
      <c r="R3640" s="50" t="str">
        <f>VLOOKUP(A3640,[1]komplet!$1:$1048576,18,0)</f>
        <v>NE</v>
      </c>
    </row>
    <row r="3641" spans="1:18" x14ac:dyDescent="0.25">
      <c r="A3641" s="71">
        <v>600013171</v>
      </c>
      <c r="B3641" s="56">
        <f t="shared" si="112"/>
        <v>600013171</v>
      </c>
      <c r="C3641" s="57" t="s">
        <v>7890</v>
      </c>
      <c r="D3641" s="50">
        <v>1</v>
      </c>
      <c r="E3641" s="72">
        <f t="shared" si="113"/>
        <v>654949</v>
      </c>
      <c r="F3641" s="51" t="s">
        <v>8876</v>
      </c>
      <c r="G3641" s="51" t="s">
        <v>8877</v>
      </c>
      <c r="H3641" s="51">
        <v>675</v>
      </c>
      <c r="I3641" s="51" t="s">
        <v>14443</v>
      </c>
      <c r="J3641" s="51">
        <v>16.690000000000001</v>
      </c>
      <c r="K3641" s="68">
        <v>11265.75</v>
      </c>
      <c r="L3641" s="63" t="s">
        <v>14444</v>
      </c>
      <c r="M3641" s="50" t="s">
        <v>12780</v>
      </c>
      <c r="N3641" s="36" t="s">
        <v>11610</v>
      </c>
      <c r="O3641" s="36">
        <v>1</v>
      </c>
      <c r="Q3641" s="36" t="s">
        <v>12777</v>
      </c>
      <c r="R3641" s="50" t="str">
        <f>VLOOKUP(A3641,[1]komplet!$1:$1048576,18,0)</f>
        <v>ANO</v>
      </c>
    </row>
    <row r="3642" spans="1:18" x14ac:dyDescent="0.25">
      <c r="A3642" s="71">
        <v>600013201</v>
      </c>
      <c r="B3642" s="56">
        <f t="shared" si="112"/>
        <v>600013201</v>
      </c>
      <c r="C3642" s="57" t="s">
        <v>7891</v>
      </c>
      <c r="D3642" s="50">
        <v>1</v>
      </c>
      <c r="E3642" s="72">
        <f t="shared" si="113"/>
        <v>49314912</v>
      </c>
      <c r="F3642" s="51" t="s">
        <v>8876</v>
      </c>
      <c r="G3642" s="51" t="s">
        <v>8877</v>
      </c>
      <c r="H3642" s="51">
        <v>1325</v>
      </c>
      <c r="I3642" s="51" t="s">
        <v>14443</v>
      </c>
      <c r="J3642" s="51">
        <v>16.690000000000001</v>
      </c>
      <c r="K3642" s="68">
        <v>22114.25</v>
      </c>
      <c r="L3642" s="63" t="s">
        <v>14444</v>
      </c>
      <c r="M3642" s="50" t="s">
        <v>12781</v>
      </c>
      <c r="N3642" s="36" t="s">
        <v>41</v>
      </c>
      <c r="O3642" s="36">
        <v>472</v>
      </c>
      <c r="Q3642" s="36" t="s">
        <v>12779</v>
      </c>
      <c r="R3642" s="50" t="str">
        <f>VLOOKUP(A3642,[1]komplet!$1:$1048576,18,0)</f>
        <v>ANO</v>
      </c>
    </row>
    <row r="3643" spans="1:18" x14ac:dyDescent="0.25">
      <c r="A3643" s="71">
        <v>600104745</v>
      </c>
      <c r="B3643" s="56">
        <f t="shared" si="112"/>
        <v>600104745</v>
      </c>
      <c r="C3643" s="57" t="s">
        <v>7892</v>
      </c>
      <c r="D3643" s="50">
        <v>1</v>
      </c>
      <c r="E3643" s="72">
        <f t="shared" si="113"/>
        <v>70995460</v>
      </c>
      <c r="F3643" s="51" t="s">
        <v>8876</v>
      </c>
      <c r="G3643" s="51" t="s">
        <v>8877</v>
      </c>
      <c r="H3643" s="51">
        <v>1925</v>
      </c>
      <c r="I3643" s="51" t="s">
        <v>14443</v>
      </c>
      <c r="J3643" s="51">
        <v>16.690000000000001</v>
      </c>
      <c r="K3643" s="68">
        <v>32128.250000000004</v>
      </c>
      <c r="L3643" s="63" t="s">
        <v>14444</v>
      </c>
      <c r="M3643" s="50" t="s">
        <v>12782</v>
      </c>
      <c r="N3643" s="36" t="s">
        <v>83</v>
      </c>
      <c r="O3643" s="36">
        <v>743</v>
      </c>
      <c r="Q3643" s="36" t="s">
        <v>12777</v>
      </c>
      <c r="R3643" s="50" t="str">
        <f>VLOOKUP(A3643,[1]komplet!$1:$1048576,18,0)</f>
        <v>ANO</v>
      </c>
    </row>
    <row r="3644" spans="1:18" x14ac:dyDescent="0.25">
      <c r="A3644" s="71">
        <v>600024792</v>
      </c>
      <c r="B3644" s="56">
        <f t="shared" si="112"/>
        <v>600024792</v>
      </c>
      <c r="C3644" s="57" t="s">
        <v>7893</v>
      </c>
      <c r="D3644" s="50">
        <v>1</v>
      </c>
      <c r="E3644" s="72">
        <f t="shared" si="113"/>
        <v>49314840</v>
      </c>
      <c r="F3644" s="51" t="s">
        <v>8876</v>
      </c>
      <c r="G3644" s="51" t="s">
        <v>8877</v>
      </c>
      <c r="H3644" s="51">
        <v>625</v>
      </c>
      <c r="I3644" s="51" t="s">
        <v>14443</v>
      </c>
      <c r="J3644" s="51">
        <v>16.690000000000001</v>
      </c>
      <c r="K3644" s="68">
        <v>10431.25</v>
      </c>
      <c r="L3644" s="63" t="s">
        <v>14444</v>
      </c>
      <c r="M3644" s="50" t="s">
        <v>12783</v>
      </c>
      <c r="N3644" s="36" t="s">
        <v>51</v>
      </c>
      <c r="O3644" s="36">
        <v>214</v>
      </c>
      <c r="Q3644" s="36" t="s">
        <v>12777</v>
      </c>
      <c r="R3644" s="50" t="str">
        <f>VLOOKUP(A3644,[1]komplet!$1:$1048576,18,0)</f>
        <v>ANO</v>
      </c>
    </row>
    <row r="3645" spans="1:18" x14ac:dyDescent="0.25">
      <c r="A3645" s="71">
        <v>600104192</v>
      </c>
      <c r="B3645" s="56">
        <f t="shared" si="112"/>
        <v>600104192</v>
      </c>
      <c r="C3645" s="57" t="s">
        <v>7894</v>
      </c>
      <c r="D3645" s="50">
        <v>1</v>
      </c>
      <c r="E3645" s="72">
        <f t="shared" si="113"/>
        <v>856452</v>
      </c>
      <c r="F3645" s="51" t="s">
        <v>8876</v>
      </c>
      <c r="G3645" s="51" t="s">
        <v>8877</v>
      </c>
      <c r="H3645" s="51">
        <v>1775</v>
      </c>
      <c r="I3645" s="51" t="s">
        <v>14443</v>
      </c>
      <c r="J3645" s="51">
        <v>16.690000000000001</v>
      </c>
      <c r="K3645" s="68">
        <v>29624.750000000004</v>
      </c>
      <c r="L3645" s="63" t="s">
        <v>14444</v>
      </c>
      <c r="M3645" s="50" t="s">
        <v>12784</v>
      </c>
      <c r="N3645" s="36" t="s">
        <v>12785</v>
      </c>
      <c r="O3645" s="36">
        <v>745</v>
      </c>
      <c r="Q3645" s="36" t="s">
        <v>12779</v>
      </c>
      <c r="R3645" s="50" t="str">
        <f>VLOOKUP(A3645,[1]komplet!$1:$1048576,18,0)</f>
        <v>ANO</v>
      </c>
    </row>
    <row r="3646" spans="1:18" x14ac:dyDescent="0.25">
      <c r="A3646" s="71">
        <v>600104206</v>
      </c>
      <c r="B3646" s="56">
        <f t="shared" si="112"/>
        <v>600104206</v>
      </c>
      <c r="C3646" s="57" t="s">
        <v>7895</v>
      </c>
      <c r="D3646" s="50">
        <v>1</v>
      </c>
      <c r="E3646" s="72">
        <f t="shared" si="113"/>
        <v>856673</v>
      </c>
      <c r="F3646" s="51" t="s">
        <v>8876</v>
      </c>
      <c r="G3646" s="51" t="s">
        <v>8877</v>
      </c>
      <c r="H3646" s="51">
        <v>1650</v>
      </c>
      <c r="I3646" s="51" t="s">
        <v>14443</v>
      </c>
      <c r="J3646" s="51">
        <v>16.690000000000001</v>
      </c>
      <c r="K3646" s="68">
        <v>27538.500000000004</v>
      </c>
      <c r="L3646" s="63" t="s">
        <v>14444</v>
      </c>
      <c r="M3646" s="50" t="s">
        <v>12786</v>
      </c>
      <c r="N3646" s="36" t="s">
        <v>12787</v>
      </c>
      <c r="O3646" s="36">
        <v>555</v>
      </c>
      <c r="Q3646" s="36" t="s">
        <v>12788</v>
      </c>
      <c r="R3646" s="50" t="str">
        <f>VLOOKUP(A3646,[1]komplet!$1:$1048576,18,0)</f>
        <v>ANO</v>
      </c>
    </row>
    <row r="3647" spans="1:18" x14ac:dyDescent="0.25">
      <c r="A3647" s="71">
        <v>600104222</v>
      </c>
      <c r="B3647" s="56">
        <f t="shared" si="112"/>
        <v>600104222</v>
      </c>
      <c r="C3647" s="57" t="s">
        <v>7896</v>
      </c>
      <c r="D3647" s="50">
        <v>1</v>
      </c>
      <c r="E3647" s="72">
        <f t="shared" si="113"/>
        <v>856843</v>
      </c>
      <c r="F3647" s="51" t="s">
        <v>8876</v>
      </c>
      <c r="G3647" s="51" t="s">
        <v>8877</v>
      </c>
      <c r="H3647" s="51">
        <v>1300</v>
      </c>
      <c r="I3647" s="51" t="s">
        <v>14443</v>
      </c>
      <c r="J3647" s="51">
        <v>16.690000000000001</v>
      </c>
      <c r="K3647" s="68">
        <v>21697</v>
      </c>
      <c r="L3647" s="63" t="s">
        <v>14444</v>
      </c>
      <c r="M3647" s="50" t="s">
        <v>12789</v>
      </c>
      <c r="N3647" s="36" t="s">
        <v>41</v>
      </c>
      <c r="O3647" s="36">
        <v>269</v>
      </c>
      <c r="Q3647" s="36" t="s">
        <v>12779</v>
      </c>
      <c r="R3647" s="50" t="str">
        <f>VLOOKUP(A3647,[1]komplet!$1:$1048576,18,0)</f>
        <v>ANO</v>
      </c>
    </row>
    <row r="3648" spans="1:18" x14ac:dyDescent="0.25">
      <c r="A3648" s="71">
        <v>600104273</v>
      </c>
      <c r="B3648" s="56">
        <f t="shared" si="112"/>
        <v>600104273</v>
      </c>
      <c r="C3648" s="57" t="s">
        <v>7897</v>
      </c>
      <c r="D3648" s="50">
        <v>1</v>
      </c>
      <c r="E3648" s="72">
        <f t="shared" si="113"/>
        <v>49316834</v>
      </c>
      <c r="F3648" s="51" t="s">
        <v>8876</v>
      </c>
      <c r="G3648" s="51" t="s">
        <v>8877</v>
      </c>
      <c r="H3648" s="51">
        <v>1325</v>
      </c>
      <c r="I3648" s="51" t="s">
        <v>14443</v>
      </c>
      <c r="J3648" s="51">
        <v>16.690000000000001</v>
      </c>
      <c r="K3648" s="68">
        <v>22114.25</v>
      </c>
      <c r="L3648" s="63" t="s">
        <v>14444</v>
      </c>
      <c r="M3648" s="50" t="s">
        <v>12790</v>
      </c>
      <c r="N3648" s="36" t="s">
        <v>4804</v>
      </c>
      <c r="O3648" s="36">
        <v>581</v>
      </c>
      <c r="Q3648" s="36" t="s">
        <v>12777</v>
      </c>
      <c r="R3648" s="50" t="str">
        <f>VLOOKUP(A3648,[1]komplet!$1:$1048576,18,0)</f>
        <v>ANO</v>
      </c>
    </row>
    <row r="3649" spans="1:18" x14ac:dyDescent="0.25">
      <c r="A3649" s="71">
        <v>600104605</v>
      </c>
      <c r="B3649" s="56">
        <f t="shared" si="112"/>
        <v>600104605</v>
      </c>
      <c r="C3649" s="57" t="s">
        <v>7898</v>
      </c>
      <c r="D3649" s="50">
        <v>1</v>
      </c>
      <c r="E3649" s="72">
        <f t="shared" si="113"/>
        <v>75017725</v>
      </c>
      <c r="F3649" s="51" t="s">
        <v>8876</v>
      </c>
      <c r="G3649" s="51" t="s">
        <v>8877</v>
      </c>
      <c r="H3649" s="51">
        <v>175</v>
      </c>
      <c r="I3649" s="51" t="s">
        <v>14443</v>
      </c>
      <c r="J3649" s="51">
        <v>16.690000000000001</v>
      </c>
      <c r="K3649" s="68">
        <v>2920.75</v>
      </c>
      <c r="L3649" s="63" t="s">
        <v>14444</v>
      </c>
      <c r="M3649" s="50" t="s">
        <v>12791</v>
      </c>
      <c r="O3649" s="36">
        <v>73</v>
      </c>
      <c r="Q3649" s="36" t="s">
        <v>12792</v>
      </c>
      <c r="R3649" s="50" t="str">
        <f>VLOOKUP(A3649,[1]komplet!$1:$1048576,18,0)</f>
        <v>ANO</v>
      </c>
    </row>
    <row r="3650" spans="1:18" x14ac:dyDescent="0.25">
      <c r="A3650" s="71">
        <v>650041445</v>
      </c>
      <c r="B3650" s="56">
        <f t="shared" si="112"/>
        <v>650041445</v>
      </c>
      <c r="C3650" s="57" t="s">
        <v>7899</v>
      </c>
      <c r="D3650" s="50">
        <v>1</v>
      </c>
      <c r="E3650" s="72">
        <f t="shared" si="113"/>
        <v>75018047</v>
      </c>
      <c r="F3650" s="51" t="s">
        <v>8876</v>
      </c>
      <c r="G3650" s="51" t="s">
        <v>8877</v>
      </c>
      <c r="H3650" s="51">
        <v>500</v>
      </c>
      <c r="I3650" s="51" t="s">
        <v>14443</v>
      </c>
      <c r="J3650" s="51">
        <v>16.690000000000001</v>
      </c>
      <c r="K3650" s="68">
        <v>8345</v>
      </c>
      <c r="L3650" s="63" t="s">
        <v>14444</v>
      </c>
      <c r="M3650" s="50" t="s">
        <v>12793</v>
      </c>
      <c r="O3650" s="36">
        <v>176</v>
      </c>
      <c r="Q3650" s="36" t="s">
        <v>12794</v>
      </c>
      <c r="R3650" s="50" t="str">
        <f>VLOOKUP(A3650,[1]komplet!$1:$1048576,18,0)</f>
        <v>ANO</v>
      </c>
    </row>
    <row r="3651" spans="1:18" x14ac:dyDescent="0.25">
      <c r="A3651" s="71">
        <v>650046463</v>
      </c>
      <c r="B3651" s="56">
        <f t="shared" si="112"/>
        <v>650046463</v>
      </c>
      <c r="C3651" s="57" t="s">
        <v>7900</v>
      </c>
      <c r="D3651" s="50">
        <v>1</v>
      </c>
      <c r="E3651" s="72">
        <f t="shared" si="113"/>
        <v>75017148</v>
      </c>
      <c r="F3651" s="51" t="s">
        <v>8876</v>
      </c>
      <c r="G3651" s="51" t="s">
        <v>8877</v>
      </c>
      <c r="H3651" s="51">
        <v>250</v>
      </c>
      <c r="I3651" s="51" t="s">
        <v>14443</v>
      </c>
      <c r="J3651" s="51">
        <v>16.690000000000001</v>
      </c>
      <c r="K3651" s="68">
        <v>4172.5</v>
      </c>
      <c r="L3651" s="63" t="s">
        <v>14444</v>
      </c>
      <c r="M3651" s="50" t="s">
        <v>12795</v>
      </c>
      <c r="O3651" s="36">
        <v>2</v>
      </c>
      <c r="Q3651" s="36" t="s">
        <v>4856</v>
      </c>
      <c r="R3651" s="50" t="str">
        <f>VLOOKUP(A3651,[1]komplet!$1:$1048576,18,0)</f>
        <v>ANO</v>
      </c>
    </row>
    <row r="3652" spans="1:18" x14ac:dyDescent="0.25">
      <c r="A3652" s="71">
        <v>650046528</v>
      </c>
      <c r="B3652" s="56">
        <f t="shared" si="112"/>
        <v>650046528</v>
      </c>
      <c r="C3652" s="57" t="s">
        <v>7901</v>
      </c>
      <c r="D3652" s="50">
        <v>1</v>
      </c>
      <c r="E3652" s="72">
        <f t="shared" si="113"/>
        <v>75015617</v>
      </c>
      <c r="F3652" s="51" t="s">
        <v>8876</v>
      </c>
      <c r="G3652" s="51" t="s">
        <v>8877</v>
      </c>
      <c r="H3652" s="51">
        <v>275</v>
      </c>
      <c r="I3652" s="51" t="s">
        <v>14443</v>
      </c>
      <c r="J3652" s="51">
        <v>16.690000000000001</v>
      </c>
      <c r="K3652" s="68">
        <v>4589.75</v>
      </c>
      <c r="L3652" s="63" t="s">
        <v>14444</v>
      </c>
      <c r="M3652" s="50" t="s">
        <v>12796</v>
      </c>
      <c r="O3652" s="36">
        <v>87</v>
      </c>
      <c r="Q3652" s="36" t="s">
        <v>12797</v>
      </c>
      <c r="R3652" s="50" t="str">
        <f>VLOOKUP(A3652,[1]komplet!$1:$1048576,18,0)</f>
        <v>ANO</v>
      </c>
    </row>
    <row r="3653" spans="1:18" x14ac:dyDescent="0.25">
      <c r="A3653" s="71">
        <v>650047869</v>
      </c>
      <c r="B3653" s="56">
        <f t="shared" ref="B3653:B3716" si="114">A3653*1</f>
        <v>650047869</v>
      </c>
      <c r="C3653" s="57" t="s">
        <v>7902</v>
      </c>
      <c r="D3653" s="50">
        <v>1</v>
      </c>
      <c r="E3653" s="72">
        <f t="shared" ref="E3653:E3716" si="115">C3653*1</f>
        <v>70982244</v>
      </c>
      <c r="F3653" s="51" t="s">
        <v>8876</v>
      </c>
      <c r="G3653" s="51" t="s">
        <v>8877</v>
      </c>
      <c r="H3653" s="51">
        <v>200</v>
      </c>
      <c r="I3653" s="51" t="s">
        <v>14443</v>
      </c>
      <c r="J3653" s="51">
        <v>16.690000000000001</v>
      </c>
      <c r="K3653" s="68">
        <v>3338.0000000000005</v>
      </c>
      <c r="L3653" s="63" t="s">
        <v>14444</v>
      </c>
      <c r="M3653" s="50" t="s">
        <v>12798</v>
      </c>
      <c r="O3653" s="36">
        <v>207</v>
      </c>
      <c r="Q3653" s="36" t="s">
        <v>12799</v>
      </c>
      <c r="R3653" s="50" t="str">
        <f>VLOOKUP(A3653,[1]komplet!$1:$1048576,18,0)</f>
        <v>ANO</v>
      </c>
    </row>
    <row r="3654" spans="1:18" x14ac:dyDescent="0.25">
      <c r="A3654" s="71">
        <v>650052307</v>
      </c>
      <c r="B3654" s="56">
        <f t="shared" si="114"/>
        <v>650052307</v>
      </c>
      <c r="C3654" s="57" t="s">
        <v>7903</v>
      </c>
      <c r="D3654" s="50">
        <v>1</v>
      </c>
      <c r="E3654" s="72">
        <f t="shared" si="115"/>
        <v>70989222</v>
      </c>
      <c r="F3654" s="51" t="s">
        <v>8876</v>
      </c>
      <c r="G3654" s="51" t="s">
        <v>8877</v>
      </c>
      <c r="H3654" s="51">
        <v>50</v>
      </c>
      <c r="I3654" s="51" t="s">
        <v>14443</v>
      </c>
      <c r="J3654" s="51">
        <v>16.690000000000001</v>
      </c>
      <c r="K3654" s="68">
        <v>834.50000000000011</v>
      </c>
      <c r="L3654" s="63" t="s">
        <v>14444</v>
      </c>
      <c r="M3654" s="50" t="s">
        <v>12800</v>
      </c>
      <c r="O3654" s="36">
        <v>190</v>
      </c>
      <c r="Q3654" s="36" t="s">
        <v>12801</v>
      </c>
      <c r="R3654" s="50" t="str">
        <f>VLOOKUP(A3654,[1]komplet!$1:$1048576,18,0)</f>
        <v>ANO</v>
      </c>
    </row>
    <row r="3655" spans="1:18" x14ac:dyDescent="0.25">
      <c r="A3655" s="71">
        <v>650051394</v>
      </c>
      <c r="B3655" s="56">
        <f t="shared" si="114"/>
        <v>650051394</v>
      </c>
      <c r="C3655" s="57" t="s">
        <v>7904</v>
      </c>
      <c r="D3655" s="50">
        <v>1</v>
      </c>
      <c r="E3655" s="72">
        <f t="shared" si="115"/>
        <v>70985995</v>
      </c>
      <c r="F3655" s="51" t="s">
        <v>8876</v>
      </c>
      <c r="G3655" s="51" t="s">
        <v>8877</v>
      </c>
      <c r="H3655" s="51">
        <v>125</v>
      </c>
      <c r="I3655" s="51" t="s">
        <v>14443</v>
      </c>
      <c r="J3655" s="51">
        <v>16.690000000000001</v>
      </c>
      <c r="K3655" s="68">
        <v>2086.25</v>
      </c>
      <c r="L3655" s="63" t="s">
        <v>14444</v>
      </c>
      <c r="M3655" s="50" t="s">
        <v>12802</v>
      </c>
      <c r="O3655" s="36">
        <v>4</v>
      </c>
      <c r="Q3655" s="36" t="s">
        <v>12803</v>
      </c>
      <c r="R3655" s="50" t="str">
        <f>VLOOKUP(A3655,[1]komplet!$1:$1048576,18,0)</f>
        <v>ANO</v>
      </c>
    </row>
    <row r="3656" spans="1:18" x14ac:dyDescent="0.25">
      <c r="A3656" s="71">
        <v>650051807</v>
      </c>
      <c r="B3656" s="56">
        <f t="shared" si="114"/>
        <v>650051807</v>
      </c>
      <c r="C3656" s="57" t="s">
        <v>7905</v>
      </c>
      <c r="D3656" s="50">
        <v>1</v>
      </c>
      <c r="E3656" s="72">
        <f t="shared" si="115"/>
        <v>70982368</v>
      </c>
      <c r="F3656" s="51" t="s">
        <v>8876</v>
      </c>
      <c r="G3656" s="51" t="s">
        <v>8877</v>
      </c>
      <c r="H3656" s="51">
        <v>175</v>
      </c>
      <c r="I3656" s="51" t="s">
        <v>14443</v>
      </c>
      <c r="J3656" s="51">
        <v>16.690000000000001</v>
      </c>
      <c r="K3656" s="68">
        <v>2920.75</v>
      </c>
      <c r="L3656" s="63" t="s">
        <v>14444</v>
      </c>
      <c r="M3656" s="50" t="s">
        <v>12804</v>
      </c>
      <c r="O3656" s="36">
        <v>11</v>
      </c>
      <c r="Q3656" s="36" t="s">
        <v>12805</v>
      </c>
      <c r="R3656" s="50" t="str">
        <f>VLOOKUP(A3656,[1]komplet!$1:$1048576,18,0)</f>
        <v>ANO</v>
      </c>
    </row>
    <row r="3657" spans="1:18" x14ac:dyDescent="0.25">
      <c r="A3657" s="71">
        <v>650052013</v>
      </c>
      <c r="B3657" s="56">
        <f t="shared" si="114"/>
        <v>650052013</v>
      </c>
      <c r="C3657" s="57" t="s">
        <v>7906</v>
      </c>
      <c r="D3657" s="50">
        <v>1</v>
      </c>
      <c r="E3657" s="72">
        <f t="shared" si="115"/>
        <v>70981302</v>
      </c>
      <c r="F3657" s="51" t="s">
        <v>8876</v>
      </c>
      <c r="G3657" s="51" t="s">
        <v>8877</v>
      </c>
      <c r="H3657" s="51">
        <v>200</v>
      </c>
      <c r="I3657" s="51" t="s">
        <v>14443</v>
      </c>
      <c r="J3657" s="51">
        <v>16.690000000000001</v>
      </c>
      <c r="K3657" s="68">
        <v>3338.0000000000005</v>
      </c>
      <c r="L3657" s="63" t="s">
        <v>14444</v>
      </c>
      <c r="M3657" s="50" t="s">
        <v>12806</v>
      </c>
      <c r="O3657" s="36">
        <v>118</v>
      </c>
      <c r="Q3657" s="36" t="s">
        <v>5085</v>
      </c>
      <c r="R3657" s="50" t="str">
        <f>VLOOKUP(A3657,[1]komplet!$1:$1048576,18,0)</f>
        <v>ANO</v>
      </c>
    </row>
    <row r="3658" spans="1:18" x14ac:dyDescent="0.25">
      <c r="A3658" s="71">
        <v>650052650</v>
      </c>
      <c r="B3658" s="56">
        <f t="shared" si="114"/>
        <v>650052650</v>
      </c>
      <c r="C3658" s="57" t="s">
        <v>7907</v>
      </c>
      <c r="D3658" s="50">
        <v>1</v>
      </c>
      <c r="E3658" s="72">
        <f t="shared" si="115"/>
        <v>71006281</v>
      </c>
      <c r="F3658" s="51" t="s">
        <v>8876</v>
      </c>
      <c r="G3658" s="51" t="s">
        <v>8877</v>
      </c>
      <c r="H3658" s="51">
        <v>125</v>
      </c>
      <c r="I3658" s="51" t="s">
        <v>14443</v>
      </c>
      <c r="J3658" s="51">
        <v>16.690000000000001</v>
      </c>
      <c r="K3658" s="68">
        <v>2086.25</v>
      </c>
      <c r="L3658" s="63" t="s">
        <v>14444</v>
      </c>
      <c r="M3658" s="50" t="s">
        <v>12807</v>
      </c>
      <c r="O3658" s="36">
        <v>248</v>
      </c>
      <c r="Q3658" s="36" t="s">
        <v>5354</v>
      </c>
      <c r="R3658" s="50" t="str">
        <f>VLOOKUP(A3658,[1]komplet!$1:$1048576,18,0)</f>
        <v>ANO</v>
      </c>
    </row>
    <row r="3659" spans="1:18" x14ac:dyDescent="0.25">
      <c r="A3659" s="71">
        <v>650053834</v>
      </c>
      <c r="B3659" s="56">
        <f t="shared" si="114"/>
        <v>650053834</v>
      </c>
      <c r="C3659" s="57" t="s">
        <v>7908</v>
      </c>
      <c r="D3659" s="50">
        <v>1</v>
      </c>
      <c r="E3659" s="72">
        <f t="shared" si="115"/>
        <v>70985855</v>
      </c>
      <c r="F3659" s="51" t="s">
        <v>8876</v>
      </c>
      <c r="G3659" s="51" t="s">
        <v>8877</v>
      </c>
      <c r="H3659" s="51">
        <v>300</v>
      </c>
      <c r="I3659" s="51" t="s">
        <v>14443</v>
      </c>
      <c r="J3659" s="51">
        <v>16.690000000000001</v>
      </c>
      <c r="K3659" s="68">
        <v>5007</v>
      </c>
      <c r="L3659" s="63" t="s">
        <v>14444</v>
      </c>
      <c r="M3659" s="50" t="s">
        <v>12808</v>
      </c>
      <c r="O3659" s="36">
        <v>41</v>
      </c>
      <c r="Q3659" s="36" t="s">
        <v>12809</v>
      </c>
      <c r="R3659" s="50" t="str">
        <f>VLOOKUP(A3659,[1]komplet!$1:$1048576,18,0)</f>
        <v>ANO</v>
      </c>
    </row>
    <row r="3660" spans="1:18" x14ac:dyDescent="0.25">
      <c r="A3660" s="71">
        <v>650057511</v>
      </c>
      <c r="B3660" s="56">
        <f t="shared" si="114"/>
        <v>650057511</v>
      </c>
      <c r="C3660" s="57" t="s">
        <v>7909</v>
      </c>
      <c r="D3660" s="50">
        <v>1</v>
      </c>
      <c r="E3660" s="72">
        <f t="shared" si="115"/>
        <v>75015030</v>
      </c>
      <c r="F3660" s="51" t="s">
        <v>8876</v>
      </c>
      <c r="G3660" s="51" t="s">
        <v>8877</v>
      </c>
      <c r="H3660" s="51">
        <v>150</v>
      </c>
      <c r="I3660" s="51" t="s">
        <v>14443</v>
      </c>
      <c r="J3660" s="51">
        <v>16.690000000000001</v>
      </c>
      <c r="K3660" s="68">
        <v>2503.5</v>
      </c>
      <c r="L3660" s="63" t="s">
        <v>14444</v>
      </c>
      <c r="M3660" s="50" t="s">
        <v>12810</v>
      </c>
      <c r="O3660" s="36">
        <v>115</v>
      </c>
      <c r="Q3660" s="36" t="s">
        <v>12811</v>
      </c>
      <c r="R3660" s="50" t="str">
        <f>VLOOKUP(A3660,[1]komplet!$1:$1048576,18,0)</f>
        <v>ANO</v>
      </c>
    </row>
    <row r="3661" spans="1:18" x14ac:dyDescent="0.25">
      <c r="A3661" s="71">
        <v>691009228</v>
      </c>
      <c r="B3661" s="56">
        <f t="shared" si="114"/>
        <v>691009228</v>
      </c>
      <c r="C3661" s="57" t="s">
        <v>7910</v>
      </c>
      <c r="D3661" s="50">
        <v>1</v>
      </c>
      <c r="E3661" s="72">
        <f t="shared" si="115"/>
        <v>4789954</v>
      </c>
      <c r="F3661" s="51" t="s">
        <v>8876</v>
      </c>
      <c r="G3661" s="51" t="s">
        <v>8877</v>
      </c>
      <c r="H3661" s="51">
        <v>200</v>
      </c>
      <c r="I3661" s="51" t="s">
        <v>14443</v>
      </c>
      <c r="J3661" s="51">
        <v>16.690000000000001</v>
      </c>
      <c r="K3661" s="68">
        <v>3338.0000000000005</v>
      </c>
      <c r="L3661" s="63" t="s">
        <v>14444</v>
      </c>
      <c r="M3661" s="50" t="s">
        <v>12812</v>
      </c>
      <c r="N3661" s="36" t="s">
        <v>12813</v>
      </c>
      <c r="O3661" s="36">
        <v>1554</v>
      </c>
      <c r="Q3661" s="36" t="s">
        <v>12777</v>
      </c>
      <c r="R3661" s="50" t="str">
        <f>VLOOKUP(A3661,[1]komplet!$1:$1048576,18,0)</f>
        <v>NE</v>
      </c>
    </row>
    <row r="3662" spans="1:18" x14ac:dyDescent="0.25">
      <c r="A3662" s="71">
        <v>691013756</v>
      </c>
      <c r="B3662" s="56">
        <f t="shared" si="114"/>
        <v>691013756</v>
      </c>
      <c r="C3662" s="57" t="s">
        <v>7911</v>
      </c>
      <c r="D3662" s="50">
        <v>1</v>
      </c>
      <c r="E3662" s="72">
        <f t="shared" si="115"/>
        <v>8687463</v>
      </c>
      <c r="F3662" s="51" t="s">
        <v>8876</v>
      </c>
      <c r="G3662" s="51" t="s">
        <v>8877</v>
      </c>
      <c r="H3662" s="51">
        <v>225</v>
      </c>
      <c r="I3662" s="51" t="s">
        <v>14443</v>
      </c>
      <c r="J3662" s="51">
        <v>16.690000000000001</v>
      </c>
      <c r="K3662" s="68">
        <v>3755.2500000000005</v>
      </c>
      <c r="L3662" s="63" t="s">
        <v>14444</v>
      </c>
      <c r="M3662" s="50" t="s">
        <v>12814</v>
      </c>
      <c r="O3662" s="36">
        <v>143</v>
      </c>
      <c r="Q3662" s="36" t="s">
        <v>12815</v>
      </c>
      <c r="R3662" s="50" t="str">
        <f>VLOOKUP(A3662,[1]komplet!$1:$1048576,18,0)</f>
        <v>ANO</v>
      </c>
    </row>
    <row r="3663" spans="1:18" x14ac:dyDescent="0.25">
      <c r="A3663" s="71">
        <v>600009751</v>
      </c>
      <c r="B3663" s="56">
        <f t="shared" si="114"/>
        <v>600009751</v>
      </c>
      <c r="C3663" s="57" t="s">
        <v>7912</v>
      </c>
      <c r="D3663" s="50">
        <v>1</v>
      </c>
      <c r="E3663" s="72">
        <f t="shared" si="115"/>
        <v>49180932</v>
      </c>
      <c r="F3663" s="51" t="s">
        <v>5733</v>
      </c>
      <c r="G3663" s="51" t="s">
        <v>8883</v>
      </c>
      <c r="H3663" s="51">
        <v>1400</v>
      </c>
      <c r="I3663" s="51" t="s">
        <v>14443</v>
      </c>
      <c r="J3663" s="51">
        <v>16.690000000000001</v>
      </c>
      <c r="K3663" s="68">
        <v>23366</v>
      </c>
      <c r="L3663" s="63" t="s">
        <v>14444</v>
      </c>
      <c r="M3663" s="50" t="s">
        <v>12816</v>
      </c>
      <c r="N3663" s="36" t="s">
        <v>4475</v>
      </c>
      <c r="O3663" s="36">
        <v>650</v>
      </c>
      <c r="Q3663" s="36" t="s">
        <v>12817</v>
      </c>
      <c r="R3663" s="50" t="str">
        <f>VLOOKUP(A3663,[1]komplet!$1:$1048576,18,0)</f>
        <v>ANO</v>
      </c>
    </row>
    <row r="3664" spans="1:18" x14ac:dyDescent="0.25">
      <c r="A3664" s="71">
        <v>600070441</v>
      </c>
      <c r="B3664" s="56">
        <f t="shared" si="114"/>
        <v>600070441</v>
      </c>
      <c r="C3664" s="57" t="s">
        <v>7913</v>
      </c>
      <c r="D3664" s="50">
        <v>1</v>
      </c>
      <c r="E3664" s="72">
        <f t="shared" si="115"/>
        <v>69982198</v>
      </c>
      <c r="F3664" s="51" t="s">
        <v>5733</v>
      </c>
      <c r="G3664" s="51" t="s">
        <v>8883</v>
      </c>
      <c r="H3664" s="51">
        <v>2450</v>
      </c>
      <c r="I3664" s="51" t="s">
        <v>14443</v>
      </c>
      <c r="J3664" s="51">
        <v>16.690000000000001</v>
      </c>
      <c r="K3664" s="68">
        <v>40890.5</v>
      </c>
      <c r="L3664" s="63" t="s">
        <v>14444</v>
      </c>
      <c r="M3664" s="50" t="s">
        <v>12818</v>
      </c>
      <c r="N3664" s="36" t="s">
        <v>4475</v>
      </c>
      <c r="O3664" s="36">
        <v>650</v>
      </c>
      <c r="Q3664" s="36" t="s">
        <v>12817</v>
      </c>
      <c r="R3664" s="50" t="str">
        <f>VLOOKUP(A3664,[1]komplet!$1:$1048576,18,0)</f>
        <v>ANO</v>
      </c>
    </row>
    <row r="3665" spans="1:18" x14ac:dyDescent="0.25">
      <c r="A3665" s="71">
        <v>650014642</v>
      </c>
      <c r="B3665" s="56">
        <f t="shared" si="114"/>
        <v>650014642</v>
      </c>
      <c r="C3665" s="57" t="s">
        <v>7914</v>
      </c>
      <c r="D3665" s="50">
        <v>1</v>
      </c>
      <c r="E3665" s="72">
        <f t="shared" si="115"/>
        <v>75006758</v>
      </c>
      <c r="F3665" s="51" t="s">
        <v>5733</v>
      </c>
      <c r="G3665" s="51" t="s">
        <v>8883</v>
      </c>
      <c r="H3665" s="51">
        <v>100</v>
      </c>
      <c r="I3665" s="51" t="s">
        <v>14443</v>
      </c>
      <c r="J3665" s="51">
        <v>16.690000000000001</v>
      </c>
      <c r="K3665" s="68">
        <v>1669.0000000000002</v>
      </c>
      <c r="L3665" s="63" t="s">
        <v>14444</v>
      </c>
      <c r="M3665" s="50" t="s">
        <v>12819</v>
      </c>
      <c r="O3665" s="36">
        <v>140</v>
      </c>
      <c r="Q3665" s="36" t="s">
        <v>12820</v>
      </c>
      <c r="R3665" s="50" t="str">
        <f>VLOOKUP(A3665,[1]komplet!$1:$1048576,18,0)</f>
        <v>ANO</v>
      </c>
    </row>
    <row r="3666" spans="1:18" x14ac:dyDescent="0.25">
      <c r="A3666" s="71">
        <v>650032594</v>
      </c>
      <c r="B3666" s="56">
        <f t="shared" si="114"/>
        <v>650032594</v>
      </c>
      <c r="C3666" s="57" t="s">
        <v>7915</v>
      </c>
      <c r="D3666" s="50">
        <v>1</v>
      </c>
      <c r="E3666" s="72">
        <f t="shared" si="115"/>
        <v>60611235</v>
      </c>
      <c r="F3666" s="51" t="s">
        <v>5733</v>
      </c>
      <c r="G3666" s="51" t="s">
        <v>8883</v>
      </c>
      <c r="H3666" s="51">
        <v>1175</v>
      </c>
      <c r="I3666" s="51" t="s">
        <v>14443</v>
      </c>
      <c r="J3666" s="51">
        <v>16.690000000000001</v>
      </c>
      <c r="K3666" s="68">
        <v>19610.75</v>
      </c>
      <c r="L3666" s="63" t="s">
        <v>14444</v>
      </c>
      <c r="M3666" s="50" t="s">
        <v>12821</v>
      </c>
      <c r="N3666" s="36" t="s">
        <v>12822</v>
      </c>
      <c r="O3666" s="36">
        <v>135</v>
      </c>
      <c r="Q3666" s="36" t="s">
        <v>12823</v>
      </c>
      <c r="R3666" s="50" t="str">
        <f>VLOOKUP(A3666,[1]komplet!$1:$1048576,18,0)</f>
        <v>ANO</v>
      </c>
    </row>
    <row r="3667" spans="1:18" x14ac:dyDescent="0.25">
      <c r="A3667" s="71">
        <v>650033221</v>
      </c>
      <c r="B3667" s="56">
        <f t="shared" si="114"/>
        <v>650033221</v>
      </c>
      <c r="C3667" s="57" t="s">
        <v>7916</v>
      </c>
      <c r="D3667" s="50">
        <v>1</v>
      </c>
      <c r="E3667" s="72">
        <f t="shared" si="115"/>
        <v>60611791</v>
      </c>
      <c r="F3667" s="51" t="s">
        <v>5733</v>
      </c>
      <c r="G3667" s="51" t="s">
        <v>8883</v>
      </c>
      <c r="H3667" s="51">
        <v>450</v>
      </c>
      <c r="I3667" s="51" t="s">
        <v>14443</v>
      </c>
      <c r="J3667" s="51">
        <v>16.690000000000001</v>
      </c>
      <c r="K3667" s="68">
        <v>7510.5000000000009</v>
      </c>
      <c r="L3667" s="63" t="s">
        <v>14444</v>
      </c>
      <c r="M3667" s="50" t="s">
        <v>12824</v>
      </c>
      <c r="O3667" s="36">
        <v>120</v>
      </c>
      <c r="Q3667" s="36" t="s">
        <v>12825</v>
      </c>
      <c r="R3667" s="50" t="str">
        <f>VLOOKUP(A3667,[1]komplet!$1:$1048576,18,0)</f>
        <v>ANO</v>
      </c>
    </row>
    <row r="3668" spans="1:18" x14ac:dyDescent="0.25">
      <c r="A3668" s="71">
        <v>600008908</v>
      </c>
      <c r="B3668" s="56">
        <f t="shared" si="114"/>
        <v>600008908</v>
      </c>
      <c r="C3668" s="57" t="s">
        <v>1387</v>
      </c>
      <c r="D3668" s="50">
        <v>1</v>
      </c>
      <c r="E3668" s="72">
        <f t="shared" si="115"/>
        <v>48342912</v>
      </c>
      <c r="F3668" s="51" t="s">
        <v>5733</v>
      </c>
      <c r="G3668" s="51" t="s">
        <v>5734</v>
      </c>
      <c r="H3668" s="51">
        <v>2075</v>
      </c>
      <c r="I3668" s="51" t="s">
        <v>14443</v>
      </c>
      <c r="J3668" s="51">
        <v>16.690000000000001</v>
      </c>
      <c r="K3668" s="68">
        <v>34631.75</v>
      </c>
      <c r="L3668" s="63" t="s">
        <v>14444</v>
      </c>
      <c r="M3668" s="50" t="s">
        <v>3345</v>
      </c>
      <c r="N3668" s="36" t="s">
        <v>57</v>
      </c>
      <c r="O3668" s="36">
        <v>323</v>
      </c>
      <c r="Q3668" s="36" t="s">
        <v>5101</v>
      </c>
      <c r="R3668" s="50" t="str">
        <f>VLOOKUP(A3668,[1]komplet!$1:$1048576,18,0)</f>
        <v>ANO</v>
      </c>
    </row>
    <row r="3669" spans="1:18" x14ac:dyDescent="0.25">
      <c r="A3669" s="71">
        <v>600008932</v>
      </c>
      <c r="B3669" s="56">
        <f t="shared" si="114"/>
        <v>600008932</v>
      </c>
      <c r="C3669" s="57" t="s">
        <v>1388</v>
      </c>
      <c r="D3669" s="50">
        <v>1</v>
      </c>
      <c r="E3669" s="72">
        <f t="shared" si="115"/>
        <v>48342939</v>
      </c>
      <c r="F3669" s="51" t="s">
        <v>5733</v>
      </c>
      <c r="G3669" s="51" t="s">
        <v>5734</v>
      </c>
      <c r="H3669" s="51">
        <v>1125</v>
      </c>
      <c r="I3669" s="51" t="s">
        <v>14443</v>
      </c>
      <c r="J3669" s="51">
        <v>16.690000000000001</v>
      </c>
      <c r="K3669" s="68">
        <v>18776.25</v>
      </c>
      <c r="L3669" s="63" t="s">
        <v>14444</v>
      </c>
      <c r="M3669" s="50" t="s">
        <v>3346</v>
      </c>
      <c r="N3669" s="36" t="s">
        <v>54</v>
      </c>
      <c r="O3669" s="36">
        <v>184</v>
      </c>
      <c r="Q3669" s="36" t="s">
        <v>5101</v>
      </c>
      <c r="R3669" s="50" t="str">
        <f>VLOOKUP(A3669,[1]komplet!$1:$1048576,18,0)</f>
        <v>ANO</v>
      </c>
    </row>
    <row r="3670" spans="1:18" x14ac:dyDescent="0.25">
      <c r="A3670" s="71">
        <v>600008941</v>
      </c>
      <c r="B3670" s="56">
        <f t="shared" si="114"/>
        <v>600008941</v>
      </c>
      <c r="C3670" s="57" t="s">
        <v>1389</v>
      </c>
      <c r="D3670" s="50">
        <v>1</v>
      </c>
      <c r="E3670" s="72">
        <f t="shared" si="115"/>
        <v>18230083</v>
      </c>
      <c r="F3670" s="51" t="s">
        <v>5733</v>
      </c>
      <c r="G3670" s="51" t="s">
        <v>5734</v>
      </c>
      <c r="H3670" s="51">
        <v>2150</v>
      </c>
      <c r="I3670" s="51" t="s">
        <v>14443</v>
      </c>
      <c r="J3670" s="51">
        <v>16.690000000000001</v>
      </c>
      <c r="K3670" s="68">
        <v>35883.5</v>
      </c>
      <c r="L3670" s="63" t="s">
        <v>14444</v>
      </c>
      <c r="M3670" s="50" t="s">
        <v>3347</v>
      </c>
      <c r="N3670" s="36" t="s">
        <v>5102</v>
      </c>
      <c r="O3670" s="36">
        <v>640</v>
      </c>
      <c r="Q3670" s="36" t="s">
        <v>5101</v>
      </c>
      <c r="R3670" s="50" t="str">
        <f>VLOOKUP(A3670,[1]komplet!$1:$1048576,18,0)</f>
        <v>ANO</v>
      </c>
    </row>
    <row r="3671" spans="1:18" x14ac:dyDescent="0.25">
      <c r="A3671" s="71">
        <v>600065421</v>
      </c>
      <c r="B3671" s="56">
        <f t="shared" si="114"/>
        <v>600065421</v>
      </c>
      <c r="C3671" s="57" t="s">
        <v>1390</v>
      </c>
      <c r="D3671" s="50">
        <v>1</v>
      </c>
      <c r="E3671" s="72">
        <f t="shared" si="115"/>
        <v>48342301</v>
      </c>
      <c r="F3671" s="51" t="s">
        <v>5733</v>
      </c>
      <c r="G3671" s="51" t="s">
        <v>5734</v>
      </c>
      <c r="H3671" s="51">
        <v>3575</v>
      </c>
      <c r="I3671" s="51" t="s">
        <v>14443</v>
      </c>
      <c r="J3671" s="51">
        <v>16.690000000000001</v>
      </c>
      <c r="K3671" s="68">
        <v>59666.750000000007</v>
      </c>
      <c r="L3671" s="63" t="s">
        <v>14444</v>
      </c>
      <c r="M3671" s="50" t="s">
        <v>3348</v>
      </c>
      <c r="N3671" s="36" t="s">
        <v>41</v>
      </c>
      <c r="O3671" s="36">
        <v>17</v>
      </c>
      <c r="Q3671" s="36" t="s">
        <v>5101</v>
      </c>
      <c r="R3671" s="50" t="str">
        <f>VLOOKUP(A3671,[1]komplet!$1:$1048576,18,0)</f>
        <v>ANO</v>
      </c>
    </row>
    <row r="3672" spans="1:18" x14ac:dyDescent="0.25">
      <c r="A3672" s="71">
        <v>600065448</v>
      </c>
      <c r="B3672" s="56">
        <f t="shared" si="114"/>
        <v>600065448</v>
      </c>
      <c r="C3672" s="57" t="s">
        <v>1391</v>
      </c>
      <c r="D3672" s="50">
        <v>1</v>
      </c>
      <c r="E3672" s="72">
        <f t="shared" si="115"/>
        <v>70990468</v>
      </c>
      <c r="F3672" s="51" t="s">
        <v>5733</v>
      </c>
      <c r="G3672" s="51" t="s">
        <v>5734</v>
      </c>
      <c r="H3672" s="51">
        <v>275</v>
      </c>
      <c r="I3672" s="51" t="s">
        <v>14443</v>
      </c>
      <c r="J3672" s="51">
        <v>16.690000000000001</v>
      </c>
      <c r="K3672" s="68">
        <v>4589.75</v>
      </c>
      <c r="L3672" s="63" t="s">
        <v>14444</v>
      </c>
      <c r="M3672" s="50" t="s">
        <v>3349</v>
      </c>
      <c r="O3672" s="36">
        <v>62</v>
      </c>
      <c r="Q3672" s="36" t="s">
        <v>5103</v>
      </c>
      <c r="R3672" s="50" t="str">
        <f>VLOOKUP(A3672,[1]komplet!$1:$1048576,18,0)</f>
        <v>ANO</v>
      </c>
    </row>
    <row r="3673" spans="1:18" x14ac:dyDescent="0.25">
      <c r="A3673" s="71">
        <v>600065472</v>
      </c>
      <c r="B3673" s="56">
        <f t="shared" si="114"/>
        <v>600065472</v>
      </c>
      <c r="C3673" s="57" t="s">
        <v>1392</v>
      </c>
      <c r="D3673" s="50">
        <v>1</v>
      </c>
      <c r="E3673" s="72">
        <f t="shared" si="115"/>
        <v>60611421</v>
      </c>
      <c r="F3673" s="51" t="s">
        <v>5733</v>
      </c>
      <c r="G3673" s="51" t="s">
        <v>5734</v>
      </c>
      <c r="H3673" s="51">
        <v>125</v>
      </c>
      <c r="I3673" s="51" t="s">
        <v>14443</v>
      </c>
      <c r="J3673" s="51">
        <v>16.690000000000001</v>
      </c>
      <c r="K3673" s="68">
        <v>2086.25</v>
      </c>
      <c r="L3673" s="63" t="s">
        <v>14444</v>
      </c>
      <c r="M3673" s="50" t="s">
        <v>3350</v>
      </c>
      <c r="O3673" s="36">
        <v>70</v>
      </c>
      <c r="Q3673" s="36" t="s">
        <v>5104</v>
      </c>
      <c r="R3673" s="50" t="str">
        <f>VLOOKUP(A3673,[1]komplet!$1:$1048576,18,0)</f>
        <v>ANO</v>
      </c>
    </row>
    <row r="3674" spans="1:18" x14ac:dyDescent="0.25">
      <c r="A3674" s="71">
        <v>600065502</v>
      </c>
      <c r="B3674" s="56">
        <f t="shared" si="114"/>
        <v>600065502</v>
      </c>
      <c r="C3674" s="57" t="s">
        <v>1393</v>
      </c>
      <c r="D3674" s="50">
        <v>1</v>
      </c>
      <c r="E3674" s="72">
        <f t="shared" si="115"/>
        <v>75005743</v>
      </c>
      <c r="F3674" s="51" t="s">
        <v>5733</v>
      </c>
      <c r="G3674" s="51" t="s">
        <v>5734</v>
      </c>
      <c r="H3674" s="51">
        <v>2825</v>
      </c>
      <c r="I3674" s="51" t="s">
        <v>14443</v>
      </c>
      <c r="J3674" s="51">
        <v>16.690000000000001</v>
      </c>
      <c r="K3674" s="68">
        <v>47149.25</v>
      </c>
      <c r="L3674" s="63" t="s">
        <v>14444</v>
      </c>
      <c r="M3674" s="50" t="s">
        <v>3351</v>
      </c>
      <c r="N3674" s="36" t="s">
        <v>5105</v>
      </c>
      <c r="O3674" s="36">
        <v>232</v>
      </c>
      <c r="Q3674" s="36" t="s">
        <v>5101</v>
      </c>
      <c r="R3674" s="50" t="str">
        <f>VLOOKUP(A3674,[1]komplet!$1:$1048576,18,0)</f>
        <v>ANO</v>
      </c>
    </row>
    <row r="3675" spans="1:18" x14ac:dyDescent="0.25">
      <c r="A3675" s="71">
        <v>600065511</v>
      </c>
      <c r="B3675" s="56">
        <f t="shared" si="114"/>
        <v>600065511</v>
      </c>
      <c r="C3675" s="57" t="s">
        <v>1394</v>
      </c>
      <c r="D3675" s="50">
        <v>1</v>
      </c>
      <c r="E3675" s="72">
        <f t="shared" si="115"/>
        <v>60611481</v>
      </c>
      <c r="F3675" s="51" t="s">
        <v>5733</v>
      </c>
      <c r="G3675" s="51" t="s">
        <v>5734</v>
      </c>
      <c r="H3675" s="51">
        <v>475</v>
      </c>
      <c r="I3675" s="51" t="s">
        <v>14443</v>
      </c>
      <c r="J3675" s="51">
        <v>16.690000000000001</v>
      </c>
      <c r="K3675" s="68">
        <v>7927.7500000000009</v>
      </c>
      <c r="L3675" s="63" t="s">
        <v>14444</v>
      </c>
      <c r="M3675" s="50" t="s">
        <v>3352</v>
      </c>
      <c r="N3675" s="36" t="s">
        <v>62</v>
      </c>
      <c r="O3675" s="36">
        <v>188</v>
      </c>
      <c r="Q3675" s="36" t="s">
        <v>5106</v>
      </c>
      <c r="R3675" s="50" t="str">
        <f>VLOOKUP(A3675,[1]komplet!$1:$1048576,18,0)</f>
        <v>ANO</v>
      </c>
    </row>
    <row r="3676" spans="1:18" x14ac:dyDescent="0.25">
      <c r="A3676" s="71">
        <v>600065529</v>
      </c>
      <c r="B3676" s="56">
        <f t="shared" si="114"/>
        <v>600065529</v>
      </c>
      <c r="C3676" s="57" t="s">
        <v>1395</v>
      </c>
      <c r="D3676" s="50">
        <v>1</v>
      </c>
      <c r="E3676" s="72">
        <f t="shared" si="115"/>
        <v>70996709</v>
      </c>
      <c r="F3676" s="51" t="s">
        <v>5733</v>
      </c>
      <c r="G3676" s="51" t="s">
        <v>5734</v>
      </c>
      <c r="H3676" s="51">
        <v>2200</v>
      </c>
      <c r="I3676" s="51" t="s">
        <v>14443</v>
      </c>
      <c r="J3676" s="51">
        <v>16.690000000000001</v>
      </c>
      <c r="K3676" s="68">
        <v>36718</v>
      </c>
      <c r="L3676" s="63" t="s">
        <v>14444</v>
      </c>
      <c r="M3676" s="50" t="s">
        <v>3353</v>
      </c>
      <c r="N3676" s="36" t="s">
        <v>41</v>
      </c>
      <c r="O3676" s="36">
        <v>134</v>
      </c>
      <c r="Q3676" s="36" t="s">
        <v>5107</v>
      </c>
      <c r="R3676" s="50" t="str">
        <f>VLOOKUP(A3676,[1]komplet!$1:$1048576,18,0)</f>
        <v>ANO</v>
      </c>
    </row>
    <row r="3677" spans="1:18" x14ac:dyDescent="0.25">
      <c r="A3677" s="71">
        <v>600065537</v>
      </c>
      <c r="B3677" s="56">
        <f t="shared" si="114"/>
        <v>600065537</v>
      </c>
      <c r="C3677" s="57" t="s">
        <v>1396</v>
      </c>
      <c r="D3677" s="50">
        <v>1</v>
      </c>
      <c r="E3677" s="72">
        <f t="shared" si="115"/>
        <v>60610999</v>
      </c>
      <c r="F3677" s="51" t="s">
        <v>5733</v>
      </c>
      <c r="G3677" s="51" t="s">
        <v>5734</v>
      </c>
      <c r="H3677" s="51">
        <v>925</v>
      </c>
      <c r="I3677" s="51" t="s">
        <v>14443</v>
      </c>
      <c r="J3677" s="51">
        <v>16.690000000000001</v>
      </c>
      <c r="K3677" s="68">
        <v>15438.250000000002</v>
      </c>
      <c r="L3677" s="63" t="s">
        <v>14444</v>
      </c>
      <c r="M3677" s="50" t="s">
        <v>3354</v>
      </c>
      <c r="N3677" s="36" t="s">
        <v>50</v>
      </c>
      <c r="O3677" s="36">
        <v>307</v>
      </c>
      <c r="Q3677" s="36" t="s">
        <v>5108</v>
      </c>
      <c r="R3677" s="50" t="str">
        <f>VLOOKUP(A3677,[1]komplet!$1:$1048576,18,0)</f>
        <v>ANO</v>
      </c>
    </row>
    <row r="3678" spans="1:18" x14ac:dyDescent="0.25">
      <c r="A3678" s="71">
        <v>600065588</v>
      </c>
      <c r="B3678" s="56">
        <f t="shared" si="114"/>
        <v>600065588</v>
      </c>
      <c r="C3678" s="57" t="s">
        <v>1397</v>
      </c>
      <c r="D3678" s="50">
        <v>1</v>
      </c>
      <c r="E3678" s="72">
        <f t="shared" si="115"/>
        <v>70996717</v>
      </c>
      <c r="F3678" s="51" t="s">
        <v>5733</v>
      </c>
      <c r="G3678" s="51" t="s">
        <v>5734</v>
      </c>
      <c r="H3678" s="51">
        <v>75</v>
      </c>
      <c r="I3678" s="51" t="s">
        <v>14443</v>
      </c>
      <c r="J3678" s="51">
        <v>16.690000000000001</v>
      </c>
      <c r="K3678" s="68">
        <v>1251.75</v>
      </c>
      <c r="L3678" s="63" t="s">
        <v>14444</v>
      </c>
      <c r="M3678" s="50" t="s">
        <v>3355</v>
      </c>
      <c r="O3678" s="36">
        <v>100</v>
      </c>
      <c r="Q3678" s="36" t="s">
        <v>5107</v>
      </c>
      <c r="R3678" s="50" t="str">
        <f>VLOOKUP(A3678,[1]komplet!$1:$1048576,18,0)</f>
        <v>ANO</v>
      </c>
    </row>
    <row r="3679" spans="1:18" x14ac:dyDescent="0.25">
      <c r="A3679" s="71">
        <v>600065596</v>
      </c>
      <c r="B3679" s="56">
        <f t="shared" si="114"/>
        <v>600065596</v>
      </c>
      <c r="C3679" s="57" t="s">
        <v>1398</v>
      </c>
      <c r="D3679" s="50">
        <v>1</v>
      </c>
      <c r="E3679" s="72">
        <f t="shared" si="115"/>
        <v>69983305</v>
      </c>
      <c r="F3679" s="51" t="s">
        <v>5733</v>
      </c>
      <c r="G3679" s="51" t="s">
        <v>5734</v>
      </c>
      <c r="H3679" s="51">
        <v>125</v>
      </c>
      <c r="I3679" s="51" t="s">
        <v>14443</v>
      </c>
      <c r="J3679" s="51">
        <v>16.690000000000001</v>
      </c>
      <c r="K3679" s="68">
        <v>2086.25</v>
      </c>
      <c r="L3679" s="63" t="s">
        <v>14444</v>
      </c>
      <c r="M3679" s="50" t="s">
        <v>3356</v>
      </c>
      <c r="O3679" s="36">
        <v>1</v>
      </c>
      <c r="Q3679" s="36" t="s">
        <v>5109</v>
      </c>
      <c r="R3679" s="50" t="str">
        <f>VLOOKUP(A3679,[1]komplet!$1:$1048576,18,0)</f>
        <v>ANO</v>
      </c>
    </row>
    <row r="3680" spans="1:18" x14ac:dyDescent="0.25">
      <c r="A3680" s="71">
        <v>600065634</v>
      </c>
      <c r="B3680" s="56">
        <f t="shared" si="114"/>
        <v>600065634</v>
      </c>
      <c r="C3680" s="57" t="s">
        <v>1399</v>
      </c>
      <c r="D3680" s="50">
        <v>1</v>
      </c>
      <c r="E3680" s="72">
        <f t="shared" si="115"/>
        <v>60611197</v>
      </c>
      <c r="F3680" s="51" t="s">
        <v>5733</v>
      </c>
      <c r="G3680" s="51" t="s">
        <v>5734</v>
      </c>
      <c r="H3680" s="51">
        <v>250</v>
      </c>
      <c r="I3680" s="51" t="s">
        <v>14443</v>
      </c>
      <c r="J3680" s="51">
        <v>16.690000000000001</v>
      </c>
      <c r="K3680" s="68">
        <v>4172.5</v>
      </c>
      <c r="L3680" s="63" t="s">
        <v>14444</v>
      </c>
      <c r="M3680" s="50" t="s">
        <v>3357</v>
      </c>
      <c r="O3680" s="36">
        <v>73</v>
      </c>
      <c r="Q3680" s="36" t="s">
        <v>5110</v>
      </c>
      <c r="R3680" s="50" t="str">
        <f>VLOOKUP(A3680,[1]komplet!$1:$1048576,18,0)</f>
        <v>ANO</v>
      </c>
    </row>
    <row r="3681" spans="1:18" x14ac:dyDescent="0.25">
      <c r="A3681" s="71">
        <v>600065651</v>
      </c>
      <c r="B3681" s="56">
        <f t="shared" si="114"/>
        <v>600065651</v>
      </c>
      <c r="C3681" s="57" t="s">
        <v>1400</v>
      </c>
      <c r="D3681" s="50">
        <v>1</v>
      </c>
      <c r="E3681" s="72">
        <f t="shared" si="115"/>
        <v>75006081</v>
      </c>
      <c r="F3681" s="51" t="s">
        <v>5733</v>
      </c>
      <c r="G3681" s="51" t="s">
        <v>5734</v>
      </c>
      <c r="H3681" s="51">
        <v>225</v>
      </c>
      <c r="I3681" s="51" t="s">
        <v>14443</v>
      </c>
      <c r="J3681" s="51">
        <v>16.690000000000001</v>
      </c>
      <c r="K3681" s="68">
        <v>3755.2500000000005</v>
      </c>
      <c r="L3681" s="63" t="s">
        <v>14444</v>
      </c>
      <c r="M3681" s="50" t="s">
        <v>3358</v>
      </c>
      <c r="O3681" s="36">
        <v>135</v>
      </c>
      <c r="Q3681" s="36" t="s">
        <v>5111</v>
      </c>
      <c r="R3681" s="50" t="str">
        <f>VLOOKUP(A3681,[1]komplet!$1:$1048576,18,0)</f>
        <v>ANO</v>
      </c>
    </row>
    <row r="3682" spans="1:18" x14ac:dyDescent="0.25">
      <c r="A3682" s="71">
        <v>600065677</v>
      </c>
      <c r="B3682" s="56">
        <f t="shared" si="114"/>
        <v>600065677</v>
      </c>
      <c r="C3682" s="57" t="s">
        <v>1401</v>
      </c>
      <c r="D3682" s="50">
        <v>1</v>
      </c>
      <c r="E3682" s="72">
        <f t="shared" si="115"/>
        <v>60610816</v>
      </c>
      <c r="F3682" s="51" t="s">
        <v>5733</v>
      </c>
      <c r="G3682" s="51" t="s">
        <v>5734</v>
      </c>
      <c r="H3682" s="51">
        <v>850</v>
      </c>
      <c r="I3682" s="51" t="s">
        <v>14443</v>
      </c>
      <c r="J3682" s="51">
        <v>16.690000000000001</v>
      </c>
      <c r="K3682" s="68">
        <v>14186.500000000002</v>
      </c>
      <c r="L3682" s="63" t="s">
        <v>14444</v>
      </c>
      <c r="M3682" s="50" t="s">
        <v>3359</v>
      </c>
      <c r="O3682" s="36">
        <v>93</v>
      </c>
      <c r="Q3682" s="36" t="s">
        <v>5112</v>
      </c>
      <c r="R3682" s="50" t="str">
        <f>VLOOKUP(A3682,[1]komplet!$1:$1048576,18,0)</f>
        <v>ANO</v>
      </c>
    </row>
    <row r="3683" spans="1:18" x14ac:dyDescent="0.25">
      <c r="A3683" s="71">
        <v>600065685</v>
      </c>
      <c r="B3683" s="56">
        <f t="shared" si="114"/>
        <v>600065685</v>
      </c>
      <c r="C3683" s="57" t="s">
        <v>1402</v>
      </c>
      <c r="D3683" s="50">
        <v>1</v>
      </c>
      <c r="E3683" s="72">
        <f t="shared" si="115"/>
        <v>75005409</v>
      </c>
      <c r="F3683" s="51" t="s">
        <v>5733</v>
      </c>
      <c r="G3683" s="51" t="s">
        <v>5734</v>
      </c>
      <c r="H3683" s="51">
        <v>875</v>
      </c>
      <c r="I3683" s="51" t="s">
        <v>14443</v>
      </c>
      <c r="J3683" s="51">
        <v>16.690000000000001</v>
      </c>
      <c r="K3683" s="68">
        <v>14603.750000000002</v>
      </c>
      <c r="L3683" s="63" t="s">
        <v>14444</v>
      </c>
      <c r="M3683" s="50" t="s">
        <v>3360</v>
      </c>
      <c r="N3683" s="36" t="s">
        <v>53</v>
      </c>
      <c r="O3683" s="36">
        <v>282</v>
      </c>
      <c r="Q3683" s="36" t="s">
        <v>5113</v>
      </c>
      <c r="R3683" s="50" t="str">
        <f>VLOOKUP(A3683,[1]komplet!$1:$1048576,18,0)</f>
        <v>ANO</v>
      </c>
    </row>
    <row r="3684" spans="1:18" x14ac:dyDescent="0.25">
      <c r="A3684" s="71">
        <v>600065758</v>
      </c>
      <c r="B3684" s="56">
        <f t="shared" si="114"/>
        <v>600065758</v>
      </c>
      <c r="C3684" s="57" t="s">
        <v>1403</v>
      </c>
      <c r="D3684" s="50">
        <v>1</v>
      </c>
      <c r="E3684" s="72">
        <f t="shared" si="115"/>
        <v>75005735</v>
      </c>
      <c r="F3684" s="51" t="s">
        <v>5733</v>
      </c>
      <c r="G3684" s="51" t="s">
        <v>5734</v>
      </c>
      <c r="H3684" s="51">
        <v>225</v>
      </c>
      <c r="I3684" s="51" t="s">
        <v>14443</v>
      </c>
      <c r="J3684" s="51">
        <v>16.690000000000001</v>
      </c>
      <c r="K3684" s="68">
        <v>3755.2500000000005</v>
      </c>
      <c r="L3684" s="63" t="s">
        <v>14444</v>
      </c>
      <c r="M3684" s="50" t="s">
        <v>3361</v>
      </c>
      <c r="N3684" s="36" t="s">
        <v>5105</v>
      </c>
      <c r="O3684" s="36">
        <v>232</v>
      </c>
      <c r="Q3684" s="36" t="s">
        <v>5101</v>
      </c>
      <c r="R3684" s="50" t="str">
        <f>VLOOKUP(A3684,[1]komplet!$1:$1048576,18,0)</f>
        <v>ANO</v>
      </c>
    </row>
    <row r="3685" spans="1:18" x14ac:dyDescent="0.25">
      <c r="A3685" s="71">
        <v>650014740</v>
      </c>
      <c r="B3685" s="56">
        <f t="shared" si="114"/>
        <v>650014740</v>
      </c>
      <c r="C3685" s="57" t="s">
        <v>1404</v>
      </c>
      <c r="D3685" s="50">
        <v>1</v>
      </c>
      <c r="E3685" s="72">
        <f t="shared" si="115"/>
        <v>70988790</v>
      </c>
      <c r="F3685" s="51" t="s">
        <v>5733</v>
      </c>
      <c r="G3685" s="51" t="s">
        <v>5734</v>
      </c>
      <c r="H3685" s="51">
        <v>550</v>
      </c>
      <c r="I3685" s="51" t="s">
        <v>14443</v>
      </c>
      <c r="J3685" s="51">
        <v>16.690000000000001</v>
      </c>
      <c r="K3685" s="68">
        <v>9179.5</v>
      </c>
      <c r="L3685" s="63" t="s">
        <v>14444</v>
      </c>
      <c r="M3685" s="50" t="s">
        <v>3362</v>
      </c>
      <c r="N3685" s="36" t="s">
        <v>4959</v>
      </c>
      <c r="O3685" s="36">
        <v>352</v>
      </c>
      <c r="Q3685" s="36" t="s">
        <v>5114</v>
      </c>
      <c r="R3685" s="50" t="str">
        <f>VLOOKUP(A3685,[1]komplet!$1:$1048576,18,0)</f>
        <v>ANO</v>
      </c>
    </row>
    <row r="3686" spans="1:18" x14ac:dyDescent="0.25">
      <c r="A3686" s="71">
        <v>650048792</v>
      </c>
      <c r="B3686" s="56">
        <f t="shared" si="114"/>
        <v>650048792</v>
      </c>
      <c r="C3686" s="57" t="s">
        <v>1405</v>
      </c>
      <c r="D3686" s="50">
        <v>1</v>
      </c>
      <c r="E3686" s="72">
        <f t="shared" si="115"/>
        <v>60610484</v>
      </c>
      <c r="F3686" s="51" t="s">
        <v>5733</v>
      </c>
      <c r="G3686" s="51" t="s">
        <v>5734</v>
      </c>
      <c r="H3686" s="51">
        <v>1050</v>
      </c>
      <c r="I3686" s="51" t="s">
        <v>14443</v>
      </c>
      <c r="J3686" s="51">
        <v>16.690000000000001</v>
      </c>
      <c r="K3686" s="68">
        <v>17524.5</v>
      </c>
      <c r="L3686" s="63" t="s">
        <v>14444</v>
      </c>
      <c r="M3686" s="50" t="s">
        <v>3363</v>
      </c>
      <c r="O3686" s="36">
        <v>207</v>
      </c>
      <c r="Q3686" s="36" t="s">
        <v>5115</v>
      </c>
      <c r="R3686" s="50" t="str">
        <f>VLOOKUP(A3686,[1]komplet!$1:$1048576,18,0)</f>
        <v>ANO</v>
      </c>
    </row>
    <row r="3687" spans="1:18" x14ac:dyDescent="0.25">
      <c r="A3687" s="71">
        <v>650055497</v>
      </c>
      <c r="B3687" s="56">
        <f t="shared" si="114"/>
        <v>650055497</v>
      </c>
      <c r="C3687" s="57" t="s">
        <v>1406</v>
      </c>
      <c r="D3687" s="50">
        <v>1</v>
      </c>
      <c r="E3687" s="72">
        <f t="shared" si="115"/>
        <v>60611383</v>
      </c>
      <c r="F3687" s="51" t="s">
        <v>5733</v>
      </c>
      <c r="G3687" s="51" t="s">
        <v>5734</v>
      </c>
      <c r="H3687" s="51">
        <v>300</v>
      </c>
      <c r="I3687" s="51" t="s">
        <v>14443</v>
      </c>
      <c r="J3687" s="51">
        <v>16.690000000000001</v>
      </c>
      <c r="K3687" s="68">
        <v>5007</v>
      </c>
      <c r="L3687" s="63" t="s">
        <v>14444</v>
      </c>
      <c r="M3687" s="50" t="s">
        <v>3364</v>
      </c>
      <c r="O3687" s="36">
        <v>271</v>
      </c>
      <c r="Q3687" s="36" t="s">
        <v>5116</v>
      </c>
      <c r="R3687" s="50" t="str">
        <f>VLOOKUP(A3687,[1]komplet!$1:$1048576,18,0)</f>
        <v>ANO</v>
      </c>
    </row>
    <row r="3688" spans="1:18" x14ac:dyDescent="0.25">
      <c r="A3688" s="71">
        <v>691005087</v>
      </c>
      <c r="B3688" s="56">
        <f t="shared" si="114"/>
        <v>691005087</v>
      </c>
      <c r="C3688" s="57" t="s">
        <v>1407</v>
      </c>
      <c r="D3688" s="50">
        <v>1</v>
      </c>
      <c r="E3688" s="72">
        <f t="shared" si="115"/>
        <v>21551405</v>
      </c>
      <c r="F3688" s="51" t="s">
        <v>5733</v>
      </c>
      <c r="G3688" s="51" t="s">
        <v>5734</v>
      </c>
      <c r="H3688" s="51">
        <v>175</v>
      </c>
      <c r="I3688" s="51" t="s">
        <v>14443</v>
      </c>
      <c r="J3688" s="51">
        <v>16.690000000000001</v>
      </c>
      <c r="K3688" s="68">
        <v>2920.75</v>
      </c>
      <c r="L3688" s="63" t="s">
        <v>14444</v>
      </c>
      <c r="M3688" s="50" t="s">
        <v>3365</v>
      </c>
      <c r="O3688" s="36">
        <v>15</v>
      </c>
      <c r="Q3688" s="36" t="s">
        <v>5117</v>
      </c>
      <c r="R3688" s="50" t="str">
        <f>VLOOKUP(A3688,[1]komplet!$1:$1048576,18,0)</f>
        <v>ANO</v>
      </c>
    </row>
    <row r="3689" spans="1:18" x14ac:dyDescent="0.25">
      <c r="A3689" s="71">
        <v>600009408</v>
      </c>
      <c r="B3689" s="56">
        <f t="shared" si="114"/>
        <v>600009408</v>
      </c>
      <c r="C3689" s="57" t="s">
        <v>1408</v>
      </c>
      <c r="D3689" s="50">
        <v>1</v>
      </c>
      <c r="E3689" s="72">
        <f t="shared" si="115"/>
        <v>77631</v>
      </c>
      <c r="F3689" s="51" t="s">
        <v>5733</v>
      </c>
      <c r="G3689" s="51" t="s">
        <v>5735</v>
      </c>
      <c r="H3689" s="51">
        <v>1125</v>
      </c>
      <c r="I3689" s="51" t="s">
        <v>14443</v>
      </c>
      <c r="J3689" s="51">
        <v>16.690000000000001</v>
      </c>
      <c r="K3689" s="68">
        <v>18776.25</v>
      </c>
      <c r="L3689" s="63" t="s">
        <v>14444</v>
      </c>
      <c r="M3689" s="50" t="s">
        <v>3366</v>
      </c>
      <c r="N3689" s="36" t="s">
        <v>5118</v>
      </c>
      <c r="O3689" s="36">
        <v>313</v>
      </c>
      <c r="Q3689" s="36" t="s">
        <v>5119</v>
      </c>
      <c r="R3689" s="50" t="str">
        <f>VLOOKUP(A3689,[1]komplet!$1:$1048576,18,0)</f>
        <v>ANO</v>
      </c>
    </row>
    <row r="3690" spans="1:18" x14ac:dyDescent="0.25">
      <c r="A3690" s="71">
        <v>600068676</v>
      </c>
      <c r="B3690" s="56">
        <f t="shared" si="114"/>
        <v>600068676</v>
      </c>
      <c r="C3690" s="57" t="s">
        <v>1409</v>
      </c>
      <c r="D3690" s="50">
        <v>1</v>
      </c>
      <c r="E3690" s="72">
        <f t="shared" si="115"/>
        <v>75005557</v>
      </c>
      <c r="F3690" s="51" t="s">
        <v>5733</v>
      </c>
      <c r="G3690" s="51" t="s">
        <v>5735</v>
      </c>
      <c r="H3690" s="51">
        <v>1300</v>
      </c>
      <c r="I3690" s="51" t="s">
        <v>14443</v>
      </c>
      <c r="J3690" s="51">
        <v>16.690000000000001</v>
      </c>
      <c r="K3690" s="68">
        <v>21697</v>
      </c>
      <c r="L3690" s="63" t="s">
        <v>14444</v>
      </c>
      <c r="M3690" s="50" t="s">
        <v>3367</v>
      </c>
      <c r="N3690" s="36" t="s">
        <v>5118</v>
      </c>
      <c r="O3690" s="36">
        <v>540</v>
      </c>
      <c r="Q3690" s="36" t="s">
        <v>5119</v>
      </c>
      <c r="R3690" s="50" t="str">
        <f>VLOOKUP(A3690,[1]komplet!$1:$1048576,18,0)</f>
        <v>ANO</v>
      </c>
    </row>
    <row r="3691" spans="1:18" x14ac:dyDescent="0.25">
      <c r="A3691" s="71">
        <v>600068684</v>
      </c>
      <c r="B3691" s="56">
        <f t="shared" si="114"/>
        <v>600068684</v>
      </c>
      <c r="C3691" s="57" t="s">
        <v>1410</v>
      </c>
      <c r="D3691" s="50">
        <v>1</v>
      </c>
      <c r="E3691" s="72">
        <f t="shared" si="115"/>
        <v>75005271</v>
      </c>
      <c r="F3691" s="51" t="s">
        <v>5733</v>
      </c>
      <c r="G3691" s="51" t="s">
        <v>5735</v>
      </c>
      <c r="H3691" s="51">
        <v>1525</v>
      </c>
      <c r="I3691" s="51" t="s">
        <v>14443</v>
      </c>
      <c r="J3691" s="51">
        <v>16.690000000000001</v>
      </c>
      <c r="K3691" s="68">
        <v>25452.250000000004</v>
      </c>
      <c r="L3691" s="63" t="s">
        <v>14444</v>
      </c>
      <c r="M3691" s="50" t="s">
        <v>3368</v>
      </c>
      <c r="N3691" s="36" t="s">
        <v>41</v>
      </c>
      <c r="O3691" s="36">
        <v>211</v>
      </c>
      <c r="Q3691" s="36" t="s">
        <v>5119</v>
      </c>
      <c r="R3691" s="50" t="str">
        <f>VLOOKUP(A3691,[1]komplet!$1:$1048576,18,0)</f>
        <v>ANO</v>
      </c>
    </row>
    <row r="3692" spans="1:18" x14ac:dyDescent="0.25">
      <c r="A3692" s="71">
        <v>600068765</v>
      </c>
      <c r="B3692" s="56">
        <f t="shared" si="114"/>
        <v>600068765</v>
      </c>
      <c r="C3692" s="57" t="s">
        <v>1411</v>
      </c>
      <c r="D3692" s="50">
        <v>1</v>
      </c>
      <c r="E3692" s="72">
        <f t="shared" si="115"/>
        <v>70992347</v>
      </c>
      <c r="F3692" s="51" t="s">
        <v>5733</v>
      </c>
      <c r="G3692" s="51" t="s">
        <v>5735</v>
      </c>
      <c r="H3692" s="51">
        <v>500</v>
      </c>
      <c r="I3692" s="51" t="s">
        <v>14443</v>
      </c>
      <c r="J3692" s="51">
        <v>16.690000000000001</v>
      </c>
      <c r="K3692" s="68">
        <v>8345</v>
      </c>
      <c r="L3692" s="63" t="s">
        <v>14444</v>
      </c>
      <c r="M3692" s="50" t="s">
        <v>3369</v>
      </c>
      <c r="O3692" s="36">
        <v>51</v>
      </c>
      <c r="Q3692" s="36" t="s">
        <v>5120</v>
      </c>
      <c r="R3692" s="50" t="str">
        <f>VLOOKUP(A3692,[1]komplet!$1:$1048576,18,0)</f>
        <v>ANO</v>
      </c>
    </row>
    <row r="3693" spans="1:18" x14ac:dyDescent="0.25">
      <c r="A3693" s="71">
        <v>650014413</v>
      </c>
      <c r="B3693" s="56">
        <f t="shared" si="114"/>
        <v>650014413</v>
      </c>
      <c r="C3693" s="57" t="s">
        <v>1412</v>
      </c>
      <c r="D3693" s="50">
        <v>1</v>
      </c>
      <c r="E3693" s="72">
        <f t="shared" si="115"/>
        <v>70988960</v>
      </c>
      <c r="F3693" s="51" t="s">
        <v>5733</v>
      </c>
      <c r="G3693" s="51" t="s">
        <v>5735</v>
      </c>
      <c r="H3693" s="51">
        <v>475</v>
      </c>
      <c r="I3693" s="51" t="s">
        <v>14443</v>
      </c>
      <c r="J3693" s="51">
        <v>16.690000000000001</v>
      </c>
      <c r="K3693" s="68">
        <v>7927.7500000000009</v>
      </c>
      <c r="L3693" s="63" t="s">
        <v>14444</v>
      </c>
      <c r="M3693" s="50" t="s">
        <v>3370</v>
      </c>
      <c r="O3693" s="36">
        <v>1</v>
      </c>
      <c r="Q3693" s="36" t="s">
        <v>5121</v>
      </c>
      <c r="R3693" s="50" t="str">
        <f>VLOOKUP(A3693,[1]komplet!$1:$1048576,18,0)</f>
        <v>ANO</v>
      </c>
    </row>
    <row r="3694" spans="1:18" x14ac:dyDescent="0.25">
      <c r="A3694" s="71">
        <v>650049438</v>
      </c>
      <c r="B3694" s="56">
        <f t="shared" si="114"/>
        <v>650049438</v>
      </c>
      <c r="C3694" s="57" t="s">
        <v>1413</v>
      </c>
      <c r="D3694" s="50">
        <v>1</v>
      </c>
      <c r="E3694" s="72">
        <f t="shared" si="115"/>
        <v>60611715</v>
      </c>
      <c r="F3694" s="51" t="s">
        <v>5733</v>
      </c>
      <c r="G3694" s="51" t="s">
        <v>5735</v>
      </c>
      <c r="H3694" s="51">
        <v>625</v>
      </c>
      <c r="I3694" s="51" t="s">
        <v>14443</v>
      </c>
      <c r="J3694" s="51">
        <v>16.690000000000001</v>
      </c>
      <c r="K3694" s="68">
        <v>10431.25</v>
      </c>
      <c r="L3694" s="63" t="s">
        <v>14444</v>
      </c>
      <c r="M3694" s="50" t="s">
        <v>3371</v>
      </c>
      <c r="O3694" s="36">
        <v>135</v>
      </c>
      <c r="Q3694" s="36" t="s">
        <v>5122</v>
      </c>
      <c r="R3694" s="50" t="str">
        <f>VLOOKUP(A3694,[1]komplet!$1:$1048576,18,0)</f>
        <v>ANO</v>
      </c>
    </row>
    <row r="3695" spans="1:18" x14ac:dyDescent="0.25">
      <c r="A3695" s="71">
        <v>600022765</v>
      </c>
      <c r="B3695" s="56">
        <f t="shared" si="114"/>
        <v>600022765</v>
      </c>
      <c r="C3695" s="57" t="s">
        <v>1414</v>
      </c>
      <c r="D3695" s="50">
        <v>1</v>
      </c>
      <c r="E3695" s="72">
        <f t="shared" si="115"/>
        <v>70842779</v>
      </c>
      <c r="F3695" s="51" t="s">
        <v>5733</v>
      </c>
      <c r="G3695" s="51" t="s">
        <v>5734</v>
      </c>
      <c r="H3695" s="51">
        <v>725</v>
      </c>
      <c r="I3695" s="51" t="s">
        <v>14443</v>
      </c>
      <c r="J3695" s="51">
        <v>16.690000000000001</v>
      </c>
      <c r="K3695" s="68">
        <v>12100.250000000002</v>
      </c>
      <c r="L3695" s="63" t="s">
        <v>14444</v>
      </c>
      <c r="M3695" s="50" t="s">
        <v>3372</v>
      </c>
      <c r="N3695" s="36" t="s">
        <v>83</v>
      </c>
      <c r="O3695" s="36">
        <v>89</v>
      </c>
      <c r="Q3695" s="36" t="s">
        <v>5123</v>
      </c>
      <c r="R3695" s="50" t="str">
        <f>VLOOKUP(A3695,[1]komplet!$1:$1048576,18,0)</f>
        <v>ANO</v>
      </c>
    </row>
    <row r="3696" spans="1:18" x14ac:dyDescent="0.25">
      <c r="A3696" s="71">
        <v>600008924</v>
      </c>
      <c r="B3696" s="56">
        <f t="shared" si="114"/>
        <v>600008924</v>
      </c>
      <c r="C3696" s="57" t="s">
        <v>1415</v>
      </c>
      <c r="D3696" s="50">
        <v>1</v>
      </c>
      <c r="E3696" s="72">
        <f t="shared" si="115"/>
        <v>25630997</v>
      </c>
      <c r="F3696" s="51" t="s">
        <v>5733</v>
      </c>
      <c r="G3696" s="51" t="s">
        <v>5734</v>
      </c>
      <c r="H3696" s="51">
        <v>250</v>
      </c>
      <c r="I3696" s="51" t="s">
        <v>14443</v>
      </c>
      <c r="J3696" s="51">
        <v>16.690000000000001</v>
      </c>
      <c r="K3696" s="68">
        <v>4172.5</v>
      </c>
      <c r="L3696" s="63" t="s">
        <v>14444</v>
      </c>
      <c r="M3696" s="50" t="s">
        <v>3373</v>
      </c>
      <c r="N3696" s="36" t="s">
        <v>4599</v>
      </c>
      <c r="O3696" s="36">
        <v>125</v>
      </c>
      <c r="Q3696" s="36" t="s">
        <v>5124</v>
      </c>
      <c r="R3696" s="50" t="str">
        <f>VLOOKUP(A3696,[1]komplet!$1:$1048576,18,0)</f>
        <v>NE</v>
      </c>
    </row>
    <row r="3697" spans="1:18" x14ac:dyDescent="0.25">
      <c r="A3697" s="71">
        <v>600001296</v>
      </c>
      <c r="B3697" s="56">
        <f t="shared" si="114"/>
        <v>600001296</v>
      </c>
      <c r="C3697" s="57" t="s">
        <v>1416</v>
      </c>
      <c r="D3697" s="50">
        <v>1</v>
      </c>
      <c r="E3697" s="72">
        <f t="shared" si="115"/>
        <v>25221272</v>
      </c>
      <c r="F3697" s="51" t="s">
        <v>5733</v>
      </c>
      <c r="G3697" s="51" t="s">
        <v>5734</v>
      </c>
      <c r="H3697" s="51">
        <v>225</v>
      </c>
      <c r="I3697" s="51" t="s">
        <v>14443</v>
      </c>
      <c r="J3697" s="51">
        <v>16.690000000000001</v>
      </c>
      <c r="K3697" s="68">
        <v>3755.2500000000005</v>
      </c>
      <c r="L3697" s="63" t="s">
        <v>14444</v>
      </c>
      <c r="M3697" s="50" t="s">
        <v>3374</v>
      </c>
      <c r="O3697" s="36">
        <v>5</v>
      </c>
      <c r="Q3697" s="36" t="s">
        <v>5125</v>
      </c>
      <c r="R3697" s="50" t="str">
        <f>VLOOKUP(A3697,[1]komplet!$1:$1048576,18,0)</f>
        <v>NE</v>
      </c>
    </row>
    <row r="3698" spans="1:18" x14ac:dyDescent="0.25">
      <c r="A3698" s="71">
        <v>600065456</v>
      </c>
      <c r="B3698" s="56">
        <f t="shared" si="114"/>
        <v>600065456</v>
      </c>
      <c r="C3698" s="57" t="s">
        <v>1417</v>
      </c>
      <c r="D3698" s="50">
        <v>1</v>
      </c>
      <c r="E3698" s="72">
        <f t="shared" si="115"/>
        <v>70940622</v>
      </c>
      <c r="F3698" s="51" t="s">
        <v>5733</v>
      </c>
      <c r="G3698" s="51" t="s">
        <v>5734</v>
      </c>
      <c r="H3698" s="51">
        <v>275</v>
      </c>
      <c r="I3698" s="51" t="s">
        <v>14443</v>
      </c>
      <c r="J3698" s="51">
        <v>16.690000000000001</v>
      </c>
      <c r="K3698" s="68">
        <v>4589.75</v>
      </c>
      <c r="L3698" s="63" t="s">
        <v>14444</v>
      </c>
      <c r="M3698" s="50" t="s">
        <v>3375</v>
      </c>
      <c r="O3698" s="36">
        <v>126</v>
      </c>
      <c r="Q3698" s="36" t="s">
        <v>5125</v>
      </c>
      <c r="R3698" s="50" t="str">
        <f>VLOOKUP(A3698,[1]komplet!$1:$1048576,18,0)</f>
        <v>ANO</v>
      </c>
    </row>
    <row r="3699" spans="1:18" x14ac:dyDescent="0.25">
      <c r="A3699" s="71">
        <v>600065545</v>
      </c>
      <c r="B3699" s="56">
        <f t="shared" si="114"/>
        <v>600065545</v>
      </c>
      <c r="C3699" s="57" t="s">
        <v>1418</v>
      </c>
      <c r="D3699" s="50">
        <v>1</v>
      </c>
      <c r="E3699" s="72">
        <f t="shared" si="115"/>
        <v>70986754</v>
      </c>
      <c r="F3699" s="51" t="s">
        <v>5733</v>
      </c>
      <c r="G3699" s="51" t="s">
        <v>5734</v>
      </c>
      <c r="H3699" s="51">
        <v>1875</v>
      </c>
      <c r="I3699" s="51" t="s">
        <v>14443</v>
      </c>
      <c r="J3699" s="51">
        <v>16.690000000000001</v>
      </c>
      <c r="K3699" s="68">
        <v>31293.750000000004</v>
      </c>
      <c r="L3699" s="63" t="s">
        <v>14444</v>
      </c>
      <c r="M3699" s="50" t="s">
        <v>3376</v>
      </c>
      <c r="N3699" s="36" t="s">
        <v>41</v>
      </c>
      <c r="O3699" s="36">
        <v>196</v>
      </c>
      <c r="Q3699" s="36" t="s">
        <v>5124</v>
      </c>
      <c r="R3699" s="50" t="str">
        <f>VLOOKUP(A3699,[1]komplet!$1:$1048576,18,0)</f>
        <v>ANO</v>
      </c>
    </row>
    <row r="3700" spans="1:18" x14ac:dyDescent="0.25">
      <c r="A3700" s="71">
        <v>600065642</v>
      </c>
      <c r="B3700" s="56">
        <f t="shared" si="114"/>
        <v>600065642</v>
      </c>
      <c r="C3700" s="57" t="s">
        <v>1419</v>
      </c>
      <c r="D3700" s="50">
        <v>1</v>
      </c>
      <c r="E3700" s="72">
        <f t="shared" si="115"/>
        <v>75005298</v>
      </c>
      <c r="F3700" s="51" t="s">
        <v>5733</v>
      </c>
      <c r="G3700" s="51" t="s">
        <v>5734</v>
      </c>
      <c r="H3700" s="51">
        <v>125</v>
      </c>
      <c r="I3700" s="51" t="s">
        <v>14443</v>
      </c>
      <c r="J3700" s="51">
        <v>16.690000000000001</v>
      </c>
      <c r="K3700" s="68">
        <v>2086.25</v>
      </c>
      <c r="L3700" s="63" t="s">
        <v>14444</v>
      </c>
      <c r="M3700" s="50" t="s">
        <v>3377</v>
      </c>
      <c r="O3700" s="36">
        <v>188</v>
      </c>
      <c r="Q3700" s="36" t="s">
        <v>5126</v>
      </c>
      <c r="R3700" s="50" t="str">
        <f>VLOOKUP(A3700,[1]komplet!$1:$1048576,18,0)</f>
        <v>ANO</v>
      </c>
    </row>
    <row r="3701" spans="1:18" x14ac:dyDescent="0.25">
      <c r="A3701" s="71">
        <v>600065669</v>
      </c>
      <c r="B3701" s="56">
        <f t="shared" si="114"/>
        <v>600065669</v>
      </c>
      <c r="C3701" s="57" t="s">
        <v>1420</v>
      </c>
      <c r="D3701" s="50">
        <v>1</v>
      </c>
      <c r="E3701" s="72">
        <f t="shared" si="115"/>
        <v>48343013</v>
      </c>
      <c r="F3701" s="51" t="s">
        <v>5733</v>
      </c>
      <c r="G3701" s="51" t="s">
        <v>5734</v>
      </c>
      <c r="H3701" s="51">
        <v>2450</v>
      </c>
      <c r="I3701" s="51" t="s">
        <v>14443</v>
      </c>
      <c r="J3701" s="51">
        <v>16.690000000000001</v>
      </c>
      <c r="K3701" s="68">
        <v>40890.5</v>
      </c>
      <c r="L3701" s="63" t="s">
        <v>14444</v>
      </c>
      <c r="M3701" s="50" t="s">
        <v>3378</v>
      </c>
      <c r="N3701" s="36" t="s">
        <v>5127</v>
      </c>
      <c r="O3701" s="36">
        <v>3</v>
      </c>
      <c r="Q3701" s="36" t="s">
        <v>5123</v>
      </c>
      <c r="R3701" s="50" t="str">
        <f>VLOOKUP(A3701,[1]komplet!$1:$1048576,18,0)</f>
        <v>ANO</v>
      </c>
    </row>
    <row r="3702" spans="1:18" x14ac:dyDescent="0.25">
      <c r="A3702" s="71">
        <v>600170454</v>
      </c>
      <c r="B3702" s="56">
        <f t="shared" si="114"/>
        <v>600170454</v>
      </c>
      <c r="C3702" s="57" t="s">
        <v>1421</v>
      </c>
      <c r="D3702" s="50">
        <v>1</v>
      </c>
      <c r="E3702" s="72">
        <f t="shared" si="115"/>
        <v>376469</v>
      </c>
      <c r="F3702" s="51" t="s">
        <v>5733</v>
      </c>
      <c r="G3702" s="51" t="s">
        <v>5734</v>
      </c>
      <c r="H3702" s="51">
        <v>2050</v>
      </c>
      <c r="I3702" s="51" t="s">
        <v>14443</v>
      </c>
      <c r="J3702" s="51">
        <v>16.690000000000001</v>
      </c>
      <c r="K3702" s="68">
        <v>34214.5</v>
      </c>
      <c r="L3702" s="63" t="s">
        <v>14444</v>
      </c>
      <c r="M3702" s="50" t="s">
        <v>3379</v>
      </c>
      <c r="N3702" s="36" t="s">
        <v>5128</v>
      </c>
      <c r="O3702" s="36">
        <v>122</v>
      </c>
      <c r="Q3702" s="36" t="s">
        <v>5123</v>
      </c>
      <c r="R3702" s="50" t="str">
        <f>VLOOKUP(A3702,[1]komplet!$1:$1048576,18,0)</f>
        <v>ANO</v>
      </c>
    </row>
    <row r="3703" spans="1:18" x14ac:dyDescent="0.25">
      <c r="A3703" s="71">
        <v>650049349</v>
      </c>
      <c r="B3703" s="56">
        <f t="shared" si="114"/>
        <v>650049349</v>
      </c>
      <c r="C3703" s="57" t="s">
        <v>1422</v>
      </c>
      <c r="D3703" s="50">
        <v>1</v>
      </c>
      <c r="E3703" s="72">
        <f t="shared" si="115"/>
        <v>70997683</v>
      </c>
      <c r="F3703" s="51" t="s">
        <v>5733</v>
      </c>
      <c r="G3703" s="51" t="s">
        <v>5734</v>
      </c>
      <c r="H3703" s="51">
        <v>775</v>
      </c>
      <c r="I3703" s="51" t="s">
        <v>14443</v>
      </c>
      <c r="J3703" s="51">
        <v>16.690000000000001</v>
      </c>
      <c r="K3703" s="68">
        <v>12934.750000000002</v>
      </c>
      <c r="L3703" s="63" t="s">
        <v>14444</v>
      </c>
      <c r="M3703" s="50" t="s">
        <v>3380</v>
      </c>
      <c r="O3703" s="36">
        <v>92</v>
      </c>
      <c r="Q3703" s="36" t="s">
        <v>5129</v>
      </c>
      <c r="R3703" s="50" t="str">
        <f>VLOOKUP(A3703,[1]komplet!$1:$1048576,18,0)</f>
        <v>ANO</v>
      </c>
    </row>
    <row r="3704" spans="1:18" x14ac:dyDescent="0.25">
      <c r="A3704" s="71">
        <v>600022901</v>
      </c>
      <c r="B3704" s="56">
        <f t="shared" si="114"/>
        <v>600022901</v>
      </c>
      <c r="C3704" s="57" t="s">
        <v>1423</v>
      </c>
      <c r="D3704" s="50">
        <v>1</v>
      </c>
      <c r="E3704" s="72">
        <f t="shared" si="115"/>
        <v>70839042</v>
      </c>
      <c r="F3704" s="51" t="s">
        <v>5733</v>
      </c>
      <c r="G3704" s="51" t="s">
        <v>5735</v>
      </c>
      <c r="H3704" s="51">
        <v>350</v>
      </c>
      <c r="I3704" s="51" t="s">
        <v>14443</v>
      </c>
      <c r="J3704" s="51">
        <v>16.690000000000001</v>
      </c>
      <c r="K3704" s="68">
        <v>5841.5</v>
      </c>
      <c r="L3704" s="63" t="s">
        <v>14444</v>
      </c>
      <c r="M3704" s="50" t="s">
        <v>3381</v>
      </c>
      <c r="N3704" s="36" t="s">
        <v>4741</v>
      </c>
      <c r="O3704" s="36">
        <v>133</v>
      </c>
      <c r="Q3704" s="36" t="s">
        <v>5130</v>
      </c>
      <c r="R3704" s="50" t="str">
        <f>VLOOKUP(A3704,[1]komplet!$1:$1048576,18,0)</f>
        <v>ANO</v>
      </c>
    </row>
    <row r="3705" spans="1:18" x14ac:dyDescent="0.25">
      <c r="A3705" s="71">
        <v>600009424</v>
      </c>
      <c r="B3705" s="56">
        <f t="shared" si="114"/>
        <v>600009424</v>
      </c>
      <c r="C3705" s="57" t="s">
        <v>1424</v>
      </c>
      <c r="D3705" s="50">
        <v>1</v>
      </c>
      <c r="E3705" s="72">
        <f t="shared" si="115"/>
        <v>61781797</v>
      </c>
      <c r="F3705" s="51" t="s">
        <v>5733</v>
      </c>
      <c r="G3705" s="51" t="s">
        <v>5735</v>
      </c>
      <c r="H3705" s="51">
        <v>2275</v>
      </c>
      <c r="I3705" s="51" t="s">
        <v>14443</v>
      </c>
      <c r="J3705" s="51">
        <v>16.690000000000001</v>
      </c>
      <c r="K3705" s="68">
        <v>37969.75</v>
      </c>
      <c r="L3705" s="63" t="s">
        <v>14444</v>
      </c>
      <c r="M3705" s="50" t="s">
        <v>3382</v>
      </c>
      <c r="N3705" s="36" t="s">
        <v>5131</v>
      </c>
      <c r="O3705" s="36">
        <v>141</v>
      </c>
      <c r="Q3705" s="36" t="s">
        <v>5130</v>
      </c>
      <c r="R3705" s="50" t="str">
        <f>VLOOKUP(A3705,[1]komplet!$1:$1048576,18,0)</f>
        <v>ANO</v>
      </c>
    </row>
    <row r="3706" spans="1:18" x14ac:dyDescent="0.25">
      <c r="A3706" s="71">
        <v>600009327</v>
      </c>
      <c r="B3706" s="56">
        <f t="shared" si="114"/>
        <v>600009327</v>
      </c>
      <c r="C3706" s="57" t="s">
        <v>1425</v>
      </c>
      <c r="D3706" s="50">
        <v>1</v>
      </c>
      <c r="E3706" s="72">
        <f t="shared" si="115"/>
        <v>61750972</v>
      </c>
      <c r="F3706" s="51" t="s">
        <v>5733</v>
      </c>
      <c r="G3706" s="51" t="s">
        <v>5735</v>
      </c>
      <c r="H3706" s="51">
        <v>2675</v>
      </c>
      <c r="I3706" s="51" t="s">
        <v>14443</v>
      </c>
      <c r="J3706" s="51">
        <v>16.690000000000001</v>
      </c>
      <c r="K3706" s="68">
        <v>44645.75</v>
      </c>
      <c r="L3706" s="63" t="s">
        <v>14444</v>
      </c>
      <c r="M3706" s="50" t="s">
        <v>3383</v>
      </c>
      <c r="N3706" s="36" t="s">
        <v>5131</v>
      </c>
      <c r="O3706" s="36">
        <v>347</v>
      </c>
      <c r="Q3706" s="36" t="s">
        <v>5130</v>
      </c>
      <c r="R3706" s="50" t="str">
        <f>VLOOKUP(A3706,[1]komplet!$1:$1048576,18,0)</f>
        <v>ANO</v>
      </c>
    </row>
    <row r="3707" spans="1:18" x14ac:dyDescent="0.25">
      <c r="A3707" s="71">
        <v>600009335</v>
      </c>
      <c r="B3707" s="56">
        <f t="shared" si="114"/>
        <v>600009335</v>
      </c>
      <c r="C3707" s="57" t="s">
        <v>1426</v>
      </c>
      <c r="D3707" s="50">
        <v>1</v>
      </c>
      <c r="E3707" s="72">
        <f t="shared" si="115"/>
        <v>61750883</v>
      </c>
      <c r="F3707" s="51" t="s">
        <v>5733</v>
      </c>
      <c r="G3707" s="51" t="s">
        <v>5735</v>
      </c>
      <c r="H3707" s="51">
        <v>1500</v>
      </c>
      <c r="I3707" s="51" t="s">
        <v>14443</v>
      </c>
      <c r="J3707" s="51">
        <v>16.690000000000001</v>
      </c>
      <c r="K3707" s="68">
        <v>25035.000000000004</v>
      </c>
      <c r="L3707" s="63" t="s">
        <v>14444</v>
      </c>
      <c r="M3707" s="50" t="s">
        <v>3384</v>
      </c>
      <c r="N3707" s="36" t="s">
        <v>5132</v>
      </c>
      <c r="O3707" s="36">
        <v>362</v>
      </c>
      <c r="Q3707" s="36" t="s">
        <v>5130</v>
      </c>
      <c r="R3707" s="50" t="str">
        <f>VLOOKUP(A3707,[1]komplet!$1:$1048576,18,0)</f>
        <v>ANO</v>
      </c>
    </row>
    <row r="3708" spans="1:18" x14ac:dyDescent="0.25">
      <c r="A3708" s="71">
        <v>600009386</v>
      </c>
      <c r="B3708" s="56">
        <f t="shared" si="114"/>
        <v>600009386</v>
      </c>
      <c r="C3708" s="57" t="s">
        <v>1427</v>
      </c>
      <c r="D3708" s="50">
        <v>1</v>
      </c>
      <c r="E3708" s="72">
        <f t="shared" si="115"/>
        <v>61781771</v>
      </c>
      <c r="F3708" s="51" t="s">
        <v>5733</v>
      </c>
      <c r="G3708" s="51" t="s">
        <v>5735</v>
      </c>
      <c r="H3708" s="51">
        <v>2100</v>
      </c>
      <c r="I3708" s="51" t="s">
        <v>14443</v>
      </c>
      <c r="J3708" s="51">
        <v>16.690000000000001</v>
      </c>
      <c r="K3708" s="68">
        <v>35049</v>
      </c>
      <c r="L3708" s="63" t="s">
        <v>14444</v>
      </c>
      <c r="M3708" s="50" t="s">
        <v>3385</v>
      </c>
      <c r="N3708" s="36" t="s">
        <v>5133</v>
      </c>
      <c r="O3708" s="36">
        <v>196</v>
      </c>
      <c r="Q3708" s="36" t="s">
        <v>5130</v>
      </c>
      <c r="R3708" s="50" t="str">
        <f>VLOOKUP(A3708,[1]komplet!$1:$1048576,18,0)</f>
        <v>ANO</v>
      </c>
    </row>
    <row r="3709" spans="1:18" x14ac:dyDescent="0.25">
      <c r="A3709" s="71">
        <v>600068391</v>
      </c>
      <c r="B3709" s="56">
        <f t="shared" si="114"/>
        <v>600068391</v>
      </c>
      <c r="C3709" s="57" t="s">
        <v>1428</v>
      </c>
      <c r="D3709" s="50">
        <v>1</v>
      </c>
      <c r="E3709" s="72">
        <f t="shared" si="115"/>
        <v>60610662</v>
      </c>
      <c r="F3709" s="51" t="s">
        <v>5733</v>
      </c>
      <c r="G3709" s="51" t="s">
        <v>5735</v>
      </c>
      <c r="H3709" s="51">
        <v>225</v>
      </c>
      <c r="I3709" s="51" t="s">
        <v>14443</v>
      </c>
      <c r="J3709" s="51">
        <v>16.690000000000001</v>
      </c>
      <c r="K3709" s="68">
        <v>3755.2500000000005</v>
      </c>
      <c r="L3709" s="63" t="s">
        <v>14444</v>
      </c>
      <c r="M3709" s="50" t="s">
        <v>3386</v>
      </c>
      <c r="O3709" s="36">
        <v>83</v>
      </c>
      <c r="Q3709" s="36" t="s">
        <v>5134</v>
      </c>
      <c r="R3709" s="50" t="str">
        <f>VLOOKUP(A3709,[1]komplet!$1:$1048576,18,0)</f>
        <v>ANO</v>
      </c>
    </row>
    <row r="3710" spans="1:18" x14ac:dyDescent="0.25">
      <c r="A3710" s="71">
        <v>600068625</v>
      </c>
      <c r="B3710" s="56">
        <f t="shared" si="114"/>
        <v>600068625</v>
      </c>
      <c r="C3710" s="57" t="s">
        <v>1429</v>
      </c>
      <c r="D3710" s="50">
        <v>1</v>
      </c>
      <c r="E3710" s="72">
        <f t="shared" si="115"/>
        <v>69982813</v>
      </c>
      <c r="F3710" s="51" t="s">
        <v>5733</v>
      </c>
      <c r="G3710" s="51" t="s">
        <v>5735</v>
      </c>
      <c r="H3710" s="51">
        <v>2625</v>
      </c>
      <c r="I3710" s="51" t="s">
        <v>14443</v>
      </c>
      <c r="J3710" s="51">
        <v>16.690000000000001</v>
      </c>
      <c r="K3710" s="68">
        <v>43811.25</v>
      </c>
      <c r="L3710" s="63" t="s">
        <v>14444</v>
      </c>
      <c r="M3710" s="50" t="s">
        <v>3387</v>
      </c>
      <c r="N3710" s="36" t="s">
        <v>5133</v>
      </c>
      <c r="O3710" s="36">
        <v>194</v>
      </c>
      <c r="Q3710" s="36" t="s">
        <v>5130</v>
      </c>
      <c r="R3710" s="50" t="str">
        <f>VLOOKUP(A3710,[1]komplet!$1:$1048576,18,0)</f>
        <v>ANO</v>
      </c>
    </row>
    <row r="3711" spans="1:18" x14ac:dyDescent="0.25">
      <c r="A3711" s="71">
        <v>600068633</v>
      </c>
      <c r="B3711" s="56">
        <f t="shared" si="114"/>
        <v>600068633</v>
      </c>
      <c r="C3711" s="57" t="s">
        <v>1430</v>
      </c>
      <c r="D3711" s="50">
        <v>1</v>
      </c>
      <c r="E3711" s="72">
        <f t="shared" si="115"/>
        <v>70825912</v>
      </c>
      <c r="F3711" s="51" t="s">
        <v>5733</v>
      </c>
      <c r="G3711" s="51" t="s">
        <v>5735</v>
      </c>
      <c r="H3711" s="51">
        <v>1900</v>
      </c>
      <c r="I3711" s="51" t="s">
        <v>14443</v>
      </c>
      <c r="J3711" s="51">
        <v>16.690000000000001</v>
      </c>
      <c r="K3711" s="68">
        <v>31711.000000000004</v>
      </c>
      <c r="L3711" s="63" t="s">
        <v>14444</v>
      </c>
      <c r="M3711" s="50" t="s">
        <v>3388</v>
      </c>
      <c r="N3711" s="36" t="s">
        <v>5135</v>
      </c>
      <c r="O3711" s="36">
        <v>126</v>
      </c>
      <c r="Q3711" s="36" t="s">
        <v>5130</v>
      </c>
      <c r="R3711" s="50" t="str">
        <f>VLOOKUP(A3711,[1]komplet!$1:$1048576,18,0)</f>
        <v>ANO</v>
      </c>
    </row>
    <row r="3712" spans="1:18" x14ac:dyDescent="0.25">
      <c r="A3712" s="71">
        <v>600068641</v>
      </c>
      <c r="B3712" s="56">
        <f t="shared" si="114"/>
        <v>600068641</v>
      </c>
      <c r="C3712" s="57" t="s">
        <v>1431</v>
      </c>
      <c r="D3712" s="50">
        <v>1</v>
      </c>
      <c r="E3712" s="72">
        <f t="shared" si="115"/>
        <v>70874409</v>
      </c>
      <c r="F3712" s="51" t="s">
        <v>5733</v>
      </c>
      <c r="G3712" s="51" t="s">
        <v>5735</v>
      </c>
      <c r="H3712" s="51">
        <v>2075</v>
      </c>
      <c r="I3712" s="51" t="s">
        <v>14443</v>
      </c>
      <c r="J3712" s="51">
        <v>16.690000000000001</v>
      </c>
      <c r="K3712" s="68">
        <v>34631.75</v>
      </c>
      <c r="L3712" s="63" t="s">
        <v>14444</v>
      </c>
      <c r="M3712" s="50" t="s">
        <v>3389</v>
      </c>
      <c r="N3712" s="36" t="s">
        <v>5131</v>
      </c>
      <c r="O3712" s="36">
        <v>185</v>
      </c>
      <c r="Q3712" s="36" t="s">
        <v>5130</v>
      </c>
      <c r="R3712" s="50" t="str">
        <f>VLOOKUP(A3712,[1]komplet!$1:$1048576,18,0)</f>
        <v>ANO</v>
      </c>
    </row>
    <row r="3713" spans="1:18" x14ac:dyDescent="0.25">
      <c r="A3713" s="71">
        <v>600068650</v>
      </c>
      <c r="B3713" s="56">
        <f t="shared" si="114"/>
        <v>600068650</v>
      </c>
      <c r="C3713" s="57" t="s">
        <v>1432</v>
      </c>
      <c r="D3713" s="50">
        <v>1</v>
      </c>
      <c r="E3713" s="72">
        <f t="shared" si="115"/>
        <v>49207440</v>
      </c>
      <c r="F3713" s="51" t="s">
        <v>5733</v>
      </c>
      <c r="G3713" s="51" t="s">
        <v>5735</v>
      </c>
      <c r="H3713" s="51">
        <v>2625</v>
      </c>
      <c r="I3713" s="51" t="s">
        <v>14443</v>
      </c>
      <c r="J3713" s="51">
        <v>16.690000000000001</v>
      </c>
      <c r="K3713" s="68">
        <v>43811.25</v>
      </c>
      <c r="L3713" s="63" t="s">
        <v>14444</v>
      </c>
      <c r="M3713" s="50" t="s">
        <v>3390</v>
      </c>
      <c r="N3713" s="36" t="s">
        <v>5136</v>
      </c>
      <c r="O3713" s="36">
        <v>765</v>
      </c>
      <c r="Q3713" s="36" t="s">
        <v>5130</v>
      </c>
      <c r="R3713" s="50" t="str">
        <f>VLOOKUP(A3713,[1]komplet!$1:$1048576,18,0)</f>
        <v>ANO</v>
      </c>
    </row>
    <row r="3714" spans="1:18" x14ac:dyDescent="0.25">
      <c r="A3714" s="71">
        <v>600068706</v>
      </c>
      <c r="B3714" s="56">
        <f t="shared" si="114"/>
        <v>600068706</v>
      </c>
      <c r="C3714" s="57" t="s">
        <v>1433</v>
      </c>
      <c r="D3714" s="50">
        <v>1</v>
      </c>
      <c r="E3714" s="72">
        <f t="shared" si="115"/>
        <v>70873607</v>
      </c>
      <c r="F3714" s="51" t="s">
        <v>5733</v>
      </c>
      <c r="G3714" s="51" t="s">
        <v>5735</v>
      </c>
      <c r="H3714" s="51">
        <v>1350</v>
      </c>
      <c r="I3714" s="51" t="s">
        <v>14443</v>
      </c>
      <c r="J3714" s="51">
        <v>16.690000000000001</v>
      </c>
      <c r="K3714" s="68">
        <v>22531.5</v>
      </c>
      <c r="L3714" s="63" t="s">
        <v>14444</v>
      </c>
      <c r="M3714" s="50" t="s">
        <v>3391</v>
      </c>
      <c r="N3714" s="36" t="s">
        <v>5137</v>
      </c>
      <c r="O3714" s="36">
        <v>225</v>
      </c>
      <c r="Q3714" s="36" t="s">
        <v>5138</v>
      </c>
      <c r="R3714" s="50" t="str">
        <f>VLOOKUP(A3714,[1]komplet!$1:$1048576,18,0)</f>
        <v>ANO</v>
      </c>
    </row>
    <row r="3715" spans="1:18" x14ac:dyDescent="0.25">
      <c r="A3715" s="71">
        <v>600068749</v>
      </c>
      <c r="B3715" s="56">
        <f t="shared" si="114"/>
        <v>600068749</v>
      </c>
      <c r="C3715" s="57" t="s">
        <v>1434</v>
      </c>
      <c r="D3715" s="50">
        <v>1</v>
      </c>
      <c r="E3715" s="72">
        <f t="shared" si="115"/>
        <v>49207075</v>
      </c>
      <c r="F3715" s="51" t="s">
        <v>5733</v>
      </c>
      <c r="G3715" s="51" t="s">
        <v>5735</v>
      </c>
      <c r="H3715" s="51">
        <v>1150</v>
      </c>
      <c r="I3715" s="51" t="s">
        <v>14443</v>
      </c>
      <c r="J3715" s="51">
        <v>16.690000000000001</v>
      </c>
      <c r="K3715" s="68">
        <v>19193.5</v>
      </c>
      <c r="L3715" s="63" t="s">
        <v>14444</v>
      </c>
      <c r="M3715" s="50" t="s">
        <v>3392</v>
      </c>
      <c r="N3715" s="36" t="s">
        <v>41</v>
      </c>
      <c r="O3715" s="36">
        <v>250</v>
      </c>
      <c r="Q3715" s="36" t="s">
        <v>5139</v>
      </c>
      <c r="R3715" s="50" t="str">
        <f>VLOOKUP(A3715,[1]komplet!$1:$1048576,18,0)</f>
        <v>ANO</v>
      </c>
    </row>
    <row r="3716" spans="1:18" x14ac:dyDescent="0.25">
      <c r="A3716" s="71">
        <v>600068757</v>
      </c>
      <c r="B3716" s="56">
        <f t="shared" si="114"/>
        <v>600068757</v>
      </c>
      <c r="C3716" s="57" t="s">
        <v>1435</v>
      </c>
      <c r="D3716" s="50">
        <v>1</v>
      </c>
      <c r="E3716" s="72">
        <f t="shared" si="115"/>
        <v>43317880</v>
      </c>
      <c r="F3716" s="51" t="s">
        <v>5733</v>
      </c>
      <c r="G3716" s="51" t="s">
        <v>5735</v>
      </c>
      <c r="H3716" s="51">
        <v>875</v>
      </c>
      <c r="I3716" s="51" t="s">
        <v>14443</v>
      </c>
      <c r="J3716" s="51">
        <v>16.690000000000001</v>
      </c>
      <c r="K3716" s="68">
        <v>14603.750000000002</v>
      </c>
      <c r="L3716" s="63" t="s">
        <v>14444</v>
      </c>
      <c r="M3716" s="50" t="s">
        <v>3393</v>
      </c>
      <c r="N3716" s="36" t="s">
        <v>19</v>
      </c>
      <c r="O3716" s="36">
        <v>429</v>
      </c>
      <c r="Q3716" s="36" t="s">
        <v>5139</v>
      </c>
      <c r="R3716" s="50" t="str">
        <f>VLOOKUP(A3716,[1]komplet!$1:$1048576,18,0)</f>
        <v>ANO</v>
      </c>
    </row>
    <row r="3717" spans="1:18" x14ac:dyDescent="0.25">
      <c r="A3717" s="71">
        <v>600068820</v>
      </c>
      <c r="B3717" s="56">
        <f t="shared" ref="B3717:B3780" si="116">A3717*1</f>
        <v>600068820</v>
      </c>
      <c r="C3717" s="57" t="s">
        <v>1436</v>
      </c>
      <c r="D3717" s="50">
        <v>1</v>
      </c>
      <c r="E3717" s="72">
        <f t="shared" ref="E3717:E3780" si="117">C3717*1</f>
        <v>70939471</v>
      </c>
      <c r="F3717" s="51" t="s">
        <v>5733</v>
      </c>
      <c r="G3717" s="51" t="s">
        <v>5735</v>
      </c>
      <c r="H3717" s="51">
        <v>650</v>
      </c>
      <c r="I3717" s="51" t="s">
        <v>14443</v>
      </c>
      <c r="J3717" s="51">
        <v>16.690000000000001</v>
      </c>
      <c r="K3717" s="68">
        <v>10848.5</v>
      </c>
      <c r="L3717" s="63" t="s">
        <v>14444</v>
      </c>
      <c r="M3717" s="50" t="s">
        <v>3394</v>
      </c>
      <c r="N3717" s="36" t="s">
        <v>56</v>
      </c>
      <c r="O3717" s="36">
        <v>403</v>
      </c>
      <c r="Q3717" s="36" t="s">
        <v>5140</v>
      </c>
      <c r="R3717" s="50" t="str">
        <f>VLOOKUP(A3717,[1]komplet!$1:$1048576,18,0)</f>
        <v>ANO</v>
      </c>
    </row>
    <row r="3718" spans="1:18" x14ac:dyDescent="0.25">
      <c r="A3718" s="71">
        <v>650013743</v>
      </c>
      <c r="B3718" s="56">
        <f t="shared" si="116"/>
        <v>650013743</v>
      </c>
      <c r="C3718" s="57" t="s">
        <v>1437</v>
      </c>
      <c r="D3718" s="50">
        <v>1</v>
      </c>
      <c r="E3718" s="72">
        <f t="shared" si="117"/>
        <v>75005808</v>
      </c>
      <c r="F3718" s="51" t="s">
        <v>5733</v>
      </c>
      <c r="G3718" s="51" t="s">
        <v>5735</v>
      </c>
      <c r="H3718" s="51">
        <v>125</v>
      </c>
      <c r="I3718" s="51" t="s">
        <v>14443</v>
      </c>
      <c r="J3718" s="51">
        <v>16.690000000000001</v>
      </c>
      <c r="K3718" s="68">
        <v>2086.25</v>
      </c>
      <c r="L3718" s="63" t="s">
        <v>14444</v>
      </c>
      <c r="M3718" s="50" t="s">
        <v>3395</v>
      </c>
      <c r="O3718" s="36">
        <v>2</v>
      </c>
      <c r="Q3718" s="36" t="s">
        <v>5141</v>
      </c>
      <c r="R3718" s="50" t="str">
        <f>VLOOKUP(A3718,[1]komplet!$1:$1048576,18,0)</f>
        <v>ANO</v>
      </c>
    </row>
    <row r="3719" spans="1:18" x14ac:dyDescent="0.25">
      <c r="A3719" s="71">
        <v>650014545</v>
      </c>
      <c r="B3719" s="56">
        <f t="shared" si="116"/>
        <v>650014545</v>
      </c>
      <c r="C3719" s="57" t="s">
        <v>1438</v>
      </c>
      <c r="D3719" s="50">
        <v>1</v>
      </c>
      <c r="E3719" s="72">
        <f t="shared" si="117"/>
        <v>75005221</v>
      </c>
      <c r="F3719" s="51" t="s">
        <v>5733</v>
      </c>
      <c r="G3719" s="51" t="s">
        <v>5735</v>
      </c>
      <c r="H3719" s="51">
        <v>500</v>
      </c>
      <c r="I3719" s="51" t="s">
        <v>14443</v>
      </c>
      <c r="J3719" s="51">
        <v>16.690000000000001</v>
      </c>
      <c r="K3719" s="68">
        <v>8345</v>
      </c>
      <c r="L3719" s="63" t="s">
        <v>14444</v>
      </c>
      <c r="M3719" s="50" t="s">
        <v>3396</v>
      </c>
      <c r="N3719" s="36" t="s">
        <v>19</v>
      </c>
      <c r="O3719" s="36">
        <v>93</v>
      </c>
      <c r="Q3719" s="36" t="s">
        <v>5142</v>
      </c>
      <c r="R3719" s="50" t="str">
        <f>VLOOKUP(A3719,[1]komplet!$1:$1048576,18,0)</f>
        <v>ANO</v>
      </c>
    </row>
    <row r="3720" spans="1:18" x14ac:dyDescent="0.25">
      <c r="A3720" s="71">
        <v>650014693</v>
      </c>
      <c r="B3720" s="56">
        <f t="shared" si="116"/>
        <v>650014693</v>
      </c>
      <c r="C3720" s="57" t="s">
        <v>1439</v>
      </c>
      <c r="D3720" s="50">
        <v>1</v>
      </c>
      <c r="E3720" s="72">
        <f t="shared" si="117"/>
        <v>75005263</v>
      </c>
      <c r="F3720" s="51" t="s">
        <v>5733</v>
      </c>
      <c r="G3720" s="51" t="s">
        <v>5735</v>
      </c>
      <c r="H3720" s="51">
        <v>150</v>
      </c>
      <c r="I3720" s="51" t="s">
        <v>14443</v>
      </c>
      <c r="J3720" s="51">
        <v>16.690000000000001</v>
      </c>
      <c r="K3720" s="68">
        <v>2503.5</v>
      </c>
      <c r="L3720" s="63" t="s">
        <v>14444</v>
      </c>
      <c r="M3720" s="50" t="s">
        <v>3397</v>
      </c>
      <c r="O3720" s="36">
        <v>37</v>
      </c>
      <c r="Q3720" s="36" t="s">
        <v>5143</v>
      </c>
      <c r="R3720" s="50" t="str">
        <f>VLOOKUP(A3720,[1]komplet!$1:$1048576,18,0)</f>
        <v>ANO</v>
      </c>
    </row>
    <row r="3721" spans="1:18" x14ac:dyDescent="0.25">
      <c r="A3721" s="71">
        <v>650032225</v>
      </c>
      <c r="B3721" s="56">
        <f t="shared" si="116"/>
        <v>650032225</v>
      </c>
      <c r="C3721" s="57" t="s">
        <v>1440</v>
      </c>
      <c r="D3721" s="50">
        <v>1</v>
      </c>
      <c r="E3721" s="72">
        <f t="shared" si="117"/>
        <v>60610107</v>
      </c>
      <c r="F3721" s="51" t="s">
        <v>5733</v>
      </c>
      <c r="G3721" s="51" t="s">
        <v>5735</v>
      </c>
      <c r="H3721" s="51">
        <v>75</v>
      </c>
      <c r="I3721" s="51" t="s">
        <v>14443</v>
      </c>
      <c r="J3721" s="51">
        <v>16.690000000000001</v>
      </c>
      <c r="K3721" s="68">
        <v>1251.75</v>
      </c>
      <c r="L3721" s="63" t="s">
        <v>14444</v>
      </c>
      <c r="M3721" s="50" t="s">
        <v>3398</v>
      </c>
      <c r="O3721" s="36">
        <v>54</v>
      </c>
      <c r="Q3721" s="36" t="s">
        <v>5144</v>
      </c>
      <c r="R3721" s="50" t="str">
        <f>VLOOKUP(A3721,[1]komplet!$1:$1048576,18,0)</f>
        <v>ANO</v>
      </c>
    </row>
    <row r="3722" spans="1:18" x14ac:dyDescent="0.25">
      <c r="A3722" s="71">
        <v>650032314</v>
      </c>
      <c r="B3722" s="56">
        <f t="shared" si="116"/>
        <v>650032314</v>
      </c>
      <c r="C3722" s="57" t="s">
        <v>1441</v>
      </c>
      <c r="D3722" s="50">
        <v>1</v>
      </c>
      <c r="E3722" s="72">
        <f t="shared" si="117"/>
        <v>69983615</v>
      </c>
      <c r="F3722" s="51" t="s">
        <v>5733</v>
      </c>
      <c r="G3722" s="51" t="s">
        <v>5735</v>
      </c>
      <c r="H3722" s="51">
        <v>225</v>
      </c>
      <c r="I3722" s="51" t="s">
        <v>14443</v>
      </c>
      <c r="J3722" s="51">
        <v>16.690000000000001</v>
      </c>
      <c r="K3722" s="68">
        <v>3755.2500000000005</v>
      </c>
      <c r="L3722" s="63" t="s">
        <v>14444</v>
      </c>
      <c r="M3722" s="50" t="s">
        <v>3399</v>
      </c>
      <c r="O3722" s="36">
        <v>10</v>
      </c>
      <c r="Q3722" s="36" t="s">
        <v>5145</v>
      </c>
      <c r="R3722" s="50" t="str">
        <f>VLOOKUP(A3722,[1]komplet!$1:$1048576,18,0)</f>
        <v>ANO</v>
      </c>
    </row>
    <row r="3723" spans="1:18" x14ac:dyDescent="0.25">
      <c r="A3723" s="71">
        <v>650032705</v>
      </c>
      <c r="B3723" s="56">
        <f t="shared" si="116"/>
        <v>650032705</v>
      </c>
      <c r="C3723" s="57" t="s">
        <v>1442</v>
      </c>
      <c r="D3723" s="50">
        <v>1</v>
      </c>
      <c r="E3723" s="72">
        <f t="shared" si="117"/>
        <v>70998639</v>
      </c>
      <c r="F3723" s="51" t="s">
        <v>5733</v>
      </c>
      <c r="G3723" s="51" t="s">
        <v>5735</v>
      </c>
      <c r="H3723" s="51">
        <v>75</v>
      </c>
      <c r="I3723" s="51" t="s">
        <v>14443</v>
      </c>
      <c r="J3723" s="51">
        <v>16.690000000000001</v>
      </c>
      <c r="K3723" s="68">
        <v>1251.75</v>
      </c>
      <c r="L3723" s="63" t="s">
        <v>14444</v>
      </c>
      <c r="M3723" s="50" t="s">
        <v>3400</v>
      </c>
      <c r="O3723" s="36">
        <v>151</v>
      </c>
      <c r="Q3723" s="36" t="s">
        <v>5146</v>
      </c>
      <c r="R3723" s="50" t="str">
        <f>VLOOKUP(A3723,[1]komplet!$1:$1048576,18,0)</f>
        <v>ANO</v>
      </c>
    </row>
    <row r="3724" spans="1:18" x14ac:dyDescent="0.25">
      <c r="A3724" s="71">
        <v>650033299</v>
      </c>
      <c r="B3724" s="56">
        <f t="shared" si="116"/>
        <v>650033299</v>
      </c>
      <c r="C3724" s="57" t="s">
        <v>1443</v>
      </c>
      <c r="D3724" s="50">
        <v>1</v>
      </c>
      <c r="E3724" s="72">
        <f t="shared" si="117"/>
        <v>70988773</v>
      </c>
      <c r="F3724" s="51" t="s">
        <v>5733</v>
      </c>
      <c r="G3724" s="51" t="s">
        <v>5735</v>
      </c>
      <c r="H3724" s="51">
        <v>1550</v>
      </c>
      <c r="I3724" s="51" t="s">
        <v>14443</v>
      </c>
      <c r="J3724" s="51">
        <v>16.690000000000001</v>
      </c>
      <c r="K3724" s="68">
        <v>25869.500000000004</v>
      </c>
      <c r="L3724" s="63" t="s">
        <v>14444</v>
      </c>
      <c r="M3724" s="50" t="s">
        <v>3401</v>
      </c>
      <c r="N3724" s="36" t="s">
        <v>19</v>
      </c>
      <c r="O3724" s="36">
        <v>343</v>
      </c>
      <c r="Q3724" s="36" t="s">
        <v>5147</v>
      </c>
      <c r="R3724" s="50" t="str">
        <f>VLOOKUP(A3724,[1]komplet!$1:$1048576,18,0)</f>
        <v>ANO</v>
      </c>
    </row>
    <row r="3725" spans="1:18" x14ac:dyDescent="0.25">
      <c r="A3725" s="71">
        <v>650045734</v>
      </c>
      <c r="B3725" s="56">
        <f t="shared" si="116"/>
        <v>650045734</v>
      </c>
      <c r="C3725" s="57" t="s">
        <v>1444</v>
      </c>
      <c r="D3725" s="50">
        <v>1</v>
      </c>
      <c r="E3725" s="72">
        <f t="shared" si="117"/>
        <v>60610450</v>
      </c>
      <c r="F3725" s="51" t="s">
        <v>5733</v>
      </c>
      <c r="G3725" s="51" t="s">
        <v>5735</v>
      </c>
      <c r="H3725" s="51">
        <v>125</v>
      </c>
      <c r="I3725" s="51" t="s">
        <v>14443</v>
      </c>
      <c r="J3725" s="51">
        <v>16.690000000000001</v>
      </c>
      <c r="K3725" s="68">
        <v>2086.25</v>
      </c>
      <c r="L3725" s="63" t="s">
        <v>14444</v>
      </c>
      <c r="M3725" s="50" t="s">
        <v>3402</v>
      </c>
      <c r="O3725" s="36">
        <v>34</v>
      </c>
      <c r="Q3725" s="36" t="s">
        <v>4999</v>
      </c>
      <c r="R3725" s="50" t="str">
        <f>VLOOKUP(A3725,[1]komplet!$1:$1048576,18,0)</f>
        <v>ANO</v>
      </c>
    </row>
    <row r="3726" spans="1:18" x14ac:dyDescent="0.25">
      <c r="A3726" s="71">
        <v>650048342</v>
      </c>
      <c r="B3726" s="56">
        <f t="shared" si="116"/>
        <v>650048342</v>
      </c>
      <c r="C3726" s="57" t="s">
        <v>1445</v>
      </c>
      <c r="D3726" s="50">
        <v>1</v>
      </c>
      <c r="E3726" s="72">
        <f t="shared" si="117"/>
        <v>75006103</v>
      </c>
      <c r="F3726" s="51" t="s">
        <v>5733</v>
      </c>
      <c r="G3726" s="51" t="s">
        <v>5735</v>
      </c>
      <c r="H3726" s="51">
        <v>600</v>
      </c>
      <c r="I3726" s="51" t="s">
        <v>14443</v>
      </c>
      <c r="J3726" s="51">
        <v>16.690000000000001</v>
      </c>
      <c r="K3726" s="68">
        <v>10014</v>
      </c>
      <c r="L3726" s="63" t="s">
        <v>14444</v>
      </c>
      <c r="M3726" s="50" t="s">
        <v>3403</v>
      </c>
      <c r="O3726" s="36">
        <v>92</v>
      </c>
      <c r="Q3726" s="36" t="s">
        <v>5148</v>
      </c>
      <c r="R3726" s="50" t="str">
        <f>VLOOKUP(A3726,[1]komplet!$1:$1048576,18,0)</f>
        <v>ANO</v>
      </c>
    </row>
    <row r="3727" spans="1:18" x14ac:dyDescent="0.25">
      <c r="A3727" s="71">
        <v>650048725</v>
      </c>
      <c r="B3727" s="56">
        <f t="shared" si="116"/>
        <v>650048725</v>
      </c>
      <c r="C3727" s="57" t="s">
        <v>1446</v>
      </c>
      <c r="D3727" s="50">
        <v>1</v>
      </c>
      <c r="E3727" s="72">
        <f t="shared" si="117"/>
        <v>69983925</v>
      </c>
      <c r="F3727" s="51" t="s">
        <v>5733</v>
      </c>
      <c r="G3727" s="51" t="s">
        <v>5735</v>
      </c>
      <c r="H3727" s="51">
        <v>75</v>
      </c>
      <c r="I3727" s="51" t="s">
        <v>14443</v>
      </c>
      <c r="J3727" s="51">
        <v>16.690000000000001</v>
      </c>
      <c r="K3727" s="68">
        <v>1251.75</v>
      </c>
      <c r="L3727" s="63" t="s">
        <v>14444</v>
      </c>
      <c r="M3727" s="50" t="s">
        <v>3404</v>
      </c>
      <c r="O3727" s="36">
        <v>45</v>
      </c>
      <c r="Q3727" s="36" t="s">
        <v>5149</v>
      </c>
      <c r="R3727" s="50" t="str">
        <f>VLOOKUP(A3727,[1]komplet!$1:$1048576,18,0)</f>
        <v>ANO</v>
      </c>
    </row>
    <row r="3728" spans="1:18" x14ac:dyDescent="0.25">
      <c r="A3728" s="71">
        <v>650049179</v>
      </c>
      <c r="B3728" s="56">
        <f t="shared" si="116"/>
        <v>650049179</v>
      </c>
      <c r="C3728" s="57" t="s">
        <v>1447</v>
      </c>
      <c r="D3728" s="50">
        <v>1</v>
      </c>
      <c r="E3728" s="72">
        <f t="shared" si="117"/>
        <v>75005816</v>
      </c>
      <c r="F3728" s="51" t="s">
        <v>5733</v>
      </c>
      <c r="G3728" s="51" t="s">
        <v>5735</v>
      </c>
      <c r="H3728" s="51">
        <v>175</v>
      </c>
      <c r="I3728" s="51" t="s">
        <v>14443</v>
      </c>
      <c r="J3728" s="51">
        <v>16.690000000000001</v>
      </c>
      <c r="K3728" s="68">
        <v>2920.75</v>
      </c>
      <c r="L3728" s="63" t="s">
        <v>14444</v>
      </c>
      <c r="M3728" s="50" t="s">
        <v>3405</v>
      </c>
      <c r="O3728" s="36">
        <v>72</v>
      </c>
      <c r="Q3728" s="36" t="s">
        <v>5150</v>
      </c>
      <c r="R3728" s="50" t="str">
        <f>VLOOKUP(A3728,[1]komplet!$1:$1048576,18,0)</f>
        <v>ANO</v>
      </c>
    </row>
    <row r="3729" spans="1:18" x14ac:dyDescent="0.25">
      <c r="A3729" s="71">
        <v>650049306</v>
      </c>
      <c r="B3729" s="56">
        <f t="shared" si="116"/>
        <v>650049306</v>
      </c>
      <c r="C3729" s="57" t="s">
        <v>1448</v>
      </c>
      <c r="D3729" s="50">
        <v>1</v>
      </c>
      <c r="E3729" s="72">
        <f t="shared" si="117"/>
        <v>60610859</v>
      </c>
      <c r="F3729" s="51" t="s">
        <v>5733</v>
      </c>
      <c r="G3729" s="51" t="s">
        <v>5735</v>
      </c>
      <c r="H3729" s="51">
        <v>125</v>
      </c>
      <c r="I3729" s="51" t="s">
        <v>14443</v>
      </c>
      <c r="J3729" s="51">
        <v>16.690000000000001</v>
      </c>
      <c r="K3729" s="68">
        <v>2086.25</v>
      </c>
      <c r="L3729" s="63" t="s">
        <v>14444</v>
      </c>
      <c r="M3729" s="50" t="s">
        <v>3406</v>
      </c>
      <c r="O3729" s="36">
        <v>66</v>
      </c>
      <c r="Q3729" s="36" t="s">
        <v>5151</v>
      </c>
      <c r="R3729" s="50" t="str">
        <f>VLOOKUP(A3729,[1]komplet!$1:$1048576,18,0)</f>
        <v>ANO</v>
      </c>
    </row>
    <row r="3730" spans="1:18" x14ac:dyDescent="0.25">
      <c r="A3730" s="71">
        <v>650049624</v>
      </c>
      <c r="B3730" s="56">
        <f t="shared" si="116"/>
        <v>650049624</v>
      </c>
      <c r="C3730" s="57" t="s">
        <v>1449</v>
      </c>
      <c r="D3730" s="50">
        <v>1</v>
      </c>
      <c r="E3730" s="72">
        <f t="shared" si="117"/>
        <v>75006065</v>
      </c>
      <c r="F3730" s="51" t="s">
        <v>5733</v>
      </c>
      <c r="G3730" s="51" t="s">
        <v>5735</v>
      </c>
      <c r="H3730" s="51">
        <v>200</v>
      </c>
      <c r="I3730" s="51" t="s">
        <v>14443</v>
      </c>
      <c r="J3730" s="51">
        <v>16.690000000000001</v>
      </c>
      <c r="K3730" s="68">
        <v>3338.0000000000005</v>
      </c>
      <c r="L3730" s="63" t="s">
        <v>14444</v>
      </c>
      <c r="M3730" s="50" t="s">
        <v>3407</v>
      </c>
      <c r="O3730" s="36">
        <v>38</v>
      </c>
      <c r="Q3730" s="36" t="s">
        <v>5152</v>
      </c>
      <c r="R3730" s="50" t="str">
        <f>VLOOKUP(A3730,[1]komplet!$1:$1048576,18,0)</f>
        <v>ANO</v>
      </c>
    </row>
    <row r="3731" spans="1:18" x14ac:dyDescent="0.25">
      <c r="A3731" s="71">
        <v>650055926</v>
      </c>
      <c r="B3731" s="56">
        <f t="shared" si="116"/>
        <v>650055926</v>
      </c>
      <c r="C3731" s="57" t="s">
        <v>1450</v>
      </c>
      <c r="D3731" s="50">
        <v>1</v>
      </c>
      <c r="E3731" s="72">
        <f t="shared" si="117"/>
        <v>70992649</v>
      </c>
      <c r="F3731" s="51" t="s">
        <v>5733</v>
      </c>
      <c r="G3731" s="51" t="s">
        <v>5735</v>
      </c>
      <c r="H3731" s="51">
        <v>625</v>
      </c>
      <c r="I3731" s="51" t="s">
        <v>14443</v>
      </c>
      <c r="J3731" s="51">
        <v>16.690000000000001</v>
      </c>
      <c r="K3731" s="68">
        <v>10431.25</v>
      </c>
      <c r="L3731" s="63" t="s">
        <v>14444</v>
      </c>
      <c r="M3731" s="50" t="s">
        <v>3408</v>
      </c>
      <c r="N3731" s="36" t="s">
        <v>5153</v>
      </c>
      <c r="O3731" s="36">
        <v>129</v>
      </c>
      <c r="Q3731" s="36" t="s">
        <v>5154</v>
      </c>
      <c r="R3731" s="50" t="str">
        <f>VLOOKUP(A3731,[1]komplet!$1:$1048576,18,0)</f>
        <v>ANO</v>
      </c>
    </row>
    <row r="3732" spans="1:18" x14ac:dyDescent="0.25">
      <c r="A3732" s="71">
        <v>691007071</v>
      </c>
      <c r="B3732" s="56">
        <f t="shared" si="116"/>
        <v>691007071</v>
      </c>
      <c r="C3732" s="57" t="s">
        <v>1451</v>
      </c>
      <c r="D3732" s="50">
        <v>1</v>
      </c>
      <c r="E3732" s="72">
        <f t="shared" si="117"/>
        <v>3303934</v>
      </c>
      <c r="F3732" s="51" t="s">
        <v>5733</v>
      </c>
      <c r="G3732" s="51" t="s">
        <v>5735</v>
      </c>
      <c r="H3732" s="51">
        <v>75</v>
      </c>
      <c r="I3732" s="51" t="s">
        <v>14443</v>
      </c>
      <c r="J3732" s="51">
        <v>16.690000000000001</v>
      </c>
      <c r="K3732" s="68">
        <v>1251.75</v>
      </c>
      <c r="L3732" s="63" t="s">
        <v>14444</v>
      </c>
      <c r="M3732" s="50" t="s">
        <v>3409</v>
      </c>
      <c r="O3732" s="36">
        <v>19</v>
      </c>
      <c r="Q3732" s="36" t="s">
        <v>5134</v>
      </c>
      <c r="R3732" s="50" t="str">
        <f>VLOOKUP(A3732,[1]komplet!$1:$1048576,18,0)</f>
        <v>NE</v>
      </c>
    </row>
    <row r="3733" spans="1:18" x14ac:dyDescent="0.25">
      <c r="A3733" s="71">
        <v>600009793</v>
      </c>
      <c r="B3733" s="56">
        <f t="shared" si="116"/>
        <v>600009793</v>
      </c>
      <c r="C3733" s="57" t="s">
        <v>7917</v>
      </c>
      <c r="D3733" s="50">
        <v>1</v>
      </c>
      <c r="E3733" s="72">
        <f t="shared" si="117"/>
        <v>70838534</v>
      </c>
      <c r="F3733" s="51" t="s">
        <v>5733</v>
      </c>
      <c r="G3733" s="51" t="s">
        <v>8884</v>
      </c>
      <c r="H3733" s="51">
        <v>2325</v>
      </c>
      <c r="I3733" s="51" t="s">
        <v>14443</v>
      </c>
      <c r="J3733" s="51">
        <v>16.690000000000001</v>
      </c>
      <c r="K3733" s="68">
        <v>38804.25</v>
      </c>
      <c r="L3733" s="63" t="s">
        <v>14444</v>
      </c>
      <c r="M3733" s="50" t="s">
        <v>12826</v>
      </c>
      <c r="N3733" s="36" t="s">
        <v>19</v>
      </c>
      <c r="O3733" s="36">
        <v>280</v>
      </c>
      <c r="Q3733" s="36" t="s">
        <v>12827</v>
      </c>
      <c r="R3733" s="50" t="str">
        <f>VLOOKUP(A3733,[1]komplet!$1:$1048576,18,0)</f>
        <v>ANO</v>
      </c>
    </row>
    <row r="3734" spans="1:18" x14ac:dyDescent="0.25">
      <c r="A3734" s="71">
        <v>600009815</v>
      </c>
      <c r="B3734" s="56">
        <f t="shared" si="116"/>
        <v>600009815</v>
      </c>
      <c r="C3734" s="57" t="s">
        <v>7918</v>
      </c>
      <c r="D3734" s="50">
        <v>1</v>
      </c>
      <c r="E3734" s="72">
        <f t="shared" si="117"/>
        <v>77704</v>
      </c>
      <c r="F3734" s="51" t="s">
        <v>5733</v>
      </c>
      <c r="G3734" s="51" t="s">
        <v>8884</v>
      </c>
      <c r="H3734" s="51">
        <v>850</v>
      </c>
      <c r="I3734" s="51" t="s">
        <v>14443</v>
      </c>
      <c r="J3734" s="51">
        <v>16.690000000000001</v>
      </c>
      <c r="K3734" s="68">
        <v>14186.500000000002</v>
      </c>
      <c r="L3734" s="63" t="s">
        <v>14444</v>
      </c>
      <c r="M3734" s="50" t="s">
        <v>12828</v>
      </c>
      <c r="N3734" s="36" t="s">
        <v>9741</v>
      </c>
      <c r="O3734" s="36">
        <v>32</v>
      </c>
      <c r="Q3734" s="36" t="s">
        <v>12829</v>
      </c>
      <c r="R3734" s="50" t="str">
        <f>VLOOKUP(A3734,[1]komplet!$1:$1048576,18,0)</f>
        <v>ANO</v>
      </c>
    </row>
    <row r="3735" spans="1:18" x14ac:dyDescent="0.25">
      <c r="A3735" s="71">
        <v>650055349</v>
      </c>
      <c r="B3735" s="56">
        <f t="shared" si="116"/>
        <v>650055349</v>
      </c>
      <c r="C3735" s="57" t="s">
        <v>7919</v>
      </c>
      <c r="D3735" s="50">
        <v>1</v>
      </c>
      <c r="E3735" s="72">
        <f t="shared" si="117"/>
        <v>75005191</v>
      </c>
      <c r="F3735" s="51" t="s">
        <v>5733</v>
      </c>
      <c r="G3735" s="51" t="s">
        <v>8884</v>
      </c>
      <c r="H3735" s="51">
        <v>625</v>
      </c>
      <c r="I3735" s="51" t="s">
        <v>14443</v>
      </c>
      <c r="J3735" s="51">
        <v>16.690000000000001</v>
      </c>
      <c r="K3735" s="68">
        <v>10431.25</v>
      </c>
      <c r="L3735" s="63" t="s">
        <v>14444</v>
      </c>
      <c r="M3735" s="50" t="s">
        <v>12830</v>
      </c>
      <c r="O3735" s="36">
        <v>12</v>
      </c>
      <c r="Q3735" s="36" t="s">
        <v>12831</v>
      </c>
      <c r="R3735" s="50" t="str">
        <f>VLOOKUP(A3735,[1]komplet!$1:$1048576,18,0)</f>
        <v>ANO</v>
      </c>
    </row>
    <row r="3736" spans="1:18" x14ac:dyDescent="0.25">
      <c r="A3736" s="71">
        <v>600071154</v>
      </c>
      <c r="B3736" s="56">
        <f t="shared" si="116"/>
        <v>600071154</v>
      </c>
      <c r="C3736" s="57" t="s">
        <v>7920</v>
      </c>
      <c r="D3736" s="50">
        <v>1</v>
      </c>
      <c r="E3736" s="72">
        <f t="shared" si="117"/>
        <v>60611332</v>
      </c>
      <c r="F3736" s="51" t="s">
        <v>5733</v>
      </c>
      <c r="G3736" s="51" t="s">
        <v>8884</v>
      </c>
      <c r="H3736" s="51">
        <v>175</v>
      </c>
      <c r="I3736" s="51" t="s">
        <v>14443</v>
      </c>
      <c r="J3736" s="51">
        <v>16.690000000000001</v>
      </c>
      <c r="K3736" s="68">
        <v>2920.75</v>
      </c>
      <c r="L3736" s="63" t="s">
        <v>14444</v>
      </c>
      <c r="M3736" s="50" t="s">
        <v>12832</v>
      </c>
      <c r="O3736" s="36">
        <v>84</v>
      </c>
      <c r="Q3736" s="36" t="s">
        <v>12833</v>
      </c>
      <c r="R3736" s="50" t="str">
        <f>VLOOKUP(A3736,[1]komplet!$1:$1048576,18,0)</f>
        <v>ANO</v>
      </c>
    </row>
    <row r="3737" spans="1:18" x14ac:dyDescent="0.25">
      <c r="A3737" s="71">
        <v>600071219</v>
      </c>
      <c r="B3737" s="56">
        <f t="shared" si="116"/>
        <v>600071219</v>
      </c>
      <c r="C3737" s="57" t="s">
        <v>7921</v>
      </c>
      <c r="D3737" s="50">
        <v>1</v>
      </c>
      <c r="E3737" s="72">
        <f t="shared" si="117"/>
        <v>60610883</v>
      </c>
      <c r="F3737" s="51" t="s">
        <v>5733</v>
      </c>
      <c r="G3737" s="51" t="s">
        <v>8884</v>
      </c>
      <c r="H3737" s="51">
        <v>75</v>
      </c>
      <c r="I3737" s="51" t="s">
        <v>14443</v>
      </c>
      <c r="J3737" s="51">
        <v>16.690000000000001</v>
      </c>
      <c r="K3737" s="68">
        <v>1251.75</v>
      </c>
      <c r="L3737" s="63" t="s">
        <v>14444</v>
      </c>
      <c r="M3737" s="50" t="s">
        <v>12834</v>
      </c>
      <c r="O3737" s="36">
        <v>39</v>
      </c>
      <c r="Q3737" s="36" t="s">
        <v>12835</v>
      </c>
      <c r="R3737" s="50" t="str">
        <f>VLOOKUP(A3737,[1]komplet!$1:$1048576,18,0)</f>
        <v>ANO</v>
      </c>
    </row>
    <row r="3738" spans="1:18" x14ac:dyDescent="0.25">
      <c r="A3738" s="71">
        <v>600071332</v>
      </c>
      <c r="B3738" s="56">
        <f t="shared" si="116"/>
        <v>600071332</v>
      </c>
      <c r="C3738" s="57" t="s">
        <v>7922</v>
      </c>
      <c r="D3738" s="50">
        <v>1</v>
      </c>
      <c r="E3738" s="72">
        <f t="shared" si="117"/>
        <v>60611014</v>
      </c>
      <c r="F3738" s="51" t="s">
        <v>5733</v>
      </c>
      <c r="G3738" s="51" t="s">
        <v>8884</v>
      </c>
      <c r="H3738" s="51">
        <v>1225</v>
      </c>
      <c r="I3738" s="51" t="s">
        <v>14443</v>
      </c>
      <c r="J3738" s="51">
        <v>16.690000000000001</v>
      </c>
      <c r="K3738" s="68">
        <v>20445.25</v>
      </c>
      <c r="L3738" s="63" t="s">
        <v>14444</v>
      </c>
      <c r="M3738" s="50" t="s">
        <v>12836</v>
      </c>
      <c r="N3738" s="36" t="s">
        <v>19</v>
      </c>
      <c r="O3738" s="36">
        <v>479</v>
      </c>
      <c r="Q3738" s="36" t="s">
        <v>12837</v>
      </c>
      <c r="R3738" s="50" t="str">
        <f>VLOOKUP(A3738,[1]komplet!$1:$1048576,18,0)</f>
        <v>ANO</v>
      </c>
    </row>
    <row r="3739" spans="1:18" x14ac:dyDescent="0.25">
      <c r="A3739" s="71">
        <v>600071405</v>
      </c>
      <c r="B3739" s="56">
        <f t="shared" si="116"/>
        <v>600071405</v>
      </c>
      <c r="C3739" s="57" t="s">
        <v>7923</v>
      </c>
      <c r="D3739" s="50">
        <v>1</v>
      </c>
      <c r="E3739" s="72">
        <f t="shared" si="117"/>
        <v>75006294</v>
      </c>
      <c r="F3739" s="51" t="s">
        <v>5733</v>
      </c>
      <c r="G3739" s="51" t="s">
        <v>8884</v>
      </c>
      <c r="H3739" s="51">
        <v>1175</v>
      </c>
      <c r="I3739" s="51" t="s">
        <v>14443</v>
      </c>
      <c r="J3739" s="51">
        <v>16.690000000000001</v>
      </c>
      <c r="K3739" s="68">
        <v>19610.75</v>
      </c>
      <c r="L3739" s="63" t="s">
        <v>14444</v>
      </c>
      <c r="M3739" s="50" t="s">
        <v>12838</v>
      </c>
      <c r="N3739" s="36" t="s">
        <v>12839</v>
      </c>
      <c r="O3739" s="36">
        <v>373</v>
      </c>
      <c r="Q3739" s="36" t="s">
        <v>12827</v>
      </c>
      <c r="R3739" s="50" t="str">
        <f>VLOOKUP(A3739,[1]komplet!$1:$1048576,18,0)</f>
        <v>ANO</v>
      </c>
    </row>
    <row r="3740" spans="1:18" x14ac:dyDescent="0.25">
      <c r="A3740" s="71">
        <v>600071464</v>
      </c>
      <c r="B3740" s="56">
        <f t="shared" si="116"/>
        <v>600071464</v>
      </c>
      <c r="C3740" s="57" t="s">
        <v>7924</v>
      </c>
      <c r="D3740" s="50">
        <v>1</v>
      </c>
      <c r="E3740" s="72">
        <f t="shared" si="117"/>
        <v>49746227</v>
      </c>
      <c r="F3740" s="51" t="s">
        <v>5733</v>
      </c>
      <c r="G3740" s="51" t="s">
        <v>8884</v>
      </c>
      <c r="H3740" s="51">
        <v>625</v>
      </c>
      <c r="I3740" s="51" t="s">
        <v>14443</v>
      </c>
      <c r="J3740" s="51">
        <v>16.690000000000001</v>
      </c>
      <c r="K3740" s="68">
        <v>10431.25</v>
      </c>
      <c r="L3740" s="63" t="s">
        <v>14444</v>
      </c>
      <c r="M3740" s="50" t="s">
        <v>12840</v>
      </c>
      <c r="O3740" s="36">
        <v>178</v>
      </c>
      <c r="Q3740" s="36" t="s">
        <v>12841</v>
      </c>
      <c r="R3740" s="50" t="str">
        <f>VLOOKUP(A3740,[1]komplet!$1:$1048576,18,0)</f>
        <v>ANO</v>
      </c>
    </row>
    <row r="3741" spans="1:18" x14ac:dyDescent="0.25">
      <c r="A3741" s="71">
        <v>600071511</v>
      </c>
      <c r="B3741" s="56">
        <f t="shared" si="116"/>
        <v>600071511</v>
      </c>
      <c r="C3741" s="57" t="s">
        <v>7925</v>
      </c>
      <c r="D3741" s="50">
        <v>1</v>
      </c>
      <c r="E3741" s="72">
        <f t="shared" si="117"/>
        <v>49745280</v>
      </c>
      <c r="F3741" s="51" t="s">
        <v>5733</v>
      </c>
      <c r="G3741" s="51" t="s">
        <v>8884</v>
      </c>
      <c r="H3741" s="51">
        <v>1550</v>
      </c>
      <c r="I3741" s="51" t="s">
        <v>14443</v>
      </c>
      <c r="J3741" s="51">
        <v>16.690000000000001</v>
      </c>
      <c r="K3741" s="68">
        <v>25869.500000000004</v>
      </c>
      <c r="L3741" s="63" t="s">
        <v>14444</v>
      </c>
      <c r="M3741" s="50" t="s">
        <v>12842</v>
      </c>
      <c r="N3741" s="36" t="s">
        <v>9014</v>
      </c>
      <c r="O3741" s="36">
        <v>730</v>
      </c>
      <c r="Q3741" s="36" t="s">
        <v>12829</v>
      </c>
      <c r="R3741" s="50" t="str">
        <f>VLOOKUP(A3741,[1]komplet!$1:$1048576,18,0)</f>
        <v>ANO</v>
      </c>
    </row>
    <row r="3742" spans="1:18" x14ac:dyDescent="0.25">
      <c r="A3742" s="71">
        <v>600071570</v>
      </c>
      <c r="B3742" s="56">
        <f t="shared" si="116"/>
        <v>600071570</v>
      </c>
      <c r="C3742" s="57" t="s">
        <v>7926</v>
      </c>
      <c r="D3742" s="50">
        <v>1</v>
      </c>
      <c r="E3742" s="72">
        <f t="shared" si="117"/>
        <v>70968888</v>
      </c>
      <c r="F3742" s="51" t="s">
        <v>5733</v>
      </c>
      <c r="G3742" s="51" t="s">
        <v>8884</v>
      </c>
      <c r="H3742" s="51">
        <v>175</v>
      </c>
      <c r="I3742" s="51" t="s">
        <v>14443</v>
      </c>
      <c r="J3742" s="51">
        <v>16.690000000000001</v>
      </c>
      <c r="K3742" s="68">
        <v>2920.75</v>
      </c>
      <c r="L3742" s="63" t="s">
        <v>14444</v>
      </c>
      <c r="M3742" s="50" t="s">
        <v>12843</v>
      </c>
      <c r="N3742" s="36" t="s">
        <v>12844</v>
      </c>
      <c r="O3742" s="36">
        <v>172</v>
      </c>
      <c r="Q3742" s="36" t="s">
        <v>12829</v>
      </c>
      <c r="R3742" s="50" t="str">
        <f>VLOOKUP(A3742,[1]komplet!$1:$1048576,18,0)</f>
        <v>ANO</v>
      </c>
    </row>
    <row r="3743" spans="1:18" x14ac:dyDescent="0.25">
      <c r="A3743" s="71">
        <v>650014855</v>
      </c>
      <c r="B3743" s="56">
        <f t="shared" si="116"/>
        <v>650014855</v>
      </c>
      <c r="C3743" s="57" t="s">
        <v>7927</v>
      </c>
      <c r="D3743" s="50">
        <v>1</v>
      </c>
      <c r="E3743" s="72">
        <f t="shared" si="117"/>
        <v>75005654</v>
      </c>
      <c r="F3743" s="51" t="s">
        <v>5733</v>
      </c>
      <c r="G3743" s="51" t="s">
        <v>8884</v>
      </c>
      <c r="H3743" s="51">
        <v>800</v>
      </c>
      <c r="I3743" s="51" t="s">
        <v>14443</v>
      </c>
      <c r="J3743" s="51">
        <v>16.690000000000001</v>
      </c>
      <c r="K3743" s="68">
        <v>13352.000000000002</v>
      </c>
      <c r="L3743" s="63" t="s">
        <v>14444</v>
      </c>
      <c r="M3743" s="50" t="s">
        <v>12845</v>
      </c>
      <c r="O3743" s="36">
        <v>1</v>
      </c>
      <c r="Q3743" s="36" t="s">
        <v>12846</v>
      </c>
      <c r="R3743" s="50" t="str">
        <f>VLOOKUP(A3743,[1]komplet!$1:$1048576,18,0)</f>
        <v>ANO</v>
      </c>
    </row>
    <row r="3744" spans="1:18" x14ac:dyDescent="0.25">
      <c r="A3744" s="71">
        <v>650015428</v>
      </c>
      <c r="B3744" s="56">
        <f t="shared" si="116"/>
        <v>650015428</v>
      </c>
      <c r="C3744" s="57" t="s">
        <v>7928</v>
      </c>
      <c r="D3744" s="50">
        <v>1</v>
      </c>
      <c r="E3744" s="72">
        <f t="shared" si="117"/>
        <v>60611863</v>
      </c>
      <c r="F3744" s="51" t="s">
        <v>5733</v>
      </c>
      <c r="G3744" s="51" t="s">
        <v>8884</v>
      </c>
      <c r="H3744" s="51">
        <v>100</v>
      </c>
      <c r="I3744" s="51" t="s">
        <v>14443</v>
      </c>
      <c r="J3744" s="51">
        <v>16.690000000000001</v>
      </c>
      <c r="K3744" s="68">
        <v>1669.0000000000002</v>
      </c>
      <c r="L3744" s="63" t="s">
        <v>14444</v>
      </c>
      <c r="M3744" s="50" t="s">
        <v>12847</v>
      </c>
      <c r="O3744" s="36">
        <v>110</v>
      </c>
      <c r="Q3744" s="36" t="s">
        <v>12848</v>
      </c>
      <c r="R3744" s="50" t="str">
        <f>VLOOKUP(A3744,[1]komplet!$1:$1048576,18,0)</f>
        <v>ANO</v>
      </c>
    </row>
    <row r="3745" spans="1:18" x14ac:dyDescent="0.25">
      <c r="A3745" s="71">
        <v>650033370</v>
      </c>
      <c r="B3745" s="56">
        <f t="shared" si="116"/>
        <v>650033370</v>
      </c>
      <c r="C3745" s="57" t="s">
        <v>7929</v>
      </c>
      <c r="D3745" s="50">
        <v>1</v>
      </c>
      <c r="E3745" s="72">
        <f t="shared" si="117"/>
        <v>70994251</v>
      </c>
      <c r="F3745" s="51" t="s">
        <v>5733</v>
      </c>
      <c r="G3745" s="51" t="s">
        <v>8884</v>
      </c>
      <c r="H3745" s="51">
        <v>400</v>
      </c>
      <c r="I3745" s="51" t="s">
        <v>14443</v>
      </c>
      <c r="J3745" s="51">
        <v>16.690000000000001</v>
      </c>
      <c r="K3745" s="68">
        <v>6676.0000000000009</v>
      </c>
      <c r="L3745" s="63" t="s">
        <v>14444</v>
      </c>
      <c r="M3745" s="50" t="s">
        <v>12849</v>
      </c>
      <c r="O3745" s="36">
        <v>1</v>
      </c>
      <c r="Q3745" s="36" t="s">
        <v>12850</v>
      </c>
      <c r="R3745" s="50" t="str">
        <f>VLOOKUP(A3745,[1]komplet!$1:$1048576,18,0)</f>
        <v>ANO</v>
      </c>
    </row>
    <row r="3746" spans="1:18" x14ac:dyDescent="0.25">
      <c r="A3746" s="71">
        <v>650055675</v>
      </c>
      <c r="B3746" s="56">
        <f t="shared" si="116"/>
        <v>650055675</v>
      </c>
      <c r="C3746" s="57" t="s">
        <v>7930</v>
      </c>
      <c r="D3746" s="50">
        <v>1</v>
      </c>
      <c r="E3746" s="72">
        <f t="shared" si="117"/>
        <v>60610131</v>
      </c>
      <c r="F3746" s="51" t="s">
        <v>5733</v>
      </c>
      <c r="G3746" s="51" t="s">
        <v>8884</v>
      </c>
      <c r="H3746" s="51">
        <v>175</v>
      </c>
      <c r="I3746" s="51" t="s">
        <v>14443</v>
      </c>
      <c r="J3746" s="51">
        <v>16.690000000000001</v>
      </c>
      <c r="K3746" s="68">
        <v>2920.75</v>
      </c>
      <c r="L3746" s="63" t="s">
        <v>14444</v>
      </c>
      <c r="M3746" s="50" t="s">
        <v>12851</v>
      </c>
      <c r="O3746" s="36">
        <v>34</v>
      </c>
      <c r="Q3746" s="36" t="s">
        <v>12852</v>
      </c>
      <c r="R3746" s="50" t="str">
        <f>VLOOKUP(A3746,[1]komplet!$1:$1048576,18,0)</f>
        <v>ANO</v>
      </c>
    </row>
    <row r="3747" spans="1:18" x14ac:dyDescent="0.25">
      <c r="A3747" s="71">
        <v>691001456</v>
      </c>
      <c r="B3747" s="56">
        <f t="shared" si="116"/>
        <v>691001456</v>
      </c>
      <c r="C3747" s="57" t="s">
        <v>7931</v>
      </c>
      <c r="D3747" s="50">
        <v>1</v>
      </c>
      <c r="E3747" s="72">
        <f t="shared" si="117"/>
        <v>72052724</v>
      </c>
      <c r="F3747" s="51" t="s">
        <v>5733</v>
      </c>
      <c r="G3747" s="51" t="s">
        <v>8884</v>
      </c>
      <c r="H3747" s="51">
        <v>600</v>
      </c>
      <c r="I3747" s="51" t="s">
        <v>14443</v>
      </c>
      <c r="J3747" s="51">
        <v>16.690000000000001</v>
      </c>
      <c r="K3747" s="68">
        <v>10014</v>
      </c>
      <c r="L3747" s="63" t="s">
        <v>14444</v>
      </c>
      <c r="M3747" s="50" t="s">
        <v>12853</v>
      </c>
      <c r="N3747" s="36" t="s">
        <v>4597</v>
      </c>
      <c r="O3747" s="36">
        <v>112</v>
      </c>
      <c r="Q3747" s="36" t="s">
        <v>12854</v>
      </c>
      <c r="R3747" s="50" t="str">
        <f>VLOOKUP(A3747,[1]komplet!$1:$1048576,18,0)</f>
        <v>ANO</v>
      </c>
    </row>
    <row r="3748" spans="1:18" x14ac:dyDescent="0.25">
      <c r="A3748" s="71">
        <v>691010544</v>
      </c>
      <c r="B3748" s="56">
        <f t="shared" si="116"/>
        <v>691010544</v>
      </c>
      <c r="C3748" s="57" t="s">
        <v>7932</v>
      </c>
      <c r="D3748" s="50">
        <v>1</v>
      </c>
      <c r="E3748" s="72">
        <f t="shared" si="117"/>
        <v>6010202</v>
      </c>
      <c r="F3748" s="51" t="s">
        <v>5733</v>
      </c>
      <c r="G3748" s="51" t="s">
        <v>8884</v>
      </c>
      <c r="H3748" s="51">
        <v>175</v>
      </c>
      <c r="I3748" s="51" t="s">
        <v>14443</v>
      </c>
      <c r="J3748" s="51">
        <v>16.690000000000001</v>
      </c>
      <c r="K3748" s="68">
        <v>2920.75</v>
      </c>
      <c r="L3748" s="63" t="s">
        <v>14444</v>
      </c>
      <c r="M3748" s="50" t="s">
        <v>12855</v>
      </c>
      <c r="O3748" s="36">
        <v>23</v>
      </c>
      <c r="Q3748" s="36" t="s">
        <v>12856</v>
      </c>
      <c r="R3748" s="50" t="str">
        <f>VLOOKUP(A3748,[1]komplet!$1:$1048576,18,0)</f>
        <v>NE</v>
      </c>
    </row>
    <row r="3749" spans="1:18" x14ac:dyDescent="0.25">
      <c r="A3749" s="71">
        <v>600070565</v>
      </c>
      <c r="B3749" s="56">
        <f t="shared" si="116"/>
        <v>600070565</v>
      </c>
      <c r="C3749" s="57" t="s">
        <v>7933</v>
      </c>
      <c r="D3749" s="50">
        <v>1</v>
      </c>
      <c r="E3749" s="72">
        <f t="shared" si="117"/>
        <v>60611308</v>
      </c>
      <c r="F3749" s="51" t="s">
        <v>5733</v>
      </c>
      <c r="G3749" s="51" t="s">
        <v>8883</v>
      </c>
      <c r="H3749" s="51">
        <v>75</v>
      </c>
      <c r="I3749" s="51" t="s">
        <v>14443</v>
      </c>
      <c r="J3749" s="51">
        <v>16.690000000000001</v>
      </c>
      <c r="K3749" s="68">
        <v>1251.75</v>
      </c>
      <c r="L3749" s="63" t="s">
        <v>14444</v>
      </c>
      <c r="M3749" s="50" t="s">
        <v>12857</v>
      </c>
      <c r="O3749" s="36">
        <v>45</v>
      </c>
      <c r="Q3749" s="36" t="s">
        <v>12858</v>
      </c>
      <c r="R3749" s="50" t="str">
        <f>VLOOKUP(A3749,[1]komplet!$1:$1048576,18,0)</f>
        <v>ANO</v>
      </c>
    </row>
    <row r="3750" spans="1:18" x14ac:dyDescent="0.25">
      <c r="A3750" s="71">
        <v>600009769</v>
      </c>
      <c r="B3750" s="56">
        <f t="shared" si="116"/>
        <v>600009769</v>
      </c>
      <c r="C3750" s="57" t="s">
        <v>7934</v>
      </c>
      <c r="D3750" s="50">
        <v>1</v>
      </c>
      <c r="E3750" s="72">
        <f t="shared" si="117"/>
        <v>77691</v>
      </c>
      <c r="F3750" s="51" t="s">
        <v>5733</v>
      </c>
      <c r="G3750" s="51" t="s">
        <v>8883</v>
      </c>
      <c r="H3750" s="51">
        <v>900</v>
      </c>
      <c r="I3750" s="51" t="s">
        <v>14443</v>
      </c>
      <c r="J3750" s="51">
        <v>16.690000000000001</v>
      </c>
      <c r="K3750" s="68">
        <v>15021.000000000002</v>
      </c>
      <c r="L3750" s="63" t="s">
        <v>14444</v>
      </c>
      <c r="M3750" s="50" t="s">
        <v>12859</v>
      </c>
      <c r="O3750" s="36">
        <v>1</v>
      </c>
      <c r="Q3750" s="36" t="s">
        <v>12860</v>
      </c>
      <c r="R3750" s="50" t="str">
        <f>VLOOKUP(A3750,[1]komplet!$1:$1048576,18,0)</f>
        <v>ANO</v>
      </c>
    </row>
    <row r="3751" spans="1:18" x14ac:dyDescent="0.25">
      <c r="A3751" s="71">
        <v>600070557</v>
      </c>
      <c r="B3751" s="56">
        <f t="shared" si="116"/>
        <v>600070557</v>
      </c>
      <c r="C3751" s="57" t="s">
        <v>7935</v>
      </c>
      <c r="D3751" s="50">
        <v>1</v>
      </c>
      <c r="E3751" s="72">
        <f t="shared" si="117"/>
        <v>70889414</v>
      </c>
      <c r="F3751" s="51" t="s">
        <v>5733</v>
      </c>
      <c r="G3751" s="51" t="s">
        <v>8883</v>
      </c>
      <c r="H3751" s="51">
        <v>2200</v>
      </c>
      <c r="I3751" s="51" t="s">
        <v>14443</v>
      </c>
      <c r="J3751" s="51">
        <v>16.690000000000001</v>
      </c>
      <c r="K3751" s="68">
        <v>36718</v>
      </c>
      <c r="L3751" s="63" t="s">
        <v>14444</v>
      </c>
      <c r="M3751" s="50" t="s">
        <v>12861</v>
      </c>
      <c r="N3751" s="36" t="s">
        <v>19</v>
      </c>
      <c r="O3751" s="36">
        <v>546</v>
      </c>
      <c r="Q3751" s="36" t="s">
        <v>12862</v>
      </c>
      <c r="R3751" s="50" t="str">
        <f>VLOOKUP(A3751,[1]komplet!$1:$1048576,18,0)</f>
        <v>ANO</v>
      </c>
    </row>
    <row r="3752" spans="1:18" x14ac:dyDescent="0.25">
      <c r="A3752" s="71">
        <v>600070409</v>
      </c>
      <c r="B3752" s="56">
        <f t="shared" si="116"/>
        <v>600070409</v>
      </c>
      <c r="C3752" s="57" t="s">
        <v>7936</v>
      </c>
      <c r="D3752" s="50">
        <v>1</v>
      </c>
      <c r="E3752" s="72">
        <f t="shared" si="117"/>
        <v>75005000</v>
      </c>
      <c r="F3752" s="51" t="s">
        <v>5733</v>
      </c>
      <c r="G3752" s="51" t="s">
        <v>8883</v>
      </c>
      <c r="H3752" s="51">
        <v>300</v>
      </c>
      <c r="I3752" s="51" t="s">
        <v>14443</v>
      </c>
      <c r="J3752" s="51">
        <v>16.690000000000001</v>
      </c>
      <c r="K3752" s="68">
        <v>5007</v>
      </c>
      <c r="L3752" s="63" t="s">
        <v>14444</v>
      </c>
      <c r="M3752" s="50" t="s">
        <v>12863</v>
      </c>
      <c r="O3752" s="36">
        <v>43</v>
      </c>
      <c r="Q3752" s="36" t="s">
        <v>12864</v>
      </c>
      <c r="R3752" s="50" t="str">
        <f>VLOOKUP(A3752,[1]komplet!$1:$1048576,18,0)</f>
        <v>ANO</v>
      </c>
    </row>
    <row r="3753" spans="1:18" x14ac:dyDescent="0.25">
      <c r="A3753" s="71">
        <v>600070581</v>
      </c>
      <c r="B3753" s="56">
        <f t="shared" si="116"/>
        <v>600070581</v>
      </c>
      <c r="C3753" s="57" t="s">
        <v>7937</v>
      </c>
      <c r="D3753" s="50">
        <v>1</v>
      </c>
      <c r="E3753" s="72">
        <f t="shared" si="117"/>
        <v>60611227</v>
      </c>
      <c r="F3753" s="51" t="s">
        <v>5733</v>
      </c>
      <c r="G3753" s="51" t="s">
        <v>8883</v>
      </c>
      <c r="H3753" s="51">
        <v>725</v>
      </c>
      <c r="I3753" s="51" t="s">
        <v>14443</v>
      </c>
      <c r="J3753" s="51">
        <v>16.690000000000001</v>
      </c>
      <c r="K3753" s="68">
        <v>12100.250000000002</v>
      </c>
      <c r="L3753" s="63" t="s">
        <v>14444</v>
      </c>
      <c r="M3753" s="50" t="s">
        <v>12865</v>
      </c>
      <c r="O3753" s="36">
        <v>318</v>
      </c>
      <c r="Q3753" s="36" t="s">
        <v>12866</v>
      </c>
      <c r="R3753" s="50" t="str">
        <f>VLOOKUP(A3753,[1]komplet!$1:$1048576,18,0)</f>
        <v>ANO</v>
      </c>
    </row>
    <row r="3754" spans="1:18" x14ac:dyDescent="0.25">
      <c r="A3754" s="71">
        <v>650047605</v>
      </c>
      <c r="B3754" s="56">
        <f t="shared" si="116"/>
        <v>650047605</v>
      </c>
      <c r="C3754" s="57" t="s">
        <v>7938</v>
      </c>
      <c r="D3754" s="50">
        <v>1</v>
      </c>
      <c r="E3754" s="72">
        <f t="shared" si="117"/>
        <v>75005964</v>
      </c>
      <c r="F3754" s="51" t="s">
        <v>5733</v>
      </c>
      <c r="G3754" s="51" t="s">
        <v>8883</v>
      </c>
      <c r="H3754" s="51">
        <v>600</v>
      </c>
      <c r="I3754" s="51" t="s">
        <v>14443</v>
      </c>
      <c r="J3754" s="51">
        <v>16.690000000000001</v>
      </c>
      <c r="K3754" s="68">
        <v>10014</v>
      </c>
      <c r="L3754" s="63" t="s">
        <v>14444</v>
      </c>
      <c r="M3754" s="50" t="s">
        <v>12867</v>
      </c>
      <c r="O3754" s="36">
        <v>49</v>
      </c>
      <c r="Q3754" s="36" t="s">
        <v>12868</v>
      </c>
      <c r="R3754" s="50" t="str">
        <f>VLOOKUP(A3754,[1]komplet!$1:$1048576,18,0)</f>
        <v>ANO</v>
      </c>
    </row>
    <row r="3755" spans="1:18" x14ac:dyDescent="0.25">
      <c r="A3755" s="71">
        <v>691013420</v>
      </c>
      <c r="B3755" s="56">
        <f t="shared" si="116"/>
        <v>691013420</v>
      </c>
      <c r="C3755" s="57" t="s">
        <v>7939</v>
      </c>
      <c r="D3755" s="50">
        <v>1</v>
      </c>
      <c r="E3755" s="72">
        <f t="shared" si="117"/>
        <v>6373101</v>
      </c>
      <c r="F3755" s="51" t="s">
        <v>5733</v>
      </c>
      <c r="G3755" s="51" t="s">
        <v>8884</v>
      </c>
      <c r="H3755" s="51">
        <v>150</v>
      </c>
      <c r="I3755" s="51" t="s">
        <v>14443</v>
      </c>
      <c r="J3755" s="51">
        <v>16.690000000000001</v>
      </c>
      <c r="K3755" s="68">
        <v>2503.5</v>
      </c>
      <c r="L3755" s="63" t="s">
        <v>14444</v>
      </c>
      <c r="M3755" s="50" t="s">
        <v>12869</v>
      </c>
      <c r="N3755" s="36" t="s">
        <v>12870</v>
      </c>
      <c r="O3755" s="36">
        <v>61</v>
      </c>
      <c r="Q3755" s="36" t="s">
        <v>12871</v>
      </c>
      <c r="R3755" s="50" t="str">
        <f>VLOOKUP(A3755,[1]komplet!$1:$1048576,18,0)</f>
        <v>NE</v>
      </c>
    </row>
    <row r="3756" spans="1:18" x14ac:dyDescent="0.25">
      <c r="A3756" s="71">
        <v>600071197</v>
      </c>
      <c r="B3756" s="56">
        <f t="shared" si="116"/>
        <v>600071197</v>
      </c>
      <c r="C3756" s="57" t="s">
        <v>7940</v>
      </c>
      <c r="D3756" s="50">
        <v>1</v>
      </c>
      <c r="E3756" s="72">
        <f t="shared" si="117"/>
        <v>75005948</v>
      </c>
      <c r="F3756" s="51" t="s">
        <v>5733</v>
      </c>
      <c r="G3756" s="51" t="s">
        <v>8884</v>
      </c>
      <c r="H3756" s="51">
        <v>100</v>
      </c>
      <c r="I3756" s="51" t="s">
        <v>14443</v>
      </c>
      <c r="J3756" s="51">
        <v>16.690000000000001</v>
      </c>
      <c r="K3756" s="68">
        <v>1669.0000000000002</v>
      </c>
      <c r="L3756" s="63" t="s">
        <v>14444</v>
      </c>
      <c r="M3756" s="50" t="s">
        <v>12872</v>
      </c>
      <c r="O3756" s="36">
        <v>9</v>
      </c>
      <c r="Q3756" s="36" t="s">
        <v>12873</v>
      </c>
      <c r="R3756" s="50" t="str">
        <f>VLOOKUP(A3756,[1]komplet!$1:$1048576,18,0)</f>
        <v>ANO</v>
      </c>
    </row>
    <row r="3757" spans="1:18" x14ac:dyDescent="0.25">
      <c r="A3757" s="71">
        <v>600071235</v>
      </c>
      <c r="B3757" s="56">
        <f t="shared" si="116"/>
        <v>600071235</v>
      </c>
      <c r="C3757" s="57" t="s">
        <v>7941</v>
      </c>
      <c r="D3757" s="50">
        <v>1</v>
      </c>
      <c r="E3757" s="72">
        <f t="shared" si="117"/>
        <v>49745921</v>
      </c>
      <c r="F3757" s="51" t="s">
        <v>5733</v>
      </c>
      <c r="G3757" s="51" t="s">
        <v>8884</v>
      </c>
      <c r="H3757" s="51">
        <v>225</v>
      </c>
      <c r="I3757" s="51" t="s">
        <v>14443</v>
      </c>
      <c r="J3757" s="51">
        <v>16.690000000000001</v>
      </c>
      <c r="K3757" s="68">
        <v>3755.2500000000005</v>
      </c>
      <c r="L3757" s="63" t="s">
        <v>14444</v>
      </c>
      <c r="M3757" s="50" t="s">
        <v>12874</v>
      </c>
      <c r="O3757" s="36">
        <v>222</v>
      </c>
      <c r="Q3757" s="36" t="s">
        <v>12875</v>
      </c>
      <c r="R3757" s="50" t="str">
        <f>VLOOKUP(A3757,[1]komplet!$1:$1048576,18,0)</f>
        <v>ANO</v>
      </c>
    </row>
    <row r="3758" spans="1:18" x14ac:dyDescent="0.25">
      <c r="A3758" s="71">
        <v>600071251</v>
      </c>
      <c r="B3758" s="56">
        <f t="shared" si="116"/>
        <v>600071251</v>
      </c>
      <c r="C3758" s="57" t="s">
        <v>7942</v>
      </c>
      <c r="D3758" s="50">
        <v>1</v>
      </c>
      <c r="E3758" s="72">
        <f t="shared" si="117"/>
        <v>60611171</v>
      </c>
      <c r="F3758" s="51" t="s">
        <v>5733</v>
      </c>
      <c r="G3758" s="51" t="s">
        <v>8884</v>
      </c>
      <c r="H3758" s="51">
        <v>50</v>
      </c>
      <c r="I3758" s="51" t="s">
        <v>14443</v>
      </c>
      <c r="J3758" s="51">
        <v>16.690000000000001</v>
      </c>
      <c r="K3758" s="68">
        <v>834.50000000000011</v>
      </c>
      <c r="L3758" s="63" t="s">
        <v>14444</v>
      </c>
      <c r="M3758" s="50" t="s">
        <v>12876</v>
      </c>
      <c r="O3758" s="36">
        <v>16</v>
      </c>
      <c r="Q3758" s="36" t="s">
        <v>12877</v>
      </c>
      <c r="R3758" s="50" t="str">
        <f>VLOOKUP(A3758,[1]komplet!$1:$1048576,18,0)</f>
        <v>ANO</v>
      </c>
    </row>
    <row r="3759" spans="1:18" x14ac:dyDescent="0.25">
      <c r="A3759" s="71">
        <v>600071260</v>
      </c>
      <c r="B3759" s="56">
        <f t="shared" si="116"/>
        <v>600071260</v>
      </c>
      <c r="C3759" s="57" t="s">
        <v>7943</v>
      </c>
      <c r="D3759" s="50">
        <v>1</v>
      </c>
      <c r="E3759" s="72">
        <f t="shared" si="117"/>
        <v>49745948</v>
      </c>
      <c r="F3759" s="51" t="s">
        <v>5733</v>
      </c>
      <c r="G3759" s="51" t="s">
        <v>8884</v>
      </c>
      <c r="H3759" s="51">
        <v>400</v>
      </c>
      <c r="I3759" s="51" t="s">
        <v>14443</v>
      </c>
      <c r="J3759" s="51">
        <v>16.690000000000001</v>
      </c>
      <c r="K3759" s="68">
        <v>6676.0000000000009</v>
      </c>
      <c r="L3759" s="63" t="s">
        <v>14444</v>
      </c>
      <c r="M3759" s="50" t="s">
        <v>12878</v>
      </c>
      <c r="O3759" s="36">
        <v>1</v>
      </c>
      <c r="Q3759" s="36" t="s">
        <v>12879</v>
      </c>
      <c r="R3759" s="50" t="str">
        <f>VLOOKUP(A3759,[1]komplet!$1:$1048576,18,0)</f>
        <v>ANO</v>
      </c>
    </row>
    <row r="3760" spans="1:18" x14ac:dyDescent="0.25">
      <c r="A3760" s="71">
        <v>600071278</v>
      </c>
      <c r="B3760" s="56">
        <f t="shared" si="116"/>
        <v>600071278</v>
      </c>
      <c r="C3760" s="57" t="s">
        <v>7944</v>
      </c>
      <c r="D3760" s="50">
        <v>1</v>
      </c>
      <c r="E3760" s="72">
        <f t="shared" si="117"/>
        <v>60611855</v>
      </c>
      <c r="F3760" s="51" t="s">
        <v>5733</v>
      </c>
      <c r="G3760" s="51" t="s">
        <v>8884</v>
      </c>
      <c r="H3760" s="51">
        <v>750</v>
      </c>
      <c r="I3760" s="51" t="s">
        <v>14443</v>
      </c>
      <c r="J3760" s="51">
        <v>16.690000000000001</v>
      </c>
      <c r="K3760" s="68">
        <v>12517.500000000002</v>
      </c>
      <c r="L3760" s="63" t="s">
        <v>14444</v>
      </c>
      <c r="M3760" s="50" t="s">
        <v>12880</v>
      </c>
      <c r="O3760" s="36">
        <v>110</v>
      </c>
      <c r="Q3760" s="36" t="s">
        <v>10429</v>
      </c>
      <c r="R3760" s="50" t="str">
        <f>VLOOKUP(A3760,[1]komplet!$1:$1048576,18,0)</f>
        <v>ANO</v>
      </c>
    </row>
    <row r="3761" spans="1:18" x14ac:dyDescent="0.25">
      <c r="A3761" s="71">
        <v>600071316</v>
      </c>
      <c r="B3761" s="56">
        <f t="shared" si="116"/>
        <v>600071316</v>
      </c>
      <c r="C3761" s="57" t="s">
        <v>7945</v>
      </c>
      <c r="D3761" s="50">
        <v>1</v>
      </c>
      <c r="E3761" s="72">
        <f t="shared" si="117"/>
        <v>60610794</v>
      </c>
      <c r="F3761" s="51" t="s">
        <v>5733</v>
      </c>
      <c r="G3761" s="51" t="s">
        <v>8884</v>
      </c>
      <c r="H3761" s="51">
        <v>1650</v>
      </c>
      <c r="I3761" s="51" t="s">
        <v>14443</v>
      </c>
      <c r="J3761" s="51">
        <v>16.690000000000001</v>
      </c>
      <c r="K3761" s="68">
        <v>27538.500000000004</v>
      </c>
      <c r="L3761" s="63" t="s">
        <v>14444</v>
      </c>
      <c r="M3761" s="50" t="s">
        <v>12881</v>
      </c>
      <c r="N3761" s="36" t="s">
        <v>12882</v>
      </c>
      <c r="O3761" s="36">
        <v>210</v>
      </c>
      <c r="Q3761" s="36" t="s">
        <v>12883</v>
      </c>
      <c r="R3761" s="50" t="str">
        <f>VLOOKUP(A3761,[1]komplet!$1:$1048576,18,0)</f>
        <v>ANO</v>
      </c>
    </row>
    <row r="3762" spans="1:18" x14ac:dyDescent="0.25">
      <c r="A3762" s="71">
        <v>600071413</v>
      </c>
      <c r="B3762" s="56">
        <f t="shared" si="116"/>
        <v>600071413</v>
      </c>
      <c r="C3762" s="57" t="s">
        <v>7946</v>
      </c>
      <c r="D3762" s="50">
        <v>1</v>
      </c>
      <c r="E3762" s="72">
        <f t="shared" si="117"/>
        <v>69974012</v>
      </c>
      <c r="F3762" s="51" t="s">
        <v>5733</v>
      </c>
      <c r="G3762" s="51" t="s">
        <v>8884</v>
      </c>
      <c r="H3762" s="51">
        <v>1200</v>
      </c>
      <c r="I3762" s="51" t="s">
        <v>14443</v>
      </c>
      <c r="J3762" s="51">
        <v>16.690000000000001</v>
      </c>
      <c r="K3762" s="68">
        <v>20028</v>
      </c>
      <c r="L3762" s="63" t="s">
        <v>14444</v>
      </c>
      <c r="M3762" s="50" t="s">
        <v>12884</v>
      </c>
      <c r="N3762" s="36" t="s">
        <v>19</v>
      </c>
      <c r="O3762" s="36">
        <v>838</v>
      </c>
      <c r="Q3762" s="36" t="s">
        <v>12885</v>
      </c>
      <c r="R3762" s="50" t="str">
        <f>VLOOKUP(A3762,[1]komplet!$1:$1048576,18,0)</f>
        <v>ANO</v>
      </c>
    </row>
    <row r="3763" spans="1:18" x14ac:dyDescent="0.25">
      <c r="A3763" s="71">
        <v>600071421</v>
      </c>
      <c r="B3763" s="56">
        <f t="shared" si="116"/>
        <v>600071421</v>
      </c>
      <c r="C3763" s="57" t="s">
        <v>7947</v>
      </c>
      <c r="D3763" s="50">
        <v>1</v>
      </c>
      <c r="E3763" s="72">
        <f t="shared" si="117"/>
        <v>49745247</v>
      </c>
      <c r="F3763" s="51" t="s">
        <v>5733</v>
      </c>
      <c r="G3763" s="51" t="s">
        <v>8884</v>
      </c>
      <c r="H3763" s="51">
        <v>1950</v>
      </c>
      <c r="I3763" s="51" t="s">
        <v>14443</v>
      </c>
      <c r="J3763" s="51">
        <v>16.690000000000001</v>
      </c>
      <c r="K3763" s="68">
        <v>32545.500000000004</v>
      </c>
      <c r="L3763" s="63" t="s">
        <v>14444</v>
      </c>
      <c r="M3763" s="50" t="s">
        <v>12886</v>
      </c>
      <c r="N3763" s="36" t="s">
        <v>12887</v>
      </c>
      <c r="O3763" s="36">
        <v>527</v>
      </c>
      <c r="Q3763" s="36" t="s">
        <v>12888</v>
      </c>
      <c r="R3763" s="50" t="str">
        <f>VLOOKUP(A3763,[1]komplet!$1:$1048576,18,0)</f>
        <v>ANO</v>
      </c>
    </row>
    <row r="3764" spans="1:18" x14ac:dyDescent="0.25">
      <c r="A3764" s="71">
        <v>600071448</v>
      </c>
      <c r="B3764" s="56">
        <f t="shared" si="116"/>
        <v>600071448</v>
      </c>
      <c r="C3764" s="57" t="s">
        <v>7948</v>
      </c>
      <c r="D3764" s="50">
        <v>1</v>
      </c>
      <c r="E3764" s="72">
        <f t="shared" si="117"/>
        <v>60611201</v>
      </c>
      <c r="F3764" s="51" t="s">
        <v>5733</v>
      </c>
      <c r="G3764" s="51" t="s">
        <v>8884</v>
      </c>
      <c r="H3764" s="51">
        <v>950</v>
      </c>
      <c r="I3764" s="51" t="s">
        <v>14443</v>
      </c>
      <c r="J3764" s="51">
        <v>16.690000000000001</v>
      </c>
      <c r="K3764" s="68">
        <v>15855.500000000002</v>
      </c>
      <c r="L3764" s="63" t="s">
        <v>14444</v>
      </c>
      <c r="M3764" s="50" t="s">
        <v>12889</v>
      </c>
      <c r="N3764" s="36" t="s">
        <v>10227</v>
      </c>
      <c r="O3764" s="36">
        <v>300</v>
      </c>
      <c r="Q3764" s="36" t="s">
        <v>12890</v>
      </c>
      <c r="R3764" s="50" t="str">
        <f>VLOOKUP(A3764,[1]komplet!$1:$1048576,18,0)</f>
        <v>ANO</v>
      </c>
    </row>
    <row r="3765" spans="1:18" x14ac:dyDescent="0.25">
      <c r="A3765" s="71">
        <v>600071456</v>
      </c>
      <c r="B3765" s="56">
        <f t="shared" si="116"/>
        <v>600071456</v>
      </c>
      <c r="C3765" s="57" t="s">
        <v>7949</v>
      </c>
      <c r="D3765" s="50">
        <v>1</v>
      </c>
      <c r="E3765" s="72">
        <f t="shared" si="117"/>
        <v>75006316</v>
      </c>
      <c r="F3765" s="51" t="s">
        <v>5733</v>
      </c>
      <c r="G3765" s="51" t="s">
        <v>8884</v>
      </c>
      <c r="H3765" s="51">
        <v>1950</v>
      </c>
      <c r="I3765" s="51" t="s">
        <v>14443</v>
      </c>
      <c r="J3765" s="51">
        <v>16.690000000000001</v>
      </c>
      <c r="K3765" s="68">
        <v>32545.500000000004</v>
      </c>
      <c r="L3765" s="63" t="s">
        <v>14444</v>
      </c>
      <c r="M3765" s="50" t="s">
        <v>12891</v>
      </c>
      <c r="N3765" s="36" t="s">
        <v>19</v>
      </c>
      <c r="O3765" s="36">
        <v>197</v>
      </c>
      <c r="Q3765" s="36" t="s">
        <v>12892</v>
      </c>
      <c r="R3765" s="50" t="str">
        <f>VLOOKUP(A3765,[1]komplet!$1:$1048576,18,0)</f>
        <v>ANO</v>
      </c>
    </row>
    <row r="3766" spans="1:18" x14ac:dyDescent="0.25">
      <c r="A3766" s="71">
        <v>600071502</v>
      </c>
      <c r="B3766" s="56">
        <f t="shared" si="116"/>
        <v>600071502</v>
      </c>
      <c r="C3766" s="57" t="s">
        <v>7950</v>
      </c>
      <c r="D3766" s="50">
        <v>1</v>
      </c>
      <c r="E3766" s="72">
        <f t="shared" si="117"/>
        <v>60610581</v>
      </c>
      <c r="F3766" s="51" t="s">
        <v>5733</v>
      </c>
      <c r="G3766" s="51" t="s">
        <v>8884</v>
      </c>
      <c r="H3766" s="51">
        <v>1125</v>
      </c>
      <c r="I3766" s="51" t="s">
        <v>14443</v>
      </c>
      <c r="J3766" s="51">
        <v>16.690000000000001</v>
      </c>
      <c r="K3766" s="68">
        <v>18776.25</v>
      </c>
      <c r="L3766" s="63" t="s">
        <v>14444</v>
      </c>
      <c r="M3766" s="50" t="s">
        <v>12893</v>
      </c>
      <c r="N3766" s="36" t="s">
        <v>5183</v>
      </c>
      <c r="O3766" s="36">
        <v>146</v>
      </c>
      <c r="Q3766" s="36" t="s">
        <v>12871</v>
      </c>
      <c r="R3766" s="50" t="str">
        <f>VLOOKUP(A3766,[1]komplet!$1:$1048576,18,0)</f>
        <v>ANO</v>
      </c>
    </row>
    <row r="3767" spans="1:18" x14ac:dyDescent="0.25">
      <c r="A3767" s="71">
        <v>650015215</v>
      </c>
      <c r="B3767" s="56">
        <f t="shared" si="116"/>
        <v>650015215</v>
      </c>
      <c r="C3767" s="57" t="s">
        <v>7951</v>
      </c>
      <c r="D3767" s="50">
        <v>1</v>
      </c>
      <c r="E3767" s="72">
        <f t="shared" si="117"/>
        <v>60611880</v>
      </c>
      <c r="F3767" s="51" t="s">
        <v>5733</v>
      </c>
      <c r="G3767" s="51" t="s">
        <v>8884</v>
      </c>
      <c r="H3767" s="51">
        <v>2800</v>
      </c>
      <c r="I3767" s="51" t="s">
        <v>14443</v>
      </c>
      <c r="J3767" s="51">
        <v>16.690000000000001</v>
      </c>
      <c r="K3767" s="68">
        <v>46732</v>
      </c>
      <c r="L3767" s="63" t="s">
        <v>14444</v>
      </c>
      <c r="M3767" s="50" t="s">
        <v>12894</v>
      </c>
      <c r="N3767" s="36" t="s">
        <v>19</v>
      </c>
      <c r="O3767" s="36">
        <v>901</v>
      </c>
      <c r="Q3767" s="36" t="s">
        <v>12895</v>
      </c>
      <c r="R3767" s="50" t="str">
        <f>VLOOKUP(A3767,[1]komplet!$1:$1048576,18,0)</f>
        <v>ANO</v>
      </c>
    </row>
    <row r="3768" spans="1:18" x14ac:dyDescent="0.25">
      <c r="A3768" s="71">
        <v>650015479</v>
      </c>
      <c r="B3768" s="56">
        <f t="shared" si="116"/>
        <v>650015479</v>
      </c>
      <c r="C3768" s="57" t="s">
        <v>7952</v>
      </c>
      <c r="D3768" s="50">
        <v>1</v>
      </c>
      <c r="E3768" s="72">
        <f t="shared" si="117"/>
        <v>75006057</v>
      </c>
      <c r="F3768" s="51" t="s">
        <v>5733</v>
      </c>
      <c r="G3768" s="51" t="s">
        <v>8884</v>
      </c>
      <c r="H3768" s="51">
        <v>1600</v>
      </c>
      <c r="I3768" s="51" t="s">
        <v>14443</v>
      </c>
      <c r="J3768" s="51">
        <v>16.690000000000001</v>
      </c>
      <c r="K3768" s="68">
        <v>26704.000000000004</v>
      </c>
      <c r="L3768" s="63" t="s">
        <v>14444</v>
      </c>
      <c r="M3768" s="50" t="s">
        <v>12896</v>
      </c>
      <c r="N3768" s="36" t="s">
        <v>12897</v>
      </c>
      <c r="O3768" s="36">
        <v>296</v>
      </c>
      <c r="Q3768" s="36" t="s">
        <v>12898</v>
      </c>
      <c r="R3768" s="50" t="str">
        <f>VLOOKUP(A3768,[1]komplet!$1:$1048576,18,0)</f>
        <v>ANO</v>
      </c>
    </row>
    <row r="3769" spans="1:18" x14ac:dyDescent="0.25">
      <c r="A3769" s="71">
        <v>650031814</v>
      </c>
      <c r="B3769" s="56">
        <f t="shared" si="116"/>
        <v>650031814</v>
      </c>
      <c r="C3769" s="57" t="s">
        <v>7953</v>
      </c>
      <c r="D3769" s="50">
        <v>1</v>
      </c>
      <c r="E3769" s="72">
        <f t="shared" si="117"/>
        <v>70990999</v>
      </c>
      <c r="F3769" s="51" t="s">
        <v>5733</v>
      </c>
      <c r="G3769" s="51" t="s">
        <v>8884</v>
      </c>
      <c r="H3769" s="51">
        <v>850</v>
      </c>
      <c r="I3769" s="51" t="s">
        <v>14443</v>
      </c>
      <c r="J3769" s="51">
        <v>16.690000000000001</v>
      </c>
      <c r="K3769" s="68">
        <v>14186.500000000002</v>
      </c>
      <c r="L3769" s="63" t="s">
        <v>14444</v>
      </c>
      <c r="M3769" s="50" t="s">
        <v>12899</v>
      </c>
      <c r="O3769" s="36">
        <v>173</v>
      </c>
      <c r="Q3769" s="36" t="s">
        <v>12900</v>
      </c>
      <c r="R3769" s="50" t="str">
        <f>VLOOKUP(A3769,[1]komplet!$1:$1048576,18,0)</f>
        <v>ANO</v>
      </c>
    </row>
    <row r="3770" spans="1:18" x14ac:dyDescent="0.25">
      <c r="A3770" s="71">
        <v>650031881</v>
      </c>
      <c r="B3770" s="56">
        <f t="shared" si="116"/>
        <v>650031881</v>
      </c>
      <c r="C3770" s="57" t="s">
        <v>7954</v>
      </c>
      <c r="D3770" s="50">
        <v>1</v>
      </c>
      <c r="E3770" s="72">
        <f t="shared" si="117"/>
        <v>60611260</v>
      </c>
      <c r="F3770" s="51" t="s">
        <v>5733</v>
      </c>
      <c r="G3770" s="51" t="s">
        <v>8884</v>
      </c>
      <c r="H3770" s="51">
        <v>1050</v>
      </c>
      <c r="I3770" s="51" t="s">
        <v>14443</v>
      </c>
      <c r="J3770" s="51">
        <v>16.690000000000001</v>
      </c>
      <c r="K3770" s="68">
        <v>17524.5</v>
      </c>
      <c r="L3770" s="63" t="s">
        <v>14444</v>
      </c>
      <c r="M3770" s="50" t="s">
        <v>12901</v>
      </c>
      <c r="N3770" s="36" t="s">
        <v>19</v>
      </c>
      <c r="O3770" s="36">
        <v>198</v>
      </c>
      <c r="Q3770" s="36" t="s">
        <v>12902</v>
      </c>
      <c r="R3770" s="50" t="str">
        <f>VLOOKUP(A3770,[1]komplet!$1:$1048576,18,0)</f>
        <v>ANO</v>
      </c>
    </row>
    <row r="3771" spans="1:18" x14ac:dyDescent="0.25">
      <c r="A3771" s="71">
        <v>650031946</v>
      </c>
      <c r="B3771" s="56">
        <f t="shared" si="116"/>
        <v>650031946</v>
      </c>
      <c r="C3771" s="57" t="s">
        <v>7955</v>
      </c>
      <c r="D3771" s="50">
        <v>1</v>
      </c>
      <c r="E3771" s="72">
        <f t="shared" si="117"/>
        <v>75006138</v>
      </c>
      <c r="F3771" s="51" t="s">
        <v>5733</v>
      </c>
      <c r="G3771" s="51" t="s">
        <v>8884</v>
      </c>
      <c r="H3771" s="51">
        <v>175</v>
      </c>
      <c r="I3771" s="51" t="s">
        <v>14443</v>
      </c>
      <c r="J3771" s="51">
        <v>16.690000000000001</v>
      </c>
      <c r="K3771" s="68">
        <v>2920.75</v>
      </c>
      <c r="L3771" s="63" t="s">
        <v>14444</v>
      </c>
      <c r="M3771" s="50" t="s">
        <v>12903</v>
      </c>
      <c r="O3771" s="36">
        <v>15</v>
      </c>
      <c r="Q3771" s="36" t="s">
        <v>12904</v>
      </c>
      <c r="R3771" s="50" t="str">
        <f>VLOOKUP(A3771,[1]komplet!$1:$1048576,18,0)</f>
        <v>ANO</v>
      </c>
    </row>
    <row r="3772" spans="1:18" x14ac:dyDescent="0.25">
      <c r="A3772" s="71">
        <v>650032063</v>
      </c>
      <c r="B3772" s="56">
        <f t="shared" si="116"/>
        <v>650032063</v>
      </c>
      <c r="C3772" s="57" t="s">
        <v>7956</v>
      </c>
      <c r="D3772" s="50">
        <v>1</v>
      </c>
      <c r="E3772" s="72">
        <f t="shared" si="117"/>
        <v>60611804</v>
      </c>
      <c r="F3772" s="51" t="s">
        <v>5733</v>
      </c>
      <c r="G3772" s="51" t="s">
        <v>8884</v>
      </c>
      <c r="H3772" s="51">
        <v>375</v>
      </c>
      <c r="I3772" s="51" t="s">
        <v>14443</v>
      </c>
      <c r="J3772" s="51">
        <v>16.690000000000001</v>
      </c>
      <c r="K3772" s="68">
        <v>6258.7500000000009</v>
      </c>
      <c r="L3772" s="63" t="s">
        <v>14444</v>
      </c>
      <c r="M3772" s="50" t="s">
        <v>12905</v>
      </c>
      <c r="O3772" s="36">
        <v>151</v>
      </c>
      <c r="Q3772" s="36" t="s">
        <v>12906</v>
      </c>
      <c r="R3772" s="50" t="str">
        <f>VLOOKUP(A3772,[1]komplet!$1:$1048576,18,0)</f>
        <v>ANO</v>
      </c>
    </row>
    <row r="3773" spans="1:18" x14ac:dyDescent="0.25">
      <c r="A3773" s="71">
        <v>650033469</v>
      </c>
      <c r="B3773" s="56">
        <f t="shared" si="116"/>
        <v>650033469</v>
      </c>
      <c r="C3773" s="57" t="s">
        <v>7957</v>
      </c>
      <c r="D3773" s="50">
        <v>1</v>
      </c>
      <c r="E3773" s="72">
        <f t="shared" si="117"/>
        <v>75006511</v>
      </c>
      <c r="F3773" s="51" t="s">
        <v>5733</v>
      </c>
      <c r="G3773" s="51" t="s">
        <v>8884</v>
      </c>
      <c r="H3773" s="51">
        <v>900</v>
      </c>
      <c r="I3773" s="51" t="s">
        <v>14443</v>
      </c>
      <c r="J3773" s="51">
        <v>16.690000000000001</v>
      </c>
      <c r="K3773" s="68">
        <v>15021.000000000002</v>
      </c>
      <c r="L3773" s="63" t="s">
        <v>14444</v>
      </c>
      <c r="M3773" s="50" t="s">
        <v>12907</v>
      </c>
      <c r="O3773" s="36">
        <v>145</v>
      </c>
      <c r="Q3773" s="36" t="s">
        <v>5104</v>
      </c>
      <c r="R3773" s="50" t="str">
        <f>VLOOKUP(A3773,[1]komplet!$1:$1048576,18,0)</f>
        <v>ANO</v>
      </c>
    </row>
    <row r="3774" spans="1:18" x14ac:dyDescent="0.25">
      <c r="A3774" s="71">
        <v>650048628</v>
      </c>
      <c r="B3774" s="56">
        <f t="shared" si="116"/>
        <v>650048628</v>
      </c>
      <c r="C3774" s="57" t="s">
        <v>7958</v>
      </c>
      <c r="D3774" s="50">
        <v>1</v>
      </c>
      <c r="E3774" s="72">
        <f t="shared" si="117"/>
        <v>60611341</v>
      </c>
      <c r="F3774" s="51" t="s">
        <v>5733</v>
      </c>
      <c r="G3774" s="51" t="s">
        <v>8884</v>
      </c>
      <c r="H3774" s="51">
        <v>725</v>
      </c>
      <c r="I3774" s="51" t="s">
        <v>14443</v>
      </c>
      <c r="J3774" s="51">
        <v>16.690000000000001</v>
      </c>
      <c r="K3774" s="68">
        <v>12100.250000000002</v>
      </c>
      <c r="L3774" s="63" t="s">
        <v>14444</v>
      </c>
      <c r="M3774" s="50" t="s">
        <v>12908</v>
      </c>
      <c r="N3774" s="36" t="s">
        <v>12909</v>
      </c>
      <c r="O3774" s="36">
        <v>72</v>
      </c>
      <c r="Q3774" s="36" t="s">
        <v>12910</v>
      </c>
      <c r="R3774" s="50" t="str">
        <f>VLOOKUP(A3774,[1]komplet!$1:$1048576,18,0)</f>
        <v>ANO</v>
      </c>
    </row>
    <row r="3775" spans="1:18" x14ac:dyDescent="0.25">
      <c r="A3775" s="71">
        <v>650059743</v>
      </c>
      <c r="B3775" s="56">
        <f t="shared" si="116"/>
        <v>650059743</v>
      </c>
      <c r="C3775" s="57" t="s">
        <v>7959</v>
      </c>
      <c r="D3775" s="50">
        <v>1</v>
      </c>
      <c r="E3775" s="72">
        <f t="shared" si="117"/>
        <v>70997101</v>
      </c>
      <c r="F3775" s="51" t="s">
        <v>5733</v>
      </c>
      <c r="G3775" s="51" t="s">
        <v>8884</v>
      </c>
      <c r="H3775" s="51">
        <v>150</v>
      </c>
      <c r="I3775" s="51" t="s">
        <v>14443</v>
      </c>
      <c r="J3775" s="51">
        <v>16.690000000000001</v>
      </c>
      <c r="K3775" s="68">
        <v>2503.5</v>
      </c>
      <c r="L3775" s="63" t="s">
        <v>14444</v>
      </c>
      <c r="M3775" s="50" t="s">
        <v>12911</v>
      </c>
      <c r="O3775" s="36">
        <v>73</v>
      </c>
      <c r="Q3775" s="36" t="s">
        <v>12912</v>
      </c>
      <c r="R3775" s="50" t="str">
        <f>VLOOKUP(A3775,[1]komplet!$1:$1048576,18,0)</f>
        <v>ANO</v>
      </c>
    </row>
    <row r="3776" spans="1:18" x14ac:dyDescent="0.25">
      <c r="A3776" s="71">
        <v>691001847</v>
      </c>
      <c r="B3776" s="56">
        <f t="shared" si="116"/>
        <v>691001847</v>
      </c>
      <c r="C3776" s="57" t="s">
        <v>7960</v>
      </c>
      <c r="D3776" s="50">
        <v>1</v>
      </c>
      <c r="E3776" s="72">
        <f t="shared" si="117"/>
        <v>72073314</v>
      </c>
      <c r="F3776" s="51" t="s">
        <v>5733</v>
      </c>
      <c r="G3776" s="51" t="s">
        <v>8884</v>
      </c>
      <c r="H3776" s="51">
        <v>175</v>
      </c>
      <c r="I3776" s="51" t="s">
        <v>14443</v>
      </c>
      <c r="J3776" s="51">
        <v>16.690000000000001</v>
      </c>
      <c r="K3776" s="68">
        <v>2920.75</v>
      </c>
      <c r="L3776" s="63" t="s">
        <v>14444</v>
      </c>
      <c r="M3776" s="50" t="s">
        <v>12913</v>
      </c>
      <c r="O3776" s="36">
        <v>58</v>
      </c>
      <c r="Q3776" s="36" t="s">
        <v>12914</v>
      </c>
      <c r="R3776" s="50" t="str">
        <f>VLOOKUP(A3776,[1]komplet!$1:$1048576,18,0)</f>
        <v>ANO</v>
      </c>
    </row>
    <row r="3777" spans="1:18" x14ac:dyDescent="0.25">
      <c r="A3777" s="71">
        <v>600009696</v>
      </c>
      <c r="B3777" s="56">
        <f t="shared" si="116"/>
        <v>600009696</v>
      </c>
      <c r="C3777" s="57" t="s">
        <v>1452</v>
      </c>
      <c r="D3777" s="50">
        <v>1</v>
      </c>
      <c r="E3777" s="72">
        <f t="shared" si="117"/>
        <v>25214837</v>
      </c>
      <c r="F3777" s="51" t="s">
        <v>5733</v>
      </c>
      <c r="G3777" s="51" t="s">
        <v>5736</v>
      </c>
      <c r="H3777" s="51">
        <v>875</v>
      </c>
      <c r="I3777" s="51" t="s">
        <v>14443</v>
      </c>
      <c r="J3777" s="51">
        <v>16.690000000000001</v>
      </c>
      <c r="K3777" s="68">
        <v>14603.750000000002</v>
      </c>
      <c r="L3777" s="63" t="s">
        <v>14444</v>
      </c>
      <c r="M3777" s="50" t="s">
        <v>3410</v>
      </c>
      <c r="N3777" s="36" t="s">
        <v>5155</v>
      </c>
      <c r="O3777" s="36">
        <v>734</v>
      </c>
      <c r="P3777" s="36">
        <v>1</v>
      </c>
      <c r="Q3777" s="36" t="s">
        <v>5156</v>
      </c>
      <c r="R3777" s="50" t="str">
        <f>VLOOKUP(A3777,[1]komplet!$1:$1048576,18,0)</f>
        <v>NE</v>
      </c>
    </row>
    <row r="3778" spans="1:18" x14ac:dyDescent="0.25">
      <c r="A3778" s="71">
        <v>600019675</v>
      </c>
      <c r="B3778" s="56">
        <f t="shared" si="116"/>
        <v>600019675</v>
      </c>
      <c r="C3778" s="57" t="s">
        <v>1453</v>
      </c>
      <c r="D3778" s="50">
        <v>1</v>
      </c>
      <c r="E3778" s="72">
        <f t="shared" si="117"/>
        <v>669695</v>
      </c>
      <c r="F3778" s="51" t="s">
        <v>5733</v>
      </c>
      <c r="G3778" s="51" t="s">
        <v>5736</v>
      </c>
      <c r="H3778" s="51">
        <v>2950</v>
      </c>
      <c r="I3778" s="51" t="s">
        <v>14443</v>
      </c>
      <c r="J3778" s="51">
        <v>16.690000000000001</v>
      </c>
      <c r="K3778" s="68">
        <v>49235.500000000007</v>
      </c>
      <c r="L3778" s="63" t="s">
        <v>14444</v>
      </c>
      <c r="M3778" s="50" t="s">
        <v>3411</v>
      </c>
      <c r="N3778" s="36" t="s">
        <v>5157</v>
      </c>
      <c r="O3778" s="36">
        <v>1210</v>
      </c>
      <c r="P3778" s="36">
        <v>99</v>
      </c>
      <c r="Q3778" s="36" t="s">
        <v>5156</v>
      </c>
      <c r="R3778" s="50" t="str">
        <f>VLOOKUP(A3778,[1]komplet!$1:$1048576,18,0)</f>
        <v>ANO</v>
      </c>
    </row>
    <row r="3779" spans="1:18" x14ac:dyDescent="0.25">
      <c r="A3779" s="71">
        <v>600070379</v>
      </c>
      <c r="B3779" s="56">
        <f t="shared" si="116"/>
        <v>600070379</v>
      </c>
      <c r="C3779" s="57" t="s">
        <v>1454</v>
      </c>
      <c r="D3779" s="50">
        <v>1</v>
      </c>
      <c r="E3779" s="72">
        <f t="shared" si="117"/>
        <v>60611278</v>
      </c>
      <c r="F3779" s="51" t="s">
        <v>5733</v>
      </c>
      <c r="G3779" s="51" t="s">
        <v>5736</v>
      </c>
      <c r="H3779" s="51">
        <v>500</v>
      </c>
      <c r="I3779" s="51" t="s">
        <v>14443</v>
      </c>
      <c r="J3779" s="51">
        <v>16.690000000000001</v>
      </c>
      <c r="K3779" s="68">
        <v>8345</v>
      </c>
      <c r="L3779" s="63" t="s">
        <v>14444</v>
      </c>
      <c r="M3779" s="50" t="s">
        <v>3412</v>
      </c>
      <c r="N3779" s="36" t="s">
        <v>41</v>
      </c>
      <c r="O3779" s="36">
        <v>126</v>
      </c>
      <c r="Q3779" s="36" t="s">
        <v>5158</v>
      </c>
      <c r="R3779" s="50" t="str">
        <f>VLOOKUP(A3779,[1]komplet!$1:$1048576,18,0)</f>
        <v>ANO</v>
      </c>
    </row>
    <row r="3780" spans="1:18" x14ac:dyDescent="0.25">
      <c r="A3780" s="71">
        <v>600022935</v>
      </c>
      <c r="B3780" s="56">
        <f t="shared" si="116"/>
        <v>600022935</v>
      </c>
      <c r="C3780" s="57" t="s">
        <v>1455</v>
      </c>
      <c r="D3780" s="50">
        <v>1</v>
      </c>
      <c r="E3780" s="72">
        <f t="shared" si="117"/>
        <v>49777726</v>
      </c>
      <c r="F3780" s="51" t="s">
        <v>5733</v>
      </c>
      <c r="G3780" s="51" t="s">
        <v>5736</v>
      </c>
      <c r="H3780" s="51">
        <v>375</v>
      </c>
      <c r="I3780" s="51" t="s">
        <v>14443</v>
      </c>
      <c r="J3780" s="51">
        <v>16.690000000000001</v>
      </c>
      <c r="K3780" s="68">
        <v>6258.7500000000009</v>
      </c>
      <c r="L3780" s="63" t="s">
        <v>14444</v>
      </c>
      <c r="M3780" s="50" t="s">
        <v>3413</v>
      </c>
      <c r="N3780" s="36" t="s">
        <v>5159</v>
      </c>
      <c r="O3780" s="36">
        <v>2398</v>
      </c>
      <c r="P3780" s="36">
        <v>1</v>
      </c>
      <c r="Q3780" s="36" t="s">
        <v>5156</v>
      </c>
      <c r="R3780" s="50" t="str">
        <f>VLOOKUP(A3780,[1]komplet!$1:$1048576,18,0)</f>
        <v>ANO</v>
      </c>
    </row>
    <row r="3781" spans="1:18" x14ac:dyDescent="0.25">
      <c r="A3781" s="71">
        <v>600022943</v>
      </c>
      <c r="B3781" s="56">
        <f t="shared" ref="B3781:B3844" si="118">A3781*1</f>
        <v>600022943</v>
      </c>
      <c r="C3781" s="57" t="s">
        <v>1456</v>
      </c>
      <c r="D3781" s="50">
        <v>1</v>
      </c>
      <c r="E3781" s="72">
        <f t="shared" ref="E3781:E3844" si="119">C3781*1</f>
        <v>49777718</v>
      </c>
      <c r="F3781" s="51" t="s">
        <v>5733</v>
      </c>
      <c r="G3781" s="51" t="s">
        <v>5736</v>
      </c>
      <c r="H3781" s="51">
        <v>525</v>
      </c>
      <c r="I3781" s="51" t="s">
        <v>14443</v>
      </c>
      <c r="J3781" s="51">
        <v>16.690000000000001</v>
      </c>
      <c r="K3781" s="68">
        <v>8762.25</v>
      </c>
      <c r="L3781" s="63" t="s">
        <v>14444</v>
      </c>
      <c r="M3781" s="50" t="s">
        <v>3414</v>
      </c>
      <c r="N3781" s="36" t="s">
        <v>4609</v>
      </c>
      <c r="O3781" s="36">
        <v>529</v>
      </c>
      <c r="P3781" s="36">
        <v>23</v>
      </c>
      <c r="Q3781" s="36" t="s">
        <v>5156</v>
      </c>
      <c r="R3781" s="50" t="str">
        <f>VLOOKUP(A3781,[1]komplet!$1:$1048576,18,0)</f>
        <v>ANO</v>
      </c>
    </row>
    <row r="3782" spans="1:18" x14ac:dyDescent="0.25">
      <c r="A3782" s="71">
        <v>600022960</v>
      </c>
      <c r="B3782" s="56">
        <f t="shared" si="118"/>
        <v>600022960</v>
      </c>
      <c r="C3782" s="57" t="s">
        <v>1457</v>
      </c>
      <c r="D3782" s="50">
        <v>1</v>
      </c>
      <c r="E3782" s="72">
        <f t="shared" si="119"/>
        <v>49778200</v>
      </c>
      <c r="F3782" s="51" t="s">
        <v>5733</v>
      </c>
      <c r="G3782" s="51" t="s">
        <v>5736</v>
      </c>
      <c r="H3782" s="51">
        <v>500</v>
      </c>
      <c r="I3782" s="51" t="s">
        <v>14443</v>
      </c>
      <c r="J3782" s="51">
        <v>16.690000000000001</v>
      </c>
      <c r="K3782" s="68">
        <v>8345</v>
      </c>
      <c r="L3782" s="63" t="s">
        <v>14444</v>
      </c>
      <c r="M3782" s="50" t="s">
        <v>3415</v>
      </c>
      <c r="N3782" s="36" t="s">
        <v>5160</v>
      </c>
      <c r="O3782" s="36">
        <v>1290</v>
      </c>
      <c r="P3782" s="36">
        <v>25</v>
      </c>
      <c r="Q3782" s="36" t="s">
        <v>5156</v>
      </c>
      <c r="R3782" s="50" t="str">
        <f>VLOOKUP(A3782,[1]komplet!$1:$1048576,18,0)</f>
        <v>ANO</v>
      </c>
    </row>
    <row r="3783" spans="1:18" x14ac:dyDescent="0.25">
      <c r="A3783" s="71">
        <v>600022978</v>
      </c>
      <c r="B3783" s="56">
        <f t="shared" si="118"/>
        <v>600022978</v>
      </c>
      <c r="C3783" s="57" t="s">
        <v>1458</v>
      </c>
      <c r="D3783" s="50">
        <v>1</v>
      </c>
      <c r="E3783" s="72">
        <f t="shared" si="119"/>
        <v>49778153</v>
      </c>
      <c r="F3783" s="51" t="s">
        <v>5733</v>
      </c>
      <c r="G3783" s="51" t="s">
        <v>5736</v>
      </c>
      <c r="H3783" s="51">
        <v>550</v>
      </c>
      <c r="I3783" s="51" t="s">
        <v>14443</v>
      </c>
      <c r="J3783" s="51">
        <v>16.690000000000001</v>
      </c>
      <c r="K3783" s="68">
        <v>9179.5</v>
      </c>
      <c r="L3783" s="63" t="s">
        <v>14444</v>
      </c>
      <c r="M3783" s="50" t="s">
        <v>3416</v>
      </c>
      <c r="N3783" s="36" t="s">
        <v>4159</v>
      </c>
      <c r="O3783" s="36">
        <v>1200</v>
      </c>
      <c r="P3783" s="36">
        <v>90</v>
      </c>
      <c r="Q3783" s="36" t="s">
        <v>5156</v>
      </c>
      <c r="R3783" s="50" t="str">
        <f>VLOOKUP(A3783,[1]komplet!$1:$1048576,18,0)</f>
        <v>ANO</v>
      </c>
    </row>
    <row r="3784" spans="1:18" x14ac:dyDescent="0.25">
      <c r="A3784" s="71">
        <v>600022986</v>
      </c>
      <c r="B3784" s="56">
        <f t="shared" si="118"/>
        <v>600022986</v>
      </c>
      <c r="C3784" s="57" t="s">
        <v>1459</v>
      </c>
      <c r="D3784" s="50">
        <v>1</v>
      </c>
      <c r="E3784" s="72">
        <f t="shared" si="119"/>
        <v>49774859</v>
      </c>
      <c r="F3784" s="51" t="s">
        <v>5733</v>
      </c>
      <c r="G3784" s="51" t="s">
        <v>5736</v>
      </c>
      <c r="H3784" s="51">
        <v>1400</v>
      </c>
      <c r="I3784" s="51" t="s">
        <v>14443</v>
      </c>
      <c r="J3784" s="51">
        <v>16.690000000000001</v>
      </c>
      <c r="K3784" s="68">
        <v>23366</v>
      </c>
      <c r="L3784" s="63" t="s">
        <v>14444</v>
      </c>
      <c r="M3784" s="50" t="s">
        <v>3417</v>
      </c>
      <c r="N3784" s="36" t="s">
        <v>5161</v>
      </c>
      <c r="O3784" s="36">
        <v>663</v>
      </c>
      <c r="P3784" s="36">
        <v>56</v>
      </c>
      <c r="Q3784" s="36" t="s">
        <v>5156</v>
      </c>
      <c r="R3784" s="50" t="str">
        <f>VLOOKUP(A3784,[1]komplet!$1:$1048576,18,0)</f>
        <v>ANO</v>
      </c>
    </row>
    <row r="3785" spans="1:18" x14ac:dyDescent="0.25">
      <c r="A3785" s="71">
        <v>600023036</v>
      </c>
      <c r="B3785" s="56">
        <f t="shared" si="118"/>
        <v>600023036</v>
      </c>
      <c r="C3785" s="57" t="s">
        <v>1460</v>
      </c>
      <c r="D3785" s="50">
        <v>1</v>
      </c>
      <c r="E3785" s="72">
        <f t="shared" si="119"/>
        <v>70839352</v>
      </c>
      <c r="F3785" s="51" t="s">
        <v>5733</v>
      </c>
      <c r="G3785" s="51" t="s">
        <v>5736</v>
      </c>
      <c r="H3785" s="51">
        <v>450</v>
      </c>
      <c r="I3785" s="51" t="s">
        <v>14443</v>
      </c>
      <c r="J3785" s="51">
        <v>16.690000000000001</v>
      </c>
      <c r="K3785" s="68">
        <v>7510.5000000000009</v>
      </c>
      <c r="L3785" s="63" t="s">
        <v>14444</v>
      </c>
      <c r="M3785" s="50" t="s">
        <v>3418</v>
      </c>
      <c r="N3785" s="36" t="s">
        <v>5162</v>
      </c>
      <c r="O3785" s="36">
        <v>905</v>
      </c>
      <c r="P3785" s="36">
        <v>45</v>
      </c>
      <c r="Q3785" s="36" t="s">
        <v>5156</v>
      </c>
      <c r="R3785" s="50" t="str">
        <f>VLOOKUP(A3785,[1]komplet!$1:$1048576,18,0)</f>
        <v>ANO</v>
      </c>
    </row>
    <row r="3786" spans="1:18" x14ac:dyDescent="0.25">
      <c r="A3786" s="71">
        <v>600009700</v>
      </c>
      <c r="B3786" s="56">
        <f t="shared" si="118"/>
        <v>600009700</v>
      </c>
      <c r="C3786" s="57" t="s">
        <v>1461</v>
      </c>
      <c r="D3786" s="50">
        <v>1</v>
      </c>
      <c r="E3786" s="72">
        <f t="shared" si="119"/>
        <v>518557</v>
      </c>
      <c r="F3786" s="51" t="s">
        <v>5733</v>
      </c>
      <c r="G3786" s="51" t="s">
        <v>5736</v>
      </c>
      <c r="H3786" s="51">
        <v>3875</v>
      </c>
      <c r="I3786" s="51" t="s">
        <v>14443</v>
      </c>
      <c r="J3786" s="51">
        <v>16.690000000000001</v>
      </c>
      <c r="K3786" s="68">
        <v>64673.750000000007</v>
      </c>
      <c r="L3786" s="63" t="s">
        <v>14444</v>
      </c>
      <c r="M3786" s="50" t="s">
        <v>3419</v>
      </c>
      <c r="N3786" s="36" t="s">
        <v>5163</v>
      </c>
      <c r="O3786" s="36">
        <v>1213</v>
      </c>
      <c r="P3786" s="36">
        <v>3</v>
      </c>
      <c r="Q3786" s="36" t="s">
        <v>5156</v>
      </c>
      <c r="R3786" s="50" t="str">
        <f>VLOOKUP(A3786,[1]komplet!$1:$1048576,18,0)</f>
        <v>ANO</v>
      </c>
    </row>
    <row r="3787" spans="1:18" x14ac:dyDescent="0.25">
      <c r="A3787" s="71">
        <v>600009718</v>
      </c>
      <c r="B3787" s="56">
        <f t="shared" si="118"/>
        <v>600009718</v>
      </c>
      <c r="C3787" s="57" t="s">
        <v>1462</v>
      </c>
      <c r="D3787" s="50">
        <v>1</v>
      </c>
      <c r="E3787" s="72">
        <f t="shared" si="119"/>
        <v>497061</v>
      </c>
      <c r="F3787" s="51" t="s">
        <v>5733</v>
      </c>
      <c r="G3787" s="51" t="s">
        <v>5736</v>
      </c>
      <c r="H3787" s="51">
        <v>2050</v>
      </c>
      <c r="I3787" s="51" t="s">
        <v>14443</v>
      </c>
      <c r="J3787" s="51">
        <v>16.690000000000001</v>
      </c>
      <c r="K3787" s="68">
        <v>34214.5</v>
      </c>
      <c r="L3787" s="63" t="s">
        <v>14444</v>
      </c>
      <c r="M3787" s="50" t="s">
        <v>3420</v>
      </c>
      <c r="N3787" s="36" t="s">
        <v>5164</v>
      </c>
      <c r="O3787" s="36">
        <v>2718</v>
      </c>
      <c r="P3787" s="36">
        <v>55</v>
      </c>
      <c r="Q3787" s="36" t="s">
        <v>5156</v>
      </c>
      <c r="R3787" s="50" t="str">
        <f>VLOOKUP(A3787,[1]komplet!$1:$1048576,18,0)</f>
        <v>ANO</v>
      </c>
    </row>
    <row r="3788" spans="1:18" x14ac:dyDescent="0.25">
      <c r="A3788" s="71">
        <v>600009726</v>
      </c>
      <c r="B3788" s="56">
        <f t="shared" si="118"/>
        <v>600009726</v>
      </c>
      <c r="C3788" s="57" t="s">
        <v>1463</v>
      </c>
      <c r="D3788" s="50">
        <v>1</v>
      </c>
      <c r="E3788" s="72">
        <f t="shared" si="119"/>
        <v>45356891</v>
      </c>
      <c r="F3788" s="51" t="s">
        <v>5733</v>
      </c>
      <c r="G3788" s="51" t="s">
        <v>5736</v>
      </c>
      <c r="H3788" s="51">
        <v>1000</v>
      </c>
      <c r="I3788" s="51" t="s">
        <v>14443</v>
      </c>
      <c r="J3788" s="51">
        <v>16.690000000000001</v>
      </c>
      <c r="K3788" s="68">
        <v>16690</v>
      </c>
      <c r="L3788" s="63" t="s">
        <v>14444</v>
      </c>
      <c r="M3788" s="50" t="s">
        <v>3421</v>
      </c>
      <c r="N3788" s="36" t="s">
        <v>5165</v>
      </c>
      <c r="O3788" s="36">
        <v>2395</v>
      </c>
      <c r="P3788" s="36">
        <v>21</v>
      </c>
      <c r="Q3788" s="36" t="s">
        <v>5156</v>
      </c>
      <c r="R3788" s="50" t="str">
        <f>VLOOKUP(A3788,[1]komplet!$1:$1048576,18,0)</f>
        <v>NE</v>
      </c>
    </row>
    <row r="3789" spans="1:18" x14ac:dyDescent="0.25">
      <c r="A3789" s="71">
        <v>600009734</v>
      </c>
      <c r="B3789" s="56">
        <f t="shared" si="118"/>
        <v>600009734</v>
      </c>
      <c r="C3789" s="57" t="s">
        <v>1464</v>
      </c>
      <c r="D3789" s="50">
        <v>1</v>
      </c>
      <c r="E3789" s="72">
        <f t="shared" si="119"/>
        <v>49778064</v>
      </c>
      <c r="F3789" s="51" t="s">
        <v>5733</v>
      </c>
      <c r="G3789" s="51" t="s">
        <v>5736</v>
      </c>
      <c r="H3789" s="51">
        <v>2200</v>
      </c>
      <c r="I3789" s="51" t="s">
        <v>14443</v>
      </c>
      <c r="J3789" s="51">
        <v>16.690000000000001</v>
      </c>
      <c r="K3789" s="68">
        <v>36718</v>
      </c>
      <c r="L3789" s="63" t="s">
        <v>14444</v>
      </c>
      <c r="M3789" s="50" t="s">
        <v>3422</v>
      </c>
      <c r="N3789" s="36" t="s">
        <v>5166</v>
      </c>
      <c r="O3789" s="36">
        <v>1585</v>
      </c>
      <c r="P3789" s="36">
        <v>2</v>
      </c>
      <c r="Q3789" s="36" t="s">
        <v>5156</v>
      </c>
      <c r="R3789" s="50" t="str">
        <f>VLOOKUP(A3789,[1]komplet!$1:$1048576,18,0)</f>
        <v>ANO</v>
      </c>
    </row>
    <row r="3790" spans="1:18" x14ac:dyDescent="0.25">
      <c r="A3790" s="71">
        <v>600009785</v>
      </c>
      <c r="B3790" s="56">
        <f t="shared" si="118"/>
        <v>600009785</v>
      </c>
      <c r="C3790" s="57" t="s">
        <v>1465</v>
      </c>
      <c r="D3790" s="50">
        <v>1</v>
      </c>
      <c r="E3790" s="72">
        <f t="shared" si="119"/>
        <v>45331227</v>
      </c>
      <c r="F3790" s="51" t="s">
        <v>5733</v>
      </c>
      <c r="G3790" s="51" t="s">
        <v>5736</v>
      </c>
      <c r="H3790" s="51">
        <v>1550</v>
      </c>
      <c r="I3790" s="51" t="s">
        <v>14443</v>
      </c>
      <c r="J3790" s="51">
        <v>16.690000000000001</v>
      </c>
      <c r="K3790" s="68">
        <v>25869.500000000004</v>
      </c>
      <c r="L3790" s="63" t="s">
        <v>14444</v>
      </c>
      <c r="M3790" s="50" t="s">
        <v>3423</v>
      </c>
      <c r="N3790" s="36" t="s">
        <v>4276</v>
      </c>
      <c r="O3790" s="36">
        <v>2081</v>
      </c>
      <c r="P3790" s="36">
        <v>28</v>
      </c>
      <c r="Q3790" s="36" t="s">
        <v>5156</v>
      </c>
      <c r="R3790" s="50" t="str">
        <f>VLOOKUP(A3790,[1]komplet!$1:$1048576,18,0)</f>
        <v>NE</v>
      </c>
    </row>
    <row r="3791" spans="1:18" x14ac:dyDescent="0.25">
      <c r="A3791" s="71">
        <v>600009441</v>
      </c>
      <c r="B3791" s="56">
        <f t="shared" si="118"/>
        <v>600009441</v>
      </c>
      <c r="C3791" s="57" t="s">
        <v>1466</v>
      </c>
      <c r="D3791" s="50">
        <v>1</v>
      </c>
      <c r="E3791" s="72">
        <f t="shared" si="119"/>
        <v>49778111</v>
      </c>
      <c r="F3791" s="51" t="s">
        <v>5733</v>
      </c>
      <c r="G3791" s="51" t="s">
        <v>5736</v>
      </c>
      <c r="H3791" s="51">
        <v>875</v>
      </c>
      <c r="I3791" s="51" t="s">
        <v>14443</v>
      </c>
      <c r="J3791" s="51">
        <v>16.690000000000001</v>
      </c>
      <c r="K3791" s="68">
        <v>14603.750000000002</v>
      </c>
      <c r="L3791" s="63" t="s">
        <v>14444</v>
      </c>
      <c r="M3791" s="50" t="s">
        <v>3424</v>
      </c>
      <c r="N3791" s="36" t="s">
        <v>5167</v>
      </c>
      <c r="O3791" s="36">
        <v>328</v>
      </c>
      <c r="P3791" s="36">
        <v>10</v>
      </c>
      <c r="Q3791" s="36" t="s">
        <v>5156</v>
      </c>
      <c r="R3791" s="50" t="str">
        <f>VLOOKUP(A3791,[1]komplet!$1:$1048576,18,0)</f>
        <v>ANO</v>
      </c>
    </row>
    <row r="3792" spans="1:18" x14ac:dyDescent="0.25">
      <c r="A3792" s="71">
        <v>600009459</v>
      </c>
      <c r="B3792" s="56">
        <f t="shared" si="118"/>
        <v>600009459</v>
      </c>
      <c r="C3792" s="57" t="s">
        <v>1467</v>
      </c>
      <c r="D3792" s="50">
        <v>1</v>
      </c>
      <c r="E3792" s="72">
        <f t="shared" si="119"/>
        <v>49778137</v>
      </c>
      <c r="F3792" s="51" t="s">
        <v>5733</v>
      </c>
      <c r="G3792" s="51" t="s">
        <v>5736</v>
      </c>
      <c r="H3792" s="51">
        <v>1975</v>
      </c>
      <c r="I3792" s="51" t="s">
        <v>14443</v>
      </c>
      <c r="J3792" s="51">
        <v>16.690000000000001</v>
      </c>
      <c r="K3792" s="68">
        <v>32962.75</v>
      </c>
      <c r="L3792" s="63" t="s">
        <v>14444</v>
      </c>
      <c r="M3792" s="50" t="s">
        <v>3425</v>
      </c>
      <c r="N3792" s="36" t="s">
        <v>5161</v>
      </c>
      <c r="O3792" s="36">
        <v>663</v>
      </c>
      <c r="P3792" s="36">
        <v>56</v>
      </c>
      <c r="Q3792" s="36" t="s">
        <v>5156</v>
      </c>
      <c r="R3792" s="50" t="str">
        <f>VLOOKUP(A3792,[1]komplet!$1:$1048576,18,0)</f>
        <v>ANO</v>
      </c>
    </row>
    <row r="3793" spans="1:18" x14ac:dyDescent="0.25">
      <c r="A3793" s="71">
        <v>600009467</v>
      </c>
      <c r="B3793" s="56">
        <f t="shared" si="118"/>
        <v>600009467</v>
      </c>
      <c r="C3793" s="57" t="s">
        <v>1468</v>
      </c>
      <c r="D3793" s="50">
        <v>1</v>
      </c>
      <c r="E3793" s="72">
        <f t="shared" si="119"/>
        <v>574406</v>
      </c>
      <c r="F3793" s="51" t="s">
        <v>5733</v>
      </c>
      <c r="G3793" s="51" t="s">
        <v>5736</v>
      </c>
      <c r="H3793" s="51">
        <v>1700</v>
      </c>
      <c r="I3793" s="51" t="s">
        <v>14443</v>
      </c>
      <c r="J3793" s="51">
        <v>16.690000000000001</v>
      </c>
      <c r="K3793" s="68">
        <v>28373.000000000004</v>
      </c>
      <c r="L3793" s="63" t="s">
        <v>14444</v>
      </c>
      <c r="M3793" s="50" t="s">
        <v>3426</v>
      </c>
      <c r="N3793" s="36" t="s">
        <v>5168</v>
      </c>
      <c r="O3793" s="36">
        <v>2778</v>
      </c>
      <c r="P3793" s="36" t="s">
        <v>5169</v>
      </c>
      <c r="Q3793" s="36" t="s">
        <v>5156</v>
      </c>
      <c r="R3793" s="50" t="str">
        <f>VLOOKUP(A3793,[1]komplet!$1:$1048576,18,0)</f>
        <v>ANO</v>
      </c>
    </row>
    <row r="3794" spans="1:18" x14ac:dyDescent="0.25">
      <c r="A3794" s="71">
        <v>600009491</v>
      </c>
      <c r="B3794" s="56">
        <f t="shared" si="118"/>
        <v>600009491</v>
      </c>
      <c r="C3794" s="57" t="s">
        <v>1469</v>
      </c>
      <c r="D3794" s="50">
        <v>1</v>
      </c>
      <c r="E3794" s="72">
        <f t="shared" si="119"/>
        <v>49774301</v>
      </c>
      <c r="F3794" s="51" t="s">
        <v>5733</v>
      </c>
      <c r="G3794" s="51" t="s">
        <v>5736</v>
      </c>
      <c r="H3794" s="51">
        <v>4375</v>
      </c>
      <c r="I3794" s="51" t="s">
        <v>14443</v>
      </c>
      <c r="J3794" s="51">
        <v>16.690000000000001</v>
      </c>
      <c r="K3794" s="68">
        <v>73018.75</v>
      </c>
      <c r="L3794" s="63" t="s">
        <v>14444</v>
      </c>
      <c r="M3794" s="50" t="s">
        <v>3427</v>
      </c>
      <c r="N3794" s="36" t="s">
        <v>5170</v>
      </c>
      <c r="O3794" s="36">
        <v>828</v>
      </c>
      <c r="P3794" s="36">
        <v>85</v>
      </c>
      <c r="Q3794" s="36" t="s">
        <v>5156</v>
      </c>
      <c r="R3794" s="50" t="str">
        <f>VLOOKUP(A3794,[1]komplet!$1:$1048576,18,0)</f>
        <v>ANO</v>
      </c>
    </row>
    <row r="3795" spans="1:18" x14ac:dyDescent="0.25">
      <c r="A3795" s="71">
        <v>600009530</v>
      </c>
      <c r="B3795" s="56">
        <f t="shared" si="118"/>
        <v>600009530</v>
      </c>
      <c r="C3795" s="57" t="s">
        <v>1470</v>
      </c>
      <c r="D3795" s="50">
        <v>1</v>
      </c>
      <c r="E3795" s="72">
        <f t="shared" si="119"/>
        <v>49778099</v>
      </c>
      <c r="F3795" s="51" t="s">
        <v>5733</v>
      </c>
      <c r="G3795" s="51" t="s">
        <v>5736</v>
      </c>
      <c r="H3795" s="51">
        <v>2975</v>
      </c>
      <c r="I3795" s="51" t="s">
        <v>14443</v>
      </c>
      <c r="J3795" s="51">
        <v>16.690000000000001</v>
      </c>
      <c r="K3795" s="68">
        <v>49652.750000000007</v>
      </c>
      <c r="L3795" s="63" t="s">
        <v>14444</v>
      </c>
      <c r="M3795" s="50" t="s">
        <v>3428</v>
      </c>
      <c r="N3795" s="36" t="s">
        <v>5171</v>
      </c>
      <c r="O3795" s="36">
        <v>2055</v>
      </c>
      <c r="P3795" s="36">
        <v>2</v>
      </c>
      <c r="Q3795" s="36" t="s">
        <v>5156</v>
      </c>
      <c r="R3795" s="50" t="str">
        <f>VLOOKUP(A3795,[1]komplet!$1:$1048576,18,0)</f>
        <v>ANO</v>
      </c>
    </row>
    <row r="3796" spans="1:18" x14ac:dyDescent="0.25">
      <c r="A3796" s="71">
        <v>600009548</v>
      </c>
      <c r="B3796" s="56">
        <f t="shared" si="118"/>
        <v>600009548</v>
      </c>
      <c r="C3796" s="57" t="s">
        <v>1471</v>
      </c>
      <c r="D3796" s="50">
        <v>1</v>
      </c>
      <c r="E3796" s="72">
        <f t="shared" si="119"/>
        <v>49778102</v>
      </c>
      <c r="F3796" s="51" t="s">
        <v>5733</v>
      </c>
      <c r="G3796" s="51" t="s">
        <v>5736</v>
      </c>
      <c r="H3796" s="51">
        <v>2350</v>
      </c>
      <c r="I3796" s="51" t="s">
        <v>14443</v>
      </c>
      <c r="J3796" s="51">
        <v>16.690000000000001</v>
      </c>
      <c r="K3796" s="68">
        <v>39221.5</v>
      </c>
      <c r="L3796" s="63" t="s">
        <v>14444</v>
      </c>
      <c r="M3796" s="50" t="s">
        <v>3429</v>
      </c>
      <c r="N3796" s="36" t="s">
        <v>103</v>
      </c>
      <c r="O3796" s="36">
        <v>823</v>
      </c>
      <c r="P3796" s="36">
        <v>21</v>
      </c>
      <c r="Q3796" s="36" t="s">
        <v>5156</v>
      </c>
      <c r="R3796" s="50" t="str">
        <f>VLOOKUP(A3796,[1]komplet!$1:$1048576,18,0)</f>
        <v>ANO</v>
      </c>
    </row>
    <row r="3797" spans="1:18" x14ac:dyDescent="0.25">
      <c r="A3797" s="71">
        <v>600009556</v>
      </c>
      <c r="B3797" s="56">
        <f t="shared" si="118"/>
        <v>600009556</v>
      </c>
      <c r="C3797" s="57" t="s">
        <v>1472</v>
      </c>
      <c r="D3797" s="50">
        <v>1</v>
      </c>
      <c r="E3797" s="72">
        <f t="shared" si="119"/>
        <v>49778145</v>
      </c>
      <c r="F3797" s="51" t="s">
        <v>5733</v>
      </c>
      <c r="G3797" s="51" t="s">
        <v>5736</v>
      </c>
      <c r="H3797" s="51">
        <v>2775</v>
      </c>
      <c r="I3797" s="51" t="s">
        <v>14443</v>
      </c>
      <c r="J3797" s="51">
        <v>16.690000000000001</v>
      </c>
      <c r="K3797" s="68">
        <v>46314.75</v>
      </c>
      <c r="L3797" s="63" t="s">
        <v>14444</v>
      </c>
      <c r="M3797" s="50" t="s">
        <v>3430</v>
      </c>
      <c r="N3797" s="36" t="s">
        <v>5172</v>
      </c>
      <c r="O3797" s="36">
        <v>808</v>
      </c>
      <c r="P3797" s="36">
        <v>23</v>
      </c>
      <c r="Q3797" s="36" t="s">
        <v>5156</v>
      </c>
      <c r="R3797" s="50" t="str">
        <f>VLOOKUP(A3797,[1]komplet!$1:$1048576,18,0)</f>
        <v>ANO</v>
      </c>
    </row>
    <row r="3798" spans="1:18" x14ac:dyDescent="0.25">
      <c r="A3798" s="71">
        <v>600009564</v>
      </c>
      <c r="B3798" s="56">
        <f t="shared" si="118"/>
        <v>600009564</v>
      </c>
      <c r="C3798" s="57" t="s">
        <v>1473</v>
      </c>
      <c r="D3798" s="50">
        <v>1</v>
      </c>
      <c r="E3798" s="72">
        <f t="shared" si="119"/>
        <v>25214144</v>
      </c>
      <c r="F3798" s="51" t="s">
        <v>5733</v>
      </c>
      <c r="G3798" s="51" t="s">
        <v>5736</v>
      </c>
      <c r="H3798" s="51">
        <v>975</v>
      </c>
      <c r="I3798" s="51" t="s">
        <v>14443</v>
      </c>
      <c r="J3798" s="51">
        <v>16.690000000000001</v>
      </c>
      <c r="K3798" s="68">
        <v>16272.750000000002</v>
      </c>
      <c r="L3798" s="63" t="s">
        <v>14444</v>
      </c>
      <c r="M3798" s="50" t="s">
        <v>3431</v>
      </c>
      <c r="N3798" s="36" t="s">
        <v>5173</v>
      </c>
      <c r="O3798" s="36">
        <v>988</v>
      </c>
      <c r="P3798" s="36">
        <v>18</v>
      </c>
      <c r="Q3798" s="36" t="s">
        <v>5156</v>
      </c>
      <c r="R3798" s="50" t="str">
        <f>VLOOKUP(A3798,[1]komplet!$1:$1048576,18,0)</f>
        <v>NE</v>
      </c>
    </row>
    <row r="3799" spans="1:18" x14ac:dyDescent="0.25">
      <c r="A3799" s="71">
        <v>600009599</v>
      </c>
      <c r="B3799" s="56">
        <f t="shared" si="118"/>
        <v>600009599</v>
      </c>
      <c r="C3799" s="57" t="s">
        <v>1474</v>
      </c>
      <c r="D3799" s="50">
        <v>1</v>
      </c>
      <c r="E3799" s="72">
        <f t="shared" si="119"/>
        <v>49778161</v>
      </c>
      <c r="F3799" s="51" t="s">
        <v>5733</v>
      </c>
      <c r="G3799" s="51" t="s">
        <v>5736</v>
      </c>
      <c r="H3799" s="51">
        <v>2400</v>
      </c>
      <c r="I3799" s="51" t="s">
        <v>14443</v>
      </c>
      <c r="J3799" s="51">
        <v>16.690000000000001</v>
      </c>
      <c r="K3799" s="68">
        <v>40056</v>
      </c>
      <c r="L3799" s="63" t="s">
        <v>14444</v>
      </c>
      <c r="M3799" s="50" t="s">
        <v>3432</v>
      </c>
      <c r="N3799" s="36" t="s">
        <v>5174</v>
      </c>
      <c r="O3799" s="36">
        <v>1530</v>
      </c>
      <c r="P3799" s="36">
        <v>13</v>
      </c>
      <c r="Q3799" s="36" t="s">
        <v>5156</v>
      </c>
      <c r="R3799" s="50" t="str">
        <f>VLOOKUP(A3799,[1]komplet!$1:$1048576,18,0)</f>
        <v>ANO</v>
      </c>
    </row>
    <row r="3800" spans="1:18" x14ac:dyDescent="0.25">
      <c r="A3800" s="71">
        <v>600009602</v>
      </c>
      <c r="B3800" s="56">
        <f t="shared" si="118"/>
        <v>600009602</v>
      </c>
      <c r="C3800" s="57" t="s">
        <v>1475</v>
      </c>
      <c r="D3800" s="50">
        <v>1</v>
      </c>
      <c r="E3800" s="72">
        <f t="shared" si="119"/>
        <v>520152</v>
      </c>
      <c r="F3800" s="51" t="s">
        <v>5733</v>
      </c>
      <c r="G3800" s="51" t="s">
        <v>5736</v>
      </c>
      <c r="H3800" s="51">
        <v>2875</v>
      </c>
      <c r="I3800" s="51" t="s">
        <v>14443</v>
      </c>
      <c r="J3800" s="51">
        <v>16.690000000000001</v>
      </c>
      <c r="K3800" s="68">
        <v>47983.750000000007</v>
      </c>
      <c r="L3800" s="63" t="s">
        <v>14444</v>
      </c>
      <c r="M3800" s="50" t="s">
        <v>3433</v>
      </c>
      <c r="N3800" s="36" t="s">
        <v>32</v>
      </c>
      <c r="O3800" s="36">
        <v>1214</v>
      </c>
      <c r="P3800" s="36">
        <v>33</v>
      </c>
      <c r="Q3800" s="36" t="s">
        <v>5156</v>
      </c>
      <c r="R3800" s="50" t="str">
        <f>VLOOKUP(A3800,[1]komplet!$1:$1048576,18,0)</f>
        <v>ANO</v>
      </c>
    </row>
    <row r="3801" spans="1:18" x14ac:dyDescent="0.25">
      <c r="A3801" s="71">
        <v>600009611</v>
      </c>
      <c r="B3801" s="56">
        <f t="shared" si="118"/>
        <v>600009611</v>
      </c>
      <c r="C3801" s="57" t="s">
        <v>1476</v>
      </c>
      <c r="D3801" s="50">
        <v>1</v>
      </c>
      <c r="E3801" s="72">
        <f t="shared" si="119"/>
        <v>40527867</v>
      </c>
      <c r="F3801" s="51" t="s">
        <v>5733</v>
      </c>
      <c r="G3801" s="51" t="s">
        <v>5736</v>
      </c>
      <c r="H3801" s="51">
        <v>2050</v>
      </c>
      <c r="I3801" s="51" t="s">
        <v>14443</v>
      </c>
      <c r="J3801" s="51">
        <v>16.690000000000001</v>
      </c>
      <c r="K3801" s="68">
        <v>34214.5</v>
      </c>
      <c r="L3801" s="63" t="s">
        <v>14444</v>
      </c>
      <c r="M3801" s="50" t="s">
        <v>3434</v>
      </c>
      <c r="N3801" s="36" t="s">
        <v>5172</v>
      </c>
      <c r="O3801" s="36">
        <v>509</v>
      </c>
      <c r="P3801" s="36">
        <v>15</v>
      </c>
      <c r="Q3801" s="36" t="s">
        <v>5156</v>
      </c>
      <c r="R3801" s="50" t="str">
        <f>VLOOKUP(A3801,[1]komplet!$1:$1048576,18,0)</f>
        <v>NE</v>
      </c>
    </row>
    <row r="3802" spans="1:18" x14ac:dyDescent="0.25">
      <c r="A3802" s="71">
        <v>600009637</v>
      </c>
      <c r="B3802" s="56">
        <f t="shared" si="118"/>
        <v>600009637</v>
      </c>
      <c r="C3802" s="57" t="s">
        <v>1477</v>
      </c>
      <c r="D3802" s="50">
        <v>1</v>
      </c>
      <c r="E3802" s="72">
        <f t="shared" si="119"/>
        <v>25209957</v>
      </c>
      <c r="F3802" s="51" t="s">
        <v>5733</v>
      </c>
      <c r="G3802" s="51" t="s">
        <v>5736</v>
      </c>
      <c r="H3802" s="51">
        <v>0</v>
      </c>
      <c r="I3802" s="51" t="s">
        <v>14443</v>
      </c>
      <c r="J3802" s="51">
        <v>16.690000000000001</v>
      </c>
      <c r="K3802" s="68">
        <v>0</v>
      </c>
      <c r="L3802" s="63">
        <v>44536</v>
      </c>
      <c r="M3802" s="50" t="s">
        <v>3435</v>
      </c>
      <c r="N3802" s="36" t="s">
        <v>29</v>
      </c>
      <c r="O3802" s="36">
        <v>1165</v>
      </c>
      <c r="P3802" s="36">
        <v>54</v>
      </c>
      <c r="Q3802" s="36" t="s">
        <v>5156</v>
      </c>
      <c r="R3802" s="50" t="str">
        <f>VLOOKUP(A3802,[1]komplet!$1:$1048576,18,0)</f>
        <v>NE</v>
      </c>
    </row>
    <row r="3803" spans="1:18" x14ac:dyDescent="0.25">
      <c r="A3803" s="71">
        <v>600009661</v>
      </c>
      <c r="B3803" s="56">
        <f t="shared" si="118"/>
        <v>600009661</v>
      </c>
      <c r="C3803" s="57" t="s">
        <v>1478</v>
      </c>
      <c r="D3803" s="50">
        <v>1</v>
      </c>
      <c r="E3803" s="72">
        <f t="shared" si="119"/>
        <v>25214829</v>
      </c>
      <c r="F3803" s="51" t="s">
        <v>5733</v>
      </c>
      <c r="G3803" s="51" t="s">
        <v>5736</v>
      </c>
      <c r="H3803" s="51">
        <v>625</v>
      </c>
      <c r="I3803" s="51" t="s">
        <v>14443</v>
      </c>
      <c r="J3803" s="51">
        <v>16.690000000000001</v>
      </c>
      <c r="K3803" s="68">
        <v>10431.25</v>
      </c>
      <c r="L3803" s="63" t="s">
        <v>14444</v>
      </c>
      <c r="M3803" s="50" t="s">
        <v>3436</v>
      </c>
      <c r="N3803" s="36" t="s">
        <v>5175</v>
      </c>
      <c r="O3803" s="36">
        <v>2003</v>
      </c>
      <c r="P3803" s="36">
        <v>5</v>
      </c>
      <c r="Q3803" s="36" t="s">
        <v>5156</v>
      </c>
      <c r="R3803" s="50" t="str">
        <f>VLOOKUP(A3803,[1]komplet!$1:$1048576,18,0)</f>
        <v>NE</v>
      </c>
    </row>
    <row r="3804" spans="1:18" x14ac:dyDescent="0.25">
      <c r="A3804" s="71">
        <v>600009670</v>
      </c>
      <c r="B3804" s="56">
        <f t="shared" si="118"/>
        <v>600009670</v>
      </c>
      <c r="C3804" s="57" t="s">
        <v>1479</v>
      </c>
      <c r="D3804" s="50">
        <v>1</v>
      </c>
      <c r="E3804" s="72">
        <f t="shared" si="119"/>
        <v>25215531</v>
      </c>
      <c r="F3804" s="51" t="s">
        <v>5733</v>
      </c>
      <c r="G3804" s="51" t="s">
        <v>5736</v>
      </c>
      <c r="H3804" s="51">
        <v>775</v>
      </c>
      <c r="I3804" s="51" t="s">
        <v>14443</v>
      </c>
      <c r="J3804" s="51">
        <v>16.690000000000001</v>
      </c>
      <c r="K3804" s="68">
        <v>12934.750000000002</v>
      </c>
      <c r="L3804" s="63" t="s">
        <v>14444</v>
      </c>
      <c r="M3804" s="50" t="s">
        <v>3437</v>
      </c>
      <c r="N3804" s="36" t="s">
        <v>5176</v>
      </c>
      <c r="O3804" s="36">
        <v>889</v>
      </c>
      <c r="P3804" s="36">
        <v>82</v>
      </c>
      <c r="Q3804" s="36" t="s">
        <v>5156</v>
      </c>
      <c r="R3804" s="50" t="str">
        <f>VLOOKUP(A3804,[1]komplet!$1:$1048576,18,0)</f>
        <v>NE</v>
      </c>
    </row>
    <row r="3805" spans="1:18" x14ac:dyDescent="0.25">
      <c r="A3805" s="71">
        <v>600001300</v>
      </c>
      <c r="B3805" s="56">
        <f t="shared" si="118"/>
        <v>600001300</v>
      </c>
      <c r="C3805" s="57" t="s">
        <v>1480</v>
      </c>
      <c r="D3805" s="50">
        <v>1</v>
      </c>
      <c r="E3805" s="72">
        <f t="shared" si="119"/>
        <v>49193490</v>
      </c>
      <c r="F3805" s="51" t="s">
        <v>5733</v>
      </c>
      <c r="G3805" s="51" t="s">
        <v>5736</v>
      </c>
      <c r="H3805" s="51">
        <v>1075</v>
      </c>
      <c r="I3805" s="51" t="s">
        <v>14443</v>
      </c>
      <c r="J3805" s="51">
        <v>16.690000000000001</v>
      </c>
      <c r="K3805" s="68">
        <v>17941.75</v>
      </c>
      <c r="L3805" s="63" t="s">
        <v>14444</v>
      </c>
      <c r="M3805" s="50" t="s">
        <v>3438</v>
      </c>
      <c r="N3805" s="36" t="s">
        <v>5177</v>
      </c>
      <c r="O3805" s="36">
        <v>34</v>
      </c>
      <c r="P3805" s="36">
        <v>1</v>
      </c>
      <c r="Q3805" s="36" t="s">
        <v>5156</v>
      </c>
      <c r="R3805" s="50" t="str">
        <f>VLOOKUP(A3805,[1]komplet!$1:$1048576,18,0)</f>
        <v>NE</v>
      </c>
    </row>
    <row r="3806" spans="1:18" x14ac:dyDescent="0.25">
      <c r="A3806" s="71">
        <v>600001318</v>
      </c>
      <c r="B3806" s="56">
        <f t="shared" si="118"/>
        <v>600001318</v>
      </c>
      <c r="C3806" s="57" t="s">
        <v>1481</v>
      </c>
      <c r="D3806" s="50">
        <v>1</v>
      </c>
      <c r="E3806" s="72">
        <f t="shared" si="119"/>
        <v>25214047</v>
      </c>
      <c r="F3806" s="51" t="s">
        <v>5733</v>
      </c>
      <c r="G3806" s="51" t="s">
        <v>5736</v>
      </c>
      <c r="H3806" s="51">
        <v>575</v>
      </c>
      <c r="I3806" s="51" t="s">
        <v>14443</v>
      </c>
      <c r="J3806" s="51">
        <v>16.690000000000001</v>
      </c>
      <c r="K3806" s="68">
        <v>9596.75</v>
      </c>
      <c r="L3806" s="63" t="s">
        <v>14444</v>
      </c>
      <c r="M3806" s="50" t="s">
        <v>3439</v>
      </c>
      <c r="N3806" s="36" t="s">
        <v>4095</v>
      </c>
      <c r="O3806" s="36">
        <v>1262</v>
      </c>
      <c r="P3806" s="36">
        <v>11</v>
      </c>
      <c r="Q3806" s="36" t="s">
        <v>5156</v>
      </c>
      <c r="R3806" s="50" t="str">
        <f>VLOOKUP(A3806,[1]komplet!$1:$1048576,18,0)</f>
        <v>NE</v>
      </c>
    </row>
    <row r="3807" spans="1:18" x14ac:dyDescent="0.25">
      <c r="A3807" s="71">
        <v>600070387</v>
      </c>
      <c r="B3807" s="56">
        <f t="shared" si="118"/>
        <v>600070387</v>
      </c>
      <c r="C3807" s="57" t="s">
        <v>1482</v>
      </c>
      <c r="D3807" s="50">
        <v>1</v>
      </c>
      <c r="E3807" s="72">
        <f t="shared" si="119"/>
        <v>70987505</v>
      </c>
      <c r="F3807" s="51" t="s">
        <v>5733</v>
      </c>
      <c r="G3807" s="51" t="s">
        <v>5736</v>
      </c>
      <c r="H3807" s="51">
        <v>400</v>
      </c>
      <c r="I3807" s="51" t="s">
        <v>14443</v>
      </c>
      <c r="J3807" s="51">
        <v>16.690000000000001</v>
      </c>
      <c r="K3807" s="68">
        <v>6676.0000000000009</v>
      </c>
      <c r="L3807" s="63" t="s">
        <v>14444</v>
      </c>
      <c r="M3807" s="50" t="s">
        <v>3440</v>
      </c>
      <c r="O3807" s="36">
        <v>100</v>
      </c>
      <c r="Q3807" s="36" t="s">
        <v>5178</v>
      </c>
      <c r="R3807" s="50" t="str">
        <f>VLOOKUP(A3807,[1]komplet!$1:$1048576,18,0)</f>
        <v>ANO</v>
      </c>
    </row>
    <row r="3808" spans="1:18" x14ac:dyDescent="0.25">
      <c r="A3808" s="71">
        <v>600069494</v>
      </c>
      <c r="B3808" s="56">
        <f t="shared" si="118"/>
        <v>600069494</v>
      </c>
      <c r="C3808" s="57" t="s">
        <v>1483</v>
      </c>
      <c r="D3808" s="50">
        <v>1</v>
      </c>
      <c r="E3808" s="72">
        <f t="shared" si="119"/>
        <v>49777548</v>
      </c>
      <c r="F3808" s="51" t="s">
        <v>5733</v>
      </c>
      <c r="G3808" s="51" t="s">
        <v>5736</v>
      </c>
      <c r="H3808" s="51">
        <v>2325</v>
      </c>
      <c r="I3808" s="51" t="s">
        <v>14443</v>
      </c>
      <c r="J3808" s="51">
        <v>16.690000000000001</v>
      </c>
      <c r="K3808" s="68">
        <v>38804.25</v>
      </c>
      <c r="L3808" s="63" t="s">
        <v>14444</v>
      </c>
      <c r="M3808" s="50" t="s">
        <v>3441</v>
      </c>
      <c r="N3808" s="36" t="s">
        <v>5179</v>
      </c>
      <c r="O3808" s="36">
        <v>1024</v>
      </c>
      <c r="P3808" s="36">
        <v>31</v>
      </c>
      <c r="Q3808" s="36" t="s">
        <v>5156</v>
      </c>
      <c r="R3808" s="50" t="str">
        <f>VLOOKUP(A3808,[1]komplet!$1:$1048576,18,0)</f>
        <v>ANO</v>
      </c>
    </row>
    <row r="3809" spans="1:18" x14ac:dyDescent="0.25">
      <c r="A3809" s="71">
        <v>600069508</v>
      </c>
      <c r="B3809" s="56">
        <f t="shared" si="118"/>
        <v>600069508</v>
      </c>
      <c r="C3809" s="57" t="s">
        <v>1484</v>
      </c>
      <c r="D3809" s="50">
        <v>1</v>
      </c>
      <c r="E3809" s="72">
        <f t="shared" si="119"/>
        <v>49777581</v>
      </c>
      <c r="F3809" s="51" t="s">
        <v>5733</v>
      </c>
      <c r="G3809" s="51" t="s">
        <v>5736</v>
      </c>
      <c r="H3809" s="51">
        <v>1800</v>
      </c>
      <c r="I3809" s="51" t="s">
        <v>14443</v>
      </c>
      <c r="J3809" s="51">
        <v>16.690000000000001</v>
      </c>
      <c r="K3809" s="68">
        <v>30042.000000000004</v>
      </c>
      <c r="L3809" s="63" t="s">
        <v>14444</v>
      </c>
      <c r="M3809" s="50" t="s">
        <v>3442</v>
      </c>
      <c r="N3809" s="36" t="s">
        <v>5180</v>
      </c>
      <c r="O3809" s="36">
        <v>550</v>
      </c>
      <c r="P3809" s="36">
        <v>18</v>
      </c>
      <c r="Q3809" s="36" t="s">
        <v>5156</v>
      </c>
      <c r="R3809" s="50" t="str">
        <f>VLOOKUP(A3809,[1]komplet!$1:$1048576,18,0)</f>
        <v>ANO</v>
      </c>
    </row>
    <row r="3810" spans="1:18" x14ac:dyDescent="0.25">
      <c r="A3810" s="71">
        <v>600069516</v>
      </c>
      <c r="B3810" s="56">
        <f t="shared" si="118"/>
        <v>600069516</v>
      </c>
      <c r="C3810" s="57" t="s">
        <v>1485</v>
      </c>
      <c r="D3810" s="50">
        <v>1</v>
      </c>
      <c r="E3810" s="72">
        <f t="shared" si="119"/>
        <v>68784571</v>
      </c>
      <c r="F3810" s="51" t="s">
        <v>5733</v>
      </c>
      <c r="G3810" s="51" t="s">
        <v>5736</v>
      </c>
      <c r="H3810" s="51">
        <v>2350</v>
      </c>
      <c r="I3810" s="51" t="s">
        <v>14443</v>
      </c>
      <c r="J3810" s="51">
        <v>16.690000000000001</v>
      </c>
      <c r="K3810" s="68">
        <v>39221.5</v>
      </c>
      <c r="L3810" s="63" t="s">
        <v>14444</v>
      </c>
      <c r="M3810" s="50" t="s">
        <v>3443</v>
      </c>
      <c r="N3810" s="36" t="s">
        <v>4304</v>
      </c>
      <c r="O3810" s="36">
        <v>2564</v>
      </c>
      <c r="P3810" s="36">
        <v>31</v>
      </c>
      <c r="Q3810" s="36" t="s">
        <v>5156</v>
      </c>
      <c r="R3810" s="50" t="str">
        <f>VLOOKUP(A3810,[1]komplet!$1:$1048576,18,0)</f>
        <v>ANO</v>
      </c>
    </row>
    <row r="3811" spans="1:18" x14ac:dyDescent="0.25">
      <c r="A3811" s="71">
        <v>600069532</v>
      </c>
      <c r="B3811" s="56">
        <f t="shared" si="118"/>
        <v>600069532</v>
      </c>
      <c r="C3811" s="57" t="s">
        <v>1486</v>
      </c>
      <c r="D3811" s="50">
        <v>1</v>
      </c>
      <c r="E3811" s="72">
        <f t="shared" si="119"/>
        <v>70879761</v>
      </c>
      <c r="F3811" s="51" t="s">
        <v>5733</v>
      </c>
      <c r="G3811" s="51" t="s">
        <v>5736</v>
      </c>
      <c r="H3811" s="51">
        <v>1725</v>
      </c>
      <c r="I3811" s="51" t="s">
        <v>14443</v>
      </c>
      <c r="J3811" s="51">
        <v>16.690000000000001</v>
      </c>
      <c r="K3811" s="68">
        <v>28790.250000000004</v>
      </c>
      <c r="L3811" s="63" t="s">
        <v>14444</v>
      </c>
      <c r="M3811" s="50" t="s">
        <v>3444</v>
      </c>
      <c r="N3811" s="36" t="s">
        <v>5181</v>
      </c>
      <c r="O3811" s="36">
        <v>1692</v>
      </c>
      <c r="P3811" s="36">
        <v>35</v>
      </c>
      <c r="Q3811" s="36" t="s">
        <v>5156</v>
      </c>
      <c r="R3811" s="50" t="str">
        <f>VLOOKUP(A3811,[1]komplet!$1:$1048576,18,0)</f>
        <v>ANO</v>
      </c>
    </row>
    <row r="3812" spans="1:18" x14ac:dyDescent="0.25">
      <c r="A3812" s="71">
        <v>600069541</v>
      </c>
      <c r="B3812" s="56">
        <f t="shared" si="118"/>
        <v>600069541</v>
      </c>
      <c r="C3812" s="57" t="s">
        <v>1487</v>
      </c>
      <c r="D3812" s="50">
        <v>1</v>
      </c>
      <c r="E3812" s="72">
        <f t="shared" si="119"/>
        <v>70879443</v>
      </c>
      <c r="F3812" s="51" t="s">
        <v>5733</v>
      </c>
      <c r="G3812" s="51" t="s">
        <v>5736</v>
      </c>
      <c r="H3812" s="51">
        <v>3325</v>
      </c>
      <c r="I3812" s="51" t="s">
        <v>14443</v>
      </c>
      <c r="J3812" s="51">
        <v>16.690000000000001</v>
      </c>
      <c r="K3812" s="68">
        <v>55494.250000000007</v>
      </c>
      <c r="L3812" s="63" t="s">
        <v>14444</v>
      </c>
      <c r="M3812" s="50" t="s">
        <v>3445</v>
      </c>
      <c r="N3812" s="36" t="s">
        <v>5182</v>
      </c>
      <c r="O3812" s="36">
        <v>814</v>
      </c>
      <c r="P3812" s="36">
        <v>10</v>
      </c>
      <c r="Q3812" s="36" t="s">
        <v>5156</v>
      </c>
      <c r="R3812" s="50" t="str">
        <f>VLOOKUP(A3812,[1]komplet!$1:$1048576,18,0)</f>
        <v>ANO</v>
      </c>
    </row>
    <row r="3813" spans="1:18" x14ac:dyDescent="0.25">
      <c r="A3813" s="71">
        <v>600069559</v>
      </c>
      <c r="B3813" s="56">
        <f t="shared" si="118"/>
        <v>600069559</v>
      </c>
      <c r="C3813" s="57" t="s">
        <v>1488</v>
      </c>
      <c r="D3813" s="50">
        <v>1</v>
      </c>
      <c r="E3813" s="72">
        <f t="shared" si="119"/>
        <v>68784597</v>
      </c>
      <c r="F3813" s="51" t="s">
        <v>5733</v>
      </c>
      <c r="G3813" s="51" t="s">
        <v>5736</v>
      </c>
      <c r="H3813" s="51">
        <v>1525</v>
      </c>
      <c r="I3813" s="51" t="s">
        <v>14443</v>
      </c>
      <c r="J3813" s="51">
        <v>16.690000000000001</v>
      </c>
      <c r="K3813" s="68">
        <v>25452.250000000004</v>
      </c>
      <c r="L3813" s="63" t="s">
        <v>14444</v>
      </c>
      <c r="M3813" s="50" t="s">
        <v>3446</v>
      </c>
      <c r="N3813" s="36" t="s">
        <v>5183</v>
      </c>
      <c r="O3813" s="36">
        <v>2404</v>
      </c>
      <c r="P3813" s="36">
        <v>30</v>
      </c>
      <c r="Q3813" s="36" t="s">
        <v>5156</v>
      </c>
      <c r="R3813" s="50" t="str">
        <f>VLOOKUP(A3813,[1]komplet!$1:$1048576,18,0)</f>
        <v>ANO</v>
      </c>
    </row>
    <row r="3814" spans="1:18" x14ac:dyDescent="0.25">
      <c r="A3814" s="71">
        <v>600069567</v>
      </c>
      <c r="B3814" s="56">
        <f t="shared" si="118"/>
        <v>600069567</v>
      </c>
      <c r="C3814" s="57" t="s">
        <v>1489</v>
      </c>
      <c r="D3814" s="50">
        <v>1</v>
      </c>
      <c r="E3814" s="72">
        <f t="shared" si="119"/>
        <v>68784643</v>
      </c>
      <c r="F3814" s="51" t="s">
        <v>5733</v>
      </c>
      <c r="G3814" s="51" t="s">
        <v>5736</v>
      </c>
      <c r="H3814" s="51">
        <v>2500</v>
      </c>
      <c r="I3814" s="51" t="s">
        <v>14443</v>
      </c>
      <c r="J3814" s="51">
        <v>16.690000000000001</v>
      </c>
      <c r="K3814" s="68">
        <v>41725</v>
      </c>
      <c r="L3814" s="63" t="s">
        <v>14444</v>
      </c>
      <c r="M3814" s="50" t="s">
        <v>3447</v>
      </c>
      <c r="N3814" s="36" t="s">
        <v>5184</v>
      </c>
      <c r="O3814" s="36">
        <v>1220</v>
      </c>
      <c r="P3814" s="36">
        <v>25</v>
      </c>
      <c r="Q3814" s="36" t="s">
        <v>5156</v>
      </c>
      <c r="R3814" s="50" t="str">
        <f>VLOOKUP(A3814,[1]komplet!$1:$1048576,18,0)</f>
        <v>ANO</v>
      </c>
    </row>
    <row r="3815" spans="1:18" x14ac:dyDescent="0.25">
      <c r="A3815" s="71">
        <v>600069575</v>
      </c>
      <c r="B3815" s="56">
        <f t="shared" si="118"/>
        <v>600069575</v>
      </c>
      <c r="C3815" s="57" t="s">
        <v>1490</v>
      </c>
      <c r="D3815" s="50">
        <v>1</v>
      </c>
      <c r="E3815" s="72">
        <f t="shared" si="119"/>
        <v>69972141</v>
      </c>
      <c r="F3815" s="51" t="s">
        <v>5733</v>
      </c>
      <c r="G3815" s="51" t="s">
        <v>5736</v>
      </c>
      <c r="H3815" s="51">
        <v>3625</v>
      </c>
      <c r="I3815" s="51" t="s">
        <v>14443</v>
      </c>
      <c r="J3815" s="51">
        <v>16.690000000000001</v>
      </c>
      <c r="K3815" s="68">
        <v>60501.250000000007</v>
      </c>
      <c r="L3815" s="63" t="s">
        <v>14444</v>
      </c>
      <c r="M3815" s="50" t="s">
        <v>3448</v>
      </c>
      <c r="N3815" s="36" t="s">
        <v>5185</v>
      </c>
      <c r="O3815" s="36">
        <v>360</v>
      </c>
      <c r="P3815" s="36">
        <v>17</v>
      </c>
      <c r="Q3815" s="36" t="s">
        <v>5156</v>
      </c>
      <c r="R3815" s="50" t="str">
        <f>VLOOKUP(A3815,[1]komplet!$1:$1048576,18,0)</f>
        <v>ANO</v>
      </c>
    </row>
    <row r="3816" spans="1:18" x14ac:dyDescent="0.25">
      <c r="A3816" s="71">
        <v>600069583</v>
      </c>
      <c r="B3816" s="56">
        <f t="shared" si="118"/>
        <v>600069583</v>
      </c>
      <c r="C3816" s="57" t="s">
        <v>1491</v>
      </c>
      <c r="D3816" s="50">
        <v>1</v>
      </c>
      <c r="E3816" s="72">
        <f t="shared" si="119"/>
        <v>49777505</v>
      </c>
      <c r="F3816" s="51" t="s">
        <v>5733</v>
      </c>
      <c r="G3816" s="51" t="s">
        <v>5736</v>
      </c>
      <c r="H3816" s="51">
        <v>2250</v>
      </c>
      <c r="I3816" s="51" t="s">
        <v>14443</v>
      </c>
      <c r="J3816" s="51">
        <v>16.690000000000001</v>
      </c>
      <c r="K3816" s="68">
        <v>37552.5</v>
      </c>
      <c r="L3816" s="63" t="s">
        <v>14444</v>
      </c>
      <c r="M3816" s="50" t="s">
        <v>3449</v>
      </c>
      <c r="N3816" s="36" t="s">
        <v>49</v>
      </c>
      <c r="O3816" s="36">
        <v>1040</v>
      </c>
      <c r="P3816" s="36">
        <v>36</v>
      </c>
      <c r="Q3816" s="36" t="s">
        <v>5156</v>
      </c>
      <c r="R3816" s="50" t="str">
        <f>VLOOKUP(A3816,[1]komplet!$1:$1048576,18,0)</f>
        <v>ANO</v>
      </c>
    </row>
    <row r="3817" spans="1:18" x14ac:dyDescent="0.25">
      <c r="A3817" s="71">
        <v>600069605</v>
      </c>
      <c r="B3817" s="56">
        <f t="shared" si="118"/>
        <v>600069605</v>
      </c>
      <c r="C3817" s="57" t="s">
        <v>1492</v>
      </c>
      <c r="D3817" s="50">
        <v>1</v>
      </c>
      <c r="E3817" s="72">
        <f t="shared" si="119"/>
        <v>70879214</v>
      </c>
      <c r="F3817" s="51" t="s">
        <v>5733</v>
      </c>
      <c r="G3817" s="51" t="s">
        <v>5736</v>
      </c>
      <c r="H3817" s="51">
        <v>475</v>
      </c>
      <c r="I3817" s="51" t="s">
        <v>14443</v>
      </c>
      <c r="J3817" s="51">
        <v>16.690000000000001</v>
      </c>
      <c r="K3817" s="68">
        <v>7927.7500000000009</v>
      </c>
      <c r="L3817" s="63" t="s">
        <v>14444</v>
      </c>
      <c r="M3817" s="50" t="s">
        <v>3450</v>
      </c>
      <c r="N3817" s="36" t="s">
        <v>105</v>
      </c>
      <c r="O3817" s="36">
        <v>139</v>
      </c>
      <c r="P3817" s="36">
        <v>17</v>
      </c>
      <c r="Q3817" s="36" t="s">
        <v>5156</v>
      </c>
      <c r="R3817" s="50" t="str">
        <f>VLOOKUP(A3817,[1]komplet!$1:$1048576,18,0)</f>
        <v>ANO</v>
      </c>
    </row>
    <row r="3818" spans="1:18" x14ac:dyDescent="0.25">
      <c r="A3818" s="71">
        <v>600069613</v>
      </c>
      <c r="B3818" s="56">
        <f t="shared" si="118"/>
        <v>600069613</v>
      </c>
      <c r="C3818" s="57" t="s">
        <v>1493</v>
      </c>
      <c r="D3818" s="50">
        <v>1</v>
      </c>
      <c r="E3818" s="72">
        <f t="shared" si="119"/>
        <v>70878951</v>
      </c>
      <c r="F3818" s="51" t="s">
        <v>5733</v>
      </c>
      <c r="G3818" s="51" t="s">
        <v>5736</v>
      </c>
      <c r="H3818" s="51">
        <v>600</v>
      </c>
      <c r="I3818" s="51" t="s">
        <v>14443</v>
      </c>
      <c r="J3818" s="51">
        <v>16.690000000000001</v>
      </c>
      <c r="K3818" s="68">
        <v>10014</v>
      </c>
      <c r="L3818" s="63" t="s">
        <v>14444</v>
      </c>
      <c r="M3818" s="50" t="s">
        <v>3451</v>
      </c>
      <c r="N3818" s="36" t="s">
        <v>11</v>
      </c>
      <c r="O3818" s="36">
        <v>92</v>
      </c>
      <c r="P3818" s="36">
        <v>7</v>
      </c>
      <c r="Q3818" s="36" t="s">
        <v>5156</v>
      </c>
      <c r="R3818" s="50" t="str">
        <f>VLOOKUP(A3818,[1]komplet!$1:$1048576,18,0)</f>
        <v>ANO</v>
      </c>
    </row>
    <row r="3819" spans="1:18" x14ac:dyDescent="0.25">
      <c r="A3819" s="71">
        <v>600069630</v>
      </c>
      <c r="B3819" s="56">
        <f t="shared" si="118"/>
        <v>600069630</v>
      </c>
      <c r="C3819" s="57" t="s">
        <v>1494</v>
      </c>
      <c r="D3819" s="50">
        <v>1</v>
      </c>
      <c r="E3819" s="72">
        <f t="shared" si="119"/>
        <v>49777521</v>
      </c>
      <c r="F3819" s="51" t="s">
        <v>5733</v>
      </c>
      <c r="G3819" s="51" t="s">
        <v>5736</v>
      </c>
      <c r="H3819" s="51">
        <v>4075</v>
      </c>
      <c r="I3819" s="51" t="s">
        <v>14443</v>
      </c>
      <c r="J3819" s="51">
        <v>16.690000000000001</v>
      </c>
      <c r="K3819" s="68">
        <v>68011.75</v>
      </c>
      <c r="L3819" s="63" t="s">
        <v>14444</v>
      </c>
      <c r="M3819" s="50" t="s">
        <v>3452</v>
      </c>
      <c r="N3819" s="36" t="s">
        <v>5186</v>
      </c>
      <c r="O3819" s="36">
        <v>1597</v>
      </c>
      <c r="P3819" s="36">
        <v>18</v>
      </c>
      <c r="Q3819" s="36" t="s">
        <v>5156</v>
      </c>
      <c r="R3819" s="50" t="str">
        <f>VLOOKUP(A3819,[1]komplet!$1:$1048576,18,0)</f>
        <v>ANO</v>
      </c>
    </row>
    <row r="3820" spans="1:18" x14ac:dyDescent="0.25">
      <c r="A3820" s="71">
        <v>600069648</v>
      </c>
      <c r="B3820" s="56">
        <f t="shared" si="118"/>
        <v>600069648</v>
      </c>
      <c r="C3820" s="57" t="s">
        <v>1495</v>
      </c>
      <c r="D3820" s="50">
        <v>1</v>
      </c>
      <c r="E3820" s="72">
        <f t="shared" si="119"/>
        <v>49777530</v>
      </c>
      <c r="F3820" s="51" t="s">
        <v>5733</v>
      </c>
      <c r="G3820" s="51" t="s">
        <v>5736</v>
      </c>
      <c r="H3820" s="51">
        <v>2950</v>
      </c>
      <c r="I3820" s="51" t="s">
        <v>14443</v>
      </c>
      <c r="J3820" s="51">
        <v>16.690000000000001</v>
      </c>
      <c r="K3820" s="68">
        <v>49235.500000000007</v>
      </c>
      <c r="L3820" s="63" t="s">
        <v>14444</v>
      </c>
      <c r="M3820" s="50" t="s">
        <v>3453</v>
      </c>
      <c r="N3820" s="36" t="s">
        <v>5187</v>
      </c>
      <c r="O3820" s="36">
        <v>1695</v>
      </c>
      <c r="P3820" s="36">
        <v>12</v>
      </c>
      <c r="Q3820" s="36" t="s">
        <v>5156</v>
      </c>
      <c r="R3820" s="50" t="str">
        <f>VLOOKUP(A3820,[1]komplet!$1:$1048576,18,0)</f>
        <v>ANO</v>
      </c>
    </row>
    <row r="3821" spans="1:18" x14ac:dyDescent="0.25">
      <c r="A3821" s="71">
        <v>600069656</v>
      </c>
      <c r="B3821" s="56">
        <f t="shared" si="118"/>
        <v>600069656</v>
      </c>
      <c r="C3821" s="57" t="s">
        <v>1496</v>
      </c>
      <c r="D3821" s="50">
        <v>1</v>
      </c>
      <c r="E3821" s="72">
        <f t="shared" si="119"/>
        <v>70880093</v>
      </c>
      <c r="F3821" s="51" t="s">
        <v>5733</v>
      </c>
      <c r="G3821" s="51" t="s">
        <v>5736</v>
      </c>
      <c r="H3821" s="51">
        <v>475</v>
      </c>
      <c r="I3821" s="51" t="s">
        <v>14443</v>
      </c>
      <c r="J3821" s="51">
        <v>16.690000000000001</v>
      </c>
      <c r="K3821" s="68">
        <v>7927.7500000000009</v>
      </c>
      <c r="L3821" s="63" t="s">
        <v>14444</v>
      </c>
      <c r="M3821" s="50" t="s">
        <v>3454</v>
      </c>
      <c r="N3821" s="36" t="s">
        <v>9</v>
      </c>
      <c r="O3821" s="36">
        <v>76</v>
      </c>
      <c r="P3821" s="36">
        <v>1</v>
      </c>
      <c r="Q3821" s="36" t="s">
        <v>5156</v>
      </c>
      <c r="R3821" s="50" t="str">
        <f>VLOOKUP(A3821,[1]komplet!$1:$1048576,18,0)</f>
        <v>ANO</v>
      </c>
    </row>
    <row r="3822" spans="1:18" x14ac:dyDescent="0.25">
      <c r="A3822" s="71">
        <v>600069672</v>
      </c>
      <c r="B3822" s="56">
        <f t="shared" si="118"/>
        <v>600069672</v>
      </c>
      <c r="C3822" s="57" t="s">
        <v>1497</v>
      </c>
      <c r="D3822" s="50">
        <v>1</v>
      </c>
      <c r="E3822" s="72">
        <f t="shared" si="119"/>
        <v>70879320</v>
      </c>
      <c r="F3822" s="51" t="s">
        <v>5733</v>
      </c>
      <c r="G3822" s="51" t="s">
        <v>5736</v>
      </c>
      <c r="H3822" s="51">
        <v>1875</v>
      </c>
      <c r="I3822" s="51" t="s">
        <v>14443</v>
      </c>
      <c r="J3822" s="51">
        <v>16.690000000000001</v>
      </c>
      <c r="K3822" s="68">
        <v>31293.750000000004</v>
      </c>
      <c r="L3822" s="63" t="s">
        <v>14444</v>
      </c>
      <c r="M3822" s="50" t="s">
        <v>3455</v>
      </c>
      <c r="N3822" s="36" t="s">
        <v>13</v>
      </c>
      <c r="O3822" s="36">
        <v>2442</v>
      </c>
      <c r="P3822" s="36">
        <v>6</v>
      </c>
      <c r="Q3822" s="36" t="s">
        <v>5156</v>
      </c>
      <c r="R3822" s="50" t="str">
        <f>VLOOKUP(A3822,[1]komplet!$1:$1048576,18,0)</f>
        <v>ANO</v>
      </c>
    </row>
    <row r="3823" spans="1:18" x14ac:dyDescent="0.25">
      <c r="A3823" s="71">
        <v>600069681</v>
      </c>
      <c r="B3823" s="56">
        <f t="shared" si="118"/>
        <v>600069681</v>
      </c>
      <c r="C3823" s="57" t="s">
        <v>1498</v>
      </c>
      <c r="D3823" s="50">
        <v>1</v>
      </c>
      <c r="E3823" s="72">
        <f t="shared" si="119"/>
        <v>69972150</v>
      </c>
      <c r="F3823" s="51" t="s">
        <v>5733</v>
      </c>
      <c r="G3823" s="51" t="s">
        <v>5736</v>
      </c>
      <c r="H3823" s="51">
        <v>2000</v>
      </c>
      <c r="I3823" s="51" t="s">
        <v>14443</v>
      </c>
      <c r="J3823" s="51">
        <v>16.690000000000001</v>
      </c>
      <c r="K3823" s="68">
        <v>33380</v>
      </c>
      <c r="L3823" s="63" t="s">
        <v>14444</v>
      </c>
      <c r="M3823" s="50" t="s">
        <v>3456</v>
      </c>
      <c r="N3823" s="36" t="s">
        <v>5188</v>
      </c>
      <c r="O3823" s="36">
        <v>1940</v>
      </c>
      <c r="P3823" s="36">
        <v>13</v>
      </c>
      <c r="Q3823" s="36" t="s">
        <v>5156</v>
      </c>
      <c r="R3823" s="50" t="str">
        <f>VLOOKUP(A3823,[1]komplet!$1:$1048576,18,0)</f>
        <v>ANO</v>
      </c>
    </row>
    <row r="3824" spans="1:18" x14ac:dyDescent="0.25">
      <c r="A3824" s="71">
        <v>600069699</v>
      </c>
      <c r="B3824" s="56">
        <f t="shared" si="118"/>
        <v>600069699</v>
      </c>
      <c r="C3824" s="57" t="s">
        <v>1499</v>
      </c>
      <c r="D3824" s="50">
        <v>1</v>
      </c>
      <c r="E3824" s="72">
        <f t="shared" si="119"/>
        <v>69971901</v>
      </c>
      <c r="F3824" s="51" t="s">
        <v>5733</v>
      </c>
      <c r="G3824" s="51" t="s">
        <v>5736</v>
      </c>
      <c r="H3824" s="51">
        <v>2150</v>
      </c>
      <c r="I3824" s="51" t="s">
        <v>14443</v>
      </c>
      <c r="J3824" s="51">
        <v>16.690000000000001</v>
      </c>
      <c r="K3824" s="68">
        <v>35883.5</v>
      </c>
      <c r="L3824" s="63" t="s">
        <v>14444</v>
      </c>
      <c r="M3824" s="50" t="s">
        <v>3457</v>
      </c>
      <c r="N3824" s="36" t="s">
        <v>5189</v>
      </c>
      <c r="O3824" s="36">
        <v>2269</v>
      </c>
      <c r="P3824" s="36">
        <v>45</v>
      </c>
      <c r="Q3824" s="36" t="s">
        <v>5156</v>
      </c>
      <c r="R3824" s="50" t="str">
        <f>VLOOKUP(A3824,[1]komplet!$1:$1048576,18,0)</f>
        <v>ANO</v>
      </c>
    </row>
    <row r="3825" spans="1:18" x14ac:dyDescent="0.25">
      <c r="A3825" s="71">
        <v>600069702</v>
      </c>
      <c r="B3825" s="56">
        <f t="shared" si="118"/>
        <v>600069702</v>
      </c>
      <c r="C3825" s="57" t="s">
        <v>1500</v>
      </c>
      <c r="D3825" s="50">
        <v>1</v>
      </c>
      <c r="E3825" s="72">
        <f t="shared" si="119"/>
        <v>68784562</v>
      </c>
      <c r="F3825" s="51" t="s">
        <v>5733</v>
      </c>
      <c r="G3825" s="51" t="s">
        <v>5736</v>
      </c>
      <c r="H3825" s="51">
        <v>1450</v>
      </c>
      <c r="I3825" s="51" t="s">
        <v>14443</v>
      </c>
      <c r="J3825" s="51">
        <v>16.690000000000001</v>
      </c>
      <c r="K3825" s="68">
        <v>24200.500000000004</v>
      </c>
      <c r="L3825" s="63" t="s">
        <v>14444</v>
      </c>
      <c r="M3825" s="50" t="s">
        <v>3458</v>
      </c>
      <c r="N3825" s="36" t="s">
        <v>5190</v>
      </c>
      <c r="O3825" s="36">
        <v>469</v>
      </c>
      <c r="P3825" s="36">
        <v>1</v>
      </c>
      <c r="Q3825" s="36" t="s">
        <v>5156</v>
      </c>
      <c r="R3825" s="50" t="str">
        <f>VLOOKUP(A3825,[1]komplet!$1:$1048576,18,0)</f>
        <v>ANO</v>
      </c>
    </row>
    <row r="3826" spans="1:18" x14ac:dyDescent="0.25">
      <c r="A3826" s="71">
        <v>600069729</v>
      </c>
      <c r="B3826" s="56">
        <f t="shared" si="118"/>
        <v>600069729</v>
      </c>
      <c r="C3826" s="57" t="s">
        <v>1501</v>
      </c>
      <c r="D3826" s="50">
        <v>1</v>
      </c>
      <c r="E3826" s="72">
        <f t="shared" si="119"/>
        <v>70837813</v>
      </c>
      <c r="F3826" s="51" t="s">
        <v>5733</v>
      </c>
      <c r="G3826" s="51" t="s">
        <v>5736</v>
      </c>
      <c r="H3826" s="51">
        <v>2950</v>
      </c>
      <c r="I3826" s="51" t="s">
        <v>14443</v>
      </c>
      <c r="J3826" s="51">
        <v>16.690000000000001</v>
      </c>
      <c r="K3826" s="68">
        <v>49235.500000000007</v>
      </c>
      <c r="L3826" s="63" t="s">
        <v>14444</v>
      </c>
      <c r="M3826" s="50" t="s">
        <v>3459</v>
      </c>
      <c r="N3826" s="36" t="s">
        <v>5191</v>
      </c>
      <c r="O3826" s="36">
        <v>1129</v>
      </c>
      <c r="P3826" s="36">
        <v>49</v>
      </c>
      <c r="Q3826" s="36" t="s">
        <v>5156</v>
      </c>
      <c r="R3826" s="50" t="str">
        <f>VLOOKUP(A3826,[1]komplet!$1:$1048576,18,0)</f>
        <v>ANO</v>
      </c>
    </row>
    <row r="3827" spans="1:18" x14ac:dyDescent="0.25">
      <c r="A3827" s="71">
        <v>600069737</v>
      </c>
      <c r="B3827" s="56">
        <f t="shared" si="118"/>
        <v>600069737</v>
      </c>
      <c r="C3827" s="57" t="s">
        <v>1502</v>
      </c>
      <c r="D3827" s="50">
        <v>1</v>
      </c>
      <c r="E3827" s="72">
        <f t="shared" si="119"/>
        <v>68784589</v>
      </c>
      <c r="F3827" s="51" t="s">
        <v>5733</v>
      </c>
      <c r="G3827" s="51" t="s">
        <v>5736</v>
      </c>
      <c r="H3827" s="51">
        <v>1900</v>
      </c>
      <c r="I3827" s="51" t="s">
        <v>14443</v>
      </c>
      <c r="J3827" s="51">
        <v>16.690000000000001</v>
      </c>
      <c r="K3827" s="68">
        <v>31711.000000000004</v>
      </c>
      <c r="L3827" s="63" t="s">
        <v>14444</v>
      </c>
      <c r="M3827" s="50" t="s">
        <v>3460</v>
      </c>
      <c r="N3827" s="36" t="s">
        <v>5192</v>
      </c>
      <c r="O3827" s="36">
        <v>878</v>
      </c>
      <c r="P3827" s="36">
        <v>10</v>
      </c>
      <c r="Q3827" s="36" t="s">
        <v>5156</v>
      </c>
      <c r="R3827" s="50" t="str">
        <f>VLOOKUP(A3827,[1]komplet!$1:$1048576,18,0)</f>
        <v>ANO</v>
      </c>
    </row>
    <row r="3828" spans="1:18" x14ac:dyDescent="0.25">
      <c r="A3828" s="71">
        <v>600069745</v>
      </c>
      <c r="B3828" s="56">
        <f t="shared" si="118"/>
        <v>600069745</v>
      </c>
      <c r="C3828" s="57" t="s">
        <v>1503</v>
      </c>
      <c r="D3828" s="50">
        <v>1</v>
      </c>
      <c r="E3828" s="72">
        <f t="shared" si="119"/>
        <v>70880026</v>
      </c>
      <c r="F3828" s="51" t="s">
        <v>5733</v>
      </c>
      <c r="G3828" s="51" t="s">
        <v>5736</v>
      </c>
      <c r="H3828" s="51">
        <v>2500</v>
      </c>
      <c r="I3828" s="51" t="s">
        <v>14443</v>
      </c>
      <c r="J3828" s="51">
        <v>16.690000000000001</v>
      </c>
      <c r="K3828" s="68">
        <v>41725</v>
      </c>
      <c r="L3828" s="63" t="s">
        <v>14444</v>
      </c>
      <c r="M3828" s="50" t="s">
        <v>3461</v>
      </c>
      <c r="N3828" s="36" t="s">
        <v>5193</v>
      </c>
      <c r="O3828" s="36">
        <v>965</v>
      </c>
      <c r="P3828" s="36">
        <v>39</v>
      </c>
      <c r="Q3828" s="36" t="s">
        <v>5156</v>
      </c>
      <c r="R3828" s="50" t="str">
        <f>VLOOKUP(A3828,[1]komplet!$1:$1048576,18,0)</f>
        <v>ANO</v>
      </c>
    </row>
    <row r="3829" spans="1:18" x14ac:dyDescent="0.25">
      <c r="A3829" s="71">
        <v>600069753</v>
      </c>
      <c r="B3829" s="56">
        <f t="shared" si="118"/>
        <v>600069753</v>
      </c>
      <c r="C3829" s="57" t="s">
        <v>1504</v>
      </c>
      <c r="D3829" s="50">
        <v>1</v>
      </c>
      <c r="E3829" s="72">
        <f t="shared" si="119"/>
        <v>68784619</v>
      </c>
      <c r="F3829" s="51" t="s">
        <v>5733</v>
      </c>
      <c r="G3829" s="51" t="s">
        <v>5736</v>
      </c>
      <c r="H3829" s="51">
        <v>4275</v>
      </c>
      <c r="I3829" s="51" t="s">
        <v>14443</v>
      </c>
      <c r="J3829" s="51">
        <v>16.690000000000001</v>
      </c>
      <c r="K3829" s="68">
        <v>71349.75</v>
      </c>
      <c r="L3829" s="63" t="s">
        <v>14444</v>
      </c>
      <c r="M3829" s="50" t="s">
        <v>3462</v>
      </c>
      <c r="N3829" s="36" t="s">
        <v>5179</v>
      </c>
      <c r="O3829" s="36">
        <v>831</v>
      </c>
      <c r="P3829" s="36">
        <v>35</v>
      </c>
      <c r="Q3829" s="36" t="s">
        <v>5156</v>
      </c>
      <c r="R3829" s="50" t="str">
        <f>VLOOKUP(A3829,[1]komplet!$1:$1048576,18,0)</f>
        <v>ANO</v>
      </c>
    </row>
    <row r="3830" spans="1:18" x14ac:dyDescent="0.25">
      <c r="A3830" s="71">
        <v>600069761</v>
      </c>
      <c r="B3830" s="56">
        <f t="shared" si="118"/>
        <v>600069761</v>
      </c>
      <c r="C3830" s="57" t="s">
        <v>1505</v>
      </c>
      <c r="D3830" s="50">
        <v>1</v>
      </c>
      <c r="E3830" s="72">
        <f t="shared" si="119"/>
        <v>66362563</v>
      </c>
      <c r="F3830" s="51" t="s">
        <v>5733</v>
      </c>
      <c r="G3830" s="51" t="s">
        <v>5736</v>
      </c>
      <c r="H3830" s="51">
        <v>2425</v>
      </c>
      <c r="I3830" s="51" t="s">
        <v>14443</v>
      </c>
      <c r="J3830" s="51">
        <v>16.690000000000001</v>
      </c>
      <c r="K3830" s="68">
        <v>40473.25</v>
      </c>
      <c r="L3830" s="63" t="s">
        <v>14444</v>
      </c>
      <c r="M3830" s="50" t="s">
        <v>3463</v>
      </c>
      <c r="N3830" s="36" t="s">
        <v>5194</v>
      </c>
      <c r="O3830" s="36">
        <v>2393</v>
      </c>
      <c r="P3830" s="36">
        <v>20</v>
      </c>
      <c r="Q3830" s="36" t="s">
        <v>5156</v>
      </c>
      <c r="R3830" s="50" t="str">
        <f>VLOOKUP(A3830,[1]komplet!$1:$1048576,18,0)</f>
        <v>ANO</v>
      </c>
    </row>
    <row r="3831" spans="1:18" x14ac:dyDescent="0.25">
      <c r="A3831" s="71">
        <v>600069770</v>
      </c>
      <c r="B3831" s="56">
        <f t="shared" si="118"/>
        <v>600069770</v>
      </c>
      <c r="C3831" s="57" t="s">
        <v>1506</v>
      </c>
      <c r="D3831" s="50">
        <v>1</v>
      </c>
      <c r="E3831" s="72">
        <f t="shared" si="119"/>
        <v>66362504</v>
      </c>
      <c r="F3831" s="51" t="s">
        <v>5733</v>
      </c>
      <c r="G3831" s="51" t="s">
        <v>5736</v>
      </c>
      <c r="H3831" s="51">
        <v>1850</v>
      </c>
      <c r="I3831" s="51" t="s">
        <v>14443</v>
      </c>
      <c r="J3831" s="51">
        <v>16.690000000000001</v>
      </c>
      <c r="K3831" s="68">
        <v>30876.500000000004</v>
      </c>
      <c r="L3831" s="63" t="s">
        <v>14444</v>
      </c>
      <c r="M3831" s="50" t="s">
        <v>3464</v>
      </c>
      <c r="N3831" s="36" t="s">
        <v>5195</v>
      </c>
      <c r="O3831" s="36">
        <v>1246</v>
      </c>
      <c r="P3831" s="36">
        <v>32</v>
      </c>
      <c r="Q3831" s="36" t="s">
        <v>5156</v>
      </c>
      <c r="R3831" s="50" t="str">
        <f>VLOOKUP(A3831,[1]komplet!$1:$1048576,18,0)</f>
        <v>ANO</v>
      </c>
    </row>
    <row r="3832" spans="1:18" x14ac:dyDescent="0.25">
      <c r="A3832" s="71">
        <v>600069788</v>
      </c>
      <c r="B3832" s="56">
        <f t="shared" si="118"/>
        <v>600069788</v>
      </c>
      <c r="C3832" s="57" t="s">
        <v>1507</v>
      </c>
      <c r="D3832" s="50">
        <v>1</v>
      </c>
      <c r="E3832" s="72">
        <f t="shared" si="119"/>
        <v>66362521</v>
      </c>
      <c r="F3832" s="51" t="s">
        <v>5733</v>
      </c>
      <c r="G3832" s="51" t="s">
        <v>5736</v>
      </c>
      <c r="H3832" s="51">
        <v>3275</v>
      </c>
      <c r="I3832" s="51" t="s">
        <v>14443</v>
      </c>
      <c r="J3832" s="51">
        <v>16.690000000000001</v>
      </c>
      <c r="K3832" s="68">
        <v>54659.750000000007</v>
      </c>
      <c r="L3832" s="63" t="s">
        <v>14444</v>
      </c>
      <c r="M3832" s="50" t="s">
        <v>3465</v>
      </c>
      <c r="N3832" s="36" t="s">
        <v>5196</v>
      </c>
      <c r="O3832" s="36">
        <v>2072</v>
      </c>
      <c r="P3832" s="36">
        <v>13</v>
      </c>
      <c r="Q3832" s="36" t="s">
        <v>5156</v>
      </c>
      <c r="R3832" s="50" t="str">
        <f>VLOOKUP(A3832,[1]komplet!$1:$1048576,18,0)</f>
        <v>ANO</v>
      </c>
    </row>
    <row r="3833" spans="1:18" x14ac:dyDescent="0.25">
      <c r="A3833" s="71">
        <v>600069796</v>
      </c>
      <c r="B3833" s="56">
        <f t="shared" si="118"/>
        <v>600069796</v>
      </c>
      <c r="C3833" s="57" t="s">
        <v>1508</v>
      </c>
      <c r="D3833" s="50">
        <v>1</v>
      </c>
      <c r="E3833" s="72">
        <f t="shared" si="119"/>
        <v>70879834</v>
      </c>
      <c r="F3833" s="51" t="s">
        <v>5733</v>
      </c>
      <c r="G3833" s="51" t="s">
        <v>5736</v>
      </c>
      <c r="H3833" s="51">
        <v>2525</v>
      </c>
      <c r="I3833" s="51" t="s">
        <v>14443</v>
      </c>
      <c r="J3833" s="51">
        <v>16.690000000000001</v>
      </c>
      <c r="K3833" s="68">
        <v>42142.25</v>
      </c>
      <c r="L3833" s="63" t="s">
        <v>14444</v>
      </c>
      <c r="M3833" s="50" t="s">
        <v>3466</v>
      </c>
      <c r="N3833" s="36" t="s">
        <v>5197</v>
      </c>
      <c r="O3833" s="36">
        <v>2589</v>
      </c>
      <c r="P3833" s="36">
        <v>22</v>
      </c>
      <c r="Q3833" s="36" t="s">
        <v>5156</v>
      </c>
      <c r="R3833" s="50" t="str">
        <f>VLOOKUP(A3833,[1]komplet!$1:$1048576,18,0)</f>
        <v>ANO</v>
      </c>
    </row>
    <row r="3834" spans="1:18" x14ac:dyDescent="0.25">
      <c r="A3834" s="71">
        <v>600070361</v>
      </c>
      <c r="B3834" s="56">
        <f t="shared" si="118"/>
        <v>600070361</v>
      </c>
      <c r="C3834" s="57" t="s">
        <v>1509</v>
      </c>
      <c r="D3834" s="50">
        <v>1</v>
      </c>
      <c r="E3834" s="72">
        <f t="shared" si="119"/>
        <v>75006006</v>
      </c>
      <c r="F3834" s="51" t="s">
        <v>5733</v>
      </c>
      <c r="G3834" s="51" t="s">
        <v>5736</v>
      </c>
      <c r="H3834" s="51">
        <v>375</v>
      </c>
      <c r="I3834" s="51" t="s">
        <v>14443</v>
      </c>
      <c r="J3834" s="51">
        <v>16.690000000000001</v>
      </c>
      <c r="K3834" s="68">
        <v>6258.7500000000009</v>
      </c>
      <c r="L3834" s="63" t="s">
        <v>14444</v>
      </c>
      <c r="M3834" s="50" t="s">
        <v>3467</v>
      </c>
      <c r="O3834" s="36">
        <v>81</v>
      </c>
      <c r="Q3834" s="36" t="s">
        <v>5198</v>
      </c>
      <c r="R3834" s="50" t="str">
        <f>VLOOKUP(A3834,[1]komplet!$1:$1048576,18,0)</f>
        <v>ANO</v>
      </c>
    </row>
    <row r="3835" spans="1:18" x14ac:dyDescent="0.25">
      <c r="A3835" s="71">
        <v>600070484</v>
      </c>
      <c r="B3835" s="56">
        <f t="shared" si="118"/>
        <v>600070484</v>
      </c>
      <c r="C3835" s="57" t="s">
        <v>1510</v>
      </c>
      <c r="D3835" s="50">
        <v>1</v>
      </c>
      <c r="E3835" s="72">
        <f t="shared" si="119"/>
        <v>75006774</v>
      </c>
      <c r="F3835" s="51" t="s">
        <v>5733</v>
      </c>
      <c r="G3835" s="51" t="s">
        <v>5736</v>
      </c>
      <c r="H3835" s="51">
        <v>1425</v>
      </c>
      <c r="I3835" s="51" t="s">
        <v>14443</v>
      </c>
      <c r="J3835" s="51">
        <v>16.690000000000001</v>
      </c>
      <c r="K3835" s="68">
        <v>23783.250000000004</v>
      </c>
      <c r="L3835" s="63" t="s">
        <v>14444</v>
      </c>
      <c r="M3835" s="50" t="s">
        <v>3468</v>
      </c>
      <c r="O3835" s="36">
        <v>69</v>
      </c>
      <c r="Q3835" s="36" t="s">
        <v>5199</v>
      </c>
      <c r="R3835" s="50" t="str">
        <f>VLOOKUP(A3835,[1]komplet!$1:$1048576,18,0)</f>
        <v>ANO</v>
      </c>
    </row>
    <row r="3836" spans="1:18" x14ac:dyDescent="0.25">
      <c r="A3836" s="71">
        <v>600070514</v>
      </c>
      <c r="B3836" s="56">
        <f t="shared" si="118"/>
        <v>600070514</v>
      </c>
      <c r="C3836" s="57" t="s">
        <v>1511</v>
      </c>
      <c r="D3836" s="50">
        <v>1</v>
      </c>
      <c r="E3836" s="72">
        <f t="shared" si="119"/>
        <v>70924546</v>
      </c>
      <c r="F3836" s="51" t="s">
        <v>5733</v>
      </c>
      <c r="G3836" s="51" t="s">
        <v>5736</v>
      </c>
      <c r="H3836" s="51">
        <v>1500</v>
      </c>
      <c r="I3836" s="51" t="s">
        <v>14443</v>
      </c>
      <c r="J3836" s="51">
        <v>16.690000000000001</v>
      </c>
      <c r="K3836" s="68">
        <v>25035.000000000004</v>
      </c>
      <c r="L3836" s="63" t="s">
        <v>14444</v>
      </c>
      <c r="M3836" s="50" t="s">
        <v>3469</v>
      </c>
      <c r="N3836" s="36" t="s">
        <v>82</v>
      </c>
      <c r="O3836" s="36">
        <v>54</v>
      </c>
      <c r="Q3836" s="36" t="s">
        <v>5198</v>
      </c>
      <c r="R3836" s="50" t="str">
        <f>VLOOKUP(A3836,[1]komplet!$1:$1048576,18,0)</f>
        <v>ANO</v>
      </c>
    </row>
    <row r="3837" spans="1:18" x14ac:dyDescent="0.25">
      <c r="A3837" s="71">
        <v>600071324</v>
      </c>
      <c r="B3837" s="56">
        <f t="shared" si="118"/>
        <v>600071324</v>
      </c>
      <c r="C3837" s="57" t="s">
        <v>1512</v>
      </c>
      <c r="D3837" s="50">
        <v>1</v>
      </c>
      <c r="E3837" s="72">
        <f t="shared" si="119"/>
        <v>70986916</v>
      </c>
      <c r="F3837" s="51" t="s">
        <v>5733</v>
      </c>
      <c r="G3837" s="51" t="s">
        <v>5736</v>
      </c>
      <c r="H3837" s="51">
        <v>1075</v>
      </c>
      <c r="I3837" s="51" t="s">
        <v>14443</v>
      </c>
      <c r="J3837" s="51">
        <v>16.690000000000001</v>
      </c>
      <c r="K3837" s="68">
        <v>17941.75</v>
      </c>
      <c r="L3837" s="63" t="s">
        <v>14444</v>
      </c>
      <c r="M3837" s="50" t="s">
        <v>3470</v>
      </c>
      <c r="N3837" s="36" t="s">
        <v>5200</v>
      </c>
      <c r="O3837" s="36">
        <v>26</v>
      </c>
      <c r="Q3837" s="36" t="s">
        <v>5201</v>
      </c>
      <c r="R3837" s="50" t="str">
        <f>VLOOKUP(A3837,[1]komplet!$1:$1048576,18,0)</f>
        <v>ANO</v>
      </c>
    </row>
    <row r="3838" spans="1:18" x14ac:dyDescent="0.25">
      <c r="A3838" s="71">
        <v>600170501</v>
      </c>
      <c r="B3838" s="56">
        <f t="shared" si="118"/>
        <v>600170501</v>
      </c>
      <c r="C3838" s="57" t="s">
        <v>1513</v>
      </c>
      <c r="D3838" s="50">
        <v>1</v>
      </c>
      <c r="E3838" s="72">
        <f t="shared" si="119"/>
        <v>523925</v>
      </c>
      <c r="F3838" s="51" t="s">
        <v>5733</v>
      </c>
      <c r="G3838" s="51" t="s">
        <v>5736</v>
      </c>
      <c r="H3838" s="51">
        <v>2500</v>
      </c>
      <c r="I3838" s="51" t="s">
        <v>14443</v>
      </c>
      <c r="J3838" s="51">
        <v>16.690000000000001</v>
      </c>
      <c r="K3838" s="68">
        <v>41725</v>
      </c>
      <c r="L3838" s="63" t="s">
        <v>14444</v>
      </c>
      <c r="M3838" s="50" t="s">
        <v>3471</v>
      </c>
      <c r="N3838" s="36" t="s">
        <v>5202</v>
      </c>
      <c r="O3838" s="36">
        <v>209</v>
      </c>
      <c r="P3838" s="36">
        <v>13</v>
      </c>
      <c r="Q3838" s="36" t="s">
        <v>5156</v>
      </c>
      <c r="R3838" s="50" t="str">
        <f>VLOOKUP(A3838,[1]komplet!$1:$1048576,18,0)</f>
        <v>ANO</v>
      </c>
    </row>
    <row r="3839" spans="1:18" x14ac:dyDescent="0.25">
      <c r="A3839" s="71">
        <v>600171507</v>
      </c>
      <c r="B3839" s="56">
        <f t="shared" si="118"/>
        <v>600171507</v>
      </c>
      <c r="C3839" s="57" t="s">
        <v>1514</v>
      </c>
      <c r="D3839" s="50">
        <v>1</v>
      </c>
      <c r="E3839" s="72">
        <f t="shared" si="119"/>
        <v>49777645</v>
      </c>
      <c r="F3839" s="51" t="s">
        <v>5733</v>
      </c>
      <c r="G3839" s="51" t="s">
        <v>5736</v>
      </c>
      <c r="H3839" s="51">
        <v>350</v>
      </c>
      <c r="I3839" s="51" t="s">
        <v>14443</v>
      </c>
      <c r="J3839" s="51">
        <v>16.690000000000001</v>
      </c>
      <c r="K3839" s="68">
        <v>5841.5</v>
      </c>
      <c r="L3839" s="63" t="s">
        <v>14444</v>
      </c>
      <c r="M3839" s="50" t="s">
        <v>3472</v>
      </c>
      <c r="N3839" s="36" t="s">
        <v>5197</v>
      </c>
      <c r="O3839" s="36">
        <v>423</v>
      </c>
      <c r="P3839" s="36">
        <v>15</v>
      </c>
      <c r="Q3839" s="36" t="s">
        <v>5156</v>
      </c>
      <c r="R3839" s="50" t="str">
        <f>VLOOKUP(A3839,[1]komplet!$1:$1048576,18,0)</f>
        <v>ANO</v>
      </c>
    </row>
    <row r="3840" spans="1:18" x14ac:dyDescent="0.25">
      <c r="A3840" s="71">
        <v>600171515</v>
      </c>
      <c r="B3840" s="56">
        <f t="shared" si="118"/>
        <v>600171515</v>
      </c>
      <c r="C3840" s="57" t="s">
        <v>1515</v>
      </c>
      <c r="D3840" s="50">
        <v>1</v>
      </c>
      <c r="E3840" s="72">
        <f t="shared" si="119"/>
        <v>49777629</v>
      </c>
      <c r="F3840" s="51" t="s">
        <v>5733</v>
      </c>
      <c r="G3840" s="51" t="s">
        <v>5736</v>
      </c>
      <c r="H3840" s="51">
        <v>525</v>
      </c>
      <c r="I3840" s="51" t="s">
        <v>14443</v>
      </c>
      <c r="J3840" s="51">
        <v>16.690000000000001</v>
      </c>
      <c r="K3840" s="68">
        <v>8762.25</v>
      </c>
      <c r="L3840" s="63" t="s">
        <v>14444</v>
      </c>
      <c r="M3840" s="50" t="s">
        <v>3473</v>
      </c>
      <c r="N3840" s="36" t="s">
        <v>5203</v>
      </c>
      <c r="O3840" s="36">
        <v>923</v>
      </c>
      <c r="P3840" s="36">
        <v>80</v>
      </c>
      <c r="Q3840" s="36" t="s">
        <v>5156</v>
      </c>
      <c r="R3840" s="50" t="str">
        <f>VLOOKUP(A3840,[1]komplet!$1:$1048576,18,0)</f>
        <v>ANO</v>
      </c>
    </row>
    <row r="3841" spans="1:18" x14ac:dyDescent="0.25">
      <c r="A3841" s="71">
        <v>610100530</v>
      </c>
      <c r="B3841" s="56">
        <f t="shared" si="118"/>
        <v>610100530</v>
      </c>
      <c r="C3841" s="57" t="s">
        <v>1516</v>
      </c>
      <c r="D3841" s="50">
        <v>1</v>
      </c>
      <c r="E3841" s="72">
        <f t="shared" si="119"/>
        <v>69457930</v>
      </c>
      <c r="F3841" s="51" t="s">
        <v>5733</v>
      </c>
      <c r="G3841" s="51" t="s">
        <v>5736</v>
      </c>
      <c r="H3841" s="51">
        <v>4650</v>
      </c>
      <c r="I3841" s="51" t="s">
        <v>14443</v>
      </c>
      <c r="J3841" s="51">
        <v>16.690000000000001</v>
      </c>
      <c r="K3841" s="68">
        <v>77608.5</v>
      </c>
      <c r="L3841" s="63" t="s">
        <v>14444</v>
      </c>
      <c r="M3841" s="50" t="s">
        <v>3474</v>
      </c>
      <c r="N3841" s="36" t="s">
        <v>5157</v>
      </c>
      <c r="O3841" s="36">
        <v>1210</v>
      </c>
      <c r="P3841" s="36">
        <v>99</v>
      </c>
      <c r="Q3841" s="36" t="s">
        <v>5156</v>
      </c>
      <c r="R3841" s="50" t="str">
        <f>VLOOKUP(A3841,[1]komplet!$1:$1048576,18,0)</f>
        <v>ANO</v>
      </c>
    </row>
    <row r="3842" spans="1:18" x14ac:dyDescent="0.25">
      <c r="A3842" s="71">
        <v>610100581</v>
      </c>
      <c r="B3842" s="56">
        <f t="shared" si="118"/>
        <v>610100581</v>
      </c>
      <c r="C3842" s="57" t="s">
        <v>1517</v>
      </c>
      <c r="D3842" s="50">
        <v>1</v>
      </c>
      <c r="E3842" s="72">
        <f t="shared" si="119"/>
        <v>69456330</v>
      </c>
      <c r="F3842" s="51" t="s">
        <v>5733</v>
      </c>
      <c r="G3842" s="51" t="s">
        <v>5736</v>
      </c>
      <c r="H3842" s="51">
        <v>3350</v>
      </c>
      <c r="I3842" s="51" t="s">
        <v>14443</v>
      </c>
      <c r="J3842" s="51">
        <v>16.690000000000001</v>
      </c>
      <c r="K3842" s="68">
        <v>55911.500000000007</v>
      </c>
      <c r="L3842" s="63" t="s">
        <v>14444</v>
      </c>
      <c r="M3842" s="50" t="s">
        <v>3475</v>
      </c>
      <c r="N3842" s="36" t="s">
        <v>5161</v>
      </c>
      <c r="O3842" s="36">
        <v>663</v>
      </c>
      <c r="P3842" s="36">
        <v>56</v>
      </c>
      <c r="Q3842" s="36" t="s">
        <v>5156</v>
      </c>
      <c r="R3842" s="50" t="str">
        <f>VLOOKUP(A3842,[1]komplet!$1:$1048576,18,0)</f>
        <v>ANO</v>
      </c>
    </row>
    <row r="3843" spans="1:18" x14ac:dyDescent="0.25">
      <c r="A3843" s="71">
        <v>610100645</v>
      </c>
      <c r="B3843" s="56">
        <f t="shared" si="118"/>
        <v>610100645</v>
      </c>
      <c r="C3843" s="57" t="s">
        <v>1518</v>
      </c>
      <c r="D3843" s="50">
        <v>1</v>
      </c>
      <c r="E3843" s="72">
        <f t="shared" si="119"/>
        <v>69457425</v>
      </c>
      <c r="F3843" s="51" t="s">
        <v>5733</v>
      </c>
      <c r="G3843" s="51" t="s">
        <v>5736</v>
      </c>
      <c r="H3843" s="51">
        <v>3800</v>
      </c>
      <c r="I3843" s="51" t="s">
        <v>14443</v>
      </c>
      <c r="J3843" s="51">
        <v>16.690000000000001</v>
      </c>
      <c r="K3843" s="68">
        <v>63422.000000000007</v>
      </c>
      <c r="L3843" s="63" t="s">
        <v>14444</v>
      </c>
      <c r="M3843" s="50" t="s">
        <v>3476</v>
      </c>
      <c r="N3843" s="36" t="s">
        <v>5168</v>
      </c>
      <c r="O3843" s="36">
        <v>1615</v>
      </c>
      <c r="P3843" s="36">
        <v>109</v>
      </c>
      <c r="Q3843" s="36" t="s">
        <v>5156</v>
      </c>
      <c r="R3843" s="50" t="str">
        <f>VLOOKUP(A3843,[1]komplet!$1:$1048576,18,0)</f>
        <v>ANO</v>
      </c>
    </row>
    <row r="3844" spans="1:18" x14ac:dyDescent="0.25">
      <c r="A3844" s="71">
        <v>650055713</v>
      </c>
      <c r="B3844" s="56">
        <f t="shared" si="118"/>
        <v>650055713</v>
      </c>
      <c r="C3844" s="57" t="s">
        <v>1519</v>
      </c>
      <c r="D3844" s="50">
        <v>1</v>
      </c>
      <c r="E3844" s="72">
        <f t="shared" si="119"/>
        <v>75006022</v>
      </c>
      <c r="F3844" s="51" t="s">
        <v>5733</v>
      </c>
      <c r="G3844" s="51" t="s">
        <v>5736</v>
      </c>
      <c r="H3844" s="51">
        <v>150</v>
      </c>
      <c r="I3844" s="51" t="s">
        <v>14443</v>
      </c>
      <c r="J3844" s="51">
        <v>16.690000000000001</v>
      </c>
      <c r="K3844" s="68">
        <v>2503.5</v>
      </c>
      <c r="L3844" s="63" t="s">
        <v>14444</v>
      </c>
      <c r="M3844" s="50" t="s">
        <v>3477</v>
      </c>
      <c r="O3844" s="36">
        <v>31</v>
      </c>
      <c r="Q3844" s="36" t="s">
        <v>5204</v>
      </c>
      <c r="R3844" s="50" t="str">
        <f>VLOOKUP(A3844,[1]komplet!$1:$1048576,18,0)</f>
        <v>ANO</v>
      </c>
    </row>
    <row r="3845" spans="1:18" x14ac:dyDescent="0.25">
      <c r="A3845" s="71">
        <v>691002762</v>
      </c>
      <c r="B3845" s="56">
        <f t="shared" ref="B3845:B3908" si="120">A3845*1</f>
        <v>691002762</v>
      </c>
      <c r="C3845" s="57" t="s">
        <v>1520</v>
      </c>
      <c r="D3845" s="50">
        <v>1</v>
      </c>
      <c r="E3845" s="72">
        <f t="shared" ref="E3845:E3908" si="121">C3845*1</f>
        <v>29103550</v>
      </c>
      <c r="F3845" s="51" t="s">
        <v>5733</v>
      </c>
      <c r="G3845" s="51" t="s">
        <v>5736</v>
      </c>
      <c r="H3845" s="51">
        <v>300</v>
      </c>
      <c r="I3845" s="51" t="s">
        <v>14443</v>
      </c>
      <c r="J3845" s="51">
        <v>16.690000000000001</v>
      </c>
      <c r="K3845" s="68">
        <v>5007</v>
      </c>
      <c r="L3845" s="63" t="s">
        <v>14444</v>
      </c>
      <c r="M3845" s="50" t="s">
        <v>3478</v>
      </c>
      <c r="N3845" s="36" t="s">
        <v>5118</v>
      </c>
      <c r="O3845" s="36">
        <v>1073</v>
      </c>
      <c r="P3845" s="36" t="s">
        <v>5205</v>
      </c>
      <c r="Q3845" s="36" t="s">
        <v>5156</v>
      </c>
      <c r="R3845" s="50" t="str">
        <f>VLOOKUP(A3845,[1]komplet!$1:$1048576,18,0)</f>
        <v>NE</v>
      </c>
    </row>
    <row r="3846" spans="1:18" x14ac:dyDescent="0.25">
      <c r="A3846" s="71">
        <v>691003718</v>
      </c>
      <c r="B3846" s="56">
        <f t="shared" si="120"/>
        <v>691003718</v>
      </c>
      <c r="C3846" s="57" t="s">
        <v>1521</v>
      </c>
      <c r="D3846" s="50">
        <v>1</v>
      </c>
      <c r="E3846" s="72">
        <f t="shared" si="121"/>
        <v>72553740</v>
      </c>
      <c r="F3846" s="51" t="s">
        <v>5733</v>
      </c>
      <c r="G3846" s="51" t="s">
        <v>5736</v>
      </c>
      <c r="H3846" s="51">
        <v>775</v>
      </c>
      <c r="I3846" s="51" t="s">
        <v>14443</v>
      </c>
      <c r="J3846" s="51">
        <v>16.690000000000001</v>
      </c>
      <c r="K3846" s="68">
        <v>12934.750000000002</v>
      </c>
      <c r="L3846" s="63" t="s">
        <v>14444</v>
      </c>
      <c r="M3846" s="50" t="s">
        <v>3479</v>
      </c>
      <c r="N3846" s="36" t="s">
        <v>19</v>
      </c>
      <c r="O3846" s="36">
        <v>229</v>
      </c>
      <c r="Q3846" s="36" t="s">
        <v>5206</v>
      </c>
      <c r="R3846" s="50" t="str">
        <f>VLOOKUP(A3846,[1]komplet!$1:$1048576,18,0)</f>
        <v>ANO</v>
      </c>
    </row>
    <row r="3847" spans="1:18" x14ac:dyDescent="0.25">
      <c r="A3847" s="71">
        <v>691005648</v>
      </c>
      <c r="B3847" s="56">
        <f t="shared" si="120"/>
        <v>691005648</v>
      </c>
      <c r="C3847" s="57" t="s">
        <v>1522</v>
      </c>
      <c r="D3847" s="50">
        <v>1</v>
      </c>
      <c r="E3847" s="72">
        <f t="shared" si="121"/>
        <v>1811193</v>
      </c>
      <c r="F3847" s="51" t="s">
        <v>5733</v>
      </c>
      <c r="G3847" s="51" t="s">
        <v>5736</v>
      </c>
      <c r="H3847" s="51">
        <v>750</v>
      </c>
      <c r="I3847" s="51" t="s">
        <v>14443</v>
      </c>
      <c r="J3847" s="51">
        <v>16.690000000000001</v>
      </c>
      <c r="K3847" s="68">
        <v>12517.500000000002</v>
      </c>
      <c r="L3847" s="63" t="s">
        <v>14444</v>
      </c>
      <c r="M3847" s="50" t="s">
        <v>3480</v>
      </c>
      <c r="N3847" s="36" t="s">
        <v>47</v>
      </c>
      <c r="O3847" s="36">
        <v>1126</v>
      </c>
      <c r="P3847" s="36">
        <v>43</v>
      </c>
      <c r="Q3847" s="36" t="s">
        <v>5156</v>
      </c>
      <c r="R3847" s="50" t="str">
        <f>VLOOKUP(A3847,[1]komplet!$1:$1048576,18,0)</f>
        <v>NE</v>
      </c>
    </row>
    <row r="3848" spans="1:18" x14ac:dyDescent="0.25">
      <c r="A3848" s="71">
        <v>691006351</v>
      </c>
      <c r="B3848" s="56">
        <f t="shared" si="120"/>
        <v>691006351</v>
      </c>
      <c r="C3848" s="57" t="s">
        <v>1523</v>
      </c>
      <c r="D3848" s="50">
        <v>1</v>
      </c>
      <c r="E3848" s="72">
        <f t="shared" si="121"/>
        <v>2551217</v>
      </c>
      <c r="F3848" s="51" t="s">
        <v>5733</v>
      </c>
      <c r="G3848" s="51" t="s">
        <v>5736</v>
      </c>
      <c r="H3848" s="51">
        <v>275</v>
      </c>
      <c r="I3848" s="51" t="s">
        <v>14443</v>
      </c>
      <c r="J3848" s="51">
        <v>16.690000000000001</v>
      </c>
      <c r="K3848" s="68">
        <v>4589.75</v>
      </c>
      <c r="L3848" s="63" t="s">
        <v>14444</v>
      </c>
      <c r="M3848" s="50" t="s">
        <v>3481</v>
      </c>
      <c r="N3848" s="36" t="s">
        <v>5180</v>
      </c>
      <c r="O3848" s="36">
        <v>550</v>
      </c>
      <c r="P3848" s="36">
        <v>18</v>
      </c>
      <c r="Q3848" s="36" t="s">
        <v>5156</v>
      </c>
      <c r="R3848" s="50" t="str">
        <f>VLOOKUP(A3848,[1]komplet!$1:$1048576,18,0)</f>
        <v>NE</v>
      </c>
    </row>
    <row r="3849" spans="1:18" x14ac:dyDescent="0.25">
      <c r="A3849" s="71">
        <v>600022994</v>
      </c>
      <c r="B3849" s="56">
        <f t="shared" si="120"/>
        <v>600022994</v>
      </c>
      <c r="C3849" s="57" t="s">
        <v>7961</v>
      </c>
      <c r="D3849" s="50">
        <v>1</v>
      </c>
      <c r="E3849" s="72">
        <f t="shared" si="121"/>
        <v>71197583</v>
      </c>
      <c r="F3849" s="51" t="s">
        <v>5733</v>
      </c>
      <c r="G3849" s="51" t="s">
        <v>8883</v>
      </c>
      <c r="H3849" s="51">
        <v>500</v>
      </c>
      <c r="I3849" s="51" t="s">
        <v>14443</v>
      </c>
      <c r="J3849" s="51">
        <v>16.690000000000001</v>
      </c>
      <c r="K3849" s="68">
        <v>8345</v>
      </c>
      <c r="L3849" s="63" t="s">
        <v>14444</v>
      </c>
      <c r="M3849" s="50" t="s">
        <v>12915</v>
      </c>
      <c r="N3849" s="36" t="s">
        <v>47</v>
      </c>
      <c r="O3849" s="36">
        <v>346</v>
      </c>
      <c r="Q3849" s="36" t="s">
        <v>10202</v>
      </c>
      <c r="R3849" s="50" t="str">
        <f>VLOOKUP(A3849,[1]komplet!$1:$1048576,18,0)</f>
        <v>NE</v>
      </c>
    </row>
    <row r="3850" spans="1:18" x14ac:dyDescent="0.25">
      <c r="A3850" s="71">
        <v>600070352</v>
      </c>
      <c r="B3850" s="56">
        <f t="shared" si="120"/>
        <v>600070352</v>
      </c>
      <c r="C3850" s="57" t="s">
        <v>7962</v>
      </c>
      <c r="D3850" s="50">
        <v>1</v>
      </c>
      <c r="E3850" s="72">
        <f t="shared" si="121"/>
        <v>60611910</v>
      </c>
      <c r="F3850" s="51" t="s">
        <v>5733</v>
      </c>
      <c r="G3850" s="51" t="s">
        <v>8883</v>
      </c>
      <c r="H3850" s="51">
        <v>175</v>
      </c>
      <c r="I3850" s="51" t="s">
        <v>14443</v>
      </c>
      <c r="J3850" s="51">
        <v>16.690000000000001</v>
      </c>
      <c r="K3850" s="68">
        <v>2920.75</v>
      </c>
      <c r="L3850" s="63" t="s">
        <v>14444</v>
      </c>
      <c r="M3850" s="50" t="s">
        <v>12916</v>
      </c>
      <c r="O3850" s="36">
        <v>44</v>
      </c>
      <c r="Q3850" s="36" t="s">
        <v>12917</v>
      </c>
      <c r="R3850" s="50" t="str">
        <f>VLOOKUP(A3850,[1]komplet!$1:$1048576,18,0)</f>
        <v>ANO</v>
      </c>
    </row>
    <row r="3851" spans="1:18" x14ac:dyDescent="0.25">
      <c r="A3851" s="71">
        <v>600070425</v>
      </c>
      <c r="B3851" s="56">
        <f t="shared" si="120"/>
        <v>600070425</v>
      </c>
      <c r="C3851" s="57" t="s">
        <v>7963</v>
      </c>
      <c r="D3851" s="50">
        <v>1</v>
      </c>
      <c r="E3851" s="72">
        <f t="shared" si="121"/>
        <v>70832838</v>
      </c>
      <c r="F3851" s="51" t="s">
        <v>5733</v>
      </c>
      <c r="G3851" s="51" t="s">
        <v>8883</v>
      </c>
      <c r="H3851" s="51">
        <v>825</v>
      </c>
      <c r="I3851" s="51" t="s">
        <v>14443</v>
      </c>
      <c r="J3851" s="51">
        <v>16.690000000000001</v>
      </c>
      <c r="K3851" s="68">
        <v>13769.250000000002</v>
      </c>
      <c r="L3851" s="63" t="s">
        <v>14444</v>
      </c>
      <c r="M3851" s="50" t="s">
        <v>12918</v>
      </c>
      <c r="N3851" s="36" t="s">
        <v>41</v>
      </c>
      <c r="O3851" s="36">
        <v>154</v>
      </c>
      <c r="Q3851" s="36" t="s">
        <v>12919</v>
      </c>
      <c r="R3851" s="50" t="str">
        <f>VLOOKUP(A3851,[1]komplet!$1:$1048576,18,0)</f>
        <v>ANO</v>
      </c>
    </row>
    <row r="3852" spans="1:18" x14ac:dyDescent="0.25">
      <c r="A3852" s="71">
        <v>600070476</v>
      </c>
      <c r="B3852" s="56">
        <f t="shared" si="120"/>
        <v>600070476</v>
      </c>
      <c r="C3852" s="57" t="s">
        <v>7964</v>
      </c>
      <c r="D3852" s="50">
        <v>1</v>
      </c>
      <c r="E3852" s="72">
        <f t="shared" si="121"/>
        <v>70970777</v>
      </c>
      <c r="F3852" s="51" t="s">
        <v>5733</v>
      </c>
      <c r="G3852" s="51" t="s">
        <v>8883</v>
      </c>
      <c r="H3852" s="51">
        <v>925</v>
      </c>
      <c r="I3852" s="51" t="s">
        <v>14443</v>
      </c>
      <c r="J3852" s="51">
        <v>16.690000000000001</v>
      </c>
      <c r="K3852" s="68">
        <v>15438.250000000002</v>
      </c>
      <c r="L3852" s="63" t="s">
        <v>14444</v>
      </c>
      <c r="M3852" s="50" t="s">
        <v>12920</v>
      </c>
      <c r="N3852" s="36" t="s">
        <v>19</v>
      </c>
      <c r="O3852" s="36">
        <v>249</v>
      </c>
      <c r="Q3852" s="36" t="s">
        <v>10202</v>
      </c>
      <c r="R3852" s="50" t="str">
        <f>VLOOKUP(A3852,[1]komplet!$1:$1048576,18,0)</f>
        <v>ANO</v>
      </c>
    </row>
    <row r="3853" spans="1:18" x14ac:dyDescent="0.25">
      <c r="A3853" s="71">
        <v>600070492</v>
      </c>
      <c r="B3853" s="56">
        <f t="shared" si="120"/>
        <v>600070492</v>
      </c>
      <c r="C3853" s="57" t="s">
        <v>7965</v>
      </c>
      <c r="D3853" s="50">
        <v>1</v>
      </c>
      <c r="E3853" s="72">
        <f t="shared" si="121"/>
        <v>49181891</v>
      </c>
      <c r="F3853" s="51" t="s">
        <v>5733</v>
      </c>
      <c r="G3853" s="51" t="s">
        <v>8883</v>
      </c>
      <c r="H3853" s="51">
        <v>3900</v>
      </c>
      <c r="I3853" s="51" t="s">
        <v>14443</v>
      </c>
      <c r="J3853" s="51">
        <v>16.690000000000001</v>
      </c>
      <c r="K3853" s="68">
        <v>65091.000000000007</v>
      </c>
      <c r="L3853" s="63" t="s">
        <v>14444</v>
      </c>
      <c r="M3853" s="50" t="s">
        <v>12921</v>
      </c>
      <c r="N3853" s="36" t="s">
        <v>12922</v>
      </c>
      <c r="O3853" s="36">
        <v>1146</v>
      </c>
      <c r="Q3853" s="36" t="s">
        <v>12923</v>
      </c>
      <c r="R3853" s="50" t="str">
        <f>VLOOKUP(A3853,[1]komplet!$1:$1048576,18,0)</f>
        <v>ANO</v>
      </c>
    </row>
    <row r="3854" spans="1:18" x14ac:dyDescent="0.25">
      <c r="A3854" s="71">
        <v>600070531</v>
      </c>
      <c r="B3854" s="56">
        <f t="shared" si="120"/>
        <v>600070531</v>
      </c>
      <c r="C3854" s="57" t="s">
        <v>7966</v>
      </c>
      <c r="D3854" s="50">
        <v>1</v>
      </c>
      <c r="E3854" s="72">
        <f t="shared" si="121"/>
        <v>70923311</v>
      </c>
      <c r="F3854" s="51" t="s">
        <v>5733</v>
      </c>
      <c r="G3854" s="51" t="s">
        <v>8883</v>
      </c>
      <c r="H3854" s="51">
        <v>2175</v>
      </c>
      <c r="I3854" s="51" t="s">
        <v>14443</v>
      </c>
      <c r="J3854" s="51">
        <v>16.690000000000001</v>
      </c>
      <c r="K3854" s="68">
        <v>36300.75</v>
      </c>
      <c r="L3854" s="63" t="s">
        <v>14444</v>
      </c>
      <c r="M3854" s="50" t="s">
        <v>12924</v>
      </c>
      <c r="N3854" s="36" t="s">
        <v>12925</v>
      </c>
      <c r="O3854" s="36">
        <v>344</v>
      </c>
      <c r="Q3854" s="36" t="s">
        <v>12926</v>
      </c>
      <c r="R3854" s="50" t="str">
        <f>VLOOKUP(A3854,[1]komplet!$1:$1048576,18,0)</f>
        <v>ANO</v>
      </c>
    </row>
    <row r="3855" spans="1:18" x14ac:dyDescent="0.25">
      <c r="A3855" s="71">
        <v>650014596</v>
      </c>
      <c r="B3855" s="56">
        <f t="shared" si="120"/>
        <v>650014596</v>
      </c>
      <c r="C3855" s="57" t="s">
        <v>7967</v>
      </c>
      <c r="D3855" s="50">
        <v>1</v>
      </c>
      <c r="E3855" s="72">
        <f t="shared" si="121"/>
        <v>75005671</v>
      </c>
      <c r="F3855" s="51" t="s">
        <v>5733</v>
      </c>
      <c r="G3855" s="51" t="s">
        <v>8883</v>
      </c>
      <c r="H3855" s="51">
        <v>125</v>
      </c>
      <c r="I3855" s="51" t="s">
        <v>14443</v>
      </c>
      <c r="J3855" s="51">
        <v>16.690000000000001</v>
      </c>
      <c r="K3855" s="68">
        <v>2086.25</v>
      </c>
      <c r="L3855" s="63" t="s">
        <v>14444</v>
      </c>
      <c r="M3855" s="50" t="s">
        <v>12927</v>
      </c>
      <c r="O3855" s="36">
        <v>98</v>
      </c>
      <c r="Q3855" s="36" t="s">
        <v>12923</v>
      </c>
      <c r="R3855" s="50" t="str">
        <f>VLOOKUP(A3855,[1]komplet!$1:$1048576,18,0)</f>
        <v>ANO</v>
      </c>
    </row>
    <row r="3856" spans="1:18" x14ac:dyDescent="0.25">
      <c r="A3856" s="71">
        <v>650049047</v>
      </c>
      <c r="B3856" s="56">
        <f t="shared" si="120"/>
        <v>650049047</v>
      </c>
      <c r="C3856" s="57" t="s">
        <v>7968</v>
      </c>
      <c r="D3856" s="50">
        <v>1</v>
      </c>
      <c r="E3856" s="72">
        <f t="shared" si="121"/>
        <v>75005689</v>
      </c>
      <c r="F3856" s="51" t="s">
        <v>5733</v>
      </c>
      <c r="G3856" s="51" t="s">
        <v>8883</v>
      </c>
      <c r="H3856" s="51">
        <v>300</v>
      </c>
      <c r="I3856" s="51" t="s">
        <v>14443</v>
      </c>
      <c r="J3856" s="51">
        <v>16.690000000000001</v>
      </c>
      <c r="K3856" s="68">
        <v>5007</v>
      </c>
      <c r="L3856" s="63" t="s">
        <v>14444</v>
      </c>
      <c r="M3856" s="50" t="s">
        <v>12928</v>
      </c>
      <c r="O3856" s="36">
        <v>56</v>
      </c>
      <c r="Q3856" s="36" t="s">
        <v>12929</v>
      </c>
      <c r="R3856" s="50" t="str">
        <f>VLOOKUP(A3856,[1]komplet!$1:$1048576,18,0)</f>
        <v>ANO</v>
      </c>
    </row>
    <row r="3857" spans="1:18" x14ac:dyDescent="0.25">
      <c r="A3857" s="71">
        <v>650055802</v>
      </c>
      <c r="B3857" s="56">
        <f t="shared" si="120"/>
        <v>650055802</v>
      </c>
      <c r="C3857" s="57" t="s">
        <v>7969</v>
      </c>
      <c r="D3857" s="50">
        <v>1</v>
      </c>
      <c r="E3857" s="72">
        <f t="shared" si="121"/>
        <v>60611871</v>
      </c>
      <c r="F3857" s="51" t="s">
        <v>5733</v>
      </c>
      <c r="G3857" s="51" t="s">
        <v>8883</v>
      </c>
      <c r="H3857" s="51">
        <v>150</v>
      </c>
      <c r="I3857" s="51" t="s">
        <v>14443</v>
      </c>
      <c r="J3857" s="51">
        <v>16.690000000000001</v>
      </c>
      <c r="K3857" s="68">
        <v>2503.5</v>
      </c>
      <c r="L3857" s="63" t="s">
        <v>14444</v>
      </c>
      <c r="M3857" s="50" t="s">
        <v>12930</v>
      </c>
      <c r="O3857" s="36">
        <v>39</v>
      </c>
      <c r="Q3857" s="36" t="s">
        <v>12931</v>
      </c>
      <c r="R3857" s="50" t="str">
        <f>VLOOKUP(A3857,[1]komplet!$1:$1048576,18,0)</f>
        <v>ANO</v>
      </c>
    </row>
    <row r="3858" spans="1:18" x14ac:dyDescent="0.25">
      <c r="A3858" s="71">
        <v>650058232</v>
      </c>
      <c r="B3858" s="56">
        <f t="shared" si="120"/>
        <v>650058232</v>
      </c>
      <c r="C3858" s="57" t="s">
        <v>7970</v>
      </c>
      <c r="D3858" s="50">
        <v>1</v>
      </c>
      <c r="E3858" s="72">
        <f t="shared" si="121"/>
        <v>60610891</v>
      </c>
      <c r="F3858" s="51" t="s">
        <v>5733</v>
      </c>
      <c r="G3858" s="51" t="s">
        <v>8883</v>
      </c>
      <c r="H3858" s="51">
        <v>100</v>
      </c>
      <c r="I3858" s="51" t="s">
        <v>14443</v>
      </c>
      <c r="J3858" s="51">
        <v>16.690000000000001</v>
      </c>
      <c r="K3858" s="68">
        <v>1669.0000000000002</v>
      </c>
      <c r="L3858" s="63" t="s">
        <v>14444</v>
      </c>
      <c r="M3858" s="50" t="s">
        <v>12932</v>
      </c>
      <c r="O3858" s="36">
        <v>23</v>
      </c>
      <c r="Q3858" s="36" t="s">
        <v>11029</v>
      </c>
      <c r="R3858" s="50" t="str">
        <f>VLOOKUP(A3858,[1]komplet!$1:$1048576,18,0)</f>
        <v>ANO</v>
      </c>
    </row>
    <row r="3859" spans="1:18" x14ac:dyDescent="0.25">
      <c r="A3859" s="71">
        <v>600023052</v>
      </c>
      <c r="B3859" s="56">
        <f t="shared" si="120"/>
        <v>600023052</v>
      </c>
      <c r="C3859" s="57" t="s">
        <v>1524</v>
      </c>
      <c r="D3859" s="50">
        <v>1</v>
      </c>
      <c r="E3859" s="72">
        <f t="shared" si="121"/>
        <v>48380261</v>
      </c>
      <c r="F3859" s="51" t="s">
        <v>5733</v>
      </c>
      <c r="G3859" s="51" t="s">
        <v>5737</v>
      </c>
      <c r="H3859" s="51">
        <v>375</v>
      </c>
      <c r="I3859" s="51" t="s">
        <v>14443</v>
      </c>
      <c r="J3859" s="51">
        <v>16.690000000000001</v>
      </c>
      <c r="K3859" s="68">
        <v>6258.7500000000009</v>
      </c>
      <c r="L3859" s="63" t="s">
        <v>14444</v>
      </c>
      <c r="M3859" s="50" t="s">
        <v>3482</v>
      </c>
      <c r="N3859" s="36" t="s">
        <v>5207</v>
      </c>
      <c r="O3859" s="36">
        <v>40</v>
      </c>
      <c r="Q3859" s="36" t="s">
        <v>5208</v>
      </c>
      <c r="R3859" s="50" t="str">
        <f>VLOOKUP(A3859,[1]komplet!$1:$1048576,18,0)</f>
        <v>ANO</v>
      </c>
    </row>
    <row r="3860" spans="1:18" x14ac:dyDescent="0.25">
      <c r="A3860" s="71">
        <v>600009831</v>
      </c>
      <c r="B3860" s="56">
        <f t="shared" si="120"/>
        <v>600009831</v>
      </c>
      <c r="C3860" s="57" t="s">
        <v>1525</v>
      </c>
      <c r="D3860" s="50">
        <v>1</v>
      </c>
      <c r="E3860" s="72">
        <f t="shared" si="121"/>
        <v>48380296</v>
      </c>
      <c r="F3860" s="51" t="s">
        <v>5733</v>
      </c>
      <c r="G3860" s="51" t="s">
        <v>5737</v>
      </c>
      <c r="H3860" s="51">
        <v>2300</v>
      </c>
      <c r="I3860" s="51" t="s">
        <v>14443</v>
      </c>
      <c r="J3860" s="51">
        <v>16.690000000000001</v>
      </c>
      <c r="K3860" s="68">
        <v>38387</v>
      </c>
      <c r="L3860" s="63" t="s">
        <v>14444</v>
      </c>
      <c r="M3860" s="50" t="s">
        <v>3483</v>
      </c>
      <c r="N3860" s="36" t="s">
        <v>5209</v>
      </c>
      <c r="O3860" s="36">
        <v>1115</v>
      </c>
      <c r="Q3860" s="36" t="s">
        <v>5208</v>
      </c>
      <c r="R3860" s="50" t="str">
        <f>VLOOKUP(A3860,[1]komplet!$1:$1048576,18,0)</f>
        <v>ANO</v>
      </c>
    </row>
    <row r="3861" spans="1:18" x14ac:dyDescent="0.25">
      <c r="A3861" s="71">
        <v>600009858</v>
      </c>
      <c r="B3861" s="56">
        <f t="shared" si="120"/>
        <v>600009858</v>
      </c>
      <c r="C3861" s="57" t="s">
        <v>1526</v>
      </c>
      <c r="D3861" s="50">
        <v>1</v>
      </c>
      <c r="E3861" s="72">
        <f t="shared" si="121"/>
        <v>18242171</v>
      </c>
      <c r="F3861" s="51" t="s">
        <v>5733</v>
      </c>
      <c r="G3861" s="51" t="s">
        <v>5737</v>
      </c>
      <c r="H3861" s="51">
        <v>1700</v>
      </c>
      <c r="I3861" s="51" t="s">
        <v>14443</v>
      </c>
      <c r="J3861" s="51">
        <v>16.690000000000001</v>
      </c>
      <c r="K3861" s="68">
        <v>28373.000000000004</v>
      </c>
      <c r="L3861" s="63" t="s">
        <v>14444</v>
      </c>
      <c r="M3861" s="50" t="s">
        <v>3484</v>
      </c>
      <c r="N3861" s="36" t="s">
        <v>5210</v>
      </c>
      <c r="O3861" s="36">
        <v>96</v>
      </c>
      <c r="Q3861" s="36" t="s">
        <v>5208</v>
      </c>
      <c r="R3861" s="50" t="str">
        <f>VLOOKUP(A3861,[1]komplet!$1:$1048576,18,0)</f>
        <v>ANO</v>
      </c>
    </row>
    <row r="3862" spans="1:18" x14ac:dyDescent="0.25">
      <c r="A3862" s="71">
        <v>600071855</v>
      </c>
      <c r="B3862" s="56">
        <f t="shared" si="120"/>
        <v>600071855</v>
      </c>
      <c r="C3862" s="57" t="s">
        <v>1527</v>
      </c>
      <c r="D3862" s="50">
        <v>1</v>
      </c>
      <c r="E3862" s="72">
        <f t="shared" si="121"/>
        <v>47694815</v>
      </c>
      <c r="F3862" s="51" t="s">
        <v>5733</v>
      </c>
      <c r="G3862" s="51" t="s">
        <v>5737</v>
      </c>
      <c r="H3862" s="51">
        <v>1175</v>
      </c>
      <c r="I3862" s="51" t="s">
        <v>14443</v>
      </c>
      <c r="J3862" s="51">
        <v>16.690000000000001</v>
      </c>
      <c r="K3862" s="68">
        <v>19610.75</v>
      </c>
      <c r="L3862" s="63" t="s">
        <v>14444</v>
      </c>
      <c r="M3862" s="50" t="s">
        <v>3485</v>
      </c>
      <c r="O3862" s="36">
        <v>531</v>
      </c>
      <c r="Q3862" s="36" t="s">
        <v>5211</v>
      </c>
      <c r="R3862" s="50" t="str">
        <f>VLOOKUP(A3862,[1]komplet!$1:$1048576,18,0)</f>
        <v>ANO</v>
      </c>
    </row>
    <row r="3863" spans="1:18" x14ac:dyDescent="0.25">
      <c r="A3863" s="71">
        <v>600071871</v>
      </c>
      <c r="B3863" s="56">
        <f t="shared" si="120"/>
        <v>600071871</v>
      </c>
      <c r="C3863" s="57" t="s">
        <v>1528</v>
      </c>
      <c r="D3863" s="50">
        <v>1</v>
      </c>
      <c r="E3863" s="72">
        <f t="shared" si="121"/>
        <v>70994587</v>
      </c>
      <c r="F3863" s="51" t="s">
        <v>5733</v>
      </c>
      <c r="G3863" s="51" t="s">
        <v>5737</v>
      </c>
      <c r="H3863" s="51">
        <v>200</v>
      </c>
      <c r="I3863" s="51" t="s">
        <v>14443</v>
      </c>
      <c r="J3863" s="51">
        <v>16.690000000000001</v>
      </c>
      <c r="K3863" s="68">
        <v>3338.0000000000005</v>
      </c>
      <c r="L3863" s="63" t="s">
        <v>14444</v>
      </c>
      <c r="M3863" s="50" t="s">
        <v>3486</v>
      </c>
      <c r="O3863" s="36">
        <v>38</v>
      </c>
      <c r="Q3863" s="36" t="s">
        <v>5212</v>
      </c>
      <c r="R3863" s="50" t="str">
        <f>VLOOKUP(A3863,[1]komplet!$1:$1048576,18,0)</f>
        <v>ANO</v>
      </c>
    </row>
    <row r="3864" spans="1:18" x14ac:dyDescent="0.25">
      <c r="A3864" s="71">
        <v>600071898</v>
      </c>
      <c r="B3864" s="56">
        <f t="shared" si="120"/>
        <v>600071898</v>
      </c>
      <c r="C3864" s="57" t="s">
        <v>1529</v>
      </c>
      <c r="D3864" s="50">
        <v>1</v>
      </c>
      <c r="E3864" s="72">
        <f t="shared" si="121"/>
        <v>60610077</v>
      </c>
      <c r="F3864" s="51" t="s">
        <v>5733</v>
      </c>
      <c r="G3864" s="51" t="s">
        <v>5737</v>
      </c>
      <c r="H3864" s="51">
        <v>250</v>
      </c>
      <c r="I3864" s="51" t="s">
        <v>14443</v>
      </c>
      <c r="J3864" s="51">
        <v>16.690000000000001</v>
      </c>
      <c r="K3864" s="68">
        <v>4172.5</v>
      </c>
      <c r="L3864" s="63" t="s">
        <v>14444</v>
      </c>
      <c r="M3864" s="50" t="s">
        <v>3487</v>
      </c>
      <c r="O3864" s="36">
        <v>62</v>
      </c>
      <c r="Q3864" s="36" t="s">
        <v>5213</v>
      </c>
      <c r="R3864" s="50" t="str">
        <f>VLOOKUP(A3864,[1]komplet!$1:$1048576,18,0)</f>
        <v>ANO</v>
      </c>
    </row>
    <row r="3865" spans="1:18" x14ac:dyDescent="0.25">
      <c r="A3865" s="71">
        <v>600072002</v>
      </c>
      <c r="B3865" s="56">
        <f t="shared" si="120"/>
        <v>600072002</v>
      </c>
      <c r="C3865" s="57" t="s">
        <v>1530</v>
      </c>
      <c r="D3865" s="50">
        <v>1</v>
      </c>
      <c r="E3865" s="72">
        <f t="shared" si="121"/>
        <v>70981469</v>
      </c>
      <c r="F3865" s="51" t="s">
        <v>5733</v>
      </c>
      <c r="G3865" s="51" t="s">
        <v>5737</v>
      </c>
      <c r="H3865" s="51">
        <v>3050</v>
      </c>
      <c r="I3865" s="51" t="s">
        <v>14443</v>
      </c>
      <c r="J3865" s="51">
        <v>16.690000000000001</v>
      </c>
      <c r="K3865" s="68">
        <v>50904.500000000007</v>
      </c>
      <c r="L3865" s="63" t="s">
        <v>14444</v>
      </c>
      <c r="M3865" s="50" t="s">
        <v>3488</v>
      </c>
      <c r="N3865" s="36" t="s">
        <v>5207</v>
      </c>
      <c r="O3865" s="36">
        <v>855</v>
      </c>
      <c r="Q3865" s="36" t="s">
        <v>5208</v>
      </c>
      <c r="R3865" s="50" t="str">
        <f>VLOOKUP(A3865,[1]komplet!$1:$1048576,18,0)</f>
        <v>ANO</v>
      </c>
    </row>
    <row r="3866" spans="1:18" x14ac:dyDescent="0.25">
      <c r="A3866" s="71">
        <v>600072011</v>
      </c>
      <c r="B3866" s="56">
        <f t="shared" si="120"/>
        <v>600072011</v>
      </c>
      <c r="C3866" s="57" t="s">
        <v>1531</v>
      </c>
      <c r="D3866" s="50">
        <v>1</v>
      </c>
      <c r="E3866" s="72">
        <f t="shared" si="121"/>
        <v>70981451</v>
      </c>
      <c r="F3866" s="51" t="s">
        <v>5733</v>
      </c>
      <c r="G3866" s="51" t="s">
        <v>5737</v>
      </c>
      <c r="H3866" s="51">
        <v>1850</v>
      </c>
      <c r="I3866" s="51" t="s">
        <v>14443</v>
      </c>
      <c r="J3866" s="51">
        <v>16.690000000000001</v>
      </c>
      <c r="K3866" s="68">
        <v>30876.500000000004</v>
      </c>
      <c r="L3866" s="63" t="s">
        <v>14444</v>
      </c>
      <c r="M3866" s="50" t="s">
        <v>3489</v>
      </c>
      <c r="N3866" s="36" t="s">
        <v>112</v>
      </c>
      <c r="O3866" s="36">
        <v>32</v>
      </c>
      <c r="Q3866" s="36" t="s">
        <v>5208</v>
      </c>
      <c r="R3866" s="50" t="str">
        <f>VLOOKUP(A3866,[1]komplet!$1:$1048576,18,0)</f>
        <v>ANO</v>
      </c>
    </row>
    <row r="3867" spans="1:18" x14ac:dyDescent="0.25">
      <c r="A3867" s="71">
        <v>600072029</v>
      </c>
      <c r="B3867" s="56">
        <f t="shared" si="120"/>
        <v>600072029</v>
      </c>
      <c r="C3867" s="57" t="s">
        <v>1532</v>
      </c>
      <c r="D3867" s="50">
        <v>1</v>
      </c>
      <c r="E3867" s="72">
        <f t="shared" si="121"/>
        <v>70981442</v>
      </c>
      <c r="F3867" s="51" t="s">
        <v>5733</v>
      </c>
      <c r="G3867" s="51" t="s">
        <v>5737</v>
      </c>
      <c r="H3867" s="51">
        <v>1525</v>
      </c>
      <c r="I3867" s="51" t="s">
        <v>14443</v>
      </c>
      <c r="J3867" s="51">
        <v>16.690000000000001</v>
      </c>
      <c r="K3867" s="68">
        <v>25452.250000000004</v>
      </c>
      <c r="L3867" s="63" t="s">
        <v>14444</v>
      </c>
      <c r="M3867" s="50" t="s">
        <v>3490</v>
      </c>
      <c r="N3867" s="36" t="s">
        <v>4920</v>
      </c>
      <c r="O3867" s="36">
        <v>64</v>
      </c>
      <c r="Q3867" s="36" t="s">
        <v>5208</v>
      </c>
      <c r="R3867" s="50" t="str">
        <f>VLOOKUP(A3867,[1]komplet!$1:$1048576,18,0)</f>
        <v>ANO</v>
      </c>
    </row>
    <row r="3868" spans="1:18" x14ac:dyDescent="0.25">
      <c r="A3868" s="71">
        <v>600072037</v>
      </c>
      <c r="B3868" s="56">
        <f t="shared" si="120"/>
        <v>600072037</v>
      </c>
      <c r="C3868" s="57" t="s">
        <v>1533</v>
      </c>
      <c r="D3868" s="50">
        <v>1</v>
      </c>
      <c r="E3868" s="72">
        <f t="shared" si="121"/>
        <v>70996032</v>
      </c>
      <c r="F3868" s="51" t="s">
        <v>5733</v>
      </c>
      <c r="G3868" s="51" t="s">
        <v>5737</v>
      </c>
      <c r="H3868" s="51">
        <v>1500</v>
      </c>
      <c r="I3868" s="51" t="s">
        <v>14443</v>
      </c>
      <c r="J3868" s="51">
        <v>16.690000000000001</v>
      </c>
      <c r="K3868" s="68">
        <v>25035.000000000004</v>
      </c>
      <c r="L3868" s="63" t="s">
        <v>14444</v>
      </c>
      <c r="M3868" s="50" t="s">
        <v>3491</v>
      </c>
      <c r="N3868" s="36" t="s">
        <v>5214</v>
      </c>
      <c r="O3868" s="36">
        <v>554</v>
      </c>
      <c r="Q3868" s="36" t="s">
        <v>5215</v>
      </c>
      <c r="R3868" s="50" t="str">
        <f>VLOOKUP(A3868,[1]komplet!$1:$1048576,18,0)</f>
        <v>ANO</v>
      </c>
    </row>
    <row r="3869" spans="1:18" x14ac:dyDescent="0.25">
      <c r="A3869" s="71">
        <v>650013620</v>
      </c>
      <c r="B3869" s="56">
        <f t="shared" si="120"/>
        <v>650013620</v>
      </c>
      <c r="C3869" s="57" t="s">
        <v>1534</v>
      </c>
      <c r="D3869" s="50">
        <v>1</v>
      </c>
      <c r="E3869" s="72">
        <f t="shared" si="121"/>
        <v>69983909</v>
      </c>
      <c r="F3869" s="51" t="s">
        <v>5733</v>
      </c>
      <c r="G3869" s="51" t="s">
        <v>5737</v>
      </c>
      <c r="H3869" s="51">
        <v>1000</v>
      </c>
      <c r="I3869" s="51" t="s">
        <v>14443</v>
      </c>
      <c r="J3869" s="51">
        <v>16.690000000000001</v>
      </c>
      <c r="K3869" s="68">
        <v>16690</v>
      </c>
      <c r="L3869" s="63" t="s">
        <v>14444</v>
      </c>
      <c r="M3869" s="50" t="s">
        <v>3492</v>
      </c>
      <c r="O3869" s="36">
        <v>62</v>
      </c>
      <c r="Q3869" s="36" t="s">
        <v>5216</v>
      </c>
      <c r="R3869" s="50" t="str">
        <f>VLOOKUP(A3869,[1]komplet!$1:$1048576,18,0)</f>
        <v>ANO</v>
      </c>
    </row>
    <row r="3870" spans="1:18" x14ac:dyDescent="0.25">
      <c r="A3870" s="71">
        <v>650032756</v>
      </c>
      <c r="B3870" s="56">
        <f t="shared" si="120"/>
        <v>650032756</v>
      </c>
      <c r="C3870" s="57" t="s">
        <v>1535</v>
      </c>
      <c r="D3870" s="50">
        <v>1</v>
      </c>
      <c r="E3870" s="72">
        <f t="shared" si="121"/>
        <v>70982732</v>
      </c>
      <c r="F3870" s="51" t="s">
        <v>5733</v>
      </c>
      <c r="G3870" s="51" t="s">
        <v>5737</v>
      </c>
      <c r="H3870" s="51">
        <v>325</v>
      </c>
      <c r="I3870" s="51" t="s">
        <v>14443</v>
      </c>
      <c r="J3870" s="51">
        <v>16.690000000000001</v>
      </c>
      <c r="K3870" s="68">
        <v>5424.25</v>
      </c>
      <c r="L3870" s="63" t="s">
        <v>14444</v>
      </c>
      <c r="M3870" s="50" t="s">
        <v>3493</v>
      </c>
      <c r="O3870" s="36">
        <v>14</v>
      </c>
      <c r="Q3870" s="36" t="s">
        <v>5217</v>
      </c>
      <c r="R3870" s="50" t="str">
        <f>VLOOKUP(A3870,[1]komplet!$1:$1048576,18,0)</f>
        <v>ANO</v>
      </c>
    </row>
    <row r="3871" spans="1:18" x14ac:dyDescent="0.25">
      <c r="A3871" s="71">
        <v>650032829</v>
      </c>
      <c r="B3871" s="56">
        <f t="shared" si="120"/>
        <v>650032829</v>
      </c>
      <c r="C3871" s="57" t="s">
        <v>1536</v>
      </c>
      <c r="D3871" s="50">
        <v>1</v>
      </c>
      <c r="E3871" s="72">
        <f t="shared" si="121"/>
        <v>70995656</v>
      </c>
      <c r="F3871" s="51" t="s">
        <v>5733</v>
      </c>
      <c r="G3871" s="51" t="s">
        <v>5737</v>
      </c>
      <c r="H3871" s="51">
        <v>1100</v>
      </c>
      <c r="I3871" s="51" t="s">
        <v>14443</v>
      </c>
      <c r="J3871" s="51">
        <v>16.690000000000001</v>
      </c>
      <c r="K3871" s="68">
        <v>18359</v>
      </c>
      <c r="L3871" s="63" t="s">
        <v>14444</v>
      </c>
      <c r="M3871" s="50" t="s">
        <v>3494</v>
      </c>
      <c r="N3871" s="36" t="s">
        <v>19</v>
      </c>
      <c r="O3871" s="36">
        <v>74</v>
      </c>
      <c r="Q3871" s="36" t="s">
        <v>5218</v>
      </c>
      <c r="R3871" s="50" t="str">
        <f>VLOOKUP(A3871,[1]komplet!$1:$1048576,18,0)</f>
        <v>ANO</v>
      </c>
    </row>
    <row r="3872" spans="1:18" x14ac:dyDescent="0.25">
      <c r="A3872" s="71">
        <v>650047184</v>
      </c>
      <c r="B3872" s="56">
        <f t="shared" si="120"/>
        <v>650047184</v>
      </c>
      <c r="C3872" s="57" t="s">
        <v>1537</v>
      </c>
      <c r="D3872" s="50">
        <v>1</v>
      </c>
      <c r="E3872" s="72">
        <f t="shared" si="121"/>
        <v>60610417</v>
      </c>
      <c r="F3872" s="51" t="s">
        <v>5733</v>
      </c>
      <c r="G3872" s="51" t="s">
        <v>5737</v>
      </c>
      <c r="H3872" s="51">
        <v>450</v>
      </c>
      <c r="I3872" s="51" t="s">
        <v>14443</v>
      </c>
      <c r="J3872" s="51">
        <v>16.690000000000001</v>
      </c>
      <c r="K3872" s="68">
        <v>7510.5000000000009</v>
      </c>
      <c r="L3872" s="63" t="s">
        <v>14444</v>
      </c>
      <c r="M3872" s="50" t="s">
        <v>3495</v>
      </c>
      <c r="O3872" s="36">
        <v>16</v>
      </c>
      <c r="Q3872" s="36" t="s">
        <v>5219</v>
      </c>
      <c r="R3872" s="50" t="str">
        <f>VLOOKUP(A3872,[1]komplet!$1:$1048576,18,0)</f>
        <v>ANO</v>
      </c>
    </row>
    <row r="3873" spans="1:18" x14ac:dyDescent="0.25">
      <c r="A3873" s="71">
        <v>650047222</v>
      </c>
      <c r="B3873" s="56">
        <f t="shared" si="120"/>
        <v>650047222</v>
      </c>
      <c r="C3873" s="57" t="s">
        <v>1538</v>
      </c>
      <c r="D3873" s="50">
        <v>1</v>
      </c>
      <c r="E3873" s="72">
        <f t="shared" si="121"/>
        <v>70998361</v>
      </c>
      <c r="F3873" s="51" t="s">
        <v>5733</v>
      </c>
      <c r="G3873" s="51" t="s">
        <v>5737</v>
      </c>
      <c r="H3873" s="51">
        <v>650</v>
      </c>
      <c r="I3873" s="51" t="s">
        <v>14443</v>
      </c>
      <c r="J3873" s="51">
        <v>16.690000000000001</v>
      </c>
      <c r="K3873" s="68">
        <v>10848.5</v>
      </c>
      <c r="L3873" s="63" t="s">
        <v>14444</v>
      </c>
      <c r="M3873" s="50" t="s">
        <v>3496</v>
      </c>
      <c r="O3873" s="36">
        <v>121</v>
      </c>
      <c r="Q3873" s="36" t="s">
        <v>5220</v>
      </c>
      <c r="R3873" s="50" t="str">
        <f>VLOOKUP(A3873,[1]komplet!$1:$1048576,18,0)</f>
        <v>ANO</v>
      </c>
    </row>
    <row r="3874" spans="1:18" x14ac:dyDescent="0.25">
      <c r="A3874" s="71">
        <v>650048423</v>
      </c>
      <c r="B3874" s="56">
        <f t="shared" si="120"/>
        <v>650048423</v>
      </c>
      <c r="C3874" s="57" t="s">
        <v>1539</v>
      </c>
      <c r="D3874" s="50">
        <v>1</v>
      </c>
      <c r="E3874" s="72">
        <f t="shared" si="121"/>
        <v>69983411</v>
      </c>
      <c r="F3874" s="51" t="s">
        <v>5733</v>
      </c>
      <c r="G3874" s="51" t="s">
        <v>5737</v>
      </c>
      <c r="H3874" s="51">
        <v>175</v>
      </c>
      <c r="I3874" s="51" t="s">
        <v>14443</v>
      </c>
      <c r="J3874" s="51">
        <v>16.690000000000001</v>
      </c>
      <c r="K3874" s="68">
        <v>2920.75</v>
      </c>
      <c r="L3874" s="63" t="s">
        <v>14444</v>
      </c>
      <c r="M3874" s="50" t="s">
        <v>3497</v>
      </c>
      <c r="O3874" s="36">
        <v>136</v>
      </c>
      <c r="Q3874" s="36" t="s">
        <v>5221</v>
      </c>
      <c r="R3874" s="50" t="str">
        <f>VLOOKUP(A3874,[1]komplet!$1:$1048576,18,0)</f>
        <v>ANO</v>
      </c>
    </row>
    <row r="3875" spans="1:18" x14ac:dyDescent="0.25">
      <c r="A3875" s="71">
        <v>650048873</v>
      </c>
      <c r="B3875" s="56">
        <f t="shared" si="120"/>
        <v>650048873</v>
      </c>
      <c r="C3875" s="57" t="s">
        <v>1540</v>
      </c>
      <c r="D3875" s="50">
        <v>1</v>
      </c>
      <c r="E3875" s="72">
        <f t="shared" si="121"/>
        <v>75006120</v>
      </c>
      <c r="F3875" s="51" t="s">
        <v>5733</v>
      </c>
      <c r="G3875" s="51" t="s">
        <v>5737</v>
      </c>
      <c r="H3875" s="51">
        <v>925</v>
      </c>
      <c r="I3875" s="51" t="s">
        <v>14443</v>
      </c>
      <c r="J3875" s="51">
        <v>16.690000000000001</v>
      </c>
      <c r="K3875" s="68">
        <v>15438.250000000002</v>
      </c>
      <c r="L3875" s="63" t="s">
        <v>14444</v>
      </c>
      <c r="M3875" s="50" t="s">
        <v>3498</v>
      </c>
      <c r="N3875" s="36" t="s">
        <v>5222</v>
      </c>
      <c r="O3875" s="36">
        <v>189</v>
      </c>
      <c r="Q3875" s="36" t="s">
        <v>4854</v>
      </c>
      <c r="R3875" s="50" t="str">
        <f>VLOOKUP(A3875,[1]komplet!$1:$1048576,18,0)</f>
        <v>ANO</v>
      </c>
    </row>
    <row r="3876" spans="1:18" x14ac:dyDescent="0.25">
      <c r="A3876" s="71">
        <v>650049501</v>
      </c>
      <c r="B3876" s="56">
        <f t="shared" si="120"/>
        <v>650049501</v>
      </c>
      <c r="C3876" s="57" t="s">
        <v>1541</v>
      </c>
      <c r="D3876" s="50">
        <v>1</v>
      </c>
      <c r="E3876" s="72">
        <f t="shared" si="121"/>
        <v>60610069</v>
      </c>
      <c r="F3876" s="51" t="s">
        <v>5733</v>
      </c>
      <c r="G3876" s="51" t="s">
        <v>5737</v>
      </c>
      <c r="H3876" s="51">
        <v>175</v>
      </c>
      <c r="I3876" s="51" t="s">
        <v>14443</v>
      </c>
      <c r="J3876" s="51">
        <v>16.690000000000001</v>
      </c>
      <c r="K3876" s="68">
        <v>2920.75</v>
      </c>
      <c r="L3876" s="63" t="s">
        <v>14444</v>
      </c>
      <c r="M3876" s="50" t="s">
        <v>3499</v>
      </c>
      <c r="O3876" s="36">
        <v>90</v>
      </c>
      <c r="Q3876" s="36" t="s">
        <v>5223</v>
      </c>
      <c r="R3876" s="50" t="str">
        <f>VLOOKUP(A3876,[1]komplet!$1:$1048576,18,0)</f>
        <v>ANO</v>
      </c>
    </row>
    <row r="3877" spans="1:18" x14ac:dyDescent="0.25">
      <c r="A3877" s="71">
        <v>650052927</v>
      </c>
      <c r="B3877" s="56">
        <f t="shared" si="120"/>
        <v>650052927</v>
      </c>
      <c r="C3877" s="57" t="s">
        <v>1542</v>
      </c>
      <c r="D3877" s="50">
        <v>1</v>
      </c>
      <c r="E3877" s="72">
        <f t="shared" si="121"/>
        <v>60610166</v>
      </c>
      <c r="F3877" s="51" t="s">
        <v>5733</v>
      </c>
      <c r="G3877" s="51" t="s">
        <v>5737</v>
      </c>
      <c r="H3877" s="51">
        <v>950</v>
      </c>
      <c r="I3877" s="51" t="s">
        <v>14443</v>
      </c>
      <c r="J3877" s="51">
        <v>16.690000000000001</v>
      </c>
      <c r="K3877" s="68">
        <v>15855.500000000002</v>
      </c>
      <c r="L3877" s="63" t="s">
        <v>14444</v>
      </c>
      <c r="M3877" s="50" t="s">
        <v>3500</v>
      </c>
      <c r="N3877" s="36" t="s">
        <v>4319</v>
      </c>
      <c r="O3877" s="36">
        <v>326</v>
      </c>
      <c r="Q3877" s="36" t="s">
        <v>5224</v>
      </c>
      <c r="R3877" s="50" t="str">
        <f>VLOOKUP(A3877,[1]komplet!$1:$1048576,18,0)</f>
        <v>ANO</v>
      </c>
    </row>
    <row r="3878" spans="1:18" x14ac:dyDescent="0.25">
      <c r="A3878" s="71">
        <v>650052978</v>
      </c>
      <c r="B3878" s="56">
        <f t="shared" si="120"/>
        <v>650052978</v>
      </c>
      <c r="C3878" s="57" t="s">
        <v>1543</v>
      </c>
      <c r="D3878" s="50">
        <v>1</v>
      </c>
      <c r="E3878" s="72">
        <f t="shared" si="121"/>
        <v>75006995</v>
      </c>
      <c r="F3878" s="51" t="s">
        <v>5733</v>
      </c>
      <c r="G3878" s="51" t="s">
        <v>5737</v>
      </c>
      <c r="H3878" s="51">
        <v>125</v>
      </c>
      <c r="I3878" s="51" t="s">
        <v>14443</v>
      </c>
      <c r="J3878" s="51">
        <v>16.690000000000001</v>
      </c>
      <c r="K3878" s="68">
        <v>2086.25</v>
      </c>
      <c r="L3878" s="63" t="s">
        <v>14444</v>
      </c>
      <c r="M3878" s="50" t="s">
        <v>3501</v>
      </c>
      <c r="O3878" s="36">
        <v>185</v>
      </c>
      <c r="Q3878" s="36" t="s">
        <v>5225</v>
      </c>
      <c r="R3878" s="50" t="str">
        <f>VLOOKUP(A3878,[1]komplet!$1:$1048576,18,0)</f>
        <v>ANO</v>
      </c>
    </row>
    <row r="3879" spans="1:18" x14ac:dyDescent="0.25">
      <c r="A3879" s="71">
        <v>650055390</v>
      </c>
      <c r="B3879" s="56">
        <f t="shared" si="120"/>
        <v>650055390</v>
      </c>
      <c r="C3879" s="57" t="s">
        <v>1544</v>
      </c>
      <c r="D3879" s="50">
        <v>1</v>
      </c>
      <c r="E3879" s="72">
        <f t="shared" si="121"/>
        <v>75011026</v>
      </c>
      <c r="F3879" s="51" t="s">
        <v>5733</v>
      </c>
      <c r="G3879" s="51" t="s">
        <v>5737</v>
      </c>
      <c r="H3879" s="51">
        <v>175</v>
      </c>
      <c r="I3879" s="51" t="s">
        <v>14443</v>
      </c>
      <c r="J3879" s="51">
        <v>16.690000000000001</v>
      </c>
      <c r="K3879" s="68">
        <v>2920.75</v>
      </c>
      <c r="L3879" s="63" t="s">
        <v>14444</v>
      </c>
      <c r="M3879" s="50" t="s">
        <v>3502</v>
      </c>
      <c r="N3879" s="36" t="s">
        <v>36</v>
      </c>
      <c r="O3879" s="36">
        <v>87</v>
      </c>
      <c r="Q3879" s="36" t="s">
        <v>5226</v>
      </c>
      <c r="R3879" s="50" t="str">
        <f>VLOOKUP(A3879,[1]komplet!$1:$1048576,18,0)</f>
        <v>ANO</v>
      </c>
    </row>
    <row r="3880" spans="1:18" x14ac:dyDescent="0.25">
      <c r="A3880" s="71">
        <v>691003165</v>
      </c>
      <c r="B3880" s="56">
        <f t="shared" si="120"/>
        <v>691003165</v>
      </c>
      <c r="C3880" s="57" t="s">
        <v>1545</v>
      </c>
      <c r="D3880" s="50">
        <v>1</v>
      </c>
      <c r="E3880" s="72">
        <f t="shared" si="121"/>
        <v>73740641</v>
      </c>
      <c r="F3880" s="51" t="s">
        <v>5733</v>
      </c>
      <c r="G3880" s="51" t="s">
        <v>5737</v>
      </c>
      <c r="H3880" s="51">
        <v>1250</v>
      </c>
      <c r="I3880" s="51" t="s">
        <v>14443</v>
      </c>
      <c r="J3880" s="51">
        <v>16.690000000000001</v>
      </c>
      <c r="K3880" s="68">
        <v>20862.5</v>
      </c>
      <c r="L3880" s="63" t="s">
        <v>14444</v>
      </c>
      <c r="M3880" s="50" t="s">
        <v>3503</v>
      </c>
      <c r="N3880" s="36" t="s">
        <v>5227</v>
      </c>
      <c r="O3880" s="36">
        <v>591</v>
      </c>
      <c r="Q3880" s="36" t="s">
        <v>5228</v>
      </c>
      <c r="R3880" s="50" t="str">
        <f>VLOOKUP(A3880,[1]komplet!$1:$1048576,18,0)</f>
        <v>ANO</v>
      </c>
    </row>
    <row r="3881" spans="1:18" x14ac:dyDescent="0.25">
      <c r="A3881" s="71">
        <v>600065413</v>
      </c>
      <c r="B3881" s="56">
        <f t="shared" si="120"/>
        <v>600065413</v>
      </c>
      <c r="C3881" s="57" t="s">
        <v>1546</v>
      </c>
      <c r="D3881" s="50">
        <v>1</v>
      </c>
      <c r="E3881" s="72">
        <f t="shared" si="121"/>
        <v>48342165</v>
      </c>
      <c r="F3881" s="51" t="s">
        <v>5733</v>
      </c>
      <c r="G3881" s="51" t="s">
        <v>8883</v>
      </c>
      <c r="H3881" s="51">
        <v>2575</v>
      </c>
      <c r="I3881" s="51" t="s">
        <v>14443</v>
      </c>
      <c r="J3881" s="51">
        <v>16.690000000000001</v>
      </c>
      <c r="K3881" s="68">
        <v>42976.75</v>
      </c>
      <c r="L3881" s="63" t="s">
        <v>14444</v>
      </c>
      <c r="M3881" s="50" t="s">
        <v>14693</v>
      </c>
      <c r="N3881" s="36" t="s">
        <v>5229</v>
      </c>
      <c r="O3881" s="36">
        <v>428</v>
      </c>
      <c r="Q3881" s="36" t="s">
        <v>5230</v>
      </c>
      <c r="R3881" s="50" t="str">
        <f>VLOOKUP(A3881,[1]komplet!$1:$1048576,18,0)</f>
        <v>ANO</v>
      </c>
    </row>
    <row r="3882" spans="1:18" x14ac:dyDescent="0.25">
      <c r="A3882" s="71">
        <v>600070301</v>
      </c>
      <c r="B3882" s="56">
        <f t="shared" si="120"/>
        <v>600070301</v>
      </c>
      <c r="C3882" s="57" t="s">
        <v>7971</v>
      </c>
      <c r="D3882" s="50">
        <v>1</v>
      </c>
      <c r="E3882" s="72">
        <f t="shared" si="121"/>
        <v>71004556</v>
      </c>
      <c r="F3882" s="51" t="s">
        <v>5733</v>
      </c>
      <c r="G3882" s="51" t="s">
        <v>8883</v>
      </c>
      <c r="H3882" s="51">
        <v>150</v>
      </c>
      <c r="I3882" s="51" t="s">
        <v>14443</v>
      </c>
      <c r="J3882" s="51">
        <v>16.690000000000001</v>
      </c>
      <c r="K3882" s="68">
        <v>2503.5</v>
      </c>
      <c r="L3882" s="63" t="s">
        <v>14444</v>
      </c>
      <c r="M3882" s="50" t="s">
        <v>12933</v>
      </c>
      <c r="O3882" s="36">
        <v>105</v>
      </c>
      <c r="Q3882" s="36" t="s">
        <v>12934</v>
      </c>
      <c r="R3882" s="50" t="str">
        <f>VLOOKUP(A3882,[1]komplet!$1:$1048576,18,0)</f>
        <v>ANO</v>
      </c>
    </row>
    <row r="3883" spans="1:18" x14ac:dyDescent="0.25">
      <c r="A3883" s="71">
        <v>600070450</v>
      </c>
      <c r="B3883" s="56">
        <f t="shared" si="120"/>
        <v>600070450</v>
      </c>
      <c r="C3883" s="57" t="s">
        <v>7972</v>
      </c>
      <c r="D3883" s="50">
        <v>1</v>
      </c>
      <c r="E3883" s="72">
        <f t="shared" si="121"/>
        <v>75006707</v>
      </c>
      <c r="F3883" s="51" t="s">
        <v>5733</v>
      </c>
      <c r="G3883" s="51" t="s">
        <v>8883</v>
      </c>
      <c r="H3883" s="51">
        <v>1000</v>
      </c>
      <c r="I3883" s="51" t="s">
        <v>14443</v>
      </c>
      <c r="J3883" s="51">
        <v>16.690000000000001</v>
      </c>
      <c r="K3883" s="68">
        <v>16690</v>
      </c>
      <c r="L3883" s="63" t="s">
        <v>14444</v>
      </c>
      <c r="M3883" s="50" t="s">
        <v>12935</v>
      </c>
      <c r="N3883" s="36" t="s">
        <v>4319</v>
      </c>
      <c r="O3883" s="36">
        <v>388</v>
      </c>
      <c r="Q3883" s="36" t="s">
        <v>12936</v>
      </c>
      <c r="R3883" s="50" t="str">
        <f>VLOOKUP(A3883,[1]komplet!$1:$1048576,18,0)</f>
        <v>ANO</v>
      </c>
    </row>
    <row r="3884" spans="1:18" x14ac:dyDescent="0.25">
      <c r="A3884" s="71">
        <v>600070522</v>
      </c>
      <c r="B3884" s="56">
        <f t="shared" si="120"/>
        <v>600070522</v>
      </c>
      <c r="C3884" s="57" t="s">
        <v>7973</v>
      </c>
      <c r="D3884" s="50">
        <v>1</v>
      </c>
      <c r="E3884" s="72">
        <f t="shared" si="121"/>
        <v>70831815</v>
      </c>
      <c r="F3884" s="51" t="s">
        <v>5733</v>
      </c>
      <c r="G3884" s="51" t="s">
        <v>8883</v>
      </c>
      <c r="H3884" s="51">
        <v>1975</v>
      </c>
      <c r="I3884" s="51" t="s">
        <v>14443</v>
      </c>
      <c r="J3884" s="51">
        <v>16.690000000000001</v>
      </c>
      <c r="K3884" s="68">
        <v>32962.75</v>
      </c>
      <c r="L3884" s="63" t="s">
        <v>14444</v>
      </c>
      <c r="M3884" s="50" t="s">
        <v>12937</v>
      </c>
      <c r="N3884" s="36" t="s">
        <v>5431</v>
      </c>
      <c r="O3884" s="36">
        <v>10</v>
      </c>
      <c r="Q3884" s="36" t="s">
        <v>12938</v>
      </c>
      <c r="R3884" s="50" t="str">
        <f>VLOOKUP(A3884,[1]komplet!$1:$1048576,18,0)</f>
        <v>ANO</v>
      </c>
    </row>
    <row r="3885" spans="1:18" x14ac:dyDescent="0.25">
      <c r="A3885" s="71">
        <v>600070603</v>
      </c>
      <c r="B3885" s="56">
        <f t="shared" si="120"/>
        <v>600070603</v>
      </c>
      <c r="C3885" s="57" t="s">
        <v>7974</v>
      </c>
      <c r="D3885" s="50">
        <v>1</v>
      </c>
      <c r="E3885" s="72">
        <f t="shared" si="121"/>
        <v>49180878</v>
      </c>
      <c r="F3885" s="51" t="s">
        <v>5733</v>
      </c>
      <c r="G3885" s="51" t="s">
        <v>8883</v>
      </c>
      <c r="H3885" s="51">
        <v>2650</v>
      </c>
      <c r="I3885" s="51" t="s">
        <v>14443</v>
      </c>
      <c r="J3885" s="51">
        <v>16.690000000000001</v>
      </c>
      <c r="K3885" s="68">
        <v>44228.5</v>
      </c>
      <c r="L3885" s="63" t="s">
        <v>14444</v>
      </c>
      <c r="M3885" s="50" t="s">
        <v>12939</v>
      </c>
      <c r="N3885" s="36" t="s">
        <v>12940</v>
      </c>
      <c r="O3885" s="36">
        <v>618</v>
      </c>
      <c r="Q3885" s="36" t="s">
        <v>10769</v>
      </c>
      <c r="R3885" s="50" t="str">
        <f>VLOOKUP(A3885,[1]komplet!$1:$1048576,18,0)</f>
        <v>ANO</v>
      </c>
    </row>
    <row r="3886" spans="1:18" x14ac:dyDescent="0.25">
      <c r="A3886" s="71">
        <v>600023109</v>
      </c>
      <c r="B3886" s="56">
        <f t="shared" si="120"/>
        <v>600023109</v>
      </c>
      <c r="C3886" s="57" t="s">
        <v>7975</v>
      </c>
      <c r="D3886" s="50">
        <v>1</v>
      </c>
      <c r="E3886" s="72">
        <f t="shared" si="121"/>
        <v>70842515</v>
      </c>
      <c r="F3886" s="51" t="s">
        <v>5733</v>
      </c>
      <c r="G3886" s="51" t="s">
        <v>8885</v>
      </c>
      <c r="H3886" s="51">
        <v>175</v>
      </c>
      <c r="I3886" s="51" t="s">
        <v>14443</v>
      </c>
      <c r="J3886" s="51">
        <v>16.690000000000001</v>
      </c>
      <c r="K3886" s="68">
        <v>2920.75</v>
      </c>
      <c r="L3886" s="63" t="s">
        <v>14444</v>
      </c>
      <c r="M3886" s="50" t="s">
        <v>12941</v>
      </c>
      <c r="N3886" s="36" t="s">
        <v>5290</v>
      </c>
      <c r="O3886" s="36">
        <v>1431</v>
      </c>
      <c r="Q3886" s="36" t="s">
        <v>12942</v>
      </c>
      <c r="R3886" s="50" t="str">
        <f>VLOOKUP(A3886,[1]komplet!$1:$1048576,18,0)</f>
        <v>ANO</v>
      </c>
    </row>
    <row r="3887" spans="1:18" x14ac:dyDescent="0.25">
      <c r="A3887" s="71">
        <v>600009947</v>
      </c>
      <c r="B3887" s="56">
        <f t="shared" si="120"/>
        <v>600009947</v>
      </c>
      <c r="C3887" s="57" t="s">
        <v>7976</v>
      </c>
      <c r="D3887" s="50">
        <v>1</v>
      </c>
      <c r="E3887" s="72">
        <f t="shared" si="121"/>
        <v>70842582</v>
      </c>
      <c r="F3887" s="51" t="s">
        <v>5733</v>
      </c>
      <c r="G3887" s="51" t="s">
        <v>8885</v>
      </c>
      <c r="H3887" s="51">
        <v>1300</v>
      </c>
      <c r="I3887" s="51" t="s">
        <v>14443</v>
      </c>
      <c r="J3887" s="51">
        <v>16.690000000000001</v>
      </c>
      <c r="K3887" s="68">
        <v>21697</v>
      </c>
      <c r="L3887" s="63" t="s">
        <v>14444</v>
      </c>
      <c r="M3887" s="50" t="s">
        <v>12943</v>
      </c>
      <c r="N3887" s="36" t="s">
        <v>12944</v>
      </c>
      <c r="O3887" s="36">
        <v>1426</v>
      </c>
      <c r="Q3887" s="36" t="s">
        <v>12942</v>
      </c>
      <c r="R3887" s="50" t="str">
        <f>VLOOKUP(A3887,[1]komplet!$1:$1048576,18,0)</f>
        <v>ANO</v>
      </c>
    </row>
    <row r="3888" spans="1:18" x14ac:dyDescent="0.25">
      <c r="A3888" s="71">
        <v>600009980</v>
      </c>
      <c r="B3888" s="56">
        <f t="shared" si="120"/>
        <v>600009980</v>
      </c>
      <c r="C3888" s="57" t="s">
        <v>7977</v>
      </c>
      <c r="D3888" s="50">
        <v>1</v>
      </c>
      <c r="E3888" s="72">
        <f t="shared" si="121"/>
        <v>68783728</v>
      </c>
      <c r="F3888" s="51" t="s">
        <v>5733</v>
      </c>
      <c r="G3888" s="51" t="s">
        <v>8885</v>
      </c>
      <c r="H3888" s="51">
        <v>1100</v>
      </c>
      <c r="I3888" s="51" t="s">
        <v>14443</v>
      </c>
      <c r="J3888" s="51">
        <v>16.690000000000001</v>
      </c>
      <c r="K3888" s="68">
        <v>18359</v>
      </c>
      <c r="L3888" s="63" t="s">
        <v>14444</v>
      </c>
      <c r="M3888" s="50" t="s">
        <v>12945</v>
      </c>
      <c r="N3888" s="36" t="s">
        <v>9812</v>
      </c>
      <c r="O3888" s="36">
        <v>508</v>
      </c>
      <c r="Q3888" s="36" t="s">
        <v>12942</v>
      </c>
      <c r="R3888" s="50" t="str">
        <f>VLOOKUP(A3888,[1]komplet!$1:$1048576,18,0)</f>
        <v>ANO</v>
      </c>
    </row>
    <row r="3889" spans="1:18" x14ac:dyDescent="0.25">
      <c r="A3889" s="71">
        <v>600073777</v>
      </c>
      <c r="B3889" s="56">
        <f t="shared" si="120"/>
        <v>600073777</v>
      </c>
      <c r="C3889" s="57" t="s">
        <v>7978</v>
      </c>
      <c r="D3889" s="50">
        <v>1</v>
      </c>
      <c r="E3889" s="72">
        <f t="shared" si="121"/>
        <v>70992789</v>
      </c>
      <c r="F3889" s="51" t="s">
        <v>5733</v>
      </c>
      <c r="G3889" s="51" t="s">
        <v>8885</v>
      </c>
      <c r="H3889" s="51">
        <v>200</v>
      </c>
      <c r="I3889" s="51" t="s">
        <v>14443</v>
      </c>
      <c r="J3889" s="51">
        <v>16.690000000000001</v>
      </c>
      <c r="K3889" s="68">
        <v>3338.0000000000005</v>
      </c>
      <c r="L3889" s="63" t="s">
        <v>14444</v>
      </c>
      <c r="M3889" s="50" t="s">
        <v>12946</v>
      </c>
      <c r="N3889" s="36" t="s">
        <v>19</v>
      </c>
      <c r="O3889" s="36">
        <v>22</v>
      </c>
      <c r="Q3889" s="36" t="s">
        <v>12947</v>
      </c>
      <c r="R3889" s="50" t="str">
        <f>VLOOKUP(A3889,[1]komplet!$1:$1048576,18,0)</f>
        <v>ANO</v>
      </c>
    </row>
    <row r="3890" spans="1:18" x14ac:dyDescent="0.25">
      <c r="A3890" s="71">
        <v>600073823</v>
      </c>
      <c r="B3890" s="56">
        <f t="shared" si="120"/>
        <v>600073823</v>
      </c>
      <c r="C3890" s="57" t="s">
        <v>7979</v>
      </c>
      <c r="D3890" s="50">
        <v>1</v>
      </c>
      <c r="E3890" s="72">
        <f t="shared" si="121"/>
        <v>75007126</v>
      </c>
      <c r="F3890" s="51" t="s">
        <v>5733</v>
      </c>
      <c r="G3890" s="51" t="s">
        <v>8885</v>
      </c>
      <c r="H3890" s="51">
        <v>725</v>
      </c>
      <c r="I3890" s="51" t="s">
        <v>14443</v>
      </c>
      <c r="J3890" s="51">
        <v>16.690000000000001</v>
      </c>
      <c r="K3890" s="68">
        <v>12100.250000000002</v>
      </c>
      <c r="L3890" s="63" t="s">
        <v>14444</v>
      </c>
      <c r="M3890" s="50" t="s">
        <v>12948</v>
      </c>
      <c r="N3890" s="36" t="s">
        <v>19</v>
      </c>
      <c r="O3890" s="36">
        <v>183</v>
      </c>
      <c r="Q3890" s="36" t="s">
        <v>12949</v>
      </c>
      <c r="R3890" s="50" t="str">
        <f>VLOOKUP(A3890,[1]komplet!$1:$1048576,18,0)</f>
        <v>ANO</v>
      </c>
    </row>
    <row r="3891" spans="1:18" x14ac:dyDescent="0.25">
      <c r="A3891" s="71">
        <v>600073840</v>
      </c>
      <c r="B3891" s="56">
        <f t="shared" si="120"/>
        <v>600073840</v>
      </c>
      <c r="C3891" s="57" t="s">
        <v>7980</v>
      </c>
      <c r="D3891" s="50">
        <v>1</v>
      </c>
      <c r="E3891" s="72">
        <f t="shared" si="121"/>
        <v>60611634</v>
      </c>
      <c r="F3891" s="51" t="s">
        <v>5733</v>
      </c>
      <c r="G3891" s="51" t="s">
        <v>8885</v>
      </c>
      <c r="H3891" s="51">
        <v>1000</v>
      </c>
      <c r="I3891" s="51" t="s">
        <v>14443</v>
      </c>
      <c r="J3891" s="51">
        <v>16.690000000000001</v>
      </c>
      <c r="K3891" s="68">
        <v>16690</v>
      </c>
      <c r="L3891" s="63" t="s">
        <v>14444</v>
      </c>
      <c r="M3891" s="50" t="s">
        <v>12950</v>
      </c>
      <c r="N3891" s="36" t="s">
        <v>47</v>
      </c>
      <c r="O3891" s="36">
        <v>203</v>
      </c>
      <c r="Q3891" s="36" t="s">
        <v>12951</v>
      </c>
      <c r="R3891" s="50" t="str">
        <f>VLOOKUP(A3891,[1]komplet!$1:$1048576,18,0)</f>
        <v>ANO</v>
      </c>
    </row>
    <row r="3892" spans="1:18" x14ac:dyDescent="0.25">
      <c r="A3892" s="71">
        <v>600073882</v>
      </c>
      <c r="B3892" s="56">
        <f t="shared" si="120"/>
        <v>600073882</v>
      </c>
      <c r="C3892" s="57" t="s">
        <v>7981</v>
      </c>
      <c r="D3892" s="50">
        <v>1</v>
      </c>
      <c r="E3892" s="72">
        <f t="shared" si="121"/>
        <v>70937605</v>
      </c>
      <c r="F3892" s="51" t="s">
        <v>5733</v>
      </c>
      <c r="G3892" s="51" t="s">
        <v>8885</v>
      </c>
      <c r="H3892" s="51">
        <v>1500</v>
      </c>
      <c r="I3892" s="51" t="s">
        <v>14443</v>
      </c>
      <c r="J3892" s="51">
        <v>16.690000000000001</v>
      </c>
      <c r="K3892" s="68">
        <v>25035.000000000004</v>
      </c>
      <c r="L3892" s="63" t="s">
        <v>14444</v>
      </c>
      <c r="M3892" s="50" t="s">
        <v>12952</v>
      </c>
      <c r="N3892" s="36" t="s">
        <v>5467</v>
      </c>
      <c r="O3892" s="36">
        <v>485</v>
      </c>
      <c r="Q3892" s="36" t="s">
        <v>12942</v>
      </c>
      <c r="R3892" s="50" t="str">
        <f>VLOOKUP(A3892,[1]komplet!$1:$1048576,18,0)</f>
        <v>ANO</v>
      </c>
    </row>
    <row r="3893" spans="1:18" x14ac:dyDescent="0.25">
      <c r="A3893" s="71">
        <v>600073891</v>
      </c>
      <c r="B3893" s="56">
        <f t="shared" si="120"/>
        <v>600073891</v>
      </c>
      <c r="C3893" s="57" t="s">
        <v>7982</v>
      </c>
      <c r="D3893" s="50">
        <v>1</v>
      </c>
      <c r="E3893" s="72">
        <f t="shared" si="121"/>
        <v>70937613</v>
      </c>
      <c r="F3893" s="51" t="s">
        <v>5733</v>
      </c>
      <c r="G3893" s="51" t="s">
        <v>8885</v>
      </c>
      <c r="H3893" s="51">
        <v>2100</v>
      </c>
      <c r="I3893" s="51" t="s">
        <v>14443</v>
      </c>
      <c r="J3893" s="51">
        <v>16.690000000000001</v>
      </c>
      <c r="K3893" s="68">
        <v>35049</v>
      </c>
      <c r="L3893" s="63" t="s">
        <v>14444</v>
      </c>
      <c r="M3893" s="50" t="s">
        <v>12953</v>
      </c>
      <c r="N3893" s="36" t="s">
        <v>4990</v>
      </c>
      <c r="O3893" s="36">
        <v>1039</v>
      </c>
      <c r="Q3893" s="36" t="s">
        <v>12942</v>
      </c>
      <c r="R3893" s="50" t="str">
        <f>VLOOKUP(A3893,[1]komplet!$1:$1048576,18,0)</f>
        <v>ANO</v>
      </c>
    </row>
    <row r="3894" spans="1:18" x14ac:dyDescent="0.25">
      <c r="A3894" s="71">
        <v>600073939</v>
      </c>
      <c r="B3894" s="56">
        <f t="shared" si="120"/>
        <v>600073939</v>
      </c>
      <c r="C3894" s="57" t="s">
        <v>7983</v>
      </c>
      <c r="D3894" s="50">
        <v>1</v>
      </c>
      <c r="E3894" s="72">
        <f t="shared" si="121"/>
        <v>70998736</v>
      </c>
      <c r="F3894" s="51" t="s">
        <v>5733</v>
      </c>
      <c r="G3894" s="51" t="s">
        <v>8885</v>
      </c>
      <c r="H3894" s="51">
        <v>450</v>
      </c>
      <c r="I3894" s="51" t="s">
        <v>14443</v>
      </c>
      <c r="J3894" s="51">
        <v>16.690000000000001</v>
      </c>
      <c r="K3894" s="68">
        <v>7510.5000000000009</v>
      </c>
      <c r="L3894" s="63" t="s">
        <v>14444</v>
      </c>
      <c r="M3894" s="50" t="s">
        <v>12954</v>
      </c>
      <c r="N3894" s="36" t="s">
        <v>12955</v>
      </c>
      <c r="O3894" s="36">
        <v>38</v>
      </c>
      <c r="Q3894" s="36" t="s">
        <v>12956</v>
      </c>
      <c r="R3894" s="50" t="str">
        <f>VLOOKUP(A3894,[1]komplet!$1:$1048576,18,0)</f>
        <v>ANO</v>
      </c>
    </row>
    <row r="3895" spans="1:18" x14ac:dyDescent="0.25">
      <c r="A3895" s="71">
        <v>600073947</v>
      </c>
      <c r="B3895" s="56">
        <f t="shared" si="120"/>
        <v>600073947</v>
      </c>
      <c r="C3895" s="57" t="s">
        <v>7984</v>
      </c>
      <c r="D3895" s="50">
        <v>1</v>
      </c>
      <c r="E3895" s="72">
        <f t="shared" si="121"/>
        <v>70993190</v>
      </c>
      <c r="F3895" s="51" t="s">
        <v>5733</v>
      </c>
      <c r="G3895" s="51" t="s">
        <v>8885</v>
      </c>
      <c r="H3895" s="51">
        <v>100</v>
      </c>
      <c r="I3895" s="51" t="s">
        <v>14443</v>
      </c>
      <c r="J3895" s="51">
        <v>16.690000000000001</v>
      </c>
      <c r="K3895" s="68">
        <v>1669.0000000000002</v>
      </c>
      <c r="L3895" s="63" t="s">
        <v>14444</v>
      </c>
      <c r="M3895" s="50" t="s">
        <v>12957</v>
      </c>
      <c r="O3895" s="36">
        <v>35</v>
      </c>
      <c r="Q3895" s="36" t="s">
        <v>12958</v>
      </c>
      <c r="R3895" s="50" t="str">
        <f>VLOOKUP(A3895,[1]komplet!$1:$1048576,18,0)</f>
        <v>ANO</v>
      </c>
    </row>
    <row r="3896" spans="1:18" x14ac:dyDescent="0.25">
      <c r="A3896" s="71">
        <v>650033558</v>
      </c>
      <c r="B3896" s="56">
        <f t="shared" si="120"/>
        <v>650033558</v>
      </c>
      <c r="C3896" s="57" t="s">
        <v>7985</v>
      </c>
      <c r="D3896" s="50">
        <v>1</v>
      </c>
      <c r="E3896" s="72">
        <f t="shared" si="121"/>
        <v>70982422</v>
      </c>
      <c r="F3896" s="51" t="s">
        <v>5733</v>
      </c>
      <c r="G3896" s="51" t="s">
        <v>8885</v>
      </c>
      <c r="H3896" s="51">
        <v>50</v>
      </c>
      <c r="I3896" s="51" t="s">
        <v>14443</v>
      </c>
      <c r="J3896" s="51">
        <v>16.690000000000001</v>
      </c>
      <c r="K3896" s="68">
        <v>834.50000000000011</v>
      </c>
      <c r="L3896" s="63" t="s">
        <v>14444</v>
      </c>
      <c r="M3896" s="50" t="s">
        <v>12959</v>
      </c>
      <c r="O3896" s="36">
        <v>32</v>
      </c>
      <c r="Q3896" s="36" t="s">
        <v>12792</v>
      </c>
      <c r="R3896" s="50" t="str">
        <f>VLOOKUP(A3896,[1]komplet!$1:$1048576,18,0)</f>
        <v>ANO</v>
      </c>
    </row>
    <row r="3897" spans="1:18" x14ac:dyDescent="0.25">
      <c r="A3897" s="71">
        <v>600009360</v>
      </c>
      <c r="B3897" s="56">
        <f t="shared" si="120"/>
        <v>600009360</v>
      </c>
      <c r="C3897" s="57" t="s">
        <v>1547</v>
      </c>
      <c r="D3897" s="50">
        <v>1</v>
      </c>
      <c r="E3897" s="72">
        <f t="shared" si="121"/>
        <v>61781444</v>
      </c>
      <c r="F3897" s="51" t="s">
        <v>5733</v>
      </c>
      <c r="G3897" s="51" t="s">
        <v>5735</v>
      </c>
      <c r="H3897" s="51">
        <v>1075</v>
      </c>
      <c r="I3897" s="51" t="s">
        <v>14443</v>
      </c>
      <c r="J3897" s="51">
        <v>16.690000000000001</v>
      </c>
      <c r="K3897" s="68">
        <v>17941.75</v>
      </c>
      <c r="L3897" s="63" t="s">
        <v>14444</v>
      </c>
      <c r="M3897" s="50" t="s">
        <v>3504</v>
      </c>
      <c r="N3897" s="36" t="s">
        <v>5231</v>
      </c>
      <c r="O3897" s="36">
        <v>324</v>
      </c>
      <c r="Q3897" s="36" t="s">
        <v>5232</v>
      </c>
      <c r="R3897" s="50" t="str">
        <f>VLOOKUP(A3897,[1]komplet!$1:$1048576,18,0)</f>
        <v>ANO</v>
      </c>
    </row>
    <row r="3898" spans="1:18" x14ac:dyDescent="0.25">
      <c r="A3898" s="71">
        <v>600009416</v>
      </c>
      <c r="B3898" s="56">
        <f t="shared" si="120"/>
        <v>600009416</v>
      </c>
      <c r="C3898" s="57" t="s">
        <v>1548</v>
      </c>
      <c r="D3898" s="50">
        <v>1</v>
      </c>
      <c r="E3898" s="72">
        <f t="shared" si="121"/>
        <v>77615</v>
      </c>
      <c r="F3898" s="51" t="s">
        <v>5733</v>
      </c>
      <c r="G3898" s="51" t="s">
        <v>5735</v>
      </c>
      <c r="H3898" s="51">
        <v>2100</v>
      </c>
      <c r="I3898" s="51" t="s">
        <v>14443</v>
      </c>
      <c r="J3898" s="51">
        <v>16.690000000000001</v>
      </c>
      <c r="K3898" s="68">
        <v>35049</v>
      </c>
      <c r="L3898" s="63" t="s">
        <v>14444</v>
      </c>
      <c r="M3898" s="50" t="s">
        <v>3505</v>
      </c>
      <c r="N3898" s="36" t="s">
        <v>101</v>
      </c>
      <c r="O3898" s="36">
        <v>761</v>
      </c>
      <c r="Q3898" s="36" t="s">
        <v>5232</v>
      </c>
      <c r="R3898" s="50" t="str">
        <f>VLOOKUP(A3898,[1]komplet!$1:$1048576,18,0)</f>
        <v>ANO</v>
      </c>
    </row>
    <row r="3899" spans="1:18" x14ac:dyDescent="0.25">
      <c r="A3899" s="71">
        <v>600068439</v>
      </c>
      <c r="B3899" s="56">
        <f t="shared" si="120"/>
        <v>600068439</v>
      </c>
      <c r="C3899" s="57" t="s">
        <v>1549</v>
      </c>
      <c r="D3899" s="50">
        <v>1</v>
      </c>
      <c r="E3899" s="72">
        <f t="shared" si="121"/>
        <v>61785300</v>
      </c>
      <c r="F3899" s="51" t="s">
        <v>5733</v>
      </c>
      <c r="G3899" s="51" t="s">
        <v>5735</v>
      </c>
      <c r="H3899" s="51">
        <v>225</v>
      </c>
      <c r="I3899" s="51" t="s">
        <v>14443</v>
      </c>
      <c r="J3899" s="51">
        <v>16.690000000000001</v>
      </c>
      <c r="K3899" s="68">
        <v>3755.2500000000005</v>
      </c>
      <c r="L3899" s="63" t="s">
        <v>14444</v>
      </c>
      <c r="M3899" s="50" t="s">
        <v>3506</v>
      </c>
      <c r="O3899" s="36">
        <v>73</v>
      </c>
      <c r="Q3899" s="36" t="s">
        <v>4854</v>
      </c>
      <c r="R3899" s="50" t="str">
        <f>VLOOKUP(A3899,[1]komplet!$1:$1048576,18,0)</f>
        <v>ANO</v>
      </c>
    </row>
    <row r="3900" spans="1:18" x14ac:dyDescent="0.25">
      <c r="A3900" s="71">
        <v>600068536</v>
      </c>
      <c r="B3900" s="56">
        <f t="shared" si="120"/>
        <v>600068536</v>
      </c>
      <c r="C3900" s="57" t="s">
        <v>1550</v>
      </c>
      <c r="D3900" s="50">
        <v>1</v>
      </c>
      <c r="E3900" s="72">
        <f t="shared" si="121"/>
        <v>60610719</v>
      </c>
      <c r="F3900" s="51" t="s">
        <v>5733</v>
      </c>
      <c r="G3900" s="51" t="s">
        <v>5735</v>
      </c>
      <c r="H3900" s="51">
        <v>200</v>
      </c>
      <c r="I3900" s="51" t="s">
        <v>14443</v>
      </c>
      <c r="J3900" s="51">
        <v>16.690000000000001</v>
      </c>
      <c r="K3900" s="68">
        <v>3338.0000000000005</v>
      </c>
      <c r="L3900" s="63" t="s">
        <v>14444</v>
      </c>
      <c r="M3900" s="50" t="s">
        <v>3507</v>
      </c>
      <c r="O3900" s="36">
        <v>8</v>
      </c>
      <c r="Q3900" s="36" t="s">
        <v>5233</v>
      </c>
      <c r="R3900" s="50" t="str">
        <f>VLOOKUP(A3900,[1]komplet!$1:$1048576,18,0)</f>
        <v>ANO</v>
      </c>
    </row>
    <row r="3901" spans="1:18" x14ac:dyDescent="0.25">
      <c r="A3901" s="71">
        <v>600068722</v>
      </c>
      <c r="B3901" s="56">
        <f t="shared" si="120"/>
        <v>600068722</v>
      </c>
      <c r="C3901" s="57" t="s">
        <v>1551</v>
      </c>
      <c r="D3901" s="50">
        <v>1</v>
      </c>
      <c r="E3901" s="72">
        <f t="shared" si="121"/>
        <v>49212222</v>
      </c>
      <c r="F3901" s="51" t="s">
        <v>5733</v>
      </c>
      <c r="G3901" s="51" t="s">
        <v>5735</v>
      </c>
      <c r="H3901" s="51">
        <v>475</v>
      </c>
      <c r="I3901" s="51" t="s">
        <v>14443</v>
      </c>
      <c r="J3901" s="51">
        <v>16.690000000000001</v>
      </c>
      <c r="K3901" s="68">
        <v>7927.7500000000009</v>
      </c>
      <c r="L3901" s="63" t="s">
        <v>14444</v>
      </c>
      <c r="M3901" s="50" t="s">
        <v>3508</v>
      </c>
      <c r="O3901" s="36">
        <v>1</v>
      </c>
      <c r="Q3901" s="36" t="s">
        <v>5234</v>
      </c>
      <c r="R3901" s="50" t="str">
        <f>VLOOKUP(A3901,[1]komplet!$1:$1048576,18,0)</f>
        <v>ANO</v>
      </c>
    </row>
    <row r="3902" spans="1:18" x14ac:dyDescent="0.25">
      <c r="A3902" s="71">
        <v>600068790</v>
      </c>
      <c r="B3902" s="56">
        <f t="shared" si="120"/>
        <v>600068790</v>
      </c>
      <c r="C3902" s="57" t="s">
        <v>1552</v>
      </c>
      <c r="D3902" s="50">
        <v>1</v>
      </c>
      <c r="E3902" s="72">
        <f t="shared" si="121"/>
        <v>60610336</v>
      </c>
      <c r="F3902" s="51" t="s">
        <v>5733</v>
      </c>
      <c r="G3902" s="51" t="s">
        <v>5735</v>
      </c>
      <c r="H3902" s="51">
        <v>2100</v>
      </c>
      <c r="I3902" s="51" t="s">
        <v>14443</v>
      </c>
      <c r="J3902" s="51">
        <v>16.690000000000001</v>
      </c>
      <c r="K3902" s="68">
        <v>35049</v>
      </c>
      <c r="L3902" s="63" t="s">
        <v>14444</v>
      </c>
      <c r="M3902" s="50" t="s">
        <v>3509</v>
      </c>
      <c r="N3902" s="36" t="s">
        <v>111</v>
      </c>
      <c r="O3902" s="36">
        <v>129</v>
      </c>
      <c r="Q3902" s="36" t="s">
        <v>5232</v>
      </c>
      <c r="R3902" s="50" t="str">
        <f>VLOOKUP(A3902,[1]komplet!$1:$1048576,18,0)</f>
        <v>ANO</v>
      </c>
    </row>
    <row r="3903" spans="1:18" x14ac:dyDescent="0.25">
      <c r="A3903" s="71">
        <v>600068854</v>
      </c>
      <c r="B3903" s="56">
        <f t="shared" si="120"/>
        <v>600068854</v>
      </c>
      <c r="C3903" s="57" t="s">
        <v>1553</v>
      </c>
      <c r="D3903" s="50">
        <v>1</v>
      </c>
      <c r="E3903" s="72">
        <f t="shared" si="121"/>
        <v>61750000</v>
      </c>
      <c r="F3903" s="51" t="s">
        <v>5733</v>
      </c>
      <c r="G3903" s="51" t="s">
        <v>5735</v>
      </c>
      <c r="H3903" s="51">
        <v>2925</v>
      </c>
      <c r="I3903" s="51" t="s">
        <v>14443</v>
      </c>
      <c r="J3903" s="51">
        <v>16.690000000000001</v>
      </c>
      <c r="K3903" s="68">
        <v>48818.250000000007</v>
      </c>
      <c r="L3903" s="63" t="s">
        <v>14444</v>
      </c>
      <c r="M3903" s="50" t="s">
        <v>3510</v>
      </c>
      <c r="N3903" s="36" t="s">
        <v>4590</v>
      </c>
      <c r="O3903" s="36">
        <v>1112</v>
      </c>
      <c r="Q3903" s="36" t="s">
        <v>5232</v>
      </c>
      <c r="R3903" s="50" t="str">
        <f>VLOOKUP(A3903,[1]komplet!$1:$1048576,18,0)</f>
        <v>ANO</v>
      </c>
    </row>
    <row r="3904" spans="1:18" x14ac:dyDescent="0.25">
      <c r="A3904" s="71">
        <v>650013883</v>
      </c>
      <c r="B3904" s="56">
        <f t="shared" si="120"/>
        <v>650013883</v>
      </c>
      <c r="C3904" s="57" t="s">
        <v>1554</v>
      </c>
      <c r="D3904" s="50">
        <v>1</v>
      </c>
      <c r="E3904" s="72">
        <f t="shared" si="121"/>
        <v>69983968</v>
      </c>
      <c r="F3904" s="51" t="s">
        <v>5733</v>
      </c>
      <c r="G3904" s="51" t="s">
        <v>5735</v>
      </c>
      <c r="H3904" s="51">
        <v>225</v>
      </c>
      <c r="I3904" s="51" t="s">
        <v>14443</v>
      </c>
      <c r="J3904" s="51">
        <v>16.690000000000001</v>
      </c>
      <c r="K3904" s="68">
        <v>3755.2500000000005</v>
      </c>
      <c r="L3904" s="63" t="s">
        <v>14444</v>
      </c>
      <c r="M3904" s="50" t="s">
        <v>3511</v>
      </c>
      <c r="O3904" s="36">
        <v>7</v>
      </c>
      <c r="Q3904" s="36" t="s">
        <v>5235</v>
      </c>
      <c r="R3904" s="50" t="str">
        <f>VLOOKUP(A3904,[1]komplet!$1:$1048576,18,0)</f>
        <v>ANO</v>
      </c>
    </row>
    <row r="3905" spans="1:18" x14ac:dyDescent="0.25">
      <c r="A3905" s="71">
        <v>650031768</v>
      </c>
      <c r="B3905" s="56">
        <f t="shared" si="120"/>
        <v>650031768</v>
      </c>
      <c r="C3905" s="57" t="s">
        <v>1555</v>
      </c>
      <c r="D3905" s="50">
        <v>1</v>
      </c>
      <c r="E3905" s="72">
        <f t="shared" si="121"/>
        <v>60610263</v>
      </c>
      <c r="F3905" s="51" t="s">
        <v>5733</v>
      </c>
      <c r="G3905" s="51" t="s">
        <v>5735</v>
      </c>
      <c r="H3905" s="51">
        <v>150</v>
      </c>
      <c r="I3905" s="51" t="s">
        <v>14443</v>
      </c>
      <c r="J3905" s="51">
        <v>16.690000000000001</v>
      </c>
      <c r="K3905" s="68">
        <v>2503.5</v>
      </c>
      <c r="L3905" s="63" t="s">
        <v>14444</v>
      </c>
      <c r="M3905" s="50" t="s">
        <v>3512</v>
      </c>
      <c r="O3905" s="36">
        <v>9</v>
      </c>
      <c r="Q3905" s="36" t="s">
        <v>5236</v>
      </c>
      <c r="R3905" s="50" t="str">
        <f>VLOOKUP(A3905,[1]komplet!$1:$1048576,18,0)</f>
        <v>ANO</v>
      </c>
    </row>
    <row r="3906" spans="1:18" x14ac:dyDescent="0.25">
      <c r="A3906" s="71">
        <v>650032110</v>
      </c>
      <c r="B3906" s="56">
        <f t="shared" si="120"/>
        <v>650032110</v>
      </c>
      <c r="C3906" s="57" t="s">
        <v>1556</v>
      </c>
      <c r="D3906" s="50">
        <v>1</v>
      </c>
      <c r="E3906" s="72">
        <f t="shared" si="121"/>
        <v>60611839</v>
      </c>
      <c r="F3906" s="51" t="s">
        <v>5733</v>
      </c>
      <c r="G3906" s="51" t="s">
        <v>5735</v>
      </c>
      <c r="H3906" s="51">
        <v>500</v>
      </c>
      <c r="I3906" s="51" t="s">
        <v>14443</v>
      </c>
      <c r="J3906" s="51">
        <v>16.690000000000001</v>
      </c>
      <c r="K3906" s="68">
        <v>8345</v>
      </c>
      <c r="L3906" s="63" t="s">
        <v>14444</v>
      </c>
      <c r="M3906" s="50" t="s">
        <v>3513</v>
      </c>
      <c r="O3906" s="36">
        <v>162</v>
      </c>
      <c r="Q3906" s="36" t="s">
        <v>5237</v>
      </c>
      <c r="R3906" s="50" t="str">
        <f>VLOOKUP(A3906,[1]komplet!$1:$1048576,18,0)</f>
        <v>ANO</v>
      </c>
    </row>
    <row r="3907" spans="1:18" x14ac:dyDescent="0.25">
      <c r="A3907" s="71">
        <v>650032951</v>
      </c>
      <c r="B3907" s="56">
        <f t="shared" si="120"/>
        <v>650032951</v>
      </c>
      <c r="C3907" s="57" t="s">
        <v>1557</v>
      </c>
      <c r="D3907" s="50">
        <v>1</v>
      </c>
      <c r="E3907" s="72">
        <f t="shared" si="121"/>
        <v>60610760</v>
      </c>
      <c r="F3907" s="51" t="s">
        <v>5733</v>
      </c>
      <c r="G3907" s="51" t="s">
        <v>5735</v>
      </c>
      <c r="H3907" s="51">
        <v>125</v>
      </c>
      <c r="I3907" s="51" t="s">
        <v>14443</v>
      </c>
      <c r="J3907" s="51">
        <v>16.690000000000001</v>
      </c>
      <c r="K3907" s="68">
        <v>2086.25</v>
      </c>
      <c r="L3907" s="63" t="s">
        <v>14444</v>
      </c>
      <c r="M3907" s="50" t="s">
        <v>3514</v>
      </c>
      <c r="O3907" s="36">
        <v>107</v>
      </c>
      <c r="Q3907" s="36" t="s">
        <v>5238</v>
      </c>
      <c r="R3907" s="50" t="str">
        <f>VLOOKUP(A3907,[1]komplet!$1:$1048576,18,0)</f>
        <v>ANO</v>
      </c>
    </row>
    <row r="3908" spans="1:18" x14ac:dyDescent="0.25">
      <c r="A3908" s="71">
        <v>650055217</v>
      </c>
      <c r="B3908" s="56">
        <f t="shared" si="120"/>
        <v>650055217</v>
      </c>
      <c r="C3908" s="57" t="s">
        <v>1558</v>
      </c>
      <c r="D3908" s="50">
        <v>1</v>
      </c>
      <c r="E3908" s="72">
        <f t="shared" si="121"/>
        <v>71005501</v>
      </c>
      <c r="F3908" s="51" t="s">
        <v>5733</v>
      </c>
      <c r="G3908" s="51" t="s">
        <v>5735</v>
      </c>
      <c r="H3908" s="51">
        <v>750</v>
      </c>
      <c r="I3908" s="51" t="s">
        <v>14443</v>
      </c>
      <c r="J3908" s="51">
        <v>16.690000000000001</v>
      </c>
      <c r="K3908" s="68">
        <v>12517.500000000002</v>
      </c>
      <c r="L3908" s="63" t="s">
        <v>14444</v>
      </c>
      <c r="M3908" s="50" t="s">
        <v>3515</v>
      </c>
      <c r="N3908" s="36" t="s">
        <v>5239</v>
      </c>
      <c r="O3908" s="36">
        <v>230</v>
      </c>
      <c r="Q3908" s="36" t="s">
        <v>5240</v>
      </c>
      <c r="R3908" s="50" t="str">
        <f>VLOOKUP(A3908,[1]komplet!$1:$1048576,18,0)</f>
        <v>ANO</v>
      </c>
    </row>
    <row r="3909" spans="1:18" x14ac:dyDescent="0.25">
      <c r="A3909" s="71">
        <v>650058313</v>
      </c>
      <c r="B3909" s="56">
        <f t="shared" ref="B3909:B3972" si="122">A3909*1</f>
        <v>650058313</v>
      </c>
      <c r="C3909" s="57" t="s">
        <v>1559</v>
      </c>
      <c r="D3909" s="50">
        <v>1</v>
      </c>
      <c r="E3909" s="72">
        <f t="shared" ref="E3909:E3972" si="123">C3909*1</f>
        <v>70987629</v>
      </c>
      <c r="F3909" s="51" t="s">
        <v>5733</v>
      </c>
      <c r="G3909" s="51" t="s">
        <v>5735</v>
      </c>
      <c r="H3909" s="51">
        <v>50</v>
      </c>
      <c r="I3909" s="51" t="s">
        <v>14443</v>
      </c>
      <c r="J3909" s="51">
        <v>16.690000000000001</v>
      </c>
      <c r="K3909" s="68">
        <v>834.50000000000011</v>
      </c>
      <c r="L3909" s="63" t="s">
        <v>14444</v>
      </c>
      <c r="M3909" s="50" t="s">
        <v>3516</v>
      </c>
      <c r="O3909" s="36">
        <v>10</v>
      </c>
      <c r="Q3909" s="36" t="s">
        <v>5241</v>
      </c>
      <c r="R3909" s="50" t="str">
        <f>VLOOKUP(A3909,[1]komplet!$1:$1048576,18,0)</f>
        <v>ANO</v>
      </c>
    </row>
    <row r="3910" spans="1:18" x14ac:dyDescent="0.25">
      <c r="A3910" s="71">
        <v>691003793</v>
      </c>
      <c r="B3910" s="56">
        <f t="shared" si="122"/>
        <v>691003793</v>
      </c>
      <c r="C3910" s="57" t="s">
        <v>1560</v>
      </c>
      <c r="D3910" s="50">
        <v>1</v>
      </c>
      <c r="E3910" s="72">
        <f t="shared" si="123"/>
        <v>72550031</v>
      </c>
      <c r="F3910" s="51" t="s">
        <v>5733</v>
      </c>
      <c r="G3910" s="51" t="s">
        <v>5735</v>
      </c>
      <c r="H3910" s="51">
        <v>125</v>
      </c>
      <c r="I3910" s="51" t="s">
        <v>14443</v>
      </c>
      <c r="J3910" s="51">
        <v>16.690000000000001</v>
      </c>
      <c r="K3910" s="68">
        <v>2086.25</v>
      </c>
      <c r="L3910" s="63" t="s">
        <v>14444</v>
      </c>
      <c r="M3910" s="50" t="s">
        <v>3517</v>
      </c>
      <c r="O3910" s="36">
        <v>95</v>
      </c>
      <c r="Q3910" s="36" t="s">
        <v>5242</v>
      </c>
      <c r="R3910" s="50" t="str">
        <f>VLOOKUP(A3910,[1]komplet!$1:$1048576,18,0)</f>
        <v>ANO</v>
      </c>
    </row>
    <row r="3911" spans="1:18" x14ac:dyDescent="0.25">
      <c r="A3911" s="71">
        <v>691013900</v>
      </c>
      <c r="B3911" s="56">
        <f t="shared" si="122"/>
        <v>691013900</v>
      </c>
      <c r="C3911" s="57" t="s">
        <v>1561</v>
      </c>
      <c r="D3911" s="50">
        <v>1</v>
      </c>
      <c r="E3911" s="72">
        <f t="shared" si="123"/>
        <v>8865256</v>
      </c>
      <c r="F3911" s="51" t="s">
        <v>5733</v>
      </c>
      <c r="G3911" s="51" t="s">
        <v>5735</v>
      </c>
      <c r="H3911" s="51">
        <v>200</v>
      </c>
      <c r="I3911" s="51" t="s">
        <v>14443</v>
      </c>
      <c r="J3911" s="51">
        <v>16.690000000000001</v>
      </c>
      <c r="K3911" s="68">
        <v>3338.0000000000005</v>
      </c>
      <c r="L3911" s="63" t="s">
        <v>14444</v>
      </c>
      <c r="M3911" s="50" t="s">
        <v>3518</v>
      </c>
      <c r="O3911" s="36">
        <v>6</v>
      </c>
      <c r="Q3911" s="36" t="s">
        <v>4854</v>
      </c>
      <c r="R3911" s="50" t="str">
        <f>VLOOKUP(A3911,[1]komplet!$1:$1048576,18,0)</f>
        <v>NE</v>
      </c>
    </row>
    <row r="3912" spans="1:18" x14ac:dyDescent="0.25">
      <c r="A3912" s="71">
        <v>600009963</v>
      </c>
      <c r="B3912" s="56">
        <f t="shared" si="122"/>
        <v>600009963</v>
      </c>
      <c r="C3912" s="57" t="s">
        <v>7986</v>
      </c>
      <c r="D3912" s="50">
        <v>1</v>
      </c>
      <c r="E3912" s="72">
        <f t="shared" si="123"/>
        <v>77879</v>
      </c>
      <c r="F3912" s="51" t="s">
        <v>5733</v>
      </c>
      <c r="G3912" s="51" t="s">
        <v>8885</v>
      </c>
      <c r="H3912" s="51">
        <v>775</v>
      </c>
      <c r="I3912" s="51" t="s">
        <v>14443</v>
      </c>
      <c r="J3912" s="51">
        <v>16.690000000000001</v>
      </c>
      <c r="K3912" s="68">
        <v>12934.750000000002</v>
      </c>
      <c r="L3912" s="63" t="s">
        <v>14444</v>
      </c>
      <c r="M3912" s="50" t="s">
        <v>12960</v>
      </c>
      <c r="N3912" s="36" t="s">
        <v>4319</v>
      </c>
      <c r="O3912" s="36">
        <v>231</v>
      </c>
      <c r="Q3912" s="36" t="s">
        <v>12961</v>
      </c>
      <c r="R3912" s="50" t="str">
        <f>VLOOKUP(A3912,[1]komplet!$1:$1048576,18,0)</f>
        <v>ANO</v>
      </c>
    </row>
    <row r="3913" spans="1:18" x14ac:dyDescent="0.25">
      <c r="A3913" s="71">
        <v>600023117</v>
      </c>
      <c r="B3913" s="56">
        <f t="shared" si="122"/>
        <v>600023117</v>
      </c>
      <c r="C3913" s="57" t="s">
        <v>7987</v>
      </c>
      <c r="D3913" s="50">
        <v>1</v>
      </c>
      <c r="E3913" s="72">
        <f t="shared" si="123"/>
        <v>70842523</v>
      </c>
      <c r="F3913" s="51" t="s">
        <v>5733</v>
      </c>
      <c r="G3913" s="51" t="s">
        <v>8885</v>
      </c>
      <c r="H3913" s="51">
        <v>300</v>
      </c>
      <c r="I3913" s="51" t="s">
        <v>14443</v>
      </c>
      <c r="J3913" s="51">
        <v>16.690000000000001</v>
      </c>
      <c r="K3913" s="68">
        <v>5007</v>
      </c>
      <c r="L3913" s="63" t="s">
        <v>14444</v>
      </c>
      <c r="M3913" s="50" t="s">
        <v>12962</v>
      </c>
      <c r="N3913" s="36" t="s">
        <v>10912</v>
      </c>
      <c r="O3913" s="36">
        <v>1995</v>
      </c>
      <c r="Q3913" s="36" t="s">
        <v>12963</v>
      </c>
      <c r="R3913" s="50" t="str">
        <f>VLOOKUP(A3913,[1]komplet!$1:$1048576,18,0)</f>
        <v>ANO</v>
      </c>
    </row>
    <row r="3914" spans="1:18" x14ac:dyDescent="0.25">
      <c r="A3914" s="71">
        <v>600009955</v>
      </c>
      <c r="B3914" s="56">
        <f t="shared" si="122"/>
        <v>600009955</v>
      </c>
      <c r="C3914" s="57" t="s">
        <v>7988</v>
      </c>
      <c r="D3914" s="50">
        <v>1</v>
      </c>
      <c r="E3914" s="72">
        <f t="shared" si="123"/>
        <v>70842566</v>
      </c>
      <c r="F3914" s="51" t="s">
        <v>5733</v>
      </c>
      <c r="G3914" s="51" t="s">
        <v>8885</v>
      </c>
      <c r="H3914" s="51">
        <v>800</v>
      </c>
      <c r="I3914" s="51" t="s">
        <v>14443</v>
      </c>
      <c r="J3914" s="51">
        <v>16.690000000000001</v>
      </c>
      <c r="K3914" s="68">
        <v>13352.000000000002</v>
      </c>
      <c r="L3914" s="63" t="s">
        <v>14444</v>
      </c>
      <c r="M3914" s="50" t="s">
        <v>12964</v>
      </c>
      <c r="N3914" s="36" t="s">
        <v>4869</v>
      </c>
      <c r="O3914" s="36">
        <v>1370</v>
      </c>
      <c r="Q3914" s="36" t="s">
        <v>12963</v>
      </c>
      <c r="R3914" s="50" t="str">
        <f>VLOOKUP(A3914,[1]komplet!$1:$1048576,18,0)</f>
        <v>ANO</v>
      </c>
    </row>
    <row r="3915" spans="1:18" x14ac:dyDescent="0.25">
      <c r="A3915" s="71">
        <v>600009971</v>
      </c>
      <c r="B3915" s="56">
        <f t="shared" si="122"/>
        <v>600009971</v>
      </c>
      <c r="C3915" s="57" t="s">
        <v>7989</v>
      </c>
      <c r="D3915" s="50">
        <v>1</v>
      </c>
      <c r="E3915" s="72">
        <f t="shared" si="123"/>
        <v>48326437</v>
      </c>
      <c r="F3915" s="51" t="s">
        <v>5733</v>
      </c>
      <c r="G3915" s="51" t="s">
        <v>8885</v>
      </c>
      <c r="H3915" s="51">
        <v>1350</v>
      </c>
      <c r="I3915" s="51" t="s">
        <v>14443</v>
      </c>
      <c r="J3915" s="51">
        <v>16.690000000000001</v>
      </c>
      <c r="K3915" s="68">
        <v>22531.5</v>
      </c>
      <c r="L3915" s="63" t="s">
        <v>14444</v>
      </c>
      <c r="M3915" s="50" t="s">
        <v>12965</v>
      </c>
      <c r="N3915" s="36" t="s">
        <v>27</v>
      </c>
      <c r="O3915" s="36">
        <v>129</v>
      </c>
      <c r="Q3915" s="36" t="s">
        <v>12966</v>
      </c>
      <c r="R3915" s="50" t="str">
        <f>VLOOKUP(A3915,[1]komplet!$1:$1048576,18,0)</f>
        <v>ANO</v>
      </c>
    </row>
    <row r="3916" spans="1:18" x14ac:dyDescent="0.25">
      <c r="A3916" s="71">
        <v>600073742</v>
      </c>
      <c r="B3916" s="56">
        <f t="shared" si="122"/>
        <v>600073742</v>
      </c>
      <c r="C3916" s="57" t="s">
        <v>7990</v>
      </c>
      <c r="D3916" s="50">
        <v>1</v>
      </c>
      <c r="E3916" s="72">
        <f t="shared" si="123"/>
        <v>48327191</v>
      </c>
      <c r="F3916" s="51" t="s">
        <v>5733</v>
      </c>
      <c r="G3916" s="51" t="s">
        <v>8885</v>
      </c>
      <c r="H3916" s="51">
        <v>575</v>
      </c>
      <c r="I3916" s="51" t="s">
        <v>14443</v>
      </c>
      <c r="J3916" s="51">
        <v>16.690000000000001</v>
      </c>
      <c r="K3916" s="68">
        <v>9596.75</v>
      </c>
      <c r="L3916" s="63" t="s">
        <v>14444</v>
      </c>
      <c r="M3916" s="50" t="s">
        <v>12967</v>
      </c>
      <c r="O3916" s="36">
        <v>360</v>
      </c>
      <c r="Q3916" s="36" t="s">
        <v>12968</v>
      </c>
      <c r="R3916" s="50" t="str">
        <f>VLOOKUP(A3916,[1]komplet!$1:$1048576,18,0)</f>
        <v>ANO</v>
      </c>
    </row>
    <row r="3917" spans="1:18" x14ac:dyDescent="0.25">
      <c r="A3917" s="71">
        <v>600073807</v>
      </c>
      <c r="B3917" s="56">
        <f t="shared" si="122"/>
        <v>600073807</v>
      </c>
      <c r="C3917" s="57" t="s">
        <v>7991</v>
      </c>
      <c r="D3917" s="50">
        <v>1</v>
      </c>
      <c r="E3917" s="72">
        <f t="shared" si="123"/>
        <v>60610310</v>
      </c>
      <c r="F3917" s="51" t="s">
        <v>5733</v>
      </c>
      <c r="G3917" s="51" t="s">
        <v>8885</v>
      </c>
      <c r="H3917" s="51">
        <v>100</v>
      </c>
      <c r="I3917" s="51" t="s">
        <v>14443</v>
      </c>
      <c r="J3917" s="51">
        <v>16.690000000000001</v>
      </c>
      <c r="K3917" s="68">
        <v>1669.0000000000002</v>
      </c>
      <c r="L3917" s="63" t="s">
        <v>14444</v>
      </c>
      <c r="M3917" s="50" t="s">
        <v>12969</v>
      </c>
      <c r="O3917" s="36">
        <v>159</v>
      </c>
      <c r="Q3917" s="36" t="s">
        <v>12970</v>
      </c>
      <c r="R3917" s="50" t="str">
        <f>VLOOKUP(A3917,[1]komplet!$1:$1048576,18,0)</f>
        <v>ANO</v>
      </c>
    </row>
    <row r="3918" spans="1:18" x14ac:dyDescent="0.25">
      <c r="A3918" s="71">
        <v>600073831</v>
      </c>
      <c r="B3918" s="56">
        <f t="shared" si="122"/>
        <v>600073831</v>
      </c>
      <c r="C3918" s="57" t="s">
        <v>7992</v>
      </c>
      <c r="D3918" s="50">
        <v>1</v>
      </c>
      <c r="E3918" s="72">
        <f t="shared" si="123"/>
        <v>75005824</v>
      </c>
      <c r="F3918" s="51" t="s">
        <v>5733</v>
      </c>
      <c r="G3918" s="51" t="s">
        <v>8885</v>
      </c>
      <c r="H3918" s="51">
        <v>1700</v>
      </c>
      <c r="I3918" s="51" t="s">
        <v>14443</v>
      </c>
      <c r="J3918" s="51">
        <v>16.690000000000001</v>
      </c>
      <c r="K3918" s="68">
        <v>28373.000000000004</v>
      </c>
      <c r="L3918" s="63" t="s">
        <v>14444</v>
      </c>
      <c r="M3918" s="50" t="s">
        <v>12971</v>
      </c>
      <c r="N3918" s="36" t="s">
        <v>19</v>
      </c>
      <c r="O3918" s="36">
        <v>440</v>
      </c>
      <c r="Q3918" s="36" t="s">
        <v>12961</v>
      </c>
      <c r="R3918" s="50" t="str">
        <f>VLOOKUP(A3918,[1]komplet!$1:$1048576,18,0)</f>
        <v>ANO</v>
      </c>
    </row>
    <row r="3919" spans="1:18" x14ac:dyDescent="0.25">
      <c r="A3919" s="71">
        <v>600073866</v>
      </c>
      <c r="B3919" s="56">
        <f t="shared" si="122"/>
        <v>600073866</v>
      </c>
      <c r="C3919" s="57" t="s">
        <v>7993</v>
      </c>
      <c r="D3919" s="50">
        <v>1</v>
      </c>
      <c r="E3919" s="72">
        <f t="shared" si="123"/>
        <v>60611944</v>
      </c>
      <c r="F3919" s="51" t="s">
        <v>5733</v>
      </c>
      <c r="G3919" s="51" t="s">
        <v>8885</v>
      </c>
      <c r="H3919" s="51">
        <v>725</v>
      </c>
      <c r="I3919" s="51" t="s">
        <v>14443</v>
      </c>
      <c r="J3919" s="51">
        <v>16.690000000000001</v>
      </c>
      <c r="K3919" s="68">
        <v>12100.250000000002</v>
      </c>
      <c r="L3919" s="63" t="s">
        <v>14444</v>
      </c>
      <c r="M3919" s="50" t="s">
        <v>12972</v>
      </c>
      <c r="N3919" s="36" t="s">
        <v>19</v>
      </c>
      <c r="O3919" s="36">
        <v>264</v>
      </c>
      <c r="Q3919" s="36" t="s">
        <v>12973</v>
      </c>
      <c r="R3919" s="50" t="str">
        <f>VLOOKUP(A3919,[1]komplet!$1:$1048576,18,0)</f>
        <v>ANO</v>
      </c>
    </row>
    <row r="3920" spans="1:18" x14ac:dyDescent="0.25">
      <c r="A3920" s="71">
        <v>600073874</v>
      </c>
      <c r="B3920" s="56">
        <f t="shared" si="122"/>
        <v>600073874</v>
      </c>
      <c r="C3920" s="57" t="s">
        <v>7994</v>
      </c>
      <c r="D3920" s="50">
        <v>1</v>
      </c>
      <c r="E3920" s="72">
        <f t="shared" si="123"/>
        <v>70992754</v>
      </c>
      <c r="F3920" s="51" t="s">
        <v>5733</v>
      </c>
      <c r="G3920" s="51" t="s">
        <v>8885</v>
      </c>
      <c r="H3920" s="51">
        <v>600</v>
      </c>
      <c r="I3920" s="51" t="s">
        <v>14443</v>
      </c>
      <c r="J3920" s="51">
        <v>16.690000000000001</v>
      </c>
      <c r="K3920" s="68">
        <v>10014</v>
      </c>
      <c r="L3920" s="63" t="s">
        <v>14444</v>
      </c>
      <c r="M3920" s="50" t="s">
        <v>12974</v>
      </c>
      <c r="O3920" s="36">
        <v>21</v>
      </c>
      <c r="Q3920" s="36" t="s">
        <v>12975</v>
      </c>
      <c r="R3920" s="50" t="str">
        <f>VLOOKUP(A3920,[1]komplet!$1:$1048576,18,0)</f>
        <v>ANO</v>
      </c>
    </row>
    <row r="3921" spans="1:18" x14ac:dyDescent="0.25">
      <c r="A3921" s="71">
        <v>600073904</v>
      </c>
      <c r="B3921" s="56">
        <f t="shared" si="122"/>
        <v>600073904</v>
      </c>
      <c r="C3921" s="57" t="s">
        <v>7995</v>
      </c>
      <c r="D3921" s="50">
        <v>1</v>
      </c>
      <c r="E3921" s="72">
        <f t="shared" si="123"/>
        <v>75006821</v>
      </c>
      <c r="F3921" s="51" t="s">
        <v>5733</v>
      </c>
      <c r="G3921" s="51" t="s">
        <v>8885</v>
      </c>
      <c r="H3921" s="51">
        <v>2625</v>
      </c>
      <c r="I3921" s="51" t="s">
        <v>14443</v>
      </c>
      <c r="J3921" s="51">
        <v>16.690000000000001</v>
      </c>
      <c r="K3921" s="68">
        <v>43811.25</v>
      </c>
      <c r="L3921" s="63" t="s">
        <v>14444</v>
      </c>
      <c r="M3921" s="50" t="s">
        <v>12976</v>
      </c>
      <c r="N3921" s="36" t="s">
        <v>10227</v>
      </c>
      <c r="O3921" s="36">
        <v>1325</v>
      </c>
      <c r="Q3921" s="36" t="s">
        <v>12963</v>
      </c>
      <c r="R3921" s="50" t="str">
        <f>VLOOKUP(A3921,[1]komplet!$1:$1048576,18,0)</f>
        <v>ANO</v>
      </c>
    </row>
    <row r="3922" spans="1:18" x14ac:dyDescent="0.25">
      <c r="A3922" s="71">
        <v>600073912</v>
      </c>
      <c r="B3922" s="56">
        <f t="shared" si="122"/>
        <v>600073912</v>
      </c>
      <c r="C3922" s="57" t="s">
        <v>7996</v>
      </c>
      <c r="D3922" s="50">
        <v>1</v>
      </c>
      <c r="E3922" s="72">
        <f t="shared" si="123"/>
        <v>75006812</v>
      </c>
      <c r="F3922" s="51" t="s">
        <v>5733</v>
      </c>
      <c r="G3922" s="51" t="s">
        <v>8885</v>
      </c>
      <c r="H3922" s="51">
        <v>2450</v>
      </c>
      <c r="I3922" s="51" t="s">
        <v>14443</v>
      </c>
      <c r="J3922" s="51">
        <v>16.690000000000001</v>
      </c>
      <c r="K3922" s="68">
        <v>40890.5</v>
      </c>
      <c r="L3922" s="63" t="s">
        <v>14444</v>
      </c>
      <c r="M3922" s="50" t="s">
        <v>12977</v>
      </c>
      <c r="N3922" s="36" t="s">
        <v>12978</v>
      </c>
      <c r="O3922" s="36">
        <v>1540</v>
      </c>
      <c r="Q3922" s="36" t="s">
        <v>12963</v>
      </c>
      <c r="R3922" s="50" t="str">
        <f>VLOOKUP(A3922,[1]komplet!$1:$1048576,18,0)</f>
        <v>ANO</v>
      </c>
    </row>
    <row r="3923" spans="1:18" x14ac:dyDescent="0.25">
      <c r="A3923" s="71">
        <v>600073921</v>
      </c>
      <c r="B3923" s="56">
        <f t="shared" si="122"/>
        <v>600073921</v>
      </c>
      <c r="C3923" s="57" t="s">
        <v>7997</v>
      </c>
      <c r="D3923" s="50">
        <v>1</v>
      </c>
      <c r="E3923" s="72">
        <f t="shared" si="123"/>
        <v>75006839</v>
      </c>
      <c r="F3923" s="51" t="s">
        <v>5733</v>
      </c>
      <c r="G3923" s="51" t="s">
        <v>8885</v>
      </c>
      <c r="H3923" s="51">
        <v>925</v>
      </c>
      <c r="I3923" s="51" t="s">
        <v>14443</v>
      </c>
      <c r="J3923" s="51">
        <v>16.690000000000001</v>
      </c>
      <c r="K3923" s="68">
        <v>15438.250000000002</v>
      </c>
      <c r="L3923" s="63" t="s">
        <v>14444</v>
      </c>
      <c r="M3923" s="50" t="s">
        <v>12979</v>
      </c>
      <c r="N3923" s="36" t="s">
        <v>27</v>
      </c>
      <c r="O3923" s="36">
        <v>583</v>
      </c>
      <c r="Q3923" s="36" t="s">
        <v>12963</v>
      </c>
      <c r="R3923" s="50" t="str">
        <f>VLOOKUP(A3923,[1]komplet!$1:$1048576,18,0)</f>
        <v>ANO</v>
      </c>
    </row>
    <row r="3924" spans="1:18" x14ac:dyDescent="0.25">
      <c r="A3924" s="71">
        <v>600073955</v>
      </c>
      <c r="B3924" s="56">
        <f t="shared" si="122"/>
        <v>600073955</v>
      </c>
      <c r="C3924" s="57" t="s">
        <v>7998</v>
      </c>
      <c r="D3924" s="50">
        <v>1</v>
      </c>
      <c r="E3924" s="72">
        <f t="shared" si="123"/>
        <v>70995877</v>
      </c>
      <c r="F3924" s="51" t="s">
        <v>5733</v>
      </c>
      <c r="G3924" s="51" t="s">
        <v>8885</v>
      </c>
      <c r="H3924" s="51">
        <v>75</v>
      </c>
      <c r="I3924" s="51" t="s">
        <v>14443</v>
      </c>
      <c r="J3924" s="51">
        <v>16.690000000000001</v>
      </c>
      <c r="K3924" s="68">
        <v>1251.75</v>
      </c>
      <c r="L3924" s="63" t="s">
        <v>14444</v>
      </c>
      <c r="M3924" s="50" t="s">
        <v>12980</v>
      </c>
      <c r="O3924" s="36">
        <v>263</v>
      </c>
      <c r="Q3924" s="36" t="s">
        <v>12981</v>
      </c>
      <c r="R3924" s="50" t="str">
        <f>VLOOKUP(A3924,[1]komplet!$1:$1048576,18,0)</f>
        <v>ANO</v>
      </c>
    </row>
    <row r="3925" spans="1:18" x14ac:dyDescent="0.25">
      <c r="A3925" s="71">
        <v>600073971</v>
      </c>
      <c r="B3925" s="56">
        <f t="shared" si="122"/>
        <v>600073971</v>
      </c>
      <c r="C3925" s="57" t="s">
        <v>7999</v>
      </c>
      <c r="D3925" s="50">
        <v>1</v>
      </c>
      <c r="E3925" s="72">
        <f t="shared" si="123"/>
        <v>75005751</v>
      </c>
      <c r="F3925" s="51" t="s">
        <v>5733</v>
      </c>
      <c r="G3925" s="51" t="s">
        <v>8885</v>
      </c>
      <c r="H3925" s="51">
        <v>50</v>
      </c>
      <c r="I3925" s="51" t="s">
        <v>14443</v>
      </c>
      <c r="J3925" s="51">
        <v>16.690000000000001</v>
      </c>
      <c r="K3925" s="68">
        <v>834.50000000000011</v>
      </c>
      <c r="L3925" s="63" t="s">
        <v>14444</v>
      </c>
      <c r="M3925" s="50" t="s">
        <v>12982</v>
      </c>
      <c r="O3925" s="36">
        <v>172</v>
      </c>
      <c r="Q3925" s="36" t="s">
        <v>12983</v>
      </c>
      <c r="R3925" s="50" t="str">
        <f>VLOOKUP(A3925,[1]komplet!$1:$1048576,18,0)</f>
        <v>ANO</v>
      </c>
    </row>
    <row r="3926" spans="1:18" x14ac:dyDescent="0.25">
      <c r="A3926" s="71">
        <v>600170535</v>
      </c>
      <c r="B3926" s="56">
        <f t="shared" si="122"/>
        <v>600170535</v>
      </c>
      <c r="C3926" s="57" t="s">
        <v>8000</v>
      </c>
      <c r="D3926" s="50">
        <v>1</v>
      </c>
      <c r="E3926" s="72">
        <f t="shared" si="123"/>
        <v>520110</v>
      </c>
      <c r="F3926" s="51" t="s">
        <v>5733</v>
      </c>
      <c r="G3926" s="51" t="s">
        <v>8885</v>
      </c>
      <c r="H3926" s="51">
        <v>1050</v>
      </c>
      <c r="I3926" s="51" t="s">
        <v>14443</v>
      </c>
      <c r="J3926" s="51">
        <v>16.690000000000001</v>
      </c>
      <c r="K3926" s="68">
        <v>17524.5</v>
      </c>
      <c r="L3926" s="63" t="s">
        <v>14444</v>
      </c>
      <c r="M3926" s="50" t="s">
        <v>12984</v>
      </c>
      <c r="O3926" s="36">
        <v>1</v>
      </c>
      <c r="Q3926" s="36" t="s">
        <v>12963</v>
      </c>
      <c r="R3926" s="50" t="str">
        <f>VLOOKUP(A3926,[1]komplet!$1:$1048576,18,0)</f>
        <v>ANO</v>
      </c>
    </row>
    <row r="3927" spans="1:18" x14ac:dyDescent="0.25">
      <c r="A3927" s="71">
        <v>650048504</v>
      </c>
      <c r="B3927" s="56">
        <f t="shared" si="122"/>
        <v>650048504</v>
      </c>
      <c r="C3927" s="57" t="s">
        <v>8001</v>
      </c>
      <c r="D3927" s="50">
        <v>1</v>
      </c>
      <c r="E3927" s="72">
        <f t="shared" si="123"/>
        <v>75005581</v>
      </c>
      <c r="F3927" s="51" t="s">
        <v>5733</v>
      </c>
      <c r="G3927" s="51" t="s">
        <v>8885</v>
      </c>
      <c r="H3927" s="51">
        <v>2600</v>
      </c>
      <c r="I3927" s="51" t="s">
        <v>14443</v>
      </c>
      <c r="J3927" s="51">
        <v>16.690000000000001</v>
      </c>
      <c r="K3927" s="68">
        <v>43394</v>
      </c>
      <c r="L3927" s="63" t="s">
        <v>14444</v>
      </c>
      <c r="M3927" s="50" t="s">
        <v>12985</v>
      </c>
      <c r="N3927" s="36" t="s">
        <v>4355</v>
      </c>
      <c r="O3927" s="36">
        <v>59</v>
      </c>
      <c r="Q3927" s="36" t="s">
        <v>12966</v>
      </c>
      <c r="R3927" s="50" t="str">
        <f>VLOOKUP(A3927,[1]komplet!$1:$1048576,18,0)</f>
        <v>ANO</v>
      </c>
    </row>
    <row r="3928" spans="1:18" x14ac:dyDescent="0.25">
      <c r="A3928" s="71">
        <v>650049691</v>
      </c>
      <c r="B3928" s="56">
        <f t="shared" si="122"/>
        <v>650049691</v>
      </c>
      <c r="C3928" s="57" t="s">
        <v>8002</v>
      </c>
      <c r="D3928" s="50">
        <v>1</v>
      </c>
      <c r="E3928" s="72">
        <f t="shared" si="123"/>
        <v>60610867</v>
      </c>
      <c r="F3928" s="51" t="s">
        <v>5733</v>
      </c>
      <c r="G3928" s="51" t="s">
        <v>8885</v>
      </c>
      <c r="H3928" s="51">
        <v>125</v>
      </c>
      <c r="I3928" s="51" t="s">
        <v>14443</v>
      </c>
      <c r="J3928" s="51">
        <v>16.690000000000001</v>
      </c>
      <c r="K3928" s="68">
        <v>2086.25</v>
      </c>
      <c r="L3928" s="63" t="s">
        <v>14444</v>
      </c>
      <c r="M3928" s="50" t="s">
        <v>12986</v>
      </c>
      <c r="N3928" s="36" t="s">
        <v>10062</v>
      </c>
      <c r="O3928" s="36">
        <v>220</v>
      </c>
      <c r="Q3928" s="36" t="s">
        <v>12987</v>
      </c>
      <c r="R3928" s="50" t="str">
        <f>VLOOKUP(A3928,[1]komplet!$1:$1048576,18,0)</f>
        <v>ANO</v>
      </c>
    </row>
    <row r="3929" spans="1:18" x14ac:dyDescent="0.25">
      <c r="A3929" s="71">
        <v>650053486</v>
      </c>
      <c r="B3929" s="56">
        <f t="shared" si="122"/>
        <v>650053486</v>
      </c>
      <c r="C3929" s="57" t="s">
        <v>8003</v>
      </c>
      <c r="D3929" s="50">
        <v>1</v>
      </c>
      <c r="E3929" s="72">
        <f t="shared" si="123"/>
        <v>75006979</v>
      </c>
      <c r="F3929" s="51" t="s">
        <v>5733</v>
      </c>
      <c r="G3929" s="51" t="s">
        <v>8885</v>
      </c>
      <c r="H3929" s="51">
        <v>350</v>
      </c>
      <c r="I3929" s="51" t="s">
        <v>14443</v>
      </c>
      <c r="J3929" s="51">
        <v>16.690000000000001</v>
      </c>
      <c r="K3929" s="68">
        <v>5841.5</v>
      </c>
      <c r="L3929" s="63" t="s">
        <v>14444</v>
      </c>
      <c r="M3929" s="50" t="s">
        <v>12988</v>
      </c>
      <c r="N3929" s="36" t="s">
        <v>10184</v>
      </c>
      <c r="O3929" s="36">
        <v>193</v>
      </c>
      <c r="Q3929" s="36" t="s">
        <v>12989</v>
      </c>
      <c r="R3929" s="50" t="str">
        <f>VLOOKUP(A3929,[1]komplet!$1:$1048576,18,0)</f>
        <v>ANO</v>
      </c>
    </row>
    <row r="3930" spans="1:18" x14ac:dyDescent="0.25">
      <c r="A3930" s="71">
        <v>651038197</v>
      </c>
      <c r="B3930" s="56">
        <f t="shared" si="122"/>
        <v>651038197</v>
      </c>
      <c r="C3930" s="57" t="s">
        <v>8004</v>
      </c>
      <c r="D3930" s="50">
        <v>1</v>
      </c>
      <c r="E3930" s="72">
        <f t="shared" si="123"/>
        <v>71340921</v>
      </c>
      <c r="F3930" s="51" t="s">
        <v>5733</v>
      </c>
      <c r="G3930" s="51" t="s">
        <v>8885</v>
      </c>
      <c r="H3930" s="51">
        <v>50</v>
      </c>
      <c r="I3930" s="51" t="s">
        <v>14443</v>
      </c>
      <c r="J3930" s="51">
        <v>16.690000000000001</v>
      </c>
      <c r="K3930" s="68">
        <v>834.50000000000011</v>
      </c>
      <c r="L3930" s="63" t="s">
        <v>14444</v>
      </c>
      <c r="M3930" s="50" t="s">
        <v>12990</v>
      </c>
      <c r="O3930" s="36">
        <v>60</v>
      </c>
      <c r="Q3930" s="36" t="s">
        <v>12991</v>
      </c>
      <c r="R3930" s="50" t="str">
        <f>VLOOKUP(A3930,[1]komplet!$1:$1048576,18,0)</f>
        <v>NE</v>
      </c>
    </row>
    <row r="3931" spans="1:18" x14ac:dyDescent="0.25">
      <c r="A3931" s="71">
        <v>600006689</v>
      </c>
      <c r="B3931" s="56">
        <f t="shared" si="122"/>
        <v>600006689</v>
      </c>
      <c r="C3931" s="57" t="s">
        <v>8005</v>
      </c>
      <c r="D3931" s="50">
        <v>1</v>
      </c>
      <c r="E3931" s="72">
        <f t="shared" si="123"/>
        <v>61664651</v>
      </c>
      <c r="F3931" s="51" t="s">
        <v>5738</v>
      </c>
      <c r="G3931" s="51" t="s">
        <v>8886</v>
      </c>
      <c r="H3931" s="51">
        <v>1975</v>
      </c>
      <c r="I3931" s="51" t="s">
        <v>14443</v>
      </c>
      <c r="J3931" s="51">
        <v>16.690000000000001</v>
      </c>
      <c r="K3931" s="68">
        <v>32962.75</v>
      </c>
      <c r="L3931" s="63" t="s">
        <v>14444</v>
      </c>
      <c r="M3931" s="50" t="s">
        <v>12992</v>
      </c>
      <c r="N3931" s="36" t="s">
        <v>4138</v>
      </c>
      <c r="O3931" s="36">
        <v>131</v>
      </c>
      <c r="Q3931" s="36" t="s">
        <v>4553</v>
      </c>
      <c r="R3931" s="50" t="str">
        <f>VLOOKUP(A3931,[1]komplet!$1:$1048576,18,0)</f>
        <v>ANO</v>
      </c>
    </row>
    <row r="3932" spans="1:18" x14ac:dyDescent="0.25">
      <c r="A3932" s="71">
        <v>600041999</v>
      </c>
      <c r="B3932" s="56">
        <f t="shared" si="122"/>
        <v>600041999</v>
      </c>
      <c r="C3932" s="57" t="s">
        <v>8006</v>
      </c>
      <c r="D3932" s="50">
        <v>1</v>
      </c>
      <c r="E3932" s="72">
        <f t="shared" si="123"/>
        <v>70879176</v>
      </c>
      <c r="F3932" s="51" t="s">
        <v>5738</v>
      </c>
      <c r="G3932" s="51" t="s">
        <v>8886</v>
      </c>
      <c r="H3932" s="51">
        <v>1950</v>
      </c>
      <c r="I3932" s="51" t="s">
        <v>14443</v>
      </c>
      <c r="J3932" s="51">
        <v>16.690000000000001</v>
      </c>
      <c r="K3932" s="68">
        <v>32545.500000000004</v>
      </c>
      <c r="L3932" s="63" t="s">
        <v>14444</v>
      </c>
      <c r="M3932" s="50" t="s">
        <v>12993</v>
      </c>
      <c r="N3932" s="36" t="s">
        <v>52</v>
      </c>
      <c r="O3932" s="36">
        <v>180</v>
      </c>
      <c r="Q3932" s="36" t="s">
        <v>12994</v>
      </c>
      <c r="R3932" s="50" t="str">
        <f>VLOOKUP(A3932,[1]komplet!$1:$1048576,18,0)</f>
        <v>ANO</v>
      </c>
    </row>
    <row r="3933" spans="1:18" x14ac:dyDescent="0.25">
      <c r="A3933" s="71">
        <v>600006671</v>
      </c>
      <c r="B3933" s="56">
        <f t="shared" si="122"/>
        <v>600006671</v>
      </c>
      <c r="C3933" s="57" t="s">
        <v>8007</v>
      </c>
      <c r="D3933" s="50">
        <v>1</v>
      </c>
      <c r="E3933" s="72">
        <f t="shared" si="123"/>
        <v>61664707</v>
      </c>
      <c r="F3933" s="51" t="s">
        <v>5738</v>
      </c>
      <c r="G3933" s="51" t="s">
        <v>8886</v>
      </c>
      <c r="H3933" s="51">
        <v>2150</v>
      </c>
      <c r="I3933" s="51" t="s">
        <v>14443</v>
      </c>
      <c r="J3933" s="51">
        <v>16.690000000000001</v>
      </c>
      <c r="K3933" s="68">
        <v>35883.5</v>
      </c>
      <c r="L3933" s="63" t="s">
        <v>14444</v>
      </c>
      <c r="M3933" s="50" t="s">
        <v>12995</v>
      </c>
      <c r="N3933" s="36" t="s">
        <v>47</v>
      </c>
      <c r="O3933" s="36">
        <v>470</v>
      </c>
      <c r="Q3933" s="36" t="s">
        <v>4553</v>
      </c>
      <c r="R3933" s="50" t="str">
        <f>VLOOKUP(A3933,[1]komplet!$1:$1048576,18,0)</f>
        <v>ANO</v>
      </c>
    </row>
    <row r="3934" spans="1:18" x14ac:dyDescent="0.25">
      <c r="A3934" s="71">
        <v>600006778</v>
      </c>
      <c r="B3934" s="56">
        <f t="shared" si="122"/>
        <v>600006778</v>
      </c>
      <c r="C3934" s="57" t="s">
        <v>8008</v>
      </c>
      <c r="D3934" s="50">
        <v>1</v>
      </c>
      <c r="E3934" s="72">
        <f t="shared" si="123"/>
        <v>68422709</v>
      </c>
      <c r="F3934" s="51" t="s">
        <v>5738</v>
      </c>
      <c r="G3934" s="51" t="s">
        <v>8886</v>
      </c>
      <c r="H3934" s="51">
        <v>700</v>
      </c>
      <c r="I3934" s="51" t="s">
        <v>14443</v>
      </c>
      <c r="J3934" s="51">
        <v>16.690000000000001</v>
      </c>
      <c r="K3934" s="68">
        <v>11683</v>
      </c>
      <c r="L3934" s="63" t="s">
        <v>14444</v>
      </c>
      <c r="M3934" s="50" t="s">
        <v>12996</v>
      </c>
      <c r="N3934" s="36" t="s">
        <v>19</v>
      </c>
      <c r="O3934" s="36">
        <v>303</v>
      </c>
      <c r="Q3934" s="36" t="s">
        <v>12997</v>
      </c>
      <c r="R3934" s="50" t="str">
        <f>VLOOKUP(A3934,[1]komplet!$1:$1048576,18,0)</f>
        <v>ANO</v>
      </c>
    </row>
    <row r="3935" spans="1:18" x14ac:dyDescent="0.25">
      <c r="A3935" s="71">
        <v>600006727</v>
      </c>
      <c r="B3935" s="56">
        <f t="shared" si="122"/>
        <v>600006727</v>
      </c>
      <c r="C3935" s="57" t="s">
        <v>8009</v>
      </c>
      <c r="D3935" s="50">
        <v>1</v>
      </c>
      <c r="E3935" s="72">
        <f t="shared" si="123"/>
        <v>61664715</v>
      </c>
      <c r="F3935" s="51" t="s">
        <v>5738</v>
      </c>
      <c r="G3935" s="51" t="s">
        <v>8886</v>
      </c>
      <c r="H3935" s="51">
        <v>1350</v>
      </c>
      <c r="I3935" s="51" t="s">
        <v>14443</v>
      </c>
      <c r="J3935" s="51">
        <v>16.690000000000001</v>
      </c>
      <c r="K3935" s="68">
        <v>22531.5</v>
      </c>
      <c r="L3935" s="63" t="s">
        <v>14444</v>
      </c>
      <c r="M3935" s="50" t="s">
        <v>12998</v>
      </c>
      <c r="N3935" s="36" t="s">
        <v>12999</v>
      </c>
      <c r="O3935" s="36">
        <v>1997</v>
      </c>
      <c r="Q3935" s="36" t="s">
        <v>4553</v>
      </c>
      <c r="R3935" s="50" t="str">
        <f>VLOOKUP(A3935,[1]komplet!$1:$1048576,18,0)</f>
        <v>ANO</v>
      </c>
    </row>
    <row r="3936" spans="1:18" x14ac:dyDescent="0.25">
      <c r="A3936" s="71">
        <v>600006735</v>
      </c>
      <c r="B3936" s="56">
        <f t="shared" si="122"/>
        <v>600006735</v>
      </c>
      <c r="C3936" s="57" t="s">
        <v>8010</v>
      </c>
      <c r="D3936" s="50">
        <v>1</v>
      </c>
      <c r="E3936" s="72">
        <f t="shared" si="123"/>
        <v>14451077</v>
      </c>
      <c r="F3936" s="51" t="s">
        <v>5738</v>
      </c>
      <c r="G3936" s="51" t="s">
        <v>8886</v>
      </c>
      <c r="H3936" s="51">
        <v>850</v>
      </c>
      <c r="I3936" s="51" t="s">
        <v>14443</v>
      </c>
      <c r="J3936" s="51">
        <v>16.690000000000001</v>
      </c>
      <c r="K3936" s="68">
        <v>14186.500000000002</v>
      </c>
      <c r="L3936" s="63" t="s">
        <v>14444</v>
      </c>
      <c r="M3936" s="50" t="s">
        <v>13000</v>
      </c>
      <c r="N3936" s="36" t="s">
        <v>13001</v>
      </c>
      <c r="O3936" s="36">
        <v>1302</v>
      </c>
      <c r="Q3936" s="36" t="s">
        <v>4553</v>
      </c>
      <c r="R3936" s="50" t="str">
        <f>VLOOKUP(A3936,[1]komplet!$1:$1048576,18,0)</f>
        <v>ANO</v>
      </c>
    </row>
    <row r="3937" spans="1:18" x14ac:dyDescent="0.25">
      <c r="A3937" s="71">
        <v>600000346</v>
      </c>
      <c r="B3937" s="56">
        <f t="shared" si="122"/>
        <v>600000346</v>
      </c>
      <c r="C3937" s="57" t="s">
        <v>8011</v>
      </c>
      <c r="D3937" s="50">
        <v>1</v>
      </c>
      <c r="E3937" s="72">
        <f t="shared" si="123"/>
        <v>63822211</v>
      </c>
      <c r="F3937" s="51" t="s">
        <v>5738</v>
      </c>
      <c r="G3937" s="51" t="s">
        <v>8886</v>
      </c>
      <c r="H3937" s="51">
        <v>275</v>
      </c>
      <c r="I3937" s="51" t="s">
        <v>14443</v>
      </c>
      <c r="J3937" s="51">
        <v>16.690000000000001</v>
      </c>
      <c r="K3937" s="68">
        <v>4589.75</v>
      </c>
      <c r="L3937" s="63" t="s">
        <v>14444</v>
      </c>
      <c r="M3937" s="50" t="s">
        <v>13002</v>
      </c>
      <c r="O3937" s="36">
        <v>74</v>
      </c>
      <c r="Q3937" s="36" t="s">
        <v>13003</v>
      </c>
      <c r="R3937" s="50" t="str">
        <f>VLOOKUP(A3937,[1]komplet!$1:$1048576,18,0)</f>
        <v>NE</v>
      </c>
    </row>
    <row r="3938" spans="1:18" x14ac:dyDescent="0.25">
      <c r="A3938" s="71">
        <v>600041972</v>
      </c>
      <c r="B3938" s="56">
        <f t="shared" si="122"/>
        <v>600041972</v>
      </c>
      <c r="C3938" s="57" t="s">
        <v>8012</v>
      </c>
      <c r="D3938" s="50">
        <v>1</v>
      </c>
      <c r="E3938" s="72">
        <f t="shared" si="123"/>
        <v>75033062</v>
      </c>
      <c r="F3938" s="51" t="s">
        <v>5738</v>
      </c>
      <c r="G3938" s="51" t="s">
        <v>8886</v>
      </c>
      <c r="H3938" s="51">
        <v>3125</v>
      </c>
      <c r="I3938" s="51" t="s">
        <v>14443</v>
      </c>
      <c r="J3938" s="51">
        <v>16.690000000000001</v>
      </c>
      <c r="K3938" s="68">
        <v>52156.250000000007</v>
      </c>
      <c r="L3938" s="63" t="s">
        <v>14444</v>
      </c>
      <c r="M3938" s="50" t="s">
        <v>13004</v>
      </c>
      <c r="N3938" s="36" t="s">
        <v>4459</v>
      </c>
      <c r="O3938" s="36">
        <v>888</v>
      </c>
      <c r="Q3938" s="36" t="s">
        <v>4553</v>
      </c>
      <c r="R3938" s="50" t="str">
        <f>VLOOKUP(A3938,[1]komplet!$1:$1048576,18,0)</f>
        <v>ANO</v>
      </c>
    </row>
    <row r="3939" spans="1:18" x14ac:dyDescent="0.25">
      <c r="A3939" s="71">
        <v>600041883</v>
      </c>
      <c r="B3939" s="56">
        <f t="shared" si="122"/>
        <v>600041883</v>
      </c>
      <c r="C3939" s="57" t="s">
        <v>8013</v>
      </c>
      <c r="D3939" s="50">
        <v>1</v>
      </c>
      <c r="E3939" s="72">
        <f t="shared" si="123"/>
        <v>70990751</v>
      </c>
      <c r="F3939" s="51" t="s">
        <v>5738</v>
      </c>
      <c r="G3939" s="51" t="s">
        <v>8886</v>
      </c>
      <c r="H3939" s="51">
        <v>100</v>
      </c>
      <c r="I3939" s="51" t="s">
        <v>14443</v>
      </c>
      <c r="J3939" s="51">
        <v>16.690000000000001</v>
      </c>
      <c r="K3939" s="68">
        <v>1669.0000000000002</v>
      </c>
      <c r="L3939" s="63" t="s">
        <v>14444</v>
      </c>
      <c r="M3939" s="50" t="s">
        <v>13005</v>
      </c>
      <c r="O3939" s="36">
        <v>42</v>
      </c>
      <c r="Q3939" s="36" t="s">
        <v>13006</v>
      </c>
      <c r="R3939" s="50" t="str">
        <f>VLOOKUP(A3939,[1]komplet!$1:$1048576,18,0)</f>
        <v>ANO</v>
      </c>
    </row>
    <row r="3940" spans="1:18" x14ac:dyDescent="0.25">
      <c r="A3940" s="71">
        <v>600041891</v>
      </c>
      <c r="B3940" s="56">
        <f t="shared" si="122"/>
        <v>600041891</v>
      </c>
      <c r="C3940" s="57" t="s">
        <v>8014</v>
      </c>
      <c r="D3940" s="50">
        <v>1</v>
      </c>
      <c r="E3940" s="72">
        <f t="shared" si="123"/>
        <v>75034794</v>
      </c>
      <c r="F3940" s="51" t="s">
        <v>5738</v>
      </c>
      <c r="G3940" s="51" t="s">
        <v>8886</v>
      </c>
      <c r="H3940" s="51">
        <v>125</v>
      </c>
      <c r="I3940" s="51" t="s">
        <v>14443</v>
      </c>
      <c r="J3940" s="51">
        <v>16.690000000000001</v>
      </c>
      <c r="K3940" s="68">
        <v>2086.25</v>
      </c>
      <c r="L3940" s="63" t="s">
        <v>14444</v>
      </c>
      <c r="M3940" s="50" t="s">
        <v>13007</v>
      </c>
      <c r="O3940" s="36">
        <v>37</v>
      </c>
      <c r="Q3940" s="36" t="s">
        <v>13008</v>
      </c>
      <c r="R3940" s="50" t="str">
        <f>VLOOKUP(A3940,[1]komplet!$1:$1048576,18,0)</f>
        <v>ANO</v>
      </c>
    </row>
    <row r="3941" spans="1:18" x14ac:dyDescent="0.25">
      <c r="A3941" s="71">
        <v>600041921</v>
      </c>
      <c r="B3941" s="56">
        <f t="shared" si="122"/>
        <v>600041921</v>
      </c>
      <c r="C3941" s="57" t="s">
        <v>8015</v>
      </c>
      <c r="D3941" s="50">
        <v>1</v>
      </c>
      <c r="E3941" s="72">
        <f t="shared" si="123"/>
        <v>70992118</v>
      </c>
      <c r="F3941" s="51" t="s">
        <v>5738</v>
      </c>
      <c r="G3941" s="51" t="s">
        <v>8886</v>
      </c>
      <c r="H3941" s="51">
        <v>175</v>
      </c>
      <c r="I3941" s="51" t="s">
        <v>14443</v>
      </c>
      <c r="J3941" s="51">
        <v>16.690000000000001</v>
      </c>
      <c r="K3941" s="68">
        <v>2920.75</v>
      </c>
      <c r="L3941" s="63" t="s">
        <v>14444</v>
      </c>
      <c r="M3941" s="50" t="s">
        <v>13009</v>
      </c>
      <c r="O3941" s="36">
        <v>45</v>
      </c>
      <c r="Q3941" s="36" t="s">
        <v>13010</v>
      </c>
      <c r="R3941" s="50" t="str">
        <f>VLOOKUP(A3941,[1]komplet!$1:$1048576,18,0)</f>
        <v>ANO</v>
      </c>
    </row>
    <row r="3942" spans="1:18" x14ac:dyDescent="0.25">
      <c r="A3942" s="71">
        <v>600042049</v>
      </c>
      <c r="B3942" s="56">
        <f t="shared" si="122"/>
        <v>600042049</v>
      </c>
      <c r="C3942" s="57" t="s">
        <v>8016</v>
      </c>
      <c r="D3942" s="50">
        <v>1</v>
      </c>
      <c r="E3942" s="72">
        <f t="shared" si="123"/>
        <v>75033453</v>
      </c>
      <c r="F3942" s="51" t="s">
        <v>5738</v>
      </c>
      <c r="G3942" s="51" t="s">
        <v>8886</v>
      </c>
      <c r="H3942" s="51">
        <v>650</v>
      </c>
      <c r="I3942" s="51" t="s">
        <v>14443</v>
      </c>
      <c r="J3942" s="51">
        <v>16.690000000000001</v>
      </c>
      <c r="K3942" s="68">
        <v>10848.5</v>
      </c>
      <c r="L3942" s="63" t="s">
        <v>14444</v>
      </c>
      <c r="M3942" s="50" t="s">
        <v>13011</v>
      </c>
      <c r="O3942" s="36">
        <v>149</v>
      </c>
      <c r="Q3942" s="36" t="s">
        <v>13012</v>
      </c>
      <c r="R3942" s="50" t="str">
        <f>VLOOKUP(A3942,[1]komplet!$1:$1048576,18,0)</f>
        <v>ANO</v>
      </c>
    </row>
    <row r="3943" spans="1:18" x14ac:dyDescent="0.25">
      <c r="A3943" s="71">
        <v>600042219</v>
      </c>
      <c r="B3943" s="56">
        <f t="shared" si="122"/>
        <v>600042219</v>
      </c>
      <c r="C3943" s="57" t="s">
        <v>8017</v>
      </c>
      <c r="D3943" s="50">
        <v>1</v>
      </c>
      <c r="E3943" s="72">
        <f t="shared" si="123"/>
        <v>43750699</v>
      </c>
      <c r="F3943" s="51" t="s">
        <v>5738</v>
      </c>
      <c r="G3943" s="51" t="s">
        <v>8886</v>
      </c>
      <c r="H3943" s="51">
        <v>1150</v>
      </c>
      <c r="I3943" s="51" t="s">
        <v>14443</v>
      </c>
      <c r="J3943" s="51">
        <v>16.690000000000001</v>
      </c>
      <c r="K3943" s="68">
        <v>19193.5</v>
      </c>
      <c r="L3943" s="63" t="s">
        <v>14444</v>
      </c>
      <c r="M3943" s="50" t="s">
        <v>13013</v>
      </c>
      <c r="N3943" s="36" t="s">
        <v>4597</v>
      </c>
      <c r="O3943" s="36">
        <v>168</v>
      </c>
      <c r="Q3943" s="36" t="s">
        <v>13014</v>
      </c>
      <c r="R3943" s="50" t="str">
        <f>VLOOKUP(A3943,[1]komplet!$1:$1048576,18,0)</f>
        <v>ANO</v>
      </c>
    </row>
    <row r="3944" spans="1:18" x14ac:dyDescent="0.25">
      <c r="A3944" s="71">
        <v>600041956</v>
      </c>
      <c r="B3944" s="56">
        <f t="shared" si="122"/>
        <v>600041956</v>
      </c>
      <c r="C3944" s="57" t="s">
        <v>8018</v>
      </c>
      <c r="D3944" s="50">
        <v>1</v>
      </c>
      <c r="E3944" s="72">
        <f t="shared" si="123"/>
        <v>75033071</v>
      </c>
      <c r="F3944" s="51" t="s">
        <v>5738</v>
      </c>
      <c r="G3944" s="51" t="s">
        <v>8886</v>
      </c>
      <c r="H3944" s="51">
        <v>3875</v>
      </c>
      <c r="I3944" s="51" t="s">
        <v>14443</v>
      </c>
      <c r="J3944" s="51">
        <v>16.690000000000001</v>
      </c>
      <c r="K3944" s="68">
        <v>64673.750000000007</v>
      </c>
      <c r="L3944" s="63" t="s">
        <v>14444</v>
      </c>
      <c r="M3944" s="50" t="s">
        <v>13015</v>
      </c>
      <c r="N3944" s="36" t="s">
        <v>31</v>
      </c>
      <c r="O3944" s="36">
        <v>1818</v>
      </c>
      <c r="Q3944" s="36" t="s">
        <v>4553</v>
      </c>
      <c r="R3944" s="50" t="str">
        <f>VLOOKUP(A3944,[1]komplet!$1:$1048576,18,0)</f>
        <v>ANO</v>
      </c>
    </row>
    <row r="3945" spans="1:18" x14ac:dyDescent="0.25">
      <c r="A3945" s="71">
        <v>600042006</v>
      </c>
      <c r="B3945" s="56">
        <f t="shared" si="122"/>
        <v>600042006</v>
      </c>
      <c r="C3945" s="57" t="s">
        <v>8019</v>
      </c>
      <c r="D3945" s="50">
        <v>1</v>
      </c>
      <c r="E3945" s="72">
        <f t="shared" si="123"/>
        <v>70998515</v>
      </c>
      <c r="F3945" s="51" t="s">
        <v>5738</v>
      </c>
      <c r="G3945" s="51" t="s">
        <v>8886</v>
      </c>
      <c r="H3945" s="51">
        <v>1175</v>
      </c>
      <c r="I3945" s="51" t="s">
        <v>14443</v>
      </c>
      <c r="J3945" s="51">
        <v>16.690000000000001</v>
      </c>
      <c r="K3945" s="68">
        <v>19610.75</v>
      </c>
      <c r="L3945" s="63" t="s">
        <v>14444</v>
      </c>
      <c r="M3945" s="50" t="s">
        <v>13016</v>
      </c>
      <c r="N3945" s="36" t="s">
        <v>13017</v>
      </c>
      <c r="O3945" s="36">
        <v>260</v>
      </c>
      <c r="Q3945" s="36" t="s">
        <v>13018</v>
      </c>
      <c r="R3945" s="50" t="str">
        <f>VLOOKUP(A3945,[1]komplet!$1:$1048576,18,0)</f>
        <v>ANO</v>
      </c>
    </row>
    <row r="3946" spans="1:18" x14ac:dyDescent="0.25">
      <c r="A3946" s="71">
        <v>600042022</v>
      </c>
      <c r="B3946" s="56">
        <f t="shared" si="122"/>
        <v>600042022</v>
      </c>
      <c r="C3946" s="57" t="s">
        <v>8020</v>
      </c>
      <c r="D3946" s="50">
        <v>1</v>
      </c>
      <c r="E3946" s="72">
        <f t="shared" si="123"/>
        <v>75002922</v>
      </c>
      <c r="F3946" s="51" t="s">
        <v>5738</v>
      </c>
      <c r="G3946" s="51" t="s">
        <v>8886</v>
      </c>
      <c r="H3946" s="51">
        <v>1050</v>
      </c>
      <c r="I3946" s="51" t="s">
        <v>14443</v>
      </c>
      <c r="J3946" s="51">
        <v>16.690000000000001</v>
      </c>
      <c r="K3946" s="68">
        <v>17524.5</v>
      </c>
      <c r="L3946" s="63" t="s">
        <v>14444</v>
      </c>
      <c r="M3946" s="50" t="s">
        <v>13019</v>
      </c>
      <c r="O3946" s="36">
        <v>267</v>
      </c>
      <c r="Q3946" s="36" t="s">
        <v>13020</v>
      </c>
      <c r="R3946" s="50" t="str">
        <f>VLOOKUP(A3946,[1]komplet!$1:$1048576,18,0)</f>
        <v>ANO</v>
      </c>
    </row>
    <row r="3947" spans="1:18" x14ac:dyDescent="0.25">
      <c r="A3947" s="71">
        <v>600042073</v>
      </c>
      <c r="B3947" s="56">
        <f t="shared" si="122"/>
        <v>600042073</v>
      </c>
      <c r="C3947" s="57" t="s">
        <v>8021</v>
      </c>
      <c r="D3947" s="50">
        <v>1</v>
      </c>
      <c r="E3947" s="72">
        <f t="shared" si="123"/>
        <v>70996865</v>
      </c>
      <c r="F3947" s="51" t="s">
        <v>5738</v>
      </c>
      <c r="G3947" s="51" t="s">
        <v>8886</v>
      </c>
      <c r="H3947" s="51">
        <v>875</v>
      </c>
      <c r="I3947" s="51" t="s">
        <v>14443</v>
      </c>
      <c r="J3947" s="51">
        <v>16.690000000000001</v>
      </c>
      <c r="K3947" s="68">
        <v>14603.750000000002</v>
      </c>
      <c r="L3947" s="63" t="s">
        <v>14444</v>
      </c>
      <c r="M3947" s="50" t="s">
        <v>13021</v>
      </c>
      <c r="N3947" s="36" t="s">
        <v>19</v>
      </c>
      <c r="O3947" s="36">
        <v>171</v>
      </c>
      <c r="Q3947" s="36" t="s">
        <v>13022</v>
      </c>
      <c r="R3947" s="50" t="str">
        <f>VLOOKUP(A3947,[1]komplet!$1:$1048576,18,0)</f>
        <v>ANO</v>
      </c>
    </row>
    <row r="3948" spans="1:18" x14ac:dyDescent="0.25">
      <c r="A3948" s="71">
        <v>600042081</v>
      </c>
      <c r="B3948" s="56">
        <f t="shared" si="122"/>
        <v>600042081</v>
      </c>
      <c r="C3948" s="57" t="s">
        <v>8022</v>
      </c>
      <c r="D3948" s="50">
        <v>1</v>
      </c>
      <c r="E3948" s="72">
        <f t="shared" si="123"/>
        <v>70990654</v>
      </c>
      <c r="F3948" s="51" t="s">
        <v>5738</v>
      </c>
      <c r="G3948" s="51" t="s">
        <v>8886</v>
      </c>
      <c r="H3948" s="51">
        <v>1600</v>
      </c>
      <c r="I3948" s="51" t="s">
        <v>14443</v>
      </c>
      <c r="J3948" s="51">
        <v>16.690000000000001</v>
      </c>
      <c r="K3948" s="68">
        <v>26704.000000000004</v>
      </c>
      <c r="L3948" s="63" t="s">
        <v>14444</v>
      </c>
      <c r="M3948" s="50" t="s">
        <v>13023</v>
      </c>
      <c r="N3948" s="36" t="s">
        <v>19</v>
      </c>
      <c r="O3948" s="36">
        <v>301</v>
      </c>
      <c r="Q3948" s="36" t="s">
        <v>12997</v>
      </c>
      <c r="R3948" s="50" t="str">
        <f>VLOOKUP(A3948,[1]komplet!$1:$1048576,18,0)</f>
        <v>ANO</v>
      </c>
    </row>
    <row r="3949" spans="1:18" x14ac:dyDescent="0.25">
      <c r="A3949" s="71">
        <v>600042090</v>
      </c>
      <c r="B3949" s="56">
        <f t="shared" si="122"/>
        <v>600042090</v>
      </c>
      <c r="C3949" s="57" t="s">
        <v>8023</v>
      </c>
      <c r="D3949" s="50">
        <v>1</v>
      </c>
      <c r="E3949" s="72">
        <f t="shared" si="123"/>
        <v>70991634</v>
      </c>
      <c r="F3949" s="51" t="s">
        <v>5738</v>
      </c>
      <c r="G3949" s="51" t="s">
        <v>8886</v>
      </c>
      <c r="H3949" s="51">
        <v>1300</v>
      </c>
      <c r="I3949" s="51" t="s">
        <v>14443</v>
      </c>
      <c r="J3949" s="51">
        <v>16.690000000000001</v>
      </c>
      <c r="K3949" s="68">
        <v>21697</v>
      </c>
      <c r="L3949" s="63" t="s">
        <v>14444</v>
      </c>
      <c r="M3949" s="50" t="s">
        <v>13024</v>
      </c>
      <c r="N3949" s="36" t="s">
        <v>19</v>
      </c>
      <c r="O3949" s="36">
        <v>190</v>
      </c>
      <c r="Q3949" s="36" t="s">
        <v>13025</v>
      </c>
      <c r="R3949" s="50" t="str">
        <f>VLOOKUP(A3949,[1]komplet!$1:$1048576,18,0)</f>
        <v>ANO</v>
      </c>
    </row>
    <row r="3950" spans="1:18" x14ac:dyDescent="0.25">
      <c r="A3950" s="71">
        <v>600042103</v>
      </c>
      <c r="B3950" s="56">
        <f t="shared" si="122"/>
        <v>600042103</v>
      </c>
      <c r="C3950" s="57" t="s">
        <v>8024</v>
      </c>
      <c r="D3950" s="50">
        <v>1</v>
      </c>
      <c r="E3950" s="72">
        <f t="shared" si="123"/>
        <v>70892598</v>
      </c>
      <c r="F3950" s="51" t="s">
        <v>5738</v>
      </c>
      <c r="G3950" s="51" t="s">
        <v>8886</v>
      </c>
      <c r="H3950" s="51">
        <v>500</v>
      </c>
      <c r="I3950" s="51" t="s">
        <v>14443</v>
      </c>
      <c r="J3950" s="51">
        <v>16.690000000000001</v>
      </c>
      <c r="K3950" s="68">
        <v>8345</v>
      </c>
      <c r="L3950" s="63" t="s">
        <v>14444</v>
      </c>
      <c r="M3950" s="50" t="s">
        <v>13026</v>
      </c>
      <c r="N3950" s="36" t="s">
        <v>19</v>
      </c>
      <c r="O3950" s="36">
        <v>153</v>
      </c>
      <c r="Q3950" s="36" t="s">
        <v>13027</v>
      </c>
      <c r="R3950" s="50" t="str">
        <f>VLOOKUP(A3950,[1]komplet!$1:$1048576,18,0)</f>
        <v>ANO</v>
      </c>
    </row>
    <row r="3951" spans="1:18" x14ac:dyDescent="0.25">
      <c r="A3951" s="71">
        <v>600042138</v>
      </c>
      <c r="B3951" s="56">
        <f t="shared" si="122"/>
        <v>600042138</v>
      </c>
      <c r="C3951" s="57" t="s">
        <v>8025</v>
      </c>
      <c r="D3951" s="50">
        <v>1</v>
      </c>
      <c r="E3951" s="72">
        <f t="shared" si="123"/>
        <v>71004670</v>
      </c>
      <c r="F3951" s="51" t="s">
        <v>5738</v>
      </c>
      <c r="G3951" s="51" t="s">
        <v>8886</v>
      </c>
      <c r="H3951" s="51">
        <v>2650</v>
      </c>
      <c r="I3951" s="51" t="s">
        <v>14443</v>
      </c>
      <c r="J3951" s="51">
        <v>16.690000000000001</v>
      </c>
      <c r="K3951" s="68">
        <v>44228.5</v>
      </c>
      <c r="L3951" s="63" t="s">
        <v>14444</v>
      </c>
      <c r="M3951" s="50" t="s">
        <v>13028</v>
      </c>
      <c r="N3951" s="36" t="s">
        <v>41</v>
      </c>
      <c r="O3951" s="36">
        <v>265</v>
      </c>
      <c r="Q3951" s="36" t="s">
        <v>13029</v>
      </c>
      <c r="R3951" s="50" t="str">
        <f>VLOOKUP(A3951,[1]komplet!$1:$1048576,18,0)</f>
        <v>ANO</v>
      </c>
    </row>
    <row r="3952" spans="1:18" x14ac:dyDescent="0.25">
      <c r="A3952" s="71">
        <v>600042235</v>
      </c>
      <c r="B3952" s="56">
        <f t="shared" si="122"/>
        <v>600042235</v>
      </c>
      <c r="C3952" s="57" t="s">
        <v>8026</v>
      </c>
      <c r="D3952" s="50">
        <v>1</v>
      </c>
      <c r="E3952" s="72">
        <f t="shared" si="123"/>
        <v>71006559</v>
      </c>
      <c r="F3952" s="51" t="s">
        <v>5738</v>
      </c>
      <c r="G3952" s="51" t="s">
        <v>8886</v>
      </c>
      <c r="H3952" s="51">
        <v>725</v>
      </c>
      <c r="I3952" s="51" t="s">
        <v>14443</v>
      </c>
      <c r="J3952" s="51">
        <v>16.690000000000001</v>
      </c>
      <c r="K3952" s="68">
        <v>12100.250000000002</v>
      </c>
      <c r="L3952" s="63" t="s">
        <v>14444</v>
      </c>
      <c r="M3952" s="50" t="s">
        <v>13030</v>
      </c>
      <c r="O3952" s="36">
        <v>49</v>
      </c>
      <c r="Q3952" s="36" t="s">
        <v>13031</v>
      </c>
      <c r="R3952" s="50" t="str">
        <f>VLOOKUP(A3952,[1]komplet!$1:$1048576,18,0)</f>
        <v>ANO</v>
      </c>
    </row>
    <row r="3953" spans="1:18" x14ac:dyDescent="0.25">
      <c r="A3953" s="71">
        <v>600042243</v>
      </c>
      <c r="B3953" s="56">
        <f t="shared" si="122"/>
        <v>600042243</v>
      </c>
      <c r="C3953" s="57" t="s">
        <v>8027</v>
      </c>
      <c r="D3953" s="50">
        <v>1</v>
      </c>
      <c r="E3953" s="72">
        <f t="shared" si="123"/>
        <v>49528351</v>
      </c>
      <c r="F3953" s="51" t="s">
        <v>5738</v>
      </c>
      <c r="G3953" s="51" t="s">
        <v>8886</v>
      </c>
      <c r="H3953" s="51">
        <v>1525</v>
      </c>
      <c r="I3953" s="51" t="s">
        <v>14443</v>
      </c>
      <c r="J3953" s="51">
        <v>16.690000000000001</v>
      </c>
      <c r="K3953" s="68">
        <v>25452.250000000004</v>
      </c>
      <c r="L3953" s="63" t="s">
        <v>14444</v>
      </c>
      <c r="M3953" s="50" t="s">
        <v>13032</v>
      </c>
      <c r="N3953" s="36" t="s">
        <v>5036</v>
      </c>
      <c r="O3953" s="36">
        <v>300</v>
      </c>
      <c r="Q3953" s="36" t="s">
        <v>4908</v>
      </c>
      <c r="R3953" s="50" t="str">
        <f>VLOOKUP(A3953,[1]komplet!$1:$1048576,18,0)</f>
        <v>ANO</v>
      </c>
    </row>
    <row r="3954" spans="1:18" x14ac:dyDescent="0.25">
      <c r="A3954" s="71">
        <v>600042260</v>
      </c>
      <c r="B3954" s="56">
        <f t="shared" si="122"/>
        <v>600042260</v>
      </c>
      <c r="C3954" s="57" t="s">
        <v>8028</v>
      </c>
      <c r="D3954" s="50">
        <v>1</v>
      </c>
      <c r="E3954" s="72">
        <f t="shared" si="123"/>
        <v>75033046</v>
      </c>
      <c r="F3954" s="51" t="s">
        <v>5738</v>
      </c>
      <c r="G3954" s="51" t="s">
        <v>8886</v>
      </c>
      <c r="H3954" s="51">
        <v>350</v>
      </c>
      <c r="I3954" s="51" t="s">
        <v>14443</v>
      </c>
      <c r="J3954" s="51">
        <v>16.690000000000001</v>
      </c>
      <c r="K3954" s="68">
        <v>5841.5</v>
      </c>
      <c r="L3954" s="63" t="s">
        <v>14444</v>
      </c>
      <c r="M3954" s="50" t="s">
        <v>13033</v>
      </c>
      <c r="N3954" s="36" t="s">
        <v>13034</v>
      </c>
      <c r="O3954" s="36">
        <v>1654</v>
      </c>
      <c r="Q3954" s="36" t="s">
        <v>4553</v>
      </c>
      <c r="R3954" s="50" t="str">
        <f>VLOOKUP(A3954,[1]komplet!$1:$1048576,18,0)</f>
        <v>ANO</v>
      </c>
    </row>
    <row r="3955" spans="1:18" x14ac:dyDescent="0.25">
      <c r="A3955" s="71">
        <v>600046427</v>
      </c>
      <c r="B3955" s="56">
        <f t="shared" si="122"/>
        <v>600046427</v>
      </c>
      <c r="C3955" s="57" t="s">
        <v>8029</v>
      </c>
      <c r="D3955" s="50">
        <v>1</v>
      </c>
      <c r="E3955" s="72">
        <f t="shared" si="123"/>
        <v>71000585</v>
      </c>
      <c r="F3955" s="51" t="s">
        <v>5738</v>
      </c>
      <c r="G3955" s="51" t="s">
        <v>8886</v>
      </c>
      <c r="H3955" s="51">
        <v>1925</v>
      </c>
      <c r="I3955" s="51" t="s">
        <v>14443</v>
      </c>
      <c r="J3955" s="51">
        <v>16.690000000000001</v>
      </c>
      <c r="K3955" s="68">
        <v>32128.250000000004</v>
      </c>
      <c r="L3955" s="63" t="s">
        <v>14444</v>
      </c>
      <c r="M3955" s="50" t="s">
        <v>13035</v>
      </c>
      <c r="N3955" s="36" t="s">
        <v>13036</v>
      </c>
      <c r="O3955" s="36">
        <v>290</v>
      </c>
      <c r="Q3955" s="36" t="s">
        <v>10729</v>
      </c>
      <c r="R3955" s="50" t="str">
        <f>VLOOKUP(A3955,[1]komplet!$1:$1048576,18,0)</f>
        <v>ANO</v>
      </c>
    </row>
    <row r="3956" spans="1:18" x14ac:dyDescent="0.25">
      <c r="A3956" s="71">
        <v>600170098</v>
      </c>
      <c r="B3956" s="56">
        <f t="shared" si="122"/>
        <v>600170098</v>
      </c>
      <c r="C3956" s="57" t="s">
        <v>8030</v>
      </c>
      <c r="D3956" s="50">
        <v>1</v>
      </c>
      <c r="E3956" s="72">
        <f t="shared" si="123"/>
        <v>18620442</v>
      </c>
      <c r="F3956" s="51" t="s">
        <v>5738</v>
      </c>
      <c r="G3956" s="51" t="s">
        <v>8886</v>
      </c>
      <c r="H3956" s="51">
        <v>1100</v>
      </c>
      <c r="I3956" s="51" t="s">
        <v>14443</v>
      </c>
      <c r="J3956" s="51">
        <v>16.690000000000001</v>
      </c>
      <c r="K3956" s="68">
        <v>18359</v>
      </c>
      <c r="L3956" s="63" t="s">
        <v>14444</v>
      </c>
      <c r="M3956" s="50" t="s">
        <v>13037</v>
      </c>
      <c r="N3956" s="36" t="s">
        <v>12999</v>
      </c>
      <c r="O3956" s="36">
        <v>1997</v>
      </c>
      <c r="Q3956" s="36" t="s">
        <v>4553</v>
      </c>
      <c r="R3956" s="50" t="str">
        <f>VLOOKUP(A3956,[1]komplet!$1:$1048576,18,0)</f>
        <v>ANO</v>
      </c>
    </row>
    <row r="3957" spans="1:18" x14ac:dyDescent="0.25">
      <c r="A3957" s="71">
        <v>650015959</v>
      </c>
      <c r="B3957" s="56">
        <f t="shared" si="122"/>
        <v>650015959</v>
      </c>
      <c r="C3957" s="57" t="s">
        <v>8031</v>
      </c>
      <c r="D3957" s="50">
        <v>1</v>
      </c>
      <c r="E3957" s="72">
        <f t="shared" si="123"/>
        <v>75033054</v>
      </c>
      <c r="F3957" s="51" t="s">
        <v>5738</v>
      </c>
      <c r="G3957" s="51" t="s">
        <v>8886</v>
      </c>
      <c r="H3957" s="51">
        <v>1900</v>
      </c>
      <c r="I3957" s="51" t="s">
        <v>14443</v>
      </c>
      <c r="J3957" s="51">
        <v>16.690000000000001</v>
      </c>
      <c r="K3957" s="68">
        <v>31711.000000000004</v>
      </c>
      <c r="L3957" s="63" t="s">
        <v>14444</v>
      </c>
      <c r="M3957" s="50" t="s">
        <v>13038</v>
      </c>
      <c r="N3957" s="36" t="s">
        <v>13039</v>
      </c>
      <c r="O3957" s="36">
        <v>372</v>
      </c>
      <c r="Q3957" s="36" t="s">
        <v>4553</v>
      </c>
      <c r="R3957" s="50" t="str">
        <f>VLOOKUP(A3957,[1]komplet!$1:$1048576,18,0)</f>
        <v>ANO</v>
      </c>
    </row>
    <row r="3958" spans="1:18" x14ac:dyDescent="0.25">
      <c r="A3958" s="71">
        <v>691001995</v>
      </c>
      <c r="B3958" s="56">
        <f t="shared" si="122"/>
        <v>691001995</v>
      </c>
      <c r="C3958" s="57" t="s">
        <v>8032</v>
      </c>
      <c r="D3958" s="50">
        <v>1</v>
      </c>
      <c r="E3958" s="72">
        <f t="shared" si="123"/>
        <v>24723649</v>
      </c>
      <c r="F3958" s="51" t="s">
        <v>5738</v>
      </c>
      <c r="G3958" s="51" t="s">
        <v>8886</v>
      </c>
      <c r="H3958" s="51">
        <v>525</v>
      </c>
      <c r="I3958" s="51" t="s">
        <v>14443</v>
      </c>
      <c r="J3958" s="51">
        <v>16.690000000000001</v>
      </c>
      <c r="K3958" s="68">
        <v>8762.25</v>
      </c>
      <c r="L3958" s="63" t="s">
        <v>14444</v>
      </c>
      <c r="M3958" s="50" t="s">
        <v>13040</v>
      </c>
      <c r="O3958" s="36">
        <v>334</v>
      </c>
      <c r="Q3958" s="36" t="s">
        <v>13020</v>
      </c>
      <c r="R3958" s="50" t="str">
        <f>VLOOKUP(A3958,[1]komplet!$1:$1048576,18,0)</f>
        <v>NE</v>
      </c>
    </row>
    <row r="3959" spans="1:18" x14ac:dyDescent="0.25">
      <c r="A3959" s="71">
        <v>691005567</v>
      </c>
      <c r="B3959" s="56">
        <f t="shared" si="122"/>
        <v>691005567</v>
      </c>
      <c r="C3959" s="57" t="s">
        <v>8033</v>
      </c>
      <c r="D3959" s="50">
        <v>1</v>
      </c>
      <c r="E3959" s="72">
        <f t="shared" si="123"/>
        <v>2043378</v>
      </c>
      <c r="F3959" s="51" t="s">
        <v>5738</v>
      </c>
      <c r="G3959" s="51" t="s">
        <v>8886</v>
      </c>
      <c r="H3959" s="51">
        <v>175</v>
      </c>
      <c r="I3959" s="51" t="s">
        <v>14443</v>
      </c>
      <c r="J3959" s="51">
        <v>16.690000000000001</v>
      </c>
      <c r="K3959" s="68">
        <v>2920.75</v>
      </c>
      <c r="L3959" s="63" t="s">
        <v>14444</v>
      </c>
      <c r="M3959" s="50" t="s">
        <v>13041</v>
      </c>
      <c r="O3959" s="36">
        <v>195</v>
      </c>
      <c r="Q3959" s="36" t="s">
        <v>9662</v>
      </c>
      <c r="R3959" s="50" t="str">
        <f>VLOOKUP(A3959,[1]komplet!$1:$1048576,18,0)</f>
        <v>NE</v>
      </c>
    </row>
    <row r="3960" spans="1:18" x14ac:dyDescent="0.25">
      <c r="A3960" s="71">
        <v>691014442</v>
      </c>
      <c r="B3960" s="56">
        <f t="shared" si="122"/>
        <v>691014442</v>
      </c>
      <c r="C3960" s="57" t="s">
        <v>8034</v>
      </c>
      <c r="D3960" s="50">
        <v>1</v>
      </c>
      <c r="E3960" s="72">
        <f t="shared" si="123"/>
        <v>9219056</v>
      </c>
      <c r="F3960" s="51" t="s">
        <v>5738</v>
      </c>
      <c r="G3960" s="51" t="s">
        <v>4553</v>
      </c>
      <c r="H3960" s="51">
        <v>75</v>
      </c>
      <c r="I3960" s="51" t="s">
        <v>14443</v>
      </c>
      <c r="J3960" s="51">
        <v>16.690000000000001</v>
      </c>
      <c r="K3960" s="68">
        <v>1251.75</v>
      </c>
      <c r="L3960" s="63" t="s">
        <v>14444</v>
      </c>
      <c r="M3960" s="50" t="s">
        <v>13042</v>
      </c>
      <c r="N3960" s="36" t="s">
        <v>4452</v>
      </c>
      <c r="O3960" s="36" t="s">
        <v>13043</v>
      </c>
      <c r="Q3960" s="36" t="s">
        <v>4553</v>
      </c>
      <c r="R3960" s="50" t="str">
        <f>VLOOKUP(A3960,[1]komplet!$1:$1048576,18,0)</f>
        <v>NE</v>
      </c>
    </row>
    <row r="3961" spans="1:18" x14ac:dyDescent="0.25">
      <c r="A3961" s="71">
        <v>600021491</v>
      </c>
      <c r="B3961" s="56">
        <f t="shared" si="122"/>
        <v>600021491</v>
      </c>
      <c r="C3961" s="57" t="s">
        <v>1562</v>
      </c>
      <c r="D3961" s="50">
        <v>1</v>
      </c>
      <c r="E3961" s="72">
        <f t="shared" si="123"/>
        <v>70841446</v>
      </c>
      <c r="F3961" s="51" t="s">
        <v>5738</v>
      </c>
      <c r="G3961" s="51" t="s">
        <v>5739</v>
      </c>
      <c r="H3961" s="51">
        <v>925</v>
      </c>
      <c r="I3961" s="51" t="s">
        <v>14443</v>
      </c>
      <c r="J3961" s="51">
        <v>16.690000000000001</v>
      </c>
      <c r="K3961" s="68">
        <v>15438.250000000002</v>
      </c>
      <c r="L3961" s="63" t="s">
        <v>14444</v>
      </c>
      <c r="M3961" s="50" t="s">
        <v>3519</v>
      </c>
      <c r="N3961" s="36" t="s">
        <v>39</v>
      </c>
      <c r="O3961" s="36">
        <v>1457</v>
      </c>
      <c r="Q3961" s="36" t="s">
        <v>5243</v>
      </c>
      <c r="R3961" s="50" t="str">
        <f>VLOOKUP(A3961,[1]komplet!$1:$1048576,18,0)</f>
        <v>ANO</v>
      </c>
    </row>
    <row r="3962" spans="1:18" x14ac:dyDescent="0.25">
      <c r="A3962" s="71">
        <v>600042871</v>
      </c>
      <c r="B3962" s="56">
        <f t="shared" si="122"/>
        <v>600042871</v>
      </c>
      <c r="C3962" s="57" t="s">
        <v>1563</v>
      </c>
      <c r="D3962" s="50">
        <v>1</v>
      </c>
      <c r="E3962" s="72">
        <f t="shared" si="123"/>
        <v>70980349</v>
      </c>
      <c r="F3962" s="51" t="s">
        <v>5738</v>
      </c>
      <c r="G3962" s="51" t="s">
        <v>5739</v>
      </c>
      <c r="H3962" s="51">
        <v>525</v>
      </c>
      <c r="I3962" s="51" t="s">
        <v>14443</v>
      </c>
      <c r="J3962" s="51">
        <v>16.690000000000001</v>
      </c>
      <c r="K3962" s="68">
        <v>8762.25</v>
      </c>
      <c r="L3962" s="63" t="s">
        <v>14444</v>
      </c>
      <c r="M3962" s="50" t="s">
        <v>3520</v>
      </c>
      <c r="N3962" s="36" t="s">
        <v>19</v>
      </c>
      <c r="O3962" s="36">
        <v>112</v>
      </c>
      <c r="Q3962" s="36" t="s">
        <v>5244</v>
      </c>
      <c r="R3962" s="50" t="str">
        <f>VLOOKUP(A3962,[1]komplet!$1:$1048576,18,0)</f>
        <v>ANO</v>
      </c>
    </row>
    <row r="3963" spans="1:18" x14ac:dyDescent="0.25">
      <c r="A3963" s="71">
        <v>600019497</v>
      </c>
      <c r="B3963" s="56">
        <f t="shared" si="122"/>
        <v>600019497</v>
      </c>
      <c r="C3963" s="57" t="s">
        <v>1564</v>
      </c>
      <c r="D3963" s="50">
        <v>1</v>
      </c>
      <c r="E3963" s="72">
        <f t="shared" si="123"/>
        <v>640808</v>
      </c>
      <c r="F3963" s="51" t="s">
        <v>5738</v>
      </c>
      <c r="G3963" s="51" t="s">
        <v>5739</v>
      </c>
      <c r="H3963" s="51">
        <v>750</v>
      </c>
      <c r="I3963" s="51" t="s">
        <v>14443</v>
      </c>
      <c r="J3963" s="51">
        <v>16.690000000000001</v>
      </c>
      <c r="K3963" s="68">
        <v>12517.500000000002</v>
      </c>
      <c r="L3963" s="63" t="s">
        <v>14444</v>
      </c>
      <c r="M3963" s="50" t="s">
        <v>3521</v>
      </c>
      <c r="N3963" s="36" t="s">
        <v>5245</v>
      </c>
      <c r="O3963" s="36">
        <v>1102</v>
      </c>
      <c r="P3963" s="36">
        <v>8</v>
      </c>
      <c r="Q3963" s="36" t="s">
        <v>5243</v>
      </c>
      <c r="R3963" s="50" t="str">
        <f>VLOOKUP(A3963,[1]komplet!$1:$1048576,18,0)</f>
        <v>ANO</v>
      </c>
    </row>
    <row r="3964" spans="1:18" x14ac:dyDescent="0.25">
      <c r="A3964" s="71">
        <v>600006808</v>
      </c>
      <c r="B3964" s="56">
        <f t="shared" si="122"/>
        <v>600006808</v>
      </c>
      <c r="C3964" s="57" t="s">
        <v>1565</v>
      </c>
      <c r="D3964" s="50">
        <v>1</v>
      </c>
      <c r="E3964" s="72">
        <f t="shared" si="123"/>
        <v>47558407</v>
      </c>
      <c r="F3964" s="51" t="s">
        <v>5738</v>
      </c>
      <c r="G3964" s="51" t="s">
        <v>5739</v>
      </c>
      <c r="H3964" s="51">
        <v>1950</v>
      </c>
      <c r="I3964" s="51" t="s">
        <v>14443</v>
      </c>
      <c r="J3964" s="51">
        <v>16.690000000000001</v>
      </c>
      <c r="K3964" s="68">
        <v>32545.500000000004</v>
      </c>
      <c r="L3964" s="63" t="s">
        <v>14444</v>
      </c>
      <c r="M3964" s="50" t="s">
        <v>3522</v>
      </c>
      <c r="N3964" s="36" t="s">
        <v>5246</v>
      </c>
      <c r="O3964" s="36">
        <v>824</v>
      </c>
      <c r="Q3964" s="36" t="s">
        <v>5243</v>
      </c>
      <c r="R3964" s="50" t="str">
        <f>VLOOKUP(A3964,[1]komplet!$1:$1048576,18,0)</f>
        <v>ANO</v>
      </c>
    </row>
    <row r="3965" spans="1:18" x14ac:dyDescent="0.25">
      <c r="A3965" s="71">
        <v>600006832</v>
      </c>
      <c r="B3965" s="56">
        <f t="shared" si="122"/>
        <v>600006832</v>
      </c>
      <c r="C3965" s="57" t="s">
        <v>1566</v>
      </c>
      <c r="D3965" s="50">
        <v>1</v>
      </c>
      <c r="E3965" s="72">
        <f t="shared" si="123"/>
        <v>47558415</v>
      </c>
      <c r="F3965" s="51" t="s">
        <v>5738</v>
      </c>
      <c r="G3965" s="51" t="s">
        <v>5739</v>
      </c>
      <c r="H3965" s="51">
        <v>2750</v>
      </c>
      <c r="I3965" s="51" t="s">
        <v>14443</v>
      </c>
      <c r="J3965" s="51">
        <v>16.690000000000001</v>
      </c>
      <c r="K3965" s="68">
        <v>45897.5</v>
      </c>
      <c r="L3965" s="63" t="s">
        <v>14444</v>
      </c>
      <c r="M3965" s="50" t="s">
        <v>3523</v>
      </c>
      <c r="N3965" s="36" t="s">
        <v>5063</v>
      </c>
      <c r="O3965" s="36">
        <v>486</v>
      </c>
      <c r="P3965" s="36">
        <v>2</v>
      </c>
      <c r="Q3965" s="36" t="s">
        <v>5243</v>
      </c>
      <c r="R3965" s="50" t="str">
        <f>VLOOKUP(A3965,[1]komplet!$1:$1048576,18,0)</f>
        <v>ANO</v>
      </c>
    </row>
    <row r="3966" spans="1:18" x14ac:dyDescent="0.25">
      <c r="A3966" s="71">
        <v>600006859</v>
      </c>
      <c r="B3966" s="56">
        <f t="shared" si="122"/>
        <v>600006859</v>
      </c>
      <c r="C3966" s="57" t="s">
        <v>1567</v>
      </c>
      <c r="D3966" s="50">
        <v>1</v>
      </c>
      <c r="E3966" s="72">
        <f t="shared" si="123"/>
        <v>664740</v>
      </c>
      <c r="F3966" s="51" t="s">
        <v>5738</v>
      </c>
      <c r="G3966" s="51" t="s">
        <v>5739</v>
      </c>
      <c r="H3966" s="51">
        <v>2200</v>
      </c>
      <c r="I3966" s="51" t="s">
        <v>14443</v>
      </c>
      <c r="J3966" s="51">
        <v>16.690000000000001</v>
      </c>
      <c r="K3966" s="68">
        <v>36718</v>
      </c>
      <c r="L3966" s="63" t="s">
        <v>14444</v>
      </c>
      <c r="M3966" s="50" t="s">
        <v>3524</v>
      </c>
      <c r="N3966" s="36" t="s">
        <v>33</v>
      </c>
      <c r="O3966" s="36">
        <v>1404</v>
      </c>
      <c r="Q3966" s="36" t="s">
        <v>5243</v>
      </c>
      <c r="R3966" s="50" t="str">
        <f>VLOOKUP(A3966,[1]komplet!$1:$1048576,18,0)</f>
        <v>ANO</v>
      </c>
    </row>
    <row r="3967" spans="1:18" x14ac:dyDescent="0.25">
      <c r="A3967" s="71">
        <v>600042995</v>
      </c>
      <c r="B3967" s="56">
        <f t="shared" si="122"/>
        <v>600042995</v>
      </c>
      <c r="C3967" s="57" t="s">
        <v>1568</v>
      </c>
      <c r="D3967" s="50">
        <v>1</v>
      </c>
      <c r="E3967" s="72">
        <f t="shared" si="123"/>
        <v>75030047</v>
      </c>
      <c r="F3967" s="51" t="s">
        <v>5738</v>
      </c>
      <c r="G3967" s="51" t="s">
        <v>5739</v>
      </c>
      <c r="H3967" s="51">
        <v>325</v>
      </c>
      <c r="I3967" s="51" t="s">
        <v>14443</v>
      </c>
      <c r="J3967" s="51">
        <v>16.690000000000001</v>
      </c>
      <c r="K3967" s="68">
        <v>5424.25</v>
      </c>
      <c r="L3967" s="63" t="s">
        <v>14444</v>
      </c>
      <c r="M3967" s="50" t="s">
        <v>3525</v>
      </c>
      <c r="N3967" s="36" t="s">
        <v>19</v>
      </c>
      <c r="O3967" s="36">
        <v>25</v>
      </c>
      <c r="Q3967" s="36" t="s">
        <v>5247</v>
      </c>
      <c r="R3967" s="50" t="str">
        <f>VLOOKUP(A3967,[1]komplet!$1:$1048576,18,0)</f>
        <v>ANO</v>
      </c>
    </row>
    <row r="3968" spans="1:18" x14ac:dyDescent="0.25">
      <c r="A3968" s="71">
        <v>600042880</v>
      </c>
      <c r="B3968" s="56">
        <f t="shared" si="122"/>
        <v>600042880</v>
      </c>
      <c r="C3968" s="57" t="s">
        <v>1569</v>
      </c>
      <c r="D3968" s="50">
        <v>1</v>
      </c>
      <c r="E3968" s="72">
        <f t="shared" si="123"/>
        <v>70997454</v>
      </c>
      <c r="F3968" s="51" t="s">
        <v>5738</v>
      </c>
      <c r="G3968" s="51" t="s">
        <v>5739</v>
      </c>
      <c r="H3968" s="51">
        <v>225</v>
      </c>
      <c r="I3968" s="51" t="s">
        <v>14443</v>
      </c>
      <c r="J3968" s="51">
        <v>16.690000000000001</v>
      </c>
      <c r="K3968" s="68">
        <v>3755.2500000000005</v>
      </c>
      <c r="L3968" s="63" t="s">
        <v>14444</v>
      </c>
      <c r="M3968" s="50" t="s">
        <v>3526</v>
      </c>
      <c r="O3968" s="36">
        <v>67</v>
      </c>
      <c r="Q3968" s="36" t="s">
        <v>5248</v>
      </c>
      <c r="R3968" s="50" t="str">
        <f>VLOOKUP(A3968,[1]komplet!$1:$1048576,18,0)</f>
        <v>ANO</v>
      </c>
    </row>
    <row r="3969" spans="1:18" x14ac:dyDescent="0.25">
      <c r="A3969" s="71">
        <v>600042901</v>
      </c>
      <c r="B3969" s="56">
        <f t="shared" si="122"/>
        <v>600042901</v>
      </c>
      <c r="C3969" s="57" t="s">
        <v>1570</v>
      </c>
      <c r="D3969" s="50">
        <v>1</v>
      </c>
      <c r="E3969" s="72">
        <f t="shared" si="123"/>
        <v>75033887</v>
      </c>
      <c r="F3969" s="51" t="s">
        <v>5738</v>
      </c>
      <c r="G3969" s="51" t="s">
        <v>5739</v>
      </c>
      <c r="H3969" s="51">
        <v>125</v>
      </c>
      <c r="I3969" s="51" t="s">
        <v>14443</v>
      </c>
      <c r="J3969" s="51">
        <v>16.690000000000001</v>
      </c>
      <c r="K3969" s="68">
        <v>2086.25</v>
      </c>
      <c r="L3969" s="63" t="s">
        <v>14444</v>
      </c>
      <c r="M3969" s="50" t="s">
        <v>3527</v>
      </c>
      <c r="N3969" s="36" t="s">
        <v>5249</v>
      </c>
      <c r="O3969" s="36">
        <v>157</v>
      </c>
      <c r="Q3969" s="36" t="s">
        <v>5250</v>
      </c>
      <c r="R3969" s="50" t="str">
        <f>VLOOKUP(A3969,[1]komplet!$1:$1048576,18,0)</f>
        <v>ANO</v>
      </c>
    </row>
    <row r="3970" spans="1:18" x14ac:dyDescent="0.25">
      <c r="A3970" s="71">
        <v>600042961</v>
      </c>
      <c r="B3970" s="56">
        <f t="shared" si="122"/>
        <v>600042961</v>
      </c>
      <c r="C3970" s="57" t="s">
        <v>1571</v>
      </c>
      <c r="D3970" s="50">
        <v>1</v>
      </c>
      <c r="E3970" s="72">
        <f t="shared" si="123"/>
        <v>71004513</v>
      </c>
      <c r="F3970" s="51" t="s">
        <v>5738</v>
      </c>
      <c r="G3970" s="51" t="s">
        <v>5739</v>
      </c>
      <c r="H3970" s="51">
        <v>325</v>
      </c>
      <c r="I3970" s="51" t="s">
        <v>14443</v>
      </c>
      <c r="J3970" s="51">
        <v>16.690000000000001</v>
      </c>
      <c r="K3970" s="68">
        <v>5424.25</v>
      </c>
      <c r="L3970" s="63" t="s">
        <v>14444</v>
      </c>
      <c r="M3970" s="50" t="s">
        <v>3528</v>
      </c>
      <c r="N3970" s="36" t="s">
        <v>5251</v>
      </c>
      <c r="O3970" s="36">
        <v>58</v>
      </c>
      <c r="Q3970" s="36" t="s">
        <v>5252</v>
      </c>
      <c r="R3970" s="50" t="str">
        <f>VLOOKUP(A3970,[1]komplet!$1:$1048576,18,0)</f>
        <v>ANO</v>
      </c>
    </row>
    <row r="3971" spans="1:18" x14ac:dyDescent="0.25">
      <c r="A3971" s="71">
        <v>600042979</v>
      </c>
      <c r="B3971" s="56">
        <f t="shared" si="122"/>
        <v>600042979</v>
      </c>
      <c r="C3971" s="57" t="s">
        <v>1572</v>
      </c>
      <c r="D3971" s="50">
        <v>1</v>
      </c>
      <c r="E3971" s="72">
        <f t="shared" si="123"/>
        <v>70989788</v>
      </c>
      <c r="F3971" s="51" t="s">
        <v>5738</v>
      </c>
      <c r="G3971" s="51" t="s">
        <v>5739</v>
      </c>
      <c r="H3971" s="51">
        <v>475</v>
      </c>
      <c r="I3971" s="51" t="s">
        <v>14443</v>
      </c>
      <c r="J3971" s="51">
        <v>16.690000000000001</v>
      </c>
      <c r="K3971" s="68">
        <v>7927.7500000000009</v>
      </c>
      <c r="L3971" s="63" t="s">
        <v>14444</v>
      </c>
      <c r="M3971" s="50" t="s">
        <v>3529</v>
      </c>
      <c r="N3971" s="36" t="s">
        <v>79</v>
      </c>
      <c r="O3971" s="36">
        <v>147</v>
      </c>
      <c r="Q3971" s="36" t="s">
        <v>5253</v>
      </c>
      <c r="R3971" s="50" t="str">
        <f>VLOOKUP(A3971,[1]komplet!$1:$1048576,18,0)</f>
        <v>ANO</v>
      </c>
    </row>
    <row r="3972" spans="1:18" x14ac:dyDescent="0.25">
      <c r="A3972" s="71">
        <v>600042987</v>
      </c>
      <c r="B3972" s="56">
        <f t="shared" si="122"/>
        <v>600042987</v>
      </c>
      <c r="C3972" s="57" t="s">
        <v>1573</v>
      </c>
      <c r="D3972" s="50">
        <v>1</v>
      </c>
      <c r="E3972" s="72">
        <f t="shared" si="123"/>
        <v>70990832</v>
      </c>
      <c r="F3972" s="51" t="s">
        <v>5738</v>
      </c>
      <c r="G3972" s="51" t="s">
        <v>5739</v>
      </c>
      <c r="H3972" s="51">
        <v>400</v>
      </c>
      <c r="I3972" s="51" t="s">
        <v>14443</v>
      </c>
      <c r="J3972" s="51">
        <v>16.690000000000001</v>
      </c>
      <c r="K3972" s="68">
        <v>6676.0000000000009</v>
      </c>
      <c r="L3972" s="63" t="s">
        <v>14444</v>
      </c>
      <c r="M3972" s="50" t="s">
        <v>3530</v>
      </c>
      <c r="O3972" s="36">
        <v>158</v>
      </c>
      <c r="Q3972" s="36" t="s">
        <v>5254</v>
      </c>
      <c r="R3972" s="50" t="str">
        <f>VLOOKUP(A3972,[1]komplet!$1:$1048576,18,0)</f>
        <v>ANO</v>
      </c>
    </row>
    <row r="3973" spans="1:18" x14ac:dyDescent="0.25">
      <c r="A3973" s="71">
        <v>600043029</v>
      </c>
      <c r="B3973" s="56">
        <f t="shared" ref="B3973:B4036" si="124">A3973*1</f>
        <v>600043029</v>
      </c>
      <c r="C3973" s="57" t="s">
        <v>1574</v>
      </c>
      <c r="D3973" s="50">
        <v>1</v>
      </c>
      <c r="E3973" s="72">
        <f t="shared" ref="E3973:E4036" si="125">C3973*1</f>
        <v>70975019</v>
      </c>
      <c r="F3973" s="51" t="s">
        <v>5738</v>
      </c>
      <c r="G3973" s="51" t="s">
        <v>5739</v>
      </c>
      <c r="H3973" s="51">
        <v>2925</v>
      </c>
      <c r="I3973" s="51" t="s">
        <v>14443</v>
      </c>
      <c r="J3973" s="51">
        <v>16.690000000000001</v>
      </c>
      <c r="K3973" s="68">
        <v>48818.250000000007</v>
      </c>
      <c r="L3973" s="63" t="s">
        <v>14444</v>
      </c>
      <c r="M3973" s="50" t="s">
        <v>3531</v>
      </c>
      <c r="N3973" s="36" t="s">
        <v>4319</v>
      </c>
      <c r="O3973" s="36">
        <v>30</v>
      </c>
      <c r="P3973" s="36">
        <v>14</v>
      </c>
      <c r="Q3973" s="36" t="s">
        <v>5243</v>
      </c>
      <c r="R3973" s="50" t="str">
        <f>VLOOKUP(A3973,[1]komplet!$1:$1048576,18,0)</f>
        <v>ANO</v>
      </c>
    </row>
    <row r="3974" spans="1:18" x14ac:dyDescent="0.25">
      <c r="A3974" s="71">
        <v>600043037</v>
      </c>
      <c r="B3974" s="56">
        <f t="shared" si="124"/>
        <v>600043037</v>
      </c>
      <c r="C3974" s="57" t="s">
        <v>1575</v>
      </c>
      <c r="D3974" s="50">
        <v>1</v>
      </c>
      <c r="E3974" s="72">
        <f t="shared" si="125"/>
        <v>70975001</v>
      </c>
      <c r="F3974" s="51" t="s">
        <v>5738</v>
      </c>
      <c r="G3974" s="51" t="s">
        <v>5739</v>
      </c>
      <c r="H3974" s="51">
        <v>2800</v>
      </c>
      <c r="I3974" s="51" t="s">
        <v>14443</v>
      </c>
      <c r="J3974" s="51">
        <v>16.690000000000001</v>
      </c>
      <c r="K3974" s="68">
        <v>46732</v>
      </c>
      <c r="L3974" s="63" t="s">
        <v>14444</v>
      </c>
      <c r="M3974" s="50" t="s">
        <v>3532</v>
      </c>
      <c r="N3974" s="36" t="s">
        <v>5255</v>
      </c>
      <c r="O3974" s="36">
        <v>458</v>
      </c>
      <c r="P3974" s="36">
        <v>7</v>
      </c>
      <c r="Q3974" s="36" t="s">
        <v>5243</v>
      </c>
      <c r="R3974" s="50" t="str">
        <f>VLOOKUP(A3974,[1]komplet!$1:$1048576,18,0)</f>
        <v>ANO</v>
      </c>
    </row>
    <row r="3975" spans="1:18" x14ac:dyDescent="0.25">
      <c r="A3975" s="71">
        <v>600043053</v>
      </c>
      <c r="B3975" s="56">
        <f t="shared" si="124"/>
        <v>600043053</v>
      </c>
      <c r="C3975" s="57" t="s">
        <v>1576</v>
      </c>
      <c r="D3975" s="50">
        <v>1</v>
      </c>
      <c r="E3975" s="72">
        <f t="shared" si="125"/>
        <v>71002715</v>
      </c>
      <c r="F3975" s="51" t="s">
        <v>5738</v>
      </c>
      <c r="G3975" s="51" t="s">
        <v>5739</v>
      </c>
      <c r="H3975" s="51">
        <v>1150</v>
      </c>
      <c r="I3975" s="51" t="s">
        <v>14443</v>
      </c>
      <c r="J3975" s="51">
        <v>16.690000000000001</v>
      </c>
      <c r="K3975" s="68">
        <v>19193.5</v>
      </c>
      <c r="L3975" s="63" t="s">
        <v>14444</v>
      </c>
      <c r="M3975" s="50" t="s">
        <v>3533</v>
      </c>
      <c r="N3975" s="36" t="s">
        <v>5256</v>
      </c>
      <c r="O3975" s="36">
        <v>44</v>
      </c>
      <c r="Q3975" s="36" t="s">
        <v>5257</v>
      </c>
      <c r="R3975" s="50" t="str">
        <f>VLOOKUP(A3975,[1]komplet!$1:$1048576,18,0)</f>
        <v>ANO</v>
      </c>
    </row>
    <row r="3976" spans="1:18" x14ac:dyDescent="0.25">
      <c r="A3976" s="71">
        <v>600043070</v>
      </c>
      <c r="B3976" s="56">
        <f t="shared" si="124"/>
        <v>600043070</v>
      </c>
      <c r="C3976" s="57" t="s">
        <v>1577</v>
      </c>
      <c r="D3976" s="50">
        <v>1</v>
      </c>
      <c r="E3976" s="72">
        <f t="shared" si="125"/>
        <v>75033089</v>
      </c>
      <c r="F3976" s="51" t="s">
        <v>5738</v>
      </c>
      <c r="G3976" s="51" t="s">
        <v>5739</v>
      </c>
      <c r="H3976" s="51">
        <v>300</v>
      </c>
      <c r="I3976" s="51" t="s">
        <v>14443</v>
      </c>
      <c r="J3976" s="51">
        <v>16.690000000000001</v>
      </c>
      <c r="K3976" s="68">
        <v>5007</v>
      </c>
      <c r="L3976" s="63" t="s">
        <v>14444</v>
      </c>
      <c r="M3976" s="50" t="s">
        <v>3534</v>
      </c>
      <c r="O3976" s="36">
        <v>135</v>
      </c>
      <c r="Q3976" s="36" t="s">
        <v>5258</v>
      </c>
      <c r="R3976" s="50" t="str">
        <f>VLOOKUP(A3976,[1]komplet!$1:$1048576,18,0)</f>
        <v>ANO</v>
      </c>
    </row>
    <row r="3977" spans="1:18" x14ac:dyDescent="0.25">
      <c r="A3977" s="71">
        <v>600043096</v>
      </c>
      <c r="B3977" s="56">
        <f t="shared" si="124"/>
        <v>600043096</v>
      </c>
      <c r="C3977" s="57" t="s">
        <v>1578</v>
      </c>
      <c r="D3977" s="50">
        <v>1</v>
      </c>
      <c r="E3977" s="72">
        <f t="shared" si="125"/>
        <v>70991430</v>
      </c>
      <c r="F3977" s="51" t="s">
        <v>5738</v>
      </c>
      <c r="G3977" s="51" t="s">
        <v>5739</v>
      </c>
      <c r="H3977" s="51">
        <v>175</v>
      </c>
      <c r="I3977" s="51" t="s">
        <v>14443</v>
      </c>
      <c r="J3977" s="51">
        <v>16.690000000000001</v>
      </c>
      <c r="K3977" s="68">
        <v>2920.75</v>
      </c>
      <c r="L3977" s="63" t="s">
        <v>14444</v>
      </c>
      <c r="M3977" s="50" t="s">
        <v>3535</v>
      </c>
      <c r="N3977" s="36" t="s">
        <v>19</v>
      </c>
      <c r="O3977" s="36">
        <v>219</v>
      </c>
      <c r="Q3977" s="36" t="s">
        <v>5259</v>
      </c>
      <c r="R3977" s="50" t="str">
        <f>VLOOKUP(A3977,[1]komplet!$1:$1048576,18,0)</f>
        <v>ANO</v>
      </c>
    </row>
    <row r="3978" spans="1:18" x14ac:dyDescent="0.25">
      <c r="A3978" s="71">
        <v>600043126</v>
      </c>
      <c r="B3978" s="56">
        <f t="shared" si="124"/>
        <v>600043126</v>
      </c>
      <c r="C3978" s="57" t="s">
        <v>1579</v>
      </c>
      <c r="D3978" s="50">
        <v>1</v>
      </c>
      <c r="E3978" s="72">
        <f t="shared" si="125"/>
        <v>70998477</v>
      </c>
      <c r="F3978" s="51" t="s">
        <v>5738</v>
      </c>
      <c r="G3978" s="51" t="s">
        <v>5739</v>
      </c>
      <c r="H3978" s="51">
        <v>125</v>
      </c>
      <c r="I3978" s="51" t="s">
        <v>14443</v>
      </c>
      <c r="J3978" s="51">
        <v>16.690000000000001</v>
      </c>
      <c r="K3978" s="68">
        <v>2086.25</v>
      </c>
      <c r="L3978" s="63" t="s">
        <v>14444</v>
      </c>
      <c r="M3978" s="50" t="s">
        <v>3536</v>
      </c>
      <c r="N3978" s="36" t="s">
        <v>5260</v>
      </c>
      <c r="O3978" s="36">
        <v>33</v>
      </c>
      <c r="Q3978" s="36" t="s">
        <v>5261</v>
      </c>
      <c r="R3978" s="50" t="str">
        <f>VLOOKUP(A3978,[1]komplet!$1:$1048576,18,0)</f>
        <v>ANO</v>
      </c>
    </row>
    <row r="3979" spans="1:18" x14ac:dyDescent="0.25">
      <c r="A3979" s="71">
        <v>600043169</v>
      </c>
      <c r="B3979" s="56">
        <f t="shared" si="124"/>
        <v>600043169</v>
      </c>
      <c r="C3979" s="57" t="s">
        <v>1580</v>
      </c>
      <c r="D3979" s="50">
        <v>1</v>
      </c>
      <c r="E3979" s="72">
        <f t="shared" si="125"/>
        <v>47515767</v>
      </c>
      <c r="F3979" s="51" t="s">
        <v>5738</v>
      </c>
      <c r="G3979" s="51" t="s">
        <v>5739</v>
      </c>
      <c r="H3979" s="51">
        <v>1475</v>
      </c>
      <c r="I3979" s="51" t="s">
        <v>14443</v>
      </c>
      <c r="J3979" s="51">
        <v>16.690000000000001</v>
      </c>
      <c r="K3979" s="68">
        <v>24617.750000000004</v>
      </c>
      <c r="L3979" s="63" t="s">
        <v>14444</v>
      </c>
      <c r="M3979" s="50" t="s">
        <v>3537</v>
      </c>
      <c r="N3979" s="36" t="s">
        <v>41</v>
      </c>
      <c r="O3979" s="36">
        <v>249</v>
      </c>
      <c r="P3979" s="36">
        <v>4</v>
      </c>
      <c r="Q3979" s="36" t="s">
        <v>5243</v>
      </c>
      <c r="R3979" s="50" t="str">
        <f>VLOOKUP(A3979,[1]komplet!$1:$1048576,18,0)</f>
        <v>ANO</v>
      </c>
    </row>
    <row r="3980" spans="1:18" x14ac:dyDescent="0.25">
      <c r="A3980" s="71">
        <v>600043177</v>
      </c>
      <c r="B3980" s="56">
        <f t="shared" si="124"/>
        <v>600043177</v>
      </c>
      <c r="C3980" s="57" t="s">
        <v>1581</v>
      </c>
      <c r="D3980" s="50">
        <v>1</v>
      </c>
      <c r="E3980" s="72">
        <f t="shared" si="125"/>
        <v>47515775</v>
      </c>
      <c r="F3980" s="51" t="s">
        <v>5738</v>
      </c>
      <c r="G3980" s="51" t="s">
        <v>5739</v>
      </c>
      <c r="H3980" s="51">
        <v>3100</v>
      </c>
      <c r="I3980" s="51" t="s">
        <v>14443</v>
      </c>
      <c r="J3980" s="51">
        <v>16.690000000000001</v>
      </c>
      <c r="K3980" s="68">
        <v>51739.000000000007</v>
      </c>
      <c r="L3980" s="63" t="s">
        <v>14444</v>
      </c>
      <c r="M3980" s="50" t="s">
        <v>3538</v>
      </c>
      <c r="N3980" s="36" t="s">
        <v>5262</v>
      </c>
      <c r="O3980" s="36">
        <v>1335</v>
      </c>
      <c r="P3980" s="36">
        <v>80</v>
      </c>
      <c r="Q3980" s="36" t="s">
        <v>5243</v>
      </c>
      <c r="R3980" s="50" t="str">
        <f>VLOOKUP(A3980,[1]komplet!$1:$1048576,18,0)</f>
        <v>ANO</v>
      </c>
    </row>
    <row r="3981" spans="1:18" x14ac:dyDescent="0.25">
      <c r="A3981" s="71">
        <v>600043185</v>
      </c>
      <c r="B3981" s="56">
        <f t="shared" si="124"/>
        <v>600043185</v>
      </c>
      <c r="C3981" s="57" t="s">
        <v>1582</v>
      </c>
      <c r="D3981" s="50">
        <v>1</v>
      </c>
      <c r="E3981" s="72">
        <f t="shared" si="125"/>
        <v>47515911</v>
      </c>
      <c r="F3981" s="51" t="s">
        <v>5738</v>
      </c>
      <c r="G3981" s="51" t="s">
        <v>5739</v>
      </c>
      <c r="H3981" s="51">
        <v>925</v>
      </c>
      <c r="I3981" s="51" t="s">
        <v>14443</v>
      </c>
      <c r="J3981" s="51">
        <v>16.690000000000001</v>
      </c>
      <c r="K3981" s="68">
        <v>15438.250000000002</v>
      </c>
      <c r="L3981" s="63" t="s">
        <v>14444</v>
      </c>
      <c r="M3981" s="50" t="s">
        <v>3539</v>
      </c>
      <c r="N3981" s="36" t="s">
        <v>19</v>
      </c>
      <c r="O3981" s="36">
        <v>242</v>
      </c>
      <c r="Q3981" s="36" t="s">
        <v>5263</v>
      </c>
      <c r="R3981" s="50" t="str">
        <f>VLOOKUP(A3981,[1]komplet!$1:$1048576,18,0)</f>
        <v>ANO</v>
      </c>
    </row>
    <row r="3982" spans="1:18" x14ac:dyDescent="0.25">
      <c r="A3982" s="71">
        <v>600043193</v>
      </c>
      <c r="B3982" s="56">
        <f t="shared" si="124"/>
        <v>600043193</v>
      </c>
      <c r="C3982" s="57" t="s">
        <v>1583</v>
      </c>
      <c r="D3982" s="50">
        <v>1</v>
      </c>
      <c r="E3982" s="72">
        <f t="shared" si="125"/>
        <v>47558156</v>
      </c>
      <c r="F3982" s="51" t="s">
        <v>5738</v>
      </c>
      <c r="G3982" s="51" t="s">
        <v>5739</v>
      </c>
      <c r="H3982" s="51">
        <v>1750</v>
      </c>
      <c r="I3982" s="51" t="s">
        <v>14443</v>
      </c>
      <c r="J3982" s="51">
        <v>16.690000000000001</v>
      </c>
      <c r="K3982" s="68">
        <v>29207.500000000004</v>
      </c>
      <c r="L3982" s="63" t="s">
        <v>14444</v>
      </c>
      <c r="M3982" s="50" t="s">
        <v>3540</v>
      </c>
      <c r="N3982" s="36" t="s">
        <v>51</v>
      </c>
      <c r="O3982" s="36">
        <v>136</v>
      </c>
      <c r="Q3982" s="36" t="s">
        <v>5264</v>
      </c>
      <c r="R3982" s="50" t="str">
        <f>VLOOKUP(A3982,[1]komplet!$1:$1048576,18,0)</f>
        <v>ANO</v>
      </c>
    </row>
    <row r="3983" spans="1:18" x14ac:dyDescent="0.25">
      <c r="A3983" s="71">
        <v>600043207</v>
      </c>
      <c r="B3983" s="56">
        <f t="shared" si="124"/>
        <v>600043207</v>
      </c>
      <c r="C3983" s="57" t="s">
        <v>1584</v>
      </c>
      <c r="D3983" s="50">
        <v>1</v>
      </c>
      <c r="E3983" s="72">
        <f t="shared" si="125"/>
        <v>47558229</v>
      </c>
      <c r="F3983" s="51" t="s">
        <v>5738</v>
      </c>
      <c r="G3983" s="51" t="s">
        <v>5739</v>
      </c>
      <c r="H3983" s="51">
        <v>2275</v>
      </c>
      <c r="I3983" s="51" t="s">
        <v>14443</v>
      </c>
      <c r="J3983" s="51">
        <v>16.690000000000001</v>
      </c>
      <c r="K3983" s="68">
        <v>37969.75</v>
      </c>
      <c r="L3983" s="63" t="s">
        <v>14444</v>
      </c>
      <c r="M3983" s="50" t="s">
        <v>3541</v>
      </c>
      <c r="N3983" s="36" t="s">
        <v>79</v>
      </c>
      <c r="O3983" s="36">
        <v>292</v>
      </c>
      <c r="Q3983" s="36" t="s">
        <v>5264</v>
      </c>
      <c r="R3983" s="50" t="str">
        <f>VLOOKUP(A3983,[1]komplet!$1:$1048576,18,0)</f>
        <v>ANO</v>
      </c>
    </row>
    <row r="3984" spans="1:18" x14ac:dyDescent="0.25">
      <c r="A3984" s="71">
        <v>600043215</v>
      </c>
      <c r="B3984" s="56">
        <f t="shared" si="124"/>
        <v>600043215</v>
      </c>
      <c r="C3984" s="57" t="s">
        <v>1585</v>
      </c>
      <c r="D3984" s="50">
        <v>1</v>
      </c>
      <c r="E3984" s="72">
        <f t="shared" si="125"/>
        <v>47559217</v>
      </c>
      <c r="F3984" s="51" t="s">
        <v>5738</v>
      </c>
      <c r="G3984" s="51" t="s">
        <v>5739</v>
      </c>
      <c r="H3984" s="51">
        <v>2250</v>
      </c>
      <c r="I3984" s="51" t="s">
        <v>14443</v>
      </c>
      <c r="J3984" s="51">
        <v>16.690000000000001</v>
      </c>
      <c r="K3984" s="68">
        <v>37552.5</v>
      </c>
      <c r="L3984" s="63" t="s">
        <v>14444</v>
      </c>
      <c r="M3984" s="50" t="s">
        <v>3542</v>
      </c>
      <c r="N3984" s="36" t="s">
        <v>19</v>
      </c>
      <c r="O3984" s="36">
        <v>255</v>
      </c>
      <c r="Q3984" s="36" t="s">
        <v>80</v>
      </c>
      <c r="R3984" s="50" t="str">
        <f>VLOOKUP(A3984,[1]komplet!$1:$1048576,18,0)</f>
        <v>ANO</v>
      </c>
    </row>
    <row r="3985" spans="1:18" x14ac:dyDescent="0.25">
      <c r="A3985" s="71">
        <v>600161447</v>
      </c>
      <c r="B3985" s="56">
        <f t="shared" si="124"/>
        <v>600161447</v>
      </c>
      <c r="C3985" s="57" t="s">
        <v>1586</v>
      </c>
      <c r="D3985" s="50">
        <v>1</v>
      </c>
      <c r="E3985" s="72">
        <f t="shared" si="125"/>
        <v>70990816</v>
      </c>
      <c r="F3985" s="51" t="s">
        <v>5738</v>
      </c>
      <c r="G3985" s="51" t="s">
        <v>5739</v>
      </c>
      <c r="H3985" s="51">
        <v>2325</v>
      </c>
      <c r="I3985" s="51" t="s">
        <v>14443</v>
      </c>
      <c r="J3985" s="51">
        <v>16.690000000000001</v>
      </c>
      <c r="K3985" s="68">
        <v>38804.25</v>
      </c>
      <c r="L3985" s="63" t="s">
        <v>14444</v>
      </c>
      <c r="M3985" s="50" t="s">
        <v>3543</v>
      </c>
      <c r="N3985" s="36" t="s">
        <v>43</v>
      </c>
      <c r="O3985" s="36">
        <v>589</v>
      </c>
      <c r="Q3985" s="36" t="s">
        <v>5265</v>
      </c>
      <c r="R3985" s="50" t="str">
        <f>VLOOKUP(A3985,[1]komplet!$1:$1048576,18,0)</f>
        <v>ANO</v>
      </c>
    </row>
    <row r="3986" spans="1:18" x14ac:dyDescent="0.25">
      <c r="A3986" s="71">
        <v>650013638</v>
      </c>
      <c r="B3986" s="56">
        <f t="shared" si="124"/>
        <v>650013638</v>
      </c>
      <c r="C3986" s="57" t="s">
        <v>1587</v>
      </c>
      <c r="D3986" s="50">
        <v>1</v>
      </c>
      <c r="E3986" s="72">
        <f t="shared" si="125"/>
        <v>75031108</v>
      </c>
      <c r="F3986" s="51" t="s">
        <v>5738</v>
      </c>
      <c r="G3986" s="51" t="s">
        <v>5739</v>
      </c>
      <c r="H3986" s="51">
        <v>225</v>
      </c>
      <c r="I3986" s="51" t="s">
        <v>14443</v>
      </c>
      <c r="J3986" s="51">
        <v>16.690000000000001</v>
      </c>
      <c r="K3986" s="68">
        <v>3755.2500000000005</v>
      </c>
      <c r="L3986" s="63" t="s">
        <v>14444</v>
      </c>
      <c r="M3986" s="50" t="s">
        <v>3544</v>
      </c>
      <c r="N3986" s="36" t="s">
        <v>5266</v>
      </c>
      <c r="O3986" s="36">
        <v>64</v>
      </c>
      <c r="Q3986" s="36" t="s">
        <v>5267</v>
      </c>
      <c r="R3986" s="50" t="str">
        <f>VLOOKUP(A3986,[1]komplet!$1:$1048576,18,0)</f>
        <v>ANO</v>
      </c>
    </row>
    <row r="3987" spans="1:18" x14ac:dyDescent="0.25">
      <c r="A3987" s="71">
        <v>650014383</v>
      </c>
      <c r="B3987" s="56">
        <f t="shared" si="124"/>
        <v>650014383</v>
      </c>
      <c r="C3987" s="57" t="s">
        <v>1588</v>
      </c>
      <c r="D3987" s="50">
        <v>1</v>
      </c>
      <c r="E3987" s="72">
        <f t="shared" si="125"/>
        <v>75033551</v>
      </c>
      <c r="F3987" s="51" t="s">
        <v>5738</v>
      </c>
      <c r="G3987" s="51" t="s">
        <v>5739</v>
      </c>
      <c r="H3987" s="51">
        <v>275</v>
      </c>
      <c r="I3987" s="51" t="s">
        <v>14443</v>
      </c>
      <c r="J3987" s="51">
        <v>16.690000000000001</v>
      </c>
      <c r="K3987" s="68">
        <v>4589.75</v>
      </c>
      <c r="L3987" s="63" t="s">
        <v>14444</v>
      </c>
      <c r="M3987" s="50" t="s">
        <v>3545</v>
      </c>
      <c r="N3987" s="36" t="s">
        <v>5268</v>
      </c>
      <c r="O3987" s="36">
        <v>66</v>
      </c>
      <c r="Q3987" s="36" t="s">
        <v>108</v>
      </c>
      <c r="R3987" s="50" t="str">
        <f>VLOOKUP(A3987,[1]komplet!$1:$1048576,18,0)</f>
        <v>ANO</v>
      </c>
    </row>
    <row r="3988" spans="1:18" x14ac:dyDescent="0.25">
      <c r="A3988" s="71">
        <v>650014499</v>
      </c>
      <c r="B3988" s="56">
        <f t="shared" si="124"/>
        <v>650014499</v>
      </c>
      <c r="C3988" s="57" t="s">
        <v>1589</v>
      </c>
      <c r="D3988" s="50">
        <v>1</v>
      </c>
      <c r="E3988" s="72">
        <f t="shared" si="125"/>
        <v>75030683</v>
      </c>
      <c r="F3988" s="51" t="s">
        <v>5738</v>
      </c>
      <c r="G3988" s="51" t="s">
        <v>5739</v>
      </c>
      <c r="H3988" s="51">
        <v>475</v>
      </c>
      <c r="I3988" s="51" t="s">
        <v>14443</v>
      </c>
      <c r="J3988" s="51">
        <v>16.690000000000001</v>
      </c>
      <c r="K3988" s="68">
        <v>7927.7500000000009</v>
      </c>
      <c r="L3988" s="63" t="s">
        <v>14444</v>
      </c>
      <c r="M3988" s="50" t="s">
        <v>3546</v>
      </c>
      <c r="N3988" s="36" t="s">
        <v>4279</v>
      </c>
      <c r="O3988" s="36">
        <v>80</v>
      </c>
      <c r="Q3988" s="36" t="s">
        <v>5269</v>
      </c>
      <c r="R3988" s="50" t="str">
        <f>VLOOKUP(A3988,[1]komplet!$1:$1048576,18,0)</f>
        <v>ANO</v>
      </c>
    </row>
    <row r="3989" spans="1:18" x14ac:dyDescent="0.25">
      <c r="A3989" s="71">
        <v>650016301</v>
      </c>
      <c r="B3989" s="56">
        <f t="shared" si="124"/>
        <v>650016301</v>
      </c>
      <c r="C3989" s="57" t="s">
        <v>1590</v>
      </c>
      <c r="D3989" s="50">
        <v>1</v>
      </c>
      <c r="E3989" s="72">
        <f t="shared" si="125"/>
        <v>47559373</v>
      </c>
      <c r="F3989" s="51" t="s">
        <v>5738</v>
      </c>
      <c r="G3989" s="51" t="s">
        <v>5739</v>
      </c>
      <c r="H3989" s="51">
        <v>175</v>
      </c>
      <c r="I3989" s="51" t="s">
        <v>14443</v>
      </c>
      <c r="J3989" s="51">
        <v>16.690000000000001</v>
      </c>
      <c r="K3989" s="68">
        <v>2920.75</v>
      </c>
      <c r="L3989" s="63" t="s">
        <v>14444</v>
      </c>
      <c r="M3989" s="50" t="s">
        <v>3547</v>
      </c>
      <c r="O3989" s="36">
        <v>57</v>
      </c>
      <c r="Q3989" s="36" t="s">
        <v>5270</v>
      </c>
      <c r="R3989" s="50" t="str">
        <f>VLOOKUP(A3989,[1]komplet!$1:$1048576,18,0)</f>
        <v>ANO</v>
      </c>
    </row>
    <row r="3990" spans="1:18" x14ac:dyDescent="0.25">
      <c r="A3990" s="71">
        <v>651027888</v>
      </c>
      <c r="B3990" s="56">
        <f t="shared" si="124"/>
        <v>651027888</v>
      </c>
      <c r="C3990" s="57" t="s">
        <v>1591</v>
      </c>
      <c r="D3990" s="50">
        <v>1</v>
      </c>
      <c r="E3990" s="72">
        <f t="shared" si="125"/>
        <v>71340734</v>
      </c>
      <c r="F3990" s="51" t="s">
        <v>5738</v>
      </c>
      <c r="G3990" s="51" t="s">
        <v>5739</v>
      </c>
      <c r="H3990" s="51">
        <v>525</v>
      </c>
      <c r="I3990" s="51" t="s">
        <v>14443</v>
      </c>
      <c r="J3990" s="51">
        <v>16.690000000000001</v>
      </c>
      <c r="K3990" s="68">
        <v>8762.25</v>
      </c>
      <c r="L3990" s="63" t="s">
        <v>14444</v>
      </c>
      <c r="M3990" s="50" t="s">
        <v>3548</v>
      </c>
      <c r="N3990" s="36" t="s">
        <v>5271</v>
      </c>
      <c r="O3990" s="36">
        <v>66</v>
      </c>
      <c r="Q3990" s="36" t="s">
        <v>5243</v>
      </c>
      <c r="R3990" s="50" t="str">
        <f>VLOOKUP(A3990,[1]komplet!$1:$1048576,18,0)</f>
        <v>NE</v>
      </c>
    </row>
    <row r="3991" spans="1:18" x14ac:dyDescent="0.25">
      <c r="A3991" s="71">
        <v>691004358</v>
      </c>
      <c r="B3991" s="56">
        <f t="shared" si="124"/>
        <v>691004358</v>
      </c>
      <c r="C3991" s="57" t="s">
        <v>1592</v>
      </c>
      <c r="D3991" s="50">
        <v>1</v>
      </c>
      <c r="E3991" s="72">
        <f t="shared" si="125"/>
        <v>24296023</v>
      </c>
      <c r="F3991" s="51" t="s">
        <v>5738</v>
      </c>
      <c r="G3991" s="51" t="s">
        <v>5739</v>
      </c>
      <c r="H3991" s="51">
        <v>0</v>
      </c>
      <c r="I3991" s="51" t="s">
        <v>14443</v>
      </c>
      <c r="J3991" s="51">
        <v>16.690000000000001</v>
      </c>
      <c r="K3991" s="68">
        <v>0</v>
      </c>
      <c r="L3991" s="63">
        <v>44536</v>
      </c>
      <c r="M3991" s="50" t="s">
        <v>3549</v>
      </c>
      <c r="N3991" s="36" t="s">
        <v>101</v>
      </c>
      <c r="O3991" s="36">
        <v>58</v>
      </c>
      <c r="Q3991" s="36" t="s">
        <v>5272</v>
      </c>
      <c r="R3991" s="50" t="str">
        <f>VLOOKUP(A3991,[1]komplet!$1:$1048576,18,0)</f>
        <v>NE</v>
      </c>
    </row>
    <row r="3992" spans="1:18" x14ac:dyDescent="0.25">
      <c r="A3992" s="71">
        <v>691004706</v>
      </c>
      <c r="B3992" s="56">
        <f t="shared" si="124"/>
        <v>691004706</v>
      </c>
      <c r="C3992" s="57" t="s">
        <v>1593</v>
      </c>
      <c r="D3992" s="50">
        <v>1</v>
      </c>
      <c r="E3992" s="72">
        <f t="shared" si="125"/>
        <v>24255378</v>
      </c>
      <c r="F3992" s="51" t="s">
        <v>5738</v>
      </c>
      <c r="G3992" s="51" t="s">
        <v>5739</v>
      </c>
      <c r="H3992" s="51">
        <v>450</v>
      </c>
      <c r="I3992" s="51" t="s">
        <v>14443</v>
      </c>
      <c r="J3992" s="51">
        <v>16.690000000000001</v>
      </c>
      <c r="K3992" s="68">
        <v>7510.5000000000009</v>
      </c>
      <c r="L3992" s="63" t="s">
        <v>14444</v>
      </c>
      <c r="M3992" s="50" t="s">
        <v>3550</v>
      </c>
      <c r="N3992" s="36" t="s">
        <v>5273</v>
      </c>
      <c r="O3992" s="36">
        <v>532</v>
      </c>
      <c r="Q3992" s="36" t="s">
        <v>5264</v>
      </c>
      <c r="R3992" s="50" t="str">
        <f>VLOOKUP(A3992,[1]komplet!$1:$1048576,18,0)</f>
        <v>NE</v>
      </c>
    </row>
    <row r="3993" spans="1:18" x14ac:dyDescent="0.25">
      <c r="A3993" s="71">
        <v>691005265</v>
      </c>
      <c r="B3993" s="56">
        <f t="shared" si="124"/>
        <v>691005265</v>
      </c>
      <c r="C3993" s="57" t="s">
        <v>1594</v>
      </c>
      <c r="D3993" s="50">
        <v>1</v>
      </c>
      <c r="E3993" s="72">
        <f t="shared" si="125"/>
        <v>1609793</v>
      </c>
      <c r="F3993" s="51" t="s">
        <v>5738</v>
      </c>
      <c r="G3993" s="51" t="s">
        <v>5739</v>
      </c>
      <c r="H3993" s="51">
        <v>450</v>
      </c>
      <c r="I3993" s="51" t="s">
        <v>14443</v>
      </c>
      <c r="J3993" s="51">
        <v>16.690000000000001</v>
      </c>
      <c r="K3993" s="68">
        <v>7510.5000000000009</v>
      </c>
      <c r="L3993" s="63" t="s">
        <v>14444</v>
      </c>
      <c r="M3993" s="50" t="s">
        <v>3551</v>
      </c>
      <c r="N3993" s="36" t="s">
        <v>5274</v>
      </c>
      <c r="O3993" s="36">
        <v>1874</v>
      </c>
      <c r="Q3993" s="36" t="s">
        <v>5243</v>
      </c>
      <c r="R3993" s="50" t="str">
        <f>VLOOKUP(A3993,[1]komplet!$1:$1048576,18,0)</f>
        <v>NE</v>
      </c>
    </row>
    <row r="3994" spans="1:18" x14ac:dyDescent="0.25">
      <c r="A3994" s="71">
        <v>691009040</v>
      </c>
      <c r="B3994" s="56">
        <f t="shared" si="124"/>
        <v>691009040</v>
      </c>
      <c r="C3994" s="57" t="s">
        <v>1595</v>
      </c>
      <c r="D3994" s="50">
        <v>1</v>
      </c>
      <c r="E3994" s="72">
        <f t="shared" si="125"/>
        <v>4826043</v>
      </c>
      <c r="F3994" s="51" t="s">
        <v>5738</v>
      </c>
      <c r="G3994" s="51" t="s">
        <v>5739</v>
      </c>
      <c r="H3994" s="51">
        <v>350</v>
      </c>
      <c r="I3994" s="51" t="s">
        <v>14443</v>
      </c>
      <c r="J3994" s="51">
        <v>16.690000000000001</v>
      </c>
      <c r="K3994" s="68">
        <v>5841.5</v>
      </c>
      <c r="L3994" s="63" t="s">
        <v>14444</v>
      </c>
      <c r="M3994" s="50" t="s">
        <v>3552</v>
      </c>
      <c r="N3994" s="36" t="s">
        <v>5275</v>
      </c>
      <c r="O3994" s="36">
        <v>402</v>
      </c>
      <c r="Q3994" s="36" t="s">
        <v>5257</v>
      </c>
      <c r="R3994" s="50" t="str">
        <f>VLOOKUP(A3994,[1]komplet!$1:$1048576,18,0)</f>
        <v>NE</v>
      </c>
    </row>
    <row r="3995" spans="1:18" x14ac:dyDescent="0.25">
      <c r="A3995" s="71">
        <v>691009155</v>
      </c>
      <c r="B3995" s="56">
        <f t="shared" si="124"/>
        <v>691009155</v>
      </c>
      <c r="C3995" s="57" t="s">
        <v>1596</v>
      </c>
      <c r="D3995" s="50">
        <v>1</v>
      </c>
      <c r="E3995" s="72">
        <f t="shared" si="125"/>
        <v>4435117</v>
      </c>
      <c r="F3995" s="51" t="s">
        <v>5738</v>
      </c>
      <c r="G3995" s="51" t="s">
        <v>5739</v>
      </c>
      <c r="H3995" s="51">
        <v>75</v>
      </c>
      <c r="I3995" s="51" t="s">
        <v>14443</v>
      </c>
      <c r="J3995" s="51">
        <v>16.690000000000001</v>
      </c>
      <c r="K3995" s="68">
        <v>1251.75</v>
      </c>
      <c r="L3995" s="63" t="s">
        <v>14444</v>
      </c>
      <c r="M3995" s="50" t="s">
        <v>3553</v>
      </c>
      <c r="N3995" s="36" t="s">
        <v>5276</v>
      </c>
      <c r="O3995" s="36">
        <v>266</v>
      </c>
      <c r="Q3995" s="36" t="s">
        <v>5259</v>
      </c>
      <c r="R3995" s="50" t="str">
        <f>VLOOKUP(A3995,[1]komplet!$1:$1048576,18,0)</f>
        <v>NE</v>
      </c>
    </row>
    <row r="3996" spans="1:18" x14ac:dyDescent="0.25">
      <c r="A3996" s="71">
        <v>691014248</v>
      </c>
      <c r="B3996" s="56">
        <f t="shared" si="124"/>
        <v>691014248</v>
      </c>
      <c r="C3996" s="57" t="s">
        <v>1597</v>
      </c>
      <c r="D3996" s="50">
        <v>1</v>
      </c>
      <c r="E3996" s="72">
        <f t="shared" si="125"/>
        <v>8876584</v>
      </c>
      <c r="F3996" s="51" t="s">
        <v>5738</v>
      </c>
      <c r="G3996" s="51" t="s">
        <v>5739</v>
      </c>
      <c r="H3996" s="51">
        <v>200</v>
      </c>
      <c r="I3996" s="51" t="s">
        <v>14443</v>
      </c>
      <c r="J3996" s="51">
        <v>16.690000000000001</v>
      </c>
      <c r="K3996" s="68">
        <v>3338.0000000000005</v>
      </c>
      <c r="L3996" s="63" t="s">
        <v>14444</v>
      </c>
      <c r="M3996" s="50" t="s">
        <v>3554</v>
      </c>
      <c r="N3996" s="36" t="s">
        <v>5277</v>
      </c>
      <c r="O3996" s="36">
        <v>1240</v>
      </c>
      <c r="P3996" s="36">
        <v>21</v>
      </c>
      <c r="Q3996" s="36" t="s">
        <v>5243</v>
      </c>
      <c r="R3996" s="50" t="str">
        <f>VLOOKUP(A3996,[1]komplet!$1:$1048576,18,0)</f>
        <v>NE</v>
      </c>
    </row>
    <row r="3997" spans="1:18" x14ac:dyDescent="0.25">
      <c r="A3997" s="71">
        <v>691014566</v>
      </c>
      <c r="B3997" s="56">
        <f t="shared" si="124"/>
        <v>691014566</v>
      </c>
      <c r="C3997" s="57" t="s">
        <v>1598</v>
      </c>
      <c r="D3997" s="50">
        <v>1</v>
      </c>
      <c r="E3997" s="72">
        <f t="shared" si="125"/>
        <v>9806580</v>
      </c>
      <c r="F3997" s="51" t="s">
        <v>5738</v>
      </c>
      <c r="G3997" s="51" t="s">
        <v>5243</v>
      </c>
      <c r="H3997" s="51">
        <v>125</v>
      </c>
      <c r="I3997" s="51" t="s">
        <v>14443</v>
      </c>
      <c r="J3997" s="51">
        <v>16.690000000000001</v>
      </c>
      <c r="K3997" s="68">
        <v>2086.25</v>
      </c>
      <c r="L3997" s="63" t="s">
        <v>14444</v>
      </c>
      <c r="M3997" s="50" t="s">
        <v>3555</v>
      </c>
      <c r="N3997" s="36" t="s">
        <v>5278</v>
      </c>
      <c r="O3997" s="36" t="s">
        <v>5279</v>
      </c>
      <c r="Q3997" s="36" t="s">
        <v>5243</v>
      </c>
      <c r="R3997" s="50" t="str">
        <f>VLOOKUP(A3997,[1]komplet!$1:$1048576,18,0)</f>
        <v>NE</v>
      </c>
    </row>
    <row r="3998" spans="1:18" x14ac:dyDescent="0.25">
      <c r="A3998" s="71">
        <v>600007782</v>
      </c>
      <c r="B3998" s="56">
        <f t="shared" si="124"/>
        <v>600007782</v>
      </c>
      <c r="C3998" s="57" t="s">
        <v>1599</v>
      </c>
      <c r="D3998" s="50">
        <v>1</v>
      </c>
      <c r="E3998" s="72">
        <f t="shared" si="125"/>
        <v>25672592</v>
      </c>
      <c r="F3998" s="51" t="s">
        <v>5738</v>
      </c>
      <c r="G3998" s="51" t="s">
        <v>5740</v>
      </c>
      <c r="H3998" s="51">
        <v>675</v>
      </c>
      <c r="I3998" s="51" t="s">
        <v>14443</v>
      </c>
      <c r="J3998" s="51">
        <v>16.690000000000001</v>
      </c>
      <c r="K3998" s="68">
        <v>11265.75</v>
      </c>
      <c r="L3998" s="63" t="s">
        <v>14444</v>
      </c>
      <c r="M3998" s="50" t="s">
        <v>3556</v>
      </c>
      <c r="N3998" s="36" t="s">
        <v>5280</v>
      </c>
      <c r="O3998" s="36">
        <v>1379</v>
      </c>
      <c r="P3998" s="36">
        <v>36</v>
      </c>
      <c r="Q3998" s="36" t="s">
        <v>5281</v>
      </c>
      <c r="R3998" s="50" t="str">
        <f>VLOOKUP(A3998,[1]komplet!$1:$1048576,18,0)</f>
        <v>NE</v>
      </c>
    </row>
    <row r="3999" spans="1:18" x14ac:dyDescent="0.25">
      <c r="A3999" s="71">
        <v>600047512</v>
      </c>
      <c r="B3999" s="56">
        <f t="shared" si="124"/>
        <v>600047512</v>
      </c>
      <c r="C3999" s="57" t="s">
        <v>1600</v>
      </c>
      <c r="D3999" s="50">
        <v>1</v>
      </c>
      <c r="E3999" s="72">
        <f t="shared" si="125"/>
        <v>71008039</v>
      </c>
      <c r="F3999" s="51" t="s">
        <v>5738</v>
      </c>
      <c r="G3999" s="51" t="s">
        <v>5740</v>
      </c>
      <c r="H3999" s="51">
        <v>200</v>
      </c>
      <c r="I3999" s="51" t="s">
        <v>14443</v>
      </c>
      <c r="J3999" s="51">
        <v>16.690000000000001</v>
      </c>
      <c r="K3999" s="68">
        <v>3338.0000000000005</v>
      </c>
      <c r="L3999" s="63" t="s">
        <v>14444</v>
      </c>
      <c r="M3999" s="50" t="s">
        <v>3557</v>
      </c>
      <c r="O3999" s="36">
        <v>92</v>
      </c>
      <c r="Q3999" s="36" t="s">
        <v>5282</v>
      </c>
      <c r="R3999" s="50" t="str">
        <f>VLOOKUP(A3999,[1]komplet!$1:$1048576,18,0)</f>
        <v>ANO</v>
      </c>
    </row>
    <row r="4000" spans="1:18" x14ac:dyDescent="0.25">
      <c r="A4000" s="71">
        <v>600022048</v>
      </c>
      <c r="B4000" s="56">
        <f t="shared" si="124"/>
        <v>600022048</v>
      </c>
      <c r="C4000" s="57" t="s">
        <v>1601</v>
      </c>
      <c r="D4000" s="50">
        <v>1</v>
      </c>
      <c r="E4000" s="72">
        <f t="shared" si="125"/>
        <v>70845026</v>
      </c>
      <c r="F4000" s="51" t="s">
        <v>5738</v>
      </c>
      <c r="G4000" s="51" t="s">
        <v>5740</v>
      </c>
      <c r="H4000" s="51">
        <v>250</v>
      </c>
      <c r="I4000" s="51" t="s">
        <v>14443</v>
      </c>
      <c r="J4000" s="51">
        <v>16.690000000000001</v>
      </c>
      <c r="K4000" s="68">
        <v>4172.5</v>
      </c>
      <c r="L4000" s="63" t="s">
        <v>14444</v>
      </c>
      <c r="M4000" s="50" t="s">
        <v>3558</v>
      </c>
      <c r="N4000" s="36" t="s">
        <v>19</v>
      </c>
      <c r="O4000" s="36">
        <v>291</v>
      </c>
      <c r="P4000" s="36">
        <v>6</v>
      </c>
      <c r="Q4000" s="36" t="s">
        <v>5283</v>
      </c>
      <c r="R4000" s="50" t="str">
        <f>VLOOKUP(A4000,[1]komplet!$1:$1048576,18,0)</f>
        <v>ANO</v>
      </c>
    </row>
    <row r="4001" spans="1:18" x14ac:dyDescent="0.25">
      <c r="A4001" s="71">
        <v>600007693</v>
      </c>
      <c r="B4001" s="56">
        <f t="shared" si="124"/>
        <v>600007693</v>
      </c>
      <c r="C4001" s="57" t="s">
        <v>1602</v>
      </c>
      <c r="D4001" s="50">
        <v>1</v>
      </c>
      <c r="E4001" s="72">
        <f t="shared" si="125"/>
        <v>43755054</v>
      </c>
      <c r="F4001" s="51" t="s">
        <v>5738</v>
      </c>
      <c r="G4001" s="51" t="s">
        <v>5740</v>
      </c>
      <c r="H4001" s="51">
        <v>975</v>
      </c>
      <c r="I4001" s="51" t="s">
        <v>14443</v>
      </c>
      <c r="J4001" s="51">
        <v>16.690000000000001</v>
      </c>
      <c r="K4001" s="68">
        <v>16272.750000000002</v>
      </c>
      <c r="L4001" s="63" t="s">
        <v>14444</v>
      </c>
      <c r="M4001" s="50" t="s">
        <v>3559</v>
      </c>
      <c r="N4001" s="36" t="s">
        <v>55</v>
      </c>
      <c r="O4001" s="36">
        <v>414</v>
      </c>
      <c r="P4001" s="36">
        <v>7</v>
      </c>
      <c r="Q4001" s="36" t="s">
        <v>5281</v>
      </c>
      <c r="R4001" s="50" t="str">
        <f>VLOOKUP(A4001,[1]komplet!$1:$1048576,18,0)</f>
        <v>ANO</v>
      </c>
    </row>
    <row r="4002" spans="1:18" x14ac:dyDescent="0.25">
      <c r="A4002" s="71">
        <v>600007707</v>
      </c>
      <c r="B4002" s="56">
        <f t="shared" si="124"/>
        <v>600007707</v>
      </c>
      <c r="C4002" s="57" t="s">
        <v>1603</v>
      </c>
      <c r="D4002" s="50">
        <v>1</v>
      </c>
      <c r="E4002" s="72">
        <f t="shared" si="125"/>
        <v>61389480</v>
      </c>
      <c r="F4002" s="51" t="s">
        <v>5738</v>
      </c>
      <c r="G4002" s="51" t="s">
        <v>5740</v>
      </c>
      <c r="H4002" s="51">
        <v>1400</v>
      </c>
      <c r="I4002" s="51" t="s">
        <v>14443</v>
      </c>
      <c r="J4002" s="51">
        <v>16.690000000000001</v>
      </c>
      <c r="K4002" s="68">
        <v>23366</v>
      </c>
      <c r="L4002" s="63" t="s">
        <v>14444</v>
      </c>
      <c r="M4002" s="50" t="s">
        <v>3560</v>
      </c>
      <c r="N4002" s="36" t="s">
        <v>5284</v>
      </c>
      <c r="O4002" s="36">
        <v>370</v>
      </c>
      <c r="Q4002" s="36" t="s">
        <v>5285</v>
      </c>
      <c r="R4002" s="50" t="str">
        <f>VLOOKUP(A4002,[1]komplet!$1:$1048576,18,0)</f>
        <v>ANO</v>
      </c>
    </row>
    <row r="4003" spans="1:18" x14ac:dyDescent="0.25">
      <c r="A4003" s="71">
        <v>600007731</v>
      </c>
      <c r="B4003" s="56">
        <f t="shared" si="124"/>
        <v>600007731</v>
      </c>
      <c r="C4003" s="57" t="s">
        <v>1604</v>
      </c>
      <c r="D4003" s="50">
        <v>1</v>
      </c>
      <c r="E4003" s="72">
        <f t="shared" si="125"/>
        <v>61388947</v>
      </c>
      <c r="F4003" s="51" t="s">
        <v>5738</v>
      </c>
      <c r="G4003" s="51" t="s">
        <v>5740</v>
      </c>
      <c r="H4003" s="51">
        <v>825</v>
      </c>
      <c r="I4003" s="51" t="s">
        <v>14443</v>
      </c>
      <c r="J4003" s="51">
        <v>16.690000000000001</v>
      </c>
      <c r="K4003" s="68">
        <v>13769.250000000002</v>
      </c>
      <c r="L4003" s="63" t="s">
        <v>14444</v>
      </c>
      <c r="M4003" s="50" t="s">
        <v>3561</v>
      </c>
      <c r="N4003" s="36" t="s">
        <v>5286</v>
      </c>
      <c r="O4003" s="36">
        <v>302</v>
      </c>
      <c r="P4003" s="36">
        <v>8</v>
      </c>
      <c r="Q4003" s="36" t="s">
        <v>5283</v>
      </c>
      <c r="R4003" s="50" t="str">
        <f>VLOOKUP(A4003,[1]komplet!$1:$1048576,18,0)</f>
        <v>ANO</v>
      </c>
    </row>
    <row r="4004" spans="1:18" x14ac:dyDescent="0.25">
      <c r="A4004" s="71">
        <v>600007774</v>
      </c>
      <c r="B4004" s="56">
        <f t="shared" si="124"/>
        <v>600007774</v>
      </c>
      <c r="C4004" s="57" t="s">
        <v>1605</v>
      </c>
      <c r="D4004" s="50">
        <v>1</v>
      </c>
      <c r="E4004" s="72">
        <f t="shared" si="125"/>
        <v>61388939</v>
      </c>
      <c r="F4004" s="51" t="s">
        <v>5738</v>
      </c>
      <c r="G4004" s="51" t="s">
        <v>5740</v>
      </c>
      <c r="H4004" s="51">
        <v>0</v>
      </c>
      <c r="I4004" s="51" t="s">
        <v>14443</v>
      </c>
      <c r="J4004" s="51">
        <v>16.690000000000001</v>
      </c>
      <c r="K4004" s="68">
        <v>0</v>
      </c>
      <c r="L4004" s="63">
        <v>44564</v>
      </c>
      <c r="M4004" s="50" t="s">
        <v>3562</v>
      </c>
      <c r="N4004" s="36" t="s">
        <v>5287</v>
      </c>
      <c r="O4004" s="36">
        <v>668</v>
      </c>
      <c r="P4004" s="36">
        <v>23</v>
      </c>
      <c r="Q4004" s="36" t="s">
        <v>5283</v>
      </c>
      <c r="R4004" s="50" t="str">
        <f>VLOOKUP(A4004,[1]komplet!$1:$1048576,18,0)</f>
        <v>ANO</v>
      </c>
    </row>
    <row r="4005" spans="1:18" x14ac:dyDescent="0.25">
      <c r="A4005" s="71">
        <v>600047547</v>
      </c>
      <c r="B4005" s="56">
        <f t="shared" si="124"/>
        <v>600047547</v>
      </c>
      <c r="C4005" s="57" t="s">
        <v>1606</v>
      </c>
      <c r="D4005" s="50">
        <v>1</v>
      </c>
      <c r="E4005" s="72">
        <f t="shared" si="125"/>
        <v>65601939</v>
      </c>
      <c r="F4005" s="51" t="s">
        <v>5738</v>
      </c>
      <c r="G4005" s="51" t="s">
        <v>5740</v>
      </c>
      <c r="H4005" s="51">
        <v>400</v>
      </c>
      <c r="I4005" s="51" t="s">
        <v>14443</v>
      </c>
      <c r="J4005" s="51">
        <v>16.690000000000001</v>
      </c>
      <c r="K4005" s="68">
        <v>6676.0000000000009</v>
      </c>
      <c r="L4005" s="63" t="s">
        <v>14444</v>
      </c>
      <c r="M4005" s="50" t="s">
        <v>3563</v>
      </c>
      <c r="O4005" s="36">
        <v>89</v>
      </c>
      <c r="Q4005" s="36" t="s">
        <v>5288</v>
      </c>
      <c r="R4005" s="50" t="str">
        <f>VLOOKUP(A4005,[1]komplet!$1:$1048576,18,0)</f>
        <v>ANO</v>
      </c>
    </row>
    <row r="4006" spans="1:18" x14ac:dyDescent="0.25">
      <c r="A4006" s="71">
        <v>600048985</v>
      </c>
      <c r="B4006" s="56">
        <f t="shared" si="124"/>
        <v>600048985</v>
      </c>
      <c r="C4006" s="57" t="s">
        <v>1607</v>
      </c>
      <c r="D4006" s="50">
        <v>1</v>
      </c>
      <c r="E4006" s="72">
        <f t="shared" si="125"/>
        <v>75002264</v>
      </c>
      <c r="F4006" s="51" t="s">
        <v>5738</v>
      </c>
      <c r="G4006" s="51" t="s">
        <v>5740</v>
      </c>
      <c r="H4006" s="51">
        <v>275</v>
      </c>
      <c r="I4006" s="51" t="s">
        <v>14443</v>
      </c>
      <c r="J4006" s="51">
        <v>16.690000000000001</v>
      </c>
      <c r="K4006" s="68">
        <v>4589.75</v>
      </c>
      <c r="L4006" s="63" t="s">
        <v>14444</v>
      </c>
      <c r="M4006" s="50" t="s">
        <v>3564</v>
      </c>
      <c r="O4006" s="36">
        <v>97</v>
      </c>
      <c r="Q4006" s="36" t="s">
        <v>5289</v>
      </c>
      <c r="R4006" s="50" t="str">
        <f>VLOOKUP(A4006,[1]komplet!$1:$1048576,18,0)</f>
        <v>ANO</v>
      </c>
    </row>
    <row r="4007" spans="1:18" x14ac:dyDescent="0.25">
      <c r="A4007" s="71">
        <v>600051561</v>
      </c>
      <c r="B4007" s="56">
        <f t="shared" si="124"/>
        <v>600051561</v>
      </c>
      <c r="C4007" s="57" t="s">
        <v>1608</v>
      </c>
      <c r="D4007" s="50">
        <v>1</v>
      </c>
      <c r="E4007" s="72">
        <f t="shared" si="125"/>
        <v>70999431</v>
      </c>
      <c r="F4007" s="51" t="s">
        <v>5738</v>
      </c>
      <c r="G4007" s="51" t="s">
        <v>5740</v>
      </c>
      <c r="H4007" s="51">
        <v>1325</v>
      </c>
      <c r="I4007" s="51" t="s">
        <v>14443</v>
      </c>
      <c r="J4007" s="51">
        <v>16.690000000000001</v>
      </c>
      <c r="K4007" s="68">
        <v>22114.25</v>
      </c>
      <c r="L4007" s="63" t="s">
        <v>14444</v>
      </c>
      <c r="M4007" s="50" t="s">
        <v>3565</v>
      </c>
      <c r="N4007" s="36" t="s">
        <v>5290</v>
      </c>
      <c r="O4007" s="36">
        <v>903</v>
      </c>
      <c r="Q4007" s="36" t="s">
        <v>5291</v>
      </c>
      <c r="R4007" s="50" t="str">
        <f>VLOOKUP(A4007,[1]komplet!$1:$1048576,18,0)</f>
        <v>ANO</v>
      </c>
    </row>
    <row r="4008" spans="1:18" x14ac:dyDescent="0.25">
      <c r="A4008" s="71">
        <v>600051641</v>
      </c>
      <c r="B4008" s="56">
        <f t="shared" si="124"/>
        <v>600051641</v>
      </c>
      <c r="C4008" s="57" t="s">
        <v>1609</v>
      </c>
      <c r="D4008" s="50">
        <v>1</v>
      </c>
      <c r="E4008" s="72">
        <f t="shared" si="125"/>
        <v>71007334</v>
      </c>
      <c r="F4008" s="51" t="s">
        <v>5738</v>
      </c>
      <c r="G4008" s="51" t="s">
        <v>5740</v>
      </c>
      <c r="H4008" s="51">
        <v>150</v>
      </c>
      <c r="I4008" s="51" t="s">
        <v>14443</v>
      </c>
      <c r="J4008" s="51">
        <v>16.690000000000001</v>
      </c>
      <c r="K4008" s="68">
        <v>2503.5</v>
      </c>
      <c r="L4008" s="63" t="s">
        <v>14444</v>
      </c>
      <c r="M4008" s="50" t="s">
        <v>3566</v>
      </c>
      <c r="N4008" s="36" t="s">
        <v>5292</v>
      </c>
      <c r="O4008" s="36">
        <v>100</v>
      </c>
      <c r="Q4008" s="36" t="s">
        <v>5293</v>
      </c>
      <c r="R4008" s="50" t="str">
        <f>VLOOKUP(A4008,[1]komplet!$1:$1048576,18,0)</f>
        <v>ANO</v>
      </c>
    </row>
    <row r="4009" spans="1:18" x14ac:dyDescent="0.25">
      <c r="A4009" s="71">
        <v>600051706</v>
      </c>
      <c r="B4009" s="56">
        <f t="shared" si="124"/>
        <v>600051706</v>
      </c>
      <c r="C4009" s="57" t="s">
        <v>1610</v>
      </c>
      <c r="D4009" s="50">
        <v>1</v>
      </c>
      <c r="E4009" s="72">
        <f t="shared" si="125"/>
        <v>70989702</v>
      </c>
      <c r="F4009" s="51" t="s">
        <v>5738</v>
      </c>
      <c r="G4009" s="51" t="s">
        <v>5740</v>
      </c>
      <c r="H4009" s="51">
        <v>475</v>
      </c>
      <c r="I4009" s="51" t="s">
        <v>14443</v>
      </c>
      <c r="J4009" s="51">
        <v>16.690000000000001</v>
      </c>
      <c r="K4009" s="68">
        <v>7927.7500000000009</v>
      </c>
      <c r="L4009" s="63" t="s">
        <v>14444</v>
      </c>
      <c r="M4009" s="50" t="s">
        <v>3567</v>
      </c>
      <c r="N4009" s="36" t="s">
        <v>5294</v>
      </c>
      <c r="O4009" s="36">
        <v>185</v>
      </c>
      <c r="Q4009" s="36" t="s">
        <v>5295</v>
      </c>
      <c r="R4009" s="50" t="str">
        <f>VLOOKUP(A4009,[1]komplet!$1:$1048576,18,0)</f>
        <v>ANO</v>
      </c>
    </row>
    <row r="4010" spans="1:18" x14ac:dyDescent="0.25">
      <c r="A4010" s="71">
        <v>600052362</v>
      </c>
      <c r="B4010" s="56">
        <f t="shared" si="124"/>
        <v>600052362</v>
      </c>
      <c r="C4010" s="57" t="s">
        <v>1611</v>
      </c>
      <c r="D4010" s="50">
        <v>1</v>
      </c>
      <c r="E4010" s="72">
        <f t="shared" si="125"/>
        <v>874817</v>
      </c>
      <c r="F4010" s="51" t="s">
        <v>5738</v>
      </c>
      <c r="G4010" s="51" t="s">
        <v>5740</v>
      </c>
      <c r="H4010" s="51">
        <v>3500</v>
      </c>
      <c r="I4010" s="51" t="s">
        <v>14443</v>
      </c>
      <c r="J4010" s="51">
        <v>16.690000000000001</v>
      </c>
      <c r="K4010" s="68">
        <v>58415.000000000007</v>
      </c>
      <c r="L4010" s="63" t="s">
        <v>14444</v>
      </c>
      <c r="M4010" s="50" t="s">
        <v>3568</v>
      </c>
      <c r="N4010" s="36" t="s">
        <v>5296</v>
      </c>
      <c r="O4010" s="36">
        <v>8</v>
      </c>
      <c r="Q4010" s="36" t="s">
        <v>5297</v>
      </c>
      <c r="R4010" s="50" t="str">
        <f>VLOOKUP(A4010,[1]komplet!$1:$1048576,18,0)</f>
        <v>NE</v>
      </c>
    </row>
    <row r="4011" spans="1:18" x14ac:dyDescent="0.25">
      <c r="A4011" s="71">
        <v>600051986</v>
      </c>
      <c r="B4011" s="56">
        <f t="shared" si="124"/>
        <v>600051986</v>
      </c>
      <c r="C4011" s="57" t="s">
        <v>1612</v>
      </c>
      <c r="D4011" s="50">
        <v>1</v>
      </c>
      <c r="E4011" s="72">
        <f t="shared" si="125"/>
        <v>75033330</v>
      </c>
      <c r="F4011" s="51" t="s">
        <v>5738</v>
      </c>
      <c r="G4011" s="51" t="s">
        <v>5740</v>
      </c>
      <c r="H4011" s="51">
        <v>3425</v>
      </c>
      <c r="I4011" s="51" t="s">
        <v>14443</v>
      </c>
      <c r="J4011" s="51">
        <v>16.690000000000001</v>
      </c>
      <c r="K4011" s="68">
        <v>57163.250000000007</v>
      </c>
      <c r="L4011" s="63" t="s">
        <v>14444</v>
      </c>
      <c r="M4011" s="50" t="s">
        <v>3569</v>
      </c>
      <c r="N4011" s="36" t="s">
        <v>79</v>
      </c>
      <c r="O4011" s="36">
        <v>164</v>
      </c>
      <c r="P4011" s="36">
        <v>1</v>
      </c>
      <c r="Q4011" s="36" t="s">
        <v>5283</v>
      </c>
      <c r="R4011" s="50" t="str">
        <f>VLOOKUP(A4011,[1]komplet!$1:$1048576,18,0)</f>
        <v>ANO</v>
      </c>
    </row>
    <row r="4012" spans="1:18" x14ac:dyDescent="0.25">
      <c r="A4012" s="71">
        <v>600051994</v>
      </c>
      <c r="B4012" s="56">
        <f t="shared" si="124"/>
        <v>600051994</v>
      </c>
      <c r="C4012" s="57" t="s">
        <v>1613</v>
      </c>
      <c r="D4012" s="50">
        <v>1</v>
      </c>
      <c r="E4012" s="72">
        <f t="shared" si="125"/>
        <v>75034549</v>
      </c>
      <c r="F4012" s="51" t="s">
        <v>5738</v>
      </c>
      <c r="G4012" s="51" t="s">
        <v>5740</v>
      </c>
      <c r="H4012" s="51">
        <v>3925</v>
      </c>
      <c r="I4012" s="51" t="s">
        <v>14443</v>
      </c>
      <c r="J4012" s="51">
        <v>16.690000000000001</v>
      </c>
      <c r="K4012" s="68">
        <v>65508.250000000007</v>
      </c>
      <c r="L4012" s="63" t="s">
        <v>14444</v>
      </c>
      <c r="M4012" s="50" t="s">
        <v>3570</v>
      </c>
      <c r="N4012" s="36" t="s">
        <v>5298</v>
      </c>
      <c r="O4012" s="36">
        <v>1750</v>
      </c>
      <c r="Q4012" s="36" t="s">
        <v>5283</v>
      </c>
      <c r="R4012" s="50" t="str">
        <f>VLOOKUP(A4012,[1]komplet!$1:$1048576,18,0)</f>
        <v>ANO</v>
      </c>
    </row>
    <row r="4013" spans="1:18" x14ac:dyDescent="0.25">
      <c r="A4013" s="71">
        <v>600052001</v>
      </c>
      <c r="B4013" s="56">
        <f t="shared" si="124"/>
        <v>600052001</v>
      </c>
      <c r="C4013" s="57" t="s">
        <v>1614</v>
      </c>
      <c r="D4013" s="50">
        <v>1</v>
      </c>
      <c r="E4013" s="72">
        <f t="shared" si="125"/>
        <v>43750869</v>
      </c>
      <c r="F4013" s="51" t="s">
        <v>5738</v>
      </c>
      <c r="G4013" s="51" t="s">
        <v>5740</v>
      </c>
      <c r="H4013" s="51">
        <v>3225</v>
      </c>
      <c r="I4013" s="51" t="s">
        <v>14443</v>
      </c>
      <c r="J4013" s="51">
        <v>16.690000000000001</v>
      </c>
      <c r="K4013" s="68">
        <v>53825.250000000007</v>
      </c>
      <c r="L4013" s="63" t="s">
        <v>14444</v>
      </c>
      <c r="M4013" s="50" t="s">
        <v>3571</v>
      </c>
      <c r="N4013" s="36" t="s">
        <v>5299</v>
      </c>
      <c r="O4013" s="36">
        <v>337</v>
      </c>
      <c r="P4013" s="36">
        <v>1</v>
      </c>
      <c r="Q4013" s="36" t="s">
        <v>5283</v>
      </c>
      <c r="R4013" s="50" t="str">
        <f>VLOOKUP(A4013,[1]komplet!$1:$1048576,18,0)</f>
        <v>ANO</v>
      </c>
    </row>
    <row r="4014" spans="1:18" x14ac:dyDescent="0.25">
      <c r="A4014" s="71">
        <v>600052010</v>
      </c>
      <c r="B4014" s="56">
        <f t="shared" si="124"/>
        <v>600052010</v>
      </c>
      <c r="C4014" s="57" t="s">
        <v>1615</v>
      </c>
      <c r="D4014" s="50">
        <v>1</v>
      </c>
      <c r="E4014" s="72">
        <f t="shared" si="125"/>
        <v>876275</v>
      </c>
      <c r="F4014" s="51" t="s">
        <v>5738</v>
      </c>
      <c r="G4014" s="51" t="s">
        <v>5740</v>
      </c>
      <c r="H4014" s="51">
        <v>2750</v>
      </c>
      <c r="I4014" s="51" t="s">
        <v>14443</v>
      </c>
      <c r="J4014" s="51">
        <v>16.690000000000001</v>
      </c>
      <c r="K4014" s="68">
        <v>45897.5</v>
      </c>
      <c r="L4014" s="63" t="s">
        <v>14444</v>
      </c>
      <c r="M4014" s="50" t="s">
        <v>3572</v>
      </c>
      <c r="N4014" s="36" t="s">
        <v>55</v>
      </c>
      <c r="O4014" s="36">
        <v>414</v>
      </c>
      <c r="P4014" s="36">
        <v>7</v>
      </c>
      <c r="Q4014" s="36" t="s">
        <v>5281</v>
      </c>
      <c r="R4014" s="50" t="str">
        <f>VLOOKUP(A4014,[1]komplet!$1:$1048576,18,0)</f>
        <v>ANO</v>
      </c>
    </row>
    <row r="4015" spans="1:18" x14ac:dyDescent="0.25">
      <c r="A4015" s="71">
        <v>600052036</v>
      </c>
      <c r="B4015" s="56">
        <f t="shared" si="124"/>
        <v>600052036</v>
      </c>
      <c r="C4015" s="57" t="s">
        <v>1616</v>
      </c>
      <c r="D4015" s="50">
        <v>1</v>
      </c>
      <c r="E4015" s="72">
        <f t="shared" si="125"/>
        <v>75031825</v>
      </c>
      <c r="F4015" s="51" t="s">
        <v>5738</v>
      </c>
      <c r="G4015" s="51" t="s">
        <v>5740</v>
      </c>
      <c r="H4015" s="51">
        <v>1475</v>
      </c>
      <c r="I4015" s="51" t="s">
        <v>14443</v>
      </c>
      <c r="J4015" s="51">
        <v>16.690000000000001</v>
      </c>
      <c r="K4015" s="68">
        <v>24617.750000000004</v>
      </c>
      <c r="L4015" s="63" t="s">
        <v>14444</v>
      </c>
      <c r="M4015" s="50" t="s">
        <v>3573</v>
      </c>
      <c r="N4015" s="36" t="s">
        <v>4597</v>
      </c>
      <c r="O4015" s="36">
        <v>800</v>
      </c>
      <c r="Q4015" s="36" t="s">
        <v>5300</v>
      </c>
      <c r="R4015" s="50" t="str">
        <f>VLOOKUP(A4015,[1]komplet!$1:$1048576,18,0)</f>
        <v>ANO</v>
      </c>
    </row>
    <row r="4016" spans="1:18" x14ac:dyDescent="0.25">
      <c r="A4016" s="71">
        <v>600052052</v>
      </c>
      <c r="B4016" s="56">
        <f t="shared" si="124"/>
        <v>600052052</v>
      </c>
      <c r="C4016" s="57" t="s">
        <v>1617</v>
      </c>
      <c r="D4016" s="50">
        <v>1</v>
      </c>
      <c r="E4016" s="72">
        <f t="shared" si="125"/>
        <v>75031205</v>
      </c>
      <c r="F4016" s="51" t="s">
        <v>5738</v>
      </c>
      <c r="G4016" s="51" t="s">
        <v>5740</v>
      </c>
      <c r="H4016" s="51">
        <v>275</v>
      </c>
      <c r="I4016" s="51" t="s">
        <v>14443</v>
      </c>
      <c r="J4016" s="51">
        <v>16.690000000000001</v>
      </c>
      <c r="K4016" s="68">
        <v>4589.75</v>
      </c>
      <c r="L4016" s="63" t="s">
        <v>14444</v>
      </c>
      <c r="M4016" s="50" t="s">
        <v>3574</v>
      </c>
      <c r="N4016" s="36" t="s">
        <v>5301</v>
      </c>
      <c r="O4016" s="36">
        <v>287</v>
      </c>
      <c r="Q4016" s="36" t="s">
        <v>5302</v>
      </c>
      <c r="R4016" s="50" t="str">
        <f>VLOOKUP(A4016,[1]komplet!$1:$1048576,18,0)</f>
        <v>ANO</v>
      </c>
    </row>
    <row r="4017" spans="1:18" x14ac:dyDescent="0.25">
      <c r="A4017" s="71">
        <v>600052079</v>
      </c>
      <c r="B4017" s="56">
        <f t="shared" si="124"/>
        <v>600052079</v>
      </c>
      <c r="C4017" s="57" t="s">
        <v>1618</v>
      </c>
      <c r="D4017" s="50">
        <v>1</v>
      </c>
      <c r="E4017" s="72">
        <f t="shared" si="125"/>
        <v>71008128</v>
      </c>
      <c r="F4017" s="51" t="s">
        <v>5738</v>
      </c>
      <c r="G4017" s="51" t="s">
        <v>5740</v>
      </c>
      <c r="H4017" s="51">
        <v>175</v>
      </c>
      <c r="I4017" s="51" t="s">
        <v>14443</v>
      </c>
      <c r="J4017" s="51">
        <v>16.690000000000001</v>
      </c>
      <c r="K4017" s="68">
        <v>2920.75</v>
      </c>
      <c r="L4017" s="63" t="s">
        <v>14444</v>
      </c>
      <c r="M4017" s="50" t="s">
        <v>3575</v>
      </c>
      <c r="O4017" s="36">
        <v>12</v>
      </c>
      <c r="Q4017" s="36" t="s">
        <v>5303</v>
      </c>
      <c r="R4017" s="50" t="str">
        <f>VLOOKUP(A4017,[1]komplet!$1:$1048576,18,0)</f>
        <v>ANO</v>
      </c>
    </row>
    <row r="4018" spans="1:18" x14ac:dyDescent="0.25">
      <c r="A4018" s="71">
        <v>600052087</v>
      </c>
      <c r="B4018" s="56">
        <f t="shared" si="124"/>
        <v>600052087</v>
      </c>
      <c r="C4018" s="57" t="s">
        <v>1619</v>
      </c>
      <c r="D4018" s="50">
        <v>1</v>
      </c>
      <c r="E4018" s="72">
        <f t="shared" si="125"/>
        <v>70990883</v>
      </c>
      <c r="F4018" s="51" t="s">
        <v>5738</v>
      </c>
      <c r="G4018" s="51" t="s">
        <v>5740</v>
      </c>
      <c r="H4018" s="51">
        <v>325</v>
      </c>
      <c r="I4018" s="51" t="s">
        <v>14443</v>
      </c>
      <c r="J4018" s="51">
        <v>16.690000000000001</v>
      </c>
      <c r="K4018" s="68">
        <v>5424.25</v>
      </c>
      <c r="L4018" s="63" t="s">
        <v>14444</v>
      </c>
      <c r="M4018" s="50" t="s">
        <v>3576</v>
      </c>
      <c r="O4018" s="36">
        <v>29</v>
      </c>
      <c r="Q4018" s="36" t="s">
        <v>5304</v>
      </c>
      <c r="R4018" s="50" t="str">
        <f>VLOOKUP(A4018,[1]komplet!$1:$1048576,18,0)</f>
        <v>ANO</v>
      </c>
    </row>
    <row r="4019" spans="1:18" x14ac:dyDescent="0.25">
      <c r="A4019" s="71">
        <v>600052095</v>
      </c>
      <c r="B4019" s="56">
        <f t="shared" si="124"/>
        <v>600052095</v>
      </c>
      <c r="C4019" s="57" t="s">
        <v>1620</v>
      </c>
      <c r="D4019" s="50">
        <v>1</v>
      </c>
      <c r="E4019" s="72">
        <f t="shared" si="125"/>
        <v>71004530</v>
      </c>
      <c r="F4019" s="51" t="s">
        <v>5738</v>
      </c>
      <c r="G4019" s="51" t="s">
        <v>5740</v>
      </c>
      <c r="H4019" s="51">
        <v>1050</v>
      </c>
      <c r="I4019" s="51" t="s">
        <v>14443</v>
      </c>
      <c r="J4019" s="51">
        <v>16.690000000000001</v>
      </c>
      <c r="K4019" s="68">
        <v>17524.5</v>
      </c>
      <c r="L4019" s="63" t="s">
        <v>14444</v>
      </c>
      <c r="M4019" s="50" t="s">
        <v>3577</v>
      </c>
      <c r="N4019" s="36" t="s">
        <v>36</v>
      </c>
      <c r="O4019" s="36">
        <v>46</v>
      </c>
      <c r="Q4019" s="36" t="s">
        <v>5305</v>
      </c>
      <c r="R4019" s="50" t="str">
        <f>VLOOKUP(A4019,[1]komplet!$1:$1048576,18,0)</f>
        <v>ANO</v>
      </c>
    </row>
    <row r="4020" spans="1:18" x14ac:dyDescent="0.25">
      <c r="A4020" s="71">
        <v>600052109</v>
      </c>
      <c r="B4020" s="56">
        <f t="shared" si="124"/>
        <v>600052109</v>
      </c>
      <c r="C4020" s="57" t="s">
        <v>1621</v>
      </c>
      <c r="D4020" s="50">
        <v>1</v>
      </c>
      <c r="E4020" s="72">
        <f t="shared" si="125"/>
        <v>75030365</v>
      </c>
      <c r="F4020" s="51" t="s">
        <v>5738</v>
      </c>
      <c r="G4020" s="51" t="s">
        <v>5740</v>
      </c>
      <c r="H4020" s="51">
        <v>3650</v>
      </c>
      <c r="I4020" s="51" t="s">
        <v>14443</v>
      </c>
      <c r="J4020" s="51">
        <v>16.690000000000001</v>
      </c>
      <c r="K4020" s="68">
        <v>60918.500000000007</v>
      </c>
      <c r="L4020" s="63" t="s">
        <v>14444</v>
      </c>
      <c r="M4020" s="50" t="s">
        <v>3578</v>
      </c>
      <c r="N4020" s="36" t="s">
        <v>4597</v>
      </c>
      <c r="O4020" s="36">
        <v>14</v>
      </c>
      <c r="Q4020" s="36" t="s">
        <v>5306</v>
      </c>
      <c r="R4020" s="50" t="str">
        <f>VLOOKUP(A4020,[1]komplet!$1:$1048576,18,0)</f>
        <v>ANO</v>
      </c>
    </row>
    <row r="4021" spans="1:18" x14ac:dyDescent="0.25">
      <c r="A4021" s="71">
        <v>600052117</v>
      </c>
      <c r="B4021" s="56">
        <f t="shared" si="124"/>
        <v>600052117</v>
      </c>
      <c r="C4021" s="57" t="s">
        <v>1622</v>
      </c>
      <c r="D4021" s="50">
        <v>1</v>
      </c>
      <c r="E4021" s="72">
        <f t="shared" si="125"/>
        <v>70991073</v>
      </c>
      <c r="F4021" s="51" t="s">
        <v>5738</v>
      </c>
      <c r="G4021" s="51" t="s">
        <v>5740</v>
      </c>
      <c r="H4021" s="51">
        <v>475</v>
      </c>
      <c r="I4021" s="51" t="s">
        <v>14443</v>
      </c>
      <c r="J4021" s="51">
        <v>16.690000000000001</v>
      </c>
      <c r="K4021" s="68">
        <v>7927.7500000000009</v>
      </c>
      <c r="L4021" s="63" t="s">
        <v>14444</v>
      </c>
      <c r="M4021" s="50" t="s">
        <v>3579</v>
      </c>
      <c r="N4021" s="36" t="s">
        <v>5307</v>
      </c>
      <c r="O4021" s="36">
        <v>17</v>
      </c>
      <c r="Q4021" s="36" t="s">
        <v>58</v>
      </c>
      <c r="R4021" s="50" t="str">
        <f>VLOOKUP(A4021,[1]komplet!$1:$1048576,18,0)</f>
        <v>ANO</v>
      </c>
    </row>
    <row r="4022" spans="1:18" x14ac:dyDescent="0.25">
      <c r="A4022" s="71">
        <v>600052125</v>
      </c>
      <c r="B4022" s="56">
        <f t="shared" si="124"/>
        <v>600052125</v>
      </c>
      <c r="C4022" s="57" t="s">
        <v>1623</v>
      </c>
      <c r="D4022" s="50">
        <v>1</v>
      </c>
      <c r="E4022" s="72">
        <f t="shared" si="125"/>
        <v>75031515</v>
      </c>
      <c r="F4022" s="51" t="s">
        <v>5738</v>
      </c>
      <c r="G4022" s="51" t="s">
        <v>5740</v>
      </c>
      <c r="H4022" s="51">
        <v>2050</v>
      </c>
      <c r="I4022" s="51" t="s">
        <v>14443</v>
      </c>
      <c r="J4022" s="51">
        <v>16.690000000000001</v>
      </c>
      <c r="K4022" s="68">
        <v>34214.5</v>
      </c>
      <c r="L4022" s="63" t="s">
        <v>14444</v>
      </c>
      <c r="M4022" s="50" t="s">
        <v>3580</v>
      </c>
      <c r="N4022" s="36" t="s">
        <v>41</v>
      </c>
      <c r="O4022" s="36">
        <v>158</v>
      </c>
      <c r="P4022" s="36">
        <v>11</v>
      </c>
      <c r="Q4022" s="36" t="s">
        <v>5308</v>
      </c>
      <c r="R4022" s="50" t="str">
        <f>VLOOKUP(A4022,[1]komplet!$1:$1048576,18,0)</f>
        <v>ANO</v>
      </c>
    </row>
    <row r="4023" spans="1:18" x14ac:dyDescent="0.25">
      <c r="A4023" s="71">
        <v>600052133</v>
      </c>
      <c r="B4023" s="56">
        <f t="shared" si="124"/>
        <v>600052133</v>
      </c>
      <c r="C4023" s="57" t="s">
        <v>1624</v>
      </c>
      <c r="D4023" s="50">
        <v>1</v>
      </c>
      <c r="E4023" s="72">
        <f t="shared" si="125"/>
        <v>71004408</v>
      </c>
      <c r="F4023" s="51" t="s">
        <v>5738</v>
      </c>
      <c r="G4023" s="51" t="s">
        <v>5740</v>
      </c>
      <c r="H4023" s="51">
        <v>825</v>
      </c>
      <c r="I4023" s="51" t="s">
        <v>14443</v>
      </c>
      <c r="J4023" s="51">
        <v>16.690000000000001</v>
      </c>
      <c r="K4023" s="68">
        <v>13769.250000000002</v>
      </c>
      <c r="L4023" s="63" t="s">
        <v>14444</v>
      </c>
      <c r="M4023" s="50" t="s">
        <v>3581</v>
      </c>
      <c r="N4023" s="36" t="s">
        <v>11</v>
      </c>
      <c r="O4023" s="36">
        <v>48</v>
      </c>
      <c r="Q4023" s="36" t="s">
        <v>5309</v>
      </c>
      <c r="R4023" s="50" t="str">
        <f>VLOOKUP(A4023,[1]komplet!$1:$1048576,18,0)</f>
        <v>ANO</v>
      </c>
    </row>
    <row r="4024" spans="1:18" x14ac:dyDescent="0.25">
      <c r="A4024" s="71">
        <v>600052141</v>
      </c>
      <c r="B4024" s="56">
        <f t="shared" si="124"/>
        <v>600052141</v>
      </c>
      <c r="C4024" s="57" t="s">
        <v>1625</v>
      </c>
      <c r="D4024" s="50">
        <v>1</v>
      </c>
      <c r="E4024" s="72">
        <f t="shared" si="125"/>
        <v>43752047</v>
      </c>
      <c r="F4024" s="51" t="s">
        <v>5738</v>
      </c>
      <c r="G4024" s="51" t="s">
        <v>5740</v>
      </c>
      <c r="H4024" s="51">
        <v>2525</v>
      </c>
      <c r="I4024" s="51" t="s">
        <v>14443</v>
      </c>
      <c r="J4024" s="51">
        <v>16.690000000000001</v>
      </c>
      <c r="K4024" s="68">
        <v>42142.25</v>
      </c>
      <c r="L4024" s="63" t="s">
        <v>14444</v>
      </c>
      <c r="M4024" s="50" t="s">
        <v>3582</v>
      </c>
      <c r="N4024" s="36" t="s">
        <v>27</v>
      </c>
      <c r="O4024" s="36">
        <v>457</v>
      </c>
      <c r="Q4024" s="36" t="s">
        <v>5281</v>
      </c>
      <c r="R4024" s="50" t="str">
        <f>VLOOKUP(A4024,[1]komplet!$1:$1048576,18,0)</f>
        <v>ANO</v>
      </c>
    </row>
    <row r="4025" spans="1:18" x14ac:dyDescent="0.25">
      <c r="A4025" s="71">
        <v>600052150</v>
      </c>
      <c r="B4025" s="56">
        <f t="shared" si="124"/>
        <v>600052150</v>
      </c>
      <c r="C4025" s="57" t="s">
        <v>1626</v>
      </c>
      <c r="D4025" s="50">
        <v>1</v>
      </c>
      <c r="E4025" s="72">
        <f t="shared" si="125"/>
        <v>75031817</v>
      </c>
      <c r="F4025" s="51" t="s">
        <v>5738</v>
      </c>
      <c r="G4025" s="51" t="s">
        <v>5740</v>
      </c>
      <c r="H4025" s="51">
        <v>200</v>
      </c>
      <c r="I4025" s="51" t="s">
        <v>14443</v>
      </c>
      <c r="J4025" s="51">
        <v>16.690000000000001</v>
      </c>
      <c r="K4025" s="68">
        <v>3338.0000000000005</v>
      </c>
      <c r="L4025" s="63" t="s">
        <v>14444</v>
      </c>
      <c r="M4025" s="50" t="s">
        <v>3583</v>
      </c>
      <c r="O4025" s="36">
        <v>36</v>
      </c>
      <c r="Q4025" s="36" t="s">
        <v>5310</v>
      </c>
      <c r="R4025" s="50" t="str">
        <f>VLOOKUP(A4025,[1]komplet!$1:$1048576,18,0)</f>
        <v>ANO</v>
      </c>
    </row>
    <row r="4026" spans="1:18" x14ac:dyDescent="0.25">
      <c r="A4026" s="71">
        <v>600052214</v>
      </c>
      <c r="B4026" s="56">
        <f t="shared" si="124"/>
        <v>600052214</v>
      </c>
      <c r="C4026" s="57" t="s">
        <v>1627</v>
      </c>
      <c r="D4026" s="50">
        <v>1</v>
      </c>
      <c r="E4026" s="72">
        <f t="shared" si="125"/>
        <v>71001506</v>
      </c>
      <c r="F4026" s="51" t="s">
        <v>5738</v>
      </c>
      <c r="G4026" s="51" t="s">
        <v>5740</v>
      </c>
      <c r="H4026" s="51">
        <v>450</v>
      </c>
      <c r="I4026" s="51" t="s">
        <v>14443</v>
      </c>
      <c r="J4026" s="51">
        <v>16.690000000000001</v>
      </c>
      <c r="K4026" s="68">
        <v>7510.5000000000009</v>
      </c>
      <c r="L4026" s="63" t="s">
        <v>14444</v>
      </c>
      <c r="M4026" s="50" t="s">
        <v>3584</v>
      </c>
      <c r="N4026" s="36" t="s">
        <v>36</v>
      </c>
      <c r="O4026" s="36">
        <v>74</v>
      </c>
      <c r="Q4026" s="36" t="s">
        <v>5311</v>
      </c>
      <c r="R4026" s="50" t="str">
        <f>VLOOKUP(A4026,[1]komplet!$1:$1048576,18,0)</f>
        <v>ANO</v>
      </c>
    </row>
    <row r="4027" spans="1:18" x14ac:dyDescent="0.25">
      <c r="A4027" s="71">
        <v>600052222</v>
      </c>
      <c r="B4027" s="56">
        <f t="shared" si="124"/>
        <v>600052222</v>
      </c>
      <c r="C4027" s="57" t="s">
        <v>1628</v>
      </c>
      <c r="D4027" s="50">
        <v>1</v>
      </c>
      <c r="E4027" s="72">
        <f t="shared" si="125"/>
        <v>71004637</v>
      </c>
      <c r="F4027" s="51" t="s">
        <v>5738</v>
      </c>
      <c r="G4027" s="51" t="s">
        <v>5740</v>
      </c>
      <c r="H4027" s="51">
        <v>2150</v>
      </c>
      <c r="I4027" s="51" t="s">
        <v>14443</v>
      </c>
      <c r="J4027" s="51">
        <v>16.690000000000001</v>
      </c>
      <c r="K4027" s="68">
        <v>35883.5</v>
      </c>
      <c r="L4027" s="63" t="s">
        <v>14444</v>
      </c>
      <c r="M4027" s="50" t="s">
        <v>3585</v>
      </c>
      <c r="N4027" s="36" t="s">
        <v>5312</v>
      </c>
      <c r="O4027" s="36">
        <v>454</v>
      </c>
      <c r="P4027" s="36">
        <v>1</v>
      </c>
      <c r="Q4027" s="36" t="s">
        <v>5313</v>
      </c>
      <c r="R4027" s="50" t="str">
        <f>VLOOKUP(A4027,[1]komplet!$1:$1048576,18,0)</f>
        <v>ANO</v>
      </c>
    </row>
    <row r="4028" spans="1:18" x14ac:dyDescent="0.25">
      <c r="A4028" s="71">
        <v>600052231</v>
      </c>
      <c r="B4028" s="56">
        <f t="shared" si="124"/>
        <v>600052231</v>
      </c>
      <c r="C4028" s="57" t="s">
        <v>1629</v>
      </c>
      <c r="D4028" s="50">
        <v>1</v>
      </c>
      <c r="E4028" s="72">
        <f t="shared" si="125"/>
        <v>70996768</v>
      </c>
      <c r="F4028" s="51" t="s">
        <v>5738</v>
      </c>
      <c r="G4028" s="51" t="s">
        <v>5740</v>
      </c>
      <c r="H4028" s="51">
        <v>1150</v>
      </c>
      <c r="I4028" s="51" t="s">
        <v>14443</v>
      </c>
      <c r="J4028" s="51">
        <v>16.690000000000001</v>
      </c>
      <c r="K4028" s="68">
        <v>19193.5</v>
      </c>
      <c r="L4028" s="63" t="s">
        <v>14444</v>
      </c>
      <c r="M4028" s="50" t="s">
        <v>3586</v>
      </c>
      <c r="N4028" s="36" t="s">
        <v>51</v>
      </c>
      <c r="O4028" s="36">
        <v>130</v>
      </c>
      <c r="Q4028" s="36" t="s">
        <v>5314</v>
      </c>
      <c r="R4028" s="50" t="str">
        <f>VLOOKUP(A4028,[1]komplet!$1:$1048576,18,0)</f>
        <v>ANO</v>
      </c>
    </row>
    <row r="4029" spans="1:18" x14ac:dyDescent="0.25">
      <c r="A4029" s="71">
        <v>600052249</v>
      </c>
      <c r="B4029" s="56">
        <f t="shared" si="124"/>
        <v>600052249</v>
      </c>
      <c r="C4029" s="57" t="s">
        <v>1630</v>
      </c>
      <c r="D4029" s="50">
        <v>1</v>
      </c>
      <c r="E4029" s="72">
        <f t="shared" si="125"/>
        <v>75033852</v>
      </c>
      <c r="F4029" s="51" t="s">
        <v>5738</v>
      </c>
      <c r="G4029" s="51" t="s">
        <v>5740</v>
      </c>
      <c r="H4029" s="51">
        <v>2325</v>
      </c>
      <c r="I4029" s="51" t="s">
        <v>14443</v>
      </c>
      <c r="J4029" s="51">
        <v>16.690000000000001</v>
      </c>
      <c r="K4029" s="68">
        <v>38804.25</v>
      </c>
      <c r="L4029" s="63" t="s">
        <v>14444</v>
      </c>
      <c r="M4029" s="50" t="s">
        <v>3587</v>
      </c>
      <c r="O4029" s="36">
        <v>375</v>
      </c>
      <c r="Q4029" s="36" t="s">
        <v>5315</v>
      </c>
      <c r="R4029" s="50" t="str">
        <f>VLOOKUP(A4029,[1]komplet!$1:$1048576,18,0)</f>
        <v>ANO</v>
      </c>
    </row>
    <row r="4030" spans="1:18" x14ac:dyDescent="0.25">
      <c r="A4030" s="71">
        <v>600052273</v>
      </c>
      <c r="B4030" s="56">
        <f t="shared" si="124"/>
        <v>600052273</v>
      </c>
      <c r="C4030" s="57" t="s">
        <v>1631</v>
      </c>
      <c r="D4030" s="50">
        <v>1</v>
      </c>
      <c r="E4030" s="72">
        <f t="shared" si="125"/>
        <v>75031281</v>
      </c>
      <c r="F4030" s="51" t="s">
        <v>5738</v>
      </c>
      <c r="G4030" s="51" t="s">
        <v>5740</v>
      </c>
      <c r="H4030" s="51">
        <v>3575</v>
      </c>
      <c r="I4030" s="51" t="s">
        <v>14443</v>
      </c>
      <c r="J4030" s="51">
        <v>16.690000000000001</v>
      </c>
      <c r="K4030" s="68">
        <v>59666.750000000007</v>
      </c>
      <c r="L4030" s="63" t="s">
        <v>14444</v>
      </c>
      <c r="M4030" s="50" t="s">
        <v>3588</v>
      </c>
      <c r="N4030" s="36" t="s">
        <v>19</v>
      </c>
      <c r="O4030" s="36">
        <v>200</v>
      </c>
      <c r="Q4030" s="36" t="s">
        <v>5285</v>
      </c>
      <c r="R4030" s="50" t="str">
        <f>VLOOKUP(A4030,[1]komplet!$1:$1048576,18,0)</f>
        <v>ANO</v>
      </c>
    </row>
    <row r="4031" spans="1:18" x14ac:dyDescent="0.25">
      <c r="A4031" s="71">
        <v>600052320</v>
      </c>
      <c r="B4031" s="56">
        <f t="shared" si="124"/>
        <v>600052320</v>
      </c>
      <c r="C4031" s="57" t="s">
        <v>1632</v>
      </c>
      <c r="D4031" s="50">
        <v>1</v>
      </c>
      <c r="E4031" s="72">
        <f t="shared" si="125"/>
        <v>70996059</v>
      </c>
      <c r="F4031" s="51" t="s">
        <v>5738</v>
      </c>
      <c r="G4031" s="51" t="s">
        <v>5740</v>
      </c>
      <c r="H4031" s="51">
        <v>125</v>
      </c>
      <c r="I4031" s="51" t="s">
        <v>14443</v>
      </c>
      <c r="J4031" s="51">
        <v>16.690000000000001</v>
      </c>
      <c r="K4031" s="68">
        <v>2086.25</v>
      </c>
      <c r="L4031" s="63" t="s">
        <v>14444</v>
      </c>
      <c r="M4031" s="50" t="s">
        <v>3589</v>
      </c>
      <c r="O4031" s="36">
        <v>63</v>
      </c>
      <c r="Q4031" s="36" t="s">
        <v>5316</v>
      </c>
      <c r="R4031" s="50" t="str">
        <f>VLOOKUP(A4031,[1]komplet!$1:$1048576,18,0)</f>
        <v>ANO</v>
      </c>
    </row>
    <row r="4032" spans="1:18" x14ac:dyDescent="0.25">
      <c r="A4032" s="71">
        <v>600052371</v>
      </c>
      <c r="B4032" s="56">
        <f t="shared" si="124"/>
        <v>600052371</v>
      </c>
      <c r="C4032" s="57" t="s">
        <v>1633</v>
      </c>
      <c r="D4032" s="50">
        <v>1</v>
      </c>
      <c r="E4032" s="72">
        <f t="shared" si="125"/>
        <v>875911</v>
      </c>
      <c r="F4032" s="51" t="s">
        <v>5738</v>
      </c>
      <c r="G4032" s="51" t="s">
        <v>5740</v>
      </c>
      <c r="H4032" s="51">
        <v>5600</v>
      </c>
      <c r="I4032" s="51" t="s">
        <v>14443</v>
      </c>
      <c r="J4032" s="51">
        <v>16.690000000000001</v>
      </c>
      <c r="K4032" s="68">
        <v>93464</v>
      </c>
      <c r="L4032" s="63" t="s">
        <v>14444</v>
      </c>
      <c r="M4032" s="50" t="s">
        <v>3590</v>
      </c>
      <c r="N4032" s="36" t="s">
        <v>5317</v>
      </c>
      <c r="O4032" s="36">
        <v>322</v>
      </c>
      <c r="Q4032" s="36" t="s">
        <v>5318</v>
      </c>
      <c r="R4032" s="50" t="str">
        <f>VLOOKUP(A4032,[1]komplet!$1:$1048576,18,0)</f>
        <v>ANO</v>
      </c>
    </row>
    <row r="4033" spans="1:18" x14ac:dyDescent="0.25">
      <c r="A4033" s="71">
        <v>600171761</v>
      </c>
      <c r="B4033" s="56">
        <f t="shared" si="124"/>
        <v>600171761</v>
      </c>
      <c r="C4033" s="57" t="s">
        <v>1634</v>
      </c>
      <c r="D4033" s="50">
        <v>1</v>
      </c>
      <c r="E4033" s="72">
        <f t="shared" si="125"/>
        <v>25097881</v>
      </c>
      <c r="F4033" s="51" t="s">
        <v>5738</v>
      </c>
      <c r="G4033" s="51" t="s">
        <v>5740</v>
      </c>
      <c r="H4033" s="51">
        <v>450</v>
      </c>
      <c r="I4033" s="51" t="s">
        <v>14443</v>
      </c>
      <c r="J4033" s="51">
        <v>16.690000000000001</v>
      </c>
      <c r="K4033" s="68">
        <v>7510.5000000000009</v>
      </c>
      <c r="L4033" s="63" t="s">
        <v>14444</v>
      </c>
      <c r="M4033" s="50" t="s">
        <v>3591</v>
      </c>
      <c r="N4033" s="36" t="s">
        <v>5319</v>
      </c>
      <c r="O4033" s="36">
        <v>2</v>
      </c>
      <c r="P4033" s="36">
        <v>12</v>
      </c>
      <c r="Q4033" s="36" t="s">
        <v>5281</v>
      </c>
      <c r="R4033" s="50" t="str">
        <f>VLOOKUP(A4033,[1]komplet!$1:$1048576,18,0)</f>
        <v>NE</v>
      </c>
    </row>
    <row r="4034" spans="1:18" x14ac:dyDescent="0.25">
      <c r="A4034" s="71">
        <v>691004854</v>
      </c>
      <c r="B4034" s="56">
        <f t="shared" si="124"/>
        <v>691004854</v>
      </c>
      <c r="C4034" s="57" t="s">
        <v>1635</v>
      </c>
      <c r="D4034" s="50">
        <v>1</v>
      </c>
      <c r="E4034" s="72">
        <f t="shared" si="125"/>
        <v>24256510</v>
      </c>
      <c r="F4034" s="51" t="s">
        <v>5738</v>
      </c>
      <c r="G4034" s="51" t="s">
        <v>5740</v>
      </c>
      <c r="H4034" s="51">
        <v>625</v>
      </c>
      <c r="I4034" s="51" t="s">
        <v>14443</v>
      </c>
      <c r="J4034" s="51">
        <v>16.690000000000001</v>
      </c>
      <c r="K4034" s="68">
        <v>10431.25</v>
      </c>
      <c r="L4034" s="63" t="s">
        <v>14444</v>
      </c>
      <c r="M4034" s="50" t="s">
        <v>3592</v>
      </c>
      <c r="N4034" s="36" t="s">
        <v>5320</v>
      </c>
      <c r="O4034" s="36">
        <v>52</v>
      </c>
      <c r="Q4034" s="36" t="s">
        <v>5321</v>
      </c>
      <c r="R4034" s="50" t="str">
        <f>VLOOKUP(A4034,[1]komplet!$1:$1048576,18,0)</f>
        <v>NE</v>
      </c>
    </row>
    <row r="4035" spans="1:18" x14ac:dyDescent="0.25">
      <c r="A4035" s="71">
        <v>691004871</v>
      </c>
      <c r="B4035" s="56">
        <f t="shared" si="124"/>
        <v>691004871</v>
      </c>
      <c r="C4035" s="57" t="s">
        <v>1636</v>
      </c>
      <c r="D4035" s="50">
        <v>1</v>
      </c>
      <c r="E4035" s="72">
        <f t="shared" si="125"/>
        <v>1315528</v>
      </c>
      <c r="F4035" s="51" t="s">
        <v>5738</v>
      </c>
      <c r="G4035" s="51" t="s">
        <v>5740</v>
      </c>
      <c r="H4035" s="51">
        <v>325</v>
      </c>
      <c r="I4035" s="51" t="s">
        <v>14443</v>
      </c>
      <c r="J4035" s="51">
        <v>16.690000000000001</v>
      </c>
      <c r="K4035" s="68">
        <v>5424.25</v>
      </c>
      <c r="L4035" s="63" t="s">
        <v>14444</v>
      </c>
      <c r="M4035" s="50" t="s">
        <v>3593</v>
      </c>
      <c r="N4035" s="36" t="s">
        <v>5322</v>
      </c>
      <c r="O4035" s="36">
        <v>2</v>
      </c>
      <c r="Q4035" s="36" t="s">
        <v>5314</v>
      </c>
      <c r="R4035" s="50" t="str">
        <f>VLOOKUP(A4035,[1]komplet!$1:$1048576,18,0)</f>
        <v>NE</v>
      </c>
    </row>
    <row r="4036" spans="1:18" x14ac:dyDescent="0.25">
      <c r="A4036" s="71">
        <v>691007055</v>
      </c>
      <c r="B4036" s="56">
        <f t="shared" si="124"/>
        <v>691007055</v>
      </c>
      <c r="C4036" s="57" t="s">
        <v>1637</v>
      </c>
      <c r="D4036" s="50">
        <v>1</v>
      </c>
      <c r="E4036" s="72">
        <f t="shared" si="125"/>
        <v>60491418</v>
      </c>
      <c r="F4036" s="51" t="s">
        <v>5738</v>
      </c>
      <c r="G4036" s="51" t="s">
        <v>5740</v>
      </c>
      <c r="H4036" s="51">
        <v>50</v>
      </c>
      <c r="I4036" s="51" t="s">
        <v>14443</v>
      </c>
      <c r="J4036" s="51">
        <v>16.690000000000001</v>
      </c>
      <c r="K4036" s="68">
        <v>834.50000000000011</v>
      </c>
      <c r="L4036" s="63" t="s">
        <v>14444</v>
      </c>
      <c r="M4036" s="50" t="s">
        <v>3594</v>
      </c>
      <c r="N4036" s="36" t="s">
        <v>5323</v>
      </c>
      <c r="O4036" s="36">
        <v>280</v>
      </c>
      <c r="Q4036" s="36" t="s">
        <v>5295</v>
      </c>
      <c r="R4036" s="50" t="str">
        <f>VLOOKUP(A4036,[1]komplet!$1:$1048576,18,0)</f>
        <v>NE</v>
      </c>
    </row>
    <row r="4037" spans="1:18" x14ac:dyDescent="0.25">
      <c r="A4037" s="71">
        <v>691009937</v>
      </c>
      <c r="B4037" s="56">
        <f t="shared" ref="B4037:B4100" si="126">A4037*1</f>
        <v>691009937</v>
      </c>
      <c r="C4037" s="57" t="s">
        <v>1638</v>
      </c>
      <c r="D4037" s="50">
        <v>1</v>
      </c>
      <c r="E4037" s="72">
        <f t="shared" ref="E4037:E4100" si="127">C4037*1</f>
        <v>5638496</v>
      </c>
      <c r="F4037" s="51" t="s">
        <v>5738</v>
      </c>
      <c r="G4037" s="51" t="s">
        <v>5740</v>
      </c>
      <c r="H4037" s="51">
        <v>200</v>
      </c>
      <c r="I4037" s="51" t="s">
        <v>14443</v>
      </c>
      <c r="J4037" s="51">
        <v>16.690000000000001</v>
      </c>
      <c r="K4037" s="68">
        <v>3338.0000000000005</v>
      </c>
      <c r="L4037" s="63" t="s">
        <v>14444</v>
      </c>
      <c r="M4037" s="50" t="s">
        <v>3595</v>
      </c>
      <c r="N4037" s="36" t="s">
        <v>5324</v>
      </c>
      <c r="O4037" s="36">
        <v>286</v>
      </c>
      <c r="Q4037" s="36" t="s">
        <v>5309</v>
      </c>
      <c r="R4037" s="50" t="str">
        <f>VLOOKUP(A4037,[1]komplet!$1:$1048576,18,0)</f>
        <v>NE</v>
      </c>
    </row>
    <row r="4038" spans="1:18" x14ac:dyDescent="0.25">
      <c r="A4038" s="71">
        <v>691010293</v>
      </c>
      <c r="B4038" s="56">
        <f t="shared" si="126"/>
        <v>691010293</v>
      </c>
      <c r="C4038" s="57" t="s">
        <v>1639</v>
      </c>
      <c r="D4038" s="50">
        <v>1</v>
      </c>
      <c r="E4038" s="72">
        <f t="shared" si="127"/>
        <v>5999111</v>
      </c>
      <c r="F4038" s="51" t="s">
        <v>5738</v>
      </c>
      <c r="G4038" s="51" t="s">
        <v>5740</v>
      </c>
      <c r="H4038" s="51">
        <v>350</v>
      </c>
      <c r="I4038" s="51" t="s">
        <v>14443</v>
      </c>
      <c r="J4038" s="51">
        <v>16.690000000000001</v>
      </c>
      <c r="K4038" s="68">
        <v>5841.5</v>
      </c>
      <c r="L4038" s="63" t="s">
        <v>14444</v>
      </c>
      <c r="M4038" s="50" t="s">
        <v>3596</v>
      </c>
      <c r="N4038" s="36" t="s">
        <v>5287</v>
      </c>
      <c r="O4038" s="36">
        <v>915</v>
      </c>
      <c r="P4038" s="36">
        <v>12</v>
      </c>
      <c r="Q4038" s="36" t="s">
        <v>5283</v>
      </c>
      <c r="R4038" s="50" t="str">
        <f>VLOOKUP(A4038,[1]komplet!$1:$1048576,18,0)</f>
        <v>NE</v>
      </c>
    </row>
    <row r="4039" spans="1:18" x14ac:dyDescent="0.25">
      <c r="A4039" s="71">
        <v>691010986</v>
      </c>
      <c r="B4039" s="56">
        <f t="shared" si="126"/>
        <v>691010986</v>
      </c>
      <c r="C4039" s="57" t="s">
        <v>1640</v>
      </c>
      <c r="D4039" s="50">
        <v>1</v>
      </c>
      <c r="E4039" s="72">
        <f t="shared" si="127"/>
        <v>6099581</v>
      </c>
      <c r="F4039" s="51" t="s">
        <v>5738</v>
      </c>
      <c r="G4039" s="51" t="s">
        <v>5740</v>
      </c>
      <c r="H4039" s="51">
        <v>450</v>
      </c>
      <c r="I4039" s="51" t="s">
        <v>14443</v>
      </c>
      <c r="J4039" s="51">
        <v>16.690000000000001</v>
      </c>
      <c r="K4039" s="68">
        <v>7510.5000000000009</v>
      </c>
      <c r="L4039" s="63" t="s">
        <v>14444</v>
      </c>
      <c r="M4039" s="50" t="s">
        <v>3597</v>
      </c>
      <c r="N4039" s="36" t="s">
        <v>5325</v>
      </c>
      <c r="O4039" s="36">
        <v>48</v>
      </c>
      <c r="Q4039" s="36" t="s">
        <v>5326</v>
      </c>
      <c r="R4039" s="50" t="str">
        <f>VLOOKUP(A4039,[1]komplet!$1:$1048576,18,0)</f>
        <v>NE</v>
      </c>
    </row>
    <row r="4040" spans="1:18" x14ac:dyDescent="0.25">
      <c r="A4040" s="71">
        <v>600021769</v>
      </c>
      <c r="B4040" s="56">
        <f t="shared" si="126"/>
        <v>600021769</v>
      </c>
      <c r="C4040" s="57" t="s">
        <v>8035</v>
      </c>
      <c r="D4040" s="50">
        <v>1</v>
      </c>
      <c r="E4040" s="72">
        <f t="shared" si="127"/>
        <v>70836205</v>
      </c>
      <c r="F4040" s="51" t="s">
        <v>5738</v>
      </c>
      <c r="G4040" s="51" t="s">
        <v>8887</v>
      </c>
      <c r="H4040" s="51">
        <v>150</v>
      </c>
      <c r="I4040" s="51" t="s">
        <v>14443</v>
      </c>
      <c r="J4040" s="51">
        <v>16.690000000000001</v>
      </c>
      <c r="K4040" s="68">
        <v>2503.5</v>
      </c>
      <c r="L4040" s="63" t="s">
        <v>14444</v>
      </c>
      <c r="M4040" s="50" t="s">
        <v>13044</v>
      </c>
      <c r="N4040" s="36" t="s">
        <v>47</v>
      </c>
      <c r="O4040" s="36">
        <v>526</v>
      </c>
      <c r="P4040" s="36">
        <v>15</v>
      </c>
      <c r="Q4040" s="36" t="s">
        <v>13045</v>
      </c>
      <c r="R4040" s="50" t="str">
        <f>VLOOKUP(A4040,[1]komplet!$1:$1048576,18,0)</f>
        <v>ANO</v>
      </c>
    </row>
    <row r="4041" spans="1:18" x14ac:dyDescent="0.25">
      <c r="A4041" s="71">
        <v>600021807</v>
      </c>
      <c r="B4041" s="56">
        <f t="shared" si="126"/>
        <v>600021807</v>
      </c>
      <c r="C4041" s="57" t="s">
        <v>8036</v>
      </c>
      <c r="D4041" s="50">
        <v>1</v>
      </c>
      <c r="E4041" s="72">
        <f t="shared" si="127"/>
        <v>71197541</v>
      </c>
      <c r="F4041" s="51" t="s">
        <v>5738</v>
      </c>
      <c r="G4041" s="51" t="s">
        <v>8887</v>
      </c>
      <c r="H4041" s="51">
        <v>150</v>
      </c>
      <c r="I4041" s="51" t="s">
        <v>14443</v>
      </c>
      <c r="J4041" s="51">
        <v>16.690000000000001</v>
      </c>
      <c r="K4041" s="68">
        <v>2503.5</v>
      </c>
      <c r="L4041" s="63" t="s">
        <v>14444</v>
      </c>
      <c r="M4041" s="50" t="s">
        <v>13046</v>
      </c>
      <c r="N4041" s="36" t="s">
        <v>4253</v>
      </c>
      <c r="O4041" s="36">
        <v>140</v>
      </c>
      <c r="P4041" s="36">
        <v>8</v>
      </c>
      <c r="Q4041" s="36" t="s">
        <v>13045</v>
      </c>
      <c r="R4041" s="50" t="str">
        <f>VLOOKUP(A4041,[1]komplet!$1:$1048576,18,0)</f>
        <v>NE</v>
      </c>
    </row>
    <row r="4042" spans="1:18" x14ac:dyDescent="0.25">
      <c r="A4042" s="71">
        <v>600007201</v>
      </c>
      <c r="B4042" s="56">
        <f t="shared" si="126"/>
        <v>600007201</v>
      </c>
      <c r="C4042" s="57" t="s">
        <v>8037</v>
      </c>
      <c r="D4042" s="50">
        <v>1</v>
      </c>
      <c r="E4042" s="72">
        <f t="shared" si="127"/>
        <v>69515</v>
      </c>
      <c r="F4042" s="51" t="s">
        <v>5738</v>
      </c>
      <c r="G4042" s="51" t="s">
        <v>8887</v>
      </c>
      <c r="H4042" s="51">
        <v>950</v>
      </c>
      <c r="I4042" s="51" t="s">
        <v>14443</v>
      </c>
      <c r="J4042" s="51">
        <v>16.690000000000001</v>
      </c>
      <c r="K4042" s="68">
        <v>15855.500000000002</v>
      </c>
      <c r="L4042" s="63" t="s">
        <v>14444</v>
      </c>
      <c r="M4042" s="50" t="s">
        <v>13047</v>
      </c>
      <c r="N4042" s="36" t="s">
        <v>13048</v>
      </c>
      <c r="O4042" s="36">
        <v>75</v>
      </c>
      <c r="P4042" s="36">
        <v>12</v>
      </c>
      <c r="Q4042" s="36" t="s">
        <v>13045</v>
      </c>
      <c r="R4042" s="50" t="str">
        <f>VLOOKUP(A4042,[1]komplet!$1:$1048576,18,0)</f>
        <v>ANO</v>
      </c>
    </row>
    <row r="4043" spans="1:18" x14ac:dyDescent="0.25">
      <c r="A4043" s="71">
        <v>600007243</v>
      </c>
      <c r="B4043" s="56">
        <f t="shared" si="126"/>
        <v>600007243</v>
      </c>
      <c r="C4043" s="57" t="s">
        <v>8038</v>
      </c>
      <c r="D4043" s="50">
        <v>1</v>
      </c>
      <c r="E4043" s="72">
        <f t="shared" si="127"/>
        <v>61924041</v>
      </c>
      <c r="F4043" s="51" t="s">
        <v>5738</v>
      </c>
      <c r="G4043" s="51" t="s">
        <v>8887</v>
      </c>
      <c r="H4043" s="51">
        <v>2025</v>
      </c>
      <c r="I4043" s="51" t="s">
        <v>14443</v>
      </c>
      <c r="J4043" s="51">
        <v>16.690000000000001</v>
      </c>
      <c r="K4043" s="68">
        <v>33797.25</v>
      </c>
      <c r="L4043" s="63" t="s">
        <v>14444</v>
      </c>
      <c r="M4043" s="50" t="s">
        <v>13049</v>
      </c>
      <c r="N4043" s="36" t="s">
        <v>53</v>
      </c>
      <c r="O4043" s="36">
        <v>248</v>
      </c>
      <c r="P4043" s="36">
        <v>24</v>
      </c>
      <c r="Q4043" s="36" t="s">
        <v>13045</v>
      </c>
      <c r="R4043" s="50" t="str">
        <f>VLOOKUP(A4043,[1]komplet!$1:$1048576,18,0)</f>
        <v>ANO</v>
      </c>
    </row>
    <row r="4044" spans="1:18" x14ac:dyDescent="0.25">
      <c r="A4044" s="71">
        <v>600007251</v>
      </c>
      <c r="B4044" s="56">
        <f t="shared" si="126"/>
        <v>600007251</v>
      </c>
      <c r="C4044" s="57" t="s">
        <v>8039</v>
      </c>
      <c r="D4044" s="50">
        <v>1</v>
      </c>
      <c r="E4044" s="72">
        <f t="shared" si="127"/>
        <v>61924008</v>
      </c>
      <c r="F4044" s="51" t="s">
        <v>5738</v>
      </c>
      <c r="G4044" s="51" t="s">
        <v>8887</v>
      </c>
      <c r="H4044" s="51">
        <v>800</v>
      </c>
      <c r="I4044" s="51" t="s">
        <v>14443</v>
      </c>
      <c r="J4044" s="51">
        <v>16.690000000000001</v>
      </c>
      <c r="K4044" s="68">
        <v>13352.000000000002</v>
      </c>
      <c r="L4044" s="63" t="s">
        <v>14444</v>
      </c>
      <c r="M4044" s="50" t="s">
        <v>13050</v>
      </c>
      <c r="N4044" s="36" t="s">
        <v>13051</v>
      </c>
      <c r="O4044" s="36">
        <v>938</v>
      </c>
      <c r="P4044" s="36">
        <v>18</v>
      </c>
      <c r="Q4044" s="36" t="s">
        <v>13045</v>
      </c>
      <c r="R4044" s="50" t="str">
        <f>VLOOKUP(A4044,[1]komplet!$1:$1048576,18,0)</f>
        <v>ANO</v>
      </c>
    </row>
    <row r="4045" spans="1:18" x14ac:dyDescent="0.25">
      <c r="A4045" s="71">
        <v>600007260</v>
      </c>
      <c r="B4045" s="56">
        <f t="shared" si="126"/>
        <v>600007260</v>
      </c>
      <c r="C4045" s="57" t="s">
        <v>8040</v>
      </c>
      <c r="D4045" s="50">
        <v>1</v>
      </c>
      <c r="E4045" s="72">
        <f t="shared" si="127"/>
        <v>14801973</v>
      </c>
      <c r="F4045" s="51" t="s">
        <v>5738</v>
      </c>
      <c r="G4045" s="51" t="s">
        <v>8887</v>
      </c>
      <c r="H4045" s="51">
        <v>1150</v>
      </c>
      <c r="I4045" s="51" t="s">
        <v>14443</v>
      </c>
      <c r="J4045" s="51">
        <v>16.690000000000001</v>
      </c>
      <c r="K4045" s="68">
        <v>19193.5</v>
      </c>
      <c r="L4045" s="63" t="s">
        <v>14444</v>
      </c>
      <c r="M4045" s="50" t="s">
        <v>13052</v>
      </c>
      <c r="N4045" s="36" t="s">
        <v>13053</v>
      </c>
      <c r="O4045" s="36">
        <v>1145</v>
      </c>
      <c r="P4045" s="36">
        <v>2</v>
      </c>
      <c r="Q4045" s="36" t="s">
        <v>13045</v>
      </c>
      <c r="R4045" s="50" t="str">
        <f>VLOOKUP(A4045,[1]komplet!$1:$1048576,18,0)</f>
        <v>ANO</v>
      </c>
    </row>
    <row r="4046" spans="1:18" x14ac:dyDescent="0.25">
      <c r="A4046" s="71">
        <v>600007278</v>
      </c>
      <c r="B4046" s="56">
        <f t="shared" si="126"/>
        <v>600007278</v>
      </c>
      <c r="C4046" s="57" t="s">
        <v>8041</v>
      </c>
      <c r="D4046" s="50">
        <v>1</v>
      </c>
      <c r="E4046" s="72">
        <f t="shared" si="127"/>
        <v>49797999</v>
      </c>
      <c r="F4046" s="51" t="s">
        <v>5738</v>
      </c>
      <c r="G4046" s="51" t="s">
        <v>8887</v>
      </c>
      <c r="H4046" s="51">
        <v>1350</v>
      </c>
      <c r="I4046" s="51" t="s">
        <v>14443</v>
      </c>
      <c r="J4046" s="51">
        <v>16.690000000000001</v>
      </c>
      <c r="K4046" s="68">
        <v>22531.5</v>
      </c>
      <c r="L4046" s="63" t="s">
        <v>14444</v>
      </c>
      <c r="M4046" s="50" t="s">
        <v>13054</v>
      </c>
      <c r="N4046" s="36" t="s">
        <v>9769</v>
      </c>
      <c r="O4046" s="36">
        <v>1234</v>
      </c>
      <c r="P4046" s="36">
        <v>1</v>
      </c>
      <c r="Q4046" s="36" t="s">
        <v>13045</v>
      </c>
      <c r="R4046" s="50" t="str">
        <f>VLOOKUP(A4046,[1]komplet!$1:$1048576,18,0)</f>
        <v>ANO</v>
      </c>
    </row>
    <row r="4047" spans="1:18" x14ac:dyDescent="0.25">
      <c r="A4047" s="71">
        <v>600046451</v>
      </c>
      <c r="B4047" s="56">
        <f t="shared" si="126"/>
        <v>600046451</v>
      </c>
      <c r="C4047" s="57" t="s">
        <v>8042</v>
      </c>
      <c r="D4047" s="50">
        <v>1</v>
      </c>
      <c r="E4047" s="72">
        <f t="shared" si="127"/>
        <v>75032791</v>
      </c>
      <c r="F4047" s="51" t="s">
        <v>5738</v>
      </c>
      <c r="G4047" s="51" t="s">
        <v>8887</v>
      </c>
      <c r="H4047" s="51">
        <v>1325</v>
      </c>
      <c r="I4047" s="51" t="s">
        <v>14443</v>
      </c>
      <c r="J4047" s="51">
        <v>16.690000000000001</v>
      </c>
      <c r="K4047" s="68">
        <v>22114.25</v>
      </c>
      <c r="L4047" s="63" t="s">
        <v>14444</v>
      </c>
      <c r="M4047" s="50" t="s">
        <v>13055</v>
      </c>
      <c r="N4047" s="36" t="s">
        <v>40</v>
      </c>
      <c r="O4047" s="36">
        <v>108</v>
      </c>
      <c r="Q4047" s="36" t="s">
        <v>13056</v>
      </c>
      <c r="R4047" s="50" t="str">
        <f>VLOOKUP(A4047,[1]komplet!$1:$1048576,18,0)</f>
        <v>ANO</v>
      </c>
    </row>
    <row r="4048" spans="1:18" x14ac:dyDescent="0.25">
      <c r="A4048" s="71">
        <v>600046222</v>
      </c>
      <c r="B4048" s="56">
        <f t="shared" si="126"/>
        <v>600046222</v>
      </c>
      <c r="C4048" s="57" t="s">
        <v>8043</v>
      </c>
      <c r="D4048" s="50">
        <v>1</v>
      </c>
      <c r="E4048" s="72">
        <f t="shared" si="127"/>
        <v>75034638</v>
      </c>
      <c r="F4048" s="51" t="s">
        <v>5738</v>
      </c>
      <c r="G4048" s="51" t="s">
        <v>8887</v>
      </c>
      <c r="H4048" s="51">
        <v>100</v>
      </c>
      <c r="I4048" s="51" t="s">
        <v>14443</v>
      </c>
      <c r="J4048" s="51">
        <v>16.690000000000001</v>
      </c>
      <c r="K4048" s="68">
        <v>1669.0000000000002</v>
      </c>
      <c r="L4048" s="63" t="s">
        <v>14444</v>
      </c>
      <c r="M4048" s="50" t="s">
        <v>13057</v>
      </c>
      <c r="O4048" s="36">
        <v>67</v>
      </c>
      <c r="Q4048" s="36" t="s">
        <v>13058</v>
      </c>
      <c r="R4048" s="50" t="str">
        <f>VLOOKUP(A4048,[1]komplet!$1:$1048576,18,0)</f>
        <v>ANO</v>
      </c>
    </row>
    <row r="4049" spans="1:18" x14ac:dyDescent="0.25">
      <c r="A4049" s="71">
        <v>600046249</v>
      </c>
      <c r="B4049" s="56">
        <f t="shared" si="126"/>
        <v>600046249</v>
      </c>
      <c r="C4049" s="57" t="s">
        <v>8044</v>
      </c>
      <c r="D4049" s="50">
        <v>1</v>
      </c>
      <c r="E4049" s="72">
        <f t="shared" si="127"/>
        <v>70988277</v>
      </c>
      <c r="F4049" s="51" t="s">
        <v>5738</v>
      </c>
      <c r="G4049" s="51" t="s">
        <v>8887</v>
      </c>
      <c r="H4049" s="51">
        <v>125</v>
      </c>
      <c r="I4049" s="51" t="s">
        <v>14443</v>
      </c>
      <c r="J4049" s="51">
        <v>16.690000000000001</v>
      </c>
      <c r="K4049" s="68">
        <v>2086.25</v>
      </c>
      <c r="L4049" s="63" t="s">
        <v>14444</v>
      </c>
      <c r="M4049" s="50" t="s">
        <v>13059</v>
      </c>
      <c r="O4049" s="36">
        <v>262</v>
      </c>
      <c r="Q4049" s="36" t="s">
        <v>13060</v>
      </c>
      <c r="R4049" s="50" t="str">
        <f>VLOOKUP(A4049,[1]komplet!$1:$1048576,18,0)</f>
        <v>ANO</v>
      </c>
    </row>
    <row r="4050" spans="1:18" x14ac:dyDescent="0.25">
      <c r="A4050" s="71">
        <v>600046257</v>
      </c>
      <c r="B4050" s="56">
        <f t="shared" si="126"/>
        <v>600046257</v>
      </c>
      <c r="C4050" s="57" t="s">
        <v>8045</v>
      </c>
      <c r="D4050" s="50">
        <v>1</v>
      </c>
      <c r="E4050" s="72">
        <f t="shared" si="127"/>
        <v>70980357</v>
      </c>
      <c r="F4050" s="51" t="s">
        <v>5738</v>
      </c>
      <c r="G4050" s="51" t="s">
        <v>8887</v>
      </c>
      <c r="H4050" s="51">
        <v>125</v>
      </c>
      <c r="I4050" s="51" t="s">
        <v>14443</v>
      </c>
      <c r="J4050" s="51">
        <v>16.690000000000001</v>
      </c>
      <c r="K4050" s="68">
        <v>2086.25</v>
      </c>
      <c r="L4050" s="63" t="s">
        <v>14444</v>
      </c>
      <c r="M4050" s="50" t="s">
        <v>13061</v>
      </c>
      <c r="O4050" s="36">
        <v>80</v>
      </c>
      <c r="Q4050" s="36" t="s">
        <v>13062</v>
      </c>
      <c r="R4050" s="50" t="str">
        <f>VLOOKUP(A4050,[1]komplet!$1:$1048576,18,0)</f>
        <v>ANO</v>
      </c>
    </row>
    <row r="4051" spans="1:18" x14ac:dyDescent="0.25">
      <c r="A4051" s="71">
        <v>600046273</v>
      </c>
      <c r="B4051" s="56">
        <f t="shared" si="126"/>
        <v>600046273</v>
      </c>
      <c r="C4051" s="57" t="s">
        <v>8046</v>
      </c>
      <c r="D4051" s="50">
        <v>1</v>
      </c>
      <c r="E4051" s="72">
        <f t="shared" si="127"/>
        <v>75030675</v>
      </c>
      <c r="F4051" s="51" t="s">
        <v>5738</v>
      </c>
      <c r="G4051" s="51" t="s">
        <v>8887</v>
      </c>
      <c r="H4051" s="51">
        <v>125</v>
      </c>
      <c r="I4051" s="51" t="s">
        <v>14443</v>
      </c>
      <c r="J4051" s="51">
        <v>16.690000000000001</v>
      </c>
      <c r="K4051" s="68">
        <v>2086.25</v>
      </c>
      <c r="L4051" s="63" t="s">
        <v>14444</v>
      </c>
      <c r="M4051" s="50" t="s">
        <v>13063</v>
      </c>
      <c r="O4051" s="36">
        <v>29</v>
      </c>
      <c r="Q4051" s="36" t="s">
        <v>13064</v>
      </c>
      <c r="R4051" s="50" t="str">
        <f>VLOOKUP(A4051,[1]komplet!$1:$1048576,18,0)</f>
        <v>ANO</v>
      </c>
    </row>
    <row r="4052" spans="1:18" x14ac:dyDescent="0.25">
      <c r="A4052" s="71">
        <v>600046290</v>
      </c>
      <c r="B4052" s="56">
        <f t="shared" si="126"/>
        <v>600046290</v>
      </c>
      <c r="C4052" s="57" t="s">
        <v>8047</v>
      </c>
      <c r="D4052" s="50">
        <v>1</v>
      </c>
      <c r="E4052" s="72">
        <f t="shared" si="127"/>
        <v>75033569</v>
      </c>
      <c r="F4052" s="51" t="s">
        <v>5738</v>
      </c>
      <c r="G4052" s="51" t="s">
        <v>8887</v>
      </c>
      <c r="H4052" s="51">
        <v>100</v>
      </c>
      <c r="I4052" s="51" t="s">
        <v>14443</v>
      </c>
      <c r="J4052" s="51">
        <v>16.690000000000001</v>
      </c>
      <c r="K4052" s="68">
        <v>1669.0000000000002</v>
      </c>
      <c r="L4052" s="63" t="s">
        <v>14444</v>
      </c>
      <c r="M4052" s="50" t="s">
        <v>13065</v>
      </c>
      <c r="O4052" s="36">
        <v>23</v>
      </c>
      <c r="Q4052" s="36" t="s">
        <v>9759</v>
      </c>
      <c r="R4052" s="50" t="str">
        <f>VLOOKUP(A4052,[1]komplet!$1:$1048576,18,0)</f>
        <v>ANO</v>
      </c>
    </row>
    <row r="4053" spans="1:18" x14ac:dyDescent="0.25">
      <c r="A4053" s="71">
        <v>600046354</v>
      </c>
      <c r="B4053" s="56">
        <f t="shared" si="126"/>
        <v>600046354</v>
      </c>
      <c r="C4053" s="57" t="s">
        <v>8048</v>
      </c>
      <c r="D4053" s="50">
        <v>1</v>
      </c>
      <c r="E4053" s="72">
        <f t="shared" si="127"/>
        <v>49541030</v>
      </c>
      <c r="F4053" s="51" t="s">
        <v>5738</v>
      </c>
      <c r="G4053" s="51" t="s">
        <v>8887</v>
      </c>
      <c r="H4053" s="51">
        <v>1500</v>
      </c>
      <c r="I4053" s="51" t="s">
        <v>14443</v>
      </c>
      <c r="J4053" s="51">
        <v>16.690000000000001</v>
      </c>
      <c r="K4053" s="68">
        <v>25035.000000000004</v>
      </c>
      <c r="L4053" s="63" t="s">
        <v>14444</v>
      </c>
      <c r="M4053" s="50" t="s">
        <v>13066</v>
      </c>
      <c r="N4053" s="36" t="s">
        <v>13048</v>
      </c>
      <c r="O4053" s="36">
        <v>182</v>
      </c>
      <c r="P4053" s="36">
        <v>52</v>
      </c>
      <c r="Q4053" s="36" t="s">
        <v>13045</v>
      </c>
      <c r="R4053" s="50" t="str">
        <f>VLOOKUP(A4053,[1]komplet!$1:$1048576,18,0)</f>
        <v>ANO</v>
      </c>
    </row>
    <row r="4054" spans="1:18" x14ac:dyDescent="0.25">
      <c r="A4054" s="71">
        <v>600046362</v>
      </c>
      <c r="B4054" s="56">
        <f t="shared" si="126"/>
        <v>600046362</v>
      </c>
      <c r="C4054" s="57" t="s">
        <v>8049</v>
      </c>
      <c r="D4054" s="50">
        <v>1</v>
      </c>
      <c r="E4054" s="72">
        <f t="shared" si="127"/>
        <v>75034824</v>
      </c>
      <c r="F4054" s="51" t="s">
        <v>5738</v>
      </c>
      <c r="G4054" s="51" t="s">
        <v>8887</v>
      </c>
      <c r="H4054" s="51">
        <v>1900</v>
      </c>
      <c r="I4054" s="51" t="s">
        <v>14443</v>
      </c>
      <c r="J4054" s="51">
        <v>16.690000000000001</v>
      </c>
      <c r="K4054" s="68">
        <v>31711.000000000004</v>
      </c>
      <c r="L4054" s="63" t="s">
        <v>14444</v>
      </c>
      <c r="M4054" s="50" t="s">
        <v>13067</v>
      </c>
      <c r="N4054" s="36" t="s">
        <v>53</v>
      </c>
      <c r="O4054" s="36">
        <v>330</v>
      </c>
      <c r="P4054" s="36">
        <v>7</v>
      </c>
      <c r="Q4054" s="36" t="s">
        <v>13045</v>
      </c>
      <c r="R4054" s="50" t="str">
        <f>VLOOKUP(A4054,[1]komplet!$1:$1048576,18,0)</f>
        <v>ANO</v>
      </c>
    </row>
    <row r="4055" spans="1:18" x14ac:dyDescent="0.25">
      <c r="A4055" s="71">
        <v>600046401</v>
      </c>
      <c r="B4055" s="56">
        <f t="shared" si="126"/>
        <v>600046401</v>
      </c>
      <c r="C4055" s="57" t="s">
        <v>8050</v>
      </c>
      <c r="D4055" s="50">
        <v>1</v>
      </c>
      <c r="E4055" s="72">
        <f t="shared" si="127"/>
        <v>71002758</v>
      </c>
      <c r="F4055" s="51" t="s">
        <v>5738</v>
      </c>
      <c r="G4055" s="51" t="s">
        <v>8887</v>
      </c>
      <c r="H4055" s="51">
        <v>775</v>
      </c>
      <c r="I4055" s="51" t="s">
        <v>14443</v>
      </c>
      <c r="J4055" s="51">
        <v>16.690000000000001</v>
      </c>
      <c r="K4055" s="68">
        <v>12934.750000000002</v>
      </c>
      <c r="L4055" s="63" t="s">
        <v>14444</v>
      </c>
      <c r="M4055" s="50" t="s">
        <v>13068</v>
      </c>
      <c r="O4055" s="36">
        <v>155</v>
      </c>
      <c r="Q4055" s="36" t="s">
        <v>13069</v>
      </c>
      <c r="R4055" s="50" t="str">
        <f>VLOOKUP(A4055,[1]komplet!$1:$1048576,18,0)</f>
        <v>ANO</v>
      </c>
    </row>
    <row r="4056" spans="1:18" x14ac:dyDescent="0.25">
      <c r="A4056" s="71">
        <v>600046486</v>
      </c>
      <c r="B4056" s="56">
        <f t="shared" si="126"/>
        <v>600046486</v>
      </c>
      <c r="C4056" s="57" t="s">
        <v>8051</v>
      </c>
      <c r="D4056" s="50">
        <v>1</v>
      </c>
      <c r="E4056" s="72">
        <f t="shared" si="127"/>
        <v>70989753</v>
      </c>
      <c r="F4056" s="51" t="s">
        <v>5738</v>
      </c>
      <c r="G4056" s="51" t="s">
        <v>8887</v>
      </c>
      <c r="H4056" s="51">
        <v>375</v>
      </c>
      <c r="I4056" s="51" t="s">
        <v>14443</v>
      </c>
      <c r="J4056" s="51">
        <v>16.690000000000001</v>
      </c>
      <c r="K4056" s="68">
        <v>6258.7500000000009</v>
      </c>
      <c r="L4056" s="63" t="s">
        <v>14444</v>
      </c>
      <c r="M4056" s="50" t="s">
        <v>13070</v>
      </c>
      <c r="N4056" s="36" t="s">
        <v>19</v>
      </c>
      <c r="O4056" s="36">
        <v>190</v>
      </c>
      <c r="Q4056" s="36" t="s">
        <v>13071</v>
      </c>
      <c r="R4056" s="50" t="str">
        <f>VLOOKUP(A4056,[1]komplet!$1:$1048576,18,0)</f>
        <v>ANO</v>
      </c>
    </row>
    <row r="4057" spans="1:18" x14ac:dyDescent="0.25">
      <c r="A4057" s="71">
        <v>600046541</v>
      </c>
      <c r="B4057" s="56">
        <f t="shared" si="126"/>
        <v>600046541</v>
      </c>
      <c r="C4057" s="57" t="s">
        <v>8052</v>
      </c>
      <c r="D4057" s="50">
        <v>1</v>
      </c>
      <c r="E4057" s="72">
        <f t="shared" si="127"/>
        <v>75034603</v>
      </c>
      <c r="F4057" s="51" t="s">
        <v>5738</v>
      </c>
      <c r="G4057" s="51" t="s">
        <v>8887</v>
      </c>
      <c r="H4057" s="51">
        <v>900</v>
      </c>
      <c r="I4057" s="51" t="s">
        <v>14443</v>
      </c>
      <c r="J4057" s="51">
        <v>16.690000000000001</v>
      </c>
      <c r="K4057" s="68">
        <v>15021.000000000002</v>
      </c>
      <c r="L4057" s="63" t="s">
        <v>14444</v>
      </c>
      <c r="M4057" s="50" t="s">
        <v>13072</v>
      </c>
      <c r="N4057" s="36" t="s">
        <v>13073</v>
      </c>
      <c r="O4057" s="36">
        <v>190</v>
      </c>
      <c r="Q4057" s="36" t="s">
        <v>13074</v>
      </c>
      <c r="R4057" s="50" t="str">
        <f>VLOOKUP(A4057,[1]komplet!$1:$1048576,18,0)</f>
        <v>ANO</v>
      </c>
    </row>
    <row r="4058" spans="1:18" x14ac:dyDescent="0.25">
      <c r="A4058" s="71">
        <v>650058135</v>
      </c>
      <c r="B4058" s="56">
        <f t="shared" si="126"/>
        <v>650058135</v>
      </c>
      <c r="C4058" s="57" t="s">
        <v>8053</v>
      </c>
      <c r="D4058" s="50">
        <v>1</v>
      </c>
      <c r="E4058" s="72">
        <f t="shared" si="127"/>
        <v>71176683</v>
      </c>
      <c r="F4058" s="51" t="s">
        <v>5738</v>
      </c>
      <c r="G4058" s="51" t="s">
        <v>8887</v>
      </c>
      <c r="H4058" s="51">
        <v>2225</v>
      </c>
      <c r="I4058" s="51" t="s">
        <v>14443</v>
      </c>
      <c r="J4058" s="51">
        <v>16.690000000000001</v>
      </c>
      <c r="K4058" s="68">
        <v>37135.25</v>
      </c>
      <c r="L4058" s="63" t="s">
        <v>14444</v>
      </c>
      <c r="M4058" s="50" t="s">
        <v>13075</v>
      </c>
      <c r="N4058" s="36" t="s">
        <v>9769</v>
      </c>
      <c r="O4058" s="36">
        <v>1756</v>
      </c>
      <c r="Q4058" s="36" t="s">
        <v>13045</v>
      </c>
      <c r="R4058" s="50" t="str">
        <f>VLOOKUP(A4058,[1]komplet!$1:$1048576,18,0)</f>
        <v>ANO</v>
      </c>
    </row>
    <row r="4059" spans="1:18" x14ac:dyDescent="0.25">
      <c r="A4059" s="71">
        <v>600022099</v>
      </c>
      <c r="B4059" s="56">
        <f t="shared" si="126"/>
        <v>600022099</v>
      </c>
      <c r="C4059" s="57" t="s">
        <v>1641</v>
      </c>
      <c r="D4059" s="50">
        <v>1</v>
      </c>
      <c r="E4059" s="72">
        <f t="shared" si="127"/>
        <v>63833832</v>
      </c>
      <c r="F4059" s="51" t="s">
        <v>5738</v>
      </c>
      <c r="G4059" s="51" t="s">
        <v>5741</v>
      </c>
      <c r="H4059" s="51">
        <v>100</v>
      </c>
      <c r="I4059" s="51" t="s">
        <v>14443</v>
      </c>
      <c r="J4059" s="51">
        <v>16.690000000000001</v>
      </c>
      <c r="K4059" s="68">
        <v>1669.0000000000002</v>
      </c>
      <c r="L4059" s="63" t="s">
        <v>14444</v>
      </c>
      <c r="M4059" s="50" t="s">
        <v>3598</v>
      </c>
      <c r="N4059" s="36" t="s">
        <v>4288</v>
      </c>
      <c r="O4059" s="36">
        <v>141</v>
      </c>
      <c r="Q4059" s="36" t="s">
        <v>5327</v>
      </c>
      <c r="R4059" s="50" t="str">
        <f>VLOOKUP(A4059,[1]komplet!$1:$1048576,18,0)</f>
        <v>ANO</v>
      </c>
    </row>
    <row r="4060" spans="1:18" x14ac:dyDescent="0.25">
      <c r="A4060" s="71">
        <v>600053083</v>
      </c>
      <c r="B4060" s="56">
        <f t="shared" si="126"/>
        <v>600053083</v>
      </c>
      <c r="C4060" s="57" t="s">
        <v>1642</v>
      </c>
      <c r="D4060" s="50">
        <v>1</v>
      </c>
      <c r="E4060" s="72">
        <f t="shared" si="127"/>
        <v>47003057</v>
      </c>
      <c r="F4060" s="51" t="s">
        <v>5738</v>
      </c>
      <c r="G4060" s="51" t="s">
        <v>5741</v>
      </c>
      <c r="H4060" s="51">
        <v>2650</v>
      </c>
      <c r="I4060" s="51" t="s">
        <v>14443</v>
      </c>
      <c r="J4060" s="51">
        <v>16.690000000000001</v>
      </c>
      <c r="K4060" s="68">
        <v>44228.5</v>
      </c>
      <c r="L4060" s="63" t="s">
        <v>14444</v>
      </c>
      <c r="M4060" s="50" t="s">
        <v>3599</v>
      </c>
      <c r="N4060" s="36" t="s">
        <v>4265</v>
      </c>
      <c r="O4060" s="36">
        <v>40</v>
      </c>
      <c r="Q4060" s="36" t="s">
        <v>5328</v>
      </c>
      <c r="R4060" s="50" t="str">
        <f>VLOOKUP(A4060,[1]komplet!$1:$1048576,18,0)</f>
        <v>ANO</v>
      </c>
    </row>
    <row r="4061" spans="1:18" x14ac:dyDescent="0.25">
      <c r="A4061" s="71">
        <v>600007791</v>
      </c>
      <c r="B4061" s="56">
        <f t="shared" si="126"/>
        <v>600007791</v>
      </c>
      <c r="C4061" s="57" t="s">
        <v>1643</v>
      </c>
      <c r="D4061" s="50">
        <v>1</v>
      </c>
      <c r="E4061" s="72">
        <f t="shared" si="127"/>
        <v>14802015</v>
      </c>
      <c r="F4061" s="51" t="s">
        <v>5738</v>
      </c>
      <c r="G4061" s="51" t="s">
        <v>5741</v>
      </c>
      <c r="H4061" s="51">
        <v>500</v>
      </c>
      <c r="I4061" s="51" t="s">
        <v>14443</v>
      </c>
      <c r="J4061" s="51">
        <v>16.690000000000001</v>
      </c>
      <c r="K4061" s="68">
        <v>8345</v>
      </c>
      <c r="L4061" s="63" t="s">
        <v>14444</v>
      </c>
      <c r="M4061" s="50" t="s">
        <v>3600</v>
      </c>
      <c r="N4061" s="36" t="s">
        <v>5329</v>
      </c>
      <c r="O4061" s="36">
        <v>220</v>
      </c>
      <c r="Q4061" s="36" t="s">
        <v>5330</v>
      </c>
      <c r="R4061" s="50" t="str">
        <f>VLOOKUP(A4061,[1]komplet!$1:$1048576,18,0)</f>
        <v>ANO</v>
      </c>
    </row>
    <row r="4062" spans="1:18" x14ac:dyDescent="0.25">
      <c r="A4062" s="71">
        <v>600053326</v>
      </c>
      <c r="B4062" s="56">
        <f t="shared" si="126"/>
        <v>600053326</v>
      </c>
      <c r="C4062" s="57" t="s">
        <v>1644</v>
      </c>
      <c r="D4062" s="50">
        <v>1</v>
      </c>
      <c r="E4062" s="72">
        <f t="shared" si="127"/>
        <v>75034808</v>
      </c>
      <c r="F4062" s="51" t="s">
        <v>5738</v>
      </c>
      <c r="G4062" s="51" t="s">
        <v>5741</v>
      </c>
      <c r="H4062" s="51">
        <v>675</v>
      </c>
      <c r="I4062" s="51" t="s">
        <v>14443</v>
      </c>
      <c r="J4062" s="51">
        <v>16.690000000000001</v>
      </c>
      <c r="K4062" s="68">
        <v>11265.75</v>
      </c>
      <c r="L4062" s="63" t="s">
        <v>14444</v>
      </c>
      <c r="M4062" s="50" t="s">
        <v>3601</v>
      </c>
      <c r="N4062" s="36" t="s">
        <v>4597</v>
      </c>
      <c r="O4062" s="36">
        <v>67</v>
      </c>
      <c r="Q4062" s="36" t="s">
        <v>5331</v>
      </c>
      <c r="R4062" s="50" t="str">
        <f>VLOOKUP(A4062,[1]komplet!$1:$1048576,18,0)</f>
        <v>ANO</v>
      </c>
    </row>
    <row r="4063" spans="1:18" x14ac:dyDescent="0.25">
      <c r="A4063" s="71">
        <v>600053211</v>
      </c>
      <c r="B4063" s="56">
        <f t="shared" si="126"/>
        <v>600053211</v>
      </c>
      <c r="C4063" s="57" t="s">
        <v>1645</v>
      </c>
      <c r="D4063" s="50">
        <v>1</v>
      </c>
      <c r="E4063" s="72">
        <f t="shared" si="127"/>
        <v>71002707</v>
      </c>
      <c r="F4063" s="51" t="s">
        <v>5738</v>
      </c>
      <c r="G4063" s="51" t="s">
        <v>5741</v>
      </c>
      <c r="H4063" s="51">
        <v>150</v>
      </c>
      <c r="I4063" s="51" t="s">
        <v>14443</v>
      </c>
      <c r="J4063" s="51">
        <v>16.690000000000001</v>
      </c>
      <c r="K4063" s="68">
        <v>2503.5</v>
      </c>
      <c r="L4063" s="63" t="s">
        <v>14444</v>
      </c>
      <c r="M4063" s="50" t="s">
        <v>3602</v>
      </c>
      <c r="N4063" s="36" t="s">
        <v>40</v>
      </c>
      <c r="O4063" s="36">
        <v>38</v>
      </c>
      <c r="Q4063" s="36" t="s">
        <v>5332</v>
      </c>
      <c r="R4063" s="50" t="str">
        <f>VLOOKUP(A4063,[1]komplet!$1:$1048576,18,0)</f>
        <v>ANO</v>
      </c>
    </row>
    <row r="4064" spans="1:18" x14ac:dyDescent="0.25">
      <c r="A4064" s="71">
        <v>600053270</v>
      </c>
      <c r="B4064" s="56">
        <f t="shared" si="126"/>
        <v>600053270</v>
      </c>
      <c r="C4064" s="57" t="s">
        <v>1646</v>
      </c>
      <c r="D4064" s="50">
        <v>1</v>
      </c>
      <c r="E4064" s="72">
        <f t="shared" si="127"/>
        <v>47005254</v>
      </c>
      <c r="F4064" s="51" t="s">
        <v>5738</v>
      </c>
      <c r="G4064" s="51" t="s">
        <v>5741</v>
      </c>
      <c r="H4064" s="51">
        <v>2750</v>
      </c>
      <c r="I4064" s="51" t="s">
        <v>14443</v>
      </c>
      <c r="J4064" s="51">
        <v>16.690000000000001</v>
      </c>
      <c r="K4064" s="68">
        <v>45897.5</v>
      </c>
      <c r="L4064" s="63" t="s">
        <v>14444</v>
      </c>
      <c r="M4064" s="50" t="s">
        <v>3603</v>
      </c>
      <c r="N4064" s="36" t="s">
        <v>19</v>
      </c>
      <c r="O4064" s="36">
        <v>600</v>
      </c>
      <c r="Q4064" s="36" t="s">
        <v>5333</v>
      </c>
      <c r="R4064" s="50" t="str">
        <f>VLOOKUP(A4064,[1]komplet!$1:$1048576,18,0)</f>
        <v>ANO</v>
      </c>
    </row>
    <row r="4065" spans="1:18" x14ac:dyDescent="0.25">
      <c r="A4065" s="71">
        <v>600052621</v>
      </c>
      <c r="B4065" s="56">
        <f t="shared" si="126"/>
        <v>600052621</v>
      </c>
      <c r="C4065" s="57" t="s">
        <v>1647</v>
      </c>
      <c r="D4065" s="50">
        <v>1</v>
      </c>
      <c r="E4065" s="72">
        <f t="shared" si="127"/>
        <v>75034573</v>
      </c>
      <c r="F4065" s="51" t="s">
        <v>5738</v>
      </c>
      <c r="G4065" s="51" t="s">
        <v>5741</v>
      </c>
      <c r="H4065" s="51">
        <v>300</v>
      </c>
      <c r="I4065" s="51" t="s">
        <v>14443</v>
      </c>
      <c r="J4065" s="51">
        <v>16.690000000000001</v>
      </c>
      <c r="K4065" s="68">
        <v>5007</v>
      </c>
      <c r="L4065" s="63" t="s">
        <v>14444</v>
      </c>
      <c r="M4065" s="50" t="s">
        <v>3604</v>
      </c>
      <c r="N4065" s="36" t="s">
        <v>19</v>
      </c>
      <c r="O4065" s="36">
        <v>2</v>
      </c>
      <c r="P4065" s="36">
        <v>1</v>
      </c>
      <c r="Q4065" s="36" t="s">
        <v>5334</v>
      </c>
      <c r="R4065" s="50" t="str">
        <f>VLOOKUP(A4065,[1]komplet!$1:$1048576,18,0)</f>
        <v>ANO</v>
      </c>
    </row>
    <row r="4066" spans="1:18" x14ac:dyDescent="0.25">
      <c r="A4066" s="71">
        <v>600053041</v>
      </c>
      <c r="B4066" s="56">
        <f t="shared" si="126"/>
        <v>600053041</v>
      </c>
      <c r="C4066" s="57" t="s">
        <v>1648</v>
      </c>
      <c r="D4066" s="50">
        <v>1</v>
      </c>
      <c r="E4066" s="72">
        <f t="shared" si="127"/>
        <v>61385051</v>
      </c>
      <c r="F4066" s="51" t="s">
        <v>5738</v>
      </c>
      <c r="G4066" s="51" t="s">
        <v>5741</v>
      </c>
      <c r="H4066" s="51">
        <v>225</v>
      </c>
      <c r="I4066" s="51" t="s">
        <v>14443</v>
      </c>
      <c r="J4066" s="51">
        <v>16.690000000000001</v>
      </c>
      <c r="K4066" s="68">
        <v>3755.2500000000005</v>
      </c>
      <c r="L4066" s="63" t="s">
        <v>14444</v>
      </c>
      <c r="M4066" s="50" t="s">
        <v>3605</v>
      </c>
      <c r="N4066" s="36" t="s">
        <v>5335</v>
      </c>
      <c r="O4066" s="36">
        <v>66</v>
      </c>
      <c r="Q4066" s="36" t="s">
        <v>5336</v>
      </c>
      <c r="R4066" s="50" t="str">
        <f>VLOOKUP(A4066,[1]komplet!$1:$1048576,18,0)</f>
        <v>ANO</v>
      </c>
    </row>
    <row r="4067" spans="1:18" x14ac:dyDescent="0.25">
      <c r="A4067" s="71">
        <v>600053059</v>
      </c>
      <c r="B4067" s="56">
        <f t="shared" si="126"/>
        <v>600053059</v>
      </c>
      <c r="C4067" s="57" t="s">
        <v>1649</v>
      </c>
      <c r="D4067" s="50">
        <v>1</v>
      </c>
      <c r="E4067" s="72">
        <f t="shared" si="127"/>
        <v>70987254</v>
      </c>
      <c r="F4067" s="51" t="s">
        <v>5738</v>
      </c>
      <c r="G4067" s="51" t="s">
        <v>5741</v>
      </c>
      <c r="H4067" s="51">
        <v>550</v>
      </c>
      <c r="I4067" s="51" t="s">
        <v>14443</v>
      </c>
      <c r="J4067" s="51">
        <v>16.690000000000001</v>
      </c>
      <c r="K4067" s="68">
        <v>9179.5</v>
      </c>
      <c r="L4067" s="63" t="s">
        <v>14444</v>
      </c>
      <c r="M4067" s="50" t="s">
        <v>3606</v>
      </c>
      <c r="N4067" s="36" t="s">
        <v>5337</v>
      </c>
      <c r="O4067" s="36">
        <v>43</v>
      </c>
      <c r="Q4067" s="36" t="s">
        <v>5338</v>
      </c>
      <c r="R4067" s="50" t="str">
        <f>VLOOKUP(A4067,[1]komplet!$1:$1048576,18,0)</f>
        <v>ANO</v>
      </c>
    </row>
    <row r="4068" spans="1:18" x14ac:dyDescent="0.25">
      <c r="A4068" s="71">
        <v>600053067</v>
      </c>
      <c r="B4068" s="56">
        <f t="shared" si="126"/>
        <v>600053067</v>
      </c>
      <c r="C4068" s="57" t="s">
        <v>1650</v>
      </c>
      <c r="D4068" s="50">
        <v>1</v>
      </c>
      <c r="E4068" s="72">
        <f t="shared" si="127"/>
        <v>70995061</v>
      </c>
      <c r="F4068" s="51" t="s">
        <v>5738</v>
      </c>
      <c r="G4068" s="51" t="s">
        <v>5741</v>
      </c>
      <c r="H4068" s="51">
        <v>350</v>
      </c>
      <c r="I4068" s="51" t="s">
        <v>14443</v>
      </c>
      <c r="J4068" s="51">
        <v>16.690000000000001</v>
      </c>
      <c r="K4068" s="68">
        <v>5841.5</v>
      </c>
      <c r="L4068" s="63" t="s">
        <v>14444</v>
      </c>
      <c r="M4068" s="50" t="s">
        <v>3607</v>
      </c>
      <c r="O4068" s="36">
        <v>193</v>
      </c>
      <c r="Q4068" s="36" t="s">
        <v>5339</v>
      </c>
      <c r="R4068" s="50" t="str">
        <f>VLOOKUP(A4068,[1]komplet!$1:$1048576,18,0)</f>
        <v>ANO</v>
      </c>
    </row>
    <row r="4069" spans="1:18" x14ac:dyDescent="0.25">
      <c r="A4069" s="71">
        <v>600053105</v>
      </c>
      <c r="B4069" s="56">
        <f t="shared" si="126"/>
        <v>600053105</v>
      </c>
      <c r="C4069" s="57" t="s">
        <v>1651</v>
      </c>
      <c r="D4069" s="50">
        <v>1</v>
      </c>
      <c r="E4069" s="72">
        <f t="shared" si="127"/>
        <v>62935747</v>
      </c>
      <c r="F4069" s="51" t="s">
        <v>5738</v>
      </c>
      <c r="G4069" s="51" t="s">
        <v>5741</v>
      </c>
      <c r="H4069" s="51">
        <v>2475</v>
      </c>
      <c r="I4069" s="51" t="s">
        <v>14443</v>
      </c>
      <c r="J4069" s="51">
        <v>16.690000000000001</v>
      </c>
      <c r="K4069" s="68">
        <v>41307.75</v>
      </c>
      <c r="L4069" s="63" t="s">
        <v>14444</v>
      </c>
      <c r="M4069" s="50" t="s">
        <v>3608</v>
      </c>
      <c r="N4069" s="36" t="s">
        <v>5340</v>
      </c>
      <c r="O4069" s="36">
        <v>290</v>
      </c>
      <c r="Q4069" s="36" t="s">
        <v>5341</v>
      </c>
      <c r="R4069" s="50" t="str">
        <f>VLOOKUP(A4069,[1]komplet!$1:$1048576,18,0)</f>
        <v>ANO</v>
      </c>
    </row>
    <row r="4070" spans="1:18" x14ac:dyDescent="0.25">
      <c r="A4070" s="71">
        <v>600053113</v>
      </c>
      <c r="B4070" s="56">
        <f t="shared" si="126"/>
        <v>600053113</v>
      </c>
      <c r="C4070" s="57" t="s">
        <v>1652</v>
      </c>
      <c r="D4070" s="50">
        <v>1</v>
      </c>
      <c r="E4070" s="72">
        <f t="shared" si="127"/>
        <v>75031353</v>
      </c>
      <c r="F4070" s="51" t="s">
        <v>5738</v>
      </c>
      <c r="G4070" s="51" t="s">
        <v>5741</v>
      </c>
      <c r="H4070" s="51">
        <v>1950</v>
      </c>
      <c r="I4070" s="51" t="s">
        <v>14443</v>
      </c>
      <c r="J4070" s="51">
        <v>16.690000000000001</v>
      </c>
      <c r="K4070" s="68">
        <v>32545.500000000004</v>
      </c>
      <c r="L4070" s="63" t="s">
        <v>14444</v>
      </c>
      <c r="M4070" s="50" t="s">
        <v>3609</v>
      </c>
      <c r="N4070" s="36" t="s">
        <v>5342</v>
      </c>
      <c r="O4070" s="36">
        <v>310</v>
      </c>
      <c r="Q4070" s="36" t="s">
        <v>5343</v>
      </c>
      <c r="R4070" s="50" t="str">
        <f>VLOOKUP(A4070,[1]komplet!$1:$1048576,18,0)</f>
        <v>ANO</v>
      </c>
    </row>
    <row r="4071" spans="1:18" x14ac:dyDescent="0.25">
      <c r="A4071" s="71">
        <v>600053121</v>
      </c>
      <c r="B4071" s="56">
        <f t="shared" si="126"/>
        <v>600053121</v>
      </c>
      <c r="C4071" s="57" t="s">
        <v>1653</v>
      </c>
      <c r="D4071" s="50">
        <v>1</v>
      </c>
      <c r="E4071" s="72">
        <f t="shared" si="127"/>
        <v>62931504</v>
      </c>
      <c r="F4071" s="51" t="s">
        <v>5738</v>
      </c>
      <c r="G4071" s="51" t="s">
        <v>5741</v>
      </c>
      <c r="H4071" s="51">
        <v>3300</v>
      </c>
      <c r="I4071" s="51" t="s">
        <v>14443</v>
      </c>
      <c r="J4071" s="51">
        <v>16.690000000000001</v>
      </c>
      <c r="K4071" s="68">
        <v>55077.000000000007</v>
      </c>
      <c r="L4071" s="63" t="s">
        <v>14444</v>
      </c>
      <c r="M4071" s="50" t="s">
        <v>3610</v>
      </c>
      <c r="N4071" s="36" t="s">
        <v>5344</v>
      </c>
      <c r="O4071" s="36">
        <v>1704</v>
      </c>
      <c r="Q4071" s="36" t="s">
        <v>5345</v>
      </c>
      <c r="R4071" s="50" t="str">
        <f>VLOOKUP(A4071,[1]komplet!$1:$1048576,18,0)</f>
        <v>ANO</v>
      </c>
    </row>
    <row r="4072" spans="1:18" x14ac:dyDescent="0.25">
      <c r="A4072" s="71">
        <v>600053130</v>
      </c>
      <c r="B4072" s="56">
        <f t="shared" si="126"/>
        <v>600053130</v>
      </c>
      <c r="C4072" s="57" t="s">
        <v>1654</v>
      </c>
      <c r="D4072" s="50">
        <v>1</v>
      </c>
      <c r="E4072" s="72">
        <f t="shared" si="127"/>
        <v>71008233</v>
      </c>
      <c r="F4072" s="51" t="s">
        <v>5738</v>
      </c>
      <c r="G4072" s="51" t="s">
        <v>5741</v>
      </c>
      <c r="H4072" s="51">
        <v>1650</v>
      </c>
      <c r="I4072" s="51" t="s">
        <v>14443</v>
      </c>
      <c r="J4072" s="51">
        <v>16.690000000000001</v>
      </c>
      <c r="K4072" s="68">
        <v>27538.500000000004</v>
      </c>
      <c r="L4072" s="63" t="s">
        <v>14444</v>
      </c>
      <c r="M4072" s="50" t="s">
        <v>3611</v>
      </c>
      <c r="N4072" s="36" t="s">
        <v>19</v>
      </c>
      <c r="O4072" s="36">
        <v>33</v>
      </c>
      <c r="Q4072" s="36" t="s">
        <v>5346</v>
      </c>
      <c r="R4072" s="50" t="str">
        <f>VLOOKUP(A4072,[1]komplet!$1:$1048576,18,0)</f>
        <v>ANO</v>
      </c>
    </row>
    <row r="4073" spans="1:18" x14ac:dyDescent="0.25">
      <c r="A4073" s="71">
        <v>600053148</v>
      </c>
      <c r="B4073" s="56">
        <f t="shared" si="126"/>
        <v>600053148</v>
      </c>
      <c r="C4073" s="57" t="s">
        <v>1655</v>
      </c>
      <c r="D4073" s="50">
        <v>1</v>
      </c>
      <c r="E4073" s="72">
        <f t="shared" si="127"/>
        <v>86594265</v>
      </c>
      <c r="F4073" s="51" t="s">
        <v>5738</v>
      </c>
      <c r="G4073" s="51" t="s">
        <v>5741</v>
      </c>
      <c r="H4073" s="51">
        <v>300</v>
      </c>
      <c r="I4073" s="51" t="s">
        <v>14443</v>
      </c>
      <c r="J4073" s="51">
        <v>16.690000000000001</v>
      </c>
      <c r="K4073" s="68">
        <v>5007</v>
      </c>
      <c r="L4073" s="63" t="s">
        <v>14444</v>
      </c>
      <c r="M4073" s="50" t="s">
        <v>3612</v>
      </c>
      <c r="N4073" s="36" t="s">
        <v>11</v>
      </c>
      <c r="O4073" s="36">
        <v>41</v>
      </c>
      <c r="Q4073" s="36" t="s">
        <v>44</v>
      </c>
      <c r="R4073" s="50" t="str">
        <f>VLOOKUP(A4073,[1]komplet!$1:$1048576,18,0)</f>
        <v>ANO</v>
      </c>
    </row>
    <row r="4074" spans="1:18" x14ac:dyDescent="0.25">
      <c r="A4074" s="71">
        <v>600053156</v>
      </c>
      <c r="B4074" s="56">
        <f t="shared" si="126"/>
        <v>600053156</v>
      </c>
      <c r="C4074" s="57" t="s">
        <v>1656</v>
      </c>
      <c r="D4074" s="50">
        <v>1</v>
      </c>
      <c r="E4074" s="72">
        <f t="shared" si="127"/>
        <v>70989559</v>
      </c>
      <c r="F4074" s="51" t="s">
        <v>5738</v>
      </c>
      <c r="G4074" s="51" t="s">
        <v>5741</v>
      </c>
      <c r="H4074" s="51">
        <v>2075</v>
      </c>
      <c r="I4074" s="51" t="s">
        <v>14443</v>
      </c>
      <c r="J4074" s="51">
        <v>16.690000000000001</v>
      </c>
      <c r="K4074" s="68">
        <v>34631.75</v>
      </c>
      <c r="L4074" s="63" t="s">
        <v>14444</v>
      </c>
      <c r="M4074" s="50" t="s">
        <v>3613</v>
      </c>
      <c r="N4074" s="36" t="s">
        <v>5347</v>
      </c>
      <c r="O4074" s="36">
        <v>800</v>
      </c>
      <c r="Q4074" s="36" t="s">
        <v>5348</v>
      </c>
      <c r="R4074" s="50" t="str">
        <f>VLOOKUP(A4074,[1]komplet!$1:$1048576,18,0)</f>
        <v>ANO</v>
      </c>
    </row>
    <row r="4075" spans="1:18" x14ac:dyDescent="0.25">
      <c r="A4075" s="71">
        <v>600053164</v>
      </c>
      <c r="B4075" s="56">
        <f t="shared" si="126"/>
        <v>600053164</v>
      </c>
      <c r="C4075" s="57" t="s">
        <v>1657</v>
      </c>
      <c r="D4075" s="50">
        <v>1</v>
      </c>
      <c r="E4075" s="72">
        <f t="shared" si="127"/>
        <v>71008420</v>
      </c>
      <c r="F4075" s="51" t="s">
        <v>5738</v>
      </c>
      <c r="G4075" s="51" t="s">
        <v>5741</v>
      </c>
      <c r="H4075" s="51">
        <v>300</v>
      </c>
      <c r="I4075" s="51" t="s">
        <v>14443</v>
      </c>
      <c r="J4075" s="51">
        <v>16.690000000000001</v>
      </c>
      <c r="K4075" s="68">
        <v>5007</v>
      </c>
      <c r="L4075" s="63" t="s">
        <v>14444</v>
      </c>
      <c r="M4075" s="50" t="s">
        <v>3614</v>
      </c>
      <c r="N4075" s="36" t="s">
        <v>35</v>
      </c>
      <c r="O4075" s="36">
        <v>265</v>
      </c>
      <c r="Q4075" s="36" t="s">
        <v>5349</v>
      </c>
      <c r="R4075" s="50" t="str">
        <f>VLOOKUP(A4075,[1]komplet!$1:$1048576,18,0)</f>
        <v>ANO</v>
      </c>
    </row>
    <row r="4076" spans="1:18" x14ac:dyDescent="0.25">
      <c r="A4076" s="71">
        <v>600053172</v>
      </c>
      <c r="B4076" s="56">
        <f t="shared" si="126"/>
        <v>600053172</v>
      </c>
      <c r="C4076" s="57" t="s">
        <v>1658</v>
      </c>
      <c r="D4076" s="50">
        <v>1</v>
      </c>
      <c r="E4076" s="72">
        <f t="shared" si="127"/>
        <v>70107017</v>
      </c>
      <c r="F4076" s="51" t="s">
        <v>5738</v>
      </c>
      <c r="G4076" s="51" t="s">
        <v>5741</v>
      </c>
      <c r="H4076" s="51">
        <v>3100</v>
      </c>
      <c r="I4076" s="51" t="s">
        <v>14443</v>
      </c>
      <c r="J4076" s="51">
        <v>16.690000000000001</v>
      </c>
      <c r="K4076" s="68">
        <v>51739.000000000007</v>
      </c>
      <c r="L4076" s="63" t="s">
        <v>14444</v>
      </c>
      <c r="M4076" s="50" t="s">
        <v>3615</v>
      </c>
      <c r="N4076" s="36" t="s">
        <v>87</v>
      </c>
      <c r="O4076" s="36">
        <v>800</v>
      </c>
      <c r="Q4076" s="36" t="s">
        <v>5350</v>
      </c>
      <c r="R4076" s="50" t="str">
        <f>VLOOKUP(A4076,[1]komplet!$1:$1048576,18,0)</f>
        <v>ANO</v>
      </c>
    </row>
    <row r="4077" spans="1:18" x14ac:dyDescent="0.25">
      <c r="A4077" s="71">
        <v>600053181</v>
      </c>
      <c r="B4077" s="56">
        <f t="shared" si="126"/>
        <v>600053181</v>
      </c>
      <c r="C4077" s="57" t="s">
        <v>1659</v>
      </c>
      <c r="D4077" s="50">
        <v>1</v>
      </c>
      <c r="E4077" s="72">
        <f t="shared" si="127"/>
        <v>61387703</v>
      </c>
      <c r="F4077" s="51" t="s">
        <v>5738</v>
      </c>
      <c r="G4077" s="51" t="s">
        <v>5741</v>
      </c>
      <c r="H4077" s="51">
        <v>2700</v>
      </c>
      <c r="I4077" s="51" t="s">
        <v>14443</v>
      </c>
      <c r="J4077" s="51">
        <v>16.690000000000001</v>
      </c>
      <c r="K4077" s="68">
        <v>45063</v>
      </c>
      <c r="L4077" s="63" t="s">
        <v>14444</v>
      </c>
      <c r="M4077" s="50" t="s">
        <v>3616</v>
      </c>
      <c r="N4077" s="36" t="s">
        <v>41</v>
      </c>
      <c r="O4077" s="36">
        <v>365</v>
      </c>
      <c r="Q4077" s="36" t="s">
        <v>5330</v>
      </c>
      <c r="R4077" s="50" t="str">
        <f>VLOOKUP(A4077,[1]komplet!$1:$1048576,18,0)</f>
        <v>ANO</v>
      </c>
    </row>
    <row r="4078" spans="1:18" x14ac:dyDescent="0.25">
      <c r="A4078" s="71">
        <v>600053199</v>
      </c>
      <c r="B4078" s="56">
        <f t="shared" si="126"/>
        <v>600053199</v>
      </c>
      <c r="C4078" s="57" t="s">
        <v>1660</v>
      </c>
      <c r="D4078" s="50">
        <v>1</v>
      </c>
      <c r="E4078" s="72">
        <f t="shared" si="127"/>
        <v>71002120</v>
      </c>
      <c r="F4078" s="51" t="s">
        <v>5738</v>
      </c>
      <c r="G4078" s="51" t="s">
        <v>5741</v>
      </c>
      <c r="H4078" s="51">
        <v>1025</v>
      </c>
      <c r="I4078" s="51" t="s">
        <v>14443</v>
      </c>
      <c r="J4078" s="51">
        <v>16.690000000000001</v>
      </c>
      <c r="K4078" s="68">
        <v>17107.25</v>
      </c>
      <c r="L4078" s="63" t="s">
        <v>14444</v>
      </c>
      <c r="M4078" s="50" t="s">
        <v>3617</v>
      </c>
      <c r="N4078" s="36" t="s">
        <v>4597</v>
      </c>
      <c r="O4078" s="36">
        <v>54</v>
      </c>
      <c r="Q4078" s="36" t="s">
        <v>5351</v>
      </c>
      <c r="R4078" s="50" t="str">
        <f>VLOOKUP(A4078,[1]komplet!$1:$1048576,18,0)</f>
        <v>ANO</v>
      </c>
    </row>
    <row r="4079" spans="1:18" x14ac:dyDescent="0.25">
      <c r="A4079" s="71">
        <v>600053202</v>
      </c>
      <c r="B4079" s="56">
        <f t="shared" si="126"/>
        <v>600053202</v>
      </c>
      <c r="C4079" s="57" t="s">
        <v>1661</v>
      </c>
      <c r="D4079" s="50">
        <v>1</v>
      </c>
      <c r="E4079" s="72">
        <f t="shared" si="127"/>
        <v>70988064</v>
      </c>
      <c r="F4079" s="51" t="s">
        <v>5738</v>
      </c>
      <c r="G4079" s="51" t="s">
        <v>5741</v>
      </c>
      <c r="H4079" s="51">
        <v>300</v>
      </c>
      <c r="I4079" s="51" t="s">
        <v>14443</v>
      </c>
      <c r="J4079" s="51">
        <v>16.690000000000001</v>
      </c>
      <c r="K4079" s="68">
        <v>5007</v>
      </c>
      <c r="L4079" s="63" t="s">
        <v>14444</v>
      </c>
      <c r="M4079" s="50" t="s">
        <v>3618</v>
      </c>
      <c r="O4079" s="36">
        <v>53</v>
      </c>
      <c r="Q4079" s="36" t="s">
        <v>5352</v>
      </c>
      <c r="R4079" s="50" t="str">
        <f>VLOOKUP(A4079,[1]komplet!$1:$1048576,18,0)</f>
        <v>ANO</v>
      </c>
    </row>
    <row r="4080" spans="1:18" x14ac:dyDescent="0.25">
      <c r="A4080" s="71">
        <v>600053229</v>
      </c>
      <c r="B4080" s="56">
        <f t="shared" si="126"/>
        <v>600053229</v>
      </c>
      <c r="C4080" s="57" t="s">
        <v>1662</v>
      </c>
      <c r="D4080" s="50">
        <v>1</v>
      </c>
      <c r="E4080" s="72">
        <f t="shared" si="127"/>
        <v>75031523</v>
      </c>
      <c r="F4080" s="51" t="s">
        <v>5738</v>
      </c>
      <c r="G4080" s="51" t="s">
        <v>5741</v>
      </c>
      <c r="H4080" s="51">
        <v>1400</v>
      </c>
      <c r="I4080" s="51" t="s">
        <v>14443</v>
      </c>
      <c r="J4080" s="51">
        <v>16.690000000000001</v>
      </c>
      <c r="K4080" s="68">
        <v>23366</v>
      </c>
      <c r="L4080" s="63" t="s">
        <v>14444</v>
      </c>
      <c r="M4080" s="50" t="s">
        <v>3619</v>
      </c>
      <c r="N4080" s="36" t="s">
        <v>4265</v>
      </c>
      <c r="O4080" s="36">
        <v>68</v>
      </c>
      <c r="Q4080" s="36" t="s">
        <v>5353</v>
      </c>
      <c r="R4080" s="50" t="str">
        <f>VLOOKUP(A4080,[1]komplet!$1:$1048576,18,0)</f>
        <v>ANO</v>
      </c>
    </row>
    <row r="4081" spans="1:18" x14ac:dyDescent="0.25">
      <c r="A4081" s="71">
        <v>600053237</v>
      </c>
      <c r="B4081" s="56">
        <f t="shared" si="126"/>
        <v>600053237</v>
      </c>
      <c r="C4081" s="57" t="s">
        <v>1663</v>
      </c>
      <c r="D4081" s="50">
        <v>1</v>
      </c>
      <c r="E4081" s="72">
        <f t="shared" si="127"/>
        <v>45845085</v>
      </c>
      <c r="F4081" s="51" t="s">
        <v>5738</v>
      </c>
      <c r="G4081" s="51" t="s">
        <v>5741</v>
      </c>
      <c r="H4081" s="51">
        <v>400</v>
      </c>
      <c r="I4081" s="51" t="s">
        <v>14443</v>
      </c>
      <c r="J4081" s="51">
        <v>16.690000000000001</v>
      </c>
      <c r="K4081" s="68">
        <v>6676.0000000000009</v>
      </c>
      <c r="L4081" s="63" t="s">
        <v>14444</v>
      </c>
      <c r="M4081" s="50" t="s">
        <v>3620</v>
      </c>
      <c r="O4081" s="36">
        <v>19</v>
      </c>
      <c r="Q4081" s="36" t="s">
        <v>5354</v>
      </c>
      <c r="R4081" s="50" t="str">
        <f>VLOOKUP(A4081,[1]komplet!$1:$1048576,18,0)</f>
        <v>ANO</v>
      </c>
    </row>
    <row r="4082" spans="1:18" x14ac:dyDescent="0.25">
      <c r="A4082" s="71">
        <v>600053245</v>
      </c>
      <c r="B4082" s="56">
        <f t="shared" si="126"/>
        <v>600053245</v>
      </c>
      <c r="C4082" s="57" t="s">
        <v>1664</v>
      </c>
      <c r="D4082" s="50">
        <v>1</v>
      </c>
      <c r="E4082" s="72">
        <f t="shared" si="127"/>
        <v>75034948</v>
      </c>
      <c r="F4082" s="51" t="s">
        <v>5738</v>
      </c>
      <c r="G4082" s="51" t="s">
        <v>5741</v>
      </c>
      <c r="H4082" s="51">
        <v>275</v>
      </c>
      <c r="I4082" s="51" t="s">
        <v>14443</v>
      </c>
      <c r="J4082" s="51">
        <v>16.690000000000001</v>
      </c>
      <c r="K4082" s="68">
        <v>4589.75</v>
      </c>
      <c r="L4082" s="63" t="s">
        <v>14444</v>
      </c>
      <c r="M4082" s="50" t="s">
        <v>3621</v>
      </c>
      <c r="N4082" s="36" t="s">
        <v>5355</v>
      </c>
      <c r="O4082" s="36">
        <v>54</v>
      </c>
      <c r="Q4082" s="36" t="s">
        <v>5356</v>
      </c>
      <c r="R4082" s="50" t="str">
        <f>VLOOKUP(A4082,[1]komplet!$1:$1048576,18,0)</f>
        <v>ANO</v>
      </c>
    </row>
    <row r="4083" spans="1:18" x14ac:dyDescent="0.25">
      <c r="A4083" s="71">
        <v>600053253</v>
      </c>
      <c r="B4083" s="56">
        <f t="shared" si="126"/>
        <v>600053253</v>
      </c>
      <c r="C4083" s="57" t="s">
        <v>1665</v>
      </c>
      <c r="D4083" s="50">
        <v>1</v>
      </c>
      <c r="E4083" s="72">
        <f t="shared" si="127"/>
        <v>49855425</v>
      </c>
      <c r="F4083" s="51" t="s">
        <v>5738</v>
      </c>
      <c r="G4083" s="51" t="s">
        <v>5741</v>
      </c>
      <c r="H4083" s="51">
        <v>2375</v>
      </c>
      <c r="I4083" s="51" t="s">
        <v>14443</v>
      </c>
      <c r="J4083" s="51">
        <v>16.690000000000001</v>
      </c>
      <c r="K4083" s="68">
        <v>39638.75</v>
      </c>
      <c r="L4083" s="63" t="s">
        <v>14444</v>
      </c>
      <c r="M4083" s="50" t="s">
        <v>3622</v>
      </c>
      <c r="N4083" s="36" t="s">
        <v>19</v>
      </c>
      <c r="O4083" s="36">
        <v>191</v>
      </c>
      <c r="Q4083" s="36" t="s">
        <v>5357</v>
      </c>
      <c r="R4083" s="50" t="str">
        <f>VLOOKUP(A4083,[1]komplet!$1:$1048576,18,0)</f>
        <v>ANO</v>
      </c>
    </row>
    <row r="4084" spans="1:18" x14ac:dyDescent="0.25">
      <c r="A4084" s="71">
        <v>600053261</v>
      </c>
      <c r="B4084" s="56">
        <f t="shared" si="126"/>
        <v>600053261</v>
      </c>
      <c r="C4084" s="57" t="s">
        <v>1666</v>
      </c>
      <c r="D4084" s="50">
        <v>1</v>
      </c>
      <c r="E4084" s="72">
        <f t="shared" si="127"/>
        <v>70854963</v>
      </c>
      <c r="F4084" s="51" t="s">
        <v>5738</v>
      </c>
      <c r="G4084" s="51" t="s">
        <v>5741</v>
      </c>
      <c r="H4084" s="51">
        <v>0</v>
      </c>
      <c r="I4084" s="51" t="s">
        <v>14443</v>
      </c>
      <c r="J4084" s="51">
        <v>16.690000000000001</v>
      </c>
      <c r="K4084" s="68">
        <v>0</v>
      </c>
      <c r="L4084" s="63">
        <v>44536</v>
      </c>
      <c r="M4084" s="50" t="s">
        <v>3623</v>
      </c>
      <c r="N4084" s="36" t="s">
        <v>5358</v>
      </c>
      <c r="O4084" s="36">
        <v>470</v>
      </c>
      <c r="Q4084" s="36" t="s">
        <v>5359</v>
      </c>
      <c r="R4084" s="50" t="str">
        <f>VLOOKUP(A4084,[1]komplet!$1:$1048576,18,0)</f>
        <v>ANO</v>
      </c>
    </row>
    <row r="4085" spans="1:18" x14ac:dyDescent="0.25">
      <c r="A4085" s="71">
        <v>600053288</v>
      </c>
      <c r="B4085" s="56">
        <f t="shared" si="126"/>
        <v>600053288</v>
      </c>
      <c r="C4085" s="57" t="s">
        <v>1667</v>
      </c>
      <c r="D4085" s="50">
        <v>1</v>
      </c>
      <c r="E4085" s="72">
        <f t="shared" si="127"/>
        <v>69983658</v>
      </c>
      <c r="F4085" s="51" t="s">
        <v>5738</v>
      </c>
      <c r="G4085" s="51" t="s">
        <v>5741</v>
      </c>
      <c r="H4085" s="51">
        <v>900</v>
      </c>
      <c r="I4085" s="51" t="s">
        <v>14443</v>
      </c>
      <c r="J4085" s="51">
        <v>16.690000000000001</v>
      </c>
      <c r="K4085" s="68">
        <v>15021.000000000002</v>
      </c>
      <c r="L4085" s="63" t="s">
        <v>14444</v>
      </c>
      <c r="M4085" s="50" t="s">
        <v>3624</v>
      </c>
      <c r="N4085" s="36" t="s">
        <v>40</v>
      </c>
      <c r="O4085" s="36">
        <v>82</v>
      </c>
      <c r="Q4085" s="36" t="s">
        <v>5360</v>
      </c>
      <c r="R4085" s="50" t="str">
        <f>VLOOKUP(A4085,[1]komplet!$1:$1048576,18,0)</f>
        <v>ANO</v>
      </c>
    </row>
    <row r="4086" spans="1:18" x14ac:dyDescent="0.25">
      <c r="A4086" s="71">
        <v>600053296</v>
      </c>
      <c r="B4086" s="56">
        <f t="shared" si="126"/>
        <v>600053296</v>
      </c>
      <c r="C4086" s="57" t="s">
        <v>1668</v>
      </c>
      <c r="D4086" s="50">
        <v>1</v>
      </c>
      <c r="E4086" s="72">
        <f t="shared" si="127"/>
        <v>70844747</v>
      </c>
      <c r="F4086" s="51" t="s">
        <v>5738</v>
      </c>
      <c r="G4086" s="51" t="s">
        <v>5741</v>
      </c>
      <c r="H4086" s="51">
        <v>875</v>
      </c>
      <c r="I4086" s="51" t="s">
        <v>14443</v>
      </c>
      <c r="J4086" s="51">
        <v>16.690000000000001</v>
      </c>
      <c r="K4086" s="68">
        <v>14603.750000000002</v>
      </c>
      <c r="L4086" s="63" t="s">
        <v>14444</v>
      </c>
      <c r="M4086" s="50" t="s">
        <v>3625</v>
      </c>
      <c r="N4086" s="36" t="s">
        <v>19</v>
      </c>
      <c r="O4086" s="36">
        <v>122</v>
      </c>
      <c r="Q4086" s="36" t="s">
        <v>5361</v>
      </c>
      <c r="R4086" s="50" t="str">
        <f>VLOOKUP(A4086,[1]komplet!$1:$1048576,18,0)</f>
        <v>ANO</v>
      </c>
    </row>
    <row r="4087" spans="1:18" x14ac:dyDescent="0.25">
      <c r="A4087" s="71">
        <v>600053300</v>
      </c>
      <c r="B4087" s="56">
        <f t="shared" si="126"/>
        <v>600053300</v>
      </c>
      <c r="C4087" s="57" t="s">
        <v>1669</v>
      </c>
      <c r="D4087" s="50">
        <v>1</v>
      </c>
      <c r="E4087" s="72">
        <f t="shared" si="127"/>
        <v>49855328</v>
      </c>
      <c r="F4087" s="51" t="s">
        <v>5738</v>
      </c>
      <c r="G4087" s="51" t="s">
        <v>5741</v>
      </c>
      <c r="H4087" s="51">
        <v>975</v>
      </c>
      <c r="I4087" s="51" t="s">
        <v>14443</v>
      </c>
      <c r="J4087" s="51">
        <v>16.690000000000001</v>
      </c>
      <c r="K4087" s="68">
        <v>16272.750000000002</v>
      </c>
      <c r="L4087" s="63" t="s">
        <v>14444</v>
      </c>
      <c r="M4087" s="50" t="s">
        <v>3626</v>
      </c>
      <c r="N4087" s="36" t="s">
        <v>36</v>
      </c>
      <c r="O4087" s="36">
        <v>190</v>
      </c>
      <c r="Q4087" s="36" t="s">
        <v>5362</v>
      </c>
      <c r="R4087" s="50" t="str">
        <f>VLOOKUP(A4087,[1]komplet!$1:$1048576,18,0)</f>
        <v>ANO</v>
      </c>
    </row>
    <row r="4088" spans="1:18" x14ac:dyDescent="0.25">
      <c r="A4088" s="71">
        <v>600053318</v>
      </c>
      <c r="B4088" s="56">
        <f t="shared" si="126"/>
        <v>600053318</v>
      </c>
      <c r="C4088" s="57" t="s">
        <v>1670</v>
      </c>
      <c r="D4088" s="50">
        <v>1</v>
      </c>
      <c r="E4088" s="72">
        <f t="shared" si="127"/>
        <v>70995109</v>
      </c>
      <c r="F4088" s="51" t="s">
        <v>5738</v>
      </c>
      <c r="G4088" s="51" t="s">
        <v>5741</v>
      </c>
      <c r="H4088" s="51">
        <v>0</v>
      </c>
      <c r="I4088" s="51" t="s">
        <v>14443</v>
      </c>
      <c r="J4088" s="51">
        <v>16.690000000000001</v>
      </c>
      <c r="K4088" s="68">
        <v>0</v>
      </c>
      <c r="L4088" s="63">
        <v>44536</v>
      </c>
      <c r="M4088" s="50" t="s">
        <v>3627</v>
      </c>
      <c r="N4088" s="36" t="s">
        <v>19</v>
      </c>
      <c r="O4088" s="36">
        <v>70</v>
      </c>
      <c r="Q4088" s="36" t="s">
        <v>5363</v>
      </c>
      <c r="R4088" s="50" t="str">
        <f>VLOOKUP(A4088,[1]komplet!$1:$1048576,18,0)</f>
        <v>ANO</v>
      </c>
    </row>
    <row r="4089" spans="1:18" x14ac:dyDescent="0.25">
      <c r="A4089" s="71">
        <v>600053334</v>
      </c>
      <c r="B4089" s="56">
        <f t="shared" si="126"/>
        <v>600053334</v>
      </c>
      <c r="C4089" s="57" t="s">
        <v>1671</v>
      </c>
      <c r="D4089" s="50">
        <v>1</v>
      </c>
      <c r="E4089" s="72">
        <f t="shared" si="127"/>
        <v>70988129</v>
      </c>
      <c r="F4089" s="51" t="s">
        <v>5738</v>
      </c>
      <c r="G4089" s="51" t="s">
        <v>5741</v>
      </c>
      <c r="H4089" s="51">
        <v>1750</v>
      </c>
      <c r="I4089" s="51" t="s">
        <v>14443</v>
      </c>
      <c r="J4089" s="51">
        <v>16.690000000000001</v>
      </c>
      <c r="K4089" s="68">
        <v>29207.500000000004</v>
      </c>
      <c r="L4089" s="63" t="s">
        <v>14444</v>
      </c>
      <c r="M4089" s="50" t="s">
        <v>3628</v>
      </c>
      <c r="N4089" s="36" t="s">
        <v>4597</v>
      </c>
      <c r="O4089" s="36">
        <v>740</v>
      </c>
      <c r="Q4089" s="36" t="s">
        <v>5364</v>
      </c>
      <c r="R4089" s="50" t="str">
        <f>VLOOKUP(A4089,[1]komplet!$1:$1048576,18,0)</f>
        <v>ANO</v>
      </c>
    </row>
    <row r="4090" spans="1:18" x14ac:dyDescent="0.25">
      <c r="A4090" s="71">
        <v>600053342</v>
      </c>
      <c r="B4090" s="56">
        <f t="shared" si="126"/>
        <v>600053342</v>
      </c>
      <c r="C4090" s="57" t="s">
        <v>1672</v>
      </c>
      <c r="D4090" s="50">
        <v>1</v>
      </c>
      <c r="E4090" s="72">
        <f t="shared" si="127"/>
        <v>75031710</v>
      </c>
      <c r="F4090" s="51" t="s">
        <v>5738</v>
      </c>
      <c r="G4090" s="51" t="s">
        <v>5741</v>
      </c>
      <c r="H4090" s="51">
        <v>0</v>
      </c>
      <c r="I4090" s="51" t="s">
        <v>14443</v>
      </c>
      <c r="J4090" s="51">
        <v>16.690000000000001</v>
      </c>
      <c r="K4090" s="68">
        <v>0</v>
      </c>
      <c r="L4090" s="63">
        <v>44536</v>
      </c>
      <c r="M4090" s="50" t="s">
        <v>3629</v>
      </c>
      <c r="N4090" s="36" t="s">
        <v>11</v>
      </c>
      <c r="O4090" s="36">
        <v>208</v>
      </c>
      <c r="Q4090" s="36" t="s">
        <v>5365</v>
      </c>
      <c r="R4090" s="50" t="str">
        <f>VLOOKUP(A4090,[1]komplet!$1:$1048576,18,0)</f>
        <v>ANO</v>
      </c>
    </row>
    <row r="4091" spans="1:18" x14ac:dyDescent="0.25">
      <c r="A4091" s="71">
        <v>600053351</v>
      </c>
      <c r="B4091" s="56">
        <f t="shared" si="126"/>
        <v>600053351</v>
      </c>
      <c r="C4091" s="57" t="s">
        <v>1673</v>
      </c>
      <c r="D4091" s="50">
        <v>1</v>
      </c>
      <c r="E4091" s="72">
        <f t="shared" si="127"/>
        <v>70996610</v>
      </c>
      <c r="F4091" s="51" t="s">
        <v>5738</v>
      </c>
      <c r="G4091" s="51" t="s">
        <v>5741</v>
      </c>
      <c r="H4091" s="51">
        <v>0</v>
      </c>
      <c r="I4091" s="51" t="s">
        <v>14443</v>
      </c>
      <c r="J4091" s="51">
        <v>16.690000000000001</v>
      </c>
      <c r="K4091" s="68">
        <v>0</v>
      </c>
      <c r="L4091" s="63">
        <v>44536</v>
      </c>
      <c r="M4091" s="50" t="s">
        <v>3630</v>
      </c>
      <c r="N4091" s="36" t="s">
        <v>5366</v>
      </c>
      <c r="O4091" s="36">
        <v>41</v>
      </c>
      <c r="Q4091" s="36" t="s">
        <v>5367</v>
      </c>
      <c r="R4091" s="50" t="str">
        <f>VLOOKUP(A4091,[1]komplet!$1:$1048576,18,0)</f>
        <v>ANO</v>
      </c>
    </row>
    <row r="4092" spans="1:18" x14ac:dyDescent="0.25">
      <c r="A4092" s="71">
        <v>600053369</v>
      </c>
      <c r="B4092" s="56">
        <f t="shared" si="126"/>
        <v>600053369</v>
      </c>
      <c r="C4092" s="57" t="s">
        <v>1674</v>
      </c>
      <c r="D4092" s="50">
        <v>1</v>
      </c>
      <c r="E4092" s="72">
        <f t="shared" si="127"/>
        <v>71007903</v>
      </c>
      <c r="F4092" s="51" t="s">
        <v>5738</v>
      </c>
      <c r="G4092" s="51" t="s">
        <v>5741</v>
      </c>
      <c r="H4092" s="51">
        <v>0</v>
      </c>
      <c r="I4092" s="51" t="s">
        <v>14443</v>
      </c>
      <c r="J4092" s="51">
        <v>16.690000000000001</v>
      </c>
      <c r="K4092" s="68">
        <v>0</v>
      </c>
      <c r="L4092" s="63">
        <v>44536</v>
      </c>
      <c r="M4092" s="50" t="s">
        <v>3631</v>
      </c>
      <c r="N4092" s="36" t="s">
        <v>5368</v>
      </c>
      <c r="O4092" s="36">
        <v>39</v>
      </c>
      <c r="Q4092" s="36" t="s">
        <v>5096</v>
      </c>
      <c r="R4092" s="50" t="str">
        <f>VLOOKUP(A4092,[1]komplet!$1:$1048576,18,0)</f>
        <v>ANO</v>
      </c>
    </row>
    <row r="4093" spans="1:18" x14ac:dyDescent="0.25">
      <c r="A4093" s="71">
        <v>600053377</v>
      </c>
      <c r="B4093" s="56">
        <f t="shared" si="126"/>
        <v>600053377</v>
      </c>
      <c r="C4093" s="57" t="s">
        <v>1675</v>
      </c>
      <c r="D4093" s="50">
        <v>1</v>
      </c>
      <c r="E4093" s="72">
        <f t="shared" si="127"/>
        <v>61385158</v>
      </c>
      <c r="F4093" s="51" t="s">
        <v>5738</v>
      </c>
      <c r="G4093" s="51" t="s">
        <v>5741</v>
      </c>
      <c r="H4093" s="51">
        <v>3675</v>
      </c>
      <c r="I4093" s="51" t="s">
        <v>14443</v>
      </c>
      <c r="J4093" s="51">
        <v>16.690000000000001</v>
      </c>
      <c r="K4093" s="68">
        <v>61335.750000000007</v>
      </c>
      <c r="L4093" s="63" t="s">
        <v>14444</v>
      </c>
      <c r="M4093" s="50" t="s">
        <v>3632</v>
      </c>
      <c r="N4093" s="36" t="s">
        <v>5007</v>
      </c>
      <c r="O4093" s="36">
        <v>447</v>
      </c>
      <c r="Q4093" s="36" t="s">
        <v>5369</v>
      </c>
      <c r="R4093" s="50" t="str">
        <f>VLOOKUP(A4093,[1]komplet!$1:$1048576,18,0)</f>
        <v>ANO</v>
      </c>
    </row>
    <row r="4094" spans="1:18" x14ac:dyDescent="0.25">
      <c r="A4094" s="71">
        <v>600053385</v>
      </c>
      <c r="B4094" s="56">
        <f t="shared" si="126"/>
        <v>600053385</v>
      </c>
      <c r="C4094" s="57" t="s">
        <v>1676</v>
      </c>
      <c r="D4094" s="50">
        <v>1</v>
      </c>
      <c r="E4094" s="72">
        <f t="shared" si="127"/>
        <v>49855255</v>
      </c>
      <c r="F4094" s="51" t="s">
        <v>5738</v>
      </c>
      <c r="G4094" s="51" t="s">
        <v>5741</v>
      </c>
      <c r="H4094" s="51">
        <v>1275</v>
      </c>
      <c r="I4094" s="51" t="s">
        <v>14443</v>
      </c>
      <c r="J4094" s="51">
        <v>16.690000000000001</v>
      </c>
      <c r="K4094" s="68">
        <v>21279.75</v>
      </c>
      <c r="L4094" s="63" t="s">
        <v>14444</v>
      </c>
      <c r="M4094" s="50" t="s">
        <v>3633</v>
      </c>
      <c r="N4094" s="36" t="s">
        <v>5370</v>
      </c>
      <c r="O4094" s="36">
        <v>136</v>
      </c>
      <c r="Q4094" s="36" t="s">
        <v>5371</v>
      </c>
      <c r="R4094" s="50" t="str">
        <f>VLOOKUP(A4094,[1]komplet!$1:$1048576,18,0)</f>
        <v>ANO</v>
      </c>
    </row>
    <row r="4095" spans="1:18" x14ac:dyDescent="0.25">
      <c r="A4095" s="71">
        <v>600053393</v>
      </c>
      <c r="B4095" s="56">
        <f t="shared" si="126"/>
        <v>600053393</v>
      </c>
      <c r="C4095" s="57" t="s">
        <v>1677</v>
      </c>
      <c r="D4095" s="50">
        <v>1</v>
      </c>
      <c r="E4095" s="72">
        <f t="shared" si="127"/>
        <v>49855221</v>
      </c>
      <c r="F4095" s="51" t="s">
        <v>5738</v>
      </c>
      <c r="G4095" s="51" t="s">
        <v>5741</v>
      </c>
      <c r="H4095" s="51">
        <v>3450</v>
      </c>
      <c r="I4095" s="51" t="s">
        <v>14443</v>
      </c>
      <c r="J4095" s="51">
        <v>16.690000000000001</v>
      </c>
      <c r="K4095" s="68">
        <v>57580.500000000007</v>
      </c>
      <c r="L4095" s="63" t="s">
        <v>14444</v>
      </c>
      <c r="M4095" s="50" t="s">
        <v>3634</v>
      </c>
      <c r="N4095" s="36" t="s">
        <v>53</v>
      </c>
      <c r="O4095" s="36">
        <v>878</v>
      </c>
      <c r="P4095" s="36">
        <v>115</v>
      </c>
      <c r="Q4095" s="36" t="s">
        <v>5372</v>
      </c>
      <c r="R4095" s="50" t="str">
        <f>VLOOKUP(A4095,[1]komplet!$1:$1048576,18,0)</f>
        <v>ANO</v>
      </c>
    </row>
    <row r="4096" spans="1:18" x14ac:dyDescent="0.25">
      <c r="A4096" s="71">
        <v>600053407</v>
      </c>
      <c r="B4096" s="56">
        <f t="shared" si="126"/>
        <v>600053407</v>
      </c>
      <c r="C4096" s="57" t="s">
        <v>1678</v>
      </c>
      <c r="D4096" s="50">
        <v>1</v>
      </c>
      <c r="E4096" s="72">
        <f t="shared" si="127"/>
        <v>47005319</v>
      </c>
      <c r="F4096" s="51" t="s">
        <v>5738</v>
      </c>
      <c r="G4096" s="51" t="s">
        <v>5741</v>
      </c>
      <c r="H4096" s="51">
        <v>1850</v>
      </c>
      <c r="I4096" s="51" t="s">
        <v>14443</v>
      </c>
      <c r="J4096" s="51">
        <v>16.690000000000001</v>
      </c>
      <c r="K4096" s="68">
        <v>30876.500000000004</v>
      </c>
      <c r="L4096" s="63" t="s">
        <v>14444</v>
      </c>
      <c r="M4096" s="50" t="s">
        <v>3635</v>
      </c>
      <c r="N4096" s="36" t="s">
        <v>19</v>
      </c>
      <c r="O4096" s="36">
        <v>96</v>
      </c>
      <c r="Q4096" s="36" t="s">
        <v>5373</v>
      </c>
      <c r="R4096" s="50" t="str">
        <f>VLOOKUP(A4096,[1]komplet!$1:$1048576,18,0)</f>
        <v>ANO</v>
      </c>
    </row>
    <row r="4097" spans="1:18" x14ac:dyDescent="0.25">
      <c r="A4097" s="71">
        <v>600053431</v>
      </c>
      <c r="B4097" s="56">
        <f t="shared" si="126"/>
        <v>600053431</v>
      </c>
      <c r="C4097" s="57" t="s">
        <v>1679</v>
      </c>
      <c r="D4097" s="50">
        <v>1</v>
      </c>
      <c r="E4097" s="72">
        <f t="shared" si="127"/>
        <v>71006656</v>
      </c>
      <c r="F4097" s="51" t="s">
        <v>5738</v>
      </c>
      <c r="G4097" s="51" t="s">
        <v>5741</v>
      </c>
      <c r="H4097" s="51">
        <v>325</v>
      </c>
      <c r="I4097" s="51" t="s">
        <v>14443</v>
      </c>
      <c r="J4097" s="51">
        <v>16.690000000000001</v>
      </c>
      <c r="K4097" s="68">
        <v>5424.25</v>
      </c>
      <c r="L4097" s="63" t="s">
        <v>14444</v>
      </c>
      <c r="M4097" s="50" t="s">
        <v>3636</v>
      </c>
      <c r="O4097" s="36">
        <v>50</v>
      </c>
      <c r="Q4097" s="36" t="s">
        <v>5374</v>
      </c>
      <c r="R4097" s="50" t="str">
        <f>VLOOKUP(A4097,[1]komplet!$1:$1048576,18,0)</f>
        <v>ANO</v>
      </c>
    </row>
    <row r="4098" spans="1:18" x14ac:dyDescent="0.25">
      <c r="A4098" s="71">
        <v>600053458</v>
      </c>
      <c r="B4098" s="56">
        <f t="shared" si="126"/>
        <v>600053458</v>
      </c>
      <c r="C4098" s="57" t="s">
        <v>1680</v>
      </c>
      <c r="D4098" s="50">
        <v>1</v>
      </c>
      <c r="E4098" s="72">
        <f t="shared" si="127"/>
        <v>47005203</v>
      </c>
      <c r="F4098" s="51" t="s">
        <v>5738</v>
      </c>
      <c r="G4098" s="51" t="s">
        <v>5741</v>
      </c>
      <c r="H4098" s="51">
        <v>3800</v>
      </c>
      <c r="I4098" s="51" t="s">
        <v>14443</v>
      </c>
      <c r="J4098" s="51">
        <v>16.690000000000001</v>
      </c>
      <c r="K4098" s="68">
        <v>63422.000000000007</v>
      </c>
      <c r="L4098" s="63" t="s">
        <v>14444</v>
      </c>
      <c r="M4098" s="50" t="s">
        <v>3637</v>
      </c>
      <c r="N4098" s="36" t="s">
        <v>41</v>
      </c>
      <c r="O4098" s="36">
        <v>420</v>
      </c>
      <c r="Q4098" s="36" t="s">
        <v>5375</v>
      </c>
      <c r="R4098" s="50" t="str">
        <f>VLOOKUP(A4098,[1]komplet!$1:$1048576,18,0)</f>
        <v>ANO</v>
      </c>
    </row>
    <row r="4099" spans="1:18" x14ac:dyDescent="0.25">
      <c r="A4099" s="71">
        <v>600053521</v>
      </c>
      <c r="B4099" s="56">
        <f t="shared" si="126"/>
        <v>600053521</v>
      </c>
      <c r="C4099" s="57" t="s">
        <v>1681</v>
      </c>
      <c r="D4099" s="50">
        <v>1</v>
      </c>
      <c r="E4099" s="72">
        <f t="shared" si="127"/>
        <v>70995001</v>
      </c>
      <c r="F4099" s="51" t="s">
        <v>5738</v>
      </c>
      <c r="G4099" s="51" t="s">
        <v>5741</v>
      </c>
      <c r="H4099" s="51">
        <v>150</v>
      </c>
      <c r="I4099" s="51" t="s">
        <v>14443</v>
      </c>
      <c r="J4099" s="51">
        <v>16.690000000000001</v>
      </c>
      <c r="K4099" s="68">
        <v>2503.5</v>
      </c>
      <c r="L4099" s="63" t="s">
        <v>14444</v>
      </c>
      <c r="M4099" s="50" t="s">
        <v>3638</v>
      </c>
      <c r="N4099" s="36" t="s">
        <v>41</v>
      </c>
      <c r="O4099" s="36">
        <v>886</v>
      </c>
      <c r="Q4099" s="36" t="s">
        <v>5375</v>
      </c>
      <c r="R4099" s="50" t="str">
        <f>VLOOKUP(A4099,[1]komplet!$1:$1048576,18,0)</f>
        <v>ANO</v>
      </c>
    </row>
    <row r="4100" spans="1:18" x14ac:dyDescent="0.25">
      <c r="A4100" s="71">
        <v>600053563</v>
      </c>
      <c r="B4100" s="56">
        <f t="shared" si="126"/>
        <v>600053563</v>
      </c>
      <c r="C4100" s="57" t="s">
        <v>1682</v>
      </c>
      <c r="D4100" s="50">
        <v>1</v>
      </c>
      <c r="E4100" s="72">
        <f t="shared" si="127"/>
        <v>49855263</v>
      </c>
      <c r="F4100" s="51" t="s">
        <v>5738</v>
      </c>
      <c r="G4100" s="51" t="s">
        <v>5741</v>
      </c>
      <c r="H4100" s="51">
        <v>300</v>
      </c>
      <c r="I4100" s="51" t="s">
        <v>14443</v>
      </c>
      <c r="J4100" s="51">
        <v>16.690000000000001</v>
      </c>
      <c r="K4100" s="68">
        <v>5007</v>
      </c>
      <c r="L4100" s="63" t="s">
        <v>14444</v>
      </c>
      <c r="M4100" s="50" t="s">
        <v>3639</v>
      </c>
      <c r="N4100" s="36" t="s">
        <v>4265</v>
      </c>
      <c r="O4100" s="36">
        <v>583</v>
      </c>
      <c r="P4100" s="36">
        <v>8</v>
      </c>
      <c r="Q4100" s="36" t="s">
        <v>5372</v>
      </c>
      <c r="R4100" s="50" t="str">
        <f>VLOOKUP(A4100,[1]komplet!$1:$1048576,18,0)</f>
        <v>ANO</v>
      </c>
    </row>
    <row r="4101" spans="1:18" x14ac:dyDescent="0.25">
      <c r="A4101" s="71">
        <v>651024617</v>
      </c>
      <c r="B4101" s="56">
        <f t="shared" ref="B4101:B4164" si="128">A4101*1</f>
        <v>651024617</v>
      </c>
      <c r="C4101" s="57" t="s">
        <v>1683</v>
      </c>
      <c r="D4101" s="50">
        <v>1</v>
      </c>
      <c r="E4101" s="72">
        <f t="shared" ref="E4101:E4164" si="129">C4101*1</f>
        <v>27383512</v>
      </c>
      <c r="F4101" s="51" t="s">
        <v>5738</v>
      </c>
      <c r="G4101" s="51" t="s">
        <v>5741</v>
      </c>
      <c r="H4101" s="51">
        <v>1875</v>
      </c>
      <c r="I4101" s="51" t="s">
        <v>14443</v>
      </c>
      <c r="J4101" s="51">
        <v>16.690000000000001</v>
      </c>
      <c r="K4101" s="68">
        <v>31293.750000000004</v>
      </c>
      <c r="L4101" s="63" t="s">
        <v>14444</v>
      </c>
      <c r="M4101" s="50" t="s">
        <v>3640</v>
      </c>
      <c r="N4101" s="36" t="s">
        <v>5376</v>
      </c>
      <c r="O4101" s="36">
        <v>522</v>
      </c>
      <c r="Q4101" s="36" t="s">
        <v>5350</v>
      </c>
      <c r="R4101" s="50" t="str">
        <f>VLOOKUP(A4101,[1]komplet!$1:$1048576,18,0)</f>
        <v>NE</v>
      </c>
    </row>
    <row r="4102" spans="1:18" x14ac:dyDescent="0.25">
      <c r="A4102" s="71">
        <v>691001529</v>
      </c>
      <c r="B4102" s="56">
        <f t="shared" si="128"/>
        <v>691001529</v>
      </c>
      <c r="C4102" s="57" t="s">
        <v>1684</v>
      </c>
      <c r="D4102" s="50">
        <v>1</v>
      </c>
      <c r="E4102" s="72">
        <f t="shared" si="129"/>
        <v>71341137</v>
      </c>
      <c r="F4102" s="51" t="s">
        <v>5738</v>
      </c>
      <c r="G4102" s="51" t="s">
        <v>5741</v>
      </c>
      <c r="H4102" s="51">
        <v>900</v>
      </c>
      <c r="I4102" s="51" t="s">
        <v>14443</v>
      </c>
      <c r="J4102" s="51">
        <v>16.690000000000001</v>
      </c>
      <c r="K4102" s="68">
        <v>15021.000000000002</v>
      </c>
      <c r="L4102" s="63" t="s">
        <v>14444</v>
      </c>
      <c r="M4102" s="50" t="s">
        <v>3641</v>
      </c>
      <c r="N4102" s="36" t="s">
        <v>5377</v>
      </c>
      <c r="O4102" s="36">
        <v>20</v>
      </c>
      <c r="Q4102" s="36" t="s">
        <v>5341</v>
      </c>
      <c r="R4102" s="50" t="str">
        <f>VLOOKUP(A4102,[1]komplet!$1:$1048576,18,0)</f>
        <v>NE</v>
      </c>
    </row>
    <row r="4103" spans="1:18" x14ac:dyDescent="0.25">
      <c r="A4103" s="71">
        <v>691001731</v>
      </c>
      <c r="B4103" s="56">
        <f t="shared" si="128"/>
        <v>691001731</v>
      </c>
      <c r="C4103" s="57" t="s">
        <v>1685</v>
      </c>
      <c r="D4103" s="50">
        <v>1</v>
      </c>
      <c r="E4103" s="72">
        <f t="shared" si="129"/>
        <v>72052635</v>
      </c>
      <c r="F4103" s="51" t="s">
        <v>5738</v>
      </c>
      <c r="G4103" s="51" t="s">
        <v>5741</v>
      </c>
      <c r="H4103" s="51">
        <v>1125</v>
      </c>
      <c r="I4103" s="51" t="s">
        <v>14443</v>
      </c>
      <c r="J4103" s="51">
        <v>16.690000000000001</v>
      </c>
      <c r="K4103" s="68">
        <v>18776.25</v>
      </c>
      <c r="L4103" s="63" t="s">
        <v>14444</v>
      </c>
      <c r="M4103" s="50" t="s">
        <v>3642</v>
      </c>
      <c r="N4103" s="36" t="s">
        <v>5378</v>
      </c>
      <c r="O4103" s="36">
        <v>370</v>
      </c>
      <c r="Q4103" s="36" t="s">
        <v>5379</v>
      </c>
      <c r="R4103" s="50" t="str">
        <f>VLOOKUP(A4103,[1]komplet!$1:$1048576,18,0)</f>
        <v>ANO</v>
      </c>
    </row>
    <row r="4104" spans="1:18" x14ac:dyDescent="0.25">
      <c r="A4104" s="71">
        <v>691002339</v>
      </c>
      <c r="B4104" s="56">
        <f t="shared" si="128"/>
        <v>691002339</v>
      </c>
      <c r="C4104" s="57" t="s">
        <v>1686</v>
      </c>
      <c r="D4104" s="50">
        <v>1</v>
      </c>
      <c r="E4104" s="72">
        <f t="shared" si="129"/>
        <v>72081422</v>
      </c>
      <c r="F4104" s="51" t="s">
        <v>5738</v>
      </c>
      <c r="G4104" s="51" t="s">
        <v>5741</v>
      </c>
      <c r="H4104" s="51">
        <v>1275</v>
      </c>
      <c r="I4104" s="51" t="s">
        <v>14443</v>
      </c>
      <c r="J4104" s="51">
        <v>16.690000000000001</v>
      </c>
      <c r="K4104" s="68">
        <v>21279.75</v>
      </c>
      <c r="L4104" s="63" t="s">
        <v>14444</v>
      </c>
      <c r="M4104" s="50" t="s">
        <v>3643</v>
      </c>
      <c r="N4104" s="36" t="s">
        <v>41</v>
      </c>
      <c r="O4104" s="36">
        <v>141</v>
      </c>
      <c r="Q4104" s="36" t="s">
        <v>5345</v>
      </c>
      <c r="R4104" s="50" t="str">
        <f>VLOOKUP(A4104,[1]komplet!$1:$1048576,18,0)</f>
        <v>ANO</v>
      </c>
    </row>
    <row r="4105" spans="1:18" x14ac:dyDescent="0.25">
      <c r="A4105" s="71">
        <v>691008574</v>
      </c>
      <c r="B4105" s="56">
        <f t="shared" si="128"/>
        <v>691008574</v>
      </c>
      <c r="C4105" s="57" t="s">
        <v>1687</v>
      </c>
      <c r="D4105" s="50">
        <v>1</v>
      </c>
      <c r="E4105" s="72">
        <f t="shared" si="129"/>
        <v>4379314</v>
      </c>
      <c r="F4105" s="51" t="s">
        <v>5738</v>
      </c>
      <c r="G4105" s="51" t="s">
        <v>5741</v>
      </c>
      <c r="H4105" s="51">
        <v>175</v>
      </c>
      <c r="I4105" s="51" t="s">
        <v>14443</v>
      </c>
      <c r="J4105" s="51">
        <v>16.690000000000001</v>
      </c>
      <c r="K4105" s="68">
        <v>2920.75</v>
      </c>
      <c r="L4105" s="63" t="s">
        <v>14444</v>
      </c>
      <c r="M4105" s="50" t="s">
        <v>3644</v>
      </c>
      <c r="N4105" s="36" t="s">
        <v>5380</v>
      </c>
      <c r="O4105" s="36">
        <v>104</v>
      </c>
      <c r="Q4105" s="36" t="s">
        <v>5345</v>
      </c>
      <c r="R4105" s="50" t="str">
        <f>VLOOKUP(A4105,[1]komplet!$1:$1048576,18,0)</f>
        <v>NE</v>
      </c>
    </row>
    <row r="4106" spans="1:18" x14ac:dyDescent="0.25">
      <c r="A4106" s="71">
        <v>691009597</v>
      </c>
      <c r="B4106" s="56">
        <f t="shared" si="128"/>
        <v>691009597</v>
      </c>
      <c r="C4106" s="57" t="s">
        <v>1688</v>
      </c>
      <c r="D4106" s="50">
        <v>1</v>
      </c>
      <c r="E4106" s="72">
        <f t="shared" si="129"/>
        <v>4936442</v>
      </c>
      <c r="F4106" s="51" t="s">
        <v>5738</v>
      </c>
      <c r="G4106" s="51" t="s">
        <v>5741</v>
      </c>
      <c r="H4106" s="51">
        <v>200</v>
      </c>
      <c r="I4106" s="51" t="s">
        <v>14443</v>
      </c>
      <c r="J4106" s="51">
        <v>16.690000000000001</v>
      </c>
      <c r="K4106" s="68">
        <v>3338.0000000000005</v>
      </c>
      <c r="L4106" s="63" t="s">
        <v>14444</v>
      </c>
      <c r="M4106" s="50" t="s">
        <v>3645</v>
      </c>
      <c r="N4106" s="36" t="s">
        <v>4802</v>
      </c>
      <c r="O4106" s="36">
        <v>79</v>
      </c>
      <c r="Q4106" s="36" t="s">
        <v>5345</v>
      </c>
      <c r="R4106" s="50" t="str">
        <f>VLOOKUP(A4106,[1]komplet!$1:$1048576,18,0)</f>
        <v>NE</v>
      </c>
    </row>
    <row r="4107" spans="1:18" x14ac:dyDescent="0.25">
      <c r="A4107" s="71">
        <v>691010820</v>
      </c>
      <c r="B4107" s="56">
        <f t="shared" si="128"/>
        <v>691010820</v>
      </c>
      <c r="C4107" s="57" t="s">
        <v>1689</v>
      </c>
      <c r="D4107" s="50">
        <v>1</v>
      </c>
      <c r="E4107" s="72">
        <f t="shared" si="129"/>
        <v>6159401</v>
      </c>
      <c r="F4107" s="51" t="s">
        <v>5738</v>
      </c>
      <c r="G4107" s="51" t="s">
        <v>5741</v>
      </c>
      <c r="H4107" s="51">
        <v>200</v>
      </c>
      <c r="I4107" s="51" t="s">
        <v>14443</v>
      </c>
      <c r="J4107" s="51">
        <v>16.690000000000001</v>
      </c>
      <c r="K4107" s="68">
        <v>3338.0000000000005</v>
      </c>
      <c r="L4107" s="63" t="s">
        <v>14444</v>
      </c>
      <c r="M4107" s="50" t="s">
        <v>3646</v>
      </c>
      <c r="N4107" s="36" t="s">
        <v>5355</v>
      </c>
      <c r="O4107" s="36">
        <v>253</v>
      </c>
      <c r="Q4107" s="36" t="s">
        <v>5369</v>
      </c>
      <c r="R4107" s="50" t="str">
        <f>VLOOKUP(A4107,[1]komplet!$1:$1048576,18,0)</f>
        <v>NE</v>
      </c>
    </row>
    <row r="4108" spans="1:18" x14ac:dyDescent="0.25">
      <c r="A4108" s="71">
        <v>691011338</v>
      </c>
      <c r="B4108" s="56">
        <f t="shared" si="128"/>
        <v>691011338</v>
      </c>
      <c r="C4108" s="57" t="s">
        <v>1690</v>
      </c>
      <c r="D4108" s="50">
        <v>1</v>
      </c>
      <c r="E4108" s="72">
        <f t="shared" si="129"/>
        <v>6289371</v>
      </c>
      <c r="F4108" s="51" t="s">
        <v>5738</v>
      </c>
      <c r="G4108" s="51" t="s">
        <v>5741</v>
      </c>
      <c r="H4108" s="51">
        <v>1500</v>
      </c>
      <c r="I4108" s="51" t="s">
        <v>14443</v>
      </c>
      <c r="J4108" s="51">
        <v>16.690000000000001</v>
      </c>
      <c r="K4108" s="68">
        <v>25035.000000000004</v>
      </c>
      <c r="L4108" s="63" t="s">
        <v>14444</v>
      </c>
      <c r="M4108" s="50" t="s">
        <v>3647</v>
      </c>
      <c r="N4108" s="36" t="s">
        <v>4597</v>
      </c>
      <c r="O4108" s="36">
        <v>1000</v>
      </c>
      <c r="Q4108" s="36" t="s">
        <v>5327</v>
      </c>
      <c r="R4108" s="50" t="str">
        <f>VLOOKUP(A4108,[1]komplet!$1:$1048576,18,0)</f>
        <v>NE</v>
      </c>
    </row>
    <row r="4109" spans="1:18" x14ac:dyDescent="0.25">
      <c r="A4109" s="71">
        <v>691011001</v>
      </c>
      <c r="B4109" s="56">
        <f t="shared" si="128"/>
        <v>691011001</v>
      </c>
      <c r="C4109" s="57" t="s">
        <v>1691</v>
      </c>
      <c r="D4109" s="50">
        <v>1</v>
      </c>
      <c r="E4109" s="72">
        <f t="shared" si="129"/>
        <v>71294317</v>
      </c>
      <c r="F4109" s="51" t="s">
        <v>5738</v>
      </c>
      <c r="G4109" s="51" t="s">
        <v>5741</v>
      </c>
      <c r="H4109" s="51">
        <v>100</v>
      </c>
      <c r="I4109" s="51" t="s">
        <v>14443</v>
      </c>
      <c r="J4109" s="51">
        <v>16.690000000000001</v>
      </c>
      <c r="K4109" s="68">
        <v>1669.0000000000002</v>
      </c>
      <c r="L4109" s="63" t="s">
        <v>14444</v>
      </c>
      <c r="M4109" s="50" t="s">
        <v>3648</v>
      </c>
      <c r="O4109" s="36">
        <v>7</v>
      </c>
      <c r="Q4109" s="36" t="s">
        <v>5381</v>
      </c>
      <c r="R4109" s="50" t="str">
        <f>VLOOKUP(A4109,[1]komplet!$1:$1048576,18,0)</f>
        <v>ANO</v>
      </c>
    </row>
    <row r="4110" spans="1:18" x14ac:dyDescent="0.25">
      <c r="A4110" s="71">
        <v>691011451</v>
      </c>
      <c r="B4110" s="56">
        <f t="shared" si="128"/>
        <v>691011451</v>
      </c>
      <c r="C4110" s="57" t="s">
        <v>1692</v>
      </c>
      <c r="D4110" s="50">
        <v>1</v>
      </c>
      <c r="E4110" s="72">
        <f t="shared" si="129"/>
        <v>5421900</v>
      </c>
      <c r="F4110" s="51" t="s">
        <v>5738</v>
      </c>
      <c r="G4110" s="51" t="s">
        <v>5741</v>
      </c>
      <c r="H4110" s="51">
        <v>150</v>
      </c>
      <c r="I4110" s="51" t="s">
        <v>14443</v>
      </c>
      <c r="J4110" s="51">
        <v>16.690000000000001</v>
      </c>
      <c r="K4110" s="68">
        <v>2503.5</v>
      </c>
      <c r="L4110" s="63" t="s">
        <v>14444</v>
      </c>
      <c r="M4110" s="50" t="s">
        <v>3649</v>
      </c>
      <c r="N4110" s="36" t="s">
        <v>5382</v>
      </c>
      <c r="O4110" s="36">
        <v>6</v>
      </c>
      <c r="Q4110" s="36" t="s">
        <v>5383</v>
      </c>
      <c r="R4110" s="50" t="str">
        <f>VLOOKUP(A4110,[1]komplet!$1:$1048576,18,0)</f>
        <v>NE</v>
      </c>
    </row>
    <row r="4111" spans="1:18" x14ac:dyDescent="0.25">
      <c r="A4111" s="71">
        <v>691012024</v>
      </c>
      <c r="B4111" s="56">
        <f t="shared" si="128"/>
        <v>691012024</v>
      </c>
      <c r="C4111" s="57" t="s">
        <v>1693</v>
      </c>
      <c r="D4111" s="50">
        <v>1</v>
      </c>
      <c r="E4111" s="72">
        <f t="shared" si="129"/>
        <v>5373786</v>
      </c>
      <c r="F4111" s="51" t="s">
        <v>5738</v>
      </c>
      <c r="G4111" s="51" t="s">
        <v>5741</v>
      </c>
      <c r="H4111" s="51">
        <v>125</v>
      </c>
      <c r="I4111" s="51" t="s">
        <v>14443</v>
      </c>
      <c r="J4111" s="51">
        <v>16.690000000000001</v>
      </c>
      <c r="K4111" s="68">
        <v>2086.25</v>
      </c>
      <c r="L4111" s="63" t="s">
        <v>14444</v>
      </c>
      <c r="M4111" s="50" t="s">
        <v>3650</v>
      </c>
      <c r="N4111" s="36" t="s">
        <v>4597</v>
      </c>
      <c r="O4111" s="36">
        <v>405</v>
      </c>
      <c r="Q4111" s="36" t="s">
        <v>5384</v>
      </c>
      <c r="R4111" s="50" t="str">
        <f>VLOOKUP(A4111,[1]komplet!$1:$1048576,18,0)</f>
        <v>NE</v>
      </c>
    </row>
    <row r="4112" spans="1:18" x14ac:dyDescent="0.25">
      <c r="A4112" s="71">
        <v>691014329</v>
      </c>
      <c r="B4112" s="56">
        <f t="shared" si="128"/>
        <v>691014329</v>
      </c>
      <c r="C4112" s="57" t="s">
        <v>1694</v>
      </c>
      <c r="D4112" s="50">
        <v>1</v>
      </c>
      <c r="E4112" s="72">
        <f t="shared" si="129"/>
        <v>8907960</v>
      </c>
      <c r="F4112" s="51" t="s">
        <v>5738</v>
      </c>
      <c r="G4112" s="51" t="s">
        <v>5741</v>
      </c>
      <c r="H4112" s="51">
        <v>350</v>
      </c>
      <c r="I4112" s="51" t="s">
        <v>14443</v>
      </c>
      <c r="J4112" s="51">
        <v>16.690000000000001</v>
      </c>
      <c r="K4112" s="68">
        <v>5841.5</v>
      </c>
      <c r="L4112" s="63" t="s">
        <v>14444</v>
      </c>
      <c r="M4112" s="50" t="s">
        <v>3651</v>
      </c>
      <c r="N4112" s="36" t="s">
        <v>5385</v>
      </c>
      <c r="O4112" s="36">
        <v>5</v>
      </c>
      <c r="Q4112" s="36" t="s">
        <v>5386</v>
      </c>
      <c r="R4112" s="50" t="str">
        <f>VLOOKUP(A4112,[1]komplet!$1:$1048576,18,0)</f>
        <v>ANO</v>
      </c>
    </row>
    <row r="4113" spans="1:18" x14ac:dyDescent="0.25">
      <c r="A4113" s="71">
        <v>691014663</v>
      </c>
      <c r="B4113" s="56">
        <f t="shared" si="128"/>
        <v>691014663</v>
      </c>
      <c r="C4113" s="57" t="s">
        <v>1695</v>
      </c>
      <c r="D4113" s="50">
        <v>1</v>
      </c>
      <c r="E4113" s="72">
        <f t="shared" si="129"/>
        <v>8940088</v>
      </c>
      <c r="F4113" s="51" t="s">
        <v>5738</v>
      </c>
      <c r="G4113" s="51" t="s">
        <v>5742</v>
      </c>
      <c r="H4113" s="51">
        <v>1225</v>
      </c>
      <c r="I4113" s="51" t="s">
        <v>14443</v>
      </c>
      <c r="J4113" s="51">
        <v>16.690000000000001</v>
      </c>
      <c r="K4113" s="68">
        <v>20445.25</v>
      </c>
      <c r="L4113" s="63" t="s">
        <v>14444</v>
      </c>
      <c r="M4113" s="50" t="s">
        <v>3652</v>
      </c>
      <c r="N4113" s="36" t="s">
        <v>4277</v>
      </c>
      <c r="O4113" s="36" t="s">
        <v>5387</v>
      </c>
      <c r="Q4113" s="36" t="s">
        <v>5350</v>
      </c>
      <c r="R4113" s="50" t="str">
        <f>VLOOKUP(A4113,[1]komplet!$1:$1048576,18,0)</f>
        <v>ANO</v>
      </c>
    </row>
    <row r="4114" spans="1:18" x14ac:dyDescent="0.25">
      <c r="A4114" s="71">
        <v>691014671</v>
      </c>
      <c r="B4114" s="56">
        <f t="shared" si="128"/>
        <v>691014671</v>
      </c>
      <c r="C4114" s="57" t="s">
        <v>1696</v>
      </c>
      <c r="D4114" s="50">
        <v>1</v>
      </c>
      <c r="E4114" s="72">
        <f t="shared" si="129"/>
        <v>9884971</v>
      </c>
      <c r="F4114" s="51" t="s">
        <v>5738</v>
      </c>
      <c r="G4114" s="51" t="s">
        <v>5742</v>
      </c>
      <c r="H4114" s="51">
        <v>75</v>
      </c>
      <c r="I4114" s="51" t="s">
        <v>14443</v>
      </c>
      <c r="J4114" s="51">
        <v>16.690000000000001</v>
      </c>
      <c r="K4114" s="68">
        <v>1251.75</v>
      </c>
      <c r="L4114" s="63" t="s">
        <v>14444</v>
      </c>
      <c r="M4114" s="50" t="s">
        <v>3653</v>
      </c>
      <c r="N4114" s="36" t="s">
        <v>5388</v>
      </c>
      <c r="O4114" s="36" t="s">
        <v>5389</v>
      </c>
      <c r="Q4114" s="36" t="s">
        <v>5359</v>
      </c>
      <c r="R4114" s="50" t="str">
        <f>VLOOKUP(A4114,[1]komplet!$1:$1048576,18,0)</f>
        <v>NE</v>
      </c>
    </row>
    <row r="4115" spans="1:18" x14ac:dyDescent="0.25">
      <c r="A4115" s="71">
        <v>600021670</v>
      </c>
      <c r="B4115" s="56">
        <f t="shared" si="128"/>
        <v>600021670</v>
      </c>
      <c r="C4115" s="57" t="s">
        <v>1697</v>
      </c>
      <c r="D4115" s="50">
        <v>1</v>
      </c>
      <c r="E4115" s="72">
        <f t="shared" si="129"/>
        <v>70829489</v>
      </c>
      <c r="F4115" s="51" t="s">
        <v>5738</v>
      </c>
      <c r="G4115" s="51" t="s">
        <v>5743</v>
      </c>
      <c r="H4115" s="51">
        <v>375</v>
      </c>
      <c r="I4115" s="51" t="s">
        <v>14443</v>
      </c>
      <c r="J4115" s="51">
        <v>16.690000000000001</v>
      </c>
      <c r="K4115" s="68">
        <v>6258.7500000000009</v>
      </c>
      <c r="L4115" s="63" t="s">
        <v>14444</v>
      </c>
      <c r="M4115" s="50" t="s">
        <v>3654</v>
      </c>
      <c r="N4115" s="36" t="s">
        <v>5390</v>
      </c>
      <c r="O4115" s="36">
        <v>1359</v>
      </c>
      <c r="Q4115" s="36" t="s">
        <v>5391</v>
      </c>
      <c r="R4115" s="50" t="str">
        <f>VLOOKUP(A4115,[1]komplet!$1:$1048576,18,0)</f>
        <v>ANO</v>
      </c>
    </row>
    <row r="4116" spans="1:18" x14ac:dyDescent="0.25">
      <c r="A4116" s="71">
        <v>600007120</v>
      </c>
      <c r="B4116" s="56">
        <f t="shared" si="128"/>
        <v>600007120</v>
      </c>
      <c r="C4116" s="57" t="s">
        <v>1698</v>
      </c>
      <c r="D4116" s="50">
        <v>1</v>
      </c>
      <c r="E4116" s="72">
        <f t="shared" si="129"/>
        <v>48665967</v>
      </c>
      <c r="F4116" s="51" t="s">
        <v>5738</v>
      </c>
      <c r="G4116" s="51" t="s">
        <v>5743</v>
      </c>
      <c r="H4116" s="51">
        <v>1400</v>
      </c>
      <c r="I4116" s="51" t="s">
        <v>14443</v>
      </c>
      <c r="J4116" s="51">
        <v>16.690000000000001</v>
      </c>
      <c r="K4116" s="68">
        <v>23366</v>
      </c>
      <c r="L4116" s="63" t="s">
        <v>14444</v>
      </c>
      <c r="M4116" s="50" t="s">
        <v>3655</v>
      </c>
      <c r="N4116" s="36" t="s">
        <v>4926</v>
      </c>
      <c r="O4116" s="36">
        <v>616</v>
      </c>
      <c r="Q4116" s="36" t="s">
        <v>5391</v>
      </c>
      <c r="R4116" s="50" t="str">
        <f>VLOOKUP(A4116,[1]komplet!$1:$1048576,18,0)</f>
        <v>ANO</v>
      </c>
    </row>
    <row r="4117" spans="1:18" x14ac:dyDescent="0.25">
      <c r="A4117" s="71">
        <v>600007138</v>
      </c>
      <c r="B4117" s="56">
        <f t="shared" si="128"/>
        <v>600007138</v>
      </c>
      <c r="C4117" s="57" t="s">
        <v>1699</v>
      </c>
      <c r="D4117" s="50">
        <v>1</v>
      </c>
      <c r="E4117" s="72">
        <f t="shared" si="129"/>
        <v>48665746</v>
      </c>
      <c r="F4117" s="51" t="s">
        <v>5738</v>
      </c>
      <c r="G4117" s="51" t="s">
        <v>5743</v>
      </c>
      <c r="H4117" s="51">
        <v>600</v>
      </c>
      <c r="I4117" s="51" t="s">
        <v>14443</v>
      </c>
      <c r="J4117" s="51">
        <v>16.690000000000001</v>
      </c>
      <c r="K4117" s="68">
        <v>10014</v>
      </c>
      <c r="L4117" s="63" t="s">
        <v>14444</v>
      </c>
      <c r="M4117" s="50" t="s">
        <v>3656</v>
      </c>
      <c r="N4117" s="36" t="s">
        <v>19</v>
      </c>
      <c r="O4117" s="36">
        <v>145</v>
      </c>
      <c r="Q4117" s="36" t="s">
        <v>5391</v>
      </c>
      <c r="R4117" s="50" t="str">
        <f>VLOOKUP(A4117,[1]komplet!$1:$1048576,18,0)</f>
        <v>ANO</v>
      </c>
    </row>
    <row r="4118" spans="1:18" x14ac:dyDescent="0.25">
      <c r="A4118" s="71">
        <v>600045501</v>
      </c>
      <c r="B4118" s="56">
        <f t="shared" si="128"/>
        <v>600045501</v>
      </c>
      <c r="C4118" s="57" t="s">
        <v>1700</v>
      </c>
      <c r="D4118" s="50">
        <v>1</v>
      </c>
      <c r="E4118" s="72">
        <f t="shared" si="129"/>
        <v>70997471</v>
      </c>
      <c r="F4118" s="51" t="s">
        <v>5738</v>
      </c>
      <c r="G4118" s="51" t="s">
        <v>5743</v>
      </c>
      <c r="H4118" s="51">
        <v>200</v>
      </c>
      <c r="I4118" s="51" t="s">
        <v>14443</v>
      </c>
      <c r="J4118" s="51">
        <v>16.690000000000001</v>
      </c>
      <c r="K4118" s="68">
        <v>3338.0000000000005</v>
      </c>
      <c r="L4118" s="63" t="s">
        <v>14444</v>
      </c>
      <c r="M4118" s="50" t="s">
        <v>3657</v>
      </c>
      <c r="O4118" s="36">
        <v>37</v>
      </c>
      <c r="Q4118" s="36" t="s">
        <v>5392</v>
      </c>
      <c r="R4118" s="50" t="str">
        <f>VLOOKUP(A4118,[1]komplet!$1:$1048576,18,0)</f>
        <v>ANO</v>
      </c>
    </row>
    <row r="4119" spans="1:18" x14ac:dyDescent="0.25">
      <c r="A4119" s="71">
        <v>600045269</v>
      </c>
      <c r="B4119" s="56">
        <f t="shared" si="128"/>
        <v>600045269</v>
      </c>
      <c r="C4119" s="57" t="s">
        <v>1701</v>
      </c>
      <c r="D4119" s="50">
        <v>1</v>
      </c>
      <c r="E4119" s="72">
        <f t="shared" si="129"/>
        <v>49535021</v>
      </c>
      <c r="F4119" s="51" t="s">
        <v>5738</v>
      </c>
      <c r="G4119" s="51" t="s">
        <v>5743</v>
      </c>
      <c r="H4119" s="51">
        <v>1175</v>
      </c>
      <c r="I4119" s="51" t="s">
        <v>14443</v>
      </c>
      <c r="J4119" s="51">
        <v>16.690000000000001</v>
      </c>
      <c r="K4119" s="68">
        <v>19610.75</v>
      </c>
      <c r="L4119" s="63" t="s">
        <v>14444</v>
      </c>
      <c r="M4119" s="50" t="s">
        <v>3658</v>
      </c>
      <c r="N4119" s="36" t="s">
        <v>19</v>
      </c>
      <c r="O4119" s="36">
        <v>300</v>
      </c>
      <c r="Q4119" s="36" t="s">
        <v>5393</v>
      </c>
      <c r="R4119" s="50" t="str">
        <f>VLOOKUP(A4119,[1]komplet!$1:$1048576,18,0)</f>
        <v>ANO</v>
      </c>
    </row>
    <row r="4120" spans="1:18" x14ac:dyDescent="0.25">
      <c r="A4120" s="71">
        <v>600045498</v>
      </c>
      <c r="B4120" s="56">
        <f t="shared" si="128"/>
        <v>600045498</v>
      </c>
      <c r="C4120" s="57" t="s">
        <v>1702</v>
      </c>
      <c r="D4120" s="50">
        <v>1</v>
      </c>
      <c r="E4120" s="72">
        <f t="shared" si="129"/>
        <v>71160663</v>
      </c>
      <c r="F4120" s="51" t="s">
        <v>5738</v>
      </c>
      <c r="G4120" s="51" t="s">
        <v>5743</v>
      </c>
      <c r="H4120" s="51">
        <v>375</v>
      </c>
      <c r="I4120" s="51" t="s">
        <v>14443</v>
      </c>
      <c r="J4120" s="51">
        <v>16.690000000000001</v>
      </c>
      <c r="K4120" s="68">
        <v>6258.7500000000009</v>
      </c>
      <c r="L4120" s="63" t="s">
        <v>14444</v>
      </c>
      <c r="M4120" s="50" t="s">
        <v>3659</v>
      </c>
      <c r="N4120" s="36" t="s">
        <v>5394</v>
      </c>
      <c r="O4120" s="36">
        <v>14</v>
      </c>
      <c r="Q4120" s="36" t="s">
        <v>5395</v>
      </c>
      <c r="R4120" s="50" t="str">
        <f>VLOOKUP(A4120,[1]komplet!$1:$1048576,18,0)</f>
        <v>ANO</v>
      </c>
    </row>
    <row r="4121" spans="1:18" x14ac:dyDescent="0.25">
      <c r="A4121" s="71">
        <v>600045609</v>
      </c>
      <c r="B4121" s="56">
        <f t="shared" si="128"/>
        <v>600045609</v>
      </c>
      <c r="C4121" s="57" t="s">
        <v>1703</v>
      </c>
      <c r="D4121" s="50">
        <v>1</v>
      </c>
      <c r="E4121" s="72">
        <f t="shared" si="129"/>
        <v>46383506</v>
      </c>
      <c r="F4121" s="51" t="s">
        <v>5738</v>
      </c>
      <c r="G4121" s="51" t="s">
        <v>5743</v>
      </c>
      <c r="H4121" s="51">
        <v>2700</v>
      </c>
      <c r="I4121" s="51" t="s">
        <v>14443</v>
      </c>
      <c r="J4121" s="51">
        <v>16.690000000000001</v>
      </c>
      <c r="K4121" s="68">
        <v>45063</v>
      </c>
      <c r="L4121" s="63" t="s">
        <v>14444</v>
      </c>
      <c r="M4121" s="50" t="s">
        <v>3660</v>
      </c>
      <c r="N4121" s="36" t="s">
        <v>5390</v>
      </c>
      <c r="O4121" s="36">
        <v>885</v>
      </c>
      <c r="Q4121" s="36" t="s">
        <v>5391</v>
      </c>
      <c r="R4121" s="50" t="str">
        <f>VLOOKUP(A4121,[1]komplet!$1:$1048576,18,0)</f>
        <v>ANO</v>
      </c>
    </row>
    <row r="4122" spans="1:18" x14ac:dyDescent="0.25">
      <c r="A4122" s="71">
        <v>600045617</v>
      </c>
      <c r="B4122" s="56">
        <f t="shared" si="128"/>
        <v>600045617</v>
      </c>
      <c r="C4122" s="57" t="s">
        <v>1704</v>
      </c>
      <c r="D4122" s="50">
        <v>1</v>
      </c>
      <c r="E4122" s="72">
        <f t="shared" si="129"/>
        <v>46383514</v>
      </c>
      <c r="F4122" s="51" t="s">
        <v>5738</v>
      </c>
      <c r="G4122" s="51" t="s">
        <v>5743</v>
      </c>
      <c r="H4122" s="51">
        <v>2350</v>
      </c>
      <c r="I4122" s="51" t="s">
        <v>14443</v>
      </c>
      <c r="J4122" s="51">
        <v>16.690000000000001</v>
      </c>
      <c r="K4122" s="68">
        <v>39221.5</v>
      </c>
      <c r="L4122" s="63" t="s">
        <v>14444</v>
      </c>
      <c r="M4122" s="50" t="s">
        <v>3661</v>
      </c>
      <c r="N4122" s="36" t="s">
        <v>51</v>
      </c>
      <c r="O4122" s="36">
        <v>68</v>
      </c>
      <c r="Q4122" s="36" t="s">
        <v>5391</v>
      </c>
      <c r="R4122" s="50" t="str">
        <f>VLOOKUP(A4122,[1]komplet!$1:$1048576,18,0)</f>
        <v>ANO</v>
      </c>
    </row>
    <row r="4123" spans="1:18" x14ac:dyDescent="0.25">
      <c r="A4123" s="71">
        <v>600045625</v>
      </c>
      <c r="B4123" s="56">
        <f t="shared" si="128"/>
        <v>600045625</v>
      </c>
      <c r="C4123" s="57" t="s">
        <v>1705</v>
      </c>
      <c r="D4123" s="50">
        <v>1</v>
      </c>
      <c r="E4123" s="72">
        <f t="shared" si="129"/>
        <v>71009094</v>
      </c>
      <c r="F4123" s="51" t="s">
        <v>5738</v>
      </c>
      <c r="G4123" s="51" t="s">
        <v>5743</v>
      </c>
      <c r="H4123" s="51">
        <v>225</v>
      </c>
      <c r="I4123" s="51" t="s">
        <v>14443</v>
      </c>
      <c r="J4123" s="51">
        <v>16.690000000000001</v>
      </c>
      <c r="K4123" s="68">
        <v>3755.2500000000005</v>
      </c>
      <c r="L4123" s="63" t="s">
        <v>14444</v>
      </c>
      <c r="M4123" s="50" t="s">
        <v>3662</v>
      </c>
      <c r="O4123" s="36">
        <v>104</v>
      </c>
      <c r="Q4123" s="36" t="s">
        <v>44</v>
      </c>
      <c r="R4123" s="50" t="str">
        <f>VLOOKUP(A4123,[1]komplet!$1:$1048576,18,0)</f>
        <v>ANO</v>
      </c>
    </row>
    <row r="4124" spans="1:18" x14ac:dyDescent="0.25">
      <c r="A4124" s="71">
        <v>600045676</v>
      </c>
      <c r="B4124" s="56">
        <f t="shared" si="128"/>
        <v>600045676</v>
      </c>
      <c r="C4124" s="57" t="s">
        <v>1706</v>
      </c>
      <c r="D4124" s="50">
        <v>1</v>
      </c>
      <c r="E4124" s="72">
        <f t="shared" si="129"/>
        <v>71002774</v>
      </c>
      <c r="F4124" s="51" t="s">
        <v>5738</v>
      </c>
      <c r="G4124" s="51" t="s">
        <v>5743</v>
      </c>
      <c r="H4124" s="51">
        <v>125</v>
      </c>
      <c r="I4124" s="51" t="s">
        <v>14443</v>
      </c>
      <c r="J4124" s="51">
        <v>16.690000000000001</v>
      </c>
      <c r="K4124" s="68">
        <v>2086.25</v>
      </c>
      <c r="L4124" s="63" t="s">
        <v>14444</v>
      </c>
      <c r="M4124" s="50" t="s">
        <v>3663</v>
      </c>
      <c r="O4124" s="36">
        <v>15</v>
      </c>
      <c r="Q4124" s="36" t="s">
        <v>5396</v>
      </c>
      <c r="R4124" s="50" t="str">
        <f>VLOOKUP(A4124,[1]komplet!$1:$1048576,18,0)</f>
        <v>ANO</v>
      </c>
    </row>
    <row r="4125" spans="1:18" x14ac:dyDescent="0.25">
      <c r="A4125" s="71">
        <v>600007812</v>
      </c>
      <c r="B4125" s="56">
        <f t="shared" si="128"/>
        <v>600007812</v>
      </c>
      <c r="C4125" s="57" t="s">
        <v>8055</v>
      </c>
      <c r="D4125" s="50">
        <v>1</v>
      </c>
      <c r="E4125" s="72">
        <f t="shared" si="129"/>
        <v>61100331</v>
      </c>
      <c r="F4125" s="51" t="s">
        <v>5738</v>
      </c>
      <c r="G4125" s="51" t="s">
        <v>8889</v>
      </c>
      <c r="H4125" s="51">
        <v>1400</v>
      </c>
      <c r="I4125" s="51" t="s">
        <v>14443</v>
      </c>
      <c r="J4125" s="51">
        <v>16.690000000000001</v>
      </c>
      <c r="K4125" s="68">
        <v>23366</v>
      </c>
      <c r="L4125" s="63" t="s">
        <v>14444</v>
      </c>
      <c r="M4125" s="50" t="s">
        <v>13078</v>
      </c>
      <c r="N4125" s="36" t="s">
        <v>19</v>
      </c>
      <c r="O4125" s="36">
        <v>1530</v>
      </c>
      <c r="Q4125" s="36" t="s">
        <v>13079</v>
      </c>
      <c r="R4125" s="50" t="str">
        <f>VLOOKUP(A4125,[1]komplet!$1:$1048576,18,0)</f>
        <v>ANO</v>
      </c>
    </row>
    <row r="4126" spans="1:18" x14ac:dyDescent="0.25">
      <c r="A4126" s="71">
        <v>600054411</v>
      </c>
      <c r="B4126" s="56">
        <f t="shared" si="128"/>
        <v>600054411</v>
      </c>
      <c r="C4126" s="57" t="s">
        <v>8056</v>
      </c>
      <c r="D4126" s="50">
        <v>1</v>
      </c>
      <c r="E4126" s="72">
        <f t="shared" si="129"/>
        <v>42727537</v>
      </c>
      <c r="F4126" s="51" t="s">
        <v>5738</v>
      </c>
      <c r="G4126" s="51" t="s">
        <v>8889</v>
      </c>
      <c r="H4126" s="51">
        <v>2675</v>
      </c>
      <c r="I4126" s="51" t="s">
        <v>14443</v>
      </c>
      <c r="J4126" s="51">
        <v>16.690000000000001</v>
      </c>
      <c r="K4126" s="68">
        <v>44645.75</v>
      </c>
      <c r="L4126" s="63" t="s">
        <v>14444</v>
      </c>
      <c r="M4126" s="50" t="s">
        <v>13080</v>
      </c>
      <c r="N4126" s="36" t="s">
        <v>5429</v>
      </c>
      <c r="O4126" s="36">
        <v>35</v>
      </c>
      <c r="Q4126" s="36" t="s">
        <v>13079</v>
      </c>
      <c r="R4126" s="50" t="str">
        <f>VLOOKUP(A4126,[1]komplet!$1:$1048576,18,0)</f>
        <v>ANO</v>
      </c>
    </row>
    <row r="4127" spans="1:18" x14ac:dyDescent="0.25">
      <c r="A4127" s="71">
        <v>600054420</v>
      </c>
      <c r="B4127" s="56">
        <f t="shared" si="128"/>
        <v>600054420</v>
      </c>
      <c r="C4127" s="57" t="s">
        <v>8057</v>
      </c>
      <c r="D4127" s="50">
        <v>1</v>
      </c>
      <c r="E4127" s="72">
        <f t="shared" si="129"/>
        <v>47067519</v>
      </c>
      <c r="F4127" s="51" t="s">
        <v>5738</v>
      </c>
      <c r="G4127" s="51" t="s">
        <v>8889</v>
      </c>
      <c r="H4127" s="51">
        <v>3100</v>
      </c>
      <c r="I4127" s="51" t="s">
        <v>14443</v>
      </c>
      <c r="J4127" s="51">
        <v>16.690000000000001</v>
      </c>
      <c r="K4127" s="68">
        <v>51739.000000000007</v>
      </c>
      <c r="L4127" s="63" t="s">
        <v>14444</v>
      </c>
      <c r="M4127" s="50" t="s">
        <v>13081</v>
      </c>
      <c r="N4127" s="36" t="s">
        <v>19</v>
      </c>
      <c r="O4127" s="36">
        <v>1035</v>
      </c>
      <c r="Q4127" s="36" t="s">
        <v>13079</v>
      </c>
      <c r="R4127" s="50" t="str">
        <f>VLOOKUP(A4127,[1]komplet!$1:$1048576,18,0)</f>
        <v>ANO</v>
      </c>
    </row>
    <row r="4128" spans="1:18" x14ac:dyDescent="0.25">
      <c r="A4128" s="71">
        <v>600054519</v>
      </c>
      <c r="B4128" s="56">
        <f t="shared" si="128"/>
        <v>600054519</v>
      </c>
      <c r="C4128" s="57" t="s">
        <v>8058</v>
      </c>
      <c r="D4128" s="50">
        <v>1</v>
      </c>
      <c r="E4128" s="72">
        <f t="shared" si="129"/>
        <v>75033631</v>
      </c>
      <c r="F4128" s="51" t="s">
        <v>5738</v>
      </c>
      <c r="G4128" s="51" t="s">
        <v>8889</v>
      </c>
      <c r="H4128" s="51">
        <v>0</v>
      </c>
      <c r="I4128" s="51" t="s">
        <v>14443</v>
      </c>
      <c r="J4128" s="51">
        <v>16.690000000000001</v>
      </c>
      <c r="K4128" s="68">
        <v>0</v>
      </c>
      <c r="L4128" s="63">
        <v>44536</v>
      </c>
      <c r="M4128" s="50" t="s">
        <v>13082</v>
      </c>
      <c r="O4128" s="36">
        <v>70</v>
      </c>
      <c r="Q4128" s="36" t="s">
        <v>13083</v>
      </c>
      <c r="R4128" s="50" t="str">
        <f>VLOOKUP(A4128,[1]komplet!$1:$1048576,18,0)</f>
        <v>ANO</v>
      </c>
    </row>
    <row r="4129" spans="1:18" x14ac:dyDescent="0.25">
      <c r="A4129" s="71">
        <v>600054934</v>
      </c>
      <c r="B4129" s="56">
        <f t="shared" si="128"/>
        <v>600054934</v>
      </c>
      <c r="C4129" s="57" t="s">
        <v>8059</v>
      </c>
      <c r="D4129" s="50">
        <v>1</v>
      </c>
      <c r="E4129" s="72">
        <f t="shared" si="129"/>
        <v>47074132</v>
      </c>
      <c r="F4129" s="51" t="s">
        <v>5738</v>
      </c>
      <c r="G4129" s="51" t="s">
        <v>8889</v>
      </c>
      <c r="H4129" s="51">
        <v>175</v>
      </c>
      <c r="I4129" s="51" t="s">
        <v>14443</v>
      </c>
      <c r="J4129" s="51">
        <v>16.690000000000001</v>
      </c>
      <c r="K4129" s="68">
        <v>2920.75</v>
      </c>
      <c r="L4129" s="63" t="s">
        <v>14444</v>
      </c>
      <c r="M4129" s="50" t="s">
        <v>13084</v>
      </c>
      <c r="N4129" s="36" t="s">
        <v>35</v>
      </c>
      <c r="O4129" s="36">
        <v>384</v>
      </c>
      <c r="Q4129" s="36" t="s">
        <v>13079</v>
      </c>
      <c r="R4129" s="50" t="str">
        <f>VLOOKUP(A4129,[1]komplet!$1:$1048576,18,0)</f>
        <v>ANO</v>
      </c>
    </row>
    <row r="4130" spans="1:18" x14ac:dyDescent="0.25">
      <c r="A4130" s="71">
        <v>600054659</v>
      </c>
      <c r="B4130" s="56">
        <f t="shared" si="128"/>
        <v>600054659</v>
      </c>
      <c r="C4130" s="57" t="s">
        <v>8060</v>
      </c>
      <c r="D4130" s="50">
        <v>1</v>
      </c>
      <c r="E4130" s="72">
        <f t="shared" si="129"/>
        <v>75033607</v>
      </c>
      <c r="F4130" s="51" t="s">
        <v>5738</v>
      </c>
      <c r="G4130" s="51" t="s">
        <v>8889</v>
      </c>
      <c r="H4130" s="51">
        <v>200</v>
      </c>
      <c r="I4130" s="51" t="s">
        <v>14443</v>
      </c>
      <c r="J4130" s="51">
        <v>16.690000000000001</v>
      </c>
      <c r="K4130" s="68">
        <v>3338.0000000000005</v>
      </c>
      <c r="L4130" s="63" t="s">
        <v>14444</v>
      </c>
      <c r="M4130" s="50" t="s">
        <v>13085</v>
      </c>
      <c r="O4130" s="36">
        <v>57</v>
      </c>
      <c r="Q4130" s="36" t="s">
        <v>13086</v>
      </c>
      <c r="R4130" s="50" t="str">
        <f>VLOOKUP(A4130,[1]komplet!$1:$1048576,18,0)</f>
        <v>ANO</v>
      </c>
    </row>
    <row r="4131" spans="1:18" x14ac:dyDescent="0.25">
      <c r="A4131" s="71">
        <v>600054667</v>
      </c>
      <c r="B4131" s="56">
        <f t="shared" si="128"/>
        <v>600054667</v>
      </c>
      <c r="C4131" s="57" t="s">
        <v>8061</v>
      </c>
      <c r="D4131" s="50">
        <v>1</v>
      </c>
      <c r="E4131" s="72">
        <f t="shared" si="129"/>
        <v>75034611</v>
      </c>
      <c r="F4131" s="51" t="s">
        <v>5738</v>
      </c>
      <c r="G4131" s="51" t="s">
        <v>8889</v>
      </c>
      <c r="H4131" s="51">
        <v>150</v>
      </c>
      <c r="I4131" s="51" t="s">
        <v>14443</v>
      </c>
      <c r="J4131" s="51">
        <v>16.690000000000001</v>
      </c>
      <c r="K4131" s="68">
        <v>2503.5</v>
      </c>
      <c r="L4131" s="63" t="s">
        <v>14444</v>
      </c>
      <c r="M4131" s="50" t="s">
        <v>13087</v>
      </c>
      <c r="O4131" s="36">
        <v>63</v>
      </c>
      <c r="Q4131" s="36" t="s">
        <v>13088</v>
      </c>
      <c r="R4131" s="50" t="str">
        <f>VLOOKUP(A4131,[1]komplet!$1:$1048576,18,0)</f>
        <v>ANO</v>
      </c>
    </row>
    <row r="4132" spans="1:18" x14ac:dyDescent="0.25">
      <c r="A4132" s="71">
        <v>600054675</v>
      </c>
      <c r="B4132" s="56">
        <f t="shared" si="128"/>
        <v>600054675</v>
      </c>
      <c r="C4132" s="57" t="s">
        <v>8062</v>
      </c>
      <c r="D4132" s="50">
        <v>1</v>
      </c>
      <c r="E4132" s="72">
        <f t="shared" si="129"/>
        <v>70989672</v>
      </c>
      <c r="F4132" s="51" t="s">
        <v>5738</v>
      </c>
      <c r="G4132" s="51" t="s">
        <v>8889</v>
      </c>
      <c r="H4132" s="51">
        <v>350</v>
      </c>
      <c r="I4132" s="51" t="s">
        <v>14443</v>
      </c>
      <c r="J4132" s="51">
        <v>16.690000000000001</v>
      </c>
      <c r="K4132" s="68">
        <v>5841.5</v>
      </c>
      <c r="L4132" s="63" t="s">
        <v>14444</v>
      </c>
      <c r="M4132" s="50" t="s">
        <v>13089</v>
      </c>
      <c r="N4132" s="36" t="s">
        <v>13090</v>
      </c>
      <c r="O4132" s="36">
        <v>86</v>
      </c>
      <c r="Q4132" s="36" t="s">
        <v>13091</v>
      </c>
      <c r="R4132" s="50" t="str">
        <f>VLOOKUP(A4132,[1]komplet!$1:$1048576,18,0)</f>
        <v>ANO</v>
      </c>
    </row>
    <row r="4133" spans="1:18" x14ac:dyDescent="0.25">
      <c r="A4133" s="71">
        <v>600054683</v>
      </c>
      <c r="B4133" s="56">
        <f t="shared" si="128"/>
        <v>600054683</v>
      </c>
      <c r="C4133" s="57" t="s">
        <v>8063</v>
      </c>
      <c r="D4133" s="50">
        <v>1</v>
      </c>
      <c r="E4133" s="72">
        <f t="shared" si="129"/>
        <v>75030004</v>
      </c>
      <c r="F4133" s="51" t="s">
        <v>5738</v>
      </c>
      <c r="G4133" s="51" t="s">
        <v>8889</v>
      </c>
      <c r="H4133" s="51">
        <v>150</v>
      </c>
      <c r="I4133" s="51" t="s">
        <v>14443</v>
      </c>
      <c r="J4133" s="51">
        <v>16.690000000000001</v>
      </c>
      <c r="K4133" s="68">
        <v>2503.5</v>
      </c>
      <c r="L4133" s="63" t="s">
        <v>14444</v>
      </c>
      <c r="M4133" s="50" t="s">
        <v>13092</v>
      </c>
      <c r="O4133" s="36">
        <v>100</v>
      </c>
      <c r="Q4133" s="36" t="s">
        <v>13093</v>
      </c>
      <c r="R4133" s="50" t="str">
        <f>VLOOKUP(A4133,[1]komplet!$1:$1048576,18,0)</f>
        <v>ANO</v>
      </c>
    </row>
    <row r="4134" spans="1:18" x14ac:dyDescent="0.25">
      <c r="A4134" s="71">
        <v>600054705</v>
      </c>
      <c r="B4134" s="56">
        <f t="shared" si="128"/>
        <v>600054705</v>
      </c>
      <c r="C4134" s="57" t="s">
        <v>8064</v>
      </c>
      <c r="D4134" s="50">
        <v>1</v>
      </c>
      <c r="E4134" s="72">
        <f t="shared" si="129"/>
        <v>70884013</v>
      </c>
      <c r="F4134" s="51" t="s">
        <v>5738</v>
      </c>
      <c r="G4134" s="51" t="s">
        <v>8889</v>
      </c>
      <c r="H4134" s="51">
        <v>150</v>
      </c>
      <c r="I4134" s="51" t="s">
        <v>14443</v>
      </c>
      <c r="J4134" s="51">
        <v>16.690000000000001</v>
      </c>
      <c r="K4134" s="68">
        <v>2503.5</v>
      </c>
      <c r="L4134" s="63" t="s">
        <v>14444</v>
      </c>
      <c r="M4134" s="50" t="s">
        <v>13094</v>
      </c>
      <c r="O4134" s="36">
        <v>89</v>
      </c>
      <c r="Q4134" s="36" t="s">
        <v>13095</v>
      </c>
      <c r="R4134" s="50" t="str">
        <f>VLOOKUP(A4134,[1]komplet!$1:$1048576,18,0)</f>
        <v>ANO</v>
      </c>
    </row>
    <row r="4135" spans="1:18" x14ac:dyDescent="0.25">
      <c r="A4135" s="71">
        <v>600054721</v>
      </c>
      <c r="B4135" s="56">
        <f t="shared" si="128"/>
        <v>600054721</v>
      </c>
      <c r="C4135" s="57" t="s">
        <v>8065</v>
      </c>
      <c r="D4135" s="50">
        <v>1</v>
      </c>
      <c r="E4135" s="72">
        <f t="shared" si="129"/>
        <v>75030101</v>
      </c>
      <c r="F4135" s="51" t="s">
        <v>5738</v>
      </c>
      <c r="G4135" s="51" t="s">
        <v>8889</v>
      </c>
      <c r="H4135" s="51">
        <v>450</v>
      </c>
      <c r="I4135" s="51" t="s">
        <v>14443</v>
      </c>
      <c r="J4135" s="51">
        <v>16.690000000000001</v>
      </c>
      <c r="K4135" s="68">
        <v>7510.5000000000009</v>
      </c>
      <c r="L4135" s="63" t="s">
        <v>14444</v>
      </c>
      <c r="M4135" s="50" t="s">
        <v>13096</v>
      </c>
      <c r="N4135" s="36" t="s">
        <v>11</v>
      </c>
      <c r="O4135" s="36">
        <v>149</v>
      </c>
      <c r="Q4135" s="36" t="s">
        <v>13097</v>
      </c>
      <c r="R4135" s="50" t="str">
        <f>VLOOKUP(A4135,[1]komplet!$1:$1048576,18,0)</f>
        <v>ANO</v>
      </c>
    </row>
    <row r="4136" spans="1:18" x14ac:dyDescent="0.25">
      <c r="A4136" s="71">
        <v>600054853</v>
      </c>
      <c r="B4136" s="56">
        <f t="shared" si="128"/>
        <v>600054853</v>
      </c>
      <c r="C4136" s="57" t="s">
        <v>8066</v>
      </c>
      <c r="D4136" s="50">
        <v>1</v>
      </c>
      <c r="E4136" s="72">
        <f t="shared" si="129"/>
        <v>48954381</v>
      </c>
      <c r="F4136" s="51" t="s">
        <v>5738</v>
      </c>
      <c r="G4136" s="51" t="s">
        <v>8889</v>
      </c>
      <c r="H4136" s="51">
        <v>1225</v>
      </c>
      <c r="I4136" s="51" t="s">
        <v>14443</v>
      </c>
      <c r="J4136" s="51">
        <v>16.690000000000001</v>
      </c>
      <c r="K4136" s="68">
        <v>20445.25</v>
      </c>
      <c r="L4136" s="63" t="s">
        <v>14444</v>
      </c>
      <c r="M4136" s="50" t="s">
        <v>13098</v>
      </c>
      <c r="N4136" s="36" t="s">
        <v>17</v>
      </c>
      <c r="O4136" s="36">
        <v>53</v>
      </c>
      <c r="Q4136" s="36" t="s">
        <v>13099</v>
      </c>
      <c r="R4136" s="50" t="str">
        <f>VLOOKUP(A4136,[1]komplet!$1:$1048576,18,0)</f>
        <v>ANO</v>
      </c>
    </row>
    <row r="4137" spans="1:18" x14ac:dyDescent="0.25">
      <c r="A4137" s="71">
        <v>691009082</v>
      </c>
      <c r="B4137" s="56">
        <f t="shared" si="128"/>
        <v>691009082</v>
      </c>
      <c r="C4137" s="57" t="s">
        <v>8067</v>
      </c>
      <c r="D4137" s="50">
        <v>1</v>
      </c>
      <c r="E4137" s="72">
        <f t="shared" si="129"/>
        <v>4707524</v>
      </c>
      <c r="F4137" s="51" t="s">
        <v>5738</v>
      </c>
      <c r="G4137" s="51" t="s">
        <v>8889</v>
      </c>
      <c r="H4137" s="51">
        <v>525</v>
      </c>
      <c r="I4137" s="51" t="s">
        <v>14443</v>
      </c>
      <c r="J4137" s="51">
        <v>16.690000000000001</v>
      </c>
      <c r="K4137" s="68">
        <v>8762.25</v>
      </c>
      <c r="L4137" s="63" t="s">
        <v>14444</v>
      </c>
      <c r="M4137" s="50" t="s">
        <v>13100</v>
      </c>
      <c r="N4137" s="36" t="s">
        <v>5406</v>
      </c>
      <c r="O4137" s="36">
        <v>938</v>
      </c>
      <c r="Q4137" s="36" t="s">
        <v>13079</v>
      </c>
      <c r="R4137" s="50" t="str">
        <f>VLOOKUP(A4137,[1]komplet!$1:$1048576,18,0)</f>
        <v>NE</v>
      </c>
    </row>
    <row r="4138" spans="1:18" x14ac:dyDescent="0.25">
      <c r="A4138" s="71">
        <v>600021548</v>
      </c>
      <c r="B4138" s="56">
        <f t="shared" si="128"/>
        <v>600021548</v>
      </c>
      <c r="C4138" s="57" t="s">
        <v>1707</v>
      </c>
      <c r="D4138" s="50">
        <v>1</v>
      </c>
      <c r="E4138" s="72">
        <f t="shared" si="129"/>
        <v>70846375</v>
      </c>
      <c r="F4138" s="51" t="s">
        <v>5738</v>
      </c>
      <c r="G4138" s="51" t="s">
        <v>5739</v>
      </c>
      <c r="H4138" s="51">
        <v>150</v>
      </c>
      <c r="I4138" s="51" t="s">
        <v>14443</v>
      </c>
      <c r="J4138" s="51">
        <v>16.690000000000001</v>
      </c>
      <c r="K4138" s="68">
        <v>2503.5</v>
      </c>
      <c r="L4138" s="63" t="s">
        <v>14444</v>
      </c>
      <c r="M4138" s="50" t="s">
        <v>3664</v>
      </c>
      <c r="N4138" s="36" t="s">
        <v>109</v>
      </c>
      <c r="O4138" s="36">
        <v>455</v>
      </c>
      <c r="P4138" s="36">
        <v>9</v>
      </c>
      <c r="Q4138" s="36" t="s">
        <v>5397</v>
      </c>
      <c r="R4138" s="50" t="str">
        <f>VLOOKUP(A4138,[1]komplet!$1:$1048576,18,0)</f>
        <v>ANO</v>
      </c>
    </row>
    <row r="4139" spans="1:18" x14ac:dyDescent="0.25">
      <c r="A4139" s="71">
        <v>600021564</v>
      </c>
      <c r="B4139" s="56">
        <f t="shared" si="128"/>
        <v>600021564</v>
      </c>
      <c r="C4139" s="57" t="s">
        <v>1708</v>
      </c>
      <c r="D4139" s="50">
        <v>1</v>
      </c>
      <c r="E4139" s="72">
        <f t="shared" si="129"/>
        <v>70107076</v>
      </c>
      <c r="F4139" s="51" t="s">
        <v>5738</v>
      </c>
      <c r="G4139" s="51" t="s">
        <v>5739</v>
      </c>
      <c r="H4139" s="51">
        <v>150</v>
      </c>
      <c r="I4139" s="51" t="s">
        <v>14443</v>
      </c>
      <c r="J4139" s="51">
        <v>16.690000000000001</v>
      </c>
      <c r="K4139" s="68">
        <v>2503.5</v>
      </c>
      <c r="L4139" s="63" t="s">
        <v>14444</v>
      </c>
      <c r="M4139" s="50" t="s">
        <v>3665</v>
      </c>
      <c r="N4139" s="36" t="s">
        <v>5268</v>
      </c>
      <c r="O4139" s="36">
        <v>67</v>
      </c>
      <c r="Q4139" s="36" t="s">
        <v>5398</v>
      </c>
      <c r="R4139" s="50" t="str">
        <f>VLOOKUP(A4139,[1]komplet!$1:$1048576,18,0)</f>
        <v>ANO</v>
      </c>
    </row>
    <row r="4140" spans="1:18" x14ac:dyDescent="0.25">
      <c r="A4140" s="71">
        <v>600006816</v>
      </c>
      <c r="B4140" s="56">
        <f t="shared" si="128"/>
        <v>600006816</v>
      </c>
      <c r="C4140" s="57" t="s">
        <v>1709</v>
      </c>
      <c r="D4140" s="50">
        <v>1</v>
      </c>
      <c r="E4140" s="72">
        <f t="shared" si="129"/>
        <v>47558458</v>
      </c>
      <c r="F4140" s="51" t="s">
        <v>5738</v>
      </c>
      <c r="G4140" s="51" t="s">
        <v>5739</v>
      </c>
      <c r="H4140" s="51">
        <v>1400</v>
      </c>
      <c r="I4140" s="51" t="s">
        <v>14443</v>
      </c>
      <c r="J4140" s="51">
        <v>16.690000000000001</v>
      </c>
      <c r="K4140" s="68">
        <v>23366</v>
      </c>
      <c r="L4140" s="63" t="s">
        <v>14444</v>
      </c>
      <c r="M4140" s="50" t="s">
        <v>3666</v>
      </c>
      <c r="N4140" s="36" t="s">
        <v>4459</v>
      </c>
      <c r="O4140" s="36">
        <v>617</v>
      </c>
      <c r="P4140" s="36">
        <v>6</v>
      </c>
      <c r="Q4140" s="36" t="s">
        <v>5397</v>
      </c>
      <c r="R4140" s="50" t="str">
        <f>VLOOKUP(A4140,[1]komplet!$1:$1048576,18,0)</f>
        <v>ANO</v>
      </c>
    </row>
    <row r="4141" spans="1:18" x14ac:dyDescent="0.25">
      <c r="A4141" s="71">
        <v>600006841</v>
      </c>
      <c r="B4141" s="56">
        <f t="shared" si="128"/>
        <v>600006841</v>
      </c>
      <c r="C4141" s="57" t="s">
        <v>1710</v>
      </c>
      <c r="D4141" s="50">
        <v>1</v>
      </c>
      <c r="E4141" s="72">
        <f t="shared" si="129"/>
        <v>47558504</v>
      </c>
      <c r="F4141" s="51" t="s">
        <v>5738</v>
      </c>
      <c r="G4141" s="51" t="s">
        <v>5739</v>
      </c>
      <c r="H4141" s="51">
        <v>1500</v>
      </c>
      <c r="I4141" s="51" t="s">
        <v>14443</v>
      </c>
      <c r="J4141" s="51">
        <v>16.690000000000001</v>
      </c>
      <c r="K4141" s="68">
        <v>25035.000000000004</v>
      </c>
      <c r="L4141" s="63" t="s">
        <v>14444</v>
      </c>
      <c r="M4141" s="50" t="s">
        <v>3667</v>
      </c>
      <c r="N4141" s="36" t="s">
        <v>4539</v>
      </c>
      <c r="O4141" s="36">
        <v>100</v>
      </c>
      <c r="P4141" s="36">
        <v>17</v>
      </c>
      <c r="Q4141" s="36" t="s">
        <v>5397</v>
      </c>
      <c r="R4141" s="50" t="str">
        <f>VLOOKUP(A4141,[1]komplet!$1:$1048576,18,0)</f>
        <v>ANO</v>
      </c>
    </row>
    <row r="4142" spans="1:18" x14ac:dyDescent="0.25">
      <c r="A4142" s="71">
        <v>600043134</v>
      </c>
      <c r="B4142" s="56">
        <f t="shared" si="128"/>
        <v>600043134</v>
      </c>
      <c r="C4142" s="57" t="s">
        <v>1711</v>
      </c>
      <c r="D4142" s="50">
        <v>1</v>
      </c>
      <c r="E4142" s="72">
        <f t="shared" si="129"/>
        <v>47514213</v>
      </c>
      <c r="F4142" s="51" t="s">
        <v>5738</v>
      </c>
      <c r="G4142" s="51" t="s">
        <v>5739</v>
      </c>
      <c r="H4142" s="51">
        <v>1325</v>
      </c>
      <c r="I4142" s="51" t="s">
        <v>14443</v>
      </c>
      <c r="J4142" s="51">
        <v>16.690000000000001</v>
      </c>
      <c r="K4142" s="68">
        <v>22114.25</v>
      </c>
      <c r="L4142" s="63" t="s">
        <v>14444</v>
      </c>
      <c r="M4142" s="50" t="s">
        <v>3668</v>
      </c>
      <c r="N4142" s="36" t="s">
        <v>5227</v>
      </c>
      <c r="O4142" s="36">
        <v>321</v>
      </c>
      <c r="Q4142" s="36" t="s">
        <v>5398</v>
      </c>
      <c r="R4142" s="50" t="str">
        <f>VLOOKUP(A4142,[1]komplet!$1:$1048576,18,0)</f>
        <v>ANO</v>
      </c>
    </row>
    <row r="4143" spans="1:18" x14ac:dyDescent="0.25">
      <c r="A4143" s="71">
        <v>600042863</v>
      </c>
      <c r="B4143" s="56">
        <f t="shared" si="128"/>
        <v>600042863</v>
      </c>
      <c r="C4143" s="57" t="s">
        <v>1712</v>
      </c>
      <c r="D4143" s="50">
        <v>1</v>
      </c>
      <c r="E4143" s="72">
        <f t="shared" si="129"/>
        <v>75034395</v>
      </c>
      <c r="F4143" s="51" t="s">
        <v>5738</v>
      </c>
      <c r="G4143" s="51" t="s">
        <v>5739</v>
      </c>
      <c r="H4143" s="51">
        <v>175</v>
      </c>
      <c r="I4143" s="51" t="s">
        <v>14443</v>
      </c>
      <c r="J4143" s="51">
        <v>16.690000000000001</v>
      </c>
      <c r="K4143" s="68">
        <v>2920.75</v>
      </c>
      <c r="L4143" s="63" t="s">
        <v>14444</v>
      </c>
      <c r="M4143" s="50" t="s">
        <v>3669</v>
      </c>
      <c r="O4143" s="36">
        <v>106</v>
      </c>
      <c r="Q4143" s="36" t="s">
        <v>5399</v>
      </c>
      <c r="R4143" s="50" t="str">
        <f>VLOOKUP(A4143,[1]komplet!$1:$1048576,18,0)</f>
        <v>ANO</v>
      </c>
    </row>
    <row r="4144" spans="1:18" x14ac:dyDescent="0.25">
      <c r="A4144" s="71">
        <v>600042910</v>
      </c>
      <c r="B4144" s="56">
        <f t="shared" si="128"/>
        <v>600042910</v>
      </c>
      <c r="C4144" s="57" t="s">
        <v>1713</v>
      </c>
      <c r="D4144" s="50">
        <v>1</v>
      </c>
      <c r="E4144" s="72">
        <f t="shared" si="129"/>
        <v>75030501</v>
      </c>
      <c r="F4144" s="51" t="s">
        <v>5738</v>
      </c>
      <c r="G4144" s="51" t="s">
        <v>5739</v>
      </c>
      <c r="H4144" s="51">
        <v>175</v>
      </c>
      <c r="I4144" s="51" t="s">
        <v>14443</v>
      </c>
      <c r="J4144" s="51">
        <v>16.690000000000001</v>
      </c>
      <c r="K4144" s="68">
        <v>2920.75</v>
      </c>
      <c r="L4144" s="63" t="s">
        <v>14444</v>
      </c>
      <c r="M4144" s="50" t="s">
        <v>3670</v>
      </c>
      <c r="O4144" s="36">
        <v>200</v>
      </c>
      <c r="Q4144" s="36" t="s">
        <v>5219</v>
      </c>
      <c r="R4144" s="50" t="str">
        <f>VLOOKUP(A4144,[1]komplet!$1:$1048576,18,0)</f>
        <v>ANO</v>
      </c>
    </row>
    <row r="4145" spans="1:18" x14ac:dyDescent="0.25">
      <c r="A4145" s="71">
        <v>600042944</v>
      </c>
      <c r="B4145" s="56">
        <f t="shared" si="128"/>
        <v>600042944</v>
      </c>
      <c r="C4145" s="57" t="s">
        <v>1714</v>
      </c>
      <c r="D4145" s="50">
        <v>1</v>
      </c>
      <c r="E4145" s="72">
        <f t="shared" si="129"/>
        <v>75033372</v>
      </c>
      <c r="F4145" s="51" t="s">
        <v>5738</v>
      </c>
      <c r="G4145" s="51" t="s">
        <v>5739</v>
      </c>
      <c r="H4145" s="51">
        <v>125</v>
      </c>
      <c r="I4145" s="51" t="s">
        <v>14443</v>
      </c>
      <c r="J4145" s="51">
        <v>16.690000000000001</v>
      </c>
      <c r="K4145" s="68">
        <v>2086.25</v>
      </c>
      <c r="L4145" s="63" t="s">
        <v>14444</v>
      </c>
      <c r="M4145" s="50" t="s">
        <v>3671</v>
      </c>
      <c r="O4145" s="36">
        <v>85</v>
      </c>
      <c r="Q4145" s="36" t="s">
        <v>5071</v>
      </c>
      <c r="R4145" s="50" t="str">
        <f>VLOOKUP(A4145,[1]komplet!$1:$1048576,18,0)</f>
        <v>ANO</v>
      </c>
    </row>
    <row r="4146" spans="1:18" x14ac:dyDescent="0.25">
      <c r="A4146" s="71">
        <v>600043002</v>
      </c>
      <c r="B4146" s="56">
        <f t="shared" si="128"/>
        <v>600043002</v>
      </c>
      <c r="C4146" s="57" t="s">
        <v>1715</v>
      </c>
      <c r="D4146" s="50">
        <v>1</v>
      </c>
      <c r="E4146" s="72">
        <f t="shared" si="129"/>
        <v>71001549</v>
      </c>
      <c r="F4146" s="51" t="s">
        <v>5738</v>
      </c>
      <c r="G4146" s="51" t="s">
        <v>5739</v>
      </c>
      <c r="H4146" s="51">
        <v>375</v>
      </c>
      <c r="I4146" s="51" t="s">
        <v>14443</v>
      </c>
      <c r="J4146" s="51">
        <v>16.690000000000001</v>
      </c>
      <c r="K4146" s="68">
        <v>6258.7500000000009</v>
      </c>
      <c r="L4146" s="63" t="s">
        <v>14444</v>
      </c>
      <c r="M4146" s="50" t="s">
        <v>3672</v>
      </c>
      <c r="O4146" s="36">
        <v>93</v>
      </c>
      <c r="Q4146" s="36" t="s">
        <v>5400</v>
      </c>
      <c r="R4146" s="50" t="str">
        <f>VLOOKUP(A4146,[1]komplet!$1:$1048576,18,0)</f>
        <v>ANO</v>
      </c>
    </row>
    <row r="4147" spans="1:18" x14ac:dyDescent="0.25">
      <c r="A4147" s="71">
        <v>600043011</v>
      </c>
      <c r="B4147" s="56">
        <f t="shared" si="128"/>
        <v>600043011</v>
      </c>
      <c r="C4147" s="57" t="s">
        <v>1716</v>
      </c>
      <c r="D4147" s="50">
        <v>1</v>
      </c>
      <c r="E4147" s="72">
        <f t="shared" si="129"/>
        <v>71000500</v>
      </c>
      <c r="F4147" s="51" t="s">
        <v>5738</v>
      </c>
      <c r="G4147" s="51" t="s">
        <v>5739</v>
      </c>
      <c r="H4147" s="51">
        <v>200</v>
      </c>
      <c r="I4147" s="51" t="s">
        <v>14443</v>
      </c>
      <c r="J4147" s="51">
        <v>16.690000000000001</v>
      </c>
      <c r="K4147" s="68">
        <v>3338.0000000000005</v>
      </c>
      <c r="L4147" s="63" t="s">
        <v>14444</v>
      </c>
      <c r="M4147" s="50" t="s">
        <v>3673</v>
      </c>
      <c r="O4147" s="36">
        <v>104</v>
      </c>
      <c r="Q4147" s="36" t="s">
        <v>5401</v>
      </c>
      <c r="R4147" s="50" t="str">
        <f>VLOOKUP(A4147,[1]komplet!$1:$1048576,18,0)</f>
        <v>ANO</v>
      </c>
    </row>
    <row r="4148" spans="1:18" x14ac:dyDescent="0.25">
      <c r="A4148" s="71">
        <v>600043045</v>
      </c>
      <c r="B4148" s="56">
        <f t="shared" si="128"/>
        <v>600043045</v>
      </c>
      <c r="C4148" s="57" t="s">
        <v>1717</v>
      </c>
      <c r="D4148" s="50">
        <v>1</v>
      </c>
      <c r="E4148" s="72">
        <f t="shared" si="129"/>
        <v>75034590</v>
      </c>
      <c r="F4148" s="51" t="s">
        <v>5738</v>
      </c>
      <c r="G4148" s="51" t="s">
        <v>5739</v>
      </c>
      <c r="H4148" s="51">
        <v>950</v>
      </c>
      <c r="I4148" s="51" t="s">
        <v>14443</v>
      </c>
      <c r="J4148" s="51">
        <v>16.690000000000001</v>
      </c>
      <c r="K4148" s="68">
        <v>15855.500000000002</v>
      </c>
      <c r="L4148" s="63" t="s">
        <v>14444</v>
      </c>
      <c r="M4148" s="50" t="s">
        <v>3674</v>
      </c>
      <c r="N4148" s="36" t="s">
        <v>5402</v>
      </c>
      <c r="O4148" s="36">
        <v>217</v>
      </c>
      <c r="Q4148" s="36" t="s">
        <v>5403</v>
      </c>
      <c r="R4148" s="50" t="str">
        <f>VLOOKUP(A4148,[1]komplet!$1:$1048576,18,0)</f>
        <v>ANO</v>
      </c>
    </row>
    <row r="4149" spans="1:18" x14ac:dyDescent="0.25">
      <c r="A4149" s="71">
        <v>600043061</v>
      </c>
      <c r="B4149" s="56">
        <f t="shared" si="128"/>
        <v>600043061</v>
      </c>
      <c r="C4149" s="57" t="s">
        <v>1718</v>
      </c>
      <c r="D4149" s="50">
        <v>1</v>
      </c>
      <c r="E4149" s="72">
        <f t="shared" si="129"/>
        <v>75030420</v>
      </c>
      <c r="F4149" s="51" t="s">
        <v>5738</v>
      </c>
      <c r="G4149" s="51" t="s">
        <v>5739</v>
      </c>
      <c r="H4149" s="51">
        <v>850</v>
      </c>
      <c r="I4149" s="51" t="s">
        <v>14443</v>
      </c>
      <c r="J4149" s="51">
        <v>16.690000000000001</v>
      </c>
      <c r="K4149" s="68">
        <v>14186.500000000002</v>
      </c>
      <c r="L4149" s="63" t="s">
        <v>14444</v>
      </c>
      <c r="M4149" s="50" t="s">
        <v>3675</v>
      </c>
      <c r="O4149" s="36">
        <v>4</v>
      </c>
      <c r="Q4149" s="36" t="s">
        <v>5404</v>
      </c>
      <c r="R4149" s="50" t="str">
        <f>VLOOKUP(A4149,[1]komplet!$1:$1048576,18,0)</f>
        <v>ANO</v>
      </c>
    </row>
    <row r="4150" spans="1:18" x14ac:dyDescent="0.25">
      <c r="A4150" s="71">
        <v>600043088</v>
      </c>
      <c r="B4150" s="56">
        <f t="shared" si="128"/>
        <v>600043088</v>
      </c>
      <c r="C4150" s="57" t="s">
        <v>1719</v>
      </c>
      <c r="D4150" s="50">
        <v>1</v>
      </c>
      <c r="E4150" s="72">
        <f t="shared" si="129"/>
        <v>70993467</v>
      </c>
      <c r="F4150" s="51" t="s">
        <v>5738</v>
      </c>
      <c r="G4150" s="51" t="s">
        <v>5739</v>
      </c>
      <c r="H4150" s="51">
        <v>700</v>
      </c>
      <c r="I4150" s="51" t="s">
        <v>14443</v>
      </c>
      <c r="J4150" s="51">
        <v>16.690000000000001</v>
      </c>
      <c r="K4150" s="68">
        <v>11683</v>
      </c>
      <c r="L4150" s="63" t="s">
        <v>14444</v>
      </c>
      <c r="M4150" s="50" t="s">
        <v>3676</v>
      </c>
      <c r="O4150" s="36">
        <v>359</v>
      </c>
      <c r="Q4150" s="36" t="s">
        <v>5405</v>
      </c>
      <c r="R4150" s="50" t="str">
        <f>VLOOKUP(A4150,[1]komplet!$1:$1048576,18,0)</f>
        <v>ANO</v>
      </c>
    </row>
    <row r="4151" spans="1:18" x14ac:dyDescent="0.25">
      <c r="A4151" s="71">
        <v>600043100</v>
      </c>
      <c r="B4151" s="56">
        <f t="shared" si="128"/>
        <v>600043100</v>
      </c>
      <c r="C4151" s="57" t="s">
        <v>1720</v>
      </c>
      <c r="D4151" s="50">
        <v>1</v>
      </c>
      <c r="E4151" s="72">
        <f t="shared" si="129"/>
        <v>70988978</v>
      </c>
      <c r="F4151" s="51" t="s">
        <v>5738</v>
      </c>
      <c r="G4151" s="51" t="s">
        <v>5739</v>
      </c>
      <c r="H4151" s="51">
        <v>75</v>
      </c>
      <c r="I4151" s="51" t="s">
        <v>14443</v>
      </c>
      <c r="J4151" s="51">
        <v>16.690000000000001</v>
      </c>
      <c r="K4151" s="68">
        <v>1251.75</v>
      </c>
      <c r="L4151" s="63" t="s">
        <v>14444</v>
      </c>
      <c r="M4151" s="50" t="s">
        <v>3677</v>
      </c>
      <c r="N4151" s="36" t="s">
        <v>5406</v>
      </c>
      <c r="O4151" s="36">
        <v>163</v>
      </c>
      <c r="Q4151" s="36" t="s">
        <v>5407</v>
      </c>
      <c r="R4151" s="50" t="str">
        <f>VLOOKUP(A4151,[1]komplet!$1:$1048576,18,0)</f>
        <v>ANO</v>
      </c>
    </row>
    <row r="4152" spans="1:18" x14ac:dyDescent="0.25">
      <c r="A4152" s="71">
        <v>600043142</v>
      </c>
      <c r="B4152" s="56">
        <f t="shared" si="128"/>
        <v>600043142</v>
      </c>
      <c r="C4152" s="57" t="s">
        <v>1721</v>
      </c>
      <c r="D4152" s="50">
        <v>1</v>
      </c>
      <c r="E4152" s="72">
        <f t="shared" si="129"/>
        <v>47515597</v>
      </c>
      <c r="F4152" s="51" t="s">
        <v>5738</v>
      </c>
      <c r="G4152" s="51" t="s">
        <v>5739</v>
      </c>
      <c r="H4152" s="51">
        <v>1550</v>
      </c>
      <c r="I4152" s="51" t="s">
        <v>14443</v>
      </c>
      <c r="J4152" s="51">
        <v>16.690000000000001</v>
      </c>
      <c r="K4152" s="68">
        <v>25869.500000000004</v>
      </c>
      <c r="L4152" s="63" t="s">
        <v>14444</v>
      </c>
      <c r="M4152" s="50" t="s">
        <v>3678</v>
      </c>
      <c r="N4152" s="36" t="s">
        <v>4459</v>
      </c>
      <c r="O4152" s="36">
        <v>617</v>
      </c>
      <c r="P4152" s="36">
        <v>6</v>
      </c>
      <c r="Q4152" s="36" t="s">
        <v>5397</v>
      </c>
      <c r="R4152" s="50" t="str">
        <f>VLOOKUP(A4152,[1]komplet!$1:$1048576,18,0)</f>
        <v>ANO</v>
      </c>
    </row>
    <row r="4153" spans="1:18" x14ac:dyDescent="0.25">
      <c r="A4153" s="71">
        <v>600043151</v>
      </c>
      <c r="B4153" s="56">
        <f t="shared" si="128"/>
        <v>600043151</v>
      </c>
      <c r="C4153" s="57" t="s">
        <v>1722</v>
      </c>
      <c r="D4153" s="50">
        <v>1</v>
      </c>
      <c r="E4153" s="72">
        <f t="shared" si="129"/>
        <v>47515601</v>
      </c>
      <c r="F4153" s="51" t="s">
        <v>5738</v>
      </c>
      <c r="G4153" s="51" t="s">
        <v>5739</v>
      </c>
      <c r="H4153" s="51">
        <v>2400</v>
      </c>
      <c r="I4153" s="51" t="s">
        <v>14443</v>
      </c>
      <c r="J4153" s="51">
        <v>16.690000000000001</v>
      </c>
      <c r="K4153" s="68">
        <v>40056</v>
      </c>
      <c r="L4153" s="63" t="s">
        <v>14444</v>
      </c>
      <c r="M4153" s="50" t="s">
        <v>3679</v>
      </c>
      <c r="N4153" s="36" t="s">
        <v>41</v>
      </c>
      <c r="O4153" s="36">
        <v>1245</v>
      </c>
      <c r="P4153" s="36">
        <v>7</v>
      </c>
      <c r="Q4153" s="36" t="s">
        <v>5397</v>
      </c>
      <c r="R4153" s="50" t="str">
        <f>VLOOKUP(A4153,[1]komplet!$1:$1048576,18,0)</f>
        <v>ANO</v>
      </c>
    </row>
    <row r="4154" spans="1:18" x14ac:dyDescent="0.25">
      <c r="A4154" s="71">
        <v>600161455</v>
      </c>
      <c r="B4154" s="56">
        <f t="shared" si="128"/>
        <v>600161455</v>
      </c>
      <c r="C4154" s="57" t="s">
        <v>1723</v>
      </c>
      <c r="D4154" s="50">
        <v>1</v>
      </c>
      <c r="E4154" s="72">
        <f t="shared" si="129"/>
        <v>47515996</v>
      </c>
      <c r="F4154" s="51" t="s">
        <v>5738</v>
      </c>
      <c r="G4154" s="51" t="s">
        <v>5739</v>
      </c>
      <c r="H4154" s="51">
        <v>1150</v>
      </c>
      <c r="I4154" s="51" t="s">
        <v>14443</v>
      </c>
      <c r="J4154" s="51">
        <v>16.690000000000001</v>
      </c>
      <c r="K4154" s="68">
        <v>19193.5</v>
      </c>
      <c r="L4154" s="63" t="s">
        <v>14444</v>
      </c>
      <c r="M4154" s="50" t="s">
        <v>3680</v>
      </c>
      <c r="N4154" s="36" t="s">
        <v>5408</v>
      </c>
      <c r="O4154" s="36">
        <v>260</v>
      </c>
      <c r="Q4154" s="36" t="s">
        <v>5409</v>
      </c>
      <c r="R4154" s="50" t="str">
        <f>VLOOKUP(A4154,[1]komplet!$1:$1048576,18,0)</f>
        <v>ANO</v>
      </c>
    </row>
    <row r="4155" spans="1:18" x14ac:dyDescent="0.25">
      <c r="A4155" s="71">
        <v>600161463</v>
      </c>
      <c r="B4155" s="56">
        <f t="shared" si="128"/>
        <v>600161463</v>
      </c>
      <c r="C4155" s="57" t="s">
        <v>1724</v>
      </c>
      <c r="D4155" s="50">
        <v>1</v>
      </c>
      <c r="E4155" s="72">
        <f t="shared" si="129"/>
        <v>47558130</v>
      </c>
      <c r="F4155" s="51" t="s">
        <v>5738</v>
      </c>
      <c r="G4155" s="51" t="s">
        <v>5739</v>
      </c>
      <c r="H4155" s="51">
        <v>1225</v>
      </c>
      <c r="I4155" s="51" t="s">
        <v>14443</v>
      </c>
      <c r="J4155" s="51">
        <v>16.690000000000001</v>
      </c>
      <c r="K4155" s="68">
        <v>20445.25</v>
      </c>
      <c r="L4155" s="63" t="s">
        <v>14444</v>
      </c>
      <c r="M4155" s="50" t="s">
        <v>3681</v>
      </c>
      <c r="N4155" s="36" t="s">
        <v>19</v>
      </c>
      <c r="O4155" s="36">
        <v>246</v>
      </c>
      <c r="Q4155" s="36" t="s">
        <v>5410</v>
      </c>
      <c r="R4155" s="50" t="str">
        <f>VLOOKUP(A4155,[1]komplet!$1:$1048576,18,0)</f>
        <v>ANO</v>
      </c>
    </row>
    <row r="4156" spans="1:18" x14ac:dyDescent="0.25">
      <c r="A4156" s="71">
        <v>650011635</v>
      </c>
      <c r="B4156" s="56">
        <f t="shared" si="128"/>
        <v>650011635</v>
      </c>
      <c r="C4156" s="57" t="s">
        <v>1725</v>
      </c>
      <c r="D4156" s="50">
        <v>1</v>
      </c>
      <c r="E4156" s="72">
        <f t="shared" si="129"/>
        <v>75030616</v>
      </c>
      <c r="F4156" s="51" t="s">
        <v>5738</v>
      </c>
      <c r="G4156" s="51" t="s">
        <v>5739</v>
      </c>
      <c r="H4156" s="51">
        <v>125</v>
      </c>
      <c r="I4156" s="51" t="s">
        <v>14443</v>
      </c>
      <c r="J4156" s="51">
        <v>16.690000000000001</v>
      </c>
      <c r="K4156" s="68">
        <v>2086.25</v>
      </c>
      <c r="L4156" s="63" t="s">
        <v>14444</v>
      </c>
      <c r="M4156" s="50" t="s">
        <v>3682</v>
      </c>
      <c r="O4156" s="36">
        <v>148</v>
      </c>
      <c r="Q4156" s="36" t="s">
        <v>5411</v>
      </c>
      <c r="R4156" s="50" t="str">
        <f>VLOOKUP(A4156,[1]komplet!$1:$1048576,18,0)</f>
        <v>ANO</v>
      </c>
    </row>
    <row r="4157" spans="1:18" x14ac:dyDescent="0.25">
      <c r="A4157" s="71">
        <v>600021637</v>
      </c>
      <c r="B4157" s="56">
        <f t="shared" si="128"/>
        <v>600021637</v>
      </c>
      <c r="C4157" s="57" t="s">
        <v>8068</v>
      </c>
      <c r="D4157" s="50">
        <v>1</v>
      </c>
      <c r="E4157" s="72">
        <f t="shared" si="129"/>
        <v>25712853</v>
      </c>
      <c r="F4157" s="51" t="s">
        <v>5738</v>
      </c>
      <c r="G4157" s="51" t="s">
        <v>8890</v>
      </c>
      <c r="H4157" s="51">
        <v>275</v>
      </c>
      <c r="I4157" s="51" t="s">
        <v>14443</v>
      </c>
      <c r="J4157" s="51">
        <v>16.690000000000001</v>
      </c>
      <c r="K4157" s="68">
        <v>4589.75</v>
      </c>
      <c r="L4157" s="63" t="s">
        <v>14444</v>
      </c>
      <c r="M4157" s="50" t="s">
        <v>13101</v>
      </c>
      <c r="N4157" s="36" t="s">
        <v>10227</v>
      </c>
      <c r="O4157" s="36">
        <v>410</v>
      </c>
      <c r="Q4157" s="36" t="s">
        <v>13102</v>
      </c>
      <c r="R4157" s="50" t="str">
        <f>VLOOKUP(A4157,[1]komplet!$1:$1048576,18,0)</f>
        <v>NE</v>
      </c>
    </row>
    <row r="4158" spans="1:18" x14ac:dyDescent="0.25">
      <c r="A4158" s="71">
        <v>600021661</v>
      </c>
      <c r="B4158" s="56">
        <f t="shared" si="128"/>
        <v>600021661</v>
      </c>
      <c r="C4158" s="57" t="s">
        <v>8069</v>
      </c>
      <c r="D4158" s="50">
        <v>1</v>
      </c>
      <c r="E4158" s="72">
        <f t="shared" si="129"/>
        <v>507601</v>
      </c>
      <c r="F4158" s="51" t="s">
        <v>5738</v>
      </c>
      <c r="G4158" s="51" t="s">
        <v>8890</v>
      </c>
      <c r="H4158" s="51">
        <v>975</v>
      </c>
      <c r="I4158" s="51" t="s">
        <v>14443</v>
      </c>
      <c r="J4158" s="51">
        <v>16.690000000000001</v>
      </c>
      <c r="K4158" s="68">
        <v>16272.750000000002</v>
      </c>
      <c r="L4158" s="63" t="s">
        <v>14444</v>
      </c>
      <c r="M4158" s="50" t="s">
        <v>13103</v>
      </c>
      <c r="N4158" s="36" t="s">
        <v>13104</v>
      </c>
      <c r="O4158" s="36">
        <v>53</v>
      </c>
      <c r="Q4158" s="36" t="s">
        <v>8896</v>
      </c>
      <c r="R4158" s="50" t="str">
        <f>VLOOKUP(A4158,[1]komplet!$1:$1048576,18,0)</f>
        <v>ANO</v>
      </c>
    </row>
    <row r="4159" spans="1:18" x14ac:dyDescent="0.25">
      <c r="A4159" s="71">
        <v>600019519</v>
      </c>
      <c r="B4159" s="56">
        <f t="shared" si="128"/>
        <v>600019519</v>
      </c>
      <c r="C4159" s="57" t="s">
        <v>8070</v>
      </c>
      <c r="D4159" s="50">
        <v>1</v>
      </c>
      <c r="E4159" s="72">
        <f t="shared" si="129"/>
        <v>66729</v>
      </c>
      <c r="F4159" s="51" t="s">
        <v>5738</v>
      </c>
      <c r="G4159" s="51" t="s">
        <v>8890</v>
      </c>
      <c r="H4159" s="51">
        <v>1525</v>
      </c>
      <c r="I4159" s="51" t="s">
        <v>14443</v>
      </c>
      <c r="J4159" s="51">
        <v>16.690000000000001</v>
      </c>
      <c r="K4159" s="68">
        <v>25452.250000000004</v>
      </c>
      <c r="L4159" s="63" t="s">
        <v>14444</v>
      </c>
      <c r="M4159" s="50" t="s">
        <v>13105</v>
      </c>
      <c r="N4159" s="36" t="s">
        <v>13106</v>
      </c>
      <c r="O4159" s="36">
        <v>1141</v>
      </c>
      <c r="Q4159" s="36" t="s">
        <v>8896</v>
      </c>
      <c r="R4159" s="50" t="str">
        <f>VLOOKUP(A4159,[1]komplet!$1:$1048576,18,0)</f>
        <v>ANO</v>
      </c>
    </row>
    <row r="4160" spans="1:18" x14ac:dyDescent="0.25">
      <c r="A4160" s="71">
        <v>600020207</v>
      </c>
      <c r="B4160" s="56">
        <f t="shared" si="128"/>
        <v>600020207</v>
      </c>
      <c r="C4160" s="57" t="s">
        <v>8071</v>
      </c>
      <c r="D4160" s="50">
        <v>1</v>
      </c>
      <c r="E4160" s="72">
        <f t="shared" si="129"/>
        <v>25074997</v>
      </c>
      <c r="F4160" s="51" t="s">
        <v>5738</v>
      </c>
      <c r="G4160" s="51" t="s">
        <v>8890</v>
      </c>
      <c r="H4160" s="51">
        <v>375</v>
      </c>
      <c r="I4160" s="51" t="s">
        <v>14443</v>
      </c>
      <c r="J4160" s="51">
        <v>16.690000000000001</v>
      </c>
      <c r="K4160" s="68">
        <v>6258.7500000000009</v>
      </c>
      <c r="L4160" s="63" t="s">
        <v>14444</v>
      </c>
      <c r="M4160" s="50" t="s">
        <v>13107</v>
      </c>
      <c r="N4160" s="36" t="s">
        <v>13108</v>
      </c>
      <c r="O4160" s="36">
        <v>350</v>
      </c>
      <c r="Q4160" s="36" t="s">
        <v>8896</v>
      </c>
      <c r="R4160" s="50" t="str">
        <f>VLOOKUP(A4160,[1]komplet!$1:$1048576,18,0)</f>
        <v>NE</v>
      </c>
    </row>
    <row r="4161" spans="1:18" x14ac:dyDescent="0.25">
      <c r="A4161" s="71">
        <v>600006905</v>
      </c>
      <c r="B4161" s="56">
        <f t="shared" si="128"/>
        <v>600006905</v>
      </c>
      <c r="C4161" s="57" t="s">
        <v>8072</v>
      </c>
      <c r="D4161" s="50">
        <v>1</v>
      </c>
      <c r="E4161" s="72">
        <f t="shared" si="129"/>
        <v>61894419</v>
      </c>
      <c r="F4161" s="51" t="s">
        <v>5738</v>
      </c>
      <c r="G4161" s="51" t="s">
        <v>8890</v>
      </c>
      <c r="H4161" s="51">
        <v>1525</v>
      </c>
      <c r="I4161" s="51" t="s">
        <v>14443</v>
      </c>
      <c r="J4161" s="51">
        <v>16.690000000000001</v>
      </c>
      <c r="K4161" s="68">
        <v>25452.250000000004</v>
      </c>
      <c r="L4161" s="63" t="s">
        <v>14444</v>
      </c>
      <c r="M4161" s="50" t="s">
        <v>13109</v>
      </c>
      <c r="N4161" s="36" t="s">
        <v>9911</v>
      </c>
      <c r="O4161" s="36">
        <v>1840</v>
      </c>
      <c r="Q4161" s="36" t="s">
        <v>8896</v>
      </c>
      <c r="R4161" s="50" t="str">
        <f>VLOOKUP(A4161,[1]komplet!$1:$1048576,18,0)</f>
        <v>ANO</v>
      </c>
    </row>
    <row r="4162" spans="1:18" x14ac:dyDescent="0.25">
      <c r="A4162" s="71">
        <v>600006930</v>
      </c>
      <c r="B4162" s="56">
        <f t="shared" si="128"/>
        <v>600006930</v>
      </c>
      <c r="C4162" s="57" t="s">
        <v>8073</v>
      </c>
      <c r="D4162" s="50">
        <v>1</v>
      </c>
      <c r="E4162" s="72">
        <f t="shared" si="129"/>
        <v>25108492</v>
      </c>
      <c r="F4162" s="51" t="s">
        <v>5738</v>
      </c>
      <c r="G4162" s="51" t="s">
        <v>8890</v>
      </c>
      <c r="H4162" s="51">
        <v>1325</v>
      </c>
      <c r="I4162" s="51" t="s">
        <v>14443</v>
      </c>
      <c r="J4162" s="51">
        <v>16.690000000000001</v>
      </c>
      <c r="K4162" s="68">
        <v>22114.25</v>
      </c>
      <c r="L4162" s="63" t="s">
        <v>14444</v>
      </c>
      <c r="M4162" s="50" t="s">
        <v>13110</v>
      </c>
      <c r="N4162" s="36" t="s">
        <v>13111</v>
      </c>
      <c r="O4162" s="36">
        <v>2531</v>
      </c>
      <c r="Q4162" s="36" t="s">
        <v>8896</v>
      </c>
      <c r="R4162" s="50" t="str">
        <f>VLOOKUP(A4162,[1]komplet!$1:$1048576,18,0)</f>
        <v>NE</v>
      </c>
    </row>
    <row r="4163" spans="1:18" x14ac:dyDescent="0.25">
      <c r="A4163" s="71">
        <v>600006964</v>
      </c>
      <c r="B4163" s="56">
        <f t="shared" si="128"/>
        <v>600006964</v>
      </c>
      <c r="C4163" s="57" t="s">
        <v>8074</v>
      </c>
      <c r="D4163" s="50">
        <v>1</v>
      </c>
      <c r="E4163" s="72">
        <f t="shared" si="129"/>
        <v>61894371</v>
      </c>
      <c r="F4163" s="51" t="s">
        <v>5738</v>
      </c>
      <c r="G4163" s="51" t="s">
        <v>8890</v>
      </c>
      <c r="H4163" s="51">
        <v>2000</v>
      </c>
      <c r="I4163" s="51" t="s">
        <v>14443</v>
      </c>
      <c r="J4163" s="51">
        <v>16.690000000000001</v>
      </c>
      <c r="K4163" s="68">
        <v>33380</v>
      </c>
      <c r="L4163" s="63" t="s">
        <v>14444</v>
      </c>
      <c r="M4163" s="50" t="s">
        <v>13112</v>
      </c>
      <c r="N4163" s="36" t="s">
        <v>13113</v>
      </c>
      <c r="O4163" s="36">
        <v>2954</v>
      </c>
      <c r="Q4163" s="36" t="s">
        <v>8896</v>
      </c>
      <c r="R4163" s="50" t="str">
        <f>VLOOKUP(A4163,[1]komplet!$1:$1048576,18,0)</f>
        <v>ANO</v>
      </c>
    </row>
    <row r="4164" spans="1:18" x14ac:dyDescent="0.25">
      <c r="A4164" s="71">
        <v>600006972</v>
      </c>
      <c r="B4164" s="56">
        <f t="shared" si="128"/>
        <v>600006972</v>
      </c>
      <c r="C4164" s="57" t="s">
        <v>8075</v>
      </c>
      <c r="D4164" s="50">
        <v>1</v>
      </c>
      <c r="E4164" s="72">
        <f t="shared" si="129"/>
        <v>61894435</v>
      </c>
      <c r="F4164" s="51" t="s">
        <v>5738</v>
      </c>
      <c r="G4164" s="51" t="s">
        <v>8890</v>
      </c>
      <c r="H4164" s="51">
        <v>2425</v>
      </c>
      <c r="I4164" s="51" t="s">
        <v>14443</v>
      </c>
      <c r="J4164" s="51">
        <v>16.690000000000001</v>
      </c>
      <c r="K4164" s="68">
        <v>40473.25</v>
      </c>
      <c r="L4164" s="63" t="s">
        <v>14444</v>
      </c>
      <c r="M4164" s="50" t="s">
        <v>13114</v>
      </c>
      <c r="N4164" s="36" t="s">
        <v>13115</v>
      </c>
      <c r="O4164" s="36">
        <v>1573</v>
      </c>
      <c r="Q4164" s="36" t="s">
        <v>8896</v>
      </c>
      <c r="R4164" s="50" t="str">
        <f>VLOOKUP(A4164,[1]komplet!$1:$1048576,18,0)</f>
        <v>ANO</v>
      </c>
    </row>
    <row r="4165" spans="1:18" x14ac:dyDescent="0.25">
      <c r="A4165" s="71">
        <v>600007022</v>
      </c>
      <c r="B4165" s="56">
        <f t="shared" ref="B4165:B4228" si="130">A4165*1</f>
        <v>600007022</v>
      </c>
      <c r="C4165" s="57" t="s">
        <v>8076</v>
      </c>
      <c r="D4165" s="50">
        <v>1</v>
      </c>
      <c r="E4165" s="72">
        <f t="shared" ref="E4165:E4228" si="131">C4165*1</f>
        <v>873306</v>
      </c>
      <c r="F4165" s="51" t="s">
        <v>5738</v>
      </c>
      <c r="G4165" s="51" t="s">
        <v>8890</v>
      </c>
      <c r="H4165" s="51">
        <v>1500</v>
      </c>
      <c r="I4165" s="51" t="s">
        <v>14443</v>
      </c>
      <c r="J4165" s="51">
        <v>16.690000000000001</v>
      </c>
      <c r="K4165" s="68">
        <v>25035.000000000004</v>
      </c>
      <c r="L4165" s="63" t="s">
        <v>14444</v>
      </c>
      <c r="M4165" s="50" t="s">
        <v>13116</v>
      </c>
      <c r="N4165" s="36" t="s">
        <v>13117</v>
      </c>
      <c r="O4165" s="36">
        <v>187</v>
      </c>
      <c r="Q4165" s="36" t="s">
        <v>13102</v>
      </c>
      <c r="R4165" s="50" t="str">
        <f>VLOOKUP(A4165,[1]komplet!$1:$1048576,18,0)</f>
        <v>ANO</v>
      </c>
    </row>
    <row r="4166" spans="1:18" x14ac:dyDescent="0.25">
      <c r="A4166" s="71">
        <v>600007065</v>
      </c>
      <c r="B4166" s="56">
        <f t="shared" si="130"/>
        <v>600007065</v>
      </c>
      <c r="C4166" s="57" t="s">
        <v>8077</v>
      </c>
      <c r="D4166" s="50">
        <v>1</v>
      </c>
      <c r="E4166" s="72">
        <f t="shared" si="131"/>
        <v>473634</v>
      </c>
      <c r="F4166" s="51" t="s">
        <v>5738</v>
      </c>
      <c r="G4166" s="51" t="s">
        <v>8890</v>
      </c>
      <c r="H4166" s="51">
        <v>2300</v>
      </c>
      <c r="I4166" s="51" t="s">
        <v>14443</v>
      </c>
      <c r="J4166" s="51">
        <v>16.690000000000001</v>
      </c>
      <c r="K4166" s="68">
        <v>38387</v>
      </c>
      <c r="L4166" s="63" t="s">
        <v>14444</v>
      </c>
      <c r="M4166" s="50" t="s">
        <v>13118</v>
      </c>
      <c r="N4166" s="36" t="s">
        <v>13115</v>
      </c>
      <c r="O4166" s="36">
        <v>2353</v>
      </c>
      <c r="Q4166" s="36" t="s">
        <v>8896</v>
      </c>
      <c r="R4166" s="50" t="str">
        <f>VLOOKUP(A4166,[1]komplet!$1:$1048576,18,0)</f>
        <v>ANO</v>
      </c>
    </row>
    <row r="4167" spans="1:18" x14ac:dyDescent="0.25">
      <c r="A4167" s="71">
        <v>600007073</v>
      </c>
      <c r="B4167" s="56">
        <f t="shared" si="130"/>
        <v>600007073</v>
      </c>
      <c r="C4167" s="57" t="s">
        <v>8078</v>
      </c>
      <c r="D4167" s="50">
        <v>1</v>
      </c>
      <c r="E4167" s="72">
        <f t="shared" si="131"/>
        <v>16977360</v>
      </c>
      <c r="F4167" s="51" t="s">
        <v>5738</v>
      </c>
      <c r="G4167" s="51" t="s">
        <v>8890</v>
      </c>
      <c r="H4167" s="51">
        <v>1325</v>
      </c>
      <c r="I4167" s="51" t="s">
        <v>14443</v>
      </c>
      <c r="J4167" s="51">
        <v>16.690000000000001</v>
      </c>
      <c r="K4167" s="68">
        <v>22114.25</v>
      </c>
      <c r="L4167" s="63" t="s">
        <v>14444</v>
      </c>
      <c r="M4167" s="50" t="s">
        <v>13119</v>
      </c>
      <c r="N4167" s="36" t="s">
        <v>13120</v>
      </c>
      <c r="O4167" s="36">
        <v>2279</v>
      </c>
      <c r="Q4167" s="36" t="s">
        <v>8896</v>
      </c>
      <c r="R4167" s="50" t="str">
        <f>VLOOKUP(A4167,[1]komplet!$1:$1048576,18,0)</f>
        <v>ANO</v>
      </c>
    </row>
    <row r="4168" spans="1:18" x14ac:dyDescent="0.25">
      <c r="A4168" s="71">
        <v>600001199</v>
      </c>
      <c r="B4168" s="56">
        <f t="shared" si="130"/>
        <v>600001199</v>
      </c>
      <c r="C4168" s="57" t="s">
        <v>8079</v>
      </c>
      <c r="D4168" s="50">
        <v>1</v>
      </c>
      <c r="E4168" s="72">
        <f t="shared" si="131"/>
        <v>873730</v>
      </c>
      <c r="F4168" s="51" t="s">
        <v>5738</v>
      </c>
      <c r="G4168" s="51" t="s">
        <v>8890</v>
      </c>
      <c r="H4168" s="51">
        <v>425</v>
      </c>
      <c r="I4168" s="51" t="s">
        <v>14443</v>
      </c>
      <c r="J4168" s="51">
        <v>16.690000000000001</v>
      </c>
      <c r="K4168" s="68">
        <v>7093.2500000000009</v>
      </c>
      <c r="L4168" s="63" t="s">
        <v>14444</v>
      </c>
      <c r="M4168" s="50" t="s">
        <v>13121</v>
      </c>
      <c r="N4168" s="36" t="s">
        <v>40</v>
      </c>
      <c r="O4168" s="36">
        <v>349</v>
      </c>
      <c r="Q4168" s="36" t="s">
        <v>8896</v>
      </c>
      <c r="R4168" s="50" t="str">
        <f>VLOOKUP(A4168,[1]komplet!$1:$1048576,18,0)</f>
        <v>NE</v>
      </c>
    </row>
    <row r="4169" spans="1:18" x14ac:dyDescent="0.25">
      <c r="A4169" s="71">
        <v>600044149</v>
      </c>
      <c r="B4169" s="56">
        <f t="shared" si="130"/>
        <v>600044149</v>
      </c>
      <c r="C4169" s="57" t="s">
        <v>8080</v>
      </c>
      <c r="D4169" s="50">
        <v>1</v>
      </c>
      <c r="E4169" s="72">
        <f t="shared" si="131"/>
        <v>75034379</v>
      </c>
      <c r="F4169" s="51" t="s">
        <v>5738</v>
      </c>
      <c r="G4169" s="51" t="s">
        <v>8890</v>
      </c>
      <c r="H4169" s="51">
        <v>200</v>
      </c>
      <c r="I4169" s="51" t="s">
        <v>14443</v>
      </c>
      <c r="J4169" s="51">
        <v>16.690000000000001</v>
      </c>
      <c r="K4169" s="68">
        <v>3338.0000000000005</v>
      </c>
      <c r="L4169" s="63" t="s">
        <v>14444</v>
      </c>
      <c r="M4169" s="50" t="s">
        <v>13122</v>
      </c>
      <c r="N4169" s="36" t="s">
        <v>13123</v>
      </c>
      <c r="O4169" s="36">
        <v>17</v>
      </c>
      <c r="Q4169" s="36" t="s">
        <v>13124</v>
      </c>
      <c r="R4169" s="50" t="str">
        <f>VLOOKUP(A4169,[1]komplet!$1:$1048576,18,0)</f>
        <v>ANO</v>
      </c>
    </row>
    <row r="4170" spans="1:18" x14ac:dyDescent="0.25">
      <c r="A4170" s="71">
        <v>600044165</v>
      </c>
      <c r="B4170" s="56">
        <f t="shared" si="130"/>
        <v>600044165</v>
      </c>
      <c r="C4170" s="57" t="s">
        <v>8081</v>
      </c>
      <c r="D4170" s="50">
        <v>1</v>
      </c>
      <c r="E4170" s="72">
        <f t="shared" si="131"/>
        <v>70997462</v>
      </c>
      <c r="F4170" s="51" t="s">
        <v>5738</v>
      </c>
      <c r="G4170" s="51" t="s">
        <v>8890</v>
      </c>
      <c r="H4170" s="51">
        <v>125</v>
      </c>
      <c r="I4170" s="51" t="s">
        <v>14443</v>
      </c>
      <c r="J4170" s="51">
        <v>16.690000000000001</v>
      </c>
      <c r="K4170" s="68">
        <v>2086.25</v>
      </c>
      <c r="L4170" s="63" t="s">
        <v>14444</v>
      </c>
      <c r="M4170" s="50" t="s">
        <v>13125</v>
      </c>
      <c r="O4170" s="36">
        <v>19</v>
      </c>
      <c r="Q4170" s="36" t="s">
        <v>13126</v>
      </c>
      <c r="R4170" s="50" t="str">
        <f>VLOOKUP(A4170,[1]komplet!$1:$1048576,18,0)</f>
        <v>ANO</v>
      </c>
    </row>
    <row r="4171" spans="1:18" x14ac:dyDescent="0.25">
      <c r="A4171" s="71">
        <v>600044050</v>
      </c>
      <c r="B4171" s="56">
        <f t="shared" si="130"/>
        <v>600044050</v>
      </c>
      <c r="C4171" s="57" t="s">
        <v>8082</v>
      </c>
      <c r="D4171" s="50">
        <v>1</v>
      </c>
      <c r="E4171" s="72">
        <f t="shared" si="131"/>
        <v>61894605</v>
      </c>
      <c r="F4171" s="51" t="s">
        <v>5738</v>
      </c>
      <c r="G4171" s="51" t="s">
        <v>8890</v>
      </c>
      <c r="H4171" s="51">
        <v>1700</v>
      </c>
      <c r="I4171" s="51" t="s">
        <v>14443</v>
      </c>
      <c r="J4171" s="51">
        <v>16.690000000000001</v>
      </c>
      <c r="K4171" s="68">
        <v>28373.000000000004</v>
      </c>
      <c r="L4171" s="63" t="s">
        <v>14444</v>
      </c>
      <c r="M4171" s="50" t="s">
        <v>13127</v>
      </c>
      <c r="N4171" s="36" t="s">
        <v>13128</v>
      </c>
      <c r="O4171" s="36">
        <v>323</v>
      </c>
      <c r="Q4171" s="36" t="s">
        <v>8896</v>
      </c>
      <c r="R4171" s="50" t="str">
        <f>VLOOKUP(A4171,[1]komplet!$1:$1048576,18,0)</f>
        <v>ANO</v>
      </c>
    </row>
    <row r="4172" spans="1:18" x14ac:dyDescent="0.25">
      <c r="A4172" s="71">
        <v>600044068</v>
      </c>
      <c r="B4172" s="56">
        <f t="shared" si="130"/>
        <v>600044068</v>
      </c>
      <c r="C4172" s="57" t="s">
        <v>8083</v>
      </c>
      <c r="D4172" s="50">
        <v>1</v>
      </c>
      <c r="E4172" s="72">
        <f t="shared" si="131"/>
        <v>70989508</v>
      </c>
      <c r="F4172" s="51" t="s">
        <v>5738</v>
      </c>
      <c r="G4172" s="51" t="s">
        <v>8890</v>
      </c>
      <c r="H4172" s="51">
        <v>325</v>
      </c>
      <c r="I4172" s="51" t="s">
        <v>14443</v>
      </c>
      <c r="J4172" s="51">
        <v>16.690000000000001</v>
      </c>
      <c r="K4172" s="68">
        <v>5424.25</v>
      </c>
      <c r="L4172" s="63" t="s">
        <v>14444</v>
      </c>
      <c r="M4172" s="50" t="s">
        <v>13129</v>
      </c>
      <c r="N4172" s="36" t="s">
        <v>19</v>
      </c>
      <c r="O4172" s="36">
        <v>49</v>
      </c>
      <c r="Q4172" s="36" t="s">
        <v>13130</v>
      </c>
      <c r="R4172" s="50" t="str">
        <f>VLOOKUP(A4172,[1]komplet!$1:$1048576,18,0)</f>
        <v>ANO</v>
      </c>
    </row>
    <row r="4173" spans="1:18" x14ac:dyDescent="0.25">
      <c r="A4173" s="71">
        <v>600044076</v>
      </c>
      <c r="B4173" s="56">
        <f t="shared" si="130"/>
        <v>600044076</v>
      </c>
      <c r="C4173" s="57" t="s">
        <v>8084</v>
      </c>
      <c r="D4173" s="50">
        <v>1</v>
      </c>
      <c r="E4173" s="72">
        <f t="shared" si="131"/>
        <v>48705969</v>
      </c>
      <c r="F4173" s="51" t="s">
        <v>5738</v>
      </c>
      <c r="G4173" s="51" t="s">
        <v>8890</v>
      </c>
      <c r="H4173" s="51">
        <v>2600</v>
      </c>
      <c r="I4173" s="51" t="s">
        <v>14443</v>
      </c>
      <c r="J4173" s="51">
        <v>16.690000000000001</v>
      </c>
      <c r="K4173" s="68">
        <v>43394</v>
      </c>
      <c r="L4173" s="63" t="s">
        <v>14444</v>
      </c>
      <c r="M4173" s="50" t="s">
        <v>13131</v>
      </c>
      <c r="N4173" s="36" t="s">
        <v>13132</v>
      </c>
      <c r="O4173" s="36">
        <v>2115</v>
      </c>
      <c r="Q4173" s="36" t="s">
        <v>8896</v>
      </c>
      <c r="R4173" s="50" t="str">
        <f>VLOOKUP(A4173,[1]komplet!$1:$1048576,18,0)</f>
        <v>ANO</v>
      </c>
    </row>
    <row r="4174" spans="1:18" x14ac:dyDescent="0.25">
      <c r="A4174" s="71">
        <v>600044084</v>
      </c>
      <c r="B4174" s="56">
        <f t="shared" si="130"/>
        <v>600044084</v>
      </c>
      <c r="C4174" s="57" t="s">
        <v>8085</v>
      </c>
      <c r="D4174" s="50">
        <v>1</v>
      </c>
      <c r="E4174" s="72">
        <f t="shared" si="131"/>
        <v>48707104</v>
      </c>
      <c r="F4174" s="51" t="s">
        <v>5738</v>
      </c>
      <c r="G4174" s="51" t="s">
        <v>8890</v>
      </c>
      <c r="H4174" s="51">
        <v>2375</v>
      </c>
      <c r="I4174" s="51" t="s">
        <v>14443</v>
      </c>
      <c r="J4174" s="51">
        <v>16.690000000000001</v>
      </c>
      <c r="K4174" s="68">
        <v>39638.75</v>
      </c>
      <c r="L4174" s="63" t="s">
        <v>14444</v>
      </c>
      <c r="M4174" s="50" t="s">
        <v>13133</v>
      </c>
      <c r="N4174" s="36" t="s">
        <v>13132</v>
      </c>
      <c r="O4174" s="36">
        <v>2116</v>
      </c>
      <c r="Q4174" s="36" t="s">
        <v>8896</v>
      </c>
      <c r="R4174" s="50" t="str">
        <f>VLOOKUP(A4174,[1]komplet!$1:$1048576,18,0)</f>
        <v>ANO</v>
      </c>
    </row>
    <row r="4175" spans="1:18" x14ac:dyDescent="0.25">
      <c r="A4175" s="71">
        <v>600044092</v>
      </c>
      <c r="B4175" s="56">
        <f t="shared" si="130"/>
        <v>600044092</v>
      </c>
      <c r="C4175" s="57" t="s">
        <v>8086</v>
      </c>
      <c r="D4175" s="50">
        <v>1</v>
      </c>
      <c r="E4175" s="72">
        <f t="shared" si="131"/>
        <v>61894567</v>
      </c>
      <c r="F4175" s="51" t="s">
        <v>5738</v>
      </c>
      <c r="G4175" s="51" t="s">
        <v>8890</v>
      </c>
      <c r="H4175" s="51">
        <v>1000</v>
      </c>
      <c r="I4175" s="51" t="s">
        <v>14443</v>
      </c>
      <c r="J4175" s="51">
        <v>16.690000000000001</v>
      </c>
      <c r="K4175" s="68">
        <v>16690</v>
      </c>
      <c r="L4175" s="63" t="s">
        <v>14444</v>
      </c>
      <c r="M4175" s="50" t="s">
        <v>13134</v>
      </c>
      <c r="N4175" s="36" t="s">
        <v>40</v>
      </c>
      <c r="O4175" s="36">
        <v>322</v>
      </c>
      <c r="Q4175" s="36" t="s">
        <v>8896</v>
      </c>
      <c r="R4175" s="50" t="str">
        <f>VLOOKUP(A4175,[1]komplet!$1:$1048576,18,0)</f>
        <v>ANO</v>
      </c>
    </row>
    <row r="4176" spans="1:18" x14ac:dyDescent="0.25">
      <c r="A4176" s="71">
        <v>600044106</v>
      </c>
      <c r="B4176" s="56">
        <f t="shared" si="130"/>
        <v>600044106</v>
      </c>
      <c r="C4176" s="57" t="s">
        <v>8087</v>
      </c>
      <c r="D4176" s="50">
        <v>1</v>
      </c>
      <c r="E4176" s="72">
        <f t="shared" si="131"/>
        <v>75034581</v>
      </c>
      <c r="F4176" s="51" t="s">
        <v>5738</v>
      </c>
      <c r="G4176" s="51" t="s">
        <v>8890</v>
      </c>
      <c r="H4176" s="51">
        <v>275</v>
      </c>
      <c r="I4176" s="51" t="s">
        <v>14443</v>
      </c>
      <c r="J4176" s="51">
        <v>16.690000000000001</v>
      </c>
      <c r="K4176" s="68">
        <v>4589.75</v>
      </c>
      <c r="L4176" s="63" t="s">
        <v>14444</v>
      </c>
      <c r="M4176" s="50" t="s">
        <v>13135</v>
      </c>
      <c r="O4176" s="36">
        <v>76</v>
      </c>
      <c r="Q4176" s="36" t="s">
        <v>13136</v>
      </c>
      <c r="R4176" s="50" t="str">
        <f>VLOOKUP(A4176,[1]komplet!$1:$1048576,18,0)</f>
        <v>ANO</v>
      </c>
    </row>
    <row r="4177" spans="1:18" x14ac:dyDescent="0.25">
      <c r="A4177" s="71">
        <v>600044114</v>
      </c>
      <c r="B4177" s="56">
        <f t="shared" si="130"/>
        <v>600044114</v>
      </c>
      <c r="C4177" s="57" t="s">
        <v>8088</v>
      </c>
      <c r="D4177" s="50">
        <v>1</v>
      </c>
      <c r="E4177" s="72">
        <f t="shared" si="131"/>
        <v>75030781</v>
      </c>
      <c r="F4177" s="51" t="s">
        <v>5738</v>
      </c>
      <c r="G4177" s="51" t="s">
        <v>8890</v>
      </c>
      <c r="H4177" s="51">
        <v>275</v>
      </c>
      <c r="I4177" s="51" t="s">
        <v>14443</v>
      </c>
      <c r="J4177" s="51">
        <v>16.690000000000001</v>
      </c>
      <c r="K4177" s="68">
        <v>4589.75</v>
      </c>
      <c r="L4177" s="63" t="s">
        <v>14444</v>
      </c>
      <c r="M4177" s="50" t="s">
        <v>13137</v>
      </c>
      <c r="N4177" s="36" t="s">
        <v>13138</v>
      </c>
      <c r="O4177" s="36">
        <v>75</v>
      </c>
      <c r="Q4177" s="36" t="s">
        <v>13139</v>
      </c>
      <c r="R4177" s="50" t="str">
        <f>VLOOKUP(A4177,[1]komplet!$1:$1048576,18,0)</f>
        <v>ANO</v>
      </c>
    </row>
    <row r="4178" spans="1:18" x14ac:dyDescent="0.25">
      <c r="A4178" s="71">
        <v>600044122</v>
      </c>
      <c r="B4178" s="56">
        <f t="shared" si="130"/>
        <v>600044122</v>
      </c>
      <c r="C4178" s="57" t="s">
        <v>8089</v>
      </c>
      <c r="D4178" s="50">
        <v>1</v>
      </c>
      <c r="E4178" s="72">
        <f t="shared" si="131"/>
        <v>70991961</v>
      </c>
      <c r="F4178" s="51" t="s">
        <v>5738</v>
      </c>
      <c r="G4178" s="51" t="s">
        <v>8890</v>
      </c>
      <c r="H4178" s="51">
        <v>0</v>
      </c>
      <c r="I4178" s="51" t="s">
        <v>14443</v>
      </c>
      <c r="J4178" s="51">
        <v>16.690000000000001</v>
      </c>
      <c r="K4178" s="68">
        <v>0</v>
      </c>
      <c r="L4178" s="63">
        <v>44564</v>
      </c>
      <c r="M4178" s="50" t="s">
        <v>13140</v>
      </c>
      <c r="O4178" s="36">
        <v>50</v>
      </c>
      <c r="Q4178" s="36" t="s">
        <v>13141</v>
      </c>
      <c r="R4178" s="50" t="str">
        <f>VLOOKUP(A4178,[1]komplet!$1:$1048576,18,0)</f>
        <v>ANO</v>
      </c>
    </row>
    <row r="4179" spans="1:18" x14ac:dyDescent="0.25">
      <c r="A4179" s="71">
        <v>600044157</v>
      </c>
      <c r="B4179" s="56">
        <f t="shared" si="130"/>
        <v>600044157</v>
      </c>
      <c r="C4179" s="57" t="s">
        <v>8090</v>
      </c>
      <c r="D4179" s="50">
        <v>1</v>
      </c>
      <c r="E4179" s="72">
        <f t="shared" si="131"/>
        <v>70988056</v>
      </c>
      <c r="F4179" s="51" t="s">
        <v>5738</v>
      </c>
      <c r="G4179" s="51" t="s">
        <v>8890</v>
      </c>
      <c r="H4179" s="51">
        <v>750</v>
      </c>
      <c r="I4179" s="51" t="s">
        <v>14443</v>
      </c>
      <c r="J4179" s="51">
        <v>16.690000000000001</v>
      </c>
      <c r="K4179" s="68">
        <v>12517.500000000002</v>
      </c>
      <c r="L4179" s="63" t="s">
        <v>14444</v>
      </c>
      <c r="M4179" s="50" t="s">
        <v>13142</v>
      </c>
      <c r="N4179" s="36" t="s">
        <v>36</v>
      </c>
      <c r="O4179" s="36">
        <v>1</v>
      </c>
      <c r="Q4179" s="36" t="s">
        <v>13143</v>
      </c>
      <c r="R4179" s="50" t="str">
        <f>VLOOKUP(A4179,[1]komplet!$1:$1048576,18,0)</f>
        <v>ANO</v>
      </c>
    </row>
    <row r="4180" spans="1:18" x14ac:dyDescent="0.25">
      <c r="A4180" s="71">
        <v>600044181</v>
      </c>
      <c r="B4180" s="56">
        <f t="shared" si="130"/>
        <v>600044181</v>
      </c>
      <c r="C4180" s="57" t="s">
        <v>8091</v>
      </c>
      <c r="D4180" s="50">
        <v>1</v>
      </c>
      <c r="E4180" s="72">
        <f t="shared" si="131"/>
        <v>70989583</v>
      </c>
      <c r="F4180" s="51" t="s">
        <v>5738</v>
      </c>
      <c r="G4180" s="51" t="s">
        <v>8890</v>
      </c>
      <c r="H4180" s="51">
        <v>450</v>
      </c>
      <c r="I4180" s="51" t="s">
        <v>14443</v>
      </c>
      <c r="J4180" s="51">
        <v>16.690000000000001</v>
      </c>
      <c r="K4180" s="68">
        <v>7510.5000000000009</v>
      </c>
      <c r="L4180" s="63" t="s">
        <v>14444</v>
      </c>
      <c r="M4180" s="50" t="s">
        <v>13144</v>
      </c>
      <c r="N4180" s="36" t="s">
        <v>52</v>
      </c>
      <c r="O4180" s="36">
        <v>230</v>
      </c>
      <c r="Q4180" s="36" t="s">
        <v>11325</v>
      </c>
      <c r="R4180" s="50" t="str">
        <f>VLOOKUP(A4180,[1]komplet!$1:$1048576,18,0)</f>
        <v>ANO</v>
      </c>
    </row>
    <row r="4181" spans="1:18" x14ac:dyDescent="0.25">
      <c r="A4181" s="71">
        <v>600044190</v>
      </c>
      <c r="B4181" s="56">
        <f t="shared" si="130"/>
        <v>600044190</v>
      </c>
      <c r="C4181" s="57" t="s">
        <v>8092</v>
      </c>
      <c r="D4181" s="50">
        <v>1</v>
      </c>
      <c r="E4181" s="72">
        <f t="shared" si="131"/>
        <v>70989567</v>
      </c>
      <c r="F4181" s="51" t="s">
        <v>5738</v>
      </c>
      <c r="G4181" s="51" t="s">
        <v>8890</v>
      </c>
      <c r="H4181" s="51">
        <v>875</v>
      </c>
      <c r="I4181" s="51" t="s">
        <v>14443</v>
      </c>
      <c r="J4181" s="51">
        <v>16.690000000000001</v>
      </c>
      <c r="K4181" s="68">
        <v>14603.750000000002</v>
      </c>
      <c r="L4181" s="63" t="s">
        <v>14444</v>
      </c>
      <c r="M4181" s="50" t="s">
        <v>13145</v>
      </c>
      <c r="N4181" s="36" t="s">
        <v>40</v>
      </c>
      <c r="O4181" s="36">
        <v>262</v>
      </c>
      <c r="Q4181" s="36" t="s">
        <v>13146</v>
      </c>
      <c r="R4181" s="50" t="str">
        <f>VLOOKUP(A4181,[1]komplet!$1:$1048576,18,0)</f>
        <v>ANO</v>
      </c>
    </row>
    <row r="4182" spans="1:18" x14ac:dyDescent="0.25">
      <c r="A4182" s="71">
        <v>600044203</v>
      </c>
      <c r="B4182" s="56">
        <f t="shared" si="130"/>
        <v>600044203</v>
      </c>
      <c r="C4182" s="57" t="s">
        <v>8093</v>
      </c>
      <c r="D4182" s="50">
        <v>1</v>
      </c>
      <c r="E4182" s="72">
        <f t="shared" si="131"/>
        <v>70990905</v>
      </c>
      <c r="F4182" s="51" t="s">
        <v>5738</v>
      </c>
      <c r="G4182" s="51" t="s">
        <v>8890</v>
      </c>
      <c r="H4182" s="51">
        <v>225</v>
      </c>
      <c r="I4182" s="51" t="s">
        <v>14443</v>
      </c>
      <c r="J4182" s="51">
        <v>16.690000000000001</v>
      </c>
      <c r="K4182" s="68">
        <v>3755.2500000000005</v>
      </c>
      <c r="L4182" s="63" t="s">
        <v>14444</v>
      </c>
      <c r="M4182" s="50" t="s">
        <v>13147</v>
      </c>
      <c r="N4182" s="36" t="s">
        <v>13148</v>
      </c>
      <c r="O4182" s="36">
        <v>77</v>
      </c>
      <c r="Q4182" s="36" t="s">
        <v>13149</v>
      </c>
      <c r="R4182" s="50" t="str">
        <f>VLOOKUP(A4182,[1]komplet!$1:$1048576,18,0)</f>
        <v>ANO</v>
      </c>
    </row>
    <row r="4183" spans="1:18" x14ac:dyDescent="0.25">
      <c r="A4183" s="71">
        <v>600044238</v>
      </c>
      <c r="B4183" s="56">
        <f t="shared" si="130"/>
        <v>600044238</v>
      </c>
      <c r="C4183" s="57" t="s">
        <v>8094</v>
      </c>
      <c r="D4183" s="50">
        <v>1</v>
      </c>
      <c r="E4183" s="72">
        <f t="shared" si="131"/>
        <v>75034751</v>
      </c>
      <c r="F4183" s="51" t="s">
        <v>5738</v>
      </c>
      <c r="G4183" s="51" t="s">
        <v>8890</v>
      </c>
      <c r="H4183" s="51">
        <v>125</v>
      </c>
      <c r="I4183" s="51" t="s">
        <v>14443</v>
      </c>
      <c r="J4183" s="51">
        <v>16.690000000000001</v>
      </c>
      <c r="K4183" s="68">
        <v>2086.25</v>
      </c>
      <c r="L4183" s="63" t="s">
        <v>14444</v>
      </c>
      <c r="M4183" s="50" t="s">
        <v>13150</v>
      </c>
      <c r="O4183" s="36">
        <v>52</v>
      </c>
      <c r="Q4183" s="36" t="s">
        <v>13151</v>
      </c>
      <c r="R4183" s="50" t="str">
        <f>VLOOKUP(A4183,[1]komplet!$1:$1048576,18,0)</f>
        <v>ANO</v>
      </c>
    </row>
    <row r="4184" spans="1:18" x14ac:dyDescent="0.25">
      <c r="A4184" s="71">
        <v>600044254</v>
      </c>
      <c r="B4184" s="56">
        <f t="shared" si="130"/>
        <v>600044254</v>
      </c>
      <c r="C4184" s="57" t="s">
        <v>8095</v>
      </c>
      <c r="D4184" s="50">
        <v>1</v>
      </c>
      <c r="E4184" s="72">
        <f t="shared" si="131"/>
        <v>61894648</v>
      </c>
      <c r="F4184" s="51" t="s">
        <v>5738</v>
      </c>
      <c r="G4184" s="51" t="s">
        <v>8890</v>
      </c>
      <c r="H4184" s="51">
        <v>1025</v>
      </c>
      <c r="I4184" s="51" t="s">
        <v>14443</v>
      </c>
      <c r="J4184" s="51">
        <v>16.690000000000001</v>
      </c>
      <c r="K4184" s="68">
        <v>17107.25</v>
      </c>
      <c r="L4184" s="63" t="s">
        <v>14444</v>
      </c>
      <c r="M4184" s="50" t="s">
        <v>13152</v>
      </c>
      <c r="N4184" s="36" t="s">
        <v>4459</v>
      </c>
      <c r="O4184" s="36">
        <v>457</v>
      </c>
      <c r="Q4184" s="36" t="s">
        <v>8896</v>
      </c>
      <c r="R4184" s="50" t="str">
        <f>VLOOKUP(A4184,[1]komplet!$1:$1048576,18,0)</f>
        <v>ANO</v>
      </c>
    </row>
    <row r="4185" spans="1:18" x14ac:dyDescent="0.25">
      <c r="A4185" s="71">
        <v>600044262</v>
      </c>
      <c r="B4185" s="56">
        <f t="shared" si="130"/>
        <v>600044262</v>
      </c>
      <c r="C4185" s="57" t="s">
        <v>8096</v>
      </c>
      <c r="D4185" s="50">
        <v>1</v>
      </c>
      <c r="E4185" s="72">
        <f t="shared" si="131"/>
        <v>70867429</v>
      </c>
      <c r="F4185" s="51" t="s">
        <v>5738</v>
      </c>
      <c r="G4185" s="51" t="s">
        <v>8890</v>
      </c>
      <c r="H4185" s="51">
        <v>2000</v>
      </c>
      <c r="I4185" s="51" t="s">
        <v>14443</v>
      </c>
      <c r="J4185" s="51">
        <v>16.690000000000001</v>
      </c>
      <c r="K4185" s="68">
        <v>33380</v>
      </c>
      <c r="L4185" s="63" t="s">
        <v>14444</v>
      </c>
      <c r="M4185" s="50" t="s">
        <v>13153</v>
      </c>
      <c r="N4185" s="36" t="s">
        <v>13113</v>
      </c>
      <c r="O4185" s="36">
        <v>1188</v>
      </c>
      <c r="Q4185" s="36" t="s">
        <v>8896</v>
      </c>
      <c r="R4185" s="50" t="str">
        <f>VLOOKUP(A4185,[1]komplet!$1:$1048576,18,0)</f>
        <v>ANO</v>
      </c>
    </row>
    <row r="4186" spans="1:18" x14ac:dyDescent="0.25">
      <c r="A4186" s="71">
        <v>600044327</v>
      </c>
      <c r="B4186" s="56">
        <f t="shared" si="130"/>
        <v>600044327</v>
      </c>
      <c r="C4186" s="57" t="s">
        <v>8097</v>
      </c>
      <c r="D4186" s="50">
        <v>1</v>
      </c>
      <c r="E4186" s="72">
        <f t="shared" si="131"/>
        <v>61894508</v>
      </c>
      <c r="F4186" s="51" t="s">
        <v>5738</v>
      </c>
      <c r="G4186" s="51" t="s">
        <v>8890</v>
      </c>
      <c r="H4186" s="51">
        <v>775</v>
      </c>
      <c r="I4186" s="51" t="s">
        <v>14443</v>
      </c>
      <c r="J4186" s="51">
        <v>16.690000000000001</v>
      </c>
      <c r="K4186" s="68">
        <v>12934.750000000002</v>
      </c>
      <c r="L4186" s="63" t="s">
        <v>14444</v>
      </c>
      <c r="M4186" s="50" t="s">
        <v>13154</v>
      </c>
      <c r="N4186" s="36" t="s">
        <v>5342</v>
      </c>
      <c r="O4186" s="36">
        <v>1206</v>
      </c>
      <c r="Q4186" s="36" t="s">
        <v>8896</v>
      </c>
      <c r="R4186" s="50" t="str">
        <f>VLOOKUP(A4186,[1]komplet!$1:$1048576,18,0)</f>
        <v>ANO</v>
      </c>
    </row>
    <row r="4187" spans="1:18" x14ac:dyDescent="0.25">
      <c r="A4187" s="71">
        <v>600044335</v>
      </c>
      <c r="B4187" s="56">
        <f t="shared" si="130"/>
        <v>600044335</v>
      </c>
      <c r="C4187" s="57" t="s">
        <v>8098</v>
      </c>
      <c r="D4187" s="50">
        <v>1</v>
      </c>
      <c r="E4187" s="72">
        <f t="shared" si="131"/>
        <v>61894494</v>
      </c>
      <c r="F4187" s="51" t="s">
        <v>5738</v>
      </c>
      <c r="G4187" s="51" t="s">
        <v>8890</v>
      </c>
      <c r="H4187" s="51">
        <v>2225</v>
      </c>
      <c r="I4187" s="51" t="s">
        <v>14443</v>
      </c>
      <c r="J4187" s="51">
        <v>16.690000000000001</v>
      </c>
      <c r="K4187" s="68">
        <v>37135.25</v>
      </c>
      <c r="L4187" s="63" t="s">
        <v>14444</v>
      </c>
      <c r="M4187" s="50" t="s">
        <v>13155</v>
      </c>
      <c r="N4187" s="36" t="s">
        <v>13156</v>
      </c>
      <c r="O4187" s="36">
        <v>3078</v>
      </c>
      <c r="Q4187" s="36" t="s">
        <v>8896</v>
      </c>
      <c r="R4187" s="50" t="str">
        <f>VLOOKUP(A4187,[1]komplet!$1:$1048576,18,0)</f>
        <v>ANO</v>
      </c>
    </row>
    <row r="4188" spans="1:18" x14ac:dyDescent="0.25">
      <c r="A4188" s="71">
        <v>600044343</v>
      </c>
      <c r="B4188" s="56">
        <f t="shared" si="130"/>
        <v>600044343</v>
      </c>
      <c r="C4188" s="57" t="s">
        <v>8099</v>
      </c>
      <c r="D4188" s="50">
        <v>1</v>
      </c>
      <c r="E4188" s="72">
        <f t="shared" si="131"/>
        <v>48703591</v>
      </c>
      <c r="F4188" s="51" t="s">
        <v>5738</v>
      </c>
      <c r="G4188" s="51" t="s">
        <v>8890</v>
      </c>
      <c r="H4188" s="51">
        <v>1250</v>
      </c>
      <c r="I4188" s="51" t="s">
        <v>14443</v>
      </c>
      <c r="J4188" s="51">
        <v>16.690000000000001</v>
      </c>
      <c r="K4188" s="68">
        <v>20862.5</v>
      </c>
      <c r="L4188" s="63" t="s">
        <v>14444</v>
      </c>
      <c r="M4188" s="50" t="s">
        <v>13157</v>
      </c>
      <c r="N4188" s="36" t="s">
        <v>13158</v>
      </c>
      <c r="O4188" s="36">
        <v>36</v>
      </c>
      <c r="Q4188" s="36" t="s">
        <v>13159</v>
      </c>
      <c r="R4188" s="50" t="str">
        <f>VLOOKUP(A4188,[1]komplet!$1:$1048576,18,0)</f>
        <v>ANO</v>
      </c>
    </row>
    <row r="4189" spans="1:18" x14ac:dyDescent="0.25">
      <c r="A4189" s="71">
        <v>600044351</v>
      </c>
      <c r="B4189" s="56">
        <f t="shared" si="130"/>
        <v>600044351</v>
      </c>
      <c r="C4189" s="57" t="s">
        <v>8100</v>
      </c>
      <c r="D4189" s="50">
        <v>1</v>
      </c>
      <c r="E4189" s="72">
        <f t="shared" si="131"/>
        <v>61894273</v>
      </c>
      <c r="F4189" s="51" t="s">
        <v>5738</v>
      </c>
      <c r="G4189" s="51" t="s">
        <v>8890</v>
      </c>
      <c r="H4189" s="51">
        <v>2200</v>
      </c>
      <c r="I4189" s="51" t="s">
        <v>14443</v>
      </c>
      <c r="J4189" s="51">
        <v>16.690000000000001</v>
      </c>
      <c r="K4189" s="68">
        <v>36718</v>
      </c>
      <c r="L4189" s="63" t="s">
        <v>14444</v>
      </c>
      <c r="M4189" s="50" t="s">
        <v>13160</v>
      </c>
      <c r="N4189" s="36" t="s">
        <v>51</v>
      </c>
      <c r="O4189" s="36">
        <v>77</v>
      </c>
      <c r="P4189" s="36">
        <v>10</v>
      </c>
      <c r="Q4189" s="36" t="s">
        <v>13161</v>
      </c>
      <c r="R4189" s="50" t="str">
        <f>VLOOKUP(A4189,[1]komplet!$1:$1048576,18,0)</f>
        <v>ANO</v>
      </c>
    </row>
    <row r="4190" spans="1:18" x14ac:dyDescent="0.25">
      <c r="A4190" s="71">
        <v>600044378</v>
      </c>
      <c r="B4190" s="56">
        <f t="shared" si="130"/>
        <v>600044378</v>
      </c>
      <c r="C4190" s="57" t="s">
        <v>8101</v>
      </c>
      <c r="D4190" s="50">
        <v>1</v>
      </c>
      <c r="E4190" s="72">
        <f t="shared" si="131"/>
        <v>70990701</v>
      </c>
      <c r="F4190" s="51" t="s">
        <v>5738</v>
      </c>
      <c r="G4190" s="51" t="s">
        <v>8890</v>
      </c>
      <c r="H4190" s="51">
        <v>825</v>
      </c>
      <c r="I4190" s="51" t="s">
        <v>14443</v>
      </c>
      <c r="J4190" s="51">
        <v>16.690000000000001</v>
      </c>
      <c r="K4190" s="68">
        <v>13769.250000000002</v>
      </c>
      <c r="L4190" s="63" t="s">
        <v>14444</v>
      </c>
      <c r="M4190" s="50" t="s">
        <v>13162</v>
      </c>
      <c r="N4190" s="36" t="s">
        <v>13163</v>
      </c>
      <c r="O4190" s="36">
        <v>150</v>
      </c>
      <c r="Q4190" s="36" t="s">
        <v>13164</v>
      </c>
      <c r="R4190" s="50" t="str">
        <f>VLOOKUP(A4190,[1]komplet!$1:$1048576,18,0)</f>
        <v>ANO</v>
      </c>
    </row>
    <row r="4191" spans="1:18" x14ac:dyDescent="0.25">
      <c r="A4191" s="71">
        <v>600044408</v>
      </c>
      <c r="B4191" s="56">
        <f t="shared" si="130"/>
        <v>600044408</v>
      </c>
      <c r="C4191" s="57" t="s">
        <v>8102</v>
      </c>
      <c r="D4191" s="50">
        <v>1</v>
      </c>
      <c r="E4191" s="72">
        <f t="shared" si="131"/>
        <v>75032775</v>
      </c>
      <c r="F4191" s="51" t="s">
        <v>5738</v>
      </c>
      <c r="G4191" s="51" t="s">
        <v>8890</v>
      </c>
      <c r="H4191" s="51">
        <v>700</v>
      </c>
      <c r="I4191" s="51" t="s">
        <v>14443</v>
      </c>
      <c r="J4191" s="51">
        <v>16.690000000000001</v>
      </c>
      <c r="K4191" s="68">
        <v>11683</v>
      </c>
      <c r="L4191" s="63" t="s">
        <v>14444</v>
      </c>
      <c r="M4191" s="50" t="s">
        <v>13165</v>
      </c>
      <c r="N4191" s="36" t="s">
        <v>41</v>
      </c>
      <c r="O4191" s="36">
        <v>237</v>
      </c>
      <c r="Q4191" s="36" t="s">
        <v>13166</v>
      </c>
      <c r="R4191" s="50" t="str">
        <f>VLOOKUP(A4191,[1]komplet!$1:$1048576,18,0)</f>
        <v>ANO</v>
      </c>
    </row>
    <row r="4192" spans="1:18" x14ac:dyDescent="0.25">
      <c r="A4192" s="71">
        <v>600044416</v>
      </c>
      <c r="B4192" s="56">
        <f t="shared" si="130"/>
        <v>600044416</v>
      </c>
      <c r="C4192" s="57" t="s">
        <v>8103</v>
      </c>
      <c r="D4192" s="50">
        <v>1</v>
      </c>
      <c r="E4192" s="72">
        <f t="shared" si="131"/>
        <v>75031621</v>
      </c>
      <c r="F4192" s="51" t="s">
        <v>5738</v>
      </c>
      <c r="G4192" s="51" t="s">
        <v>8890</v>
      </c>
      <c r="H4192" s="51">
        <v>650</v>
      </c>
      <c r="I4192" s="51" t="s">
        <v>14443</v>
      </c>
      <c r="J4192" s="51">
        <v>16.690000000000001</v>
      </c>
      <c r="K4192" s="68">
        <v>10848.5</v>
      </c>
      <c r="L4192" s="63" t="s">
        <v>14444</v>
      </c>
      <c r="M4192" s="50" t="s">
        <v>13167</v>
      </c>
      <c r="O4192" s="36">
        <v>338</v>
      </c>
      <c r="Q4192" s="36" t="s">
        <v>13168</v>
      </c>
      <c r="R4192" s="50" t="str">
        <f>VLOOKUP(A4192,[1]komplet!$1:$1048576,18,0)</f>
        <v>ANO</v>
      </c>
    </row>
    <row r="4193" spans="1:18" x14ac:dyDescent="0.25">
      <c r="A4193" s="71">
        <v>600044459</v>
      </c>
      <c r="B4193" s="56">
        <f t="shared" si="130"/>
        <v>600044459</v>
      </c>
      <c r="C4193" s="57" t="s">
        <v>8104</v>
      </c>
      <c r="D4193" s="50">
        <v>1</v>
      </c>
      <c r="E4193" s="72">
        <f t="shared" si="131"/>
        <v>75033119</v>
      </c>
      <c r="F4193" s="51" t="s">
        <v>5738</v>
      </c>
      <c r="G4193" s="51" t="s">
        <v>8890</v>
      </c>
      <c r="H4193" s="51">
        <v>775</v>
      </c>
      <c r="I4193" s="51" t="s">
        <v>14443</v>
      </c>
      <c r="J4193" s="51">
        <v>16.690000000000001</v>
      </c>
      <c r="K4193" s="68">
        <v>12934.750000000002</v>
      </c>
      <c r="L4193" s="63" t="s">
        <v>14444</v>
      </c>
      <c r="M4193" s="50" t="s">
        <v>13169</v>
      </c>
      <c r="N4193" s="36" t="s">
        <v>13170</v>
      </c>
      <c r="O4193" s="36">
        <v>165</v>
      </c>
      <c r="Q4193" s="36" t="s">
        <v>13171</v>
      </c>
      <c r="R4193" s="50" t="str">
        <f>VLOOKUP(A4193,[1]komplet!$1:$1048576,18,0)</f>
        <v>ANO</v>
      </c>
    </row>
    <row r="4194" spans="1:18" x14ac:dyDescent="0.25">
      <c r="A4194" s="71">
        <v>600044491</v>
      </c>
      <c r="B4194" s="56">
        <f t="shared" si="130"/>
        <v>600044491</v>
      </c>
      <c r="C4194" s="57" t="s">
        <v>8105</v>
      </c>
      <c r="D4194" s="50">
        <v>1</v>
      </c>
      <c r="E4194" s="72">
        <f t="shared" si="131"/>
        <v>71002235</v>
      </c>
      <c r="F4194" s="51" t="s">
        <v>5738</v>
      </c>
      <c r="G4194" s="51" t="s">
        <v>8890</v>
      </c>
      <c r="H4194" s="51">
        <v>1450</v>
      </c>
      <c r="I4194" s="51" t="s">
        <v>14443</v>
      </c>
      <c r="J4194" s="51">
        <v>16.690000000000001</v>
      </c>
      <c r="K4194" s="68">
        <v>24200.500000000004</v>
      </c>
      <c r="L4194" s="63" t="s">
        <v>14444</v>
      </c>
      <c r="M4194" s="50" t="s">
        <v>13172</v>
      </c>
      <c r="N4194" s="36" t="s">
        <v>19</v>
      </c>
      <c r="O4194" s="36">
        <v>277</v>
      </c>
      <c r="Q4194" s="36" t="s">
        <v>13173</v>
      </c>
      <c r="R4194" s="50" t="str">
        <f>VLOOKUP(A4194,[1]komplet!$1:$1048576,18,0)</f>
        <v>ANO</v>
      </c>
    </row>
    <row r="4195" spans="1:18" x14ac:dyDescent="0.25">
      <c r="A4195" s="71">
        <v>600044505</v>
      </c>
      <c r="B4195" s="56">
        <f t="shared" si="130"/>
        <v>600044505</v>
      </c>
      <c r="C4195" s="57" t="s">
        <v>8106</v>
      </c>
      <c r="D4195" s="50">
        <v>1</v>
      </c>
      <c r="E4195" s="72">
        <f t="shared" si="131"/>
        <v>48704148</v>
      </c>
      <c r="F4195" s="51" t="s">
        <v>5738</v>
      </c>
      <c r="G4195" s="51" t="s">
        <v>8890</v>
      </c>
      <c r="H4195" s="51">
        <v>2400</v>
      </c>
      <c r="I4195" s="51" t="s">
        <v>14443</v>
      </c>
      <c r="J4195" s="51">
        <v>16.690000000000001</v>
      </c>
      <c r="K4195" s="68">
        <v>40056</v>
      </c>
      <c r="L4195" s="63" t="s">
        <v>14444</v>
      </c>
      <c r="M4195" s="50" t="s">
        <v>13174</v>
      </c>
      <c r="N4195" s="36" t="s">
        <v>4114</v>
      </c>
      <c r="O4195" s="36">
        <v>2929</v>
      </c>
      <c r="Q4195" s="36" t="s">
        <v>8896</v>
      </c>
      <c r="R4195" s="50" t="str">
        <f>VLOOKUP(A4195,[1]komplet!$1:$1048576,18,0)</f>
        <v>ANO</v>
      </c>
    </row>
    <row r="4196" spans="1:18" x14ac:dyDescent="0.25">
      <c r="A4196" s="71">
        <v>600044513</v>
      </c>
      <c r="B4196" s="56">
        <f t="shared" si="130"/>
        <v>600044513</v>
      </c>
      <c r="C4196" s="57" t="s">
        <v>8107</v>
      </c>
      <c r="D4196" s="50">
        <v>1</v>
      </c>
      <c r="E4196" s="72">
        <f t="shared" si="131"/>
        <v>61894397</v>
      </c>
      <c r="F4196" s="51" t="s">
        <v>5738</v>
      </c>
      <c r="G4196" s="51" t="s">
        <v>8890</v>
      </c>
      <c r="H4196" s="51">
        <v>2075</v>
      </c>
      <c r="I4196" s="51" t="s">
        <v>14443</v>
      </c>
      <c r="J4196" s="51">
        <v>16.690000000000001</v>
      </c>
      <c r="K4196" s="68">
        <v>34631.75</v>
      </c>
      <c r="L4196" s="63" t="s">
        <v>14444</v>
      </c>
      <c r="M4196" s="50" t="s">
        <v>13175</v>
      </c>
      <c r="N4196" s="36" t="s">
        <v>13176</v>
      </c>
      <c r="O4196" s="36">
        <v>2511</v>
      </c>
      <c r="Q4196" s="36" t="s">
        <v>8896</v>
      </c>
      <c r="R4196" s="50" t="str">
        <f>VLOOKUP(A4196,[1]komplet!$1:$1048576,18,0)</f>
        <v>ANO</v>
      </c>
    </row>
    <row r="4197" spans="1:18" x14ac:dyDescent="0.25">
      <c r="A4197" s="71">
        <v>600044521</v>
      </c>
      <c r="B4197" s="56">
        <f t="shared" si="130"/>
        <v>600044521</v>
      </c>
      <c r="C4197" s="57" t="s">
        <v>8108</v>
      </c>
      <c r="D4197" s="50">
        <v>1</v>
      </c>
      <c r="E4197" s="72">
        <f t="shared" si="131"/>
        <v>75033810</v>
      </c>
      <c r="F4197" s="51" t="s">
        <v>5738</v>
      </c>
      <c r="G4197" s="51" t="s">
        <v>8890</v>
      </c>
      <c r="H4197" s="51">
        <v>2100</v>
      </c>
      <c r="I4197" s="51" t="s">
        <v>14443</v>
      </c>
      <c r="J4197" s="51">
        <v>16.690000000000001</v>
      </c>
      <c r="K4197" s="68">
        <v>35049</v>
      </c>
      <c r="L4197" s="63" t="s">
        <v>14444</v>
      </c>
      <c r="M4197" s="50" t="s">
        <v>13177</v>
      </c>
      <c r="N4197" s="36" t="s">
        <v>13178</v>
      </c>
      <c r="O4197" s="36">
        <v>1756</v>
      </c>
      <c r="Q4197" s="36" t="s">
        <v>8896</v>
      </c>
      <c r="R4197" s="50" t="str">
        <f>VLOOKUP(A4197,[1]komplet!$1:$1048576,18,0)</f>
        <v>ANO</v>
      </c>
    </row>
    <row r="4198" spans="1:18" x14ac:dyDescent="0.25">
      <c r="A4198" s="71">
        <v>600044530</v>
      </c>
      <c r="B4198" s="56">
        <f t="shared" si="130"/>
        <v>600044530</v>
      </c>
      <c r="C4198" s="57" t="s">
        <v>8109</v>
      </c>
      <c r="D4198" s="50">
        <v>1</v>
      </c>
      <c r="E4198" s="72">
        <f t="shared" si="131"/>
        <v>70860815</v>
      </c>
      <c r="F4198" s="51" t="s">
        <v>5738</v>
      </c>
      <c r="G4198" s="51" t="s">
        <v>8890</v>
      </c>
      <c r="H4198" s="51">
        <v>2700</v>
      </c>
      <c r="I4198" s="51" t="s">
        <v>14443</v>
      </c>
      <c r="J4198" s="51">
        <v>16.690000000000001</v>
      </c>
      <c r="K4198" s="68">
        <v>45063</v>
      </c>
      <c r="L4198" s="63" t="s">
        <v>14444</v>
      </c>
      <c r="M4198" s="50" t="s">
        <v>13179</v>
      </c>
      <c r="N4198" s="36" t="s">
        <v>11838</v>
      </c>
      <c r="O4198" s="36">
        <v>2447</v>
      </c>
      <c r="Q4198" s="36" t="s">
        <v>8896</v>
      </c>
      <c r="R4198" s="50" t="str">
        <f>VLOOKUP(A4198,[1]komplet!$1:$1048576,18,0)</f>
        <v>ANO</v>
      </c>
    </row>
    <row r="4199" spans="1:18" x14ac:dyDescent="0.25">
      <c r="A4199" s="71">
        <v>600044556</v>
      </c>
      <c r="B4199" s="56">
        <f t="shared" si="130"/>
        <v>600044556</v>
      </c>
      <c r="C4199" s="57" t="s">
        <v>8110</v>
      </c>
      <c r="D4199" s="50">
        <v>1</v>
      </c>
      <c r="E4199" s="72">
        <f t="shared" si="131"/>
        <v>70567981</v>
      </c>
      <c r="F4199" s="51" t="s">
        <v>5738</v>
      </c>
      <c r="G4199" s="51" t="s">
        <v>8890</v>
      </c>
      <c r="H4199" s="51">
        <v>3800</v>
      </c>
      <c r="I4199" s="51" t="s">
        <v>14443</v>
      </c>
      <c r="J4199" s="51">
        <v>16.690000000000001</v>
      </c>
      <c r="K4199" s="68">
        <v>63422.000000000007</v>
      </c>
      <c r="L4199" s="63" t="s">
        <v>14444</v>
      </c>
      <c r="M4199" s="50" t="s">
        <v>13180</v>
      </c>
      <c r="N4199" s="36" t="s">
        <v>13181</v>
      </c>
      <c r="O4199" s="36">
        <v>2633</v>
      </c>
      <c r="Q4199" s="36" t="s">
        <v>8896</v>
      </c>
      <c r="R4199" s="50" t="str">
        <f>VLOOKUP(A4199,[1]komplet!$1:$1048576,18,0)</f>
        <v>ANO</v>
      </c>
    </row>
    <row r="4200" spans="1:18" x14ac:dyDescent="0.25">
      <c r="A4200" s="71">
        <v>600044564</v>
      </c>
      <c r="B4200" s="56">
        <f t="shared" si="130"/>
        <v>600044564</v>
      </c>
      <c r="C4200" s="57" t="s">
        <v>8111</v>
      </c>
      <c r="D4200" s="50">
        <v>1</v>
      </c>
      <c r="E4200" s="72">
        <f t="shared" si="131"/>
        <v>75032741</v>
      </c>
      <c r="F4200" s="51" t="s">
        <v>5738</v>
      </c>
      <c r="G4200" s="51" t="s">
        <v>8890</v>
      </c>
      <c r="H4200" s="51">
        <v>150</v>
      </c>
      <c r="I4200" s="51" t="s">
        <v>14443</v>
      </c>
      <c r="J4200" s="51">
        <v>16.690000000000001</v>
      </c>
      <c r="K4200" s="68">
        <v>2503.5</v>
      </c>
      <c r="L4200" s="63" t="s">
        <v>14444</v>
      </c>
      <c r="M4200" s="50" t="s">
        <v>13182</v>
      </c>
      <c r="O4200" s="36">
        <v>124</v>
      </c>
      <c r="Q4200" s="36" t="s">
        <v>4785</v>
      </c>
      <c r="R4200" s="50" t="str">
        <f>VLOOKUP(A4200,[1]komplet!$1:$1048576,18,0)</f>
        <v>ANO</v>
      </c>
    </row>
    <row r="4201" spans="1:18" x14ac:dyDescent="0.25">
      <c r="A4201" s="71">
        <v>600044581</v>
      </c>
      <c r="B4201" s="56">
        <f t="shared" si="130"/>
        <v>600044581</v>
      </c>
      <c r="C4201" s="57" t="s">
        <v>8112</v>
      </c>
      <c r="D4201" s="50">
        <v>1</v>
      </c>
      <c r="E4201" s="72">
        <f t="shared" si="131"/>
        <v>75031761</v>
      </c>
      <c r="F4201" s="51" t="s">
        <v>5738</v>
      </c>
      <c r="G4201" s="51" t="s">
        <v>8890</v>
      </c>
      <c r="H4201" s="51">
        <v>425</v>
      </c>
      <c r="I4201" s="51" t="s">
        <v>14443</v>
      </c>
      <c r="J4201" s="51">
        <v>16.690000000000001</v>
      </c>
      <c r="K4201" s="68">
        <v>7093.2500000000009</v>
      </c>
      <c r="L4201" s="63" t="s">
        <v>14444</v>
      </c>
      <c r="M4201" s="50" t="s">
        <v>13183</v>
      </c>
      <c r="N4201" s="36" t="s">
        <v>13184</v>
      </c>
      <c r="O4201" s="36">
        <v>87</v>
      </c>
      <c r="Q4201" s="36" t="s">
        <v>13185</v>
      </c>
      <c r="R4201" s="50" t="str">
        <f>VLOOKUP(A4201,[1]komplet!$1:$1048576,18,0)</f>
        <v>ANO</v>
      </c>
    </row>
    <row r="4202" spans="1:18" x14ac:dyDescent="0.25">
      <c r="A4202" s="71">
        <v>600044599</v>
      </c>
      <c r="B4202" s="56">
        <f t="shared" si="130"/>
        <v>600044599</v>
      </c>
      <c r="C4202" s="57" t="s">
        <v>8113</v>
      </c>
      <c r="D4202" s="50">
        <v>1</v>
      </c>
      <c r="E4202" s="72">
        <f t="shared" si="131"/>
        <v>75034484</v>
      </c>
      <c r="F4202" s="51" t="s">
        <v>5738</v>
      </c>
      <c r="G4202" s="51" t="s">
        <v>8890</v>
      </c>
      <c r="H4202" s="51">
        <v>275</v>
      </c>
      <c r="I4202" s="51" t="s">
        <v>14443</v>
      </c>
      <c r="J4202" s="51">
        <v>16.690000000000001</v>
      </c>
      <c r="K4202" s="68">
        <v>4589.75</v>
      </c>
      <c r="L4202" s="63" t="s">
        <v>14444</v>
      </c>
      <c r="M4202" s="50" t="s">
        <v>13186</v>
      </c>
      <c r="N4202" s="36" t="s">
        <v>13187</v>
      </c>
      <c r="O4202" s="36">
        <v>105</v>
      </c>
      <c r="Q4202" s="36" t="s">
        <v>13188</v>
      </c>
      <c r="R4202" s="50" t="str">
        <f>VLOOKUP(A4202,[1]komplet!$1:$1048576,18,0)</f>
        <v>ANO</v>
      </c>
    </row>
    <row r="4203" spans="1:18" x14ac:dyDescent="0.25">
      <c r="A4203" s="71">
        <v>600044661</v>
      </c>
      <c r="B4203" s="56">
        <f t="shared" si="130"/>
        <v>600044661</v>
      </c>
      <c r="C4203" s="57" t="s">
        <v>8114</v>
      </c>
      <c r="D4203" s="50">
        <v>1</v>
      </c>
      <c r="E4203" s="72">
        <f t="shared" si="131"/>
        <v>61894516</v>
      </c>
      <c r="F4203" s="51" t="s">
        <v>5738</v>
      </c>
      <c r="G4203" s="51" t="s">
        <v>8890</v>
      </c>
      <c r="H4203" s="51">
        <v>350</v>
      </c>
      <c r="I4203" s="51" t="s">
        <v>14443</v>
      </c>
      <c r="J4203" s="51">
        <v>16.690000000000001</v>
      </c>
      <c r="K4203" s="68">
        <v>5841.5</v>
      </c>
      <c r="L4203" s="63" t="s">
        <v>14444</v>
      </c>
      <c r="M4203" s="50" t="s">
        <v>13189</v>
      </c>
      <c r="N4203" s="36" t="s">
        <v>13190</v>
      </c>
      <c r="O4203" s="36">
        <v>2199</v>
      </c>
      <c r="Q4203" s="36" t="s">
        <v>8896</v>
      </c>
      <c r="R4203" s="50" t="str">
        <f>VLOOKUP(A4203,[1]komplet!$1:$1048576,18,0)</f>
        <v>ANO</v>
      </c>
    </row>
    <row r="4204" spans="1:18" x14ac:dyDescent="0.25">
      <c r="A4204" s="71">
        <v>600055795</v>
      </c>
      <c r="B4204" s="56">
        <f t="shared" si="130"/>
        <v>600055795</v>
      </c>
      <c r="C4204" s="57" t="s">
        <v>8115</v>
      </c>
      <c r="D4204" s="50">
        <v>1</v>
      </c>
      <c r="E4204" s="72">
        <f t="shared" si="131"/>
        <v>47013958</v>
      </c>
      <c r="F4204" s="51" t="s">
        <v>5738</v>
      </c>
      <c r="G4204" s="51" t="s">
        <v>8890</v>
      </c>
      <c r="H4204" s="51">
        <v>1075</v>
      </c>
      <c r="I4204" s="51" t="s">
        <v>14443</v>
      </c>
      <c r="J4204" s="51">
        <v>16.690000000000001</v>
      </c>
      <c r="K4204" s="68">
        <v>17941.75</v>
      </c>
      <c r="L4204" s="63" t="s">
        <v>14444</v>
      </c>
      <c r="M4204" s="50" t="s">
        <v>13191</v>
      </c>
      <c r="N4204" s="36" t="s">
        <v>19</v>
      </c>
      <c r="O4204" s="36">
        <v>93</v>
      </c>
      <c r="Q4204" s="36" t="s">
        <v>9551</v>
      </c>
      <c r="R4204" s="50" t="str">
        <f>VLOOKUP(A4204,[1]komplet!$1:$1048576,18,0)</f>
        <v>ANO</v>
      </c>
    </row>
    <row r="4205" spans="1:18" x14ac:dyDescent="0.25">
      <c r="A4205" s="71">
        <v>650038509</v>
      </c>
      <c r="B4205" s="56">
        <f t="shared" si="130"/>
        <v>650038509</v>
      </c>
      <c r="C4205" s="57" t="s">
        <v>8116</v>
      </c>
      <c r="D4205" s="50">
        <v>1</v>
      </c>
      <c r="E4205" s="72">
        <f t="shared" si="131"/>
        <v>71004424</v>
      </c>
      <c r="F4205" s="51" t="s">
        <v>5738</v>
      </c>
      <c r="G4205" s="51" t="s">
        <v>8890</v>
      </c>
      <c r="H4205" s="51">
        <v>275</v>
      </c>
      <c r="I4205" s="51" t="s">
        <v>14443</v>
      </c>
      <c r="J4205" s="51">
        <v>16.690000000000001</v>
      </c>
      <c r="K4205" s="68">
        <v>4589.75</v>
      </c>
      <c r="L4205" s="63" t="s">
        <v>14444</v>
      </c>
      <c r="M4205" s="50" t="s">
        <v>13192</v>
      </c>
      <c r="N4205" s="36" t="s">
        <v>13193</v>
      </c>
      <c r="O4205" s="36">
        <v>48</v>
      </c>
      <c r="Q4205" s="36" t="s">
        <v>5106</v>
      </c>
      <c r="R4205" s="50" t="str">
        <f>VLOOKUP(A4205,[1]komplet!$1:$1048576,18,0)</f>
        <v>ANO</v>
      </c>
    </row>
    <row r="4206" spans="1:18" x14ac:dyDescent="0.25">
      <c r="A4206" s="71">
        <v>600170128</v>
      </c>
      <c r="B4206" s="56">
        <f t="shared" si="130"/>
        <v>600170128</v>
      </c>
      <c r="C4206" s="57" t="s">
        <v>8117</v>
      </c>
      <c r="D4206" s="50">
        <v>1</v>
      </c>
      <c r="E4206" s="72">
        <f t="shared" si="131"/>
        <v>16977246</v>
      </c>
      <c r="F4206" s="51" t="s">
        <v>5738</v>
      </c>
      <c r="G4206" s="51" t="s">
        <v>8890</v>
      </c>
      <c r="H4206" s="51">
        <v>2200</v>
      </c>
      <c r="I4206" s="51" t="s">
        <v>14443</v>
      </c>
      <c r="J4206" s="51">
        <v>16.690000000000001</v>
      </c>
      <c r="K4206" s="68">
        <v>36718</v>
      </c>
      <c r="L4206" s="63" t="s">
        <v>14444</v>
      </c>
      <c r="M4206" s="50" t="s">
        <v>13194</v>
      </c>
      <c r="N4206" s="36" t="s">
        <v>13195</v>
      </c>
      <c r="O4206" s="36">
        <v>967</v>
      </c>
      <c r="Q4206" s="36" t="s">
        <v>8896</v>
      </c>
      <c r="R4206" s="50" t="str">
        <f>VLOOKUP(A4206,[1]komplet!$1:$1048576,18,0)</f>
        <v>ANO</v>
      </c>
    </row>
    <row r="4207" spans="1:18" x14ac:dyDescent="0.25">
      <c r="A4207" s="71">
        <v>600171728</v>
      </c>
      <c r="B4207" s="56">
        <f t="shared" si="130"/>
        <v>600171728</v>
      </c>
      <c r="C4207" s="57" t="s">
        <v>8118</v>
      </c>
      <c r="D4207" s="50">
        <v>1</v>
      </c>
      <c r="E4207" s="72">
        <f t="shared" si="131"/>
        <v>61894737</v>
      </c>
      <c r="F4207" s="51" t="s">
        <v>5738</v>
      </c>
      <c r="G4207" s="51" t="s">
        <v>8890</v>
      </c>
      <c r="H4207" s="51">
        <v>2675</v>
      </c>
      <c r="I4207" s="51" t="s">
        <v>14443</v>
      </c>
      <c r="J4207" s="51">
        <v>16.690000000000001</v>
      </c>
      <c r="K4207" s="68">
        <v>44645.75</v>
      </c>
      <c r="L4207" s="63" t="s">
        <v>14444</v>
      </c>
      <c r="M4207" s="50" t="s">
        <v>13196</v>
      </c>
      <c r="N4207" s="36" t="s">
        <v>4319</v>
      </c>
      <c r="O4207" s="36">
        <v>3103</v>
      </c>
      <c r="Q4207" s="36" t="s">
        <v>8896</v>
      </c>
      <c r="R4207" s="50" t="str">
        <f>VLOOKUP(A4207,[1]komplet!$1:$1048576,18,0)</f>
        <v>ANO</v>
      </c>
    </row>
    <row r="4208" spans="1:18" x14ac:dyDescent="0.25">
      <c r="A4208" s="71">
        <v>650047486</v>
      </c>
      <c r="B4208" s="56">
        <f t="shared" si="130"/>
        <v>650047486</v>
      </c>
      <c r="C4208" s="57" t="s">
        <v>8119</v>
      </c>
      <c r="D4208" s="50">
        <v>1</v>
      </c>
      <c r="E4208" s="72">
        <f t="shared" si="131"/>
        <v>70989613</v>
      </c>
      <c r="F4208" s="51" t="s">
        <v>5738</v>
      </c>
      <c r="G4208" s="51" t="s">
        <v>8890</v>
      </c>
      <c r="H4208" s="51">
        <v>1750</v>
      </c>
      <c r="I4208" s="51" t="s">
        <v>14443</v>
      </c>
      <c r="J4208" s="51">
        <v>16.690000000000001</v>
      </c>
      <c r="K4208" s="68">
        <v>29207.500000000004</v>
      </c>
      <c r="L4208" s="63" t="s">
        <v>14444</v>
      </c>
      <c r="M4208" s="50" t="s">
        <v>13197</v>
      </c>
      <c r="N4208" s="36" t="s">
        <v>13117</v>
      </c>
      <c r="O4208" s="36">
        <v>387</v>
      </c>
      <c r="Q4208" s="36" t="s">
        <v>13102</v>
      </c>
      <c r="R4208" s="50" t="str">
        <f>VLOOKUP(A4208,[1]komplet!$1:$1048576,18,0)</f>
        <v>ANO</v>
      </c>
    </row>
    <row r="4209" spans="1:18" x14ac:dyDescent="0.25">
      <c r="A4209" s="71">
        <v>651036062</v>
      </c>
      <c r="B4209" s="56">
        <f t="shared" si="130"/>
        <v>651036062</v>
      </c>
      <c r="C4209" s="57" t="s">
        <v>8120</v>
      </c>
      <c r="D4209" s="50">
        <v>1</v>
      </c>
      <c r="E4209" s="72">
        <f t="shared" si="131"/>
        <v>71340793</v>
      </c>
      <c r="F4209" s="51" t="s">
        <v>5738</v>
      </c>
      <c r="G4209" s="51" t="s">
        <v>8890</v>
      </c>
      <c r="H4209" s="51">
        <v>700</v>
      </c>
      <c r="I4209" s="51" t="s">
        <v>14443</v>
      </c>
      <c r="J4209" s="51">
        <v>16.690000000000001</v>
      </c>
      <c r="K4209" s="68">
        <v>11683</v>
      </c>
      <c r="L4209" s="63" t="s">
        <v>14444</v>
      </c>
      <c r="M4209" s="50" t="s">
        <v>13198</v>
      </c>
      <c r="O4209" s="36">
        <v>245</v>
      </c>
      <c r="Q4209" s="36" t="s">
        <v>13171</v>
      </c>
      <c r="R4209" s="50" t="str">
        <f>VLOOKUP(A4209,[1]komplet!$1:$1048576,18,0)</f>
        <v>NE</v>
      </c>
    </row>
    <row r="4210" spans="1:18" x14ac:dyDescent="0.25">
      <c r="A4210" s="71">
        <v>691000115</v>
      </c>
      <c r="B4210" s="56">
        <f t="shared" si="130"/>
        <v>691000115</v>
      </c>
      <c r="C4210" s="57" t="s">
        <v>8121</v>
      </c>
      <c r="D4210" s="50">
        <v>1</v>
      </c>
      <c r="E4210" s="72">
        <f t="shared" si="131"/>
        <v>75135540</v>
      </c>
      <c r="F4210" s="51" t="s">
        <v>5738</v>
      </c>
      <c r="G4210" s="51" t="s">
        <v>8890</v>
      </c>
      <c r="H4210" s="51">
        <v>2800</v>
      </c>
      <c r="I4210" s="51" t="s">
        <v>14443</v>
      </c>
      <c r="J4210" s="51">
        <v>16.690000000000001</v>
      </c>
      <c r="K4210" s="68">
        <v>46732</v>
      </c>
      <c r="L4210" s="63" t="s">
        <v>14444</v>
      </c>
      <c r="M4210" s="50" t="s">
        <v>13199</v>
      </c>
      <c r="N4210" s="36" t="s">
        <v>5673</v>
      </c>
      <c r="O4210" s="36">
        <v>58</v>
      </c>
      <c r="Q4210" s="36" t="s">
        <v>13200</v>
      </c>
      <c r="R4210" s="50" t="str">
        <f>VLOOKUP(A4210,[1]komplet!$1:$1048576,18,0)</f>
        <v>ANO</v>
      </c>
    </row>
    <row r="4211" spans="1:18" x14ac:dyDescent="0.25">
      <c r="A4211" s="71">
        <v>691004528</v>
      </c>
      <c r="B4211" s="56">
        <f t="shared" si="130"/>
        <v>691004528</v>
      </c>
      <c r="C4211" s="57" t="s">
        <v>8122</v>
      </c>
      <c r="D4211" s="50">
        <v>1</v>
      </c>
      <c r="E4211" s="72">
        <f t="shared" si="131"/>
        <v>24252832</v>
      </c>
      <c r="F4211" s="51" t="s">
        <v>5738</v>
      </c>
      <c r="G4211" s="51" t="s">
        <v>8890</v>
      </c>
      <c r="H4211" s="51">
        <v>175</v>
      </c>
      <c r="I4211" s="51" t="s">
        <v>14443</v>
      </c>
      <c r="J4211" s="51">
        <v>16.690000000000001</v>
      </c>
      <c r="K4211" s="68">
        <v>2920.75</v>
      </c>
      <c r="L4211" s="63" t="s">
        <v>14444</v>
      </c>
      <c r="M4211" s="50" t="s">
        <v>13201</v>
      </c>
      <c r="N4211" s="36" t="s">
        <v>13202</v>
      </c>
      <c r="O4211" s="36">
        <v>2168</v>
      </c>
      <c r="Q4211" s="36" t="s">
        <v>8896</v>
      </c>
      <c r="R4211" s="50" t="str">
        <f>VLOOKUP(A4211,[1]komplet!$1:$1048576,18,0)</f>
        <v>NE</v>
      </c>
    </row>
    <row r="4212" spans="1:18" x14ac:dyDescent="0.25">
      <c r="A4212" s="71">
        <v>691006261</v>
      </c>
      <c r="B4212" s="56">
        <f t="shared" si="130"/>
        <v>691006261</v>
      </c>
      <c r="C4212" s="57" t="s">
        <v>8123</v>
      </c>
      <c r="D4212" s="50">
        <v>1</v>
      </c>
      <c r="E4212" s="72">
        <f t="shared" si="131"/>
        <v>71294996</v>
      </c>
      <c r="F4212" s="51" t="s">
        <v>5738</v>
      </c>
      <c r="G4212" s="51" t="s">
        <v>8890</v>
      </c>
      <c r="H4212" s="51">
        <v>1100</v>
      </c>
      <c r="I4212" s="51" t="s">
        <v>14443</v>
      </c>
      <c r="J4212" s="51">
        <v>16.690000000000001</v>
      </c>
      <c r="K4212" s="68">
        <v>18359</v>
      </c>
      <c r="L4212" s="63" t="s">
        <v>14444</v>
      </c>
      <c r="M4212" s="50" t="s">
        <v>13203</v>
      </c>
      <c r="N4212" s="36" t="s">
        <v>13190</v>
      </c>
      <c r="O4212" s="36">
        <v>2249</v>
      </c>
      <c r="Q4212" s="36" t="s">
        <v>8896</v>
      </c>
      <c r="R4212" s="50" t="str">
        <f>VLOOKUP(A4212,[1]komplet!$1:$1048576,18,0)</f>
        <v>ANO</v>
      </c>
    </row>
    <row r="4213" spans="1:18" x14ac:dyDescent="0.25">
      <c r="A4213" s="71">
        <v>691008167</v>
      </c>
      <c r="B4213" s="56">
        <f t="shared" si="130"/>
        <v>691008167</v>
      </c>
      <c r="C4213" s="57" t="s">
        <v>8124</v>
      </c>
      <c r="D4213" s="50">
        <v>1</v>
      </c>
      <c r="E4213" s="72">
        <f t="shared" si="131"/>
        <v>3466213</v>
      </c>
      <c r="F4213" s="51" t="s">
        <v>5738</v>
      </c>
      <c r="G4213" s="51" t="s">
        <v>8890</v>
      </c>
      <c r="H4213" s="51">
        <v>0</v>
      </c>
      <c r="I4213" s="51" t="s">
        <v>14443</v>
      </c>
      <c r="J4213" s="51">
        <v>16.690000000000001</v>
      </c>
      <c r="K4213" s="68">
        <v>0</v>
      </c>
      <c r="L4213" s="63">
        <v>44536</v>
      </c>
      <c r="M4213" s="50" t="s">
        <v>13204</v>
      </c>
      <c r="N4213" s="36" t="s">
        <v>5512</v>
      </c>
      <c r="O4213" s="36">
        <v>3087</v>
      </c>
      <c r="Q4213" s="36" t="s">
        <v>8896</v>
      </c>
      <c r="R4213" s="50" t="str">
        <f>VLOOKUP(A4213,[1]komplet!$1:$1048576,18,0)</f>
        <v>NE</v>
      </c>
    </row>
    <row r="4214" spans="1:18" x14ac:dyDescent="0.25">
      <c r="A4214" s="71">
        <v>691009180</v>
      </c>
      <c r="B4214" s="56">
        <f t="shared" si="130"/>
        <v>691009180</v>
      </c>
      <c r="C4214" s="57" t="s">
        <v>8125</v>
      </c>
      <c r="D4214" s="50">
        <v>1</v>
      </c>
      <c r="E4214" s="72">
        <f t="shared" si="131"/>
        <v>4428901</v>
      </c>
      <c r="F4214" s="51" t="s">
        <v>5738</v>
      </c>
      <c r="G4214" s="51" t="s">
        <v>8890</v>
      </c>
      <c r="H4214" s="51">
        <v>300</v>
      </c>
      <c r="I4214" s="51" t="s">
        <v>14443</v>
      </c>
      <c r="J4214" s="51">
        <v>16.690000000000001</v>
      </c>
      <c r="K4214" s="68">
        <v>5007</v>
      </c>
      <c r="L4214" s="63" t="s">
        <v>14444</v>
      </c>
      <c r="M4214" s="50" t="s">
        <v>13205</v>
      </c>
      <c r="O4214" s="36">
        <v>7</v>
      </c>
      <c r="Q4214" s="36" t="s">
        <v>13206</v>
      </c>
      <c r="R4214" s="50" t="str">
        <f>VLOOKUP(A4214,[1]komplet!$1:$1048576,18,0)</f>
        <v>NE</v>
      </c>
    </row>
    <row r="4215" spans="1:18" x14ac:dyDescent="0.25">
      <c r="A4215" s="71">
        <v>691010099</v>
      </c>
      <c r="B4215" s="56">
        <f t="shared" si="130"/>
        <v>691010099</v>
      </c>
      <c r="C4215" s="57" t="s">
        <v>8126</v>
      </c>
      <c r="D4215" s="50">
        <v>1</v>
      </c>
      <c r="E4215" s="72">
        <f t="shared" si="131"/>
        <v>71294465</v>
      </c>
      <c r="F4215" s="51" t="s">
        <v>5738</v>
      </c>
      <c r="G4215" s="51" t="s">
        <v>8890</v>
      </c>
      <c r="H4215" s="51">
        <v>1300</v>
      </c>
      <c r="I4215" s="51" t="s">
        <v>14443</v>
      </c>
      <c r="J4215" s="51">
        <v>16.690000000000001</v>
      </c>
      <c r="K4215" s="68">
        <v>21697</v>
      </c>
      <c r="L4215" s="63" t="s">
        <v>14444</v>
      </c>
      <c r="M4215" s="50" t="s">
        <v>13207</v>
      </c>
      <c r="N4215" s="36" t="s">
        <v>13208</v>
      </c>
      <c r="O4215" s="36">
        <v>1438</v>
      </c>
      <c r="Q4215" s="36" t="s">
        <v>8896</v>
      </c>
      <c r="R4215" s="50" t="str">
        <f>VLOOKUP(A4215,[1]komplet!$1:$1048576,18,0)</f>
        <v>ANO</v>
      </c>
    </row>
    <row r="4216" spans="1:18" x14ac:dyDescent="0.25">
      <c r="A4216" s="71">
        <v>691010684</v>
      </c>
      <c r="B4216" s="56">
        <f t="shared" si="130"/>
        <v>691010684</v>
      </c>
      <c r="C4216" s="57" t="s">
        <v>8127</v>
      </c>
      <c r="D4216" s="50">
        <v>1</v>
      </c>
      <c r="E4216" s="72">
        <f t="shared" si="131"/>
        <v>5299497</v>
      </c>
      <c r="F4216" s="51" t="s">
        <v>5738</v>
      </c>
      <c r="G4216" s="51" t="s">
        <v>8890</v>
      </c>
      <c r="H4216" s="51">
        <v>775</v>
      </c>
      <c r="I4216" s="51" t="s">
        <v>14443</v>
      </c>
      <c r="J4216" s="51">
        <v>16.690000000000001</v>
      </c>
      <c r="K4216" s="68">
        <v>12934.750000000002</v>
      </c>
      <c r="L4216" s="63" t="s">
        <v>14444</v>
      </c>
      <c r="M4216" s="50" t="s">
        <v>13209</v>
      </c>
      <c r="O4216" s="36">
        <v>32</v>
      </c>
      <c r="Q4216" s="36" t="s">
        <v>13210</v>
      </c>
      <c r="R4216" s="50" t="str">
        <f>VLOOKUP(A4216,[1]komplet!$1:$1048576,18,0)</f>
        <v>NE</v>
      </c>
    </row>
    <row r="4217" spans="1:18" x14ac:dyDescent="0.25">
      <c r="A4217" s="71">
        <v>691011621</v>
      </c>
      <c r="B4217" s="56">
        <f t="shared" si="130"/>
        <v>691011621</v>
      </c>
      <c r="C4217" s="57" t="s">
        <v>8128</v>
      </c>
      <c r="D4217" s="50">
        <v>1</v>
      </c>
      <c r="E4217" s="72">
        <f t="shared" si="131"/>
        <v>4429028</v>
      </c>
      <c r="F4217" s="51" t="s">
        <v>5738</v>
      </c>
      <c r="G4217" s="51" t="s">
        <v>8890</v>
      </c>
      <c r="H4217" s="51">
        <v>0</v>
      </c>
      <c r="I4217" s="51" t="s">
        <v>14443</v>
      </c>
      <c r="J4217" s="51">
        <v>16.690000000000001</v>
      </c>
      <c r="K4217" s="68">
        <v>0</v>
      </c>
      <c r="L4217" s="63">
        <v>44536</v>
      </c>
      <c r="M4217" s="50" t="s">
        <v>13211</v>
      </c>
      <c r="O4217" s="36">
        <v>7</v>
      </c>
      <c r="Q4217" s="36" t="s">
        <v>13206</v>
      </c>
      <c r="R4217" s="50" t="str">
        <f>VLOOKUP(A4217,[1]komplet!$1:$1048576,18,0)</f>
        <v>NE</v>
      </c>
    </row>
    <row r="4218" spans="1:18" x14ac:dyDescent="0.25">
      <c r="A4218" s="71">
        <v>600007189</v>
      </c>
      <c r="B4218" s="56">
        <f t="shared" si="130"/>
        <v>600007189</v>
      </c>
      <c r="C4218" s="57" t="s">
        <v>1726</v>
      </c>
      <c r="D4218" s="50">
        <v>1</v>
      </c>
      <c r="E4218" s="72">
        <f t="shared" si="131"/>
        <v>66493030</v>
      </c>
      <c r="F4218" s="51" t="s">
        <v>5738</v>
      </c>
      <c r="G4218" s="51" t="s">
        <v>5743</v>
      </c>
      <c r="H4218" s="51">
        <v>1950</v>
      </c>
      <c r="I4218" s="51" t="s">
        <v>14443</v>
      </c>
      <c r="J4218" s="51">
        <v>16.690000000000001</v>
      </c>
      <c r="K4218" s="68">
        <v>32545.500000000004</v>
      </c>
      <c r="L4218" s="63" t="s">
        <v>14444</v>
      </c>
      <c r="M4218" s="50" t="s">
        <v>3683</v>
      </c>
      <c r="N4218" s="36" t="s">
        <v>69</v>
      </c>
      <c r="O4218" s="36">
        <v>826</v>
      </c>
      <c r="Q4218" s="36" t="s">
        <v>5412</v>
      </c>
      <c r="R4218" s="50" t="str">
        <f>VLOOKUP(A4218,[1]komplet!$1:$1048576,18,0)</f>
        <v>ANO</v>
      </c>
    </row>
    <row r="4219" spans="1:18" x14ac:dyDescent="0.25">
      <c r="A4219" s="71">
        <v>600045382</v>
      </c>
      <c r="B4219" s="56">
        <f t="shared" si="130"/>
        <v>600045382</v>
      </c>
      <c r="C4219" s="57" t="s">
        <v>1727</v>
      </c>
      <c r="D4219" s="50">
        <v>1</v>
      </c>
      <c r="E4219" s="72">
        <f t="shared" si="131"/>
        <v>48663808</v>
      </c>
      <c r="F4219" s="51" t="s">
        <v>5738</v>
      </c>
      <c r="G4219" s="51" t="s">
        <v>5743</v>
      </c>
      <c r="H4219" s="51">
        <v>2500</v>
      </c>
      <c r="I4219" s="51" t="s">
        <v>14443</v>
      </c>
      <c r="J4219" s="51">
        <v>16.690000000000001</v>
      </c>
      <c r="K4219" s="68">
        <v>41725</v>
      </c>
      <c r="L4219" s="63" t="s">
        <v>14444</v>
      </c>
      <c r="M4219" s="50" t="s">
        <v>3684</v>
      </c>
      <c r="N4219" s="36" t="s">
        <v>5413</v>
      </c>
      <c r="O4219" s="36">
        <v>420</v>
      </c>
      <c r="Q4219" s="36" t="s">
        <v>5412</v>
      </c>
      <c r="R4219" s="50" t="str">
        <f>VLOOKUP(A4219,[1]komplet!$1:$1048576,18,0)</f>
        <v>ANO</v>
      </c>
    </row>
    <row r="4220" spans="1:18" x14ac:dyDescent="0.25">
      <c r="A4220" s="71">
        <v>600021688</v>
      </c>
      <c r="B4220" s="56">
        <f t="shared" si="130"/>
        <v>600021688</v>
      </c>
      <c r="C4220" s="57" t="s">
        <v>1728</v>
      </c>
      <c r="D4220" s="50">
        <v>1</v>
      </c>
      <c r="E4220" s="72">
        <f t="shared" si="131"/>
        <v>70836248</v>
      </c>
      <c r="F4220" s="51" t="s">
        <v>5738</v>
      </c>
      <c r="G4220" s="51" t="s">
        <v>5743</v>
      </c>
      <c r="H4220" s="51">
        <v>100</v>
      </c>
      <c r="I4220" s="51" t="s">
        <v>14443</v>
      </c>
      <c r="J4220" s="51">
        <v>16.690000000000001</v>
      </c>
      <c r="K4220" s="68">
        <v>1669.0000000000002</v>
      </c>
      <c r="L4220" s="63" t="s">
        <v>14444</v>
      </c>
      <c r="M4220" s="50" t="s">
        <v>3685</v>
      </c>
      <c r="N4220" s="36" t="s">
        <v>5414</v>
      </c>
      <c r="O4220" s="36">
        <v>540</v>
      </c>
      <c r="Q4220" s="36" t="s">
        <v>5415</v>
      </c>
      <c r="R4220" s="50" t="str">
        <f>VLOOKUP(A4220,[1]komplet!$1:$1048576,18,0)</f>
        <v>ANO</v>
      </c>
    </row>
    <row r="4221" spans="1:18" x14ac:dyDescent="0.25">
      <c r="A4221" s="71">
        <v>600021734</v>
      </c>
      <c r="B4221" s="56">
        <f t="shared" si="130"/>
        <v>600021734</v>
      </c>
      <c r="C4221" s="57" t="s">
        <v>1729</v>
      </c>
      <c r="D4221" s="50">
        <v>1</v>
      </c>
      <c r="E4221" s="72">
        <f t="shared" si="131"/>
        <v>70836256</v>
      </c>
      <c r="F4221" s="51" t="s">
        <v>5738</v>
      </c>
      <c r="G4221" s="51" t="s">
        <v>5743</v>
      </c>
      <c r="H4221" s="51">
        <v>150</v>
      </c>
      <c r="I4221" s="51" t="s">
        <v>14443</v>
      </c>
      <c r="J4221" s="51">
        <v>16.690000000000001</v>
      </c>
      <c r="K4221" s="68">
        <v>2503.5</v>
      </c>
      <c r="L4221" s="63" t="s">
        <v>14444</v>
      </c>
      <c r="M4221" s="50" t="s">
        <v>3686</v>
      </c>
      <c r="N4221" s="36" t="s">
        <v>33</v>
      </c>
      <c r="O4221" s="36">
        <v>435</v>
      </c>
      <c r="Q4221" s="36" t="s">
        <v>5416</v>
      </c>
      <c r="R4221" s="50" t="str">
        <f>VLOOKUP(A4221,[1]komplet!$1:$1048576,18,0)</f>
        <v>ANO</v>
      </c>
    </row>
    <row r="4222" spans="1:18" x14ac:dyDescent="0.25">
      <c r="A4222" s="71">
        <v>600021742</v>
      </c>
      <c r="B4222" s="56">
        <f t="shared" si="130"/>
        <v>600021742</v>
      </c>
      <c r="C4222" s="57" t="s">
        <v>1730</v>
      </c>
      <c r="D4222" s="50">
        <v>1</v>
      </c>
      <c r="E4222" s="72">
        <f t="shared" si="131"/>
        <v>70831378</v>
      </c>
      <c r="F4222" s="51" t="s">
        <v>5738</v>
      </c>
      <c r="G4222" s="51" t="s">
        <v>5743</v>
      </c>
      <c r="H4222" s="51">
        <v>625</v>
      </c>
      <c r="I4222" s="51" t="s">
        <v>14443</v>
      </c>
      <c r="J4222" s="51">
        <v>16.690000000000001</v>
      </c>
      <c r="K4222" s="68">
        <v>10431.25</v>
      </c>
      <c r="L4222" s="63" t="s">
        <v>14444</v>
      </c>
      <c r="M4222" s="50" t="s">
        <v>3687</v>
      </c>
      <c r="N4222" s="36" t="s">
        <v>4185</v>
      </c>
      <c r="O4222" s="36">
        <v>179</v>
      </c>
      <c r="Q4222" s="36" t="s">
        <v>5412</v>
      </c>
      <c r="R4222" s="50" t="str">
        <f>VLOOKUP(A4222,[1]komplet!$1:$1048576,18,0)</f>
        <v>ANO</v>
      </c>
    </row>
    <row r="4223" spans="1:18" x14ac:dyDescent="0.25">
      <c r="A4223" s="71">
        <v>600019527</v>
      </c>
      <c r="B4223" s="56">
        <f t="shared" si="130"/>
        <v>600019527</v>
      </c>
      <c r="C4223" s="57" t="s">
        <v>1731</v>
      </c>
      <c r="D4223" s="50">
        <v>1</v>
      </c>
      <c r="E4223" s="72">
        <f t="shared" si="131"/>
        <v>68713</v>
      </c>
      <c r="F4223" s="51" t="s">
        <v>5738</v>
      </c>
      <c r="G4223" s="51" t="s">
        <v>5743</v>
      </c>
      <c r="H4223" s="51">
        <v>1125</v>
      </c>
      <c r="I4223" s="51" t="s">
        <v>14443</v>
      </c>
      <c r="J4223" s="51">
        <v>16.690000000000001</v>
      </c>
      <c r="K4223" s="68">
        <v>18776.25</v>
      </c>
      <c r="L4223" s="63" t="s">
        <v>14444</v>
      </c>
      <c r="M4223" s="50" t="s">
        <v>3688</v>
      </c>
      <c r="N4223" s="36" t="s">
        <v>4738</v>
      </c>
      <c r="O4223" s="36">
        <v>135</v>
      </c>
      <c r="Q4223" s="36" t="s">
        <v>5412</v>
      </c>
      <c r="R4223" s="50" t="str">
        <f>VLOOKUP(A4223,[1]komplet!$1:$1048576,18,0)</f>
        <v>ANO</v>
      </c>
    </row>
    <row r="4224" spans="1:18" x14ac:dyDescent="0.25">
      <c r="A4224" s="71">
        <v>600007081</v>
      </c>
      <c r="B4224" s="56">
        <f t="shared" si="130"/>
        <v>600007081</v>
      </c>
      <c r="C4224" s="57" t="s">
        <v>1732</v>
      </c>
      <c r="D4224" s="50">
        <v>1</v>
      </c>
      <c r="E4224" s="72">
        <f t="shared" si="131"/>
        <v>48665819</v>
      </c>
      <c r="F4224" s="51" t="s">
        <v>5738</v>
      </c>
      <c r="G4224" s="51" t="s">
        <v>5743</v>
      </c>
      <c r="H4224" s="51">
        <v>1800</v>
      </c>
      <c r="I4224" s="51" t="s">
        <v>14443</v>
      </c>
      <c r="J4224" s="51">
        <v>16.690000000000001</v>
      </c>
      <c r="K4224" s="68">
        <v>30042.000000000004</v>
      </c>
      <c r="L4224" s="63" t="s">
        <v>14444</v>
      </c>
      <c r="M4224" s="50" t="s">
        <v>3689</v>
      </c>
      <c r="N4224" s="36" t="s">
        <v>43</v>
      </c>
      <c r="O4224" s="36">
        <v>162</v>
      </c>
      <c r="Q4224" s="36" t="s">
        <v>5412</v>
      </c>
      <c r="R4224" s="50" t="str">
        <f>VLOOKUP(A4224,[1]komplet!$1:$1048576,18,0)</f>
        <v>ANO</v>
      </c>
    </row>
    <row r="4225" spans="1:18" x14ac:dyDescent="0.25">
      <c r="A4225" s="71">
        <v>600007090</v>
      </c>
      <c r="B4225" s="56">
        <f t="shared" si="130"/>
        <v>600007090</v>
      </c>
      <c r="C4225" s="57" t="s">
        <v>1733</v>
      </c>
      <c r="D4225" s="50">
        <v>1</v>
      </c>
      <c r="E4225" s="72">
        <f t="shared" si="131"/>
        <v>48665991</v>
      </c>
      <c r="F4225" s="51" t="s">
        <v>5738</v>
      </c>
      <c r="G4225" s="51" t="s">
        <v>5743</v>
      </c>
      <c r="H4225" s="51">
        <v>1350</v>
      </c>
      <c r="I4225" s="51" t="s">
        <v>14443</v>
      </c>
      <c r="J4225" s="51">
        <v>16.690000000000001</v>
      </c>
      <c r="K4225" s="68">
        <v>22531.5</v>
      </c>
      <c r="L4225" s="63" t="s">
        <v>14444</v>
      </c>
      <c r="M4225" s="50" t="s">
        <v>3690</v>
      </c>
      <c r="N4225" s="36" t="s">
        <v>4185</v>
      </c>
      <c r="O4225" s="36">
        <v>41</v>
      </c>
      <c r="P4225" s="36">
        <v>12</v>
      </c>
      <c r="Q4225" s="36" t="s">
        <v>5412</v>
      </c>
      <c r="R4225" s="50" t="str">
        <f>VLOOKUP(A4225,[1]komplet!$1:$1048576,18,0)</f>
        <v>ANO</v>
      </c>
    </row>
    <row r="4226" spans="1:18" x14ac:dyDescent="0.25">
      <c r="A4226" s="71">
        <v>600007146</v>
      </c>
      <c r="B4226" s="56">
        <f t="shared" si="130"/>
        <v>600007146</v>
      </c>
      <c r="C4226" s="57" t="s">
        <v>1734</v>
      </c>
      <c r="D4226" s="50">
        <v>1</v>
      </c>
      <c r="E4226" s="72">
        <f t="shared" si="131"/>
        <v>25134710</v>
      </c>
      <c r="F4226" s="51" t="s">
        <v>5738</v>
      </c>
      <c r="G4226" s="51" t="s">
        <v>5743</v>
      </c>
      <c r="H4226" s="51">
        <v>850</v>
      </c>
      <c r="I4226" s="51" t="s">
        <v>14443</v>
      </c>
      <c r="J4226" s="51">
        <v>16.690000000000001</v>
      </c>
      <c r="K4226" s="68">
        <v>14186.500000000002</v>
      </c>
      <c r="L4226" s="63" t="s">
        <v>14444</v>
      </c>
      <c r="M4226" s="50" t="s">
        <v>3691</v>
      </c>
      <c r="N4226" s="36" t="s">
        <v>5417</v>
      </c>
      <c r="O4226" s="36">
        <v>262</v>
      </c>
      <c r="Q4226" s="36" t="s">
        <v>5412</v>
      </c>
      <c r="R4226" s="50" t="str">
        <f>VLOOKUP(A4226,[1]komplet!$1:$1048576,18,0)</f>
        <v>NE</v>
      </c>
    </row>
    <row r="4227" spans="1:18" x14ac:dyDescent="0.25">
      <c r="A4227" s="71">
        <v>600007154</v>
      </c>
      <c r="B4227" s="56">
        <f t="shared" si="130"/>
        <v>600007154</v>
      </c>
      <c r="C4227" s="57" t="s">
        <v>1735</v>
      </c>
      <c r="D4227" s="50">
        <v>1</v>
      </c>
      <c r="E4227" s="72">
        <f t="shared" si="131"/>
        <v>641065</v>
      </c>
      <c r="F4227" s="51" t="s">
        <v>5738</v>
      </c>
      <c r="G4227" s="51" t="s">
        <v>5743</v>
      </c>
      <c r="H4227" s="51">
        <v>125</v>
      </c>
      <c r="I4227" s="51" t="s">
        <v>14443</v>
      </c>
      <c r="J4227" s="51">
        <v>16.690000000000001</v>
      </c>
      <c r="K4227" s="68">
        <v>2086.25</v>
      </c>
      <c r="L4227" s="63" t="s">
        <v>14444</v>
      </c>
      <c r="M4227" s="50" t="s">
        <v>3692</v>
      </c>
      <c r="N4227" s="36" t="s">
        <v>4228</v>
      </c>
      <c r="O4227" s="36">
        <v>28</v>
      </c>
      <c r="Q4227" s="36" t="s">
        <v>5412</v>
      </c>
      <c r="R4227" s="50" t="str">
        <f>VLOOKUP(A4227,[1]komplet!$1:$1048576,18,0)</f>
        <v>NE</v>
      </c>
    </row>
    <row r="4228" spans="1:18" x14ac:dyDescent="0.25">
      <c r="A4228" s="71">
        <v>600007171</v>
      </c>
      <c r="B4228" s="56">
        <f t="shared" si="130"/>
        <v>600007171</v>
      </c>
      <c r="C4228" s="57" t="s">
        <v>1736</v>
      </c>
      <c r="D4228" s="50">
        <v>1</v>
      </c>
      <c r="E4228" s="72">
        <f t="shared" si="131"/>
        <v>48665860</v>
      </c>
      <c r="F4228" s="51" t="s">
        <v>5738</v>
      </c>
      <c r="G4228" s="51" t="s">
        <v>5743</v>
      </c>
      <c r="H4228" s="51">
        <v>625</v>
      </c>
      <c r="I4228" s="51" t="s">
        <v>14443</v>
      </c>
      <c r="J4228" s="51">
        <v>16.690000000000001</v>
      </c>
      <c r="K4228" s="68">
        <v>10431.25</v>
      </c>
      <c r="L4228" s="63" t="s">
        <v>14444</v>
      </c>
      <c r="M4228" s="50" t="s">
        <v>3693</v>
      </c>
      <c r="N4228" s="36" t="s">
        <v>5418</v>
      </c>
      <c r="O4228" s="36">
        <v>191</v>
      </c>
      <c r="Q4228" s="36" t="s">
        <v>5412</v>
      </c>
      <c r="R4228" s="50" t="str">
        <f>VLOOKUP(A4228,[1]komplet!$1:$1048576,18,0)</f>
        <v>ANO</v>
      </c>
    </row>
    <row r="4229" spans="1:18" x14ac:dyDescent="0.25">
      <c r="A4229" s="71">
        <v>600045544</v>
      </c>
      <c r="B4229" s="56">
        <f t="shared" ref="B4229:B4292" si="132">A4229*1</f>
        <v>600045544</v>
      </c>
      <c r="C4229" s="57" t="s">
        <v>1737</v>
      </c>
      <c r="D4229" s="50">
        <v>1</v>
      </c>
      <c r="E4229" s="72">
        <f t="shared" ref="E4229:E4292" si="133">C4229*1</f>
        <v>46383433</v>
      </c>
      <c r="F4229" s="51" t="s">
        <v>5738</v>
      </c>
      <c r="G4229" s="51" t="s">
        <v>5743</v>
      </c>
      <c r="H4229" s="51">
        <v>1450</v>
      </c>
      <c r="I4229" s="51" t="s">
        <v>14443</v>
      </c>
      <c r="J4229" s="51">
        <v>16.690000000000001</v>
      </c>
      <c r="K4229" s="68">
        <v>24200.500000000004</v>
      </c>
      <c r="L4229" s="63" t="s">
        <v>14444</v>
      </c>
      <c r="M4229" s="50" t="s">
        <v>3694</v>
      </c>
      <c r="N4229" s="36" t="s">
        <v>4597</v>
      </c>
      <c r="O4229" s="36">
        <v>28</v>
      </c>
      <c r="Q4229" s="36" t="s">
        <v>5419</v>
      </c>
      <c r="R4229" s="50" t="str">
        <f>VLOOKUP(A4229,[1]komplet!$1:$1048576,18,0)</f>
        <v>ANO</v>
      </c>
    </row>
    <row r="4230" spans="1:18" x14ac:dyDescent="0.25">
      <c r="A4230" s="71">
        <v>600045391</v>
      </c>
      <c r="B4230" s="56">
        <f t="shared" si="132"/>
        <v>600045391</v>
      </c>
      <c r="C4230" s="57" t="s">
        <v>1738</v>
      </c>
      <c r="D4230" s="50">
        <v>1</v>
      </c>
      <c r="E4230" s="72">
        <f t="shared" si="133"/>
        <v>46390413</v>
      </c>
      <c r="F4230" s="51" t="s">
        <v>5738</v>
      </c>
      <c r="G4230" s="51" t="s">
        <v>5743</v>
      </c>
      <c r="H4230" s="51">
        <v>1675</v>
      </c>
      <c r="I4230" s="51" t="s">
        <v>14443</v>
      </c>
      <c r="J4230" s="51">
        <v>16.690000000000001</v>
      </c>
      <c r="K4230" s="68">
        <v>27955.750000000004</v>
      </c>
      <c r="L4230" s="63" t="s">
        <v>14444</v>
      </c>
      <c r="M4230" s="50" t="s">
        <v>3695</v>
      </c>
      <c r="N4230" s="36" t="s">
        <v>5420</v>
      </c>
      <c r="O4230" s="36">
        <v>374</v>
      </c>
      <c r="Q4230" s="36" t="s">
        <v>5412</v>
      </c>
      <c r="R4230" s="50" t="str">
        <f>VLOOKUP(A4230,[1]komplet!$1:$1048576,18,0)</f>
        <v>ANO</v>
      </c>
    </row>
    <row r="4231" spans="1:18" x14ac:dyDescent="0.25">
      <c r="A4231" s="71">
        <v>600045455</v>
      </c>
      <c r="B4231" s="56">
        <f t="shared" si="132"/>
        <v>600045455</v>
      </c>
      <c r="C4231" s="57" t="s">
        <v>1739</v>
      </c>
      <c r="D4231" s="50">
        <v>1</v>
      </c>
      <c r="E4231" s="72">
        <f t="shared" si="133"/>
        <v>70989656</v>
      </c>
      <c r="F4231" s="51" t="s">
        <v>5738</v>
      </c>
      <c r="G4231" s="51" t="s">
        <v>5743</v>
      </c>
      <c r="H4231" s="51">
        <v>1225</v>
      </c>
      <c r="I4231" s="51" t="s">
        <v>14443</v>
      </c>
      <c r="J4231" s="51">
        <v>16.690000000000001</v>
      </c>
      <c r="K4231" s="68">
        <v>20445.25</v>
      </c>
      <c r="L4231" s="63" t="s">
        <v>14444</v>
      </c>
      <c r="M4231" s="50" t="s">
        <v>3696</v>
      </c>
      <c r="N4231" s="36" t="s">
        <v>4279</v>
      </c>
      <c r="O4231" s="36">
        <v>563</v>
      </c>
      <c r="Q4231" s="36" t="s">
        <v>5421</v>
      </c>
      <c r="R4231" s="50" t="str">
        <f>VLOOKUP(A4231,[1]komplet!$1:$1048576,18,0)</f>
        <v>ANO</v>
      </c>
    </row>
    <row r="4232" spans="1:18" x14ac:dyDescent="0.25">
      <c r="A4232" s="71">
        <v>600045251</v>
      </c>
      <c r="B4232" s="56">
        <f t="shared" si="132"/>
        <v>600045251</v>
      </c>
      <c r="C4232" s="57" t="s">
        <v>1740</v>
      </c>
      <c r="D4232" s="50">
        <v>1</v>
      </c>
      <c r="E4232" s="72">
        <f t="shared" si="133"/>
        <v>49862456</v>
      </c>
      <c r="F4232" s="51" t="s">
        <v>5738</v>
      </c>
      <c r="G4232" s="51" t="s">
        <v>5743</v>
      </c>
      <c r="H4232" s="51">
        <v>2825</v>
      </c>
      <c r="I4232" s="51" t="s">
        <v>14443</v>
      </c>
      <c r="J4232" s="51">
        <v>16.690000000000001</v>
      </c>
      <c r="K4232" s="68">
        <v>47149.25</v>
      </c>
      <c r="L4232" s="63" t="s">
        <v>14444</v>
      </c>
      <c r="M4232" s="50" t="s">
        <v>3697</v>
      </c>
      <c r="N4232" s="36" t="s">
        <v>5414</v>
      </c>
      <c r="O4232" s="36">
        <v>342</v>
      </c>
      <c r="Q4232" s="36" t="s">
        <v>5415</v>
      </c>
      <c r="R4232" s="50" t="str">
        <f>VLOOKUP(A4232,[1]komplet!$1:$1048576,18,0)</f>
        <v>ANO</v>
      </c>
    </row>
    <row r="4233" spans="1:18" x14ac:dyDescent="0.25">
      <c r="A4233" s="71">
        <v>600045293</v>
      </c>
      <c r="B4233" s="56">
        <f t="shared" si="132"/>
        <v>600045293</v>
      </c>
      <c r="C4233" s="57" t="s">
        <v>1741</v>
      </c>
      <c r="D4233" s="50">
        <v>1</v>
      </c>
      <c r="E4233" s="72">
        <f t="shared" si="133"/>
        <v>75034336</v>
      </c>
      <c r="F4233" s="51" t="s">
        <v>5738</v>
      </c>
      <c r="G4233" s="51" t="s">
        <v>5743</v>
      </c>
      <c r="H4233" s="51">
        <v>175</v>
      </c>
      <c r="I4233" s="51" t="s">
        <v>14443</v>
      </c>
      <c r="J4233" s="51">
        <v>16.690000000000001</v>
      </c>
      <c r="K4233" s="68">
        <v>2920.75</v>
      </c>
      <c r="L4233" s="63" t="s">
        <v>14444</v>
      </c>
      <c r="M4233" s="50" t="s">
        <v>3698</v>
      </c>
      <c r="O4233" s="36">
        <v>29</v>
      </c>
      <c r="Q4233" s="36" t="s">
        <v>5422</v>
      </c>
      <c r="R4233" s="50" t="str">
        <f>VLOOKUP(A4233,[1]komplet!$1:$1048576,18,0)</f>
        <v>ANO</v>
      </c>
    </row>
    <row r="4234" spans="1:18" x14ac:dyDescent="0.25">
      <c r="A4234" s="71">
        <v>600045358</v>
      </c>
      <c r="B4234" s="56">
        <f t="shared" si="132"/>
        <v>600045358</v>
      </c>
      <c r="C4234" s="57" t="s">
        <v>1742</v>
      </c>
      <c r="D4234" s="50">
        <v>1</v>
      </c>
      <c r="E4234" s="72">
        <f t="shared" si="133"/>
        <v>48663620</v>
      </c>
      <c r="F4234" s="51" t="s">
        <v>5738</v>
      </c>
      <c r="G4234" s="51" t="s">
        <v>5743</v>
      </c>
      <c r="H4234" s="51">
        <v>2400</v>
      </c>
      <c r="I4234" s="51" t="s">
        <v>14443</v>
      </c>
      <c r="J4234" s="51">
        <v>16.690000000000001</v>
      </c>
      <c r="K4234" s="68">
        <v>40056</v>
      </c>
      <c r="L4234" s="63" t="s">
        <v>14444</v>
      </c>
      <c r="M4234" s="50" t="s">
        <v>3699</v>
      </c>
      <c r="N4234" s="36" t="s">
        <v>5102</v>
      </c>
      <c r="O4234" s="36">
        <v>633</v>
      </c>
      <c r="Q4234" s="36" t="s">
        <v>5412</v>
      </c>
      <c r="R4234" s="50" t="str">
        <f>VLOOKUP(A4234,[1]komplet!$1:$1048576,18,0)</f>
        <v>ANO</v>
      </c>
    </row>
    <row r="4235" spans="1:18" x14ac:dyDescent="0.25">
      <c r="A4235" s="71">
        <v>600045374</v>
      </c>
      <c r="B4235" s="56">
        <f t="shared" si="132"/>
        <v>600045374</v>
      </c>
      <c r="C4235" s="57" t="s">
        <v>1743</v>
      </c>
      <c r="D4235" s="50">
        <v>1</v>
      </c>
      <c r="E4235" s="72">
        <f t="shared" si="133"/>
        <v>48663794</v>
      </c>
      <c r="F4235" s="51" t="s">
        <v>5738</v>
      </c>
      <c r="G4235" s="51" t="s">
        <v>5743</v>
      </c>
      <c r="H4235" s="51">
        <v>1625</v>
      </c>
      <c r="I4235" s="51" t="s">
        <v>14443</v>
      </c>
      <c r="J4235" s="51">
        <v>16.690000000000001</v>
      </c>
      <c r="K4235" s="68">
        <v>27121.250000000004</v>
      </c>
      <c r="L4235" s="63" t="s">
        <v>14444</v>
      </c>
      <c r="M4235" s="50" t="s">
        <v>3700</v>
      </c>
      <c r="N4235" s="36" t="s">
        <v>5423</v>
      </c>
      <c r="O4235" s="36">
        <v>62</v>
      </c>
      <c r="Q4235" s="36" t="s">
        <v>5412</v>
      </c>
      <c r="R4235" s="50" t="str">
        <f>VLOOKUP(A4235,[1]komplet!$1:$1048576,18,0)</f>
        <v>ANO</v>
      </c>
    </row>
    <row r="4236" spans="1:18" x14ac:dyDescent="0.25">
      <c r="A4236" s="71">
        <v>600045285</v>
      </c>
      <c r="B4236" s="56">
        <f t="shared" si="132"/>
        <v>600045285</v>
      </c>
      <c r="C4236" s="57" t="s">
        <v>1744</v>
      </c>
      <c r="D4236" s="50">
        <v>1</v>
      </c>
      <c r="E4236" s="72">
        <f t="shared" si="133"/>
        <v>70989524</v>
      </c>
      <c r="F4236" s="51" t="s">
        <v>5738</v>
      </c>
      <c r="G4236" s="51" t="s">
        <v>5743</v>
      </c>
      <c r="H4236" s="51">
        <v>125</v>
      </c>
      <c r="I4236" s="51" t="s">
        <v>14443</v>
      </c>
      <c r="J4236" s="51">
        <v>16.690000000000001</v>
      </c>
      <c r="K4236" s="68">
        <v>2086.25</v>
      </c>
      <c r="L4236" s="63" t="s">
        <v>14444</v>
      </c>
      <c r="M4236" s="50" t="s">
        <v>3701</v>
      </c>
      <c r="O4236" s="36">
        <v>49</v>
      </c>
      <c r="Q4236" s="36" t="s">
        <v>5424</v>
      </c>
      <c r="R4236" s="50" t="str">
        <f>VLOOKUP(A4236,[1]komplet!$1:$1048576,18,0)</f>
        <v>ANO</v>
      </c>
    </row>
    <row r="4237" spans="1:18" x14ac:dyDescent="0.25">
      <c r="A4237" s="71">
        <v>600045307</v>
      </c>
      <c r="B4237" s="56">
        <f t="shared" si="132"/>
        <v>600045307</v>
      </c>
      <c r="C4237" s="57" t="s">
        <v>1745</v>
      </c>
      <c r="D4237" s="50">
        <v>1</v>
      </c>
      <c r="E4237" s="72">
        <f t="shared" si="133"/>
        <v>75034174</v>
      </c>
      <c r="F4237" s="51" t="s">
        <v>5738</v>
      </c>
      <c r="G4237" s="51" t="s">
        <v>5743</v>
      </c>
      <c r="H4237" s="51">
        <v>325</v>
      </c>
      <c r="I4237" s="51" t="s">
        <v>14443</v>
      </c>
      <c r="J4237" s="51">
        <v>16.690000000000001</v>
      </c>
      <c r="K4237" s="68">
        <v>5424.25</v>
      </c>
      <c r="L4237" s="63" t="s">
        <v>14444</v>
      </c>
      <c r="M4237" s="50" t="s">
        <v>3702</v>
      </c>
      <c r="O4237" s="36">
        <v>113</v>
      </c>
      <c r="Q4237" s="36" t="s">
        <v>5425</v>
      </c>
      <c r="R4237" s="50" t="str">
        <f>VLOOKUP(A4237,[1]komplet!$1:$1048576,18,0)</f>
        <v>ANO</v>
      </c>
    </row>
    <row r="4238" spans="1:18" x14ac:dyDescent="0.25">
      <c r="A4238" s="71">
        <v>600045315</v>
      </c>
      <c r="B4238" s="56">
        <f t="shared" si="132"/>
        <v>600045315</v>
      </c>
      <c r="C4238" s="57" t="s">
        <v>1746</v>
      </c>
      <c r="D4238" s="50">
        <v>1</v>
      </c>
      <c r="E4238" s="72">
        <f t="shared" si="133"/>
        <v>70991049</v>
      </c>
      <c r="F4238" s="51" t="s">
        <v>5738</v>
      </c>
      <c r="G4238" s="51" t="s">
        <v>5743</v>
      </c>
      <c r="H4238" s="51">
        <v>375</v>
      </c>
      <c r="I4238" s="51" t="s">
        <v>14443</v>
      </c>
      <c r="J4238" s="51">
        <v>16.690000000000001</v>
      </c>
      <c r="K4238" s="68">
        <v>6258.7500000000009</v>
      </c>
      <c r="L4238" s="63" t="s">
        <v>14444</v>
      </c>
      <c r="M4238" s="50" t="s">
        <v>3703</v>
      </c>
      <c r="O4238" s="36">
        <v>9</v>
      </c>
      <c r="Q4238" s="36" t="s">
        <v>5426</v>
      </c>
      <c r="R4238" s="50" t="str">
        <f>VLOOKUP(A4238,[1]komplet!$1:$1048576,18,0)</f>
        <v>ANO</v>
      </c>
    </row>
    <row r="4239" spans="1:18" x14ac:dyDescent="0.25">
      <c r="A4239" s="71">
        <v>600045340</v>
      </c>
      <c r="B4239" s="56">
        <f t="shared" si="132"/>
        <v>600045340</v>
      </c>
      <c r="C4239" s="57" t="s">
        <v>1747</v>
      </c>
      <c r="D4239" s="50">
        <v>1</v>
      </c>
      <c r="E4239" s="72">
        <f t="shared" si="133"/>
        <v>46390367</v>
      </c>
      <c r="F4239" s="51" t="s">
        <v>5738</v>
      </c>
      <c r="G4239" s="51" t="s">
        <v>5743</v>
      </c>
      <c r="H4239" s="51">
        <v>2650</v>
      </c>
      <c r="I4239" s="51" t="s">
        <v>14443</v>
      </c>
      <c r="J4239" s="51">
        <v>16.690000000000001</v>
      </c>
      <c r="K4239" s="68">
        <v>44228.5</v>
      </c>
      <c r="L4239" s="63" t="s">
        <v>14444</v>
      </c>
      <c r="M4239" s="50" t="s">
        <v>3704</v>
      </c>
      <c r="N4239" s="36" t="s">
        <v>64</v>
      </c>
      <c r="O4239" s="36">
        <v>980</v>
      </c>
      <c r="Q4239" s="36" t="s">
        <v>5412</v>
      </c>
      <c r="R4239" s="50" t="str">
        <f>VLOOKUP(A4239,[1]komplet!$1:$1048576,18,0)</f>
        <v>ANO</v>
      </c>
    </row>
    <row r="4240" spans="1:18" x14ac:dyDescent="0.25">
      <c r="A4240" s="71">
        <v>600045366</v>
      </c>
      <c r="B4240" s="56">
        <f t="shared" si="132"/>
        <v>600045366</v>
      </c>
      <c r="C4240" s="57" t="s">
        <v>1748</v>
      </c>
      <c r="D4240" s="50">
        <v>1</v>
      </c>
      <c r="E4240" s="72">
        <f t="shared" si="133"/>
        <v>48663786</v>
      </c>
      <c r="F4240" s="51" t="s">
        <v>5738</v>
      </c>
      <c r="G4240" s="51" t="s">
        <v>5743</v>
      </c>
      <c r="H4240" s="51">
        <v>2400</v>
      </c>
      <c r="I4240" s="51" t="s">
        <v>14443</v>
      </c>
      <c r="J4240" s="51">
        <v>16.690000000000001</v>
      </c>
      <c r="K4240" s="68">
        <v>40056</v>
      </c>
      <c r="L4240" s="63" t="s">
        <v>14444</v>
      </c>
      <c r="M4240" s="50" t="s">
        <v>3705</v>
      </c>
      <c r="N4240" s="36" t="s">
        <v>53</v>
      </c>
      <c r="O4240" s="36">
        <v>412</v>
      </c>
      <c r="Q4240" s="36" t="s">
        <v>5412</v>
      </c>
      <c r="R4240" s="50" t="str">
        <f>VLOOKUP(A4240,[1]komplet!$1:$1048576,18,0)</f>
        <v>ANO</v>
      </c>
    </row>
    <row r="4241" spans="1:18" x14ac:dyDescent="0.25">
      <c r="A4241" s="71">
        <v>600045421</v>
      </c>
      <c r="B4241" s="56">
        <f t="shared" si="132"/>
        <v>600045421</v>
      </c>
      <c r="C4241" s="57" t="s">
        <v>1749</v>
      </c>
      <c r="D4241" s="50">
        <v>1</v>
      </c>
      <c r="E4241" s="72">
        <f t="shared" si="133"/>
        <v>70923493</v>
      </c>
      <c r="F4241" s="51" t="s">
        <v>5738</v>
      </c>
      <c r="G4241" s="51" t="s">
        <v>5743</v>
      </c>
      <c r="H4241" s="51">
        <v>1975</v>
      </c>
      <c r="I4241" s="51" t="s">
        <v>14443</v>
      </c>
      <c r="J4241" s="51">
        <v>16.690000000000001</v>
      </c>
      <c r="K4241" s="68">
        <v>32962.75</v>
      </c>
      <c r="L4241" s="63" t="s">
        <v>14444</v>
      </c>
      <c r="M4241" s="50" t="s">
        <v>3706</v>
      </c>
      <c r="N4241" s="36" t="s">
        <v>4803</v>
      </c>
      <c r="O4241" s="36">
        <v>626</v>
      </c>
      <c r="Q4241" s="36" t="s">
        <v>5416</v>
      </c>
      <c r="R4241" s="50" t="str">
        <f>VLOOKUP(A4241,[1]komplet!$1:$1048576,18,0)</f>
        <v>ANO</v>
      </c>
    </row>
    <row r="4242" spans="1:18" x14ac:dyDescent="0.25">
      <c r="A4242" s="71">
        <v>600045439</v>
      </c>
      <c r="B4242" s="56">
        <f t="shared" si="132"/>
        <v>600045439</v>
      </c>
      <c r="C4242" s="57" t="s">
        <v>1750</v>
      </c>
      <c r="D4242" s="50">
        <v>1</v>
      </c>
      <c r="E4242" s="72">
        <f t="shared" si="133"/>
        <v>70941467</v>
      </c>
      <c r="F4242" s="51" t="s">
        <v>5738</v>
      </c>
      <c r="G4242" s="51" t="s">
        <v>5743</v>
      </c>
      <c r="H4242" s="51">
        <v>725</v>
      </c>
      <c r="I4242" s="51" t="s">
        <v>14443</v>
      </c>
      <c r="J4242" s="51">
        <v>16.690000000000001</v>
      </c>
      <c r="K4242" s="68">
        <v>12100.250000000002</v>
      </c>
      <c r="L4242" s="63" t="s">
        <v>14444</v>
      </c>
      <c r="M4242" s="50" t="s">
        <v>3707</v>
      </c>
      <c r="N4242" s="36" t="s">
        <v>5427</v>
      </c>
      <c r="O4242" s="36">
        <v>90</v>
      </c>
      <c r="Q4242" s="36" t="s">
        <v>5428</v>
      </c>
      <c r="R4242" s="50" t="str">
        <f>VLOOKUP(A4242,[1]komplet!$1:$1048576,18,0)</f>
        <v>ANO</v>
      </c>
    </row>
    <row r="4243" spans="1:18" x14ac:dyDescent="0.25">
      <c r="A4243" s="71">
        <v>600045447</v>
      </c>
      <c r="B4243" s="56">
        <f t="shared" si="132"/>
        <v>600045447</v>
      </c>
      <c r="C4243" s="57" t="s">
        <v>1751</v>
      </c>
      <c r="D4243" s="50">
        <v>1</v>
      </c>
      <c r="E4243" s="72">
        <f t="shared" si="133"/>
        <v>70875987</v>
      </c>
      <c r="F4243" s="51" t="s">
        <v>5738</v>
      </c>
      <c r="G4243" s="51" t="s">
        <v>5743</v>
      </c>
      <c r="H4243" s="51">
        <v>1700</v>
      </c>
      <c r="I4243" s="51" t="s">
        <v>14443</v>
      </c>
      <c r="J4243" s="51">
        <v>16.690000000000001</v>
      </c>
      <c r="K4243" s="68">
        <v>28373.000000000004</v>
      </c>
      <c r="L4243" s="63" t="s">
        <v>14444</v>
      </c>
      <c r="M4243" s="50" t="s">
        <v>3708</v>
      </c>
      <c r="N4243" s="36" t="s">
        <v>5429</v>
      </c>
      <c r="O4243" s="36">
        <v>85</v>
      </c>
      <c r="Q4243" s="36" t="s">
        <v>5430</v>
      </c>
      <c r="R4243" s="50" t="str">
        <f>VLOOKUP(A4243,[1]komplet!$1:$1048576,18,0)</f>
        <v>ANO</v>
      </c>
    </row>
    <row r="4244" spans="1:18" x14ac:dyDescent="0.25">
      <c r="A4244" s="71">
        <v>600045463</v>
      </c>
      <c r="B4244" s="56">
        <f t="shared" si="132"/>
        <v>600045463</v>
      </c>
      <c r="C4244" s="57" t="s">
        <v>1752</v>
      </c>
      <c r="D4244" s="50">
        <v>1</v>
      </c>
      <c r="E4244" s="72">
        <f t="shared" si="133"/>
        <v>48665916</v>
      </c>
      <c r="F4244" s="51" t="s">
        <v>5738</v>
      </c>
      <c r="G4244" s="51" t="s">
        <v>5743</v>
      </c>
      <c r="H4244" s="51">
        <v>1425</v>
      </c>
      <c r="I4244" s="51" t="s">
        <v>14443</v>
      </c>
      <c r="J4244" s="51">
        <v>16.690000000000001</v>
      </c>
      <c r="K4244" s="68">
        <v>23783.250000000004</v>
      </c>
      <c r="L4244" s="63" t="s">
        <v>14444</v>
      </c>
      <c r="M4244" s="50" t="s">
        <v>3709</v>
      </c>
      <c r="N4244" s="36" t="s">
        <v>5431</v>
      </c>
      <c r="O4244" s="36">
        <v>94</v>
      </c>
      <c r="Q4244" s="36" t="s">
        <v>5432</v>
      </c>
      <c r="R4244" s="50" t="str">
        <f>VLOOKUP(A4244,[1]komplet!$1:$1048576,18,0)</f>
        <v>ANO</v>
      </c>
    </row>
    <row r="4245" spans="1:18" x14ac:dyDescent="0.25">
      <c r="A4245" s="71">
        <v>600045471</v>
      </c>
      <c r="B4245" s="56">
        <f t="shared" si="132"/>
        <v>600045471</v>
      </c>
      <c r="C4245" s="57" t="s">
        <v>1753</v>
      </c>
      <c r="D4245" s="50">
        <v>1</v>
      </c>
      <c r="E4245" s="72">
        <f t="shared" si="133"/>
        <v>70998973</v>
      </c>
      <c r="F4245" s="51" t="s">
        <v>5738</v>
      </c>
      <c r="G4245" s="51" t="s">
        <v>5743</v>
      </c>
      <c r="H4245" s="51">
        <v>750</v>
      </c>
      <c r="I4245" s="51" t="s">
        <v>14443</v>
      </c>
      <c r="J4245" s="51">
        <v>16.690000000000001</v>
      </c>
      <c r="K4245" s="68">
        <v>12517.500000000002</v>
      </c>
      <c r="L4245" s="63" t="s">
        <v>14444</v>
      </c>
      <c r="M4245" s="50" t="s">
        <v>3710</v>
      </c>
      <c r="N4245" s="36" t="s">
        <v>41</v>
      </c>
      <c r="O4245" s="36">
        <v>377</v>
      </c>
      <c r="Q4245" s="36" t="s">
        <v>5433</v>
      </c>
      <c r="R4245" s="50" t="str">
        <f>VLOOKUP(A4245,[1]komplet!$1:$1048576,18,0)</f>
        <v>ANO</v>
      </c>
    </row>
    <row r="4246" spans="1:18" x14ac:dyDescent="0.25">
      <c r="A4246" s="71">
        <v>600045480</v>
      </c>
      <c r="B4246" s="56">
        <f t="shared" si="132"/>
        <v>600045480</v>
      </c>
      <c r="C4246" s="57" t="s">
        <v>1754</v>
      </c>
      <c r="D4246" s="50">
        <v>1</v>
      </c>
      <c r="E4246" s="72">
        <f t="shared" si="133"/>
        <v>46390529</v>
      </c>
      <c r="F4246" s="51" t="s">
        <v>5738</v>
      </c>
      <c r="G4246" s="51" t="s">
        <v>5743</v>
      </c>
      <c r="H4246" s="51">
        <v>1450</v>
      </c>
      <c r="I4246" s="51" t="s">
        <v>14443</v>
      </c>
      <c r="J4246" s="51">
        <v>16.690000000000001</v>
      </c>
      <c r="K4246" s="68">
        <v>24200.500000000004</v>
      </c>
      <c r="L4246" s="63" t="s">
        <v>14444</v>
      </c>
      <c r="M4246" s="50" t="s">
        <v>3711</v>
      </c>
      <c r="N4246" s="36" t="s">
        <v>48</v>
      </c>
      <c r="O4246" s="36">
        <v>236</v>
      </c>
      <c r="Q4246" s="36" t="s">
        <v>5434</v>
      </c>
      <c r="R4246" s="50" t="str">
        <f>VLOOKUP(A4246,[1]komplet!$1:$1048576,18,0)</f>
        <v>ANO</v>
      </c>
    </row>
    <row r="4247" spans="1:18" x14ac:dyDescent="0.25">
      <c r="A4247" s="71">
        <v>600045579</v>
      </c>
      <c r="B4247" s="56">
        <f t="shared" si="132"/>
        <v>600045579</v>
      </c>
      <c r="C4247" s="57" t="s">
        <v>1755</v>
      </c>
      <c r="D4247" s="50">
        <v>1</v>
      </c>
      <c r="E4247" s="72">
        <f t="shared" si="133"/>
        <v>70993211</v>
      </c>
      <c r="F4247" s="51" t="s">
        <v>5738</v>
      </c>
      <c r="G4247" s="51" t="s">
        <v>5743</v>
      </c>
      <c r="H4247" s="51">
        <v>125</v>
      </c>
      <c r="I4247" s="51" t="s">
        <v>14443</v>
      </c>
      <c r="J4247" s="51">
        <v>16.690000000000001</v>
      </c>
      <c r="K4247" s="68">
        <v>2086.25</v>
      </c>
      <c r="L4247" s="63" t="s">
        <v>14444</v>
      </c>
      <c r="M4247" s="50" t="s">
        <v>3712</v>
      </c>
      <c r="N4247" s="36" t="s">
        <v>5427</v>
      </c>
      <c r="O4247" s="36">
        <v>66</v>
      </c>
      <c r="Q4247" s="36" t="s">
        <v>5435</v>
      </c>
      <c r="R4247" s="50" t="str">
        <f>VLOOKUP(A4247,[1]komplet!$1:$1048576,18,0)</f>
        <v>ANO</v>
      </c>
    </row>
    <row r="4248" spans="1:18" x14ac:dyDescent="0.25">
      <c r="A4248" s="71">
        <v>600045595</v>
      </c>
      <c r="B4248" s="56">
        <f t="shared" si="132"/>
        <v>600045595</v>
      </c>
      <c r="C4248" s="57" t="s">
        <v>1756</v>
      </c>
      <c r="D4248" s="50">
        <v>1</v>
      </c>
      <c r="E4248" s="72">
        <f t="shared" si="133"/>
        <v>61883182</v>
      </c>
      <c r="F4248" s="51" t="s">
        <v>5738</v>
      </c>
      <c r="G4248" s="51" t="s">
        <v>5743</v>
      </c>
      <c r="H4248" s="51">
        <v>900</v>
      </c>
      <c r="I4248" s="51" t="s">
        <v>14443</v>
      </c>
      <c r="J4248" s="51">
        <v>16.690000000000001</v>
      </c>
      <c r="K4248" s="68">
        <v>15021.000000000002</v>
      </c>
      <c r="L4248" s="63" t="s">
        <v>14444</v>
      </c>
      <c r="M4248" s="50" t="s">
        <v>3713</v>
      </c>
      <c r="N4248" s="36" t="s">
        <v>4185</v>
      </c>
      <c r="O4248" s="36">
        <v>181</v>
      </c>
      <c r="Q4248" s="36" t="s">
        <v>5436</v>
      </c>
      <c r="R4248" s="50" t="str">
        <f>VLOOKUP(A4248,[1]komplet!$1:$1048576,18,0)</f>
        <v>ANO</v>
      </c>
    </row>
    <row r="4249" spans="1:18" x14ac:dyDescent="0.25">
      <c r="A4249" s="71">
        <v>600045633</v>
      </c>
      <c r="B4249" s="56">
        <f t="shared" si="132"/>
        <v>600045633</v>
      </c>
      <c r="C4249" s="57" t="s">
        <v>1757</v>
      </c>
      <c r="D4249" s="50">
        <v>1</v>
      </c>
      <c r="E4249" s="72">
        <f t="shared" si="133"/>
        <v>75033216</v>
      </c>
      <c r="F4249" s="51" t="s">
        <v>5738</v>
      </c>
      <c r="G4249" s="51" t="s">
        <v>5743</v>
      </c>
      <c r="H4249" s="51">
        <v>225</v>
      </c>
      <c r="I4249" s="51" t="s">
        <v>14443</v>
      </c>
      <c r="J4249" s="51">
        <v>16.690000000000001</v>
      </c>
      <c r="K4249" s="68">
        <v>3755.2500000000005</v>
      </c>
      <c r="L4249" s="63" t="s">
        <v>14444</v>
      </c>
      <c r="M4249" s="50" t="s">
        <v>3714</v>
      </c>
      <c r="N4249" s="36" t="s">
        <v>19</v>
      </c>
      <c r="O4249" s="36">
        <v>44</v>
      </c>
      <c r="Q4249" s="36" t="s">
        <v>5437</v>
      </c>
      <c r="R4249" s="50" t="str">
        <f>VLOOKUP(A4249,[1]komplet!$1:$1048576,18,0)</f>
        <v>ANO</v>
      </c>
    </row>
    <row r="4250" spans="1:18" x14ac:dyDescent="0.25">
      <c r="A4250" s="71">
        <v>600045641</v>
      </c>
      <c r="B4250" s="56">
        <f t="shared" si="132"/>
        <v>600045641</v>
      </c>
      <c r="C4250" s="57" t="s">
        <v>1758</v>
      </c>
      <c r="D4250" s="50">
        <v>1</v>
      </c>
      <c r="E4250" s="72">
        <f t="shared" si="133"/>
        <v>75031116</v>
      </c>
      <c r="F4250" s="51" t="s">
        <v>5738</v>
      </c>
      <c r="G4250" s="51" t="s">
        <v>5743</v>
      </c>
      <c r="H4250" s="51">
        <v>550</v>
      </c>
      <c r="I4250" s="51" t="s">
        <v>14443</v>
      </c>
      <c r="J4250" s="51">
        <v>16.690000000000001</v>
      </c>
      <c r="K4250" s="68">
        <v>9179.5</v>
      </c>
      <c r="L4250" s="63" t="s">
        <v>14444</v>
      </c>
      <c r="M4250" s="50" t="s">
        <v>3715</v>
      </c>
      <c r="O4250" s="36">
        <v>99</v>
      </c>
      <c r="Q4250" s="36" t="s">
        <v>5438</v>
      </c>
      <c r="R4250" s="50" t="str">
        <f>VLOOKUP(A4250,[1]komplet!$1:$1048576,18,0)</f>
        <v>ANO</v>
      </c>
    </row>
    <row r="4251" spans="1:18" x14ac:dyDescent="0.25">
      <c r="A4251" s="71">
        <v>600045650</v>
      </c>
      <c r="B4251" s="56">
        <f t="shared" si="132"/>
        <v>600045650</v>
      </c>
      <c r="C4251" s="57" t="s">
        <v>1759</v>
      </c>
      <c r="D4251" s="50">
        <v>1</v>
      </c>
      <c r="E4251" s="72">
        <f t="shared" si="133"/>
        <v>48663638</v>
      </c>
      <c r="F4251" s="51" t="s">
        <v>5738</v>
      </c>
      <c r="G4251" s="51" t="s">
        <v>5743</v>
      </c>
      <c r="H4251" s="51">
        <v>1725</v>
      </c>
      <c r="I4251" s="51" t="s">
        <v>14443</v>
      </c>
      <c r="J4251" s="51">
        <v>16.690000000000001</v>
      </c>
      <c r="K4251" s="68">
        <v>28790.250000000004</v>
      </c>
      <c r="L4251" s="63" t="s">
        <v>14444</v>
      </c>
      <c r="M4251" s="50" t="s">
        <v>3716</v>
      </c>
      <c r="N4251" s="36" t="s">
        <v>5439</v>
      </c>
      <c r="O4251" s="36">
        <v>943</v>
      </c>
      <c r="Q4251" s="36" t="s">
        <v>5412</v>
      </c>
      <c r="R4251" s="50" t="str">
        <f>VLOOKUP(A4251,[1]komplet!$1:$1048576,18,0)</f>
        <v>ANO</v>
      </c>
    </row>
    <row r="4252" spans="1:18" x14ac:dyDescent="0.25">
      <c r="A4252" s="71">
        <v>600050670</v>
      </c>
      <c r="B4252" s="56">
        <f t="shared" si="132"/>
        <v>600050670</v>
      </c>
      <c r="C4252" s="57" t="s">
        <v>1760</v>
      </c>
      <c r="D4252" s="50">
        <v>1</v>
      </c>
      <c r="E4252" s="72">
        <f t="shared" si="133"/>
        <v>71005765</v>
      </c>
      <c r="F4252" s="51" t="s">
        <v>5738</v>
      </c>
      <c r="G4252" s="51" t="s">
        <v>5743</v>
      </c>
      <c r="H4252" s="51">
        <v>175</v>
      </c>
      <c r="I4252" s="51" t="s">
        <v>14443</v>
      </c>
      <c r="J4252" s="51">
        <v>16.690000000000001</v>
      </c>
      <c r="K4252" s="68">
        <v>2920.75</v>
      </c>
      <c r="L4252" s="63" t="s">
        <v>14444</v>
      </c>
      <c r="M4252" s="50" t="s">
        <v>3717</v>
      </c>
      <c r="N4252" s="36" t="s">
        <v>5440</v>
      </c>
      <c r="O4252" s="36">
        <v>195</v>
      </c>
      <c r="Q4252" s="36" t="s">
        <v>5441</v>
      </c>
      <c r="R4252" s="50" t="str">
        <f>VLOOKUP(A4252,[1]komplet!$1:$1048576,18,0)</f>
        <v>ANO</v>
      </c>
    </row>
    <row r="4253" spans="1:18" x14ac:dyDescent="0.25">
      <c r="A4253" s="71">
        <v>600050815</v>
      </c>
      <c r="B4253" s="56">
        <f t="shared" si="132"/>
        <v>600050815</v>
      </c>
      <c r="C4253" s="57" t="s">
        <v>1761</v>
      </c>
      <c r="D4253" s="50">
        <v>1</v>
      </c>
      <c r="E4253" s="72">
        <f t="shared" si="133"/>
        <v>75031469</v>
      </c>
      <c r="F4253" s="51" t="s">
        <v>5738</v>
      </c>
      <c r="G4253" s="51" t="s">
        <v>5743</v>
      </c>
      <c r="H4253" s="51">
        <v>100</v>
      </c>
      <c r="I4253" s="51" t="s">
        <v>14443</v>
      </c>
      <c r="J4253" s="51">
        <v>16.690000000000001</v>
      </c>
      <c r="K4253" s="68">
        <v>1669.0000000000002</v>
      </c>
      <c r="L4253" s="63" t="s">
        <v>14444</v>
      </c>
      <c r="M4253" s="50" t="s">
        <v>3718</v>
      </c>
      <c r="O4253" s="36">
        <v>52</v>
      </c>
      <c r="Q4253" s="36" t="s">
        <v>5442</v>
      </c>
      <c r="R4253" s="50" t="str">
        <f>VLOOKUP(A4253,[1]komplet!$1:$1048576,18,0)</f>
        <v>ANO</v>
      </c>
    </row>
    <row r="4254" spans="1:18" x14ac:dyDescent="0.25">
      <c r="A4254" s="71">
        <v>600170136</v>
      </c>
      <c r="B4254" s="56">
        <f t="shared" si="132"/>
        <v>600170136</v>
      </c>
      <c r="C4254" s="57" t="s">
        <v>1762</v>
      </c>
      <c r="D4254" s="50">
        <v>1</v>
      </c>
      <c r="E4254" s="72">
        <f t="shared" si="133"/>
        <v>177032</v>
      </c>
      <c r="F4254" s="51" t="s">
        <v>5738</v>
      </c>
      <c r="G4254" s="51" t="s">
        <v>5743</v>
      </c>
      <c r="H4254" s="51">
        <v>2875</v>
      </c>
      <c r="I4254" s="51" t="s">
        <v>14443</v>
      </c>
      <c r="J4254" s="51">
        <v>16.690000000000001</v>
      </c>
      <c r="K4254" s="68">
        <v>47983.750000000007</v>
      </c>
      <c r="L4254" s="63" t="s">
        <v>14444</v>
      </c>
      <c r="M4254" s="50" t="s">
        <v>3719</v>
      </c>
      <c r="N4254" s="36" t="s">
        <v>4597</v>
      </c>
      <c r="O4254" s="36">
        <v>112</v>
      </c>
      <c r="Q4254" s="36" t="s">
        <v>5412</v>
      </c>
      <c r="R4254" s="50" t="str">
        <f>VLOOKUP(A4254,[1]komplet!$1:$1048576,18,0)</f>
        <v>ANO</v>
      </c>
    </row>
    <row r="4255" spans="1:18" x14ac:dyDescent="0.25">
      <c r="A4255" s="71">
        <v>600170144</v>
      </c>
      <c r="B4255" s="56">
        <f t="shared" si="132"/>
        <v>600170144</v>
      </c>
      <c r="C4255" s="57" t="s">
        <v>1763</v>
      </c>
      <c r="D4255" s="50">
        <v>1</v>
      </c>
      <c r="E4255" s="72">
        <f t="shared" si="133"/>
        <v>507474</v>
      </c>
      <c r="F4255" s="51" t="s">
        <v>5738</v>
      </c>
      <c r="G4255" s="51" t="s">
        <v>5743</v>
      </c>
      <c r="H4255" s="51">
        <v>550</v>
      </c>
      <c r="I4255" s="51" t="s">
        <v>14443</v>
      </c>
      <c r="J4255" s="51">
        <v>16.690000000000001</v>
      </c>
      <c r="K4255" s="68">
        <v>9179.5</v>
      </c>
      <c r="L4255" s="63" t="s">
        <v>14444</v>
      </c>
      <c r="M4255" s="50" t="s">
        <v>3720</v>
      </c>
      <c r="N4255" s="36" t="s">
        <v>76</v>
      </c>
      <c r="O4255" s="36">
        <v>42</v>
      </c>
      <c r="Q4255" s="36" t="s">
        <v>5412</v>
      </c>
      <c r="R4255" s="50" t="str">
        <f>VLOOKUP(A4255,[1]komplet!$1:$1048576,18,0)</f>
        <v>ANO</v>
      </c>
    </row>
    <row r="4256" spans="1:18" x14ac:dyDescent="0.25">
      <c r="A4256" s="71">
        <v>610450671</v>
      </c>
      <c r="B4256" s="56">
        <f t="shared" si="132"/>
        <v>610450671</v>
      </c>
      <c r="C4256" s="57" t="s">
        <v>1764</v>
      </c>
      <c r="D4256" s="50">
        <v>1</v>
      </c>
      <c r="E4256" s="72">
        <f t="shared" si="133"/>
        <v>25700901</v>
      </c>
      <c r="F4256" s="51" t="s">
        <v>5738</v>
      </c>
      <c r="G4256" s="51" t="s">
        <v>5743</v>
      </c>
      <c r="H4256" s="51">
        <v>750</v>
      </c>
      <c r="I4256" s="51" t="s">
        <v>14443</v>
      </c>
      <c r="J4256" s="51">
        <v>16.690000000000001</v>
      </c>
      <c r="K4256" s="68">
        <v>12517.500000000002</v>
      </c>
      <c r="L4256" s="63" t="s">
        <v>14444</v>
      </c>
      <c r="M4256" s="50" t="s">
        <v>3721</v>
      </c>
      <c r="N4256" s="36" t="s">
        <v>5443</v>
      </c>
      <c r="O4256" s="36">
        <v>1376</v>
      </c>
      <c r="Q4256" s="36" t="s">
        <v>5412</v>
      </c>
      <c r="R4256" s="50" t="str">
        <f>VLOOKUP(A4256,[1]komplet!$1:$1048576,18,0)</f>
        <v>NE</v>
      </c>
    </row>
    <row r="4257" spans="1:18" x14ac:dyDescent="0.25">
      <c r="A4257" s="71">
        <v>691006474</v>
      </c>
      <c r="B4257" s="56">
        <f t="shared" si="132"/>
        <v>691006474</v>
      </c>
      <c r="C4257" s="57" t="s">
        <v>1765</v>
      </c>
      <c r="D4257" s="50">
        <v>1</v>
      </c>
      <c r="E4257" s="72">
        <f t="shared" si="133"/>
        <v>2640007</v>
      </c>
      <c r="F4257" s="51" t="s">
        <v>5738</v>
      </c>
      <c r="G4257" s="51" t="s">
        <v>5743</v>
      </c>
      <c r="H4257" s="51">
        <v>500</v>
      </c>
      <c r="I4257" s="51" t="s">
        <v>14443</v>
      </c>
      <c r="J4257" s="51">
        <v>16.690000000000001</v>
      </c>
      <c r="K4257" s="68">
        <v>8345</v>
      </c>
      <c r="L4257" s="63" t="s">
        <v>14444</v>
      </c>
      <c r="M4257" s="50" t="s">
        <v>3722</v>
      </c>
      <c r="N4257" s="36" t="s">
        <v>19</v>
      </c>
      <c r="O4257" s="36">
        <v>73</v>
      </c>
      <c r="Q4257" s="36" t="s">
        <v>5444</v>
      </c>
      <c r="R4257" s="50" t="str">
        <f>VLOOKUP(A4257,[1]komplet!$1:$1048576,18,0)</f>
        <v>NE</v>
      </c>
    </row>
    <row r="4258" spans="1:18" x14ac:dyDescent="0.25">
      <c r="A4258" s="71">
        <v>691008302</v>
      </c>
      <c r="B4258" s="56">
        <f t="shared" si="132"/>
        <v>691008302</v>
      </c>
      <c r="C4258" s="57" t="s">
        <v>1766</v>
      </c>
      <c r="D4258" s="50">
        <v>1</v>
      </c>
      <c r="E4258" s="72">
        <f t="shared" si="133"/>
        <v>71294236</v>
      </c>
      <c r="F4258" s="51" t="s">
        <v>5738</v>
      </c>
      <c r="G4258" s="51" t="s">
        <v>5743</v>
      </c>
      <c r="H4258" s="51">
        <v>675</v>
      </c>
      <c r="I4258" s="51" t="s">
        <v>14443</v>
      </c>
      <c r="J4258" s="51">
        <v>16.690000000000001</v>
      </c>
      <c r="K4258" s="68">
        <v>11265.75</v>
      </c>
      <c r="L4258" s="63" t="s">
        <v>14444</v>
      </c>
      <c r="M4258" s="50" t="s">
        <v>3723</v>
      </c>
      <c r="N4258" s="36" t="s">
        <v>40</v>
      </c>
      <c r="O4258" s="36">
        <v>280</v>
      </c>
      <c r="Q4258" s="36" t="s">
        <v>5445</v>
      </c>
      <c r="R4258" s="50" t="str">
        <f>VLOOKUP(A4258,[1]komplet!$1:$1048576,18,0)</f>
        <v>ANO</v>
      </c>
    </row>
    <row r="4259" spans="1:18" x14ac:dyDescent="0.25">
      <c r="A4259" s="71">
        <v>691009481</v>
      </c>
      <c r="B4259" s="56">
        <f t="shared" si="132"/>
        <v>691009481</v>
      </c>
      <c r="C4259" s="57" t="s">
        <v>1767</v>
      </c>
      <c r="D4259" s="50">
        <v>1</v>
      </c>
      <c r="E4259" s="72">
        <f t="shared" si="133"/>
        <v>5094518</v>
      </c>
      <c r="F4259" s="51" t="s">
        <v>5738</v>
      </c>
      <c r="G4259" s="51" t="s">
        <v>5743</v>
      </c>
      <c r="H4259" s="51">
        <v>200</v>
      </c>
      <c r="I4259" s="51" t="s">
        <v>14443</v>
      </c>
      <c r="J4259" s="51">
        <v>16.690000000000001</v>
      </c>
      <c r="K4259" s="68">
        <v>3338.0000000000005</v>
      </c>
      <c r="L4259" s="63" t="s">
        <v>14444</v>
      </c>
      <c r="M4259" s="50" t="s">
        <v>3724</v>
      </c>
      <c r="O4259" s="36">
        <v>108</v>
      </c>
      <c r="Q4259" s="36" t="s">
        <v>5446</v>
      </c>
      <c r="R4259" s="50" t="str">
        <f>VLOOKUP(A4259,[1]komplet!$1:$1048576,18,0)</f>
        <v>NE</v>
      </c>
    </row>
    <row r="4260" spans="1:18" x14ac:dyDescent="0.25">
      <c r="A4260" s="71">
        <v>691011737</v>
      </c>
      <c r="B4260" s="56">
        <f t="shared" si="132"/>
        <v>691011737</v>
      </c>
      <c r="C4260" s="57" t="s">
        <v>1768</v>
      </c>
      <c r="D4260" s="50">
        <v>1</v>
      </c>
      <c r="E4260" s="72">
        <f t="shared" si="133"/>
        <v>6831711</v>
      </c>
      <c r="F4260" s="51" t="s">
        <v>5738</v>
      </c>
      <c r="G4260" s="51" t="s">
        <v>5743</v>
      </c>
      <c r="H4260" s="51">
        <v>25</v>
      </c>
      <c r="I4260" s="51" t="s">
        <v>14443</v>
      </c>
      <c r="J4260" s="51">
        <v>16.690000000000001</v>
      </c>
      <c r="K4260" s="68">
        <v>417.25000000000006</v>
      </c>
      <c r="L4260" s="63" t="s">
        <v>14444</v>
      </c>
      <c r="M4260" s="50" t="s">
        <v>3725</v>
      </c>
      <c r="N4260" s="36" t="s">
        <v>40</v>
      </c>
      <c r="O4260" s="36">
        <v>444</v>
      </c>
      <c r="Q4260" s="36" t="s">
        <v>5445</v>
      </c>
      <c r="R4260" s="50" t="str">
        <f>VLOOKUP(A4260,[1]komplet!$1:$1048576,18,0)</f>
        <v>NE</v>
      </c>
    </row>
    <row r="4261" spans="1:18" x14ac:dyDescent="0.25">
      <c r="A4261" s="71">
        <v>691014311</v>
      </c>
      <c r="B4261" s="56">
        <f t="shared" si="132"/>
        <v>691014311</v>
      </c>
      <c r="C4261" s="57" t="s">
        <v>1769</v>
      </c>
      <c r="D4261" s="50">
        <v>1</v>
      </c>
      <c r="E4261" s="72">
        <f t="shared" si="133"/>
        <v>8678111</v>
      </c>
      <c r="F4261" s="51" t="s">
        <v>5738</v>
      </c>
      <c r="G4261" s="51" t="s">
        <v>5743</v>
      </c>
      <c r="H4261" s="51">
        <v>475</v>
      </c>
      <c r="I4261" s="51" t="s">
        <v>14443</v>
      </c>
      <c r="J4261" s="51">
        <v>16.690000000000001</v>
      </c>
      <c r="K4261" s="68">
        <v>7927.7500000000009</v>
      </c>
      <c r="L4261" s="63" t="s">
        <v>14444</v>
      </c>
      <c r="M4261" s="50" t="s">
        <v>3726</v>
      </c>
      <c r="N4261" s="36" t="s">
        <v>36</v>
      </c>
      <c r="O4261" s="36">
        <v>210</v>
      </c>
      <c r="Q4261" s="36" t="s">
        <v>5412</v>
      </c>
      <c r="R4261" s="50" t="str">
        <f>VLOOKUP(A4261,[1]komplet!$1:$1048576,18,0)</f>
        <v>ANO</v>
      </c>
    </row>
    <row r="4262" spans="1:18" x14ac:dyDescent="0.25">
      <c r="A4262" s="71">
        <v>600007332</v>
      </c>
      <c r="B4262" s="56">
        <f t="shared" si="132"/>
        <v>600007332</v>
      </c>
      <c r="C4262" s="57" t="s">
        <v>8129</v>
      </c>
      <c r="D4262" s="50">
        <v>1</v>
      </c>
      <c r="E4262" s="72">
        <f t="shared" si="133"/>
        <v>49518925</v>
      </c>
      <c r="F4262" s="51" t="s">
        <v>5738</v>
      </c>
      <c r="G4262" s="51" t="s">
        <v>8891</v>
      </c>
      <c r="H4262" s="51">
        <v>1775</v>
      </c>
      <c r="I4262" s="51" t="s">
        <v>14443</v>
      </c>
      <c r="J4262" s="51">
        <v>16.690000000000001</v>
      </c>
      <c r="K4262" s="68">
        <v>29624.750000000004</v>
      </c>
      <c r="L4262" s="63" t="s">
        <v>14444</v>
      </c>
      <c r="M4262" s="50" t="s">
        <v>13212</v>
      </c>
      <c r="N4262" s="36" t="s">
        <v>13213</v>
      </c>
      <c r="O4262" s="36">
        <v>800</v>
      </c>
      <c r="P4262" s="36">
        <v>9</v>
      </c>
      <c r="Q4262" s="36" t="s">
        <v>13214</v>
      </c>
      <c r="R4262" s="50" t="str">
        <f>VLOOKUP(A4262,[1]komplet!$1:$1048576,18,0)</f>
        <v>ANO</v>
      </c>
    </row>
    <row r="4263" spans="1:18" x14ac:dyDescent="0.25">
      <c r="A4263" s="71">
        <v>600007359</v>
      </c>
      <c r="B4263" s="56">
        <f t="shared" si="132"/>
        <v>600007359</v>
      </c>
      <c r="C4263" s="57" t="s">
        <v>8130</v>
      </c>
      <c r="D4263" s="50">
        <v>1</v>
      </c>
      <c r="E4263" s="72">
        <f t="shared" si="133"/>
        <v>641014</v>
      </c>
      <c r="F4263" s="51" t="s">
        <v>5738</v>
      </c>
      <c r="G4263" s="51" t="s">
        <v>8891</v>
      </c>
      <c r="H4263" s="51">
        <v>550</v>
      </c>
      <c r="I4263" s="51" t="s">
        <v>14443</v>
      </c>
      <c r="J4263" s="51">
        <v>16.690000000000001</v>
      </c>
      <c r="K4263" s="68">
        <v>9179.5</v>
      </c>
      <c r="L4263" s="63" t="s">
        <v>14444</v>
      </c>
      <c r="M4263" s="50" t="s">
        <v>13215</v>
      </c>
      <c r="N4263" s="36" t="s">
        <v>13216</v>
      </c>
      <c r="O4263" s="36">
        <v>693</v>
      </c>
      <c r="Q4263" s="36" t="s">
        <v>13214</v>
      </c>
      <c r="R4263" s="50" t="str">
        <f>VLOOKUP(A4263,[1]komplet!$1:$1048576,18,0)</f>
        <v>ANO</v>
      </c>
    </row>
    <row r="4264" spans="1:18" x14ac:dyDescent="0.25">
      <c r="A4264" s="71">
        <v>600047466</v>
      </c>
      <c r="B4264" s="56">
        <f t="shared" si="132"/>
        <v>600047466</v>
      </c>
      <c r="C4264" s="57" t="s">
        <v>8131</v>
      </c>
      <c r="D4264" s="50">
        <v>1</v>
      </c>
      <c r="E4264" s="72">
        <f t="shared" si="133"/>
        <v>70992312</v>
      </c>
      <c r="F4264" s="51" t="s">
        <v>5738</v>
      </c>
      <c r="G4264" s="51" t="s">
        <v>8891</v>
      </c>
      <c r="H4264" s="51">
        <v>375</v>
      </c>
      <c r="I4264" s="51" t="s">
        <v>14443</v>
      </c>
      <c r="J4264" s="51">
        <v>16.690000000000001</v>
      </c>
      <c r="K4264" s="68">
        <v>6258.7500000000009</v>
      </c>
      <c r="L4264" s="63" t="s">
        <v>14444</v>
      </c>
      <c r="M4264" s="50" t="s">
        <v>13217</v>
      </c>
      <c r="N4264" s="36" t="s">
        <v>19</v>
      </c>
      <c r="O4264" s="36">
        <v>55</v>
      </c>
      <c r="Q4264" s="36" t="s">
        <v>13218</v>
      </c>
      <c r="R4264" s="50" t="str">
        <f>VLOOKUP(A4264,[1]komplet!$1:$1048576,18,0)</f>
        <v>ANO</v>
      </c>
    </row>
    <row r="4265" spans="1:18" x14ac:dyDescent="0.25">
      <c r="A4265" s="71">
        <v>600047334</v>
      </c>
      <c r="B4265" s="56">
        <f t="shared" si="132"/>
        <v>600047334</v>
      </c>
      <c r="C4265" s="57" t="s">
        <v>8132</v>
      </c>
      <c r="D4265" s="50">
        <v>1</v>
      </c>
      <c r="E4265" s="72">
        <f t="shared" si="133"/>
        <v>47009098</v>
      </c>
      <c r="F4265" s="51" t="s">
        <v>5738</v>
      </c>
      <c r="G4265" s="51" t="s">
        <v>8891</v>
      </c>
      <c r="H4265" s="51">
        <v>0</v>
      </c>
      <c r="I4265" s="51" t="s">
        <v>14443</v>
      </c>
      <c r="J4265" s="51">
        <v>16.690000000000001</v>
      </c>
      <c r="K4265" s="68">
        <v>0</v>
      </c>
      <c r="L4265" s="63">
        <v>44536</v>
      </c>
      <c r="M4265" s="50" t="s">
        <v>13219</v>
      </c>
      <c r="N4265" s="36" t="s">
        <v>5431</v>
      </c>
      <c r="O4265" s="36">
        <v>198</v>
      </c>
      <c r="Q4265" s="36" t="s">
        <v>13214</v>
      </c>
      <c r="R4265" s="50" t="str">
        <f>VLOOKUP(A4265,[1]komplet!$1:$1048576,18,0)</f>
        <v>ANO</v>
      </c>
    </row>
    <row r="4266" spans="1:18" x14ac:dyDescent="0.25">
      <c r="A4266" s="71">
        <v>600047415</v>
      </c>
      <c r="B4266" s="56">
        <f t="shared" si="132"/>
        <v>600047415</v>
      </c>
      <c r="C4266" s="57" t="s">
        <v>8133</v>
      </c>
      <c r="D4266" s="50">
        <v>1</v>
      </c>
      <c r="E4266" s="72">
        <f t="shared" si="133"/>
        <v>71003771</v>
      </c>
      <c r="F4266" s="51" t="s">
        <v>5738</v>
      </c>
      <c r="G4266" s="51" t="s">
        <v>8891</v>
      </c>
      <c r="H4266" s="51">
        <v>200</v>
      </c>
      <c r="I4266" s="51" t="s">
        <v>14443</v>
      </c>
      <c r="J4266" s="51">
        <v>16.690000000000001</v>
      </c>
      <c r="K4266" s="68">
        <v>3338.0000000000005</v>
      </c>
      <c r="L4266" s="63" t="s">
        <v>14444</v>
      </c>
      <c r="M4266" s="50" t="s">
        <v>13220</v>
      </c>
      <c r="O4266" s="36">
        <v>46</v>
      </c>
      <c r="Q4266" s="36" t="s">
        <v>13221</v>
      </c>
      <c r="R4266" s="50" t="str">
        <f>VLOOKUP(A4266,[1]komplet!$1:$1048576,18,0)</f>
        <v>ANO</v>
      </c>
    </row>
    <row r="4267" spans="1:18" x14ac:dyDescent="0.25">
      <c r="A4267" s="71">
        <v>600047423</v>
      </c>
      <c r="B4267" s="56">
        <f t="shared" si="132"/>
        <v>600047423</v>
      </c>
      <c r="C4267" s="57" t="s">
        <v>8134</v>
      </c>
      <c r="D4267" s="50">
        <v>1</v>
      </c>
      <c r="E4267" s="72">
        <f t="shared" si="133"/>
        <v>70996598</v>
      </c>
      <c r="F4267" s="51" t="s">
        <v>5738</v>
      </c>
      <c r="G4267" s="51" t="s">
        <v>8891</v>
      </c>
      <c r="H4267" s="51">
        <v>225</v>
      </c>
      <c r="I4267" s="51" t="s">
        <v>14443</v>
      </c>
      <c r="J4267" s="51">
        <v>16.690000000000001</v>
      </c>
      <c r="K4267" s="68">
        <v>3755.2500000000005</v>
      </c>
      <c r="L4267" s="63" t="s">
        <v>14444</v>
      </c>
      <c r="M4267" s="50" t="s">
        <v>13222</v>
      </c>
      <c r="O4267" s="36">
        <v>179</v>
      </c>
      <c r="Q4267" s="36" t="s">
        <v>13223</v>
      </c>
      <c r="R4267" s="50" t="str">
        <f>VLOOKUP(A4267,[1]komplet!$1:$1048576,18,0)</f>
        <v>ANO</v>
      </c>
    </row>
    <row r="4268" spans="1:18" x14ac:dyDescent="0.25">
      <c r="A4268" s="71">
        <v>600047571</v>
      </c>
      <c r="B4268" s="56">
        <f t="shared" si="132"/>
        <v>600047571</v>
      </c>
      <c r="C4268" s="57" t="s">
        <v>8135</v>
      </c>
      <c r="D4268" s="50">
        <v>1</v>
      </c>
      <c r="E4268" s="72">
        <f t="shared" si="133"/>
        <v>71010823</v>
      </c>
      <c r="F4268" s="51" t="s">
        <v>5738</v>
      </c>
      <c r="G4268" s="51" t="s">
        <v>8891</v>
      </c>
      <c r="H4268" s="51">
        <v>525</v>
      </c>
      <c r="I4268" s="51" t="s">
        <v>14443</v>
      </c>
      <c r="J4268" s="51">
        <v>16.690000000000001</v>
      </c>
      <c r="K4268" s="68">
        <v>8762.25</v>
      </c>
      <c r="L4268" s="63" t="s">
        <v>14444</v>
      </c>
      <c r="M4268" s="50" t="s">
        <v>13224</v>
      </c>
      <c r="N4268" s="36" t="s">
        <v>4804</v>
      </c>
      <c r="O4268" s="36">
        <v>182</v>
      </c>
      <c r="Q4268" s="36" t="s">
        <v>13214</v>
      </c>
      <c r="R4268" s="50" t="str">
        <f>VLOOKUP(A4268,[1]komplet!$1:$1048576,18,0)</f>
        <v>ANO</v>
      </c>
    </row>
    <row r="4269" spans="1:18" x14ac:dyDescent="0.25">
      <c r="A4269" s="71">
        <v>600047644</v>
      </c>
      <c r="B4269" s="56">
        <f t="shared" si="132"/>
        <v>600047644</v>
      </c>
      <c r="C4269" s="57" t="s">
        <v>8136</v>
      </c>
      <c r="D4269" s="50">
        <v>1</v>
      </c>
      <c r="E4269" s="72">
        <f t="shared" si="133"/>
        <v>71009922</v>
      </c>
      <c r="F4269" s="51" t="s">
        <v>5738</v>
      </c>
      <c r="G4269" s="51" t="s">
        <v>8891</v>
      </c>
      <c r="H4269" s="51">
        <v>2875</v>
      </c>
      <c r="I4269" s="51" t="s">
        <v>14443</v>
      </c>
      <c r="J4269" s="51">
        <v>16.690000000000001</v>
      </c>
      <c r="K4269" s="68">
        <v>47983.750000000007</v>
      </c>
      <c r="L4269" s="63" t="s">
        <v>14444</v>
      </c>
      <c r="M4269" s="50" t="s">
        <v>13225</v>
      </c>
      <c r="N4269" s="36" t="s">
        <v>13226</v>
      </c>
      <c r="O4269" s="36">
        <v>1029</v>
      </c>
      <c r="Q4269" s="36" t="s">
        <v>13214</v>
      </c>
      <c r="R4269" s="50" t="str">
        <f>VLOOKUP(A4269,[1]komplet!$1:$1048576,18,0)</f>
        <v>ANO</v>
      </c>
    </row>
    <row r="4270" spans="1:18" x14ac:dyDescent="0.25">
      <c r="A4270" s="71">
        <v>600047652</v>
      </c>
      <c r="B4270" s="56">
        <f t="shared" si="132"/>
        <v>600047652</v>
      </c>
      <c r="C4270" s="57" t="s">
        <v>8137</v>
      </c>
      <c r="D4270" s="50">
        <v>1</v>
      </c>
      <c r="E4270" s="72">
        <f t="shared" si="133"/>
        <v>71008152</v>
      </c>
      <c r="F4270" s="51" t="s">
        <v>5738</v>
      </c>
      <c r="G4270" s="51" t="s">
        <v>8891</v>
      </c>
      <c r="H4270" s="51">
        <v>2100</v>
      </c>
      <c r="I4270" s="51" t="s">
        <v>14443</v>
      </c>
      <c r="J4270" s="51">
        <v>16.690000000000001</v>
      </c>
      <c r="K4270" s="68">
        <v>35049</v>
      </c>
      <c r="L4270" s="63" t="s">
        <v>14444</v>
      </c>
      <c r="M4270" s="50" t="s">
        <v>13227</v>
      </c>
      <c r="N4270" s="36" t="s">
        <v>5290</v>
      </c>
      <c r="O4270" s="36">
        <v>682</v>
      </c>
      <c r="Q4270" s="36" t="s">
        <v>13214</v>
      </c>
      <c r="R4270" s="50" t="str">
        <f>VLOOKUP(A4270,[1]komplet!$1:$1048576,18,0)</f>
        <v>ANO</v>
      </c>
    </row>
    <row r="4271" spans="1:18" x14ac:dyDescent="0.25">
      <c r="A4271" s="71">
        <v>600047661</v>
      </c>
      <c r="B4271" s="56">
        <f t="shared" si="132"/>
        <v>600047661</v>
      </c>
      <c r="C4271" s="57" t="s">
        <v>8138</v>
      </c>
      <c r="D4271" s="50">
        <v>1</v>
      </c>
      <c r="E4271" s="72">
        <f t="shared" si="133"/>
        <v>71009949</v>
      </c>
      <c r="F4271" s="51" t="s">
        <v>5738</v>
      </c>
      <c r="G4271" s="51" t="s">
        <v>8891</v>
      </c>
      <c r="H4271" s="51">
        <v>1600</v>
      </c>
      <c r="I4271" s="51" t="s">
        <v>14443</v>
      </c>
      <c r="J4271" s="51">
        <v>16.690000000000001</v>
      </c>
      <c r="K4271" s="68">
        <v>26704.000000000004</v>
      </c>
      <c r="L4271" s="63" t="s">
        <v>14444</v>
      </c>
      <c r="M4271" s="50" t="s">
        <v>13228</v>
      </c>
      <c r="N4271" s="36" t="s">
        <v>112</v>
      </c>
      <c r="O4271" s="36">
        <v>523</v>
      </c>
      <c r="Q4271" s="36" t="s">
        <v>13214</v>
      </c>
      <c r="R4271" s="50" t="str">
        <f>VLOOKUP(A4271,[1]komplet!$1:$1048576,18,0)</f>
        <v>ANO</v>
      </c>
    </row>
    <row r="4272" spans="1:18" x14ac:dyDescent="0.25">
      <c r="A4272" s="71">
        <v>600047725</v>
      </c>
      <c r="B4272" s="56">
        <f t="shared" si="132"/>
        <v>600047725</v>
      </c>
      <c r="C4272" s="57" t="s">
        <v>8139</v>
      </c>
      <c r="D4272" s="50">
        <v>1</v>
      </c>
      <c r="E4272" s="72">
        <f t="shared" si="133"/>
        <v>70990972</v>
      </c>
      <c r="F4272" s="51" t="s">
        <v>5738</v>
      </c>
      <c r="G4272" s="51" t="s">
        <v>8891</v>
      </c>
      <c r="H4272" s="51">
        <v>2150</v>
      </c>
      <c r="I4272" s="51" t="s">
        <v>14443</v>
      </c>
      <c r="J4272" s="51">
        <v>16.690000000000001</v>
      </c>
      <c r="K4272" s="68">
        <v>35883.5</v>
      </c>
      <c r="L4272" s="63" t="s">
        <v>14444</v>
      </c>
      <c r="M4272" s="50" t="s">
        <v>13229</v>
      </c>
      <c r="N4272" s="36" t="s">
        <v>4077</v>
      </c>
      <c r="O4272" s="36">
        <v>493</v>
      </c>
      <c r="Q4272" s="36" t="s">
        <v>13230</v>
      </c>
      <c r="R4272" s="50" t="str">
        <f>VLOOKUP(A4272,[1]komplet!$1:$1048576,18,0)</f>
        <v>ANO</v>
      </c>
    </row>
    <row r="4273" spans="1:18" x14ac:dyDescent="0.25">
      <c r="A4273" s="71">
        <v>600047768</v>
      </c>
      <c r="B4273" s="56">
        <f t="shared" si="132"/>
        <v>600047768</v>
      </c>
      <c r="C4273" s="57" t="s">
        <v>8140</v>
      </c>
      <c r="D4273" s="50">
        <v>1</v>
      </c>
      <c r="E4273" s="72">
        <f t="shared" si="133"/>
        <v>71003517</v>
      </c>
      <c r="F4273" s="51" t="s">
        <v>5738</v>
      </c>
      <c r="G4273" s="51" t="s">
        <v>8891</v>
      </c>
      <c r="H4273" s="51">
        <v>200</v>
      </c>
      <c r="I4273" s="51" t="s">
        <v>14443</v>
      </c>
      <c r="J4273" s="51">
        <v>16.690000000000001</v>
      </c>
      <c r="K4273" s="68">
        <v>3338.0000000000005</v>
      </c>
      <c r="L4273" s="63" t="s">
        <v>14444</v>
      </c>
      <c r="M4273" s="50" t="s">
        <v>13231</v>
      </c>
      <c r="N4273" s="36" t="s">
        <v>13232</v>
      </c>
      <c r="O4273" s="36">
        <v>48</v>
      </c>
      <c r="Q4273" s="36" t="s">
        <v>13233</v>
      </c>
      <c r="R4273" s="50" t="str">
        <f>VLOOKUP(A4273,[1]komplet!$1:$1048576,18,0)</f>
        <v>ANO</v>
      </c>
    </row>
    <row r="4274" spans="1:18" x14ac:dyDescent="0.25">
      <c r="A4274" s="71">
        <v>600047776</v>
      </c>
      <c r="B4274" s="56">
        <f t="shared" si="132"/>
        <v>600047776</v>
      </c>
      <c r="C4274" s="57" t="s">
        <v>8141</v>
      </c>
      <c r="D4274" s="50">
        <v>1</v>
      </c>
      <c r="E4274" s="72">
        <f t="shared" si="133"/>
        <v>71003959</v>
      </c>
      <c r="F4274" s="51" t="s">
        <v>5738</v>
      </c>
      <c r="G4274" s="51" t="s">
        <v>8891</v>
      </c>
      <c r="H4274" s="51">
        <v>175</v>
      </c>
      <c r="I4274" s="51" t="s">
        <v>14443</v>
      </c>
      <c r="J4274" s="51">
        <v>16.690000000000001</v>
      </c>
      <c r="K4274" s="68">
        <v>2920.75</v>
      </c>
      <c r="L4274" s="63" t="s">
        <v>14444</v>
      </c>
      <c r="M4274" s="50" t="s">
        <v>13234</v>
      </c>
      <c r="O4274" s="36">
        <v>76</v>
      </c>
      <c r="Q4274" s="36" t="s">
        <v>13235</v>
      </c>
      <c r="R4274" s="50" t="str">
        <f>VLOOKUP(A4274,[1]komplet!$1:$1048576,18,0)</f>
        <v>ANO</v>
      </c>
    </row>
    <row r="4275" spans="1:18" x14ac:dyDescent="0.25">
      <c r="A4275" s="71">
        <v>600047831</v>
      </c>
      <c r="B4275" s="56">
        <f t="shared" si="132"/>
        <v>600047831</v>
      </c>
      <c r="C4275" s="57" t="s">
        <v>8142</v>
      </c>
      <c r="D4275" s="50">
        <v>1</v>
      </c>
      <c r="E4275" s="72">
        <f t="shared" si="133"/>
        <v>71010319</v>
      </c>
      <c r="F4275" s="51" t="s">
        <v>5738</v>
      </c>
      <c r="G4275" s="51" t="s">
        <v>8891</v>
      </c>
      <c r="H4275" s="51">
        <v>300</v>
      </c>
      <c r="I4275" s="51" t="s">
        <v>14443</v>
      </c>
      <c r="J4275" s="51">
        <v>16.690000000000001</v>
      </c>
      <c r="K4275" s="68">
        <v>5007</v>
      </c>
      <c r="L4275" s="63" t="s">
        <v>14444</v>
      </c>
      <c r="M4275" s="50" t="s">
        <v>13236</v>
      </c>
      <c r="N4275" s="36" t="s">
        <v>13237</v>
      </c>
      <c r="O4275" s="36">
        <v>111</v>
      </c>
      <c r="Q4275" s="36" t="s">
        <v>13214</v>
      </c>
      <c r="R4275" s="50" t="str">
        <f>VLOOKUP(A4275,[1]komplet!$1:$1048576,18,0)</f>
        <v>ANO</v>
      </c>
    </row>
    <row r="4276" spans="1:18" x14ac:dyDescent="0.25">
      <c r="A4276" s="71">
        <v>600053091</v>
      </c>
      <c r="B4276" s="56">
        <f t="shared" si="132"/>
        <v>600053091</v>
      </c>
      <c r="C4276" s="57" t="s">
        <v>8143</v>
      </c>
      <c r="D4276" s="50">
        <v>1</v>
      </c>
      <c r="E4276" s="72">
        <f t="shared" si="133"/>
        <v>70998574</v>
      </c>
      <c r="F4276" s="51" t="s">
        <v>5738</v>
      </c>
      <c r="G4276" s="51" t="s">
        <v>8891</v>
      </c>
      <c r="H4276" s="51">
        <v>150</v>
      </c>
      <c r="I4276" s="51" t="s">
        <v>14443</v>
      </c>
      <c r="J4276" s="51">
        <v>16.690000000000001</v>
      </c>
      <c r="K4276" s="68">
        <v>2503.5</v>
      </c>
      <c r="L4276" s="63" t="s">
        <v>14444</v>
      </c>
      <c r="M4276" s="50" t="s">
        <v>13238</v>
      </c>
      <c r="N4276" s="36" t="s">
        <v>5307</v>
      </c>
      <c r="O4276" s="36">
        <v>24</v>
      </c>
      <c r="Q4276" s="36" t="s">
        <v>13239</v>
      </c>
      <c r="R4276" s="50" t="str">
        <f>VLOOKUP(A4276,[1]komplet!$1:$1048576,18,0)</f>
        <v>ANO</v>
      </c>
    </row>
    <row r="4277" spans="1:18" x14ac:dyDescent="0.25">
      <c r="A4277" s="71">
        <v>691007420</v>
      </c>
      <c r="B4277" s="56">
        <f t="shared" si="132"/>
        <v>691007420</v>
      </c>
      <c r="C4277" s="57" t="s">
        <v>8144</v>
      </c>
      <c r="D4277" s="50">
        <v>1</v>
      </c>
      <c r="E4277" s="72">
        <f t="shared" si="133"/>
        <v>3198626</v>
      </c>
      <c r="F4277" s="51" t="s">
        <v>5738</v>
      </c>
      <c r="G4277" s="51" t="s">
        <v>8891</v>
      </c>
      <c r="H4277" s="51">
        <v>175</v>
      </c>
      <c r="I4277" s="51" t="s">
        <v>14443</v>
      </c>
      <c r="J4277" s="51">
        <v>16.690000000000001</v>
      </c>
      <c r="K4277" s="68">
        <v>2920.75</v>
      </c>
      <c r="L4277" s="63" t="s">
        <v>14444</v>
      </c>
      <c r="M4277" s="50" t="s">
        <v>13240</v>
      </c>
      <c r="N4277" s="36" t="s">
        <v>13241</v>
      </c>
      <c r="O4277" s="36">
        <v>245</v>
      </c>
      <c r="Q4277" s="36" t="s">
        <v>13218</v>
      </c>
      <c r="R4277" s="50" t="str">
        <f>VLOOKUP(A4277,[1]komplet!$1:$1048576,18,0)</f>
        <v>NE</v>
      </c>
    </row>
    <row r="4278" spans="1:18" x14ac:dyDescent="0.25">
      <c r="A4278" s="71">
        <v>600046231</v>
      </c>
      <c r="B4278" s="56">
        <f t="shared" si="132"/>
        <v>600046231</v>
      </c>
      <c r="C4278" s="57" t="s">
        <v>8145</v>
      </c>
      <c r="D4278" s="50">
        <v>1</v>
      </c>
      <c r="E4278" s="72">
        <f t="shared" si="133"/>
        <v>75034930</v>
      </c>
      <c r="F4278" s="51" t="s">
        <v>5738</v>
      </c>
      <c r="G4278" s="51" t="s">
        <v>8887</v>
      </c>
      <c r="H4278" s="51">
        <v>250</v>
      </c>
      <c r="I4278" s="51" t="s">
        <v>14443</v>
      </c>
      <c r="J4278" s="51">
        <v>16.690000000000001</v>
      </c>
      <c r="K4278" s="68">
        <v>4172.5</v>
      </c>
      <c r="L4278" s="63" t="s">
        <v>14444</v>
      </c>
      <c r="M4278" s="50" t="s">
        <v>13242</v>
      </c>
      <c r="O4278" s="36">
        <v>7</v>
      </c>
      <c r="Q4278" s="36" t="s">
        <v>13243</v>
      </c>
      <c r="R4278" s="50" t="str">
        <f>VLOOKUP(A4278,[1]komplet!$1:$1048576,18,0)</f>
        <v>ANO</v>
      </c>
    </row>
    <row r="4279" spans="1:18" x14ac:dyDescent="0.25">
      <c r="A4279" s="71">
        <v>600046478</v>
      </c>
      <c r="B4279" s="56">
        <f t="shared" si="132"/>
        <v>600046478</v>
      </c>
      <c r="C4279" s="57" t="s">
        <v>8146</v>
      </c>
      <c r="D4279" s="50">
        <v>1</v>
      </c>
      <c r="E4279" s="72">
        <f t="shared" si="133"/>
        <v>48677141</v>
      </c>
      <c r="F4279" s="51" t="s">
        <v>5738</v>
      </c>
      <c r="G4279" s="51" t="s">
        <v>8887</v>
      </c>
      <c r="H4279" s="51">
        <v>1700</v>
      </c>
      <c r="I4279" s="51" t="s">
        <v>14443</v>
      </c>
      <c r="J4279" s="51">
        <v>16.690000000000001</v>
      </c>
      <c r="K4279" s="68">
        <v>28373.000000000004</v>
      </c>
      <c r="L4279" s="63" t="s">
        <v>14444</v>
      </c>
      <c r="M4279" s="50" t="s">
        <v>13244</v>
      </c>
      <c r="N4279" s="36" t="s">
        <v>13245</v>
      </c>
      <c r="O4279" s="36">
        <v>575</v>
      </c>
      <c r="Q4279" s="36" t="s">
        <v>13246</v>
      </c>
      <c r="R4279" s="50" t="str">
        <f>VLOOKUP(A4279,[1]komplet!$1:$1048576,18,0)</f>
        <v>ANO</v>
      </c>
    </row>
    <row r="4280" spans="1:18" x14ac:dyDescent="0.25">
      <c r="A4280" s="71">
        <v>600021785</v>
      </c>
      <c r="B4280" s="56">
        <f t="shared" si="132"/>
        <v>600021785</v>
      </c>
      <c r="C4280" s="57" t="s">
        <v>8147</v>
      </c>
      <c r="D4280" s="50">
        <v>1</v>
      </c>
      <c r="E4280" s="72">
        <f t="shared" si="133"/>
        <v>70836230</v>
      </c>
      <c r="F4280" s="51" t="s">
        <v>5738</v>
      </c>
      <c r="G4280" s="51" t="s">
        <v>8887</v>
      </c>
      <c r="H4280" s="51">
        <v>500</v>
      </c>
      <c r="I4280" s="51" t="s">
        <v>14443</v>
      </c>
      <c r="J4280" s="51">
        <v>16.690000000000001</v>
      </c>
      <c r="K4280" s="68">
        <v>8345</v>
      </c>
      <c r="L4280" s="63" t="s">
        <v>14444</v>
      </c>
      <c r="M4280" s="50" t="s">
        <v>13247</v>
      </c>
      <c r="N4280" s="36" t="s">
        <v>13248</v>
      </c>
      <c r="O4280" s="36">
        <v>417</v>
      </c>
      <c r="P4280" s="36">
        <v>1</v>
      </c>
      <c r="Q4280" s="36" t="s">
        <v>13249</v>
      </c>
      <c r="R4280" s="50" t="str">
        <f>VLOOKUP(A4280,[1]komplet!$1:$1048576,18,0)</f>
        <v>ANO</v>
      </c>
    </row>
    <row r="4281" spans="1:18" x14ac:dyDescent="0.25">
      <c r="A4281" s="71">
        <v>600021823</v>
      </c>
      <c r="B4281" s="56">
        <f t="shared" si="132"/>
        <v>600021823</v>
      </c>
      <c r="C4281" s="57" t="s">
        <v>8148</v>
      </c>
      <c r="D4281" s="50">
        <v>1</v>
      </c>
      <c r="E4281" s="72">
        <f t="shared" si="133"/>
        <v>70836213</v>
      </c>
      <c r="F4281" s="51" t="s">
        <v>5738</v>
      </c>
      <c r="G4281" s="51" t="s">
        <v>8887</v>
      </c>
      <c r="H4281" s="51">
        <v>150</v>
      </c>
      <c r="I4281" s="51" t="s">
        <v>14443</v>
      </c>
      <c r="J4281" s="51">
        <v>16.690000000000001</v>
      </c>
      <c r="K4281" s="68">
        <v>2503.5</v>
      </c>
      <c r="L4281" s="63" t="s">
        <v>14444</v>
      </c>
      <c r="M4281" s="50" t="s">
        <v>13250</v>
      </c>
      <c r="N4281" s="36" t="s">
        <v>33</v>
      </c>
      <c r="O4281" s="36">
        <v>643</v>
      </c>
      <c r="Q4281" s="36" t="s">
        <v>13246</v>
      </c>
      <c r="R4281" s="50" t="str">
        <f>VLOOKUP(A4281,[1]komplet!$1:$1048576,18,0)</f>
        <v>ANO</v>
      </c>
    </row>
    <row r="4282" spans="1:18" x14ac:dyDescent="0.25">
      <c r="A4282" s="71">
        <v>600007219</v>
      </c>
      <c r="B4282" s="56">
        <f t="shared" si="132"/>
        <v>600007219</v>
      </c>
      <c r="C4282" s="57" t="s">
        <v>8149</v>
      </c>
      <c r="D4282" s="50">
        <v>1</v>
      </c>
      <c r="E4282" s="72">
        <f t="shared" si="133"/>
        <v>61924032</v>
      </c>
      <c r="F4282" s="51" t="s">
        <v>5738</v>
      </c>
      <c r="G4282" s="51" t="s">
        <v>8887</v>
      </c>
      <c r="H4282" s="51">
        <v>2000</v>
      </c>
      <c r="I4282" s="51" t="s">
        <v>14443</v>
      </c>
      <c r="J4282" s="51">
        <v>16.690000000000001</v>
      </c>
      <c r="K4282" s="68">
        <v>33380</v>
      </c>
      <c r="L4282" s="63" t="s">
        <v>14444</v>
      </c>
      <c r="M4282" s="50" t="s">
        <v>13251</v>
      </c>
      <c r="N4282" s="36" t="s">
        <v>69</v>
      </c>
      <c r="O4282" s="36">
        <v>932</v>
      </c>
      <c r="Q4282" s="36" t="s">
        <v>13249</v>
      </c>
      <c r="R4282" s="50" t="str">
        <f>VLOOKUP(A4282,[1]komplet!$1:$1048576,18,0)</f>
        <v>ANO</v>
      </c>
    </row>
    <row r="4283" spans="1:18" x14ac:dyDescent="0.25">
      <c r="A4283" s="71">
        <v>600007286</v>
      </c>
      <c r="B4283" s="56">
        <f t="shared" si="132"/>
        <v>600007286</v>
      </c>
      <c r="C4283" s="57" t="s">
        <v>8150</v>
      </c>
      <c r="D4283" s="50">
        <v>1</v>
      </c>
      <c r="E4283" s="72">
        <f t="shared" si="133"/>
        <v>61924059</v>
      </c>
      <c r="F4283" s="51" t="s">
        <v>5738</v>
      </c>
      <c r="G4283" s="51" t="s">
        <v>8887</v>
      </c>
      <c r="H4283" s="51">
        <v>1925</v>
      </c>
      <c r="I4283" s="51" t="s">
        <v>14443</v>
      </c>
      <c r="J4283" s="51">
        <v>16.690000000000001</v>
      </c>
      <c r="K4283" s="68">
        <v>32128.250000000004</v>
      </c>
      <c r="L4283" s="63" t="s">
        <v>14444</v>
      </c>
      <c r="M4283" s="50" t="s">
        <v>13252</v>
      </c>
      <c r="N4283" s="36" t="s">
        <v>53</v>
      </c>
      <c r="O4283" s="36">
        <v>197</v>
      </c>
      <c r="P4283" s="36">
        <v>1</v>
      </c>
      <c r="Q4283" s="36" t="s">
        <v>13249</v>
      </c>
      <c r="R4283" s="50" t="str">
        <f>VLOOKUP(A4283,[1]komplet!$1:$1048576,18,0)</f>
        <v>ANO</v>
      </c>
    </row>
    <row r="4284" spans="1:18" x14ac:dyDescent="0.25">
      <c r="A4284" s="71">
        <v>600007294</v>
      </c>
      <c r="B4284" s="56">
        <f t="shared" si="132"/>
        <v>600007294</v>
      </c>
      <c r="C4284" s="57" t="s">
        <v>8151</v>
      </c>
      <c r="D4284" s="50">
        <v>1</v>
      </c>
      <c r="E4284" s="72">
        <f t="shared" si="133"/>
        <v>509965</v>
      </c>
      <c r="F4284" s="51" t="s">
        <v>5738</v>
      </c>
      <c r="G4284" s="51" t="s">
        <v>8887</v>
      </c>
      <c r="H4284" s="51">
        <v>2825</v>
      </c>
      <c r="I4284" s="51" t="s">
        <v>14443</v>
      </c>
      <c r="J4284" s="51">
        <v>16.690000000000001</v>
      </c>
      <c r="K4284" s="68">
        <v>47149.25</v>
      </c>
      <c r="L4284" s="63" t="s">
        <v>14444</v>
      </c>
      <c r="M4284" s="50" t="s">
        <v>13253</v>
      </c>
      <c r="N4284" s="36" t="s">
        <v>12336</v>
      </c>
      <c r="O4284" s="36">
        <v>202</v>
      </c>
      <c r="Q4284" s="36" t="s">
        <v>13249</v>
      </c>
      <c r="R4284" s="50" t="str">
        <f>VLOOKUP(A4284,[1]komplet!$1:$1048576,18,0)</f>
        <v>ANO</v>
      </c>
    </row>
    <row r="4285" spans="1:18" x14ac:dyDescent="0.25">
      <c r="A4285" s="71">
        <v>600046346</v>
      </c>
      <c r="B4285" s="56">
        <f t="shared" si="132"/>
        <v>600046346</v>
      </c>
      <c r="C4285" s="57" t="s">
        <v>8152</v>
      </c>
      <c r="D4285" s="50">
        <v>1</v>
      </c>
      <c r="E4285" s="72">
        <f t="shared" si="133"/>
        <v>70877572</v>
      </c>
      <c r="F4285" s="51" t="s">
        <v>5738</v>
      </c>
      <c r="G4285" s="51" t="s">
        <v>8887</v>
      </c>
      <c r="H4285" s="51">
        <v>2825</v>
      </c>
      <c r="I4285" s="51" t="s">
        <v>14443</v>
      </c>
      <c r="J4285" s="51">
        <v>16.690000000000001</v>
      </c>
      <c r="K4285" s="68">
        <v>47149.25</v>
      </c>
      <c r="L4285" s="63" t="s">
        <v>14444</v>
      </c>
      <c r="M4285" s="50" t="s">
        <v>13254</v>
      </c>
      <c r="N4285" s="36" t="s">
        <v>13255</v>
      </c>
      <c r="O4285" s="36">
        <v>98</v>
      </c>
      <c r="P4285" s="36">
        <v>18</v>
      </c>
      <c r="Q4285" s="36" t="s">
        <v>13249</v>
      </c>
      <c r="R4285" s="50" t="str">
        <f>VLOOKUP(A4285,[1]komplet!$1:$1048576,18,0)</f>
        <v>ANO</v>
      </c>
    </row>
    <row r="4286" spans="1:18" x14ac:dyDescent="0.25">
      <c r="A4286" s="71">
        <v>600046265</v>
      </c>
      <c r="B4286" s="56">
        <f t="shared" si="132"/>
        <v>600046265</v>
      </c>
      <c r="C4286" s="57" t="s">
        <v>8153</v>
      </c>
      <c r="D4286" s="50">
        <v>1</v>
      </c>
      <c r="E4286" s="72">
        <f t="shared" si="133"/>
        <v>70989591</v>
      </c>
      <c r="F4286" s="51" t="s">
        <v>5738</v>
      </c>
      <c r="G4286" s="51" t="s">
        <v>8887</v>
      </c>
      <c r="H4286" s="51">
        <v>225</v>
      </c>
      <c r="I4286" s="51" t="s">
        <v>14443</v>
      </c>
      <c r="J4286" s="51">
        <v>16.690000000000001</v>
      </c>
      <c r="K4286" s="68">
        <v>3755.2500000000005</v>
      </c>
      <c r="L4286" s="63" t="s">
        <v>14444</v>
      </c>
      <c r="M4286" s="50" t="s">
        <v>13256</v>
      </c>
      <c r="O4286" s="36">
        <v>76</v>
      </c>
      <c r="Q4286" s="36" t="s">
        <v>13257</v>
      </c>
      <c r="R4286" s="50" t="str">
        <f>VLOOKUP(A4286,[1]komplet!$1:$1048576,18,0)</f>
        <v>ANO</v>
      </c>
    </row>
    <row r="4287" spans="1:18" x14ac:dyDescent="0.25">
      <c r="A4287" s="71">
        <v>600046281</v>
      </c>
      <c r="B4287" s="56">
        <f t="shared" si="132"/>
        <v>600046281</v>
      </c>
      <c r="C4287" s="57" t="s">
        <v>8154</v>
      </c>
      <c r="D4287" s="50">
        <v>1</v>
      </c>
      <c r="E4287" s="72">
        <f t="shared" si="133"/>
        <v>75030748</v>
      </c>
      <c r="F4287" s="51" t="s">
        <v>5738</v>
      </c>
      <c r="G4287" s="51" t="s">
        <v>8887</v>
      </c>
      <c r="H4287" s="51">
        <v>100</v>
      </c>
      <c r="I4287" s="51" t="s">
        <v>14443</v>
      </c>
      <c r="J4287" s="51">
        <v>16.690000000000001</v>
      </c>
      <c r="K4287" s="68">
        <v>1669.0000000000002</v>
      </c>
      <c r="L4287" s="63" t="s">
        <v>14444</v>
      </c>
      <c r="M4287" s="50" t="s">
        <v>13258</v>
      </c>
      <c r="N4287" s="36" t="s">
        <v>19</v>
      </c>
      <c r="O4287" s="36">
        <v>71</v>
      </c>
      <c r="Q4287" s="36" t="s">
        <v>13259</v>
      </c>
      <c r="R4287" s="50" t="str">
        <f>VLOOKUP(A4287,[1]komplet!$1:$1048576,18,0)</f>
        <v>ANO</v>
      </c>
    </row>
    <row r="4288" spans="1:18" x14ac:dyDescent="0.25">
      <c r="A4288" s="71">
        <v>600046303</v>
      </c>
      <c r="B4288" s="56">
        <f t="shared" si="132"/>
        <v>600046303</v>
      </c>
      <c r="C4288" s="57" t="s">
        <v>8155</v>
      </c>
      <c r="D4288" s="50">
        <v>1</v>
      </c>
      <c r="E4288" s="72">
        <f t="shared" si="133"/>
        <v>75032902</v>
      </c>
      <c r="F4288" s="51" t="s">
        <v>5738</v>
      </c>
      <c r="G4288" s="51" t="s">
        <v>8887</v>
      </c>
      <c r="H4288" s="51">
        <v>700</v>
      </c>
      <c r="I4288" s="51" t="s">
        <v>14443</v>
      </c>
      <c r="J4288" s="51">
        <v>16.690000000000001</v>
      </c>
      <c r="K4288" s="68">
        <v>11683</v>
      </c>
      <c r="L4288" s="63" t="s">
        <v>14444</v>
      </c>
      <c r="M4288" s="50" t="s">
        <v>13260</v>
      </c>
      <c r="N4288" s="36" t="s">
        <v>13261</v>
      </c>
      <c r="O4288" s="36">
        <v>107</v>
      </c>
      <c r="Q4288" s="36" t="s">
        <v>13262</v>
      </c>
      <c r="R4288" s="50" t="str">
        <f>VLOOKUP(A4288,[1]komplet!$1:$1048576,18,0)</f>
        <v>ANO</v>
      </c>
    </row>
    <row r="4289" spans="1:18" x14ac:dyDescent="0.25">
      <c r="A4289" s="71">
        <v>600046320</v>
      </c>
      <c r="B4289" s="56">
        <f t="shared" si="132"/>
        <v>600046320</v>
      </c>
      <c r="C4289" s="57" t="s">
        <v>8156</v>
      </c>
      <c r="D4289" s="50">
        <v>1</v>
      </c>
      <c r="E4289" s="72">
        <f t="shared" si="133"/>
        <v>70877564</v>
      </c>
      <c r="F4289" s="51" t="s">
        <v>5738</v>
      </c>
      <c r="G4289" s="51" t="s">
        <v>8887</v>
      </c>
      <c r="H4289" s="51">
        <v>775</v>
      </c>
      <c r="I4289" s="51" t="s">
        <v>14443</v>
      </c>
      <c r="J4289" s="51">
        <v>16.690000000000001</v>
      </c>
      <c r="K4289" s="68">
        <v>12934.750000000002</v>
      </c>
      <c r="L4289" s="63" t="s">
        <v>14444</v>
      </c>
      <c r="M4289" s="50" t="s">
        <v>13263</v>
      </c>
      <c r="N4289" s="36" t="s">
        <v>13264</v>
      </c>
      <c r="O4289" s="36">
        <v>40</v>
      </c>
      <c r="P4289" s="36">
        <v>1</v>
      </c>
      <c r="Q4289" s="36" t="s">
        <v>13249</v>
      </c>
      <c r="R4289" s="50" t="str">
        <f>VLOOKUP(A4289,[1]komplet!$1:$1048576,18,0)</f>
        <v>ANO</v>
      </c>
    </row>
    <row r="4290" spans="1:18" x14ac:dyDescent="0.25">
      <c r="A4290" s="71">
        <v>600046371</v>
      </c>
      <c r="B4290" s="56">
        <f t="shared" si="132"/>
        <v>600046371</v>
      </c>
      <c r="C4290" s="57" t="s">
        <v>8157</v>
      </c>
      <c r="D4290" s="50">
        <v>1</v>
      </c>
      <c r="E4290" s="72">
        <f t="shared" si="133"/>
        <v>75034433</v>
      </c>
      <c r="F4290" s="51" t="s">
        <v>5738</v>
      </c>
      <c r="G4290" s="51" t="s">
        <v>8887</v>
      </c>
      <c r="H4290" s="51">
        <v>150</v>
      </c>
      <c r="I4290" s="51" t="s">
        <v>14443</v>
      </c>
      <c r="J4290" s="51">
        <v>16.690000000000001</v>
      </c>
      <c r="K4290" s="68">
        <v>2503.5</v>
      </c>
      <c r="L4290" s="63" t="s">
        <v>14444</v>
      </c>
      <c r="M4290" s="50" t="s">
        <v>13265</v>
      </c>
      <c r="O4290" s="36">
        <v>145</v>
      </c>
      <c r="Q4290" s="36" t="s">
        <v>13266</v>
      </c>
      <c r="R4290" s="50" t="str">
        <f>VLOOKUP(A4290,[1]komplet!$1:$1048576,18,0)</f>
        <v>ANO</v>
      </c>
    </row>
    <row r="4291" spans="1:18" x14ac:dyDescent="0.25">
      <c r="A4291" s="71">
        <v>600046389</v>
      </c>
      <c r="B4291" s="56">
        <f t="shared" si="132"/>
        <v>600046389</v>
      </c>
      <c r="C4291" s="57" t="s">
        <v>8158</v>
      </c>
      <c r="D4291" s="50">
        <v>1</v>
      </c>
      <c r="E4291" s="72">
        <f t="shared" si="133"/>
        <v>75034964</v>
      </c>
      <c r="F4291" s="51" t="s">
        <v>5738</v>
      </c>
      <c r="G4291" s="51" t="s">
        <v>8887</v>
      </c>
      <c r="H4291" s="51">
        <v>575</v>
      </c>
      <c r="I4291" s="51" t="s">
        <v>14443</v>
      </c>
      <c r="J4291" s="51">
        <v>16.690000000000001</v>
      </c>
      <c r="K4291" s="68">
        <v>9596.75</v>
      </c>
      <c r="L4291" s="63" t="s">
        <v>14444</v>
      </c>
      <c r="M4291" s="50" t="s">
        <v>13267</v>
      </c>
      <c r="O4291" s="36">
        <v>216</v>
      </c>
      <c r="Q4291" s="36" t="s">
        <v>13268</v>
      </c>
      <c r="R4291" s="50" t="str">
        <f>VLOOKUP(A4291,[1]komplet!$1:$1048576,18,0)</f>
        <v>ANO</v>
      </c>
    </row>
    <row r="4292" spans="1:18" x14ac:dyDescent="0.25">
      <c r="A4292" s="71">
        <v>600046397</v>
      </c>
      <c r="B4292" s="56">
        <f t="shared" si="132"/>
        <v>600046397</v>
      </c>
      <c r="C4292" s="57" t="s">
        <v>8159</v>
      </c>
      <c r="D4292" s="50">
        <v>1</v>
      </c>
      <c r="E4292" s="72">
        <f t="shared" si="133"/>
        <v>70989052</v>
      </c>
      <c r="F4292" s="51" t="s">
        <v>5738</v>
      </c>
      <c r="G4292" s="51" t="s">
        <v>8887</v>
      </c>
      <c r="H4292" s="51">
        <v>900</v>
      </c>
      <c r="I4292" s="51" t="s">
        <v>14443</v>
      </c>
      <c r="J4292" s="51">
        <v>16.690000000000001</v>
      </c>
      <c r="K4292" s="68">
        <v>15021.000000000002</v>
      </c>
      <c r="L4292" s="63" t="s">
        <v>14444</v>
      </c>
      <c r="M4292" s="50" t="s">
        <v>13269</v>
      </c>
      <c r="N4292" s="36" t="s">
        <v>5029</v>
      </c>
      <c r="O4292" s="36">
        <v>1</v>
      </c>
      <c r="Q4292" s="36" t="s">
        <v>13270</v>
      </c>
      <c r="R4292" s="50" t="str">
        <f>VLOOKUP(A4292,[1]komplet!$1:$1048576,18,0)</f>
        <v>ANO</v>
      </c>
    </row>
    <row r="4293" spans="1:18" x14ac:dyDescent="0.25">
      <c r="A4293" s="71">
        <v>600046435</v>
      </c>
      <c r="B4293" s="56">
        <f t="shared" ref="B4293:B4356" si="134">A4293*1</f>
        <v>600046435</v>
      </c>
      <c r="C4293" s="57" t="s">
        <v>8160</v>
      </c>
      <c r="D4293" s="50">
        <v>1</v>
      </c>
      <c r="E4293" s="72">
        <f t="shared" ref="E4293:E4356" si="135">C4293*1</f>
        <v>70989745</v>
      </c>
      <c r="F4293" s="51" t="s">
        <v>5738</v>
      </c>
      <c r="G4293" s="51" t="s">
        <v>8887</v>
      </c>
      <c r="H4293" s="51">
        <v>625</v>
      </c>
      <c r="I4293" s="51" t="s">
        <v>14443</v>
      </c>
      <c r="J4293" s="51">
        <v>16.690000000000001</v>
      </c>
      <c r="K4293" s="68">
        <v>10431.25</v>
      </c>
      <c r="L4293" s="63" t="s">
        <v>14444</v>
      </c>
      <c r="M4293" s="50" t="s">
        <v>13271</v>
      </c>
      <c r="O4293" s="36">
        <v>6</v>
      </c>
      <c r="Q4293" s="36" t="s">
        <v>13272</v>
      </c>
      <c r="R4293" s="50" t="str">
        <f>VLOOKUP(A4293,[1]komplet!$1:$1048576,18,0)</f>
        <v>ANO</v>
      </c>
    </row>
    <row r="4294" spans="1:18" x14ac:dyDescent="0.25">
      <c r="A4294" s="71">
        <v>600046443</v>
      </c>
      <c r="B4294" s="56">
        <f t="shared" si="134"/>
        <v>600046443</v>
      </c>
      <c r="C4294" s="57" t="s">
        <v>8161</v>
      </c>
      <c r="D4294" s="50">
        <v>1</v>
      </c>
      <c r="E4294" s="72">
        <f t="shared" si="135"/>
        <v>75032911</v>
      </c>
      <c r="F4294" s="51" t="s">
        <v>5738</v>
      </c>
      <c r="G4294" s="51" t="s">
        <v>8887</v>
      </c>
      <c r="H4294" s="51">
        <v>2450</v>
      </c>
      <c r="I4294" s="51" t="s">
        <v>14443</v>
      </c>
      <c r="J4294" s="51">
        <v>16.690000000000001</v>
      </c>
      <c r="K4294" s="68">
        <v>40890.5</v>
      </c>
      <c r="L4294" s="63" t="s">
        <v>14444</v>
      </c>
      <c r="M4294" s="50" t="s">
        <v>13273</v>
      </c>
      <c r="N4294" s="36" t="s">
        <v>112</v>
      </c>
      <c r="O4294" s="36">
        <v>268</v>
      </c>
      <c r="Q4294" s="36" t="s">
        <v>13274</v>
      </c>
      <c r="R4294" s="50" t="str">
        <f>VLOOKUP(A4294,[1]komplet!$1:$1048576,18,0)</f>
        <v>ANO</v>
      </c>
    </row>
    <row r="4295" spans="1:18" x14ac:dyDescent="0.25">
      <c r="A4295" s="71">
        <v>600046460</v>
      </c>
      <c r="B4295" s="56">
        <f t="shared" si="134"/>
        <v>600046460</v>
      </c>
      <c r="C4295" s="57" t="s">
        <v>8162</v>
      </c>
      <c r="D4295" s="50">
        <v>1</v>
      </c>
      <c r="E4295" s="72">
        <f t="shared" si="135"/>
        <v>48670804</v>
      </c>
      <c r="F4295" s="51" t="s">
        <v>5738</v>
      </c>
      <c r="G4295" s="51" t="s">
        <v>8887</v>
      </c>
      <c r="H4295" s="51">
        <v>925</v>
      </c>
      <c r="I4295" s="51" t="s">
        <v>14443</v>
      </c>
      <c r="J4295" s="51">
        <v>16.690000000000001</v>
      </c>
      <c r="K4295" s="68">
        <v>15438.250000000002</v>
      </c>
      <c r="L4295" s="63" t="s">
        <v>14444</v>
      </c>
      <c r="M4295" s="50" t="s">
        <v>13275</v>
      </c>
      <c r="O4295" s="36">
        <v>190</v>
      </c>
      <c r="Q4295" s="36" t="s">
        <v>13276</v>
      </c>
      <c r="R4295" s="50" t="str">
        <f>VLOOKUP(A4295,[1]komplet!$1:$1048576,18,0)</f>
        <v>ANO</v>
      </c>
    </row>
    <row r="4296" spans="1:18" x14ac:dyDescent="0.25">
      <c r="A4296" s="71">
        <v>600046532</v>
      </c>
      <c r="B4296" s="56">
        <f t="shared" si="134"/>
        <v>600046532</v>
      </c>
      <c r="C4296" s="57" t="s">
        <v>8163</v>
      </c>
      <c r="D4296" s="50">
        <v>1</v>
      </c>
      <c r="E4296" s="72">
        <f t="shared" si="135"/>
        <v>71002731</v>
      </c>
      <c r="F4296" s="51" t="s">
        <v>5738</v>
      </c>
      <c r="G4296" s="51" t="s">
        <v>8887</v>
      </c>
      <c r="H4296" s="51">
        <v>50</v>
      </c>
      <c r="I4296" s="51" t="s">
        <v>14443</v>
      </c>
      <c r="J4296" s="51">
        <v>16.690000000000001</v>
      </c>
      <c r="K4296" s="68">
        <v>834.50000000000011</v>
      </c>
      <c r="L4296" s="63" t="s">
        <v>14444</v>
      </c>
      <c r="M4296" s="50" t="s">
        <v>13277</v>
      </c>
      <c r="O4296" s="36">
        <v>56</v>
      </c>
      <c r="Q4296" s="36" t="s">
        <v>13278</v>
      </c>
      <c r="R4296" s="50" t="str">
        <f>VLOOKUP(A4296,[1]komplet!$1:$1048576,18,0)</f>
        <v>ANO</v>
      </c>
    </row>
    <row r="4297" spans="1:18" x14ac:dyDescent="0.25">
      <c r="A4297" s="71">
        <v>650065484</v>
      </c>
      <c r="B4297" s="56">
        <f t="shared" si="134"/>
        <v>650065484</v>
      </c>
      <c r="C4297" s="57" t="s">
        <v>8164</v>
      </c>
      <c r="D4297" s="50">
        <v>1</v>
      </c>
      <c r="E4297" s="72">
        <f t="shared" si="135"/>
        <v>71001131</v>
      </c>
      <c r="F4297" s="51" t="s">
        <v>5738</v>
      </c>
      <c r="G4297" s="51" t="s">
        <v>8887</v>
      </c>
      <c r="H4297" s="51">
        <v>2050</v>
      </c>
      <c r="I4297" s="51" t="s">
        <v>14443</v>
      </c>
      <c r="J4297" s="51">
        <v>16.690000000000001</v>
      </c>
      <c r="K4297" s="68">
        <v>34214.5</v>
      </c>
      <c r="L4297" s="63" t="s">
        <v>14444</v>
      </c>
      <c r="M4297" s="50" t="s">
        <v>13279</v>
      </c>
      <c r="N4297" s="36" t="s">
        <v>9911</v>
      </c>
      <c r="O4297" s="36">
        <v>166</v>
      </c>
      <c r="Q4297" s="36" t="s">
        <v>13249</v>
      </c>
      <c r="R4297" s="50" t="str">
        <f>VLOOKUP(A4297,[1]komplet!$1:$1048576,18,0)</f>
        <v>ANO</v>
      </c>
    </row>
    <row r="4298" spans="1:18" x14ac:dyDescent="0.25">
      <c r="A4298" s="71">
        <v>650065522</v>
      </c>
      <c r="B4298" s="56">
        <f t="shared" si="134"/>
        <v>650065522</v>
      </c>
      <c r="C4298" s="57" t="s">
        <v>8165</v>
      </c>
      <c r="D4298" s="50">
        <v>1</v>
      </c>
      <c r="E4298" s="72">
        <f t="shared" si="135"/>
        <v>71002090</v>
      </c>
      <c r="F4298" s="51" t="s">
        <v>5738</v>
      </c>
      <c r="G4298" s="51" t="s">
        <v>8887</v>
      </c>
      <c r="H4298" s="51">
        <v>1950</v>
      </c>
      <c r="I4298" s="51" t="s">
        <v>14443</v>
      </c>
      <c r="J4298" s="51">
        <v>16.690000000000001</v>
      </c>
      <c r="K4298" s="68">
        <v>32545.500000000004</v>
      </c>
      <c r="L4298" s="63" t="s">
        <v>14444</v>
      </c>
      <c r="M4298" s="50" t="s">
        <v>13280</v>
      </c>
      <c r="N4298" s="36" t="s">
        <v>13281</v>
      </c>
      <c r="O4298" s="36">
        <v>387</v>
      </c>
      <c r="P4298" s="36">
        <v>7</v>
      </c>
      <c r="Q4298" s="36" t="s">
        <v>13249</v>
      </c>
      <c r="R4298" s="50" t="str">
        <f>VLOOKUP(A4298,[1]komplet!$1:$1048576,18,0)</f>
        <v>ANO</v>
      </c>
    </row>
    <row r="4299" spans="1:18" x14ac:dyDescent="0.25">
      <c r="A4299" s="71">
        <v>691006199</v>
      </c>
      <c r="B4299" s="56">
        <f t="shared" si="134"/>
        <v>691006199</v>
      </c>
      <c r="C4299" s="57" t="s">
        <v>8166</v>
      </c>
      <c r="D4299" s="50">
        <v>1</v>
      </c>
      <c r="E4299" s="72">
        <f t="shared" si="135"/>
        <v>2457105</v>
      </c>
      <c r="F4299" s="51" t="s">
        <v>5738</v>
      </c>
      <c r="G4299" s="51" t="s">
        <v>8887</v>
      </c>
      <c r="H4299" s="51">
        <v>975</v>
      </c>
      <c r="I4299" s="51" t="s">
        <v>14443</v>
      </c>
      <c r="J4299" s="51">
        <v>16.690000000000001</v>
      </c>
      <c r="K4299" s="68">
        <v>16272.750000000002</v>
      </c>
      <c r="L4299" s="63" t="s">
        <v>14444</v>
      </c>
      <c r="M4299" s="50" t="s">
        <v>13282</v>
      </c>
      <c r="N4299" s="36" t="s">
        <v>4812</v>
      </c>
      <c r="O4299" s="36">
        <v>288</v>
      </c>
      <c r="P4299" s="36">
        <v>13</v>
      </c>
      <c r="Q4299" s="36" t="s">
        <v>13249</v>
      </c>
      <c r="R4299" s="50" t="str">
        <f>VLOOKUP(A4299,[1]komplet!$1:$1048576,18,0)</f>
        <v>NE</v>
      </c>
    </row>
    <row r="4300" spans="1:18" x14ac:dyDescent="0.25">
      <c r="A4300" s="71">
        <v>691010901</v>
      </c>
      <c r="B4300" s="56">
        <f t="shared" si="134"/>
        <v>691010901</v>
      </c>
      <c r="C4300" s="57" t="s">
        <v>8167</v>
      </c>
      <c r="D4300" s="50">
        <v>1</v>
      </c>
      <c r="E4300" s="72">
        <f t="shared" si="135"/>
        <v>6321577</v>
      </c>
      <c r="F4300" s="51" t="s">
        <v>5738</v>
      </c>
      <c r="G4300" s="51" t="s">
        <v>8887</v>
      </c>
      <c r="H4300" s="51">
        <v>275</v>
      </c>
      <c r="I4300" s="51" t="s">
        <v>14443</v>
      </c>
      <c r="J4300" s="51">
        <v>16.690000000000001</v>
      </c>
      <c r="K4300" s="68">
        <v>4589.75</v>
      </c>
      <c r="L4300" s="63" t="s">
        <v>14444</v>
      </c>
      <c r="M4300" s="50" t="s">
        <v>13283</v>
      </c>
      <c r="N4300" s="36" t="s">
        <v>10874</v>
      </c>
      <c r="O4300" s="36">
        <v>394</v>
      </c>
      <c r="Q4300" s="36" t="s">
        <v>13249</v>
      </c>
      <c r="R4300" s="50" t="str">
        <f>VLOOKUP(A4300,[1]komplet!$1:$1048576,18,0)</f>
        <v>NE</v>
      </c>
    </row>
    <row r="4301" spans="1:18" x14ac:dyDescent="0.25">
      <c r="A4301" s="71">
        <v>600050921</v>
      </c>
      <c r="B4301" s="56">
        <f t="shared" si="134"/>
        <v>600050921</v>
      </c>
      <c r="C4301" s="57" t="s">
        <v>8054</v>
      </c>
      <c r="D4301" s="50">
        <v>1</v>
      </c>
      <c r="E4301" s="72">
        <f t="shared" si="135"/>
        <v>75030942</v>
      </c>
      <c r="F4301" s="51" t="s">
        <v>5738</v>
      </c>
      <c r="G4301" s="51" t="s">
        <v>8888</v>
      </c>
      <c r="H4301" s="51">
        <v>1150</v>
      </c>
      <c r="I4301" s="51" t="s">
        <v>14443</v>
      </c>
      <c r="J4301" s="51">
        <v>16.690000000000001</v>
      </c>
      <c r="K4301" s="68">
        <v>19193.5</v>
      </c>
      <c r="L4301" s="63" t="s">
        <v>14444</v>
      </c>
      <c r="M4301" s="50" t="s">
        <v>13076</v>
      </c>
      <c r="O4301" s="36">
        <v>363</v>
      </c>
      <c r="Q4301" s="36" t="s">
        <v>13077</v>
      </c>
      <c r="R4301" s="50" t="str">
        <f>VLOOKUP(A4301,[1]komplet!$1:$1048576,18,0)</f>
        <v>ANO</v>
      </c>
    </row>
    <row r="4302" spans="1:18" x14ac:dyDescent="0.25">
      <c r="A4302" s="71">
        <v>600021947</v>
      </c>
      <c r="B4302" s="56">
        <f t="shared" si="134"/>
        <v>600021947</v>
      </c>
      <c r="C4302" s="57" t="s">
        <v>8168</v>
      </c>
      <c r="D4302" s="50">
        <v>1</v>
      </c>
      <c r="E4302" s="72">
        <f t="shared" si="135"/>
        <v>70837384</v>
      </c>
      <c r="F4302" s="51" t="s">
        <v>5738</v>
      </c>
      <c r="G4302" s="51" t="s">
        <v>8888</v>
      </c>
      <c r="H4302" s="51">
        <v>350</v>
      </c>
      <c r="I4302" s="51" t="s">
        <v>14443</v>
      </c>
      <c r="J4302" s="51">
        <v>16.690000000000001</v>
      </c>
      <c r="K4302" s="68">
        <v>5841.5</v>
      </c>
      <c r="L4302" s="63" t="s">
        <v>14444</v>
      </c>
      <c r="M4302" s="50" t="s">
        <v>13284</v>
      </c>
      <c r="N4302" s="36" t="s">
        <v>41</v>
      </c>
      <c r="O4302" s="36">
        <v>1534</v>
      </c>
      <c r="P4302" s="36">
        <v>16</v>
      </c>
      <c r="Q4302" s="36" t="s">
        <v>13285</v>
      </c>
      <c r="R4302" s="50" t="str">
        <f>VLOOKUP(A4302,[1]komplet!$1:$1048576,18,0)</f>
        <v>ANO</v>
      </c>
    </row>
    <row r="4303" spans="1:18" x14ac:dyDescent="0.25">
      <c r="A4303" s="71">
        <v>600050947</v>
      </c>
      <c r="B4303" s="56">
        <f t="shared" si="134"/>
        <v>600050947</v>
      </c>
      <c r="C4303" s="57" t="s">
        <v>8169</v>
      </c>
      <c r="D4303" s="50">
        <v>1</v>
      </c>
      <c r="E4303" s="72">
        <f t="shared" si="135"/>
        <v>61631914</v>
      </c>
      <c r="F4303" s="51" t="s">
        <v>5738</v>
      </c>
      <c r="G4303" s="51" t="s">
        <v>8888</v>
      </c>
      <c r="H4303" s="51">
        <v>1000</v>
      </c>
      <c r="I4303" s="51" t="s">
        <v>14443</v>
      </c>
      <c r="J4303" s="51">
        <v>16.690000000000001</v>
      </c>
      <c r="K4303" s="68">
        <v>16690</v>
      </c>
      <c r="L4303" s="63" t="s">
        <v>14444</v>
      </c>
      <c r="M4303" s="50" t="s">
        <v>13286</v>
      </c>
      <c r="O4303" s="36">
        <v>111</v>
      </c>
      <c r="Q4303" s="36" t="s">
        <v>13287</v>
      </c>
      <c r="R4303" s="50" t="str">
        <f>VLOOKUP(A4303,[1]komplet!$1:$1048576,18,0)</f>
        <v>ANO</v>
      </c>
    </row>
    <row r="4304" spans="1:18" x14ac:dyDescent="0.25">
      <c r="A4304" s="71">
        <v>600007651</v>
      </c>
      <c r="B4304" s="56">
        <f t="shared" si="134"/>
        <v>600007651</v>
      </c>
      <c r="C4304" s="57" t="s">
        <v>8170</v>
      </c>
      <c r="D4304" s="50">
        <v>1</v>
      </c>
      <c r="E4304" s="72">
        <f t="shared" si="135"/>
        <v>663565</v>
      </c>
      <c r="F4304" s="51" t="s">
        <v>5738</v>
      </c>
      <c r="G4304" s="51" t="s">
        <v>8888</v>
      </c>
      <c r="H4304" s="51">
        <v>1125</v>
      </c>
      <c r="I4304" s="51" t="s">
        <v>14443</v>
      </c>
      <c r="J4304" s="51">
        <v>16.690000000000001</v>
      </c>
      <c r="K4304" s="68">
        <v>18776.25</v>
      </c>
      <c r="L4304" s="63" t="s">
        <v>14444</v>
      </c>
      <c r="M4304" s="50" t="s">
        <v>13288</v>
      </c>
      <c r="N4304" s="36" t="s">
        <v>13289</v>
      </c>
      <c r="O4304" s="36">
        <v>475</v>
      </c>
      <c r="Q4304" s="36" t="s">
        <v>13285</v>
      </c>
      <c r="R4304" s="50" t="str">
        <f>VLOOKUP(A4304,[1]komplet!$1:$1048576,18,0)</f>
        <v>ANO</v>
      </c>
    </row>
    <row r="4305" spans="1:18" x14ac:dyDescent="0.25">
      <c r="A4305" s="71">
        <v>600007669</v>
      </c>
      <c r="B4305" s="56">
        <f t="shared" si="134"/>
        <v>600007669</v>
      </c>
      <c r="C4305" s="57" t="s">
        <v>8171</v>
      </c>
      <c r="D4305" s="50">
        <v>1</v>
      </c>
      <c r="E4305" s="72">
        <f t="shared" si="135"/>
        <v>62444646</v>
      </c>
      <c r="F4305" s="51" t="s">
        <v>5738</v>
      </c>
      <c r="G4305" s="51" t="s">
        <v>8888</v>
      </c>
      <c r="H4305" s="51">
        <v>800</v>
      </c>
      <c r="I4305" s="51" t="s">
        <v>14443</v>
      </c>
      <c r="J4305" s="51">
        <v>16.690000000000001</v>
      </c>
      <c r="K4305" s="68">
        <v>13352.000000000002</v>
      </c>
      <c r="L4305" s="63" t="s">
        <v>14444</v>
      </c>
      <c r="M4305" s="50" t="s">
        <v>13290</v>
      </c>
      <c r="N4305" s="36" t="s">
        <v>41</v>
      </c>
      <c r="O4305" s="36">
        <v>1534</v>
      </c>
      <c r="P4305" s="36">
        <v>16</v>
      </c>
      <c r="Q4305" s="36" t="s">
        <v>13285</v>
      </c>
      <c r="R4305" s="50" t="str">
        <f>VLOOKUP(A4305,[1]komplet!$1:$1048576,18,0)</f>
        <v>ANO</v>
      </c>
    </row>
    <row r="4306" spans="1:18" x14ac:dyDescent="0.25">
      <c r="A4306" s="71">
        <v>600050696</v>
      </c>
      <c r="B4306" s="56">
        <f t="shared" si="134"/>
        <v>600050696</v>
      </c>
      <c r="C4306" s="57" t="s">
        <v>8172</v>
      </c>
      <c r="D4306" s="50">
        <v>1</v>
      </c>
      <c r="E4306" s="72">
        <f t="shared" si="135"/>
        <v>61631493</v>
      </c>
      <c r="F4306" s="51" t="s">
        <v>5738</v>
      </c>
      <c r="G4306" s="51" t="s">
        <v>8888</v>
      </c>
      <c r="H4306" s="51">
        <v>2525</v>
      </c>
      <c r="I4306" s="51" t="s">
        <v>14443</v>
      </c>
      <c r="J4306" s="51">
        <v>16.690000000000001</v>
      </c>
      <c r="K4306" s="68">
        <v>42142.25</v>
      </c>
      <c r="L4306" s="63" t="s">
        <v>14444</v>
      </c>
      <c r="M4306" s="50" t="s">
        <v>13291</v>
      </c>
      <c r="N4306" s="36" t="s">
        <v>40</v>
      </c>
      <c r="O4306" s="36">
        <v>112</v>
      </c>
      <c r="P4306" s="36">
        <v>15</v>
      </c>
      <c r="Q4306" s="36" t="s">
        <v>13292</v>
      </c>
      <c r="R4306" s="50" t="str">
        <f>VLOOKUP(A4306,[1]komplet!$1:$1048576,18,0)</f>
        <v>ANO</v>
      </c>
    </row>
    <row r="4307" spans="1:18" x14ac:dyDescent="0.25">
      <c r="A4307" s="71">
        <v>600050718</v>
      </c>
      <c r="B4307" s="56">
        <f t="shared" si="134"/>
        <v>600050718</v>
      </c>
      <c r="C4307" s="57" t="s">
        <v>8173</v>
      </c>
      <c r="D4307" s="50">
        <v>1</v>
      </c>
      <c r="E4307" s="72">
        <f t="shared" si="135"/>
        <v>70991278</v>
      </c>
      <c r="F4307" s="51" t="s">
        <v>5738</v>
      </c>
      <c r="G4307" s="51" t="s">
        <v>8888</v>
      </c>
      <c r="H4307" s="51">
        <v>450</v>
      </c>
      <c r="I4307" s="51" t="s">
        <v>14443</v>
      </c>
      <c r="J4307" s="51">
        <v>16.690000000000001</v>
      </c>
      <c r="K4307" s="68">
        <v>7510.5000000000009</v>
      </c>
      <c r="L4307" s="63" t="s">
        <v>14444</v>
      </c>
      <c r="M4307" s="50" t="s">
        <v>13293</v>
      </c>
      <c r="N4307" s="36" t="s">
        <v>60</v>
      </c>
      <c r="O4307" s="36">
        <v>160</v>
      </c>
      <c r="P4307" s="36">
        <v>1</v>
      </c>
      <c r="Q4307" s="36" t="s">
        <v>13285</v>
      </c>
      <c r="R4307" s="50" t="str">
        <f>VLOOKUP(A4307,[1]komplet!$1:$1048576,18,0)</f>
        <v>ANO</v>
      </c>
    </row>
    <row r="4308" spans="1:18" x14ac:dyDescent="0.25">
      <c r="A4308" s="71">
        <v>600050831</v>
      </c>
      <c r="B4308" s="56">
        <f t="shared" si="134"/>
        <v>600050831</v>
      </c>
      <c r="C4308" s="57" t="s">
        <v>8174</v>
      </c>
      <c r="D4308" s="50">
        <v>1</v>
      </c>
      <c r="E4308" s="72">
        <f t="shared" si="135"/>
        <v>61632171</v>
      </c>
      <c r="F4308" s="51" t="s">
        <v>5738</v>
      </c>
      <c r="G4308" s="51" t="s">
        <v>8888</v>
      </c>
      <c r="H4308" s="51">
        <v>1975</v>
      </c>
      <c r="I4308" s="51" t="s">
        <v>14443</v>
      </c>
      <c r="J4308" s="51">
        <v>16.690000000000001</v>
      </c>
      <c r="K4308" s="68">
        <v>32962.75</v>
      </c>
      <c r="L4308" s="63" t="s">
        <v>14444</v>
      </c>
      <c r="M4308" s="50" t="s">
        <v>13294</v>
      </c>
      <c r="N4308" s="36" t="s">
        <v>13295</v>
      </c>
      <c r="O4308" s="36">
        <v>12</v>
      </c>
      <c r="P4308" s="36">
        <v>19</v>
      </c>
      <c r="Q4308" s="36" t="s">
        <v>13285</v>
      </c>
      <c r="R4308" s="50" t="str">
        <f>VLOOKUP(A4308,[1]komplet!$1:$1048576,18,0)</f>
        <v>ANO</v>
      </c>
    </row>
    <row r="4309" spans="1:18" x14ac:dyDescent="0.25">
      <c r="A4309" s="71">
        <v>600051005</v>
      </c>
      <c r="B4309" s="56">
        <f t="shared" si="134"/>
        <v>600051005</v>
      </c>
      <c r="C4309" s="57" t="s">
        <v>8175</v>
      </c>
      <c r="D4309" s="50">
        <v>1</v>
      </c>
      <c r="E4309" s="72">
        <f t="shared" si="135"/>
        <v>61632244</v>
      </c>
      <c r="F4309" s="51" t="s">
        <v>5738</v>
      </c>
      <c r="G4309" s="51" t="s">
        <v>8888</v>
      </c>
      <c r="H4309" s="51">
        <v>2575</v>
      </c>
      <c r="I4309" s="51" t="s">
        <v>14443</v>
      </c>
      <c r="J4309" s="51">
        <v>16.690000000000001</v>
      </c>
      <c r="K4309" s="68">
        <v>42976.75</v>
      </c>
      <c r="L4309" s="63" t="s">
        <v>14444</v>
      </c>
      <c r="M4309" s="50" t="s">
        <v>13296</v>
      </c>
      <c r="N4309" s="36" t="s">
        <v>41</v>
      </c>
      <c r="O4309" s="36">
        <v>1534</v>
      </c>
      <c r="P4309" s="36">
        <v>16</v>
      </c>
      <c r="Q4309" s="36" t="s">
        <v>13285</v>
      </c>
      <c r="R4309" s="50" t="str">
        <f>VLOOKUP(A4309,[1]komplet!$1:$1048576,18,0)</f>
        <v>ANO</v>
      </c>
    </row>
    <row r="4310" spans="1:18" x14ac:dyDescent="0.25">
      <c r="A4310" s="71">
        <v>691001511</v>
      </c>
      <c r="B4310" s="56">
        <f t="shared" si="134"/>
        <v>691001511</v>
      </c>
      <c r="C4310" s="57" t="s">
        <v>8176</v>
      </c>
      <c r="D4310" s="50">
        <v>1</v>
      </c>
      <c r="E4310" s="72">
        <f t="shared" si="135"/>
        <v>72055758</v>
      </c>
      <c r="F4310" s="51" t="s">
        <v>5738</v>
      </c>
      <c r="G4310" s="51" t="s">
        <v>8888</v>
      </c>
      <c r="H4310" s="51">
        <v>600</v>
      </c>
      <c r="I4310" s="51" t="s">
        <v>14443</v>
      </c>
      <c r="J4310" s="51">
        <v>16.690000000000001</v>
      </c>
      <c r="K4310" s="68">
        <v>10014</v>
      </c>
      <c r="L4310" s="63" t="s">
        <v>14444</v>
      </c>
      <c r="M4310" s="50" t="s">
        <v>13297</v>
      </c>
      <c r="O4310" s="36">
        <v>112</v>
      </c>
      <c r="Q4310" s="36" t="s">
        <v>13298</v>
      </c>
      <c r="R4310" s="50" t="str">
        <f>VLOOKUP(A4310,[1]komplet!$1:$1048576,18,0)</f>
        <v>ANO</v>
      </c>
    </row>
    <row r="4311" spans="1:18" x14ac:dyDescent="0.25">
      <c r="A4311" s="71">
        <v>691005389</v>
      </c>
      <c r="B4311" s="56">
        <f t="shared" si="134"/>
        <v>691005389</v>
      </c>
      <c r="C4311" s="57" t="s">
        <v>8177</v>
      </c>
      <c r="D4311" s="50">
        <v>1</v>
      </c>
      <c r="E4311" s="72">
        <f t="shared" si="135"/>
        <v>21551472</v>
      </c>
      <c r="F4311" s="51" t="s">
        <v>5738</v>
      </c>
      <c r="G4311" s="51" t="s">
        <v>8888</v>
      </c>
      <c r="H4311" s="51">
        <v>4375</v>
      </c>
      <c r="I4311" s="51" t="s">
        <v>14443</v>
      </c>
      <c r="J4311" s="51">
        <v>16.690000000000001</v>
      </c>
      <c r="K4311" s="68">
        <v>73018.75</v>
      </c>
      <c r="L4311" s="63" t="s">
        <v>14444</v>
      </c>
      <c r="M4311" s="50" t="s">
        <v>13299</v>
      </c>
      <c r="N4311" s="36" t="s">
        <v>41</v>
      </c>
      <c r="O4311" s="36">
        <v>578</v>
      </c>
      <c r="Q4311" s="36" t="s">
        <v>13292</v>
      </c>
      <c r="R4311" s="50" t="str">
        <f>VLOOKUP(A4311,[1]komplet!$1:$1048576,18,0)</f>
        <v>ANO</v>
      </c>
    </row>
    <row r="4312" spans="1:18" x14ac:dyDescent="0.25">
      <c r="A4312" s="71">
        <v>600007383</v>
      </c>
      <c r="B4312" s="56">
        <f t="shared" si="134"/>
        <v>600007383</v>
      </c>
      <c r="C4312" s="57" t="s">
        <v>8178</v>
      </c>
      <c r="D4312" s="50">
        <v>1</v>
      </c>
      <c r="E4312" s="72">
        <f t="shared" si="135"/>
        <v>69221</v>
      </c>
      <c r="F4312" s="51" t="s">
        <v>5738</v>
      </c>
      <c r="G4312" s="51" t="s">
        <v>8891</v>
      </c>
      <c r="H4312" s="51">
        <v>775</v>
      </c>
      <c r="I4312" s="51" t="s">
        <v>14443</v>
      </c>
      <c r="J4312" s="51">
        <v>16.690000000000001</v>
      </c>
      <c r="K4312" s="68">
        <v>12934.750000000002</v>
      </c>
      <c r="L4312" s="63" t="s">
        <v>14444</v>
      </c>
      <c r="M4312" s="50" t="s">
        <v>13300</v>
      </c>
      <c r="N4312" s="36" t="s">
        <v>13301</v>
      </c>
      <c r="O4312" s="36">
        <v>411</v>
      </c>
      <c r="P4312" s="36">
        <v>72</v>
      </c>
      <c r="Q4312" s="36" t="s">
        <v>13302</v>
      </c>
      <c r="R4312" s="50" t="str">
        <f>VLOOKUP(A4312,[1]komplet!$1:$1048576,18,0)</f>
        <v>ANO</v>
      </c>
    </row>
    <row r="4313" spans="1:18" x14ac:dyDescent="0.25">
      <c r="A4313" s="71">
        <v>600019535</v>
      </c>
      <c r="B4313" s="56">
        <f t="shared" si="134"/>
        <v>600019535</v>
      </c>
      <c r="C4313" s="57" t="s">
        <v>8179</v>
      </c>
      <c r="D4313" s="50">
        <v>1</v>
      </c>
      <c r="E4313" s="72">
        <f t="shared" si="135"/>
        <v>25767020</v>
      </c>
      <c r="F4313" s="51" t="s">
        <v>5738</v>
      </c>
      <c r="G4313" s="51" t="s">
        <v>8891</v>
      </c>
      <c r="H4313" s="51">
        <v>625</v>
      </c>
      <c r="I4313" s="51" t="s">
        <v>14443</v>
      </c>
      <c r="J4313" s="51">
        <v>16.690000000000001</v>
      </c>
      <c r="K4313" s="68">
        <v>10431.25</v>
      </c>
      <c r="L4313" s="63" t="s">
        <v>14444</v>
      </c>
      <c r="M4313" s="50" t="s">
        <v>13303</v>
      </c>
      <c r="N4313" s="36" t="s">
        <v>51</v>
      </c>
      <c r="O4313" s="36">
        <v>105</v>
      </c>
      <c r="Q4313" s="36" t="s">
        <v>13302</v>
      </c>
      <c r="R4313" s="50" t="str">
        <f>VLOOKUP(A4313,[1]komplet!$1:$1048576,18,0)</f>
        <v>NE</v>
      </c>
    </row>
    <row r="4314" spans="1:18" x14ac:dyDescent="0.25">
      <c r="A4314" s="71">
        <v>600007316</v>
      </c>
      <c r="B4314" s="56">
        <f t="shared" si="134"/>
        <v>600007316</v>
      </c>
      <c r="C4314" s="57" t="s">
        <v>8180</v>
      </c>
      <c r="D4314" s="50">
        <v>1</v>
      </c>
      <c r="E4314" s="72">
        <f t="shared" si="135"/>
        <v>49518917</v>
      </c>
      <c r="F4314" s="51" t="s">
        <v>5738</v>
      </c>
      <c r="G4314" s="51" t="s">
        <v>8891</v>
      </c>
      <c r="H4314" s="51">
        <v>1825</v>
      </c>
      <c r="I4314" s="51" t="s">
        <v>14443</v>
      </c>
      <c r="J4314" s="51">
        <v>16.690000000000001</v>
      </c>
      <c r="K4314" s="68">
        <v>30459.250000000004</v>
      </c>
      <c r="L4314" s="63" t="s">
        <v>14444</v>
      </c>
      <c r="M4314" s="50" t="s">
        <v>13304</v>
      </c>
      <c r="N4314" s="36" t="s">
        <v>13305</v>
      </c>
      <c r="O4314" s="36">
        <v>3421</v>
      </c>
      <c r="Q4314" s="36" t="s">
        <v>13302</v>
      </c>
      <c r="R4314" s="50" t="str">
        <f>VLOOKUP(A4314,[1]komplet!$1:$1048576,18,0)</f>
        <v>ANO</v>
      </c>
    </row>
    <row r="4315" spans="1:18" x14ac:dyDescent="0.25">
      <c r="A4315" s="71">
        <v>600007375</v>
      </c>
      <c r="B4315" s="56">
        <f t="shared" si="134"/>
        <v>600007375</v>
      </c>
      <c r="C4315" s="57" t="s">
        <v>8181</v>
      </c>
      <c r="D4315" s="50">
        <v>1</v>
      </c>
      <c r="E4315" s="72">
        <f t="shared" si="135"/>
        <v>49518933</v>
      </c>
      <c r="F4315" s="51" t="s">
        <v>5738</v>
      </c>
      <c r="G4315" s="51" t="s">
        <v>8891</v>
      </c>
      <c r="H4315" s="51">
        <v>750</v>
      </c>
      <c r="I4315" s="51" t="s">
        <v>14443</v>
      </c>
      <c r="J4315" s="51">
        <v>16.690000000000001</v>
      </c>
      <c r="K4315" s="68">
        <v>12517.500000000002</v>
      </c>
      <c r="L4315" s="63" t="s">
        <v>14444</v>
      </c>
      <c r="M4315" s="50" t="s">
        <v>13306</v>
      </c>
      <c r="N4315" s="36" t="s">
        <v>11754</v>
      </c>
      <c r="O4315" s="36">
        <v>386</v>
      </c>
      <c r="P4315" s="36">
        <v>54</v>
      </c>
      <c r="Q4315" s="36" t="s">
        <v>13302</v>
      </c>
      <c r="R4315" s="50" t="str">
        <f>VLOOKUP(A4315,[1]komplet!$1:$1048576,18,0)</f>
        <v>ANO</v>
      </c>
    </row>
    <row r="4316" spans="1:18" x14ac:dyDescent="0.25">
      <c r="A4316" s="71">
        <v>600007391</v>
      </c>
      <c r="B4316" s="56">
        <f t="shared" si="134"/>
        <v>600007391</v>
      </c>
      <c r="C4316" s="57" t="s">
        <v>8182</v>
      </c>
      <c r="D4316" s="50">
        <v>1</v>
      </c>
      <c r="E4316" s="72">
        <f t="shared" si="135"/>
        <v>69540</v>
      </c>
      <c r="F4316" s="51" t="s">
        <v>5738</v>
      </c>
      <c r="G4316" s="51" t="s">
        <v>8891</v>
      </c>
      <c r="H4316" s="51">
        <v>575</v>
      </c>
      <c r="I4316" s="51" t="s">
        <v>14443</v>
      </c>
      <c r="J4316" s="51">
        <v>16.690000000000001</v>
      </c>
      <c r="K4316" s="68">
        <v>9596.75</v>
      </c>
      <c r="L4316" s="63" t="s">
        <v>14444</v>
      </c>
      <c r="M4316" s="50" t="s">
        <v>13307</v>
      </c>
      <c r="O4316" s="36">
        <v>230</v>
      </c>
      <c r="Q4316" s="36" t="s">
        <v>13308</v>
      </c>
      <c r="R4316" s="50" t="str">
        <f>VLOOKUP(A4316,[1]komplet!$1:$1048576,18,0)</f>
        <v>ANO</v>
      </c>
    </row>
    <row r="4317" spans="1:18" x14ac:dyDescent="0.25">
      <c r="A4317" s="71">
        <v>600047504</v>
      </c>
      <c r="B4317" s="56">
        <f t="shared" si="134"/>
        <v>600047504</v>
      </c>
      <c r="C4317" s="57" t="s">
        <v>8183</v>
      </c>
      <c r="D4317" s="50">
        <v>1</v>
      </c>
      <c r="E4317" s="72">
        <f t="shared" si="135"/>
        <v>70999317</v>
      </c>
      <c r="F4317" s="51" t="s">
        <v>5738</v>
      </c>
      <c r="G4317" s="51" t="s">
        <v>8891</v>
      </c>
      <c r="H4317" s="51">
        <v>200</v>
      </c>
      <c r="I4317" s="51" t="s">
        <v>14443</v>
      </c>
      <c r="J4317" s="51">
        <v>16.690000000000001</v>
      </c>
      <c r="K4317" s="68">
        <v>3338.0000000000005</v>
      </c>
      <c r="L4317" s="63" t="s">
        <v>14444</v>
      </c>
      <c r="M4317" s="50" t="s">
        <v>13309</v>
      </c>
      <c r="O4317" s="36">
        <v>67</v>
      </c>
      <c r="Q4317" s="36" t="s">
        <v>13310</v>
      </c>
      <c r="R4317" s="50" t="str">
        <f>VLOOKUP(A4317,[1]komplet!$1:$1048576,18,0)</f>
        <v>ANO</v>
      </c>
    </row>
    <row r="4318" spans="1:18" x14ac:dyDescent="0.25">
      <c r="A4318" s="71">
        <v>600047351</v>
      </c>
      <c r="B4318" s="56">
        <f t="shared" si="134"/>
        <v>600047351</v>
      </c>
      <c r="C4318" s="57" t="s">
        <v>8184</v>
      </c>
      <c r="D4318" s="50">
        <v>1</v>
      </c>
      <c r="E4318" s="72">
        <f t="shared" si="135"/>
        <v>47011319</v>
      </c>
      <c r="F4318" s="51" t="s">
        <v>5738</v>
      </c>
      <c r="G4318" s="51" t="s">
        <v>8891</v>
      </c>
      <c r="H4318" s="51">
        <v>2425</v>
      </c>
      <c r="I4318" s="51" t="s">
        <v>14443</v>
      </c>
      <c r="J4318" s="51">
        <v>16.690000000000001</v>
      </c>
      <c r="K4318" s="68">
        <v>40473.25</v>
      </c>
      <c r="L4318" s="63" t="s">
        <v>14444</v>
      </c>
      <c r="M4318" s="50" t="s">
        <v>13311</v>
      </c>
      <c r="N4318" s="36" t="s">
        <v>51</v>
      </c>
      <c r="O4318" s="36">
        <v>93</v>
      </c>
      <c r="P4318" s="36">
        <v>26</v>
      </c>
      <c r="Q4318" s="36" t="s">
        <v>13302</v>
      </c>
      <c r="R4318" s="50" t="str">
        <f>VLOOKUP(A4318,[1]komplet!$1:$1048576,18,0)</f>
        <v>ANO</v>
      </c>
    </row>
    <row r="4319" spans="1:18" x14ac:dyDescent="0.25">
      <c r="A4319" s="71">
        <v>600047369</v>
      </c>
      <c r="B4319" s="56">
        <f t="shared" si="134"/>
        <v>600047369</v>
      </c>
      <c r="C4319" s="57" t="s">
        <v>8185</v>
      </c>
      <c r="D4319" s="50">
        <v>1</v>
      </c>
      <c r="E4319" s="72">
        <f t="shared" si="135"/>
        <v>47011327</v>
      </c>
      <c r="F4319" s="51" t="s">
        <v>5738</v>
      </c>
      <c r="G4319" s="51" t="s">
        <v>8891</v>
      </c>
      <c r="H4319" s="51">
        <v>1725</v>
      </c>
      <c r="I4319" s="51" t="s">
        <v>14443</v>
      </c>
      <c r="J4319" s="51">
        <v>16.690000000000001</v>
      </c>
      <c r="K4319" s="68">
        <v>28790.250000000004</v>
      </c>
      <c r="L4319" s="63" t="s">
        <v>14444</v>
      </c>
      <c r="M4319" s="50" t="s">
        <v>13312</v>
      </c>
      <c r="N4319" s="36" t="s">
        <v>13313</v>
      </c>
      <c r="O4319" s="36">
        <v>148</v>
      </c>
      <c r="P4319" s="36">
        <v>8</v>
      </c>
      <c r="Q4319" s="36" t="s">
        <v>13302</v>
      </c>
      <c r="R4319" s="50" t="str">
        <f>VLOOKUP(A4319,[1]komplet!$1:$1048576,18,0)</f>
        <v>ANO</v>
      </c>
    </row>
    <row r="4320" spans="1:18" x14ac:dyDescent="0.25">
      <c r="A4320" s="71">
        <v>600047377</v>
      </c>
      <c r="B4320" s="56">
        <f t="shared" si="134"/>
        <v>600047377</v>
      </c>
      <c r="C4320" s="57" t="s">
        <v>8186</v>
      </c>
      <c r="D4320" s="50">
        <v>1</v>
      </c>
      <c r="E4320" s="72">
        <f t="shared" si="135"/>
        <v>47011335</v>
      </c>
      <c r="F4320" s="51" t="s">
        <v>5738</v>
      </c>
      <c r="G4320" s="51" t="s">
        <v>8891</v>
      </c>
      <c r="H4320" s="51">
        <v>400</v>
      </c>
      <c r="I4320" s="51" t="s">
        <v>14443</v>
      </c>
      <c r="J4320" s="51">
        <v>16.690000000000001</v>
      </c>
      <c r="K4320" s="68">
        <v>6676.0000000000009</v>
      </c>
      <c r="L4320" s="63" t="s">
        <v>14444</v>
      </c>
      <c r="M4320" s="50" t="s">
        <v>13314</v>
      </c>
      <c r="N4320" s="36" t="s">
        <v>4427</v>
      </c>
      <c r="O4320" s="36">
        <v>1386</v>
      </c>
      <c r="P4320" s="36">
        <v>136</v>
      </c>
      <c r="Q4320" s="36" t="s">
        <v>13302</v>
      </c>
      <c r="R4320" s="50" t="str">
        <f>VLOOKUP(A4320,[1]komplet!$1:$1048576,18,0)</f>
        <v>ANO</v>
      </c>
    </row>
    <row r="4321" spans="1:18" x14ac:dyDescent="0.25">
      <c r="A4321" s="71">
        <v>600047385</v>
      </c>
      <c r="B4321" s="56">
        <f t="shared" si="134"/>
        <v>600047385</v>
      </c>
      <c r="C4321" s="57" t="s">
        <v>8187</v>
      </c>
      <c r="D4321" s="50">
        <v>1</v>
      </c>
      <c r="E4321" s="72">
        <f t="shared" si="135"/>
        <v>47011343</v>
      </c>
      <c r="F4321" s="51" t="s">
        <v>5738</v>
      </c>
      <c r="G4321" s="51" t="s">
        <v>8891</v>
      </c>
      <c r="H4321" s="51">
        <v>2875</v>
      </c>
      <c r="I4321" s="51" t="s">
        <v>14443</v>
      </c>
      <c r="J4321" s="51">
        <v>16.690000000000001</v>
      </c>
      <c r="K4321" s="68">
        <v>47983.750000000007</v>
      </c>
      <c r="L4321" s="63" t="s">
        <v>14444</v>
      </c>
      <c r="M4321" s="50" t="s">
        <v>13315</v>
      </c>
      <c r="N4321" s="36" t="s">
        <v>4597</v>
      </c>
      <c r="O4321" s="36">
        <v>2817</v>
      </c>
      <c r="Q4321" s="36" t="s">
        <v>13302</v>
      </c>
      <c r="R4321" s="50" t="str">
        <f>VLOOKUP(A4321,[1]komplet!$1:$1048576,18,0)</f>
        <v>ANO</v>
      </c>
    </row>
    <row r="4322" spans="1:18" x14ac:dyDescent="0.25">
      <c r="A4322" s="71">
        <v>600047393</v>
      </c>
      <c r="B4322" s="56">
        <f t="shared" si="134"/>
        <v>600047393</v>
      </c>
      <c r="C4322" s="57" t="s">
        <v>8188</v>
      </c>
      <c r="D4322" s="50">
        <v>1</v>
      </c>
      <c r="E4322" s="72">
        <f t="shared" si="135"/>
        <v>47011351</v>
      </c>
      <c r="F4322" s="51" t="s">
        <v>5738</v>
      </c>
      <c r="G4322" s="51" t="s">
        <v>8891</v>
      </c>
      <c r="H4322" s="51">
        <v>1025</v>
      </c>
      <c r="I4322" s="51" t="s">
        <v>14443</v>
      </c>
      <c r="J4322" s="51">
        <v>16.690000000000001</v>
      </c>
      <c r="K4322" s="68">
        <v>17107.25</v>
      </c>
      <c r="L4322" s="63" t="s">
        <v>14444</v>
      </c>
      <c r="M4322" s="50" t="s">
        <v>13316</v>
      </c>
      <c r="N4322" s="36" t="s">
        <v>10818</v>
      </c>
      <c r="O4322" s="36">
        <v>2461</v>
      </c>
      <c r="P4322" s="36">
        <v>4</v>
      </c>
      <c r="Q4322" s="36" t="s">
        <v>13302</v>
      </c>
      <c r="R4322" s="50" t="str">
        <f>VLOOKUP(A4322,[1]komplet!$1:$1048576,18,0)</f>
        <v>ANO</v>
      </c>
    </row>
    <row r="4323" spans="1:18" x14ac:dyDescent="0.25">
      <c r="A4323" s="71">
        <v>600047431</v>
      </c>
      <c r="B4323" s="56">
        <f t="shared" si="134"/>
        <v>600047431</v>
      </c>
      <c r="C4323" s="57" t="s">
        <v>8189</v>
      </c>
      <c r="D4323" s="50">
        <v>1</v>
      </c>
      <c r="E4323" s="72">
        <f t="shared" si="135"/>
        <v>71004505</v>
      </c>
      <c r="F4323" s="51" t="s">
        <v>5738</v>
      </c>
      <c r="G4323" s="51" t="s">
        <v>8891</v>
      </c>
      <c r="H4323" s="51">
        <v>275</v>
      </c>
      <c r="I4323" s="51" t="s">
        <v>14443</v>
      </c>
      <c r="J4323" s="51">
        <v>16.690000000000001</v>
      </c>
      <c r="K4323" s="68">
        <v>4589.75</v>
      </c>
      <c r="L4323" s="63" t="s">
        <v>14444</v>
      </c>
      <c r="M4323" s="50" t="s">
        <v>13317</v>
      </c>
      <c r="O4323" s="36">
        <v>49</v>
      </c>
      <c r="Q4323" s="36" t="s">
        <v>13318</v>
      </c>
      <c r="R4323" s="50" t="str">
        <f>VLOOKUP(A4323,[1]komplet!$1:$1048576,18,0)</f>
        <v>ANO</v>
      </c>
    </row>
    <row r="4324" spans="1:18" x14ac:dyDescent="0.25">
      <c r="A4324" s="71">
        <v>600047440</v>
      </c>
      <c r="B4324" s="56">
        <f t="shared" si="134"/>
        <v>600047440</v>
      </c>
      <c r="C4324" s="57" t="s">
        <v>8190</v>
      </c>
      <c r="D4324" s="50">
        <v>1</v>
      </c>
      <c r="E4324" s="72">
        <f t="shared" si="135"/>
        <v>70992517</v>
      </c>
      <c r="F4324" s="51" t="s">
        <v>5738</v>
      </c>
      <c r="G4324" s="51" t="s">
        <v>8891</v>
      </c>
      <c r="H4324" s="51">
        <v>200</v>
      </c>
      <c r="I4324" s="51" t="s">
        <v>14443</v>
      </c>
      <c r="J4324" s="51">
        <v>16.690000000000001</v>
      </c>
      <c r="K4324" s="68">
        <v>3338.0000000000005</v>
      </c>
      <c r="L4324" s="63" t="s">
        <v>14444</v>
      </c>
      <c r="M4324" s="50" t="s">
        <v>13319</v>
      </c>
      <c r="N4324" s="36" t="s">
        <v>36</v>
      </c>
      <c r="O4324" s="36">
        <v>149</v>
      </c>
      <c r="Q4324" s="36" t="s">
        <v>13320</v>
      </c>
      <c r="R4324" s="50" t="str">
        <f>VLOOKUP(A4324,[1]komplet!$1:$1048576,18,0)</f>
        <v>ANO</v>
      </c>
    </row>
    <row r="4325" spans="1:18" x14ac:dyDescent="0.25">
      <c r="A4325" s="71">
        <v>600047458</v>
      </c>
      <c r="B4325" s="56">
        <f t="shared" si="134"/>
        <v>600047458</v>
      </c>
      <c r="C4325" s="57" t="s">
        <v>8191</v>
      </c>
      <c r="D4325" s="50">
        <v>1</v>
      </c>
      <c r="E4325" s="72">
        <f t="shared" si="135"/>
        <v>75034280</v>
      </c>
      <c r="F4325" s="51" t="s">
        <v>5738</v>
      </c>
      <c r="G4325" s="51" t="s">
        <v>8891</v>
      </c>
      <c r="H4325" s="51">
        <v>75</v>
      </c>
      <c r="I4325" s="51" t="s">
        <v>14443</v>
      </c>
      <c r="J4325" s="51">
        <v>16.690000000000001</v>
      </c>
      <c r="K4325" s="68">
        <v>1251.75</v>
      </c>
      <c r="L4325" s="63" t="s">
        <v>14444</v>
      </c>
      <c r="M4325" s="50" t="s">
        <v>13321</v>
      </c>
      <c r="O4325" s="36">
        <v>47</v>
      </c>
      <c r="Q4325" s="36" t="s">
        <v>13322</v>
      </c>
      <c r="R4325" s="50" t="str">
        <f>VLOOKUP(A4325,[1]komplet!$1:$1048576,18,0)</f>
        <v>ANO</v>
      </c>
    </row>
    <row r="4326" spans="1:18" x14ac:dyDescent="0.25">
      <c r="A4326" s="71">
        <v>600047482</v>
      </c>
      <c r="B4326" s="56">
        <f t="shared" si="134"/>
        <v>600047482</v>
      </c>
      <c r="C4326" s="57" t="s">
        <v>8192</v>
      </c>
      <c r="D4326" s="50">
        <v>1</v>
      </c>
      <c r="E4326" s="72">
        <f t="shared" si="135"/>
        <v>71006630</v>
      </c>
      <c r="F4326" s="51" t="s">
        <v>5738</v>
      </c>
      <c r="G4326" s="51" t="s">
        <v>8891</v>
      </c>
      <c r="H4326" s="51">
        <v>175</v>
      </c>
      <c r="I4326" s="51" t="s">
        <v>14443</v>
      </c>
      <c r="J4326" s="51">
        <v>16.690000000000001</v>
      </c>
      <c r="K4326" s="68">
        <v>2920.75</v>
      </c>
      <c r="L4326" s="63" t="s">
        <v>14444</v>
      </c>
      <c r="M4326" s="50" t="s">
        <v>13323</v>
      </c>
      <c r="N4326" s="36" t="s">
        <v>36</v>
      </c>
      <c r="O4326" s="36">
        <v>43</v>
      </c>
      <c r="Q4326" s="36" t="s">
        <v>13324</v>
      </c>
      <c r="R4326" s="50" t="str">
        <f>VLOOKUP(A4326,[1]komplet!$1:$1048576,18,0)</f>
        <v>ANO</v>
      </c>
    </row>
    <row r="4327" spans="1:18" x14ac:dyDescent="0.25">
      <c r="A4327" s="71">
        <v>600047491</v>
      </c>
      <c r="B4327" s="56">
        <f t="shared" si="134"/>
        <v>600047491</v>
      </c>
      <c r="C4327" s="57" t="s">
        <v>8193</v>
      </c>
      <c r="D4327" s="50">
        <v>1</v>
      </c>
      <c r="E4327" s="72">
        <f t="shared" si="135"/>
        <v>71002839</v>
      </c>
      <c r="F4327" s="51" t="s">
        <v>5738</v>
      </c>
      <c r="G4327" s="51" t="s">
        <v>8891</v>
      </c>
      <c r="H4327" s="51">
        <v>275</v>
      </c>
      <c r="I4327" s="51" t="s">
        <v>14443</v>
      </c>
      <c r="J4327" s="51">
        <v>16.690000000000001</v>
      </c>
      <c r="K4327" s="68">
        <v>4589.75</v>
      </c>
      <c r="L4327" s="63" t="s">
        <v>14444</v>
      </c>
      <c r="M4327" s="50" t="s">
        <v>13325</v>
      </c>
      <c r="N4327" s="36" t="s">
        <v>19</v>
      </c>
      <c r="O4327" s="36">
        <v>11</v>
      </c>
      <c r="Q4327" s="36" t="s">
        <v>13326</v>
      </c>
      <c r="R4327" s="50" t="str">
        <f>VLOOKUP(A4327,[1]komplet!$1:$1048576,18,0)</f>
        <v>ANO</v>
      </c>
    </row>
    <row r="4328" spans="1:18" x14ac:dyDescent="0.25">
      <c r="A4328" s="71">
        <v>600047521</v>
      </c>
      <c r="B4328" s="56">
        <f t="shared" si="134"/>
        <v>600047521</v>
      </c>
      <c r="C4328" s="57" t="s">
        <v>8194</v>
      </c>
      <c r="D4328" s="50">
        <v>1</v>
      </c>
      <c r="E4328" s="72">
        <f t="shared" si="135"/>
        <v>71000623</v>
      </c>
      <c r="F4328" s="51" t="s">
        <v>5738</v>
      </c>
      <c r="G4328" s="51" t="s">
        <v>8891</v>
      </c>
      <c r="H4328" s="51">
        <v>100</v>
      </c>
      <c r="I4328" s="51" t="s">
        <v>14443</v>
      </c>
      <c r="J4328" s="51">
        <v>16.690000000000001</v>
      </c>
      <c r="K4328" s="68">
        <v>1669.0000000000002</v>
      </c>
      <c r="L4328" s="63" t="s">
        <v>14444</v>
      </c>
      <c r="M4328" s="50" t="s">
        <v>13327</v>
      </c>
      <c r="O4328" s="36">
        <v>58</v>
      </c>
      <c r="Q4328" s="36" t="s">
        <v>13328</v>
      </c>
      <c r="R4328" s="50" t="str">
        <f>VLOOKUP(A4328,[1]komplet!$1:$1048576,18,0)</f>
        <v>ANO</v>
      </c>
    </row>
    <row r="4329" spans="1:18" x14ac:dyDescent="0.25">
      <c r="A4329" s="71">
        <v>600047539</v>
      </c>
      <c r="B4329" s="56">
        <f t="shared" si="134"/>
        <v>600047539</v>
      </c>
      <c r="C4329" s="57" t="s">
        <v>8195</v>
      </c>
      <c r="D4329" s="50">
        <v>1</v>
      </c>
      <c r="E4329" s="72">
        <f t="shared" si="135"/>
        <v>71009981</v>
      </c>
      <c r="F4329" s="51" t="s">
        <v>5738</v>
      </c>
      <c r="G4329" s="51" t="s">
        <v>8891</v>
      </c>
      <c r="H4329" s="51">
        <v>200</v>
      </c>
      <c r="I4329" s="51" t="s">
        <v>14443</v>
      </c>
      <c r="J4329" s="51">
        <v>16.690000000000001</v>
      </c>
      <c r="K4329" s="68">
        <v>3338.0000000000005</v>
      </c>
      <c r="L4329" s="63" t="s">
        <v>14444</v>
      </c>
      <c r="M4329" s="50" t="s">
        <v>13329</v>
      </c>
      <c r="O4329" s="36">
        <v>3</v>
      </c>
      <c r="Q4329" s="36" t="s">
        <v>13330</v>
      </c>
      <c r="R4329" s="50" t="str">
        <f>VLOOKUP(A4329,[1]komplet!$1:$1048576,18,0)</f>
        <v>ANO</v>
      </c>
    </row>
    <row r="4330" spans="1:18" x14ac:dyDescent="0.25">
      <c r="A4330" s="71">
        <v>600047555</v>
      </c>
      <c r="B4330" s="56">
        <f t="shared" si="134"/>
        <v>600047555</v>
      </c>
      <c r="C4330" s="57" t="s">
        <v>8196</v>
      </c>
      <c r="D4330" s="50">
        <v>1</v>
      </c>
      <c r="E4330" s="72">
        <f t="shared" si="135"/>
        <v>70997314</v>
      </c>
      <c r="F4330" s="51" t="s">
        <v>5738</v>
      </c>
      <c r="G4330" s="51" t="s">
        <v>8891</v>
      </c>
      <c r="H4330" s="51">
        <v>75</v>
      </c>
      <c r="I4330" s="51" t="s">
        <v>14443</v>
      </c>
      <c r="J4330" s="51">
        <v>16.690000000000001</v>
      </c>
      <c r="K4330" s="68">
        <v>1251.75</v>
      </c>
      <c r="L4330" s="63" t="s">
        <v>14444</v>
      </c>
      <c r="M4330" s="50" t="s">
        <v>13331</v>
      </c>
      <c r="O4330" s="36">
        <v>225</v>
      </c>
      <c r="Q4330" s="36" t="s">
        <v>13332</v>
      </c>
      <c r="R4330" s="50" t="str">
        <f>VLOOKUP(A4330,[1]komplet!$1:$1048576,18,0)</f>
        <v>ANO</v>
      </c>
    </row>
    <row r="4331" spans="1:18" x14ac:dyDescent="0.25">
      <c r="A4331" s="71">
        <v>600047563</v>
      </c>
      <c r="B4331" s="56">
        <f t="shared" si="134"/>
        <v>600047563</v>
      </c>
      <c r="C4331" s="57" t="s">
        <v>8197</v>
      </c>
      <c r="D4331" s="50">
        <v>1</v>
      </c>
      <c r="E4331" s="72">
        <f t="shared" si="135"/>
        <v>75002884</v>
      </c>
      <c r="F4331" s="51" t="s">
        <v>5738</v>
      </c>
      <c r="G4331" s="51" t="s">
        <v>8891</v>
      </c>
      <c r="H4331" s="51">
        <v>250</v>
      </c>
      <c r="I4331" s="51" t="s">
        <v>14443</v>
      </c>
      <c r="J4331" s="51">
        <v>16.690000000000001</v>
      </c>
      <c r="K4331" s="68">
        <v>4172.5</v>
      </c>
      <c r="L4331" s="63" t="s">
        <v>14444</v>
      </c>
      <c r="M4331" s="50" t="s">
        <v>13333</v>
      </c>
      <c r="O4331" s="36">
        <v>3</v>
      </c>
      <c r="Q4331" s="36" t="s">
        <v>13334</v>
      </c>
      <c r="R4331" s="50" t="str">
        <f>VLOOKUP(A4331,[1]komplet!$1:$1048576,18,0)</f>
        <v>ANO</v>
      </c>
    </row>
    <row r="4332" spans="1:18" x14ac:dyDescent="0.25">
      <c r="A4332" s="71">
        <v>600047601</v>
      </c>
      <c r="B4332" s="56">
        <f t="shared" si="134"/>
        <v>600047601</v>
      </c>
      <c r="C4332" s="57" t="s">
        <v>8198</v>
      </c>
      <c r="D4332" s="50">
        <v>1</v>
      </c>
      <c r="E4332" s="72">
        <f t="shared" si="135"/>
        <v>70986797</v>
      </c>
      <c r="F4332" s="51" t="s">
        <v>5738</v>
      </c>
      <c r="G4332" s="51" t="s">
        <v>8891</v>
      </c>
      <c r="H4332" s="51">
        <v>475</v>
      </c>
      <c r="I4332" s="51" t="s">
        <v>14443</v>
      </c>
      <c r="J4332" s="51">
        <v>16.690000000000001</v>
      </c>
      <c r="K4332" s="68">
        <v>7927.7500000000009</v>
      </c>
      <c r="L4332" s="63" t="s">
        <v>14444</v>
      </c>
      <c r="M4332" s="50" t="s">
        <v>13335</v>
      </c>
      <c r="O4332" s="36">
        <v>10</v>
      </c>
      <c r="Q4332" s="36" t="s">
        <v>13336</v>
      </c>
      <c r="R4332" s="50" t="str">
        <f>VLOOKUP(A4332,[1]komplet!$1:$1048576,18,0)</f>
        <v>ANO</v>
      </c>
    </row>
    <row r="4333" spans="1:18" x14ac:dyDescent="0.25">
      <c r="A4333" s="71">
        <v>600047610</v>
      </c>
      <c r="B4333" s="56">
        <f t="shared" si="134"/>
        <v>600047610</v>
      </c>
      <c r="C4333" s="57" t="s">
        <v>8199</v>
      </c>
      <c r="D4333" s="50">
        <v>1</v>
      </c>
      <c r="E4333" s="72">
        <f t="shared" si="135"/>
        <v>71001620</v>
      </c>
      <c r="F4333" s="51" t="s">
        <v>5738</v>
      </c>
      <c r="G4333" s="51" t="s">
        <v>8891</v>
      </c>
      <c r="H4333" s="51">
        <v>0</v>
      </c>
      <c r="I4333" s="51" t="s">
        <v>14443</v>
      </c>
      <c r="J4333" s="51">
        <v>16.690000000000001</v>
      </c>
      <c r="K4333" s="68">
        <v>0</v>
      </c>
      <c r="L4333" s="63">
        <v>44536</v>
      </c>
      <c r="M4333" s="50" t="s">
        <v>13337</v>
      </c>
      <c r="N4333" s="36" t="s">
        <v>41</v>
      </c>
      <c r="O4333" s="36">
        <v>200</v>
      </c>
      <c r="Q4333" s="36" t="s">
        <v>13338</v>
      </c>
      <c r="R4333" s="50" t="str">
        <f>VLOOKUP(A4333,[1]komplet!$1:$1048576,18,0)</f>
        <v>ANO</v>
      </c>
    </row>
    <row r="4334" spans="1:18" x14ac:dyDescent="0.25">
      <c r="A4334" s="71">
        <v>600047628</v>
      </c>
      <c r="B4334" s="56">
        <f t="shared" si="134"/>
        <v>600047628</v>
      </c>
      <c r="C4334" s="57" t="s">
        <v>8200</v>
      </c>
      <c r="D4334" s="50">
        <v>1</v>
      </c>
      <c r="E4334" s="72">
        <f t="shared" si="135"/>
        <v>71009892</v>
      </c>
      <c r="F4334" s="51" t="s">
        <v>5738</v>
      </c>
      <c r="G4334" s="51" t="s">
        <v>8891</v>
      </c>
      <c r="H4334" s="51">
        <v>775</v>
      </c>
      <c r="I4334" s="51" t="s">
        <v>14443</v>
      </c>
      <c r="J4334" s="51">
        <v>16.690000000000001</v>
      </c>
      <c r="K4334" s="68">
        <v>12934.750000000002</v>
      </c>
      <c r="L4334" s="63" t="s">
        <v>14444</v>
      </c>
      <c r="M4334" s="50" t="s">
        <v>13339</v>
      </c>
      <c r="N4334" s="36" t="s">
        <v>83</v>
      </c>
      <c r="O4334" s="36">
        <v>250</v>
      </c>
      <c r="Q4334" s="36" t="s">
        <v>13340</v>
      </c>
      <c r="R4334" s="50" t="str">
        <f>VLOOKUP(A4334,[1]komplet!$1:$1048576,18,0)</f>
        <v>ANO</v>
      </c>
    </row>
    <row r="4335" spans="1:18" x14ac:dyDescent="0.25">
      <c r="A4335" s="71">
        <v>600047679</v>
      </c>
      <c r="B4335" s="56">
        <f t="shared" si="134"/>
        <v>600047679</v>
      </c>
      <c r="C4335" s="57" t="s">
        <v>8201</v>
      </c>
      <c r="D4335" s="50">
        <v>1</v>
      </c>
      <c r="E4335" s="72">
        <f t="shared" si="135"/>
        <v>49519026</v>
      </c>
      <c r="F4335" s="51" t="s">
        <v>5738</v>
      </c>
      <c r="G4335" s="51" t="s">
        <v>8891</v>
      </c>
      <c r="H4335" s="51">
        <v>575</v>
      </c>
      <c r="I4335" s="51" t="s">
        <v>14443</v>
      </c>
      <c r="J4335" s="51">
        <v>16.690000000000001</v>
      </c>
      <c r="K4335" s="68">
        <v>9596.75</v>
      </c>
      <c r="L4335" s="63" t="s">
        <v>14444</v>
      </c>
      <c r="M4335" s="50" t="s">
        <v>13341</v>
      </c>
      <c r="O4335" s="36">
        <v>161</v>
      </c>
      <c r="Q4335" s="36" t="s">
        <v>13308</v>
      </c>
      <c r="R4335" s="50" t="str">
        <f>VLOOKUP(A4335,[1]komplet!$1:$1048576,18,0)</f>
        <v>ANO</v>
      </c>
    </row>
    <row r="4336" spans="1:18" x14ac:dyDescent="0.25">
      <c r="A4336" s="71">
        <v>600047687</v>
      </c>
      <c r="B4336" s="56">
        <f t="shared" si="134"/>
        <v>600047687</v>
      </c>
      <c r="C4336" s="57" t="s">
        <v>8202</v>
      </c>
      <c r="D4336" s="50">
        <v>1</v>
      </c>
      <c r="E4336" s="72">
        <f t="shared" si="135"/>
        <v>70989044</v>
      </c>
      <c r="F4336" s="51" t="s">
        <v>5738</v>
      </c>
      <c r="G4336" s="51" t="s">
        <v>8891</v>
      </c>
      <c r="H4336" s="51">
        <v>750</v>
      </c>
      <c r="I4336" s="51" t="s">
        <v>14443</v>
      </c>
      <c r="J4336" s="51">
        <v>16.690000000000001</v>
      </c>
      <c r="K4336" s="68">
        <v>12517.500000000002</v>
      </c>
      <c r="L4336" s="63" t="s">
        <v>14444</v>
      </c>
      <c r="M4336" s="50" t="s">
        <v>13342</v>
      </c>
      <c r="N4336" s="36" t="s">
        <v>46</v>
      </c>
      <c r="O4336" s="36">
        <v>4</v>
      </c>
      <c r="Q4336" s="36" t="s">
        <v>13343</v>
      </c>
      <c r="R4336" s="50" t="str">
        <f>VLOOKUP(A4336,[1]komplet!$1:$1048576,18,0)</f>
        <v>ANO</v>
      </c>
    </row>
    <row r="4337" spans="1:18" x14ac:dyDescent="0.25">
      <c r="A4337" s="71">
        <v>600047695</v>
      </c>
      <c r="B4337" s="56">
        <f t="shared" si="134"/>
        <v>600047695</v>
      </c>
      <c r="C4337" s="57" t="s">
        <v>8203</v>
      </c>
      <c r="D4337" s="50">
        <v>1</v>
      </c>
      <c r="E4337" s="72">
        <f t="shared" si="135"/>
        <v>67799400</v>
      </c>
      <c r="F4337" s="51" t="s">
        <v>5738</v>
      </c>
      <c r="G4337" s="51" t="s">
        <v>8891</v>
      </c>
      <c r="H4337" s="51">
        <v>1300</v>
      </c>
      <c r="I4337" s="51" t="s">
        <v>14443</v>
      </c>
      <c r="J4337" s="51">
        <v>16.690000000000001</v>
      </c>
      <c r="K4337" s="68">
        <v>21697</v>
      </c>
      <c r="L4337" s="63" t="s">
        <v>14444</v>
      </c>
      <c r="M4337" s="50" t="s">
        <v>13344</v>
      </c>
      <c r="N4337" s="36" t="s">
        <v>13345</v>
      </c>
      <c r="O4337" s="36">
        <v>360</v>
      </c>
      <c r="Q4337" s="36" t="s">
        <v>13346</v>
      </c>
      <c r="R4337" s="50" t="str">
        <f>VLOOKUP(A4337,[1]komplet!$1:$1048576,18,0)</f>
        <v>ANO</v>
      </c>
    </row>
    <row r="4338" spans="1:18" x14ac:dyDescent="0.25">
      <c r="A4338" s="71">
        <v>600047750</v>
      </c>
      <c r="B4338" s="56">
        <f t="shared" si="134"/>
        <v>600047750</v>
      </c>
      <c r="C4338" s="57" t="s">
        <v>8204</v>
      </c>
      <c r="D4338" s="50">
        <v>1</v>
      </c>
      <c r="E4338" s="72">
        <f t="shared" si="135"/>
        <v>71004441</v>
      </c>
      <c r="F4338" s="51" t="s">
        <v>5738</v>
      </c>
      <c r="G4338" s="51" t="s">
        <v>8891</v>
      </c>
      <c r="H4338" s="51">
        <v>150</v>
      </c>
      <c r="I4338" s="51" t="s">
        <v>14443</v>
      </c>
      <c r="J4338" s="51">
        <v>16.690000000000001</v>
      </c>
      <c r="K4338" s="68">
        <v>2503.5</v>
      </c>
      <c r="L4338" s="63" t="s">
        <v>14444</v>
      </c>
      <c r="M4338" s="50" t="s">
        <v>13347</v>
      </c>
      <c r="N4338" s="36" t="s">
        <v>19</v>
      </c>
      <c r="O4338" s="36">
        <v>57</v>
      </c>
      <c r="P4338" s="36">
        <v>2</v>
      </c>
      <c r="Q4338" s="36" t="s">
        <v>13348</v>
      </c>
      <c r="R4338" s="50" t="str">
        <f>VLOOKUP(A4338,[1]komplet!$1:$1048576,18,0)</f>
        <v>ANO</v>
      </c>
    </row>
    <row r="4339" spans="1:18" x14ac:dyDescent="0.25">
      <c r="A4339" s="71">
        <v>600047784</v>
      </c>
      <c r="B4339" s="56">
        <f t="shared" si="134"/>
        <v>600047784</v>
      </c>
      <c r="C4339" s="57" t="s">
        <v>8205</v>
      </c>
      <c r="D4339" s="50">
        <v>1</v>
      </c>
      <c r="E4339" s="72">
        <f t="shared" si="135"/>
        <v>71000241</v>
      </c>
      <c r="F4339" s="51" t="s">
        <v>5738</v>
      </c>
      <c r="G4339" s="51" t="s">
        <v>8891</v>
      </c>
      <c r="H4339" s="51">
        <v>1050</v>
      </c>
      <c r="I4339" s="51" t="s">
        <v>14443</v>
      </c>
      <c r="J4339" s="51">
        <v>16.690000000000001</v>
      </c>
      <c r="K4339" s="68">
        <v>17524.5</v>
      </c>
      <c r="L4339" s="63" t="s">
        <v>14444</v>
      </c>
      <c r="M4339" s="50" t="s">
        <v>13349</v>
      </c>
      <c r="O4339" s="36">
        <v>70</v>
      </c>
      <c r="Q4339" s="36" t="s">
        <v>13350</v>
      </c>
      <c r="R4339" s="50" t="str">
        <f>VLOOKUP(A4339,[1]komplet!$1:$1048576,18,0)</f>
        <v>ANO</v>
      </c>
    </row>
    <row r="4340" spans="1:18" x14ac:dyDescent="0.25">
      <c r="A4340" s="71">
        <v>600047822</v>
      </c>
      <c r="B4340" s="56">
        <f t="shared" si="134"/>
        <v>600047822</v>
      </c>
      <c r="C4340" s="57" t="s">
        <v>8206</v>
      </c>
      <c r="D4340" s="50">
        <v>1</v>
      </c>
      <c r="E4340" s="72">
        <f t="shared" si="135"/>
        <v>47011297</v>
      </c>
      <c r="F4340" s="51" t="s">
        <v>5738</v>
      </c>
      <c r="G4340" s="51" t="s">
        <v>8891</v>
      </c>
      <c r="H4340" s="51">
        <v>425</v>
      </c>
      <c r="I4340" s="51" t="s">
        <v>14443</v>
      </c>
      <c r="J4340" s="51">
        <v>16.690000000000001</v>
      </c>
      <c r="K4340" s="68">
        <v>7093.2500000000009</v>
      </c>
      <c r="L4340" s="63" t="s">
        <v>14444</v>
      </c>
      <c r="M4340" s="50" t="s">
        <v>13351</v>
      </c>
      <c r="N4340" s="36" t="s">
        <v>13313</v>
      </c>
      <c r="O4340" s="36">
        <v>179</v>
      </c>
      <c r="P4340" s="36">
        <v>9</v>
      </c>
      <c r="Q4340" s="36" t="s">
        <v>13302</v>
      </c>
      <c r="R4340" s="50" t="str">
        <f>VLOOKUP(A4340,[1]komplet!$1:$1048576,18,0)</f>
        <v>ANO</v>
      </c>
    </row>
    <row r="4341" spans="1:18" x14ac:dyDescent="0.25">
      <c r="A4341" s="71">
        <v>600170161</v>
      </c>
      <c r="B4341" s="56">
        <f t="shared" si="134"/>
        <v>600170161</v>
      </c>
      <c r="C4341" s="57" t="s">
        <v>8207</v>
      </c>
      <c r="D4341" s="50">
        <v>1</v>
      </c>
      <c r="E4341" s="72">
        <f t="shared" si="135"/>
        <v>640930</v>
      </c>
      <c r="F4341" s="51" t="s">
        <v>5738</v>
      </c>
      <c r="G4341" s="51" t="s">
        <v>8891</v>
      </c>
      <c r="H4341" s="51">
        <v>1450</v>
      </c>
      <c r="I4341" s="51" t="s">
        <v>14443</v>
      </c>
      <c r="J4341" s="51">
        <v>16.690000000000001</v>
      </c>
      <c r="K4341" s="68">
        <v>24200.500000000004</v>
      </c>
      <c r="L4341" s="63" t="s">
        <v>14444</v>
      </c>
      <c r="M4341" s="50" t="s">
        <v>13352</v>
      </c>
      <c r="N4341" s="36" t="s">
        <v>5449</v>
      </c>
      <c r="O4341" s="36">
        <v>2566</v>
      </c>
      <c r="Q4341" s="36" t="s">
        <v>13302</v>
      </c>
      <c r="R4341" s="50" t="str">
        <f>VLOOKUP(A4341,[1]komplet!$1:$1048576,18,0)</f>
        <v>ANO</v>
      </c>
    </row>
    <row r="4342" spans="1:18" x14ac:dyDescent="0.25">
      <c r="A4342" s="71">
        <v>691011788</v>
      </c>
      <c r="B4342" s="56">
        <f t="shared" si="134"/>
        <v>691011788</v>
      </c>
      <c r="C4342" s="57" t="s">
        <v>8208</v>
      </c>
      <c r="D4342" s="50">
        <v>1</v>
      </c>
      <c r="E4342" s="72">
        <f t="shared" si="135"/>
        <v>6228640</v>
      </c>
      <c r="F4342" s="51" t="s">
        <v>5738</v>
      </c>
      <c r="G4342" s="51" t="s">
        <v>8891</v>
      </c>
      <c r="H4342" s="51">
        <v>375</v>
      </c>
      <c r="I4342" s="51" t="s">
        <v>14443</v>
      </c>
      <c r="J4342" s="51">
        <v>16.690000000000001</v>
      </c>
      <c r="K4342" s="68">
        <v>6258.7500000000009</v>
      </c>
      <c r="L4342" s="63" t="s">
        <v>14444</v>
      </c>
      <c r="M4342" s="50" t="s">
        <v>13353</v>
      </c>
      <c r="N4342" s="36" t="s">
        <v>13354</v>
      </c>
      <c r="O4342" s="36">
        <v>505</v>
      </c>
      <c r="P4342" s="36">
        <v>7</v>
      </c>
      <c r="Q4342" s="36" t="s">
        <v>13302</v>
      </c>
      <c r="R4342" s="50" t="str">
        <f>VLOOKUP(A4342,[1]komplet!$1:$1048576,18,0)</f>
        <v>NE</v>
      </c>
    </row>
    <row r="4343" spans="1:18" x14ac:dyDescent="0.25">
      <c r="A4343" s="71">
        <v>600021858</v>
      </c>
      <c r="B4343" s="56">
        <f t="shared" si="134"/>
        <v>600021858</v>
      </c>
      <c r="C4343" s="57" t="s">
        <v>8209</v>
      </c>
      <c r="D4343" s="50">
        <v>1</v>
      </c>
      <c r="E4343" s="72">
        <f t="shared" si="135"/>
        <v>70836221</v>
      </c>
      <c r="F4343" s="51" t="s">
        <v>5738</v>
      </c>
      <c r="G4343" s="51" t="s">
        <v>8892</v>
      </c>
      <c r="H4343" s="51">
        <v>125</v>
      </c>
      <c r="I4343" s="51" t="s">
        <v>14443</v>
      </c>
      <c r="J4343" s="51">
        <v>16.690000000000001</v>
      </c>
      <c r="K4343" s="68">
        <v>2086.25</v>
      </c>
      <c r="L4343" s="63" t="s">
        <v>14444</v>
      </c>
      <c r="M4343" s="50" t="s">
        <v>13355</v>
      </c>
      <c r="N4343" s="36" t="s">
        <v>13356</v>
      </c>
      <c r="O4343" s="36">
        <v>493</v>
      </c>
      <c r="P4343" s="36">
        <v>4</v>
      </c>
      <c r="Q4343" s="36" t="s">
        <v>13357</v>
      </c>
      <c r="R4343" s="50" t="str">
        <f>VLOOKUP(A4343,[1]komplet!$1:$1048576,18,0)</f>
        <v>ANO</v>
      </c>
    </row>
    <row r="4344" spans="1:18" x14ac:dyDescent="0.25">
      <c r="A4344" s="71">
        <v>600021904</v>
      </c>
      <c r="B4344" s="56">
        <f t="shared" si="134"/>
        <v>600021904</v>
      </c>
      <c r="C4344" s="57" t="s">
        <v>8210</v>
      </c>
      <c r="D4344" s="50">
        <v>1</v>
      </c>
      <c r="E4344" s="72">
        <f t="shared" si="135"/>
        <v>70837279</v>
      </c>
      <c r="F4344" s="51" t="s">
        <v>5738</v>
      </c>
      <c r="G4344" s="51" t="s">
        <v>8892</v>
      </c>
      <c r="H4344" s="51">
        <v>250</v>
      </c>
      <c r="I4344" s="51" t="s">
        <v>14443</v>
      </c>
      <c r="J4344" s="51">
        <v>16.690000000000001</v>
      </c>
      <c r="K4344" s="68">
        <v>4172.5</v>
      </c>
      <c r="L4344" s="63" t="s">
        <v>14444</v>
      </c>
      <c r="M4344" s="50" t="s">
        <v>13358</v>
      </c>
      <c r="N4344" s="36" t="s">
        <v>13359</v>
      </c>
      <c r="O4344" s="36">
        <v>950</v>
      </c>
      <c r="Q4344" s="36" t="s">
        <v>8893</v>
      </c>
      <c r="R4344" s="50" t="str">
        <f>VLOOKUP(A4344,[1]komplet!$1:$1048576,18,0)</f>
        <v>ANO</v>
      </c>
    </row>
    <row r="4345" spans="1:18" x14ac:dyDescent="0.25">
      <c r="A4345" s="71">
        <v>600019543</v>
      </c>
      <c r="B4345" s="56">
        <f t="shared" si="134"/>
        <v>600019543</v>
      </c>
      <c r="C4345" s="57" t="s">
        <v>8211</v>
      </c>
      <c r="D4345" s="50">
        <v>1</v>
      </c>
      <c r="E4345" s="72">
        <f t="shared" si="135"/>
        <v>66711</v>
      </c>
      <c r="F4345" s="51" t="s">
        <v>5738</v>
      </c>
      <c r="G4345" s="51" t="s">
        <v>8892</v>
      </c>
      <c r="H4345" s="51">
        <v>1475</v>
      </c>
      <c r="I4345" s="51" t="s">
        <v>14443</v>
      </c>
      <c r="J4345" s="51">
        <v>16.690000000000001</v>
      </c>
      <c r="K4345" s="68">
        <v>24617.750000000004</v>
      </c>
      <c r="L4345" s="63" t="s">
        <v>14444</v>
      </c>
      <c r="M4345" s="50" t="s">
        <v>13360</v>
      </c>
      <c r="N4345" s="36" t="s">
        <v>93</v>
      </c>
      <c r="O4345" s="36">
        <v>482</v>
      </c>
      <c r="P4345" s="36">
        <v>12</v>
      </c>
      <c r="Q4345" s="36" t="s">
        <v>8893</v>
      </c>
      <c r="R4345" s="50" t="str">
        <f>VLOOKUP(A4345,[1]komplet!$1:$1048576,18,0)</f>
        <v>ANO</v>
      </c>
    </row>
    <row r="4346" spans="1:18" x14ac:dyDescent="0.25">
      <c r="A4346" s="71">
        <v>691009139</v>
      </c>
      <c r="B4346" s="56">
        <f t="shared" si="134"/>
        <v>691009139</v>
      </c>
      <c r="C4346" s="57" t="s">
        <v>8212</v>
      </c>
      <c r="D4346" s="50">
        <v>1</v>
      </c>
      <c r="E4346" s="72">
        <f t="shared" si="135"/>
        <v>4743920</v>
      </c>
      <c r="F4346" s="51" t="s">
        <v>5738</v>
      </c>
      <c r="G4346" s="51" t="s">
        <v>8892</v>
      </c>
      <c r="H4346" s="51">
        <v>225</v>
      </c>
      <c r="I4346" s="51" t="s">
        <v>14443</v>
      </c>
      <c r="J4346" s="51">
        <v>16.690000000000001</v>
      </c>
      <c r="K4346" s="68">
        <v>3755.2500000000005</v>
      </c>
      <c r="L4346" s="63" t="s">
        <v>14444</v>
      </c>
      <c r="M4346" s="50" t="s">
        <v>13361</v>
      </c>
      <c r="N4346" s="36" t="s">
        <v>13362</v>
      </c>
      <c r="O4346" s="36">
        <v>506</v>
      </c>
      <c r="Q4346" s="36" t="s">
        <v>13363</v>
      </c>
      <c r="R4346" s="50" t="str">
        <f>VLOOKUP(A4346,[1]komplet!$1:$1048576,18,0)</f>
        <v>NE</v>
      </c>
    </row>
    <row r="4347" spans="1:18" x14ac:dyDescent="0.25">
      <c r="A4347" s="71">
        <v>600007413</v>
      </c>
      <c r="B4347" s="56">
        <f t="shared" si="134"/>
        <v>600007413</v>
      </c>
      <c r="C4347" s="57" t="s">
        <v>8213</v>
      </c>
      <c r="D4347" s="50">
        <v>1</v>
      </c>
      <c r="E4347" s="72">
        <f t="shared" si="135"/>
        <v>62486012</v>
      </c>
      <c r="F4347" s="51" t="s">
        <v>5738</v>
      </c>
      <c r="G4347" s="51" t="s">
        <v>8892</v>
      </c>
      <c r="H4347" s="51">
        <v>1925</v>
      </c>
      <c r="I4347" s="51" t="s">
        <v>14443</v>
      </c>
      <c r="J4347" s="51">
        <v>16.690000000000001</v>
      </c>
      <c r="K4347" s="68">
        <v>32128.250000000004</v>
      </c>
      <c r="L4347" s="63" t="s">
        <v>14444</v>
      </c>
      <c r="M4347" s="50" t="s">
        <v>13364</v>
      </c>
      <c r="N4347" s="36" t="s">
        <v>60</v>
      </c>
      <c r="O4347" s="36">
        <v>191</v>
      </c>
      <c r="P4347" s="36">
        <v>1</v>
      </c>
      <c r="Q4347" s="36" t="s">
        <v>8893</v>
      </c>
      <c r="R4347" s="50" t="str">
        <f>VLOOKUP(A4347,[1]komplet!$1:$1048576,18,0)</f>
        <v>ANO</v>
      </c>
    </row>
    <row r="4348" spans="1:18" x14ac:dyDescent="0.25">
      <c r="A4348" s="71">
        <v>600007448</v>
      </c>
      <c r="B4348" s="56">
        <f t="shared" si="134"/>
        <v>600007448</v>
      </c>
      <c r="C4348" s="57" t="s">
        <v>8214</v>
      </c>
      <c r="D4348" s="50">
        <v>1</v>
      </c>
      <c r="E4348" s="72">
        <f t="shared" si="135"/>
        <v>48683795</v>
      </c>
      <c r="F4348" s="51" t="s">
        <v>5738</v>
      </c>
      <c r="G4348" s="51" t="s">
        <v>8892</v>
      </c>
      <c r="H4348" s="51">
        <v>1700</v>
      </c>
      <c r="I4348" s="51" t="s">
        <v>14443</v>
      </c>
      <c r="J4348" s="51">
        <v>16.690000000000001</v>
      </c>
      <c r="K4348" s="68">
        <v>28373.000000000004</v>
      </c>
      <c r="L4348" s="63" t="s">
        <v>14444</v>
      </c>
      <c r="M4348" s="50" t="s">
        <v>13365</v>
      </c>
      <c r="N4348" s="36" t="s">
        <v>76</v>
      </c>
      <c r="O4348" s="36">
        <v>456</v>
      </c>
      <c r="P4348" s="36">
        <v>1</v>
      </c>
      <c r="Q4348" s="36" t="s">
        <v>8893</v>
      </c>
      <c r="R4348" s="50" t="str">
        <f>VLOOKUP(A4348,[1]komplet!$1:$1048576,18,0)</f>
        <v>ANO</v>
      </c>
    </row>
    <row r="4349" spans="1:18" x14ac:dyDescent="0.25">
      <c r="A4349" s="71">
        <v>600007464</v>
      </c>
      <c r="B4349" s="56">
        <f t="shared" si="134"/>
        <v>600007464</v>
      </c>
      <c r="C4349" s="57" t="s">
        <v>8215</v>
      </c>
      <c r="D4349" s="50">
        <v>1</v>
      </c>
      <c r="E4349" s="72">
        <f t="shared" si="135"/>
        <v>25121367</v>
      </c>
      <c r="F4349" s="51" t="s">
        <v>5738</v>
      </c>
      <c r="G4349" s="51" t="s">
        <v>8892</v>
      </c>
      <c r="H4349" s="51">
        <v>800</v>
      </c>
      <c r="I4349" s="51" t="s">
        <v>14443</v>
      </c>
      <c r="J4349" s="51">
        <v>16.690000000000001</v>
      </c>
      <c r="K4349" s="68">
        <v>13352.000000000002</v>
      </c>
      <c r="L4349" s="63" t="s">
        <v>14444</v>
      </c>
      <c r="M4349" s="50" t="s">
        <v>13366</v>
      </c>
      <c r="N4349" s="36" t="s">
        <v>13367</v>
      </c>
      <c r="O4349" s="36">
        <v>463</v>
      </c>
      <c r="P4349" s="36">
        <v>17</v>
      </c>
      <c r="Q4349" s="36" t="s">
        <v>8893</v>
      </c>
      <c r="R4349" s="50" t="str">
        <f>VLOOKUP(A4349,[1]komplet!$1:$1048576,18,0)</f>
        <v>NE</v>
      </c>
    </row>
    <row r="4350" spans="1:18" x14ac:dyDescent="0.25">
      <c r="A4350" s="71">
        <v>600007481</v>
      </c>
      <c r="B4350" s="56">
        <f t="shared" si="134"/>
        <v>600007481</v>
      </c>
      <c r="C4350" s="57" t="s">
        <v>8216</v>
      </c>
      <c r="D4350" s="50">
        <v>1</v>
      </c>
      <c r="E4350" s="72">
        <f t="shared" si="135"/>
        <v>25602977</v>
      </c>
      <c r="F4350" s="51" t="s">
        <v>5738</v>
      </c>
      <c r="G4350" s="51" t="s">
        <v>8892</v>
      </c>
      <c r="H4350" s="51">
        <v>325</v>
      </c>
      <c r="I4350" s="51" t="s">
        <v>14443</v>
      </c>
      <c r="J4350" s="51">
        <v>16.690000000000001</v>
      </c>
      <c r="K4350" s="68">
        <v>5424.25</v>
      </c>
      <c r="L4350" s="63" t="s">
        <v>14444</v>
      </c>
      <c r="M4350" s="50" t="s">
        <v>13368</v>
      </c>
      <c r="N4350" s="36" t="s">
        <v>13369</v>
      </c>
      <c r="O4350" s="36">
        <v>1049</v>
      </c>
      <c r="Q4350" s="36" t="s">
        <v>8893</v>
      </c>
      <c r="R4350" s="50" t="str">
        <f>VLOOKUP(A4350,[1]komplet!$1:$1048576,18,0)</f>
        <v>NE</v>
      </c>
    </row>
    <row r="4351" spans="1:18" x14ac:dyDescent="0.25">
      <c r="A4351" s="71">
        <v>600007499</v>
      </c>
      <c r="B4351" s="56">
        <f t="shared" si="134"/>
        <v>600007499</v>
      </c>
      <c r="C4351" s="57" t="s">
        <v>8217</v>
      </c>
      <c r="D4351" s="50">
        <v>1</v>
      </c>
      <c r="E4351" s="72">
        <f t="shared" si="135"/>
        <v>25602951</v>
      </c>
      <c r="F4351" s="51" t="s">
        <v>5738</v>
      </c>
      <c r="G4351" s="51" t="s">
        <v>8892</v>
      </c>
      <c r="H4351" s="51">
        <v>225</v>
      </c>
      <c r="I4351" s="51" t="s">
        <v>14443</v>
      </c>
      <c r="J4351" s="51">
        <v>16.690000000000001</v>
      </c>
      <c r="K4351" s="68">
        <v>3755.2500000000005</v>
      </c>
      <c r="L4351" s="63" t="s">
        <v>14444</v>
      </c>
      <c r="M4351" s="50" t="s">
        <v>13370</v>
      </c>
      <c r="N4351" s="36" t="s">
        <v>13369</v>
      </c>
      <c r="O4351" s="36">
        <v>1049</v>
      </c>
      <c r="Q4351" s="36" t="s">
        <v>8893</v>
      </c>
      <c r="R4351" s="50" t="str">
        <f>VLOOKUP(A4351,[1]komplet!$1:$1048576,18,0)</f>
        <v>NE</v>
      </c>
    </row>
    <row r="4352" spans="1:18" x14ac:dyDescent="0.25">
      <c r="A4352" s="71">
        <v>600007502</v>
      </c>
      <c r="B4352" s="56">
        <f t="shared" si="134"/>
        <v>600007502</v>
      </c>
      <c r="C4352" s="57" t="s">
        <v>8218</v>
      </c>
      <c r="D4352" s="50">
        <v>1</v>
      </c>
      <c r="E4352" s="72">
        <f t="shared" si="135"/>
        <v>48683868</v>
      </c>
      <c r="F4352" s="51" t="s">
        <v>5738</v>
      </c>
      <c r="G4352" s="51" t="s">
        <v>8892</v>
      </c>
      <c r="H4352" s="51">
        <v>2250</v>
      </c>
      <c r="I4352" s="51" t="s">
        <v>14443</v>
      </c>
      <c r="J4352" s="51">
        <v>16.690000000000001</v>
      </c>
      <c r="K4352" s="68">
        <v>37552.5</v>
      </c>
      <c r="L4352" s="63" t="s">
        <v>14444</v>
      </c>
      <c r="M4352" s="50" t="s">
        <v>13371</v>
      </c>
      <c r="N4352" s="36" t="s">
        <v>60</v>
      </c>
      <c r="O4352" s="36">
        <v>211</v>
      </c>
      <c r="P4352" s="36">
        <v>3</v>
      </c>
      <c r="Q4352" s="36" t="s">
        <v>8893</v>
      </c>
      <c r="R4352" s="50" t="str">
        <f>VLOOKUP(A4352,[1]komplet!$1:$1048576,18,0)</f>
        <v>ANO</v>
      </c>
    </row>
    <row r="4353" spans="1:18" x14ac:dyDescent="0.25">
      <c r="A4353" s="71">
        <v>600007511</v>
      </c>
      <c r="B4353" s="56">
        <f t="shared" si="134"/>
        <v>600007511</v>
      </c>
      <c r="C4353" s="57" t="s">
        <v>8219</v>
      </c>
      <c r="D4353" s="50">
        <v>1</v>
      </c>
      <c r="E4353" s="72">
        <f t="shared" si="135"/>
        <v>69558</v>
      </c>
      <c r="F4353" s="51" t="s">
        <v>5738</v>
      </c>
      <c r="G4353" s="51" t="s">
        <v>8892</v>
      </c>
      <c r="H4353" s="51">
        <v>1150</v>
      </c>
      <c r="I4353" s="51" t="s">
        <v>14443</v>
      </c>
      <c r="J4353" s="51">
        <v>16.690000000000001</v>
      </c>
      <c r="K4353" s="68">
        <v>19193.5</v>
      </c>
      <c r="L4353" s="63" t="s">
        <v>14444</v>
      </c>
      <c r="M4353" s="50" t="s">
        <v>13372</v>
      </c>
      <c r="O4353" s="36">
        <v>35</v>
      </c>
      <c r="Q4353" s="36" t="s">
        <v>13373</v>
      </c>
      <c r="R4353" s="50" t="str">
        <f>VLOOKUP(A4353,[1]komplet!$1:$1048576,18,0)</f>
        <v>ANO</v>
      </c>
    </row>
    <row r="4354" spans="1:18" x14ac:dyDescent="0.25">
      <c r="A4354" s="71">
        <v>600007529</v>
      </c>
      <c r="B4354" s="56">
        <f t="shared" si="134"/>
        <v>600007529</v>
      </c>
      <c r="C4354" s="57" t="s">
        <v>8220</v>
      </c>
      <c r="D4354" s="50">
        <v>1</v>
      </c>
      <c r="E4354" s="72">
        <f t="shared" si="135"/>
        <v>48683884</v>
      </c>
      <c r="F4354" s="51" t="s">
        <v>5738</v>
      </c>
      <c r="G4354" s="51" t="s">
        <v>8892</v>
      </c>
      <c r="H4354" s="51">
        <v>1875</v>
      </c>
      <c r="I4354" s="51" t="s">
        <v>14443</v>
      </c>
      <c r="J4354" s="51">
        <v>16.690000000000001</v>
      </c>
      <c r="K4354" s="68">
        <v>31293.750000000004</v>
      </c>
      <c r="L4354" s="63" t="s">
        <v>14444</v>
      </c>
      <c r="M4354" s="50" t="s">
        <v>13374</v>
      </c>
      <c r="N4354" s="36" t="s">
        <v>13375</v>
      </c>
      <c r="O4354" s="36">
        <v>14</v>
      </c>
      <c r="Q4354" s="36" t="s">
        <v>8893</v>
      </c>
      <c r="R4354" s="50" t="str">
        <f>VLOOKUP(A4354,[1]komplet!$1:$1048576,18,0)</f>
        <v>ANO</v>
      </c>
    </row>
    <row r="4355" spans="1:18" x14ac:dyDescent="0.25">
      <c r="A4355" s="71">
        <v>600007545</v>
      </c>
      <c r="B4355" s="56">
        <f t="shared" si="134"/>
        <v>600007545</v>
      </c>
      <c r="C4355" s="57" t="s">
        <v>8221</v>
      </c>
      <c r="D4355" s="50">
        <v>1</v>
      </c>
      <c r="E4355" s="72">
        <f t="shared" si="135"/>
        <v>177041</v>
      </c>
      <c r="F4355" s="51" t="s">
        <v>5738</v>
      </c>
      <c r="G4355" s="51" t="s">
        <v>8892</v>
      </c>
      <c r="H4355" s="51">
        <v>3575</v>
      </c>
      <c r="I4355" s="51" t="s">
        <v>14443</v>
      </c>
      <c r="J4355" s="51">
        <v>16.690000000000001</v>
      </c>
      <c r="K4355" s="68">
        <v>59666.750000000007</v>
      </c>
      <c r="L4355" s="63" t="s">
        <v>14444</v>
      </c>
      <c r="M4355" s="50" t="s">
        <v>13376</v>
      </c>
      <c r="N4355" s="36" t="s">
        <v>13377</v>
      </c>
      <c r="O4355" s="36">
        <v>869</v>
      </c>
      <c r="Q4355" s="36" t="s">
        <v>8893</v>
      </c>
      <c r="R4355" s="50" t="str">
        <f>VLOOKUP(A4355,[1]komplet!$1:$1048576,18,0)</f>
        <v>NE</v>
      </c>
    </row>
    <row r="4356" spans="1:18" x14ac:dyDescent="0.25">
      <c r="A4356" s="71">
        <v>600048942</v>
      </c>
      <c r="B4356" s="56">
        <f t="shared" si="134"/>
        <v>600048942</v>
      </c>
      <c r="C4356" s="57" t="s">
        <v>8222</v>
      </c>
      <c r="D4356" s="50">
        <v>1</v>
      </c>
      <c r="E4356" s="72">
        <f t="shared" si="135"/>
        <v>75034310</v>
      </c>
      <c r="F4356" s="51" t="s">
        <v>5738</v>
      </c>
      <c r="G4356" s="51" t="s">
        <v>8892</v>
      </c>
      <c r="H4356" s="51">
        <v>125</v>
      </c>
      <c r="I4356" s="51" t="s">
        <v>14443</v>
      </c>
      <c r="J4356" s="51">
        <v>16.690000000000001</v>
      </c>
      <c r="K4356" s="68">
        <v>2086.25</v>
      </c>
      <c r="L4356" s="63" t="s">
        <v>14444</v>
      </c>
      <c r="M4356" s="50" t="s">
        <v>13378</v>
      </c>
      <c r="O4356" s="36">
        <v>77</v>
      </c>
      <c r="Q4356" s="36" t="s">
        <v>12486</v>
      </c>
      <c r="R4356" s="50" t="str">
        <f>VLOOKUP(A4356,[1]komplet!$1:$1048576,18,0)</f>
        <v>ANO</v>
      </c>
    </row>
    <row r="4357" spans="1:18" x14ac:dyDescent="0.25">
      <c r="A4357" s="71">
        <v>600049035</v>
      </c>
      <c r="B4357" s="56">
        <f t="shared" ref="B4357:B4420" si="136">A4357*1</f>
        <v>600049035</v>
      </c>
      <c r="C4357" s="57" t="s">
        <v>8223</v>
      </c>
      <c r="D4357" s="50">
        <v>1</v>
      </c>
      <c r="E4357" s="72">
        <f t="shared" ref="E4357:E4420" si="137">C4357*1</f>
        <v>71010408</v>
      </c>
      <c r="F4357" s="51" t="s">
        <v>5738</v>
      </c>
      <c r="G4357" s="51" t="s">
        <v>8892</v>
      </c>
      <c r="H4357" s="51">
        <v>350</v>
      </c>
      <c r="I4357" s="51" t="s">
        <v>14443</v>
      </c>
      <c r="J4357" s="51">
        <v>16.690000000000001</v>
      </c>
      <c r="K4357" s="68">
        <v>5841.5</v>
      </c>
      <c r="L4357" s="63" t="s">
        <v>14444</v>
      </c>
      <c r="M4357" s="50" t="s">
        <v>13379</v>
      </c>
      <c r="O4357" s="36">
        <v>75</v>
      </c>
      <c r="Q4357" s="36" t="s">
        <v>13380</v>
      </c>
      <c r="R4357" s="50" t="str">
        <f>VLOOKUP(A4357,[1]komplet!$1:$1048576,18,0)</f>
        <v>ANO</v>
      </c>
    </row>
    <row r="4358" spans="1:18" x14ac:dyDescent="0.25">
      <c r="A4358" s="71">
        <v>600048969</v>
      </c>
      <c r="B4358" s="56">
        <f t="shared" si="136"/>
        <v>600048969</v>
      </c>
      <c r="C4358" s="57" t="s">
        <v>8224</v>
      </c>
      <c r="D4358" s="50">
        <v>1</v>
      </c>
      <c r="E4358" s="72">
        <f t="shared" si="137"/>
        <v>70993700</v>
      </c>
      <c r="F4358" s="51" t="s">
        <v>5738</v>
      </c>
      <c r="G4358" s="51" t="s">
        <v>8892</v>
      </c>
      <c r="H4358" s="51">
        <v>225</v>
      </c>
      <c r="I4358" s="51" t="s">
        <v>14443</v>
      </c>
      <c r="J4358" s="51">
        <v>16.690000000000001</v>
      </c>
      <c r="K4358" s="68">
        <v>3755.2500000000005</v>
      </c>
      <c r="L4358" s="63" t="s">
        <v>14444</v>
      </c>
      <c r="M4358" s="50" t="s">
        <v>13381</v>
      </c>
      <c r="N4358" s="36" t="s">
        <v>10547</v>
      </c>
      <c r="O4358" s="36">
        <v>7</v>
      </c>
      <c r="Q4358" s="36" t="s">
        <v>13382</v>
      </c>
      <c r="R4358" s="50" t="str">
        <f>VLOOKUP(A4358,[1]komplet!$1:$1048576,18,0)</f>
        <v>ANO</v>
      </c>
    </row>
    <row r="4359" spans="1:18" x14ac:dyDescent="0.25">
      <c r="A4359" s="71">
        <v>600048993</v>
      </c>
      <c r="B4359" s="56">
        <f t="shared" si="136"/>
        <v>600048993</v>
      </c>
      <c r="C4359" s="57" t="s">
        <v>8225</v>
      </c>
      <c r="D4359" s="50">
        <v>1</v>
      </c>
      <c r="E4359" s="72">
        <f t="shared" si="137"/>
        <v>71000062</v>
      </c>
      <c r="F4359" s="51" t="s">
        <v>5738</v>
      </c>
      <c r="G4359" s="51" t="s">
        <v>8892</v>
      </c>
      <c r="H4359" s="51">
        <v>250</v>
      </c>
      <c r="I4359" s="51" t="s">
        <v>14443</v>
      </c>
      <c r="J4359" s="51">
        <v>16.690000000000001</v>
      </c>
      <c r="K4359" s="68">
        <v>4172.5</v>
      </c>
      <c r="L4359" s="63" t="s">
        <v>14444</v>
      </c>
      <c r="M4359" s="50" t="s">
        <v>13383</v>
      </c>
      <c r="O4359" s="36">
        <v>143</v>
      </c>
      <c r="Q4359" s="36" t="s">
        <v>13384</v>
      </c>
      <c r="R4359" s="50" t="str">
        <f>VLOOKUP(A4359,[1]komplet!$1:$1048576,18,0)</f>
        <v>ANO</v>
      </c>
    </row>
    <row r="4360" spans="1:18" x14ac:dyDescent="0.25">
      <c r="A4360" s="71">
        <v>600049001</v>
      </c>
      <c r="B4360" s="56">
        <f t="shared" si="136"/>
        <v>600049001</v>
      </c>
      <c r="C4360" s="57" t="s">
        <v>8226</v>
      </c>
      <c r="D4360" s="50">
        <v>1</v>
      </c>
      <c r="E4360" s="72">
        <f t="shared" si="137"/>
        <v>75031361</v>
      </c>
      <c r="F4360" s="51" t="s">
        <v>5738</v>
      </c>
      <c r="G4360" s="51" t="s">
        <v>8892</v>
      </c>
      <c r="H4360" s="51">
        <v>175</v>
      </c>
      <c r="I4360" s="51" t="s">
        <v>14443</v>
      </c>
      <c r="J4360" s="51">
        <v>16.690000000000001</v>
      </c>
      <c r="K4360" s="68">
        <v>2920.75</v>
      </c>
      <c r="L4360" s="63" t="s">
        <v>14444</v>
      </c>
      <c r="M4360" s="50" t="s">
        <v>13385</v>
      </c>
      <c r="O4360" s="36">
        <v>88</v>
      </c>
      <c r="Q4360" s="36" t="s">
        <v>13386</v>
      </c>
      <c r="R4360" s="50" t="str">
        <f>VLOOKUP(A4360,[1]komplet!$1:$1048576,18,0)</f>
        <v>ANO</v>
      </c>
    </row>
    <row r="4361" spans="1:18" x14ac:dyDescent="0.25">
      <c r="A4361" s="71">
        <v>600049027</v>
      </c>
      <c r="B4361" s="56">
        <f t="shared" si="136"/>
        <v>600049027</v>
      </c>
      <c r="C4361" s="57" t="s">
        <v>8227</v>
      </c>
      <c r="D4361" s="50">
        <v>1</v>
      </c>
      <c r="E4361" s="72">
        <f t="shared" si="137"/>
        <v>71010807</v>
      </c>
      <c r="F4361" s="51" t="s">
        <v>5738</v>
      </c>
      <c r="G4361" s="51" t="s">
        <v>8892</v>
      </c>
      <c r="H4361" s="51">
        <v>0</v>
      </c>
      <c r="I4361" s="51" t="s">
        <v>14443</v>
      </c>
      <c r="J4361" s="51">
        <v>16.690000000000001</v>
      </c>
      <c r="K4361" s="68">
        <v>0</v>
      </c>
      <c r="L4361" s="63">
        <v>44550</v>
      </c>
      <c r="M4361" s="50" t="s">
        <v>13387</v>
      </c>
      <c r="N4361" s="36" t="s">
        <v>13388</v>
      </c>
      <c r="O4361" s="36">
        <v>39</v>
      </c>
      <c r="Q4361" s="36" t="s">
        <v>13389</v>
      </c>
      <c r="R4361" s="50" t="str">
        <f>VLOOKUP(A4361,[1]komplet!$1:$1048576,18,0)</f>
        <v>ANO</v>
      </c>
    </row>
    <row r="4362" spans="1:18" x14ac:dyDescent="0.25">
      <c r="A4362" s="71">
        <v>600049043</v>
      </c>
      <c r="B4362" s="56">
        <f t="shared" si="136"/>
        <v>600049043</v>
      </c>
      <c r="C4362" s="57" t="s">
        <v>8228</v>
      </c>
      <c r="D4362" s="50">
        <v>1</v>
      </c>
      <c r="E4362" s="72">
        <f t="shared" si="137"/>
        <v>62451421</v>
      </c>
      <c r="F4362" s="51" t="s">
        <v>5738</v>
      </c>
      <c r="G4362" s="51" t="s">
        <v>8892</v>
      </c>
      <c r="H4362" s="51">
        <v>475</v>
      </c>
      <c r="I4362" s="51" t="s">
        <v>14443</v>
      </c>
      <c r="J4362" s="51">
        <v>16.690000000000001</v>
      </c>
      <c r="K4362" s="68">
        <v>7927.7500000000009</v>
      </c>
      <c r="L4362" s="63" t="s">
        <v>14444</v>
      </c>
      <c r="M4362" s="50" t="s">
        <v>13390</v>
      </c>
      <c r="O4362" s="36">
        <v>32</v>
      </c>
      <c r="Q4362" s="36" t="s">
        <v>10110</v>
      </c>
      <c r="R4362" s="50" t="str">
        <f>VLOOKUP(A4362,[1]komplet!$1:$1048576,18,0)</f>
        <v>ANO</v>
      </c>
    </row>
    <row r="4363" spans="1:18" x14ac:dyDescent="0.25">
      <c r="A4363" s="71">
        <v>600049051</v>
      </c>
      <c r="B4363" s="56">
        <f t="shared" si="136"/>
        <v>600049051</v>
      </c>
      <c r="C4363" s="57" t="s">
        <v>8229</v>
      </c>
      <c r="D4363" s="50">
        <v>1</v>
      </c>
      <c r="E4363" s="72">
        <f t="shared" si="137"/>
        <v>70994994</v>
      </c>
      <c r="F4363" s="51" t="s">
        <v>5738</v>
      </c>
      <c r="G4363" s="51" t="s">
        <v>8892</v>
      </c>
      <c r="H4363" s="51">
        <v>1875</v>
      </c>
      <c r="I4363" s="51" t="s">
        <v>14443</v>
      </c>
      <c r="J4363" s="51">
        <v>16.690000000000001</v>
      </c>
      <c r="K4363" s="68">
        <v>31293.750000000004</v>
      </c>
      <c r="L4363" s="63" t="s">
        <v>14444</v>
      </c>
      <c r="M4363" s="50" t="s">
        <v>13391</v>
      </c>
      <c r="N4363" s="36" t="s">
        <v>60</v>
      </c>
      <c r="O4363" s="36">
        <v>278</v>
      </c>
      <c r="Q4363" s="36" t="s">
        <v>13392</v>
      </c>
      <c r="R4363" s="50" t="str">
        <f>VLOOKUP(A4363,[1]komplet!$1:$1048576,18,0)</f>
        <v>ANO</v>
      </c>
    </row>
    <row r="4364" spans="1:18" x14ac:dyDescent="0.25">
      <c r="A4364" s="71">
        <v>600049060</v>
      </c>
      <c r="B4364" s="56">
        <f t="shared" si="136"/>
        <v>600049060</v>
      </c>
      <c r="C4364" s="57" t="s">
        <v>8230</v>
      </c>
      <c r="D4364" s="50">
        <v>1</v>
      </c>
      <c r="E4364" s="72">
        <f t="shared" si="137"/>
        <v>70936838</v>
      </c>
      <c r="F4364" s="51" t="s">
        <v>5738</v>
      </c>
      <c r="G4364" s="51" t="s">
        <v>8892</v>
      </c>
      <c r="H4364" s="51">
        <v>2000</v>
      </c>
      <c r="I4364" s="51" t="s">
        <v>14443</v>
      </c>
      <c r="J4364" s="51">
        <v>16.690000000000001</v>
      </c>
      <c r="K4364" s="68">
        <v>33380</v>
      </c>
      <c r="L4364" s="63" t="s">
        <v>14444</v>
      </c>
      <c r="M4364" s="50" t="s">
        <v>13393</v>
      </c>
      <c r="N4364" s="36" t="s">
        <v>4484</v>
      </c>
      <c r="O4364" s="36">
        <v>1110</v>
      </c>
      <c r="Q4364" s="36" t="s">
        <v>13394</v>
      </c>
      <c r="R4364" s="50" t="str">
        <f>VLOOKUP(A4364,[1]komplet!$1:$1048576,18,0)</f>
        <v>ANO</v>
      </c>
    </row>
    <row r="4365" spans="1:18" x14ac:dyDescent="0.25">
      <c r="A4365" s="71">
        <v>600049078</v>
      </c>
      <c r="B4365" s="56">
        <f t="shared" si="136"/>
        <v>600049078</v>
      </c>
      <c r="C4365" s="57" t="s">
        <v>8231</v>
      </c>
      <c r="D4365" s="50">
        <v>1</v>
      </c>
      <c r="E4365" s="72">
        <f t="shared" si="137"/>
        <v>70997501</v>
      </c>
      <c r="F4365" s="51" t="s">
        <v>5738</v>
      </c>
      <c r="G4365" s="51" t="s">
        <v>8892</v>
      </c>
      <c r="H4365" s="51">
        <v>1925</v>
      </c>
      <c r="I4365" s="51" t="s">
        <v>14443</v>
      </c>
      <c r="J4365" s="51">
        <v>16.690000000000001</v>
      </c>
      <c r="K4365" s="68">
        <v>32128.250000000004</v>
      </c>
      <c r="L4365" s="63" t="s">
        <v>14444</v>
      </c>
      <c r="M4365" s="50" t="s">
        <v>13395</v>
      </c>
      <c r="N4365" s="36" t="s">
        <v>10547</v>
      </c>
      <c r="O4365" s="36">
        <v>55</v>
      </c>
      <c r="Q4365" s="36" t="s">
        <v>13357</v>
      </c>
      <c r="R4365" s="50" t="str">
        <f>VLOOKUP(A4365,[1]komplet!$1:$1048576,18,0)</f>
        <v>ANO</v>
      </c>
    </row>
    <row r="4366" spans="1:18" x14ac:dyDescent="0.25">
      <c r="A4366" s="71">
        <v>600049086</v>
      </c>
      <c r="B4366" s="56">
        <f t="shared" si="136"/>
        <v>600049086</v>
      </c>
      <c r="C4366" s="57" t="s">
        <v>8232</v>
      </c>
      <c r="D4366" s="50">
        <v>1</v>
      </c>
      <c r="E4366" s="72">
        <f t="shared" si="137"/>
        <v>70997519</v>
      </c>
      <c r="F4366" s="51" t="s">
        <v>5738</v>
      </c>
      <c r="G4366" s="51" t="s">
        <v>8892</v>
      </c>
      <c r="H4366" s="51">
        <v>2075</v>
      </c>
      <c r="I4366" s="51" t="s">
        <v>14443</v>
      </c>
      <c r="J4366" s="51">
        <v>16.690000000000001</v>
      </c>
      <c r="K4366" s="68">
        <v>34631.75</v>
      </c>
      <c r="L4366" s="63" t="s">
        <v>14444</v>
      </c>
      <c r="M4366" s="50" t="s">
        <v>13396</v>
      </c>
      <c r="N4366" s="36" t="s">
        <v>4597</v>
      </c>
      <c r="O4366" s="36">
        <v>135</v>
      </c>
      <c r="Q4366" s="36" t="s">
        <v>13357</v>
      </c>
      <c r="R4366" s="50" t="str">
        <f>VLOOKUP(A4366,[1]komplet!$1:$1048576,18,0)</f>
        <v>ANO</v>
      </c>
    </row>
    <row r="4367" spans="1:18" x14ac:dyDescent="0.25">
      <c r="A4367" s="71">
        <v>600049094</v>
      </c>
      <c r="B4367" s="56">
        <f t="shared" si="136"/>
        <v>600049094</v>
      </c>
      <c r="C4367" s="57" t="s">
        <v>8233</v>
      </c>
      <c r="D4367" s="50">
        <v>1</v>
      </c>
      <c r="E4367" s="72">
        <f t="shared" si="137"/>
        <v>75034255</v>
      </c>
      <c r="F4367" s="51" t="s">
        <v>5738</v>
      </c>
      <c r="G4367" s="51" t="s">
        <v>8892</v>
      </c>
      <c r="H4367" s="51">
        <v>1250</v>
      </c>
      <c r="I4367" s="51" t="s">
        <v>14443</v>
      </c>
      <c r="J4367" s="51">
        <v>16.690000000000001</v>
      </c>
      <c r="K4367" s="68">
        <v>20862.5</v>
      </c>
      <c r="L4367" s="63" t="s">
        <v>14444</v>
      </c>
      <c r="M4367" s="50" t="s">
        <v>13397</v>
      </c>
      <c r="N4367" s="36" t="s">
        <v>19</v>
      </c>
      <c r="O4367" s="36">
        <v>242</v>
      </c>
      <c r="Q4367" s="36" t="s">
        <v>13398</v>
      </c>
      <c r="R4367" s="50" t="str">
        <f>VLOOKUP(A4367,[1]komplet!$1:$1048576,18,0)</f>
        <v>ANO</v>
      </c>
    </row>
    <row r="4368" spans="1:18" x14ac:dyDescent="0.25">
      <c r="A4368" s="71">
        <v>600049108</v>
      </c>
      <c r="B4368" s="56">
        <f t="shared" si="136"/>
        <v>600049108</v>
      </c>
      <c r="C4368" s="57" t="s">
        <v>8234</v>
      </c>
      <c r="D4368" s="50">
        <v>1</v>
      </c>
      <c r="E4368" s="72">
        <f t="shared" si="137"/>
        <v>70933057</v>
      </c>
      <c r="F4368" s="51" t="s">
        <v>5738</v>
      </c>
      <c r="G4368" s="51" t="s">
        <v>8892</v>
      </c>
      <c r="H4368" s="51">
        <v>1025</v>
      </c>
      <c r="I4368" s="51" t="s">
        <v>14443</v>
      </c>
      <c r="J4368" s="51">
        <v>16.690000000000001</v>
      </c>
      <c r="K4368" s="68">
        <v>17107.25</v>
      </c>
      <c r="L4368" s="63" t="s">
        <v>14444</v>
      </c>
      <c r="M4368" s="50" t="s">
        <v>13399</v>
      </c>
      <c r="N4368" s="36" t="s">
        <v>12164</v>
      </c>
      <c r="O4368" s="36">
        <v>300</v>
      </c>
      <c r="Q4368" s="36" t="s">
        <v>13400</v>
      </c>
      <c r="R4368" s="50" t="str">
        <f>VLOOKUP(A4368,[1]komplet!$1:$1048576,18,0)</f>
        <v>ANO</v>
      </c>
    </row>
    <row r="4369" spans="1:18" x14ac:dyDescent="0.25">
      <c r="A4369" s="71">
        <v>600049116</v>
      </c>
      <c r="B4369" s="56">
        <f t="shared" si="136"/>
        <v>600049116</v>
      </c>
      <c r="C4369" s="57" t="s">
        <v>8235</v>
      </c>
      <c r="D4369" s="50">
        <v>1</v>
      </c>
      <c r="E4369" s="72">
        <f t="shared" si="137"/>
        <v>70988102</v>
      </c>
      <c r="F4369" s="51" t="s">
        <v>5738</v>
      </c>
      <c r="G4369" s="51" t="s">
        <v>8892</v>
      </c>
      <c r="H4369" s="51">
        <v>1225</v>
      </c>
      <c r="I4369" s="51" t="s">
        <v>14443</v>
      </c>
      <c r="J4369" s="51">
        <v>16.690000000000001</v>
      </c>
      <c r="K4369" s="68">
        <v>20445.25</v>
      </c>
      <c r="L4369" s="63" t="s">
        <v>14444</v>
      </c>
      <c r="M4369" s="50" t="s">
        <v>13401</v>
      </c>
      <c r="O4369" s="36">
        <v>115</v>
      </c>
      <c r="Q4369" s="36" t="s">
        <v>13402</v>
      </c>
      <c r="R4369" s="50" t="str">
        <f>VLOOKUP(A4369,[1]komplet!$1:$1048576,18,0)</f>
        <v>ANO</v>
      </c>
    </row>
    <row r="4370" spans="1:18" x14ac:dyDescent="0.25">
      <c r="A4370" s="71">
        <v>600049124</v>
      </c>
      <c r="B4370" s="56">
        <f t="shared" si="136"/>
        <v>600049124</v>
      </c>
      <c r="C4370" s="57" t="s">
        <v>8236</v>
      </c>
      <c r="D4370" s="50">
        <v>1</v>
      </c>
      <c r="E4370" s="72">
        <f t="shared" si="137"/>
        <v>75030268</v>
      </c>
      <c r="F4370" s="51" t="s">
        <v>5738</v>
      </c>
      <c r="G4370" s="51" t="s">
        <v>8892</v>
      </c>
      <c r="H4370" s="51">
        <v>875</v>
      </c>
      <c r="I4370" s="51" t="s">
        <v>14443</v>
      </c>
      <c r="J4370" s="51">
        <v>16.690000000000001</v>
      </c>
      <c r="K4370" s="68">
        <v>14603.750000000002</v>
      </c>
      <c r="L4370" s="63" t="s">
        <v>14444</v>
      </c>
      <c r="M4370" s="50" t="s">
        <v>13403</v>
      </c>
      <c r="N4370" s="36" t="s">
        <v>41</v>
      </c>
      <c r="O4370" s="36">
        <v>96</v>
      </c>
      <c r="Q4370" s="36" t="s">
        <v>13404</v>
      </c>
      <c r="R4370" s="50" t="str">
        <f>VLOOKUP(A4370,[1]komplet!$1:$1048576,18,0)</f>
        <v>ANO</v>
      </c>
    </row>
    <row r="4371" spans="1:18" x14ac:dyDescent="0.25">
      <c r="A4371" s="71">
        <v>600049132</v>
      </c>
      <c r="B4371" s="56">
        <f t="shared" si="136"/>
        <v>600049132</v>
      </c>
      <c r="C4371" s="57" t="s">
        <v>8237</v>
      </c>
      <c r="D4371" s="50">
        <v>1</v>
      </c>
      <c r="E4371" s="72">
        <f t="shared" si="137"/>
        <v>75034981</v>
      </c>
      <c r="F4371" s="51" t="s">
        <v>5738</v>
      </c>
      <c r="G4371" s="51" t="s">
        <v>8892</v>
      </c>
      <c r="H4371" s="51">
        <v>1775</v>
      </c>
      <c r="I4371" s="51" t="s">
        <v>14443</v>
      </c>
      <c r="J4371" s="51">
        <v>16.690000000000001</v>
      </c>
      <c r="K4371" s="68">
        <v>29624.750000000004</v>
      </c>
      <c r="L4371" s="63" t="s">
        <v>14444</v>
      </c>
      <c r="M4371" s="50" t="s">
        <v>13405</v>
      </c>
      <c r="N4371" s="36" t="s">
        <v>41</v>
      </c>
      <c r="O4371" s="36">
        <v>46</v>
      </c>
      <c r="Q4371" s="36" t="s">
        <v>13406</v>
      </c>
      <c r="R4371" s="50" t="str">
        <f>VLOOKUP(A4371,[1]komplet!$1:$1048576,18,0)</f>
        <v>ANO</v>
      </c>
    </row>
    <row r="4372" spans="1:18" x14ac:dyDescent="0.25">
      <c r="A4372" s="71">
        <v>600049141</v>
      </c>
      <c r="B4372" s="56">
        <f t="shared" si="136"/>
        <v>600049141</v>
      </c>
      <c r="C4372" s="57" t="s">
        <v>8238</v>
      </c>
      <c r="D4372" s="50">
        <v>1</v>
      </c>
      <c r="E4372" s="72">
        <f t="shared" si="137"/>
        <v>71009914</v>
      </c>
      <c r="F4372" s="51" t="s">
        <v>5738</v>
      </c>
      <c r="G4372" s="51" t="s">
        <v>8892</v>
      </c>
      <c r="H4372" s="51">
        <v>1650</v>
      </c>
      <c r="I4372" s="51" t="s">
        <v>14443</v>
      </c>
      <c r="J4372" s="51">
        <v>16.690000000000001</v>
      </c>
      <c r="K4372" s="68">
        <v>27538.500000000004</v>
      </c>
      <c r="L4372" s="63" t="s">
        <v>14444</v>
      </c>
      <c r="M4372" s="50" t="s">
        <v>13407</v>
      </c>
      <c r="N4372" s="36" t="s">
        <v>19</v>
      </c>
      <c r="O4372" s="36">
        <v>74</v>
      </c>
      <c r="Q4372" s="36" t="s">
        <v>13408</v>
      </c>
      <c r="R4372" s="50" t="str">
        <f>VLOOKUP(A4372,[1]komplet!$1:$1048576,18,0)</f>
        <v>ANO</v>
      </c>
    </row>
    <row r="4373" spans="1:18" x14ac:dyDescent="0.25">
      <c r="A4373" s="71">
        <v>600049159</v>
      </c>
      <c r="B4373" s="56">
        <f t="shared" si="136"/>
        <v>600049159</v>
      </c>
      <c r="C4373" s="57" t="s">
        <v>8239</v>
      </c>
      <c r="D4373" s="50">
        <v>1</v>
      </c>
      <c r="E4373" s="72">
        <f t="shared" si="137"/>
        <v>71007245</v>
      </c>
      <c r="F4373" s="51" t="s">
        <v>5738</v>
      </c>
      <c r="G4373" s="51" t="s">
        <v>8892</v>
      </c>
      <c r="H4373" s="51">
        <v>600</v>
      </c>
      <c r="I4373" s="51" t="s">
        <v>14443</v>
      </c>
      <c r="J4373" s="51">
        <v>16.690000000000001</v>
      </c>
      <c r="K4373" s="68">
        <v>10014</v>
      </c>
      <c r="L4373" s="63" t="s">
        <v>14444</v>
      </c>
      <c r="M4373" s="50" t="s">
        <v>13409</v>
      </c>
      <c r="O4373" s="36">
        <v>40</v>
      </c>
      <c r="Q4373" s="36" t="s">
        <v>13410</v>
      </c>
      <c r="R4373" s="50" t="str">
        <f>VLOOKUP(A4373,[1]komplet!$1:$1048576,18,0)</f>
        <v>ANO</v>
      </c>
    </row>
    <row r="4374" spans="1:18" x14ac:dyDescent="0.25">
      <c r="A4374" s="71">
        <v>600049175</v>
      </c>
      <c r="B4374" s="56">
        <f t="shared" si="136"/>
        <v>600049175</v>
      </c>
      <c r="C4374" s="57" t="s">
        <v>8240</v>
      </c>
      <c r="D4374" s="50">
        <v>1</v>
      </c>
      <c r="E4374" s="72">
        <f t="shared" si="137"/>
        <v>71010840</v>
      </c>
      <c r="F4374" s="51" t="s">
        <v>5738</v>
      </c>
      <c r="G4374" s="51" t="s">
        <v>8892</v>
      </c>
      <c r="H4374" s="51">
        <v>1050</v>
      </c>
      <c r="I4374" s="51" t="s">
        <v>14443</v>
      </c>
      <c r="J4374" s="51">
        <v>16.690000000000001</v>
      </c>
      <c r="K4374" s="68">
        <v>17524.5</v>
      </c>
      <c r="L4374" s="63" t="s">
        <v>14444</v>
      </c>
      <c r="M4374" s="50" t="s">
        <v>13411</v>
      </c>
      <c r="N4374" s="36" t="s">
        <v>13345</v>
      </c>
      <c r="O4374" s="36">
        <v>160</v>
      </c>
      <c r="Q4374" s="36" t="s">
        <v>13412</v>
      </c>
      <c r="R4374" s="50" t="str">
        <f>VLOOKUP(A4374,[1]komplet!$1:$1048576,18,0)</f>
        <v>ANO</v>
      </c>
    </row>
    <row r="4375" spans="1:18" x14ac:dyDescent="0.25">
      <c r="A4375" s="71">
        <v>600049183</v>
      </c>
      <c r="B4375" s="56">
        <f t="shared" si="136"/>
        <v>600049183</v>
      </c>
      <c r="C4375" s="57" t="s">
        <v>8241</v>
      </c>
      <c r="D4375" s="50">
        <v>1</v>
      </c>
      <c r="E4375" s="72">
        <f t="shared" si="137"/>
        <v>75034051</v>
      </c>
      <c r="F4375" s="51" t="s">
        <v>5738</v>
      </c>
      <c r="G4375" s="51" t="s">
        <v>8892</v>
      </c>
      <c r="H4375" s="51">
        <v>1125</v>
      </c>
      <c r="I4375" s="51" t="s">
        <v>14443</v>
      </c>
      <c r="J4375" s="51">
        <v>16.690000000000001</v>
      </c>
      <c r="K4375" s="68">
        <v>18776.25</v>
      </c>
      <c r="L4375" s="63" t="s">
        <v>14444</v>
      </c>
      <c r="M4375" s="50" t="s">
        <v>13413</v>
      </c>
      <c r="N4375" s="36" t="s">
        <v>4253</v>
      </c>
      <c r="O4375" s="36">
        <v>76</v>
      </c>
      <c r="P4375" s="36">
        <v>3</v>
      </c>
      <c r="Q4375" s="36" t="s">
        <v>8893</v>
      </c>
      <c r="R4375" s="50" t="str">
        <f>VLOOKUP(A4375,[1]komplet!$1:$1048576,18,0)</f>
        <v>ANO</v>
      </c>
    </row>
    <row r="4376" spans="1:18" x14ac:dyDescent="0.25">
      <c r="A4376" s="71">
        <v>600049191</v>
      </c>
      <c r="B4376" s="56">
        <f t="shared" si="136"/>
        <v>600049191</v>
      </c>
      <c r="C4376" s="57" t="s">
        <v>8242</v>
      </c>
      <c r="D4376" s="50">
        <v>1</v>
      </c>
      <c r="E4376" s="72">
        <f t="shared" si="137"/>
        <v>75034042</v>
      </c>
      <c r="F4376" s="51" t="s">
        <v>5738</v>
      </c>
      <c r="G4376" s="51" t="s">
        <v>8892</v>
      </c>
      <c r="H4376" s="51">
        <v>2250</v>
      </c>
      <c r="I4376" s="51" t="s">
        <v>14443</v>
      </c>
      <c r="J4376" s="51">
        <v>16.690000000000001</v>
      </c>
      <c r="K4376" s="68">
        <v>37552.5</v>
      </c>
      <c r="L4376" s="63" t="s">
        <v>14444</v>
      </c>
      <c r="M4376" s="50" t="s">
        <v>13414</v>
      </c>
      <c r="N4376" s="36" t="s">
        <v>4253</v>
      </c>
      <c r="O4376" s="36">
        <v>91</v>
      </c>
      <c r="P4376" s="36">
        <v>6</v>
      </c>
      <c r="Q4376" s="36" t="s">
        <v>8893</v>
      </c>
      <c r="R4376" s="50" t="str">
        <f>VLOOKUP(A4376,[1]komplet!$1:$1048576,18,0)</f>
        <v>ANO</v>
      </c>
    </row>
    <row r="4377" spans="1:18" x14ac:dyDescent="0.25">
      <c r="A4377" s="71">
        <v>600049205</v>
      </c>
      <c r="B4377" s="56">
        <f t="shared" si="136"/>
        <v>600049205</v>
      </c>
      <c r="C4377" s="57" t="s">
        <v>8243</v>
      </c>
      <c r="D4377" s="50">
        <v>1</v>
      </c>
      <c r="E4377" s="72">
        <f t="shared" si="137"/>
        <v>62451511</v>
      </c>
      <c r="F4377" s="51" t="s">
        <v>5738</v>
      </c>
      <c r="G4377" s="51" t="s">
        <v>8892</v>
      </c>
      <c r="H4377" s="51">
        <v>2625</v>
      </c>
      <c r="I4377" s="51" t="s">
        <v>14443</v>
      </c>
      <c r="J4377" s="51">
        <v>16.690000000000001</v>
      </c>
      <c r="K4377" s="68">
        <v>43811.25</v>
      </c>
      <c r="L4377" s="63" t="s">
        <v>14444</v>
      </c>
      <c r="M4377" s="50" t="s">
        <v>13415</v>
      </c>
      <c r="N4377" s="36" t="s">
        <v>13369</v>
      </c>
      <c r="O4377" s="36">
        <v>905</v>
      </c>
      <c r="Q4377" s="36" t="s">
        <v>8893</v>
      </c>
      <c r="R4377" s="50" t="str">
        <f>VLOOKUP(A4377,[1]komplet!$1:$1048576,18,0)</f>
        <v>ANO</v>
      </c>
    </row>
    <row r="4378" spans="1:18" x14ac:dyDescent="0.25">
      <c r="A4378" s="71">
        <v>600049213</v>
      </c>
      <c r="B4378" s="56">
        <f t="shared" si="136"/>
        <v>600049213</v>
      </c>
      <c r="C4378" s="57" t="s">
        <v>8244</v>
      </c>
      <c r="D4378" s="50">
        <v>1</v>
      </c>
      <c r="E4378" s="72">
        <f t="shared" si="137"/>
        <v>75034069</v>
      </c>
      <c r="F4378" s="51" t="s">
        <v>5738</v>
      </c>
      <c r="G4378" s="51" t="s">
        <v>8892</v>
      </c>
      <c r="H4378" s="51">
        <v>1250</v>
      </c>
      <c r="I4378" s="51" t="s">
        <v>14443</v>
      </c>
      <c r="J4378" s="51">
        <v>16.690000000000001</v>
      </c>
      <c r="K4378" s="68">
        <v>20862.5</v>
      </c>
      <c r="L4378" s="63" t="s">
        <v>14444</v>
      </c>
      <c r="M4378" s="50" t="s">
        <v>13416</v>
      </c>
      <c r="N4378" s="36" t="s">
        <v>13417</v>
      </c>
      <c r="O4378" s="36">
        <v>574</v>
      </c>
      <c r="P4378" s="36">
        <v>5</v>
      </c>
      <c r="Q4378" s="36" t="s">
        <v>8893</v>
      </c>
      <c r="R4378" s="50" t="str">
        <f>VLOOKUP(A4378,[1]komplet!$1:$1048576,18,0)</f>
        <v>ANO</v>
      </c>
    </row>
    <row r="4379" spans="1:18" x14ac:dyDescent="0.25">
      <c r="A4379" s="71">
        <v>600049221</v>
      </c>
      <c r="B4379" s="56">
        <f t="shared" si="136"/>
        <v>600049221</v>
      </c>
      <c r="C4379" s="57" t="s">
        <v>8245</v>
      </c>
      <c r="D4379" s="50">
        <v>1</v>
      </c>
      <c r="E4379" s="72">
        <f t="shared" si="137"/>
        <v>75034077</v>
      </c>
      <c r="F4379" s="51" t="s">
        <v>5738</v>
      </c>
      <c r="G4379" s="51" t="s">
        <v>8892</v>
      </c>
      <c r="H4379" s="51">
        <v>2200</v>
      </c>
      <c r="I4379" s="51" t="s">
        <v>14443</v>
      </c>
      <c r="J4379" s="51">
        <v>16.690000000000001</v>
      </c>
      <c r="K4379" s="68">
        <v>36718</v>
      </c>
      <c r="L4379" s="63" t="s">
        <v>14444</v>
      </c>
      <c r="M4379" s="50" t="s">
        <v>13418</v>
      </c>
      <c r="N4379" s="36" t="s">
        <v>89</v>
      </c>
      <c r="O4379" s="36">
        <v>1325</v>
      </c>
      <c r="Q4379" s="36" t="s">
        <v>8893</v>
      </c>
      <c r="R4379" s="50" t="str">
        <f>VLOOKUP(A4379,[1]komplet!$1:$1048576,18,0)</f>
        <v>ANO</v>
      </c>
    </row>
    <row r="4380" spans="1:18" x14ac:dyDescent="0.25">
      <c r="A4380" s="71">
        <v>600049230</v>
      </c>
      <c r="B4380" s="56">
        <f t="shared" si="136"/>
        <v>600049230</v>
      </c>
      <c r="C4380" s="57" t="s">
        <v>8246</v>
      </c>
      <c r="D4380" s="50">
        <v>1</v>
      </c>
      <c r="E4380" s="72">
        <f t="shared" si="137"/>
        <v>75034034</v>
      </c>
      <c r="F4380" s="51" t="s">
        <v>5738</v>
      </c>
      <c r="G4380" s="51" t="s">
        <v>8892</v>
      </c>
      <c r="H4380" s="51">
        <v>2775</v>
      </c>
      <c r="I4380" s="51" t="s">
        <v>14443</v>
      </c>
      <c r="J4380" s="51">
        <v>16.690000000000001</v>
      </c>
      <c r="K4380" s="68">
        <v>46314.75</v>
      </c>
      <c r="L4380" s="63" t="s">
        <v>14444</v>
      </c>
      <c r="M4380" s="50" t="s">
        <v>13419</v>
      </c>
      <c r="N4380" s="36" t="s">
        <v>13420</v>
      </c>
      <c r="O4380" s="36">
        <v>1152</v>
      </c>
      <c r="Q4380" s="36" t="s">
        <v>8893</v>
      </c>
      <c r="R4380" s="50" t="str">
        <f>VLOOKUP(A4380,[1]komplet!$1:$1048576,18,0)</f>
        <v>ANO</v>
      </c>
    </row>
    <row r="4381" spans="1:18" x14ac:dyDescent="0.25">
      <c r="A4381" s="71">
        <v>600049248</v>
      </c>
      <c r="B4381" s="56">
        <f t="shared" si="136"/>
        <v>600049248</v>
      </c>
      <c r="C4381" s="57" t="s">
        <v>8247</v>
      </c>
      <c r="D4381" s="50">
        <v>1</v>
      </c>
      <c r="E4381" s="72">
        <f t="shared" si="137"/>
        <v>75034018</v>
      </c>
      <c r="F4381" s="51" t="s">
        <v>5738</v>
      </c>
      <c r="G4381" s="51" t="s">
        <v>8892</v>
      </c>
      <c r="H4381" s="51">
        <v>3100</v>
      </c>
      <c r="I4381" s="51" t="s">
        <v>14443</v>
      </c>
      <c r="J4381" s="51">
        <v>16.690000000000001</v>
      </c>
      <c r="K4381" s="68">
        <v>51739.000000000007</v>
      </c>
      <c r="L4381" s="63" t="s">
        <v>14444</v>
      </c>
      <c r="M4381" s="50" t="s">
        <v>13421</v>
      </c>
      <c r="N4381" s="36" t="s">
        <v>13359</v>
      </c>
      <c r="O4381" s="36">
        <v>1082</v>
      </c>
      <c r="Q4381" s="36" t="s">
        <v>8893</v>
      </c>
      <c r="R4381" s="50" t="str">
        <f>VLOOKUP(A4381,[1]komplet!$1:$1048576,18,0)</f>
        <v>ANO</v>
      </c>
    </row>
    <row r="4382" spans="1:18" x14ac:dyDescent="0.25">
      <c r="A4382" s="71">
        <v>600049256</v>
      </c>
      <c r="B4382" s="56">
        <f t="shared" si="136"/>
        <v>600049256</v>
      </c>
      <c r="C4382" s="57" t="s">
        <v>8248</v>
      </c>
      <c r="D4382" s="50">
        <v>1</v>
      </c>
      <c r="E4382" s="72">
        <f t="shared" si="137"/>
        <v>75034085</v>
      </c>
      <c r="F4382" s="51" t="s">
        <v>5738</v>
      </c>
      <c r="G4382" s="51" t="s">
        <v>8892</v>
      </c>
      <c r="H4382" s="51">
        <v>975</v>
      </c>
      <c r="I4382" s="51" t="s">
        <v>14443</v>
      </c>
      <c r="J4382" s="51">
        <v>16.690000000000001</v>
      </c>
      <c r="K4382" s="68">
        <v>16272.750000000002</v>
      </c>
      <c r="L4382" s="63" t="s">
        <v>14444</v>
      </c>
      <c r="M4382" s="50" t="s">
        <v>13422</v>
      </c>
      <c r="N4382" s="36" t="s">
        <v>13423</v>
      </c>
      <c r="O4382" s="36">
        <v>7</v>
      </c>
      <c r="Q4382" s="36" t="s">
        <v>8893</v>
      </c>
      <c r="R4382" s="50" t="str">
        <f>VLOOKUP(A4382,[1]komplet!$1:$1048576,18,0)</f>
        <v>ANO</v>
      </c>
    </row>
    <row r="4383" spans="1:18" x14ac:dyDescent="0.25">
      <c r="A4383" s="71">
        <v>600049281</v>
      </c>
      <c r="B4383" s="56">
        <f t="shared" si="136"/>
        <v>600049281</v>
      </c>
      <c r="C4383" s="57" t="s">
        <v>8249</v>
      </c>
      <c r="D4383" s="50">
        <v>1</v>
      </c>
      <c r="E4383" s="72">
        <f t="shared" si="137"/>
        <v>75032899</v>
      </c>
      <c r="F4383" s="51" t="s">
        <v>5738</v>
      </c>
      <c r="G4383" s="51" t="s">
        <v>8892</v>
      </c>
      <c r="H4383" s="51">
        <v>950</v>
      </c>
      <c r="I4383" s="51" t="s">
        <v>14443</v>
      </c>
      <c r="J4383" s="51">
        <v>16.690000000000001</v>
      </c>
      <c r="K4383" s="68">
        <v>15855.500000000002</v>
      </c>
      <c r="L4383" s="63" t="s">
        <v>14444</v>
      </c>
      <c r="M4383" s="50" t="s">
        <v>13424</v>
      </c>
      <c r="O4383" s="36">
        <v>3</v>
      </c>
      <c r="Q4383" s="36" t="s">
        <v>13425</v>
      </c>
      <c r="R4383" s="50" t="str">
        <f>VLOOKUP(A4383,[1]komplet!$1:$1048576,18,0)</f>
        <v>ANO</v>
      </c>
    </row>
    <row r="4384" spans="1:18" x14ac:dyDescent="0.25">
      <c r="A4384" s="71">
        <v>600049299</v>
      </c>
      <c r="B4384" s="56">
        <f t="shared" si="136"/>
        <v>600049299</v>
      </c>
      <c r="C4384" s="57" t="s">
        <v>8250</v>
      </c>
      <c r="D4384" s="50">
        <v>1</v>
      </c>
      <c r="E4384" s="72">
        <f t="shared" si="137"/>
        <v>71002693</v>
      </c>
      <c r="F4384" s="51" t="s">
        <v>5738</v>
      </c>
      <c r="G4384" s="51" t="s">
        <v>8892</v>
      </c>
      <c r="H4384" s="51">
        <v>200</v>
      </c>
      <c r="I4384" s="51" t="s">
        <v>14443</v>
      </c>
      <c r="J4384" s="51">
        <v>16.690000000000001</v>
      </c>
      <c r="K4384" s="68">
        <v>3338.0000000000005</v>
      </c>
      <c r="L4384" s="63" t="s">
        <v>14444</v>
      </c>
      <c r="M4384" s="50" t="s">
        <v>13426</v>
      </c>
      <c r="O4384" s="36">
        <v>23</v>
      </c>
      <c r="Q4384" s="36" t="s">
        <v>13427</v>
      </c>
      <c r="R4384" s="50" t="str">
        <f>VLOOKUP(A4384,[1]komplet!$1:$1048576,18,0)</f>
        <v>ANO</v>
      </c>
    </row>
    <row r="4385" spans="1:18" x14ac:dyDescent="0.25">
      <c r="A4385" s="71">
        <v>600049302</v>
      </c>
      <c r="B4385" s="56">
        <f t="shared" si="136"/>
        <v>600049302</v>
      </c>
      <c r="C4385" s="57" t="s">
        <v>8251</v>
      </c>
      <c r="D4385" s="50">
        <v>1</v>
      </c>
      <c r="E4385" s="72">
        <f t="shared" si="137"/>
        <v>62451332</v>
      </c>
      <c r="F4385" s="51" t="s">
        <v>5738</v>
      </c>
      <c r="G4385" s="51" t="s">
        <v>8892</v>
      </c>
      <c r="H4385" s="51">
        <v>2350</v>
      </c>
      <c r="I4385" s="51" t="s">
        <v>14443</v>
      </c>
      <c r="J4385" s="51">
        <v>16.690000000000001</v>
      </c>
      <c r="K4385" s="68">
        <v>39221.5</v>
      </c>
      <c r="L4385" s="63" t="s">
        <v>14444</v>
      </c>
      <c r="M4385" s="50" t="s">
        <v>13428</v>
      </c>
      <c r="N4385" s="36" t="s">
        <v>13359</v>
      </c>
      <c r="O4385" s="36">
        <v>1040</v>
      </c>
      <c r="Q4385" s="36" t="s">
        <v>8893</v>
      </c>
      <c r="R4385" s="50" t="str">
        <f>VLOOKUP(A4385,[1]komplet!$1:$1048576,18,0)</f>
        <v>ANO</v>
      </c>
    </row>
    <row r="4386" spans="1:18" x14ac:dyDescent="0.25">
      <c r="A4386" s="71">
        <v>600049311</v>
      </c>
      <c r="B4386" s="56">
        <f t="shared" si="136"/>
        <v>600049311</v>
      </c>
      <c r="C4386" s="57" t="s">
        <v>8252</v>
      </c>
      <c r="D4386" s="50">
        <v>1</v>
      </c>
      <c r="E4386" s="72">
        <f t="shared" si="137"/>
        <v>75031418</v>
      </c>
      <c r="F4386" s="51" t="s">
        <v>5738</v>
      </c>
      <c r="G4386" s="51" t="s">
        <v>8892</v>
      </c>
      <c r="H4386" s="51">
        <v>1900</v>
      </c>
      <c r="I4386" s="51" t="s">
        <v>14443</v>
      </c>
      <c r="J4386" s="51">
        <v>16.690000000000001</v>
      </c>
      <c r="K4386" s="68">
        <v>31711.000000000004</v>
      </c>
      <c r="L4386" s="63" t="s">
        <v>14444</v>
      </c>
      <c r="M4386" s="50" t="s">
        <v>13429</v>
      </c>
      <c r="N4386" s="36" t="s">
        <v>13430</v>
      </c>
      <c r="O4386" s="36">
        <v>1</v>
      </c>
      <c r="Q4386" s="36" t="s">
        <v>13431</v>
      </c>
      <c r="R4386" s="50" t="str">
        <f>VLOOKUP(A4386,[1]komplet!$1:$1048576,18,0)</f>
        <v>ANO</v>
      </c>
    </row>
    <row r="4387" spans="1:18" x14ac:dyDescent="0.25">
      <c r="A4387" s="71">
        <v>600170179</v>
      </c>
      <c r="B4387" s="56">
        <f t="shared" si="136"/>
        <v>600170179</v>
      </c>
      <c r="C4387" s="57" t="s">
        <v>8253</v>
      </c>
      <c r="D4387" s="50">
        <v>1</v>
      </c>
      <c r="E4387" s="72">
        <f t="shared" si="137"/>
        <v>473944</v>
      </c>
      <c r="F4387" s="51" t="s">
        <v>5738</v>
      </c>
      <c r="G4387" s="51" t="s">
        <v>8892</v>
      </c>
      <c r="H4387" s="51">
        <v>1675</v>
      </c>
      <c r="I4387" s="51" t="s">
        <v>14443</v>
      </c>
      <c r="J4387" s="51">
        <v>16.690000000000001</v>
      </c>
      <c r="K4387" s="68">
        <v>27955.750000000004</v>
      </c>
      <c r="L4387" s="63" t="s">
        <v>14444</v>
      </c>
      <c r="M4387" s="50" t="s">
        <v>13432</v>
      </c>
      <c r="N4387" s="36" t="s">
        <v>13433</v>
      </c>
      <c r="O4387" s="36">
        <v>206</v>
      </c>
      <c r="P4387" s="36">
        <v>11</v>
      </c>
      <c r="Q4387" s="36" t="s">
        <v>8893</v>
      </c>
      <c r="R4387" s="50" t="str">
        <f>VLOOKUP(A4387,[1]komplet!$1:$1048576,18,0)</f>
        <v>ANO</v>
      </c>
    </row>
    <row r="4388" spans="1:18" x14ac:dyDescent="0.25">
      <c r="A4388" s="71">
        <v>600171451</v>
      </c>
      <c r="B4388" s="56">
        <f t="shared" si="136"/>
        <v>600171451</v>
      </c>
      <c r="C4388" s="57" t="s">
        <v>8254</v>
      </c>
      <c r="D4388" s="50">
        <v>1</v>
      </c>
      <c r="E4388" s="72">
        <f t="shared" si="137"/>
        <v>70107114</v>
      </c>
      <c r="F4388" s="51" t="s">
        <v>5738</v>
      </c>
      <c r="G4388" s="51" t="s">
        <v>8892</v>
      </c>
      <c r="H4388" s="51">
        <v>700</v>
      </c>
      <c r="I4388" s="51" t="s">
        <v>14443</v>
      </c>
      <c r="J4388" s="51">
        <v>16.690000000000001</v>
      </c>
      <c r="K4388" s="68">
        <v>11683</v>
      </c>
      <c r="L4388" s="63" t="s">
        <v>14444</v>
      </c>
      <c r="M4388" s="50" t="s">
        <v>13434</v>
      </c>
      <c r="N4388" s="36" t="s">
        <v>13435</v>
      </c>
      <c r="O4388" s="36">
        <v>915</v>
      </c>
      <c r="P4388" s="36">
        <v>2</v>
      </c>
      <c r="Q4388" s="36" t="s">
        <v>8893</v>
      </c>
      <c r="R4388" s="50" t="str">
        <f>VLOOKUP(A4388,[1]komplet!$1:$1048576,18,0)</f>
        <v>ANO</v>
      </c>
    </row>
    <row r="4389" spans="1:18" x14ac:dyDescent="0.25">
      <c r="A4389" s="71">
        <v>610451049</v>
      </c>
      <c r="B4389" s="56">
        <f t="shared" si="136"/>
        <v>610451049</v>
      </c>
      <c r="C4389" s="57" t="s">
        <v>8255</v>
      </c>
      <c r="D4389" s="50">
        <v>1</v>
      </c>
      <c r="E4389" s="72">
        <f t="shared" si="137"/>
        <v>69793000</v>
      </c>
      <c r="F4389" s="51" t="s">
        <v>5738</v>
      </c>
      <c r="G4389" s="51" t="s">
        <v>8892</v>
      </c>
      <c r="H4389" s="51">
        <v>2050</v>
      </c>
      <c r="I4389" s="51" t="s">
        <v>14443</v>
      </c>
      <c r="J4389" s="51">
        <v>16.690000000000001</v>
      </c>
      <c r="K4389" s="68">
        <v>34214.5</v>
      </c>
      <c r="L4389" s="63" t="s">
        <v>14444</v>
      </c>
      <c r="M4389" s="50" t="s">
        <v>13436</v>
      </c>
      <c r="N4389" s="36" t="s">
        <v>4862</v>
      </c>
      <c r="O4389" s="36">
        <v>762</v>
      </c>
      <c r="Q4389" s="36" t="s">
        <v>8893</v>
      </c>
      <c r="R4389" s="50" t="str">
        <f>VLOOKUP(A4389,[1]komplet!$1:$1048576,18,0)</f>
        <v>ANO</v>
      </c>
    </row>
    <row r="4390" spans="1:18" x14ac:dyDescent="0.25">
      <c r="A4390" s="71">
        <v>613600797</v>
      </c>
      <c r="B4390" s="56">
        <f t="shared" si="136"/>
        <v>613600797</v>
      </c>
      <c r="C4390" s="57" t="s">
        <v>8256</v>
      </c>
      <c r="D4390" s="50">
        <v>1</v>
      </c>
      <c r="E4390" s="72">
        <f t="shared" si="137"/>
        <v>75034026</v>
      </c>
      <c r="F4390" s="51" t="s">
        <v>5738</v>
      </c>
      <c r="G4390" s="51" t="s">
        <v>8892</v>
      </c>
      <c r="H4390" s="51">
        <v>2050</v>
      </c>
      <c r="I4390" s="51" t="s">
        <v>14443</v>
      </c>
      <c r="J4390" s="51">
        <v>16.690000000000001</v>
      </c>
      <c r="K4390" s="68">
        <v>34214.5</v>
      </c>
      <c r="L4390" s="63" t="s">
        <v>14444</v>
      </c>
      <c r="M4390" s="50" t="s">
        <v>13437</v>
      </c>
      <c r="N4390" s="36" t="s">
        <v>31</v>
      </c>
      <c r="O4390" s="36">
        <v>1112</v>
      </c>
      <c r="Q4390" s="36" t="s">
        <v>8893</v>
      </c>
      <c r="R4390" s="50" t="str">
        <f>VLOOKUP(A4390,[1]komplet!$1:$1048576,18,0)</f>
        <v>ANO</v>
      </c>
    </row>
    <row r="4391" spans="1:18" x14ac:dyDescent="0.25">
      <c r="A4391" s="71">
        <v>650075277</v>
      </c>
      <c r="B4391" s="56">
        <f t="shared" si="136"/>
        <v>650075277</v>
      </c>
      <c r="C4391" s="57" t="s">
        <v>8257</v>
      </c>
      <c r="D4391" s="50">
        <v>1</v>
      </c>
      <c r="E4391" s="72">
        <f t="shared" si="137"/>
        <v>27228592</v>
      </c>
      <c r="F4391" s="51" t="s">
        <v>5738</v>
      </c>
      <c r="G4391" s="51" t="s">
        <v>8892</v>
      </c>
      <c r="H4391" s="51">
        <v>300</v>
      </c>
      <c r="I4391" s="51" t="s">
        <v>14443</v>
      </c>
      <c r="J4391" s="51">
        <v>16.690000000000001</v>
      </c>
      <c r="K4391" s="68">
        <v>5007</v>
      </c>
      <c r="L4391" s="63" t="s">
        <v>14444</v>
      </c>
      <c r="M4391" s="50" t="s">
        <v>13438</v>
      </c>
      <c r="N4391" s="36" t="s">
        <v>13435</v>
      </c>
      <c r="O4391" s="36">
        <v>281</v>
      </c>
      <c r="Q4391" s="36" t="s">
        <v>8893</v>
      </c>
      <c r="R4391" s="50" t="str">
        <f>VLOOKUP(A4391,[1]komplet!$1:$1048576,18,0)</f>
        <v>NE</v>
      </c>
    </row>
    <row r="4392" spans="1:18" x14ac:dyDescent="0.25">
      <c r="A4392" s="71">
        <v>691009724</v>
      </c>
      <c r="B4392" s="56">
        <f t="shared" si="136"/>
        <v>691009724</v>
      </c>
      <c r="C4392" s="57" t="s">
        <v>8258</v>
      </c>
      <c r="D4392" s="50">
        <v>1</v>
      </c>
      <c r="E4392" s="72">
        <f t="shared" si="137"/>
        <v>4144449</v>
      </c>
      <c r="F4392" s="51" t="s">
        <v>5738</v>
      </c>
      <c r="G4392" s="51" t="s">
        <v>8892</v>
      </c>
      <c r="H4392" s="51">
        <v>225</v>
      </c>
      <c r="I4392" s="51" t="s">
        <v>14443</v>
      </c>
      <c r="J4392" s="51">
        <v>16.690000000000001</v>
      </c>
      <c r="K4392" s="68">
        <v>3755.2500000000005</v>
      </c>
      <c r="L4392" s="63" t="s">
        <v>14444</v>
      </c>
      <c r="M4392" s="50" t="s">
        <v>13439</v>
      </c>
      <c r="N4392" s="36" t="s">
        <v>11</v>
      </c>
      <c r="O4392" s="36">
        <v>225</v>
      </c>
      <c r="P4392" s="36">
        <v>2</v>
      </c>
      <c r="Q4392" s="36" t="s">
        <v>13357</v>
      </c>
      <c r="R4392" s="50" t="str">
        <f>VLOOKUP(A4392,[1]komplet!$1:$1048576,18,0)</f>
        <v>NE</v>
      </c>
    </row>
    <row r="4393" spans="1:18" x14ac:dyDescent="0.25">
      <c r="A4393" s="71">
        <v>691014710</v>
      </c>
      <c r="B4393" s="56">
        <f t="shared" si="136"/>
        <v>691014710</v>
      </c>
      <c r="C4393" s="57" t="s">
        <v>8259</v>
      </c>
      <c r="D4393" s="50">
        <v>1</v>
      </c>
      <c r="E4393" s="72">
        <f t="shared" si="137"/>
        <v>9551468</v>
      </c>
      <c r="F4393" s="51" t="s">
        <v>5738</v>
      </c>
      <c r="G4393" s="51" t="s">
        <v>8893</v>
      </c>
      <c r="H4393" s="51">
        <v>150</v>
      </c>
      <c r="I4393" s="51" t="s">
        <v>14443</v>
      </c>
      <c r="J4393" s="51">
        <v>16.690000000000001</v>
      </c>
      <c r="K4393" s="68">
        <v>2503.5</v>
      </c>
      <c r="L4393" s="63" t="s">
        <v>14444</v>
      </c>
      <c r="M4393" s="50" t="s">
        <v>13440</v>
      </c>
      <c r="N4393" s="36" t="s">
        <v>5017</v>
      </c>
      <c r="O4393" s="36" t="s">
        <v>13441</v>
      </c>
      <c r="Q4393" s="36" t="s">
        <v>13442</v>
      </c>
      <c r="R4393" s="50" t="str">
        <f>VLOOKUP(A4393,[1]komplet!$1:$1048576,18,0)</f>
        <v>NE</v>
      </c>
    </row>
    <row r="4394" spans="1:18" x14ac:dyDescent="0.25">
      <c r="A4394" s="71">
        <v>600021866</v>
      </c>
      <c r="B4394" s="56">
        <f t="shared" si="136"/>
        <v>600021866</v>
      </c>
      <c r="C4394" s="57" t="s">
        <v>8260</v>
      </c>
      <c r="D4394" s="50">
        <v>1</v>
      </c>
      <c r="E4394" s="72">
        <f t="shared" si="137"/>
        <v>70835730</v>
      </c>
      <c r="F4394" s="51" t="s">
        <v>5738</v>
      </c>
      <c r="G4394" s="51" t="s">
        <v>8892</v>
      </c>
      <c r="H4394" s="51">
        <v>250</v>
      </c>
      <c r="I4394" s="51" t="s">
        <v>14443</v>
      </c>
      <c r="J4394" s="51">
        <v>16.690000000000001</v>
      </c>
      <c r="K4394" s="68">
        <v>4172.5</v>
      </c>
      <c r="L4394" s="63" t="s">
        <v>14444</v>
      </c>
      <c r="M4394" s="50" t="s">
        <v>13443</v>
      </c>
      <c r="N4394" s="36" t="s">
        <v>13444</v>
      </c>
      <c r="O4394" s="36">
        <v>380</v>
      </c>
      <c r="Q4394" s="36" t="s">
        <v>13445</v>
      </c>
      <c r="R4394" s="50" t="str">
        <f>VLOOKUP(A4394,[1]komplet!$1:$1048576,18,0)</f>
        <v>ANO</v>
      </c>
    </row>
    <row r="4395" spans="1:18" x14ac:dyDescent="0.25">
      <c r="A4395" s="71">
        <v>600007421</v>
      </c>
      <c r="B4395" s="56">
        <f t="shared" si="136"/>
        <v>600007421</v>
      </c>
      <c r="C4395" s="57" t="s">
        <v>8261</v>
      </c>
      <c r="D4395" s="50">
        <v>1</v>
      </c>
      <c r="E4395" s="72">
        <f t="shared" si="137"/>
        <v>48683906</v>
      </c>
      <c r="F4395" s="51" t="s">
        <v>5738</v>
      </c>
      <c r="G4395" s="51" t="s">
        <v>8892</v>
      </c>
      <c r="H4395" s="51">
        <v>1325</v>
      </c>
      <c r="I4395" s="51" t="s">
        <v>14443</v>
      </c>
      <c r="J4395" s="51">
        <v>16.690000000000001</v>
      </c>
      <c r="K4395" s="68">
        <v>22114.25</v>
      </c>
      <c r="L4395" s="63" t="s">
        <v>14444</v>
      </c>
      <c r="M4395" s="50" t="s">
        <v>13446</v>
      </c>
      <c r="N4395" s="36" t="s">
        <v>24</v>
      </c>
      <c r="O4395" s="36">
        <v>895</v>
      </c>
      <c r="Q4395" s="36" t="s">
        <v>13445</v>
      </c>
      <c r="R4395" s="50" t="str">
        <f>VLOOKUP(A4395,[1]komplet!$1:$1048576,18,0)</f>
        <v>ANO</v>
      </c>
    </row>
    <row r="4396" spans="1:18" x14ac:dyDescent="0.25">
      <c r="A4396" s="71">
        <v>600007537</v>
      </c>
      <c r="B4396" s="56">
        <f t="shared" si="136"/>
        <v>600007537</v>
      </c>
      <c r="C4396" s="57" t="s">
        <v>8262</v>
      </c>
      <c r="D4396" s="50">
        <v>1</v>
      </c>
      <c r="E4396" s="72">
        <f t="shared" si="137"/>
        <v>69566</v>
      </c>
      <c r="F4396" s="51" t="s">
        <v>5738</v>
      </c>
      <c r="G4396" s="51" t="s">
        <v>8892</v>
      </c>
      <c r="H4396" s="51">
        <v>925</v>
      </c>
      <c r="I4396" s="51" t="s">
        <v>14443</v>
      </c>
      <c r="J4396" s="51">
        <v>16.690000000000001</v>
      </c>
      <c r="K4396" s="68">
        <v>15438.250000000002</v>
      </c>
      <c r="L4396" s="63" t="s">
        <v>14444</v>
      </c>
      <c r="M4396" s="50" t="s">
        <v>13447</v>
      </c>
      <c r="O4396" s="36">
        <v>17</v>
      </c>
      <c r="Q4396" s="36" t="s">
        <v>13448</v>
      </c>
      <c r="R4396" s="50" t="str">
        <f>VLOOKUP(A4396,[1]komplet!$1:$1048576,18,0)</f>
        <v>ANO</v>
      </c>
    </row>
    <row r="4397" spans="1:18" x14ac:dyDescent="0.25">
      <c r="A4397" s="71">
        <v>600048977</v>
      </c>
      <c r="B4397" s="56">
        <f t="shared" si="136"/>
        <v>600048977</v>
      </c>
      <c r="C4397" s="57" t="s">
        <v>8263</v>
      </c>
      <c r="D4397" s="50">
        <v>1</v>
      </c>
      <c r="E4397" s="72">
        <f t="shared" si="137"/>
        <v>75034620</v>
      </c>
      <c r="F4397" s="51" t="s">
        <v>5738</v>
      </c>
      <c r="G4397" s="51" t="s">
        <v>8892</v>
      </c>
      <c r="H4397" s="51">
        <v>225</v>
      </c>
      <c r="I4397" s="51" t="s">
        <v>14443</v>
      </c>
      <c r="J4397" s="51">
        <v>16.690000000000001</v>
      </c>
      <c r="K4397" s="68">
        <v>3755.2500000000005</v>
      </c>
      <c r="L4397" s="63" t="s">
        <v>14444</v>
      </c>
      <c r="M4397" s="50" t="s">
        <v>13449</v>
      </c>
      <c r="O4397" s="36">
        <v>81</v>
      </c>
      <c r="Q4397" s="36" t="s">
        <v>13450</v>
      </c>
      <c r="R4397" s="50" t="str">
        <f>VLOOKUP(A4397,[1]komplet!$1:$1048576,18,0)</f>
        <v>ANO</v>
      </c>
    </row>
    <row r="4398" spans="1:18" x14ac:dyDescent="0.25">
      <c r="A4398" s="71">
        <v>600049019</v>
      </c>
      <c r="B4398" s="56">
        <f t="shared" si="136"/>
        <v>600049019</v>
      </c>
      <c r="C4398" s="57" t="s">
        <v>8264</v>
      </c>
      <c r="D4398" s="50">
        <v>1</v>
      </c>
      <c r="E4398" s="72">
        <f t="shared" si="137"/>
        <v>71005927</v>
      </c>
      <c r="F4398" s="51" t="s">
        <v>5738</v>
      </c>
      <c r="G4398" s="51" t="s">
        <v>8892</v>
      </c>
      <c r="H4398" s="51">
        <v>325</v>
      </c>
      <c r="I4398" s="51" t="s">
        <v>14443</v>
      </c>
      <c r="J4398" s="51">
        <v>16.690000000000001</v>
      </c>
      <c r="K4398" s="68">
        <v>5424.25</v>
      </c>
      <c r="L4398" s="63" t="s">
        <v>14444</v>
      </c>
      <c r="M4398" s="50" t="s">
        <v>13451</v>
      </c>
      <c r="O4398" s="36">
        <v>102</v>
      </c>
      <c r="Q4398" s="36" t="s">
        <v>13452</v>
      </c>
      <c r="R4398" s="50" t="str">
        <f>VLOOKUP(A4398,[1]komplet!$1:$1048576,18,0)</f>
        <v>ANO</v>
      </c>
    </row>
    <row r="4399" spans="1:18" x14ac:dyDescent="0.25">
      <c r="A4399" s="71">
        <v>600049167</v>
      </c>
      <c r="B4399" s="56">
        <f t="shared" si="136"/>
        <v>600049167</v>
      </c>
      <c r="C4399" s="57" t="s">
        <v>8265</v>
      </c>
      <c r="D4399" s="50">
        <v>1</v>
      </c>
      <c r="E4399" s="72">
        <f t="shared" si="137"/>
        <v>71008446</v>
      </c>
      <c r="F4399" s="51" t="s">
        <v>5738</v>
      </c>
      <c r="G4399" s="51" t="s">
        <v>8892</v>
      </c>
      <c r="H4399" s="51">
        <v>1200</v>
      </c>
      <c r="I4399" s="51" t="s">
        <v>14443</v>
      </c>
      <c r="J4399" s="51">
        <v>16.690000000000001</v>
      </c>
      <c r="K4399" s="68">
        <v>20028</v>
      </c>
      <c r="L4399" s="63" t="s">
        <v>14444</v>
      </c>
      <c r="M4399" s="50" t="s">
        <v>13453</v>
      </c>
      <c r="N4399" s="36" t="s">
        <v>13454</v>
      </c>
      <c r="O4399" s="36">
        <v>75</v>
      </c>
      <c r="Q4399" s="36" t="s">
        <v>13455</v>
      </c>
      <c r="R4399" s="50" t="str">
        <f>VLOOKUP(A4399,[1]komplet!$1:$1048576,18,0)</f>
        <v>ANO</v>
      </c>
    </row>
    <row r="4400" spans="1:18" x14ac:dyDescent="0.25">
      <c r="A4400" s="71">
        <v>600049264</v>
      </c>
      <c r="B4400" s="56">
        <f t="shared" si="136"/>
        <v>600049264</v>
      </c>
      <c r="C4400" s="57" t="s">
        <v>8266</v>
      </c>
      <c r="D4400" s="50">
        <v>1</v>
      </c>
      <c r="E4400" s="72">
        <f t="shared" si="137"/>
        <v>70989010</v>
      </c>
      <c r="F4400" s="51" t="s">
        <v>5738</v>
      </c>
      <c r="G4400" s="51" t="s">
        <v>8892</v>
      </c>
      <c r="H4400" s="51">
        <v>2150</v>
      </c>
      <c r="I4400" s="51" t="s">
        <v>14443</v>
      </c>
      <c r="J4400" s="51">
        <v>16.690000000000001</v>
      </c>
      <c r="K4400" s="68">
        <v>35883.5</v>
      </c>
      <c r="L4400" s="63" t="s">
        <v>14444</v>
      </c>
      <c r="M4400" s="50" t="s">
        <v>13456</v>
      </c>
      <c r="N4400" s="36" t="s">
        <v>29</v>
      </c>
      <c r="O4400" s="36">
        <v>254</v>
      </c>
      <c r="Q4400" s="36" t="s">
        <v>13445</v>
      </c>
      <c r="R4400" s="50" t="str">
        <f>VLOOKUP(A4400,[1]komplet!$1:$1048576,18,0)</f>
        <v>ANO</v>
      </c>
    </row>
    <row r="4401" spans="1:18" x14ac:dyDescent="0.25">
      <c r="A4401" s="71">
        <v>600049329</v>
      </c>
      <c r="B4401" s="56">
        <f t="shared" si="136"/>
        <v>600049329</v>
      </c>
      <c r="C4401" s="57" t="s">
        <v>8267</v>
      </c>
      <c r="D4401" s="50">
        <v>1</v>
      </c>
      <c r="E4401" s="72">
        <f t="shared" si="137"/>
        <v>75030322</v>
      </c>
      <c r="F4401" s="51" t="s">
        <v>5738</v>
      </c>
      <c r="G4401" s="51" t="s">
        <v>8892</v>
      </c>
      <c r="H4401" s="51">
        <v>225</v>
      </c>
      <c r="I4401" s="51" t="s">
        <v>14443</v>
      </c>
      <c r="J4401" s="51">
        <v>16.690000000000001</v>
      </c>
      <c r="K4401" s="68">
        <v>3755.2500000000005</v>
      </c>
      <c r="L4401" s="63" t="s">
        <v>14444</v>
      </c>
      <c r="M4401" s="50" t="s">
        <v>13457</v>
      </c>
      <c r="O4401" s="36">
        <v>9</v>
      </c>
      <c r="Q4401" s="36" t="s">
        <v>13458</v>
      </c>
      <c r="R4401" s="50" t="str">
        <f>VLOOKUP(A4401,[1]komplet!$1:$1048576,18,0)</f>
        <v>ANO</v>
      </c>
    </row>
    <row r="4402" spans="1:18" x14ac:dyDescent="0.25">
      <c r="A4402" s="71">
        <v>600049337</v>
      </c>
      <c r="B4402" s="56">
        <f t="shared" si="136"/>
        <v>600049337</v>
      </c>
      <c r="C4402" s="57" t="s">
        <v>8268</v>
      </c>
      <c r="D4402" s="50">
        <v>1</v>
      </c>
      <c r="E4402" s="72">
        <f t="shared" si="137"/>
        <v>71005901</v>
      </c>
      <c r="F4402" s="51" t="s">
        <v>5738</v>
      </c>
      <c r="G4402" s="51" t="s">
        <v>8892</v>
      </c>
      <c r="H4402" s="51">
        <v>125</v>
      </c>
      <c r="I4402" s="51" t="s">
        <v>14443</v>
      </c>
      <c r="J4402" s="51">
        <v>16.690000000000001</v>
      </c>
      <c r="K4402" s="68">
        <v>2086.25</v>
      </c>
      <c r="L4402" s="63" t="s">
        <v>14444</v>
      </c>
      <c r="M4402" s="50" t="s">
        <v>13459</v>
      </c>
      <c r="O4402" s="36">
        <v>90</v>
      </c>
      <c r="Q4402" s="36" t="s">
        <v>13448</v>
      </c>
      <c r="R4402" s="50" t="str">
        <f>VLOOKUP(A4402,[1]komplet!$1:$1048576,18,0)</f>
        <v>ANO</v>
      </c>
    </row>
    <row r="4403" spans="1:18" x14ac:dyDescent="0.25">
      <c r="A4403" s="71">
        <v>650052447</v>
      </c>
      <c r="B4403" s="56">
        <f t="shared" si="136"/>
        <v>650052447</v>
      </c>
      <c r="C4403" s="57" t="s">
        <v>8269</v>
      </c>
      <c r="D4403" s="50">
        <v>1</v>
      </c>
      <c r="E4403" s="72">
        <f t="shared" si="137"/>
        <v>70989028</v>
      </c>
      <c r="F4403" s="51" t="s">
        <v>5738</v>
      </c>
      <c r="G4403" s="51" t="s">
        <v>8892</v>
      </c>
      <c r="H4403" s="51">
        <v>2300</v>
      </c>
      <c r="I4403" s="51" t="s">
        <v>14443</v>
      </c>
      <c r="J4403" s="51">
        <v>16.690000000000001</v>
      </c>
      <c r="K4403" s="68">
        <v>38387</v>
      </c>
      <c r="L4403" s="63" t="s">
        <v>14444</v>
      </c>
      <c r="M4403" s="50" t="s">
        <v>13460</v>
      </c>
      <c r="N4403" s="36" t="s">
        <v>24</v>
      </c>
      <c r="O4403" s="36">
        <v>895</v>
      </c>
      <c r="Q4403" s="36" t="s">
        <v>13445</v>
      </c>
      <c r="R4403" s="50" t="str">
        <f>VLOOKUP(A4403,[1]komplet!$1:$1048576,18,0)</f>
        <v>ANO</v>
      </c>
    </row>
    <row r="4404" spans="1:18" x14ac:dyDescent="0.25">
      <c r="A4404" s="71">
        <v>600007308</v>
      </c>
      <c r="B4404" s="56">
        <f t="shared" si="136"/>
        <v>600007308</v>
      </c>
      <c r="C4404" s="57" t="s">
        <v>8270</v>
      </c>
      <c r="D4404" s="50">
        <v>1</v>
      </c>
      <c r="E4404" s="72">
        <f t="shared" si="137"/>
        <v>474029</v>
      </c>
      <c r="F4404" s="51" t="s">
        <v>5738</v>
      </c>
      <c r="G4404" s="51" t="s">
        <v>8891</v>
      </c>
      <c r="H4404" s="51">
        <v>1850</v>
      </c>
      <c r="I4404" s="51" t="s">
        <v>14443</v>
      </c>
      <c r="J4404" s="51">
        <v>16.690000000000001</v>
      </c>
      <c r="K4404" s="68">
        <v>30876.500000000004</v>
      </c>
      <c r="L4404" s="63" t="s">
        <v>14444</v>
      </c>
      <c r="M4404" s="50" t="s">
        <v>13461</v>
      </c>
      <c r="N4404" s="36" t="s">
        <v>53</v>
      </c>
      <c r="O4404" s="36">
        <v>450</v>
      </c>
      <c r="P4404" s="36">
        <v>14</v>
      </c>
      <c r="Q4404" s="36" t="s">
        <v>13462</v>
      </c>
      <c r="R4404" s="50" t="str">
        <f>VLOOKUP(A4404,[1]komplet!$1:$1048576,18,0)</f>
        <v>ANO</v>
      </c>
    </row>
    <row r="4405" spans="1:18" x14ac:dyDescent="0.25">
      <c r="A4405" s="71">
        <v>600047580</v>
      </c>
      <c r="B4405" s="56">
        <f t="shared" si="136"/>
        <v>600047580</v>
      </c>
      <c r="C4405" s="57" t="s">
        <v>8271</v>
      </c>
      <c r="D4405" s="50">
        <v>1</v>
      </c>
      <c r="E4405" s="72">
        <f t="shared" si="137"/>
        <v>75031582</v>
      </c>
      <c r="F4405" s="51" t="s">
        <v>5738</v>
      </c>
      <c r="G4405" s="51" t="s">
        <v>8891</v>
      </c>
      <c r="H4405" s="51">
        <v>650</v>
      </c>
      <c r="I4405" s="51" t="s">
        <v>14443</v>
      </c>
      <c r="J4405" s="51">
        <v>16.690000000000001</v>
      </c>
      <c r="K4405" s="68">
        <v>10848.5</v>
      </c>
      <c r="L4405" s="63" t="s">
        <v>14444</v>
      </c>
      <c r="M4405" s="50" t="s">
        <v>13463</v>
      </c>
      <c r="N4405" s="36" t="s">
        <v>19</v>
      </c>
      <c r="O4405" s="36">
        <v>74</v>
      </c>
      <c r="Q4405" s="36" t="s">
        <v>13464</v>
      </c>
      <c r="R4405" s="50" t="str">
        <f>VLOOKUP(A4405,[1]komplet!$1:$1048576,18,0)</f>
        <v>ANO</v>
      </c>
    </row>
    <row r="4406" spans="1:18" x14ac:dyDescent="0.25">
      <c r="A4406" s="71">
        <v>600047733</v>
      </c>
      <c r="B4406" s="56">
        <f t="shared" si="136"/>
        <v>600047733</v>
      </c>
      <c r="C4406" s="57" t="s">
        <v>8272</v>
      </c>
      <c r="D4406" s="50">
        <v>1</v>
      </c>
      <c r="E4406" s="72">
        <f t="shared" si="137"/>
        <v>70999511</v>
      </c>
      <c r="F4406" s="51" t="s">
        <v>5738</v>
      </c>
      <c r="G4406" s="51" t="s">
        <v>8891</v>
      </c>
      <c r="H4406" s="51">
        <v>450</v>
      </c>
      <c r="I4406" s="51" t="s">
        <v>14443</v>
      </c>
      <c r="J4406" s="51">
        <v>16.690000000000001</v>
      </c>
      <c r="K4406" s="68">
        <v>7510.5000000000009</v>
      </c>
      <c r="L4406" s="63" t="s">
        <v>14444</v>
      </c>
      <c r="M4406" s="50" t="s">
        <v>13465</v>
      </c>
      <c r="N4406" s="36" t="s">
        <v>19</v>
      </c>
      <c r="O4406" s="36">
        <v>180</v>
      </c>
      <c r="P4406" s="36">
        <v>4</v>
      </c>
      <c r="Q4406" s="36" t="s">
        <v>13466</v>
      </c>
      <c r="R4406" s="50" t="str">
        <f>VLOOKUP(A4406,[1]komplet!$1:$1048576,18,0)</f>
        <v>ANO</v>
      </c>
    </row>
    <row r="4407" spans="1:18" x14ac:dyDescent="0.25">
      <c r="A4407" s="71">
        <v>600047407</v>
      </c>
      <c r="B4407" s="56">
        <f t="shared" si="136"/>
        <v>600047407</v>
      </c>
      <c r="C4407" s="57" t="s">
        <v>8273</v>
      </c>
      <c r="D4407" s="50">
        <v>1</v>
      </c>
      <c r="E4407" s="72">
        <f t="shared" si="137"/>
        <v>49516256</v>
      </c>
      <c r="F4407" s="51" t="s">
        <v>5738</v>
      </c>
      <c r="G4407" s="51" t="s">
        <v>8891</v>
      </c>
      <c r="H4407" s="51">
        <v>3400</v>
      </c>
      <c r="I4407" s="51" t="s">
        <v>14443</v>
      </c>
      <c r="J4407" s="51">
        <v>16.690000000000001</v>
      </c>
      <c r="K4407" s="68">
        <v>56746.000000000007</v>
      </c>
      <c r="L4407" s="63" t="s">
        <v>14444</v>
      </c>
      <c r="M4407" s="50" t="s">
        <v>13467</v>
      </c>
      <c r="N4407" s="36" t="s">
        <v>19</v>
      </c>
      <c r="O4407" s="36">
        <v>900</v>
      </c>
      <c r="Q4407" s="36" t="s">
        <v>13462</v>
      </c>
      <c r="R4407" s="50" t="str">
        <f>VLOOKUP(A4407,[1]komplet!$1:$1048576,18,0)</f>
        <v>ANO</v>
      </c>
    </row>
    <row r="4408" spans="1:18" x14ac:dyDescent="0.25">
      <c r="A4408" s="71">
        <v>600047474</v>
      </c>
      <c r="B4408" s="56">
        <f t="shared" si="136"/>
        <v>600047474</v>
      </c>
      <c r="C4408" s="57" t="s">
        <v>8274</v>
      </c>
      <c r="D4408" s="50">
        <v>1</v>
      </c>
      <c r="E4408" s="72">
        <f t="shared" si="137"/>
        <v>71000445</v>
      </c>
      <c r="F4408" s="51" t="s">
        <v>5738</v>
      </c>
      <c r="G4408" s="51" t="s">
        <v>8891</v>
      </c>
      <c r="H4408" s="51">
        <v>150</v>
      </c>
      <c r="I4408" s="51" t="s">
        <v>14443</v>
      </c>
      <c r="J4408" s="51">
        <v>16.690000000000001</v>
      </c>
      <c r="K4408" s="68">
        <v>2503.5</v>
      </c>
      <c r="L4408" s="63" t="s">
        <v>14444</v>
      </c>
      <c r="M4408" s="50" t="s">
        <v>13468</v>
      </c>
      <c r="O4408" s="36">
        <v>78</v>
      </c>
      <c r="Q4408" s="36" t="s">
        <v>13469</v>
      </c>
      <c r="R4408" s="50" t="str">
        <f>VLOOKUP(A4408,[1]komplet!$1:$1048576,18,0)</f>
        <v>ANO</v>
      </c>
    </row>
    <row r="4409" spans="1:18" x14ac:dyDescent="0.25">
      <c r="A4409" s="71">
        <v>600047598</v>
      </c>
      <c r="B4409" s="56">
        <f t="shared" si="136"/>
        <v>600047598</v>
      </c>
      <c r="C4409" s="57" t="s">
        <v>8275</v>
      </c>
      <c r="D4409" s="50">
        <v>1</v>
      </c>
      <c r="E4409" s="72">
        <f t="shared" si="137"/>
        <v>75033861</v>
      </c>
      <c r="F4409" s="51" t="s">
        <v>5738</v>
      </c>
      <c r="G4409" s="51" t="s">
        <v>8891</v>
      </c>
      <c r="H4409" s="51">
        <v>1400</v>
      </c>
      <c r="I4409" s="51" t="s">
        <v>14443</v>
      </c>
      <c r="J4409" s="51">
        <v>16.690000000000001</v>
      </c>
      <c r="K4409" s="68">
        <v>23366</v>
      </c>
      <c r="L4409" s="63" t="s">
        <v>14444</v>
      </c>
      <c r="M4409" s="50" t="s">
        <v>13470</v>
      </c>
      <c r="N4409" s="36" t="s">
        <v>41</v>
      </c>
      <c r="O4409" s="36">
        <v>375</v>
      </c>
      <c r="Q4409" s="36" t="s">
        <v>13471</v>
      </c>
      <c r="R4409" s="50" t="str">
        <f>VLOOKUP(A4409,[1]komplet!$1:$1048576,18,0)</f>
        <v>ANO</v>
      </c>
    </row>
    <row r="4410" spans="1:18" x14ac:dyDescent="0.25">
      <c r="A4410" s="71">
        <v>600047636</v>
      </c>
      <c r="B4410" s="56">
        <f t="shared" si="136"/>
        <v>600047636</v>
      </c>
      <c r="C4410" s="57" t="s">
        <v>8276</v>
      </c>
      <c r="D4410" s="50">
        <v>1</v>
      </c>
      <c r="E4410" s="72">
        <f t="shared" si="137"/>
        <v>75034506</v>
      </c>
      <c r="F4410" s="51" t="s">
        <v>5738</v>
      </c>
      <c r="G4410" s="51" t="s">
        <v>8891</v>
      </c>
      <c r="H4410" s="51">
        <v>1850</v>
      </c>
      <c r="I4410" s="51" t="s">
        <v>14443</v>
      </c>
      <c r="J4410" s="51">
        <v>16.690000000000001</v>
      </c>
      <c r="K4410" s="68">
        <v>30876.500000000004</v>
      </c>
      <c r="L4410" s="63" t="s">
        <v>14444</v>
      </c>
      <c r="M4410" s="50" t="s">
        <v>13472</v>
      </c>
      <c r="N4410" s="36" t="s">
        <v>13473</v>
      </c>
      <c r="O4410" s="36">
        <v>288</v>
      </c>
      <c r="Q4410" s="36" t="s">
        <v>13474</v>
      </c>
      <c r="R4410" s="50" t="str">
        <f>VLOOKUP(A4410,[1]komplet!$1:$1048576,18,0)</f>
        <v>ANO</v>
      </c>
    </row>
    <row r="4411" spans="1:18" x14ac:dyDescent="0.25">
      <c r="A4411" s="71">
        <v>600047709</v>
      </c>
      <c r="B4411" s="56">
        <f t="shared" si="136"/>
        <v>600047709</v>
      </c>
      <c r="C4411" s="57" t="s">
        <v>8277</v>
      </c>
      <c r="D4411" s="50">
        <v>1</v>
      </c>
      <c r="E4411" s="72">
        <f t="shared" si="137"/>
        <v>70888094</v>
      </c>
      <c r="F4411" s="51" t="s">
        <v>5738</v>
      </c>
      <c r="G4411" s="51" t="s">
        <v>8891</v>
      </c>
      <c r="H4411" s="51">
        <v>3775</v>
      </c>
      <c r="I4411" s="51" t="s">
        <v>14443</v>
      </c>
      <c r="J4411" s="51">
        <v>16.690000000000001</v>
      </c>
      <c r="K4411" s="68">
        <v>63004.750000000007</v>
      </c>
      <c r="L4411" s="63" t="s">
        <v>14444</v>
      </c>
      <c r="M4411" s="50" t="s">
        <v>13475</v>
      </c>
      <c r="N4411" s="36" t="s">
        <v>4804</v>
      </c>
      <c r="O4411" s="36">
        <v>1157</v>
      </c>
      <c r="Q4411" s="36" t="s">
        <v>13462</v>
      </c>
      <c r="R4411" s="50" t="str">
        <f>VLOOKUP(A4411,[1]komplet!$1:$1048576,18,0)</f>
        <v>ANO</v>
      </c>
    </row>
    <row r="4412" spans="1:18" x14ac:dyDescent="0.25">
      <c r="A4412" s="71">
        <v>600047717</v>
      </c>
      <c r="B4412" s="56">
        <f t="shared" si="136"/>
        <v>600047717</v>
      </c>
      <c r="C4412" s="57" t="s">
        <v>8278</v>
      </c>
      <c r="D4412" s="50">
        <v>1</v>
      </c>
      <c r="E4412" s="72">
        <f t="shared" si="137"/>
        <v>70886865</v>
      </c>
      <c r="F4412" s="51" t="s">
        <v>5738</v>
      </c>
      <c r="G4412" s="51" t="s">
        <v>8891</v>
      </c>
      <c r="H4412" s="51">
        <v>825</v>
      </c>
      <c r="I4412" s="51" t="s">
        <v>14443</v>
      </c>
      <c r="J4412" s="51">
        <v>16.690000000000001</v>
      </c>
      <c r="K4412" s="68">
        <v>13769.250000000002</v>
      </c>
      <c r="L4412" s="63" t="s">
        <v>14444</v>
      </c>
      <c r="M4412" s="50" t="s">
        <v>13476</v>
      </c>
      <c r="N4412" s="36" t="s">
        <v>19</v>
      </c>
      <c r="O4412" s="36">
        <v>84</v>
      </c>
      <c r="Q4412" s="36" t="s">
        <v>13477</v>
      </c>
      <c r="R4412" s="50" t="str">
        <f>VLOOKUP(A4412,[1]komplet!$1:$1048576,18,0)</f>
        <v>ANO</v>
      </c>
    </row>
    <row r="4413" spans="1:18" x14ac:dyDescent="0.25">
      <c r="A4413" s="71">
        <v>600047849</v>
      </c>
      <c r="B4413" s="56">
        <f t="shared" si="136"/>
        <v>600047849</v>
      </c>
      <c r="C4413" s="57" t="s">
        <v>8279</v>
      </c>
      <c r="D4413" s="50">
        <v>1</v>
      </c>
      <c r="E4413" s="72">
        <f t="shared" si="137"/>
        <v>70107122</v>
      </c>
      <c r="F4413" s="51" t="s">
        <v>5738</v>
      </c>
      <c r="G4413" s="51" t="s">
        <v>8891</v>
      </c>
      <c r="H4413" s="51">
        <v>250</v>
      </c>
      <c r="I4413" s="51" t="s">
        <v>14443</v>
      </c>
      <c r="J4413" s="51">
        <v>16.690000000000001</v>
      </c>
      <c r="K4413" s="68">
        <v>4172.5</v>
      </c>
      <c r="L4413" s="63" t="s">
        <v>14444</v>
      </c>
      <c r="M4413" s="50" t="s">
        <v>13478</v>
      </c>
      <c r="N4413" s="36" t="s">
        <v>13479</v>
      </c>
      <c r="O4413" s="36">
        <v>85</v>
      </c>
      <c r="Q4413" s="36" t="s">
        <v>13462</v>
      </c>
      <c r="R4413" s="50" t="str">
        <f>VLOOKUP(A4413,[1]komplet!$1:$1048576,18,0)</f>
        <v>ANO</v>
      </c>
    </row>
    <row r="4414" spans="1:18" x14ac:dyDescent="0.25">
      <c r="A4414" s="71">
        <v>600052044</v>
      </c>
      <c r="B4414" s="56">
        <f t="shared" si="136"/>
        <v>600052044</v>
      </c>
      <c r="C4414" s="57" t="s">
        <v>8280</v>
      </c>
      <c r="D4414" s="50">
        <v>1</v>
      </c>
      <c r="E4414" s="72">
        <f t="shared" si="137"/>
        <v>75031655</v>
      </c>
      <c r="F4414" s="51" t="s">
        <v>5738</v>
      </c>
      <c r="G4414" s="51" t="s">
        <v>8891</v>
      </c>
      <c r="H4414" s="51">
        <v>0</v>
      </c>
      <c r="I4414" s="51" t="s">
        <v>14443</v>
      </c>
      <c r="J4414" s="51">
        <v>16.690000000000001</v>
      </c>
      <c r="K4414" s="68">
        <v>0</v>
      </c>
      <c r="L4414" s="63">
        <v>44536</v>
      </c>
      <c r="M4414" s="50" t="s">
        <v>13480</v>
      </c>
      <c r="N4414" s="36" t="s">
        <v>13481</v>
      </c>
      <c r="O4414" s="36">
        <v>26</v>
      </c>
      <c r="Q4414" s="36" t="s">
        <v>10603</v>
      </c>
      <c r="R4414" s="50" t="str">
        <f>VLOOKUP(A4414,[1]komplet!$1:$1048576,18,0)</f>
        <v>ANO</v>
      </c>
    </row>
    <row r="4415" spans="1:18" x14ac:dyDescent="0.25">
      <c r="A4415" s="71">
        <v>610450620</v>
      </c>
      <c r="B4415" s="56">
        <f t="shared" si="136"/>
        <v>610450620</v>
      </c>
      <c r="C4415" s="57" t="s">
        <v>8281</v>
      </c>
      <c r="D4415" s="50">
        <v>1</v>
      </c>
      <c r="E4415" s="72">
        <f t="shared" si="137"/>
        <v>68383495</v>
      </c>
      <c r="F4415" s="51" t="s">
        <v>5738</v>
      </c>
      <c r="G4415" s="51" t="s">
        <v>8891</v>
      </c>
      <c r="H4415" s="51">
        <v>1475</v>
      </c>
      <c r="I4415" s="51" t="s">
        <v>14443</v>
      </c>
      <c r="J4415" s="51">
        <v>16.690000000000001</v>
      </c>
      <c r="K4415" s="68">
        <v>24617.750000000004</v>
      </c>
      <c r="L4415" s="63" t="s">
        <v>14444</v>
      </c>
      <c r="M4415" s="50" t="s">
        <v>13482</v>
      </c>
      <c r="N4415" s="36" t="s">
        <v>19</v>
      </c>
      <c r="O4415" s="36">
        <v>664</v>
      </c>
      <c r="Q4415" s="36" t="s">
        <v>13462</v>
      </c>
      <c r="R4415" s="50" t="str">
        <f>VLOOKUP(A4415,[1]komplet!$1:$1048576,18,0)</f>
        <v>ANO</v>
      </c>
    </row>
    <row r="4416" spans="1:18" x14ac:dyDescent="0.25">
      <c r="A4416" s="71">
        <v>650061802</v>
      </c>
      <c r="B4416" s="56">
        <f t="shared" si="136"/>
        <v>650061802</v>
      </c>
      <c r="C4416" s="57" t="s">
        <v>8282</v>
      </c>
      <c r="D4416" s="50">
        <v>1</v>
      </c>
      <c r="E4416" s="72">
        <f t="shared" si="137"/>
        <v>75034859</v>
      </c>
      <c r="F4416" s="51" t="s">
        <v>5738</v>
      </c>
      <c r="G4416" s="51" t="s">
        <v>8891</v>
      </c>
      <c r="H4416" s="51">
        <v>200</v>
      </c>
      <c r="I4416" s="51" t="s">
        <v>14443</v>
      </c>
      <c r="J4416" s="51">
        <v>16.690000000000001</v>
      </c>
      <c r="K4416" s="68">
        <v>3338.0000000000005</v>
      </c>
      <c r="L4416" s="63" t="s">
        <v>14444</v>
      </c>
      <c r="M4416" s="50" t="s">
        <v>13483</v>
      </c>
      <c r="O4416" s="36">
        <v>8</v>
      </c>
      <c r="Q4416" s="36" t="s">
        <v>13484</v>
      </c>
      <c r="R4416" s="50" t="str">
        <f>VLOOKUP(A4416,[1]komplet!$1:$1048576,18,0)</f>
        <v>ANO</v>
      </c>
    </row>
    <row r="4417" spans="1:18" x14ac:dyDescent="0.25">
      <c r="A4417" s="71">
        <v>691002037</v>
      </c>
      <c r="B4417" s="56">
        <f t="shared" si="136"/>
        <v>691002037</v>
      </c>
      <c r="C4417" s="57" t="s">
        <v>8283</v>
      </c>
      <c r="D4417" s="50">
        <v>1</v>
      </c>
      <c r="E4417" s="72">
        <f t="shared" si="137"/>
        <v>28910591</v>
      </c>
      <c r="F4417" s="51" t="s">
        <v>5738</v>
      </c>
      <c r="G4417" s="51" t="s">
        <v>8891</v>
      </c>
      <c r="H4417" s="51">
        <v>0</v>
      </c>
      <c r="I4417" s="51" t="s">
        <v>14443</v>
      </c>
      <c r="J4417" s="51">
        <v>16.690000000000001</v>
      </c>
      <c r="K4417" s="68">
        <v>0</v>
      </c>
      <c r="L4417" s="63" t="s">
        <v>14444</v>
      </c>
      <c r="M4417" s="50" t="s">
        <v>13485</v>
      </c>
      <c r="N4417" s="36" t="s">
        <v>60</v>
      </c>
      <c r="O4417" s="36">
        <v>43</v>
      </c>
      <c r="P4417" s="36">
        <v>7</v>
      </c>
      <c r="Q4417" s="36" t="s">
        <v>13462</v>
      </c>
      <c r="R4417" s="50" t="str">
        <f>VLOOKUP(A4417,[1]komplet!$1:$1048576,18,0)</f>
        <v>NE</v>
      </c>
    </row>
    <row r="4418" spans="1:18" x14ac:dyDescent="0.25">
      <c r="A4418" s="71">
        <v>600019551</v>
      </c>
      <c r="B4418" s="56">
        <f t="shared" si="136"/>
        <v>600019551</v>
      </c>
      <c r="C4418" s="57" t="s">
        <v>8284</v>
      </c>
      <c r="D4418" s="50">
        <v>1</v>
      </c>
      <c r="E4418" s="72">
        <f t="shared" si="137"/>
        <v>640824</v>
      </c>
      <c r="F4418" s="51" t="s">
        <v>5738</v>
      </c>
      <c r="G4418" s="51" t="s">
        <v>8888</v>
      </c>
      <c r="H4418" s="51">
        <v>1175</v>
      </c>
      <c r="I4418" s="51" t="s">
        <v>14443</v>
      </c>
      <c r="J4418" s="51">
        <v>16.690000000000001</v>
      </c>
      <c r="K4418" s="68">
        <v>19610.75</v>
      </c>
      <c r="L4418" s="63" t="s">
        <v>14444</v>
      </c>
      <c r="M4418" s="50" t="s">
        <v>13486</v>
      </c>
      <c r="N4418" s="36" t="s">
        <v>13487</v>
      </c>
      <c r="O4418" s="36">
        <v>20</v>
      </c>
      <c r="P4418" s="36">
        <v>6</v>
      </c>
      <c r="Q4418" s="36" t="s">
        <v>13488</v>
      </c>
      <c r="R4418" s="50" t="str">
        <f>VLOOKUP(A4418,[1]komplet!$1:$1048576,18,0)</f>
        <v>ANO</v>
      </c>
    </row>
    <row r="4419" spans="1:18" x14ac:dyDescent="0.25">
      <c r="A4419" s="71">
        <v>600007618</v>
      </c>
      <c r="B4419" s="56">
        <f t="shared" si="136"/>
        <v>600007618</v>
      </c>
      <c r="C4419" s="57" t="s">
        <v>8285</v>
      </c>
      <c r="D4419" s="50">
        <v>1</v>
      </c>
      <c r="E4419" s="72">
        <f t="shared" si="137"/>
        <v>25634747</v>
      </c>
      <c r="F4419" s="51" t="s">
        <v>5738</v>
      </c>
      <c r="G4419" s="51" t="s">
        <v>8888</v>
      </c>
      <c r="H4419" s="51">
        <v>0</v>
      </c>
      <c r="I4419" s="51" t="s">
        <v>14443</v>
      </c>
      <c r="J4419" s="51">
        <v>16.690000000000001</v>
      </c>
      <c r="K4419" s="68">
        <v>0</v>
      </c>
      <c r="L4419" s="63" t="s">
        <v>14444</v>
      </c>
      <c r="M4419" s="50" t="s">
        <v>13489</v>
      </c>
      <c r="N4419" s="36" t="s">
        <v>51</v>
      </c>
      <c r="O4419" s="36">
        <v>447</v>
      </c>
      <c r="P4419" s="36">
        <v>11</v>
      </c>
      <c r="Q4419" s="36" t="s">
        <v>13488</v>
      </c>
      <c r="R4419" s="50" t="str">
        <f>VLOOKUP(A4419,[1]komplet!$1:$1048576,18,0)</f>
        <v>NE</v>
      </c>
    </row>
    <row r="4420" spans="1:18" x14ac:dyDescent="0.25">
      <c r="A4420" s="71">
        <v>600050963</v>
      </c>
      <c r="B4420" s="56">
        <f t="shared" si="136"/>
        <v>600050963</v>
      </c>
      <c r="C4420" s="57" t="s">
        <v>8286</v>
      </c>
      <c r="D4420" s="50">
        <v>1</v>
      </c>
      <c r="E4420" s="72">
        <f t="shared" si="137"/>
        <v>70989486</v>
      </c>
      <c r="F4420" s="51" t="s">
        <v>5738</v>
      </c>
      <c r="G4420" s="51" t="s">
        <v>8888</v>
      </c>
      <c r="H4420" s="51">
        <v>200</v>
      </c>
      <c r="I4420" s="51" t="s">
        <v>14443</v>
      </c>
      <c r="J4420" s="51">
        <v>16.690000000000001</v>
      </c>
      <c r="K4420" s="68">
        <v>3338.0000000000005</v>
      </c>
      <c r="L4420" s="63" t="s">
        <v>14444</v>
      </c>
      <c r="M4420" s="50" t="s">
        <v>13490</v>
      </c>
      <c r="O4420" s="36">
        <v>28</v>
      </c>
      <c r="Q4420" s="36" t="s">
        <v>13491</v>
      </c>
      <c r="R4420" s="50" t="str">
        <f>VLOOKUP(A4420,[1]komplet!$1:$1048576,18,0)</f>
        <v>ANO</v>
      </c>
    </row>
    <row r="4421" spans="1:18" x14ac:dyDescent="0.25">
      <c r="A4421" s="71">
        <v>600007634</v>
      </c>
      <c r="B4421" s="56">
        <f t="shared" ref="B4421:B4484" si="138">A4421*1</f>
        <v>600007634</v>
      </c>
      <c r="C4421" s="57" t="s">
        <v>8287</v>
      </c>
      <c r="D4421" s="50">
        <v>1</v>
      </c>
      <c r="E4421" s="72">
        <f t="shared" ref="E4421:E4484" si="139">C4421*1</f>
        <v>61632210</v>
      </c>
      <c r="F4421" s="51" t="s">
        <v>5738</v>
      </c>
      <c r="G4421" s="51" t="s">
        <v>8888</v>
      </c>
      <c r="H4421" s="51">
        <v>2400</v>
      </c>
      <c r="I4421" s="51" t="s">
        <v>14443</v>
      </c>
      <c r="J4421" s="51">
        <v>16.690000000000001</v>
      </c>
      <c r="K4421" s="68">
        <v>40056</v>
      </c>
      <c r="L4421" s="63" t="s">
        <v>14444</v>
      </c>
      <c r="M4421" s="50" t="s">
        <v>13492</v>
      </c>
      <c r="N4421" s="36" t="s">
        <v>41</v>
      </c>
      <c r="O4421" s="36">
        <v>779</v>
      </c>
      <c r="P4421" s="36">
        <v>10</v>
      </c>
      <c r="Q4421" s="36" t="s">
        <v>13488</v>
      </c>
      <c r="R4421" s="50" t="str">
        <f>VLOOKUP(A4421,[1]komplet!$1:$1048576,18,0)</f>
        <v>ANO</v>
      </c>
    </row>
    <row r="4422" spans="1:18" x14ac:dyDescent="0.25">
      <c r="A4422" s="71">
        <v>600050980</v>
      </c>
      <c r="B4422" s="56">
        <f t="shared" si="138"/>
        <v>600050980</v>
      </c>
      <c r="C4422" s="57" t="s">
        <v>8288</v>
      </c>
      <c r="D4422" s="50">
        <v>1</v>
      </c>
      <c r="E4422" s="72">
        <f t="shared" si="139"/>
        <v>70994811</v>
      </c>
      <c r="F4422" s="51" t="s">
        <v>5738</v>
      </c>
      <c r="G4422" s="51" t="s">
        <v>8888</v>
      </c>
      <c r="H4422" s="51">
        <v>100</v>
      </c>
      <c r="I4422" s="51" t="s">
        <v>14443</v>
      </c>
      <c r="J4422" s="51">
        <v>16.690000000000001</v>
      </c>
      <c r="K4422" s="68">
        <v>1669.0000000000002</v>
      </c>
      <c r="L4422" s="63" t="s">
        <v>14444</v>
      </c>
      <c r="M4422" s="50" t="s">
        <v>13493</v>
      </c>
      <c r="O4422" s="36">
        <v>69</v>
      </c>
      <c r="Q4422" s="36" t="s">
        <v>13494</v>
      </c>
      <c r="R4422" s="50" t="str">
        <f>VLOOKUP(A4422,[1]komplet!$1:$1048576,18,0)</f>
        <v>ANO</v>
      </c>
    </row>
    <row r="4423" spans="1:18" x14ac:dyDescent="0.25">
      <c r="A4423" s="71">
        <v>600027937</v>
      </c>
      <c r="B4423" s="56">
        <f t="shared" si="138"/>
        <v>600027937</v>
      </c>
      <c r="C4423" s="57" t="s">
        <v>8289</v>
      </c>
      <c r="D4423" s="50">
        <v>1</v>
      </c>
      <c r="E4423" s="72">
        <f t="shared" si="139"/>
        <v>62444191</v>
      </c>
      <c r="F4423" s="51" t="s">
        <v>5738</v>
      </c>
      <c r="G4423" s="51" t="s">
        <v>8888</v>
      </c>
      <c r="H4423" s="51">
        <v>325</v>
      </c>
      <c r="I4423" s="51" t="s">
        <v>14443</v>
      </c>
      <c r="J4423" s="51">
        <v>16.690000000000001</v>
      </c>
      <c r="K4423" s="68">
        <v>5424.25</v>
      </c>
      <c r="L4423" s="63" t="s">
        <v>14444</v>
      </c>
      <c r="M4423" s="50" t="s">
        <v>13495</v>
      </c>
      <c r="N4423" s="36" t="s">
        <v>4613</v>
      </c>
      <c r="O4423" s="36">
        <v>515</v>
      </c>
      <c r="P4423" s="36">
        <v>67</v>
      </c>
      <c r="Q4423" s="36" t="s">
        <v>13488</v>
      </c>
      <c r="R4423" s="50" t="str">
        <f>VLOOKUP(A4423,[1]komplet!$1:$1048576,18,0)</f>
        <v>ANO</v>
      </c>
    </row>
    <row r="4424" spans="1:18" x14ac:dyDescent="0.25">
      <c r="A4424" s="71">
        <v>600050734</v>
      </c>
      <c r="B4424" s="56">
        <f t="shared" si="138"/>
        <v>600050734</v>
      </c>
      <c r="C4424" s="57" t="s">
        <v>8290</v>
      </c>
      <c r="D4424" s="50">
        <v>1</v>
      </c>
      <c r="E4424" s="72">
        <f t="shared" si="139"/>
        <v>61632350</v>
      </c>
      <c r="F4424" s="51" t="s">
        <v>5738</v>
      </c>
      <c r="G4424" s="51" t="s">
        <v>8888</v>
      </c>
      <c r="H4424" s="51">
        <v>2000</v>
      </c>
      <c r="I4424" s="51" t="s">
        <v>14443</v>
      </c>
      <c r="J4424" s="51">
        <v>16.690000000000001</v>
      </c>
      <c r="K4424" s="68">
        <v>33380</v>
      </c>
      <c r="L4424" s="63" t="s">
        <v>14444</v>
      </c>
      <c r="M4424" s="50" t="s">
        <v>13496</v>
      </c>
      <c r="N4424" s="36" t="s">
        <v>4738</v>
      </c>
      <c r="O4424" s="36">
        <v>386</v>
      </c>
      <c r="Q4424" s="36" t="s">
        <v>13497</v>
      </c>
      <c r="R4424" s="50" t="str">
        <f>VLOOKUP(A4424,[1]komplet!$1:$1048576,18,0)</f>
        <v>ANO</v>
      </c>
    </row>
    <row r="4425" spans="1:18" x14ac:dyDescent="0.25">
      <c r="A4425" s="71">
        <v>600050645</v>
      </c>
      <c r="B4425" s="56">
        <f t="shared" si="138"/>
        <v>600050645</v>
      </c>
      <c r="C4425" s="57" t="s">
        <v>8291</v>
      </c>
      <c r="D4425" s="50">
        <v>1</v>
      </c>
      <c r="E4425" s="72">
        <f t="shared" si="139"/>
        <v>71008357</v>
      </c>
      <c r="F4425" s="51" t="s">
        <v>5738</v>
      </c>
      <c r="G4425" s="51" t="s">
        <v>8888</v>
      </c>
      <c r="H4425" s="51">
        <v>850</v>
      </c>
      <c r="I4425" s="51" t="s">
        <v>14443</v>
      </c>
      <c r="J4425" s="51">
        <v>16.690000000000001</v>
      </c>
      <c r="K4425" s="68">
        <v>14186.500000000002</v>
      </c>
      <c r="L4425" s="63" t="s">
        <v>14444</v>
      </c>
      <c r="M4425" s="50" t="s">
        <v>13498</v>
      </c>
      <c r="N4425" s="36" t="s">
        <v>19</v>
      </c>
      <c r="O4425" s="36">
        <v>402</v>
      </c>
      <c r="Q4425" s="36" t="s">
        <v>13499</v>
      </c>
      <c r="R4425" s="50" t="str">
        <f>VLOOKUP(A4425,[1]komplet!$1:$1048576,18,0)</f>
        <v>ANO</v>
      </c>
    </row>
    <row r="4426" spans="1:18" x14ac:dyDescent="0.25">
      <c r="A4426" s="71">
        <v>600050653</v>
      </c>
      <c r="B4426" s="56">
        <f t="shared" si="138"/>
        <v>600050653</v>
      </c>
      <c r="C4426" s="57" t="s">
        <v>8292</v>
      </c>
      <c r="D4426" s="50">
        <v>1</v>
      </c>
      <c r="E4426" s="72">
        <f t="shared" si="139"/>
        <v>61632279</v>
      </c>
      <c r="F4426" s="51" t="s">
        <v>5738</v>
      </c>
      <c r="G4426" s="51" t="s">
        <v>8888</v>
      </c>
      <c r="H4426" s="51">
        <v>725</v>
      </c>
      <c r="I4426" s="51" t="s">
        <v>14443</v>
      </c>
      <c r="J4426" s="51">
        <v>16.690000000000001</v>
      </c>
      <c r="K4426" s="68">
        <v>12100.250000000002</v>
      </c>
      <c r="L4426" s="63" t="s">
        <v>14444</v>
      </c>
      <c r="M4426" s="50" t="s">
        <v>13500</v>
      </c>
      <c r="N4426" s="36" t="s">
        <v>51</v>
      </c>
      <c r="O4426" s="36">
        <v>278</v>
      </c>
      <c r="Q4426" s="36" t="s">
        <v>13501</v>
      </c>
      <c r="R4426" s="50" t="str">
        <f>VLOOKUP(A4426,[1]komplet!$1:$1048576,18,0)</f>
        <v>ANO</v>
      </c>
    </row>
    <row r="4427" spans="1:18" x14ac:dyDescent="0.25">
      <c r="A4427" s="71">
        <v>600050726</v>
      </c>
      <c r="B4427" s="56">
        <f t="shared" si="138"/>
        <v>600050726</v>
      </c>
      <c r="C4427" s="57" t="s">
        <v>8293</v>
      </c>
      <c r="D4427" s="50">
        <v>1</v>
      </c>
      <c r="E4427" s="72">
        <f t="shared" si="139"/>
        <v>70991201</v>
      </c>
      <c r="F4427" s="51" t="s">
        <v>5738</v>
      </c>
      <c r="G4427" s="51" t="s">
        <v>8888</v>
      </c>
      <c r="H4427" s="51">
        <v>125</v>
      </c>
      <c r="I4427" s="51" t="s">
        <v>14443</v>
      </c>
      <c r="J4427" s="51">
        <v>16.690000000000001</v>
      </c>
      <c r="K4427" s="68">
        <v>2086.25</v>
      </c>
      <c r="L4427" s="63" t="s">
        <v>14444</v>
      </c>
      <c r="M4427" s="50" t="s">
        <v>13502</v>
      </c>
      <c r="O4427" s="36">
        <v>86</v>
      </c>
      <c r="Q4427" s="36" t="s">
        <v>5346</v>
      </c>
      <c r="R4427" s="50" t="str">
        <f>VLOOKUP(A4427,[1]komplet!$1:$1048576,18,0)</f>
        <v>ANO</v>
      </c>
    </row>
    <row r="4428" spans="1:18" x14ac:dyDescent="0.25">
      <c r="A4428" s="71">
        <v>600050769</v>
      </c>
      <c r="B4428" s="56">
        <f t="shared" si="138"/>
        <v>600050769</v>
      </c>
      <c r="C4428" s="57" t="s">
        <v>8294</v>
      </c>
      <c r="D4428" s="50">
        <v>1</v>
      </c>
      <c r="E4428" s="72">
        <f t="shared" si="139"/>
        <v>75033283</v>
      </c>
      <c r="F4428" s="51" t="s">
        <v>5738</v>
      </c>
      <c r="G4428" s="51" t="s">
        <v>8888</v>
      </c>
      <c r="H4428" s="51">
        <v>150</v>
      </c>
      <c r="I4428" s="51" t="s">
        <v>14443</v>
      </c>
      <c r="J4428" s="51">
        <v>16.690000000000001</v>
      </c>
      <c r="K4428" s="68">
        <v>2503.5</v>
      </c>
      <c r="L4428" s="63" t="s">
        <v>14444</v>
      </c>
      <c r="M4428" s="50" t="s">
        <v>13503</v>
      </c>
      <c r="N4428" s="36" t="s">
        <v>13504</v>
      </c>
      <c r="O4428" s="36">
        <v>82</v>
      </c>
      <c r="Q4428" s="36" t="s">
        <v>13062</v>
      </c>
      <c r="R4428" s="50" t="str">
        <f>VLOOKUP(A4428,[1]komplet!$1:$1048576,18,0)</f>
        <v>ANO</v>
      </c>
    </row>
    <row r="4429" spans="1:18" x14ac:dyDescent="0.25">
      <c r="A4429" s="71">
        <v>600050777</v>
      </c>
      <c r="B4429" s="56">
        <f t="shared" si="138"/>
        <v>600050777</v>
      </c>
      <c r="C4429" s="57" t="s">
        <v>8295</v>
      </c>
      <c r="D4429" s="50">
        <v>1</v>
      </c>
      <c r="E4429" s="72">
        <f t="shared" si="139"/>
        <v>61631973</v>
      </c>
      <c r="F4429" s="51" t="s">
        <v>5738</v>
      </c>
      <c r="G4429" s="51" t="s">
        <v>8888</v>
      </c>
      <c r="H4429" s="51">
        <v>1025</v>
      </c>
      <c r="I4429" s="51" t="s">
        <v>14443</v>
      </c>
      <c r="J4429" s="51">
        <v>16.690000000000001</v>
      </c>
      <c r="K4429" s="68">
        <v>17107.25</v>
      </c>
      <c r="L4429" s="63" t="s">
        <v>14444</v>
      </c>
      <c r="M4429" s="50" t="s">
        <v>13505</v>
      </c>
      <c r="N4429" s="36" t="s">
        <v>5307</v>
      </c>
      <c r="O4429" s="36">
        <v>381</v>
      </c>
      <c r="Q4429" s="36" t="s">
        <v>13506</v>
      </c>
      <c r="R4429" s="50" t="str">
        <f>VLOOKUP(A4429,[1]komplet!$1:$1048576,18,0)</f>
        <v>ANO</v>
      </c>
    </row>
    <row r="4430" spans="1:18" x14ac:dyDescent="0.25">
      <c r="A4430" s="71">
        <v>600050793</v>
      </c>
      <c r="B4430" s="56">
        <f t="shared" si="138"/>
        <v>600050793</v>
      </c>
      <c r="C4430" s="57" t="s">
        <v>8296</v>
      </c>
      <c r="D4430" s="50">
        <v>1</v>
      </c>
      <c r="E4430" s="72">
        <f t="shared" si="139"/>
        <v>75030594</v>
      </c>
      <c r="F4430" s="51" t="s">
        <v>5738</v>
      </c>
      <c r="G4430" s="51" t="s">
        <v>8888</v>
      </c>
      <c r="H4430" s="51">
        <v>250</v>
      </c>
      <c r="I4430" s="51" t="s">
        <v>14443</v>
      </c>
      <c r="J4430" s="51">
        <v>16.690000000000001</v>
      </c>
      <c r="K4430" s="68">
        <v>4172.5</v>
      </c>
      <c r="L4430" s="63" t="s">
        <v>14444</v>
      </c>
      <c r="M4430" s="50" t="s">
        <v>13507</v>
      </c>
      <c r="O4430" s="36">
        <v>123</v>
      </c>
      <c r="Q4430" s="36" t="s">
        <v>13508</v>
      </c>
      <c r="R4430" s="50" t="str">
        <f>VLOOKUP(A4430,[1]komplet!$1:$1048576,18,0)</f>
        <v>ANO</v>
      </c>
    </row>
    <row r="4431" spans="1:18" x14ac:dyDescent="0.25">
      <c r="A4431" s="71">
        <v>600050823</v>
      </c>
      <c r="B4431" s="56">
        <f t="shared" si="138"/>
        <v>600050823</v>
      </c>
      <c r="C4431" s="57" t="s">
        <v>8297</v>
      </c>
      <c r="D4431" s="50">
        <v>1</v>
      </c>
      <c r="E4431" s="72">
        <f t="shared" si="139"/>
        <v>62994425</v>
      </c>
      <c r="F4431" s="51" t="s">
        <v>5738</v>
      </c>
      <c r="G4431" s="51" t="s">
        <v>8888</v>
      </c>
      <c r="H4431" s="51">
        <v>875</v>
      </c>
      <c r="I4431" s="51" t="s">
        <v>14443</v>
      </c>
      <c r="J4431" s="51">
        <v>16.690000000000001</v>
      </c>
      <c r="K4431" s="68">
        <v>14603.750000000002</v>
      </c>
      <c r="L4431" s="63" t="s">
        <v>14444</v>
      </c>
      <c r="M4431" s="50" t="s">
        <v>13509</v>
      </c>
      <c r="N4431" s="36" t="s">
        <v>19</v>
      </c>
      <c r="O4431" s="36">
        <v>301</v>
      </c>
      <c r="Q4431" s="36" t="s">
        <v>13510</v>
      </c>
      <c r="R4431" s="50" t="str">
        <f>VLOOKUP(A4431,[1]komplet!$1:$1048576,18,0)</f>
        <v>ANO</v>
      </c>
    </row>
    <row r="4432" spans="1:18" x14ac:dyDescent="0.25">
      <c r="A4432" s="71">
        <v>600050858</v>
      </c>
      <c r="B4432" s="56">
        <f t="shared" si="138"/>
        <v>600050858</v>
      </c>
      <c r="C4432" s="57" t="s">
        <v>8298</v>
      </c>
      <c r="D4432" s="50">
        <v>1</v>
      </c>
      <c r="E4432" s="72">
        <f t="shared" si="139"/>
        <v>70926298</v>
      </c>
      <c r="F4432" s="51" t="s">
        <v>5738</v>
      </c>
      <c r="G4432" s="51" t="s">
        <v>8888</v>
      </c>
      <c r="H4432" s="51">
        <v>2675</v>
      </c>
      <c r="I4432" s="51" t="s">
        <v>14443</v>
      </c>
      <c r="J4432" s="51">
        <v>16.690000000000001</v>
      </c>
      <c r="K4432" s="68">
        <v>44645.75</v>
      </c>
      <c r="L4432" s="63" t="s">
        <v>14444</v>
      </c>
      <c r="M4432" s="50" t="s">
        <v>13511</v>
      </c>
      <c r="N4432" s="36" t="s">
        <v>13512</v>
      </c>
      <c r="O4432" s="36">
        <v>1989</v>
      </c>
      <c r="Q4432" s="36" t="s">
        <v>13488</v>
      </c>
      <c r="R4432" s="50" t="str">
        <f>VLOOKUP(A4432,[1]komplet!$1:$1048576,18,0)</f>
        <v>ANO</v>
      </c>
    </row>
    <row r="4433" spans="1:18" x14ac:dyDescent="0.25">
      <c r="A4433" s="71">
        <v>600050866</v>
      </c>
      <c r="B4433" s="56">
        <f t="shared" si="138"/>
        <v>600050866</v>
      </c>
      <c r="C4433" s="57" t="s">
        <v>8299</v>
      </c>
      <c r="D4433" s="50">
        <v>1</v>
      </c>
      <c r="E4433" s="72">
        <f t="shared" si="139"/>
        <v>49862570</v>
      </c>
      <c r="F4433" s="51" t="s">
        <v>5738</v>
      </c>
      <c r="G4433" s="51" t="s">
        <v>8888</v>
      </c>
      <c r="H4433" s="51">
        <v>2950</v>
      </c>
      <c r="I4433" s="51" t="s">
        <v>14443</v>
      </c>
      <c r="J4433" s="51">
        <v>16.690000000000001</v>
      </c>
      <c r="K4433" s="68">
        <v>49235.500000000007</v>
      </c>
      <c r="L4433" s="63" t="s">
        <v>14444</v>
      </c>
      <c r="M4433" s="50" t="s">
        <v>13513</v>
      </c>
      <c r="N4433" s="36" t="s">
        <v>41</v>
      </c>
      <c r="O4433" s="36">
        <v>589</v>
      </c>
      <c r="P4433" s="36">
        <v>12</v>
      </c>
      <c r="Q4433" s="36" t="s">
        <v>13488</v>
      </c>
      <c r="R4433" s="50" t="str">
        <f>VLOOKUP(A4433,[1]komplet!$1:$1048576,18,0)</f>
        <v>ANO</v>
      </c>
    </row>
    <row r="4434" spans="1:18" x14ac:dyDescent="0.25">
      <c r="A4434" s="71">
        <v>600050882</v>
      </c>
      <c r="B4434" s="56">
        <f t="shared" si="138"/>
        <v>600050882</v>
      </c>
      <c r="C4434" s="57" t="s">
        <v>8300</v>
      </c>
      <c r="D4434" s="50">
        <v>1</v>
      </c>
      <c r="E4434" s="72">
        <f t="shared" si="139"/>
        <v>70990760</v>
      </c>
      <c r="F4434" s="51" t="s">
        <v>5738</v>
      </c>
      <c r="G4434" s="51" t="s">
        <v>8888</v>
      </c>
      <c r="H4434" s="51">
        <v>125</v>
      </c>
      <c r="I4434" s="51" t="s">
        <v>14443</v>
      </c>
      <c r="J4434" s="51">
        <v>16.690000000000001</v>
      </c>
      <c r="K4434" s="68">
        <v>2086.25</v>
      </c>
      <c r="L4434" s="63" t="s">
        <v>14444</v>
      </c>
      <c r="M4434" s="50" t="s">
        <v>13514</v>
      </c>
      <c r="O4434" s="36">
        <v>98</v>
      </c>
      <c r="Q4434" s="36" t="s">
        <v>13515</v>
      </c>
      <c r="R4434" s="50" t="str">
        <f>VLOOKUP(A4434,[1]komplet!$1:$1048576,18,0)</f>
        <v>ANO</v>
      </c>
    </row>
    <row r="4435" spans="1:18" x14ac:dyDescent="0.25">
      <c r="A4435" s="71">
        <v>600050891</v>
      </c>
      <c r="B4435" s="56">
        <f t="shared" si="138"/>
        <v>600050891</v>
      </c>
      <c r="C4435" s="57" t="s">
        <v>8301</v>
      </c>
      <c r="D4435" s="50">
        <v>1</v>
      </c>
      <c r="E4435" s="72">
        <f t="shared" si="139"/>
        <v>75034158</v>
      </c>
      <c r="F4435" s="51" t="s">
        <v>5738</v>
      </c>
      <c r="G4435" s="51" t="s">
        <v>8888</v>
      </c>
      <c r="H4435" s="51">
        <v>175</v>
      </c>
      <c r="I4435" s="51" t="s">
        <v>14443</v>
      </c>
      <c r="J4435" s="51">
        <v>16.690000000000001</v>
      </c>
      <c r="K4435" s="68">
        <v>2920.75</v>
      </c>
      <c r="L4435" s="63" t="s">
        <v>14444</v>
      </c>
      <c r="M4435" s="50" t="s">
        <v>13516</v>
      </c>
      <c r="N4435" s="36" t="s">
        <v>13517</v>
      </c>
      <c r="O4435" s="36">
        <v>171</v>
      </c>
      <c r="Q4435" s="36" t="s">
        <v>13518</v>
      </c>
      <c r="R4435" s="50" t="str">
        <f>VLOOKUP(A4435,[1]komplet!$1:$1048576,18,0)</f>
        <v>ANO</v>
      </c>
    </row>
    <row r="4436" spans="1:18" x14ac:dyDescent="0.25">
      <c r="A4436" s="71">
        <v>600050904</v>
      </c>
      <c r="B4436" s="56">
        <f t="shared" si="138"/>
        <v>600050904</v>
      </c>
      <c r="C4436" s="57" t="s">
        <v>8302</v>
      </c>
      <c r="D4436" s="50">
        <v>1</v>
      </c>
      <c r="E4436" s="72">
        <f t="shared" si="139"/>
        <v>70986363</v>
      </c>
      <c r="F4436" s="51" t="s">
        <v>5738</v>
      </c>
      <c r="G4436" s="51" t="s">
        <v>8888</v>
      </c>
      <c r="H4436" s="51">
        <v>175</v>
      </c>
      <c r="I4436" s="51" t="s">
        <v>14443</v>
      </c>
      <c r="J4436" s="51">
        <v>16.690000000000001</v>
      </c>
      <c r="K4436" s="68">
        <v>2920.75</v>
      </c>
      <c r="L4436" s="63" t="s">
        <v>14444</v>
      </c>
      <c r="M4436" s="50" t="s">
        <v>13519</v>
      </c>
      <c r="O4436" s="36">
        <v>5</v>
      </c>
      <c r="Q4436" s="36" t="s">
        <v>13520</v>
      </c>
      <c r="R4436" s="50" t="str">
        <f>VLOOKUP(A4436,[1]komplet!$1:$1048576,18,0)</f>
        <v>ANO</v>
      </c>
    </row>
    <row r="4437" spans="1:18" x14ac:dyDescent="0.25">
      <c r="A4437" s="71">
        <v>600050939</v>
      </c>
      <c r="B4437" s="56">
        <f t="shared" si="138"/>
        <v>600050939</v>
      </c>
      <c r="C4437" s="57" t="s">
        <v>8303</v>
      </c>
      <c r="D4437" s="50">
        <v>1</v>
      </c>
      <c r="E4437" s="72">
        <f t="shared" si="139"/>
        <v>70926255</v>
      </c>
      <c r="F4437" s="51" t="s">
        <v>5738</v>
      </c>
      <c r="G4437" s="51" t="s">
        <v>8888</v>
      </c>
      <c r="H4437" s="51">
        <v>2375</v>
      </c>
      <c r="I4437" s="51" t="s">
        <v>14443</v>
      </c>
      <c r="J4437" s="51">
        <v>16.690000000000001</v>
      </c>
      <c r="K4437" s="68">
        <v>39638.75</v>
      </c>
      <c r="L4437" s="63" t="s">
        <v>14444</v>
      </c>
      <c r="M4437" s="50" t="s">
        <v>13521</v>
      </c>
      <c r="N4437" s="36" t="s">
        <v>51</v>
      </c>
      <c r="O4437" s="36">
        <v>446</v>
      </c>
      <c r="P4437" s="36">
        <v>9</v>
      </c>
      <c r="Q4437" s="36" t="s">
        <v>13488</v>
      </c>
      <c r="R4437" s="50" t="str">
        <f>VLOOKUP(A4437,[1]komplet!$1:$1048576,18,0)</f>
        <v>ANO</v>
      </c>
    </row>
    <row r="4438" spans="1:18" x14ac:dyDescent="0.25">
      <c r="A4438" s="71">
        <v>600050955</v>
      </c>
      <c r="B4438" s="56">
        <f t="shared" si="138"/>
        <v>600050955</v>
      </c>
      <c r="C4438" s="57" t="s">
        <v>8304</v>
      </c>
      <c r="D4438" s="50">
        <v>1</v>
      </c>
      <c r="E4438" s="72">
        <f t="shared" si="139"/>
        <v>75030632</v>
      </c>
      <c r="F4438" s="51" t="s">
        <v>5738</v>
      </c>
      <c r="G4438" s="51" t="s">
        <v>8888</v>
      </c>
      <c r="H4438" s="51">
        <v>150</v>
      </c>
      <c r="I4438" s="51" t="s">
        <v>14443</v>
      </c>
      <c r="J4438" s="51">
        <v>16.690000000000001</v>
      </c>
      <c r="K4438" s="68">
        <v>2503.5</v>
      </c>
      <c r="L4438" s="63" t="s">
        <v>14444</v>
      </c>
      <c r="M4438" s="50" t="s">
        <v>13522</v>
      </c>
      <c r="O4438" s="36">
        <v>79</v>
      </c>
      <c r="Q4438" s="36" t="s">
        <v>13523</v>
      </c>
      <c r="R4438" s="50" t="str">
        <f>VLOOKUP(A4438,[1]komplet!$1:$1048576,18,0)</f>
        <v>ANO</v>
      </c>
    </row>
    <row r="4439" spans="1:18" x14ac:dyDescent="0.25">
      <c r="A4439" s="71">
        <v>600050971</v>
      </c>
      <c r="B4439" s="56">
        <f t="shared" si="138"/>
        <v>600050971</v>
      </c>
      <c r="C4439" s="57" t="s">
        <v>8305</v>
      </c>
      <c r="D4439" s="50">
        <v>1</v>
      </c>
      <c r="E4439" s="72">
        <f t="shared" si="139"/>
        <v>70989630</v>
      </c>
      <c r="F4439" s="51" t="s">
        <v>5738</v>
      </c>
      <c r="G4439" s="51" t="s">
        <v>8888</v>
      </c>
      <c r="H4439" s="51">
        <v>100</v>
      </c>
      <c r="I4439" s="51" t="s">
        <v>14443</v>
      </c>
      <c r="J4439" s="51">
        <v>16.690000000000001</v>
      </c>
      <c r="K4439" s="68">
        <v>1669.0000000000002</v>
      </c>
      <c r="L4439" s="63" t="s">
        <v>14444</v>
      </c>
      <c r="M4439" s="50" t="s">
        <v>13524</v>
      </c>
      <c r="O4439" s="36">
        <v>40</v>
      </c>
      <c r="Q4439" s="36" t="s">
        <v>13525</v>
      </c>
      <c r="R4439" s="50" t="str">
        <f>VLOOKUP(A4439,[1]komplet!$1:$1048576,18,0)</f>
        <v>ANO</v>
      </c>
    </row>
    <row r="4440" spans="1:18" x14ac:dyDescent="0.25">
      <c r="A4440" s="71">
        <v>600170195</v>
      </c>
      <c r="B4440" s="56">
        <f t="shared" si="138"/>
        <v>600170195</v>
      </c>
      <c r="C4440" s="57" t="s">
        <v>8306</v>
      </c>
      <c r="D4440" s="50">
        <v>1</v>
      </c>
      <c r="E4440" s="72">
        <f t="shared" si="139"/>
        <v>14451026</v>
      </c>
      <c r="F4440" s="51" t="s">
        <v>5738</v>
      </c>
      <c r="G4440" s="51" t="s">
        <v>8888</v>
      </c>
      <c r="H4440" s="51">
        <v>2025</v>
      </c>
      <c r="I4440" s="51" t="s">
        <v>14443</v>
      </c>
      <c r="J4440" s="51">
        <v>16.690000000000001</v>
      </c>
      <c r="K4440" s="68">
        <v>33797.25</v>
      </c>
      <c r="L4440" s="63" t="s">
        <v>14444</v>
      </c>
      <c r="M4440" s="50" t="s">
        <v>13526</v>
      </c>
      <c r="N4440" s="36" t="s">
        <v>13527</v>
      </c>
      <c r="O4440" s="36">
        <v>1804</v>
      </c>
      <c r="Q4440" s="36" t="s">
        <v>13488</v>
      </c>
      <c r="R4440" s="50" t="str">
        <f>VLOOKUP(A4440,[1]komplet!$1:$1048576,18,0)</f>
        <v>ANO</v>
      </c>
    </row>
    <row r="4441" spans="1:18" x14ac:dyDescent="0.25">
      <c r="A4441" s="71">
        <v>600007561</v>
      </c>
      <c r="B4441" s="56">
        <f t="shared" si="138"/>
        <v>600007561</v>
      </c>
      <c r="C4441" s="57" t="s">
        <v>8307</v>
      </c>
      <c r="D4441" s="50">
        <v>1</v>
      </c>
      <c r="E4441" s="72">
        <f t="shared" si="139"/>
        <v>69175</v>
      </c>
      <c r="F4441" s="51" t="s">
        <v>5738</v>
      </c>
      <c r="G4441" s="51" t="s">
        <v>8888</v>
      </c>
      <c r="H4441" s="51">
        <v>1825</v>
      </c>
      <c r="I4441" s="51" t="s">
        <v>14443</v>
      </c>
      <c r="J4441" s="51">
        <v>16.690000000000001</v>
      </c>
      <c r="K4441" s="68">
        <v>30459.250000000004</v>
      </c>
      <c r="L4441" s="63" t="s">
        <v>14444</v>
      </c>
      <c r="M4441" s="50" t="s">
        <v>13528</v>
      </c>
      <c r="N4441" s="36" t="s">
        <v>41</v>
      </c>
      <c r="O4441" s="36">
        <v>156</v>
      </c>
      <c r="P4441" s="36">
        <v>7</v>
      </c>
      <c r="Q4441" s="36" t="s">
        <v>13529</v>
      </c>
      <c r="R4441" s="50" t="str">
        <f>VLOOKUP(A4441,[1]komplet!$1:$1048576,18,0)</f>
        <v>ANO</v>
      </c>
    </row>
    <row r="4442" spans="1:18" x14ac:dyDescent="0.25">
      <c r="A4442" s="71">
        <v>600021912</v>
      </c>
      <c r="B4442" s="56">
        <f t="shared" si="138"/>
        <v>600021912</v>
      </c>
      <c r="C4442" s="57" t="s">
        <v>8308</v>
      </c>
      <c r="D4442" s="50">
        <v>1</v>
      </c>
      <c r="E4442" s="72">
        <f t="shared" si="139"/>
        <v>70837091</v>
      </c>
      <c r="F4442" s="51" t="s">
        <v>5738</v>
      </c>
      <c r="G4442" s="51" t="s">
        <v>8888</v>
      </c>
      <c r="H4442" s="51">
        <v>425</v>
      </c>
      <c r="I4442" s="51" t="s">
        <v>14443</v>
      </c>
      <c r="J4442" s="51">
        <v>16.690000000000001</v>
      </c>
      <c r="K4442" s="68">
        <v>7093.2500000000009</v>
      </c>
      <c r="L4442" s="63" t="s">
        <v>14444</v>
      </c>
      <c r="M4442" s="50" t="s">
        <v>13530</v>
      </c>
      <c r="N4442" s="36" t="s">
        <v>13531</v>
      </c>
      <c r="O4442" s="36">
        <v>154</v>
      </c>
      <c r="P4442" s="36">
        <v>19</v>
      </c>
      <c r="Q4442" s="36" t="s">
        <v>13529</v>
      </c>
      <c r="R4442" s="50" t="str">
        <f>VLOOKUP(A4442,[1]komplet!$1:$1048576,18,0)</f>
        <v>ANO</v>
      </c>
    </row>
    <row r="4443" spans="1:18" x14ac:dyDescent="0.25">
      <c r="A4443" s="71">
        <v>600021955</v>
      </c>
      <c r="B4443" s="56">
        <f t="shared" si="138"/>
        <v>600021955</v>
      </c>
      <c r="C4443" s="57" t="s">
        <v>8309</v>
      </c>
      <c r="D4443" s="50">
        <v>1</v>
      </c>
      <c r="E4443" s="72">
        <f t="shared" si="139"/>
        <v>70837414</v>
      </c>
      <c r="F4443" s="51" t="s">
        <v>5738</v>
      </c>
      <c r="G4443" s="51" t="s">
        <v>8888</v>
      </c>
      <c r="H4443" s="51">
        <v>100</v>
      </c>
      <c r="I4443" s="51" t="s">
        <v>14443</v>
      </c>
      <c r="J4443" s="51">
        <v>16.690000000000001</v>
      </c>
      <c r="K4443" s="68">
        <v>1669.0000000000002</v>
      </c>
      <c r="L4443" s="63" t="s">
        <v>14444</v>
      </c>
      <c r="M4443" s="50" t="s">
        <v>13532</v>
      </c>
      <c r="N4443" s="36" t="s">
        <v>13533</v>
      </c>
      <c r="O4443" s="36">
        <v>303</v>
      </c>
      <c r="Q4443" s="36" t="s">
        <v>13534</v>
      </c>
      <c r="R4443" s="50" t="str">
        <f>VLOOKUP(A4443,[1]komplet!$1:$1048576,18,0)</f>
        <v>ANO</v>
      </c>
    </row>
    <row r="4444" spans="1:18" x14ac:dyDescent="0.25">
      <c r="A4444" s="71">
        <v>600007553</v>
      </c>
      <c r="B4444" s="56">
        <f t="shared" si="138"/>
        <v>600007553</v>
      </c>
      <c r="C4444" s="57" t="s">
        <v>8310</v>
      </c>
      <c r="D4444" s="50">
        <v>1</v>
      </c>
      <c r="E4444" s="72">
        <f t="shared" si="139"/>
        <v>62444042</v>
      </c>
      <c r="F4444" s="51" t="s">
        <v>5738</v>
      </c>
      <c r="G4444" s="51" t="s">
        <v>8888</v>
      </c>
      <c r="H4444" s="51">
        <v>2025</v>
      </c>
      <c r="I4444" s="51" t="s">
        <v>14443</v>
      </c>
      <c r="J4444" s="51">
        <v>16.690000000000001</v>
      </c>
      <c r="K4444" s="68">
        <v>33797.25</v>
      </c>
      <c r="L4444" s="63" t="s">
        <v>14444</v>
      </c>
      <c r="M4444" s="50" t="s">
        <v>13535</v>
      </c>
      <c r="N4444" s="36" t="s">
        <v>24</v>
      </c>
      <c r="O4444" s="36">
        <v>166</v>
      </c>
      <c r="P4444" s="36">
        <v>9</v>
      </c>
      <c r="Q4444" s="36" t="s">
        <v>13529</v>
      </c>
      <c r="R4444" s="50" t="str">
        <f>VLOOKUP(A4444,[1]komplet!$1:$1048576,18,0)</f>
        <v>ANO</v>
      </c>
    </row>
    <row r="4445" spans="1:18" x14ac:dyDescent="0.25">
      <c r="A4445" s="71">
        <v>600007570</v>
      </c>
      <c r="B4445" s="56">
        <f t="shared" si="138"/>
        <v>600007570</v>
      </c>
      <c r="C4445" s="57" t="s">
        <v>8311</v>
      </c>
      <c r="D4445" s="50">
        <v>1</v>
      </c>
      <c r="E4445" s="72">
        <f t="shared" si="139"/>
        <v>62994638</v>
      </c>
      <c r="F4445" s="51" t="s">
        <v>5738</v>
      </c>
      <c r="G4445" s="51" t="s">
        <v>8888</v>
      </c>
      <c r="H4445" s="51">
        <v>1175</v>
      </c>
      <c r="I4445" s="51" t="s">
        <v>14443</v>
      </c>
      <c r="J4445" s="51">
        <v>16.690000000000001</v>
      </c>
      <c r="K4445" s="68">
        <v>19610.75</v>
      </c>
      <c r="L4445" s="63" t="s">
        <v>14444</v>
      </c>
      <c r="M4445" s="50" t="s">
        <v>13536</v>
      </c>
      <c r="N4445" s="36" t="s">
        <v>13537</v>
      </c>
      <c r="O4445" s="36">
        <v>1</v>
      </c>
      <c r="P4445" s="36">
        <v>8</v>
      </c>
      <c r="Q4445" s="36" t="s">
        <v>13529</v>
      </c>
      <c r="R4445" s="50" t="str">
        <f>VLOOKUP(A4445,[1]komplet!$1:$1048576,18,0)</f>
        <v>NE</v>
      </c>
    </row>
    <row r="4446" spans="1:18" x14ac:dyDescent="0.25">
      <c r="A4446" s="71">
        <v>600007600</v>
      </c>
      <c r="B4446" s="56">
        <f t="shared" si="138"/>
        <v>600007600</v>
      </c>
      <c r="C4446" s="57" t="s">
        <v>8312</v>
      </c>
      <c r="D4446" s="50">
        <v>1</v>
      </c>
      <c r="E4446" s="72">
        <f t="shared" si="139"/>
        <v>49535013</v>
      </c>
      <c r="F4446" s="51" t="s">
        <v>5738</v>
      </c>
      <c r="G4446" s="51" t="s">
        <v>8888</v>
      </c>
      <c r="H4446" s="51">
        <v>1175</v>
      </c>
      <c r="I4446" s="51" t="s">
        <v>14443</v>
      </c>
      <c r="J4446" s="51">
        <v>16.690000000000001</v>
      </c>
      <c r="K4446" s="68">
        <v>19610.75</v>
      </c>
      <c r="L4446" s="63" t="s">
        <v>14444</v>
      </c>
      <c r="M4446" s="50" t="s">
        <v>13538</v>
      </c>
      <c r="N4446" s="36" t="s">
        <v>13539</v>
      </c>
      <c r="O4446" s="36">
        <v>355</v>
      </c>
      <c r="P4446" s="36">
        <v>49</v>
      </c>
      <c r="Q4446" s="36" t="s">
        <v>13529</v>
      </c>
      <c r="R4446" s="50" t="str">
        <f>VLOOKUP(A4446,[1]komplet!$1:$1048576,18,0)</f>
        <v>ANO</v>
      </c>
    </row>
    <row r="4447" spans="1:18" x14ac:dyDescent="0.25">
      <c r="A4447" s="71">
        <v>600007642</v>
      </c>
      <c r="B4447" s="56">
        <f t="shared" si="138"/>
        <v>600007642</v>
      </c>
      <c r="C4447" s="57" t="s">
        <v>8313</v>
      </c>
      <c r="D4447" s="50">
        <v>1</v>
      </c>
      <c r="E4447" s="72">
        <f t="shared" si="139"/>
        <v>69574</v>
      </c>
      <c r="F4447" s="51" t="s">
        <v>5738</v>
      </c>
      <c r="G4447" s="51" t="s">
        <v>8888</v>
      </c>
      <c r="H4447" s="51">
        <v>875</v>
      </c>
      <c r="I4447" s="51" t="s">
        <v>14443</v>
      </c>
      <c r="J4447" s="51">
        <v>16.690000000000001</v>
      </c>
      <c r="K4447" s="68">
        <v>14603.750000000002</v>
      </c>
      <c r="L4447" s="63" t="s">
        <v>14444</v>
      </c>
      <c r="M4447" s="50" t="s">
        <v>13540</v>
      </c>
      <c r="N4447" s="36" t="s">
        <v>4453</v>
      </c>
      <c r="O4447" s="36">
        <v>4</v>
      </c>
      <c r="Q4447" s="36" t="s">
        <v>13534</v>
      </c>
      <c r="R4447" s="50" t="str">
        <f>VLOOKUP(A4447,[1]komplet!$1:$1048576,18,0)</f>
        <v>ANO</v>
      </c>
    </row>
    <row r="4448" spans="1:18" x14ac:dyDescent="0.25">
      <c r="A4448" s="71">
        <v>600007685</v>
      </c>
      <c r="B4448" s="56">
        <f t="shared" si="138"/>
        <v>600007685</v>
      </c>
      <c r="C4448" s="57" t="s">
        <v>8314</v>
      </c>
      <c r="D4448" s="50">
        <v>1</v>
      </c>
      <c r="E4448" s="72">
        <f t="shared" si="139"/>
        <v>664359</v>
      </c>
      <c r="F4448" s="51" t="s">
        <v>5738</v>
      </c>
      <c r="G4448" s="51" t="s">
        <v>8888</v>
      </c>
      <c r="H4448" s="51">
        <v>1200</v>
      </c>
      <c r="I4448" s="51" t="s">
        <v>14443</v>
      </c>
      <c r="J4448" s="51">
        <v>16.690000000000001</v>
      </c>
      <c r="K4448" s="68">
        <v>20028</v>
      </c>
      <c r="L4448" s="63" t="s">
        <v>14444</v>
      </c>
      <c r="M4448" s="50" t="s">
        <v>13541</v>
      </c>
      <c r="N4448" s="36" t="s">
        <v>13542</v>
      </c>
      <c r="O4448" s="36">
        <v>413</v>
      </c>
      <c r="P4448" s="36">
        <v>33</v>
      </c>
      <c r="Q4448" s="36" t="s">
        <v>13529</v>
      </c>
      <c r="R4448" s="50" t="str">
        <f>VLOOKUP(A4448,[1]komplet!$1:$1048576,18,0)</f>
        <v>ANO</v>
      </c>
    </row>
    <row r="4449" spans="1:18" x14ac:dyDescent="0.25">
      <c r="A4449" s="71">
        <v>600045277</v>
      </c>
      <c r="B4449" s="56">
        <f t="shared" si="138"/>
        <v>600045277</v>
      </c>
      <c r="C4449" s="57" t="s">
        <v>8315</v>
      </c>
      <c r="D4449" s="50">
        <v>1</v>
      </c>
      <c r="E4449" s="72">
        <f t="shared" si="139"/>
        <v>75030527</v>
      </c>
      <c r="F4449" s="51" t="s">
        <v>5738</v>
      </c>
      <c r="G4449" s="51" t="s">
        <v>8888</v>
      </c>
      <c r="H4449" s="51">
        <v>100</v>
      </c>
      <c r="I4449" s="51" t="s">
        <v>14443</v>
      </c>
      <c r="J4449" s="51">
        <v>16.690000000000001</v>
      </c>
      <c r="K4449" s="68">
        <v>1669.0000000000002</v>
      </c>
      <c r="L4449" s="63" t="s">
        <v>14444</v>
      </c>
      <c r="M4449" s="50" t="s">
        <v>13543</v>
      </c>
      <c r="N4449" s="36" t="s">
        <v>4179</v>
      </c>
      <c r="O4449" s="36">
        <v>22</v>
      </c>
      <c r="Q4449" s="36" t="s">
        <v>13544</v>
      </c>
      <c r="R4449" s="50" t="str">
        <f>VLOOKUP(A4449,[1]komplet!$1:$1048576,18,0)</f>
        <v>ANO</v>
      </c>
    </row>
    <row r="4450" spans="1:18" x14ac:dyDescent="0.25">
      <c r="A4450" s="71">
        <v>600050661</v>
      </c>
      <c r="B4450" s="56">
        <f t="shared" si="138"/>
        <v>600050661</v>
      </c>
      <c r="C4450" s="57" t="s">
        <v>8316</v>
      </c>
      <c r="D4450" s="50">
        <v>1</v>
      </c>
      <c r="E4450" s="72">
        <f t="shared" si="139"/>
        <v>71001182</v>
      </c>
      <c r="F4450" s="51" t="s">
        <v>5738</v>
      </c>
      <c r="G4450" s="51" t="s">
        <v>8888</v>
      </c>
      <c r="H4450" s="51">
        <v>100</v>
      </c>
      <c r="I4450" s="51" t="s">
        <v>14443</v>
      </c>
      <c r="J4450" s="51">
        <v>16.690000000000001</v>
      </c>
      <c r="K4450" s="68">
        <v>1669.0000000000002</v>
      </c>
      <c r="L4450" s="63" t="s">
        <v>14444</v>
      </c>
      <c r="M4450" s="50" t="s">
        <v>13545</v>
      </c>
      <c r="O4450" s="36">
        <v>68</v>
      </c>
      <c r="Q4450" s="36" t="s">
        <v>13546</v>
      </c>
      <c r="R4450" s="50" t="str">
        <f>VLOOKUP(A4450,[1]komplet!$1:$1048576,18,0)</f>
        <v>ANO</v>
      </c>
    </row>
    <row r="4451" spans="1:18" x14ac:dyDescent="0.25">
      <c r="A4451" s="71">
        <v>600050742</v>
      </c>
      <c r="B4451" s="56">
        <f t="shared" si="138"/>
        <v>600050742</v>
      </c>
      <c r="C4451" s="57" t="s">
        <v>8317</v>
      </c>
      <c r="D4451" s="50">
        <v>1</v>
      </c>
      <c r="E4451" s="72">
        <f t="shared" si="139"/>
        <v>75031329</v>
      </c>
      <c r="F4451" s="51" t="s">
        <v>5738</v>
      </c>
      <c r="G4451" s="51" t="s">
        <v>8888</v>
      </c>
      <c r="H4451" s="51">
        <v>225</v>
      </c>
      <c r="I4451" s="51" t="s">
        <v>14443</v>
      </c>
      <c r="J4451" s="51">
        <v>16.690000000000001</v>
      </c>
      <c r="K4451" s="68">
        <v>3755.2500000000005</v>
      </c>
      <c r="L4451" s="63" t="s">
        <v>14444</v>
      </c>
      <c r="M4451" s="50" t="s">
        <v>13547</v>
      </c>
      <c r="N4451" s="36" t="s">
        <v>36</v>
      </c>
      <c r="O4451" s="36">
        <v>77</v>
      </c>
      <c r="Q4451" s="36" t="s">
        <v>13548</v>
      </c>
      <c r="R4451" s="50" t="str">
        <f>VLOOKUP(A4451,[1]komplet!$1:$1048576,18,0)</f>
        <v>ANO</v>
      </c>
    </row>
    <row r="4452" spans="1:18" x14ac:dyDescent="0.25">
      <c r="A4452" s="71">
        <v>600050629</v>
      </c>
      <c r="B4452" s="56">
        <f t="shared" si="138"/>
        <v>600050629</v>
      </c>
      <c r="C4452" s="57" t="s">
        <v>8318</v>
      </c>
      <c r="D4452" s="50">
        <v>1</v>
      </c>
      <c r="E4452" s="72">
        <f t="shared" si="139"/>
        <v>61631477</v>
      </c>
      <c r="F4452" s="51" t="s">
        <v>5738</v>
      </c>
      <c r="G4452" s="51" t="s">
        <v>8888</v>
      </c>
      <c r="H4452" s="51">
        <v>3300</v>
      </c>
      <c r="I4452" s="51" t="s">
        <v>14443</v>
      </c>
      <c r="J4452" s="51">
        <v>16.690000000000001</v>
      </c>
      <c r="K4452" s="68">
        <v>55077.000000000007</v>
      </c>
      <c r="L4452" s="63" t="s">
        <v>14444</v>
      </c>
      <c r="M4452" s="50" t="s">
        <v>13549</v>
      </c>
      <c r="N4452" s="36" t="s">
        <v>19</v>
      </c>
      <c r="O4452" s="36">
        <v>556</v>
      </c>
      <c r="P4452" s="36">
        <v>1</v>
      </c>
      <c r="Q4452" s="36" t="s">
        <v>13529</v>
      </c>
      <c r="R4452" s="50" t="str">
        <f>VLOOKUP(A4452,[1]komplet!$1:$1048576,18,0)</f>
        <v>ANO</v>
      </c>
    </row>
    <row r="4453" spans="1:18" x14ac:dyDescent="0.25">
      <c r="A4453" s="71">
        <v>600050637</v>
      </c>
      <c r="B4453" s="56">
        <f t="shared" si="138"/>
        <v>600050637</v>
      </c>
      <c r="C4453" s="57" t="s">
        <v>8319</v>
      </c>
      <c r="D4453" s="50">
        <v>1</v>
      </c>
      <c r="E4453" s="72">
        <f t="shared" si="139"/>
        <v>45831688</v>
      </c>
      <c r="F4453" s="51" t="s">
        <v>5738</v>
      </c>
      <c r="G4453" s="51" t="s">
        <v>8888</v>
      </c>
      <c r="H4453" s="51">
        <v>850</v>
      </c>
      <c r="I4453" s="51" t="s">
        <v>14443</v>
      </c>
      <c r="J4453" s="51">
        <v>16.690000000000001</v>
      </c>
      <c r="K4453" s="68">
        <v>14186.500000000002</v>
      </c>
      <c r="L4453" s="63" t="s">
        <v>14444</v>
      </c>
      <c r="M4453" s="50" t="s">
        <v>13550</v>
      </c>
      <c r="N4453" s="36" t="s">
        <v>19</v>
      </c>
      <c r="O4453" s="36">
        <v>465</v>
      </c>
      <c r="Q4453" s="36" t="s">
        <v>13551</v>
      </c>
      <c r="R4453" s="50" t="str">
        <f>VLOOKUP(A4453,[1]komplet!$1:$1048576,18,0)</f>
        <v>ANO</v>
      </c>
    </row>
    <row r="4454" spans="1:18" x14ac:dyDescent="0.25">
      <c r="A4454" s="71">
        <v>600050688</v>
      </c>
      <c r="B4454" s="56">
        <f t="shared" si="138"/>
        <v>600050688</v>
      </c>
      <c r="C4454" s="57" t="s">
        <v>8320</v>
      </c>
      <c r="D4454" s="50">
        <v>1</v>
      </c>
      <c r="E4454" s="72">
        <f t="shared" si="139"/>
        <v>61631485</v>
      </c>
      <c r="F4454" s="51" t="s">
        <v>5738</v>
      </c>
      <c r="G4454" s="51" t="s">
        <v>8888</v>
      </c>
      <c r="H4454" s="51">
        <v>4125</v>
      </c>
      <c r="I4454" s="51" t="s">
        <v>14443</v>
      </c>
      <c r="J4454" s="51">
        <v>16.690000000000001</v>
      </c>
      <c r="K4454" s="68">
        <v>68846.25</v>
      </c>
      <c r="L4454" s="63" t="s">
        <v>14444</v>
      </c>
      <c r="M4454" s="50" t="s">
        <v>13552</v>
      </c>
      <c r="N4454" s="36" t="s">
        <v>10379</v>
      </c>
      <c r="O4454" s="36">
        <v>45</v>
      </c>
      <c r="Q4454" s="36" t="s">
        <v>13529</v>
      </c>
      <c r="R4454" s="50" t="str">
        <f>VLOOKUP(A4454,[1]komplet!$1:$1048576,18,0)</f>
        <v>ANO</v>
      </c>
    </row>
    <row r="4455" spans="1:18" x14ac:dyDescent="0.25">
      <c r="A4455" s="71">
        <v>600050700</v>
      </c>
      <c r="B4455" s="56">
        <f t="shared" si="138"/>
        <v>600050700</v>
      </c>
      <c r="C4455" s="57" t="s">
        <v>8321</v>
      </c>
      <c r="D4455" s="50">
        <v>1</v>
      </c>
      <c r="E4455" s="72">
        <f t="shared" si="139"/>
        <v>61631981</v>
      </c>
      <c r="F4455" s="51" t="s">
        <v>5738</v>
      </c>
      <c r="G4455" s="51" t="s">
        <v>8888</v>
      </c>
      <c r="H4455" s="51">
        <v>900</v>
      </c>
      <c r="I4455" s="51" t="s">
        <v>14443</v>
      </c>
      <c r="J4455" s="51">
        <v>16.690000000000001</v>
      </c>
      <c r="K4455" s="68">
        <v>15021.000000000002</v>
      </c>
      <c r="L4455" s="63" t="s">
        <v>14444</v>
      </c>
      <c r="M4455" s="50" t="s">
        <v>13553</v>
      </c>
      <c r="N4455" s="36" t="s">
        <v>62</v>
      </c>
      <c r="O4455" s="36">
        <v>212</v>
      </c>
      <c r="Q4455" s="36" t="s">
        <v>13554</v>
      </c>
      <c r="R4455" s="50" t="str">
        <f>VLOOKUP(A4455,[1]komplet!$1:$1048576,18,0)</f>
        <v>ANO</v>
      </c>
    </row>
    <row r="4456" spans="1:18" x14ac:dyDescent="0.25">
      <c r="A4456" s="71">
        <v>600050751</v>
      </c>
      <c r="B4456" s="56">
        <f t="shared" si="138"/>
        <v>600050751</v>
      </c>
      <c r="C4456" s="57" t="s">
        <v>8322</v>
      </c>
      <c r="D4456" s="50">
        <v>1</v>
      </c>
      <c r="E4456" s="72">
        <f t="shared" si="139"/>
        <v>75034191</v>
      </c>
      <c r="F4456" s="51" t="s">
        <v>5738</v>
      </c>
      <c r="G4456" s="51" t="s">
        <v>8888</v>
      </c>
      <c r="H4456" s="51">
        <v>75</v>
      </c>
      <c r="I4456" s="51" t="s">
        <v>14443</v>
      </c>
      <c r="J4456" s="51">
        <v>16.690000000000001</v>
      </c>
      <c r="K4456" s="68">
        <v>1251.75</v>
      </c>
      <c r="L4456" s="63" t="s">
        <v>14444</v>
      </c>
      <c r="M4456" s="50" t="s">
        <v>13555</v>
      </c>
      <c r="O4456" s="36">
        <v>5</v>
      </c>
      <c r="Q4456" s="36" t="s">
        <v>4767</v>
      </c>
      <c r="R4456" s="50" t="str">
        <f>VLOOKUP(A4456,[1]komplet!$1:$1048576,18,0)</f>
        <v>ANO</v>
      </c>
    </row>
    <row r="4457" spans="1:18" x14ac:dyDescent="0.25">
      <c r="A4457" s="71">
        <v>600050785</v>
      </c>
      <c r="B4457" s="56">
        <f t="shared" si="138"/>
        <v>600050785</v>
      </c>
      <c r="C4457" s="57" t="s">
        <v>8323</v>
      </c>
      <c r="D4457" s="50">
        <v>1</v>
      </c>
      <c r="E4457" s="72">
        <f t="shared" si="139"/>
        <v>75031311</v>
      </c>
      <c r="F4457" s="51" t="s">
        <v>5738</v>
      </c>
      <c r="G4457" s="51" t="s">
        <v>8888</v>
      </c>
      <c r="H4457" s="51">
        <v>100</v>
      </c>
      <c r="I4457" s="51" t="s">
        <v>14443</v>
      </c>
      <c r="J4457" s="51">
        <v>16.690000000000001</v>
      </c>
      <c r="K4457" s="68">
        <v>1669.0000000000002</v>
      </c>
      <c r="L4457" s="63" t="s">
        <v>14444</v>
      </c>
      <c r="M4457" s="50" t="s">
        <v>13556</v>
      </c>
      <c r="O4457" s="36">
        <v>23</v>
      </c>
      <c r="Q4457" s="36" t="s">
        <v>13557</v>
      </c>
      <c r="R4457" s="50" t="str">
        <f>VLOOKUP(A4457,[1]komplet!$1:$1048576,18,0)</f>
        <v>ANO</v>
      </c>
    </row>
    <row r="4458" spans="1:18" x14ac:dyDescent="0.25">
      <c r="A4458" s="71">
        <v>600050840</v>
      </c>
      <c r="B4458" s="56">
        <f t="shared" si="138"/>
        <v>600050840</v>
      </c>
      <c r="C4458" s="57" t="s">
        <v>8324</v>
      </c>
      <c r="D4458" s="50">
        <v>1</v>
      </c>
      <c r="E4458" s="72">
        <f t="shared" si="139"/>
        <v>49539965</v>
      </c>
      <c r="F4458" s="51" t="s">
        <v>5738</v>
      </c>
      <c r="G4458" s="51" t="s">
        <v>8888</v>
      </c>
      <c r="H4458" s="51">
        <v>1825</v>
      </c>
      <c r="I4458" s="51" t="s">
        <v>14443</v>
      </c>
      <c r="J4458" s="51">
        <v>16.690000000000001</v>
      </c>
      <c r="K4458" s="68">
        <v>30459.250000000004</v>
      </c>
      <c r="L4458" s="63" t="s">
        <v>14444</v>
      </c>
      <c r="M4458" s="50" t="s">
        <v>13558</v>
      </c>
      <c r="N4458" s="36" t="s">
        <v>64</v>
      </c>
      <c r="O4458" s="36">
        <v>723</v>
      </c>
      <c r="Q4458" s="36" t="s">
        <v>13534</v>
      </c>
      <c r="R4458" s="50" t="str">
        <f>VLOOKUP(A4458,[1]komplet!$1:$1048576,18,0)</f>
        <v>ANO</v>
      </c>
    </row>
    <row r="4459" spans="1:18" x14ac:dyDescent="0.25">
      <c r="A4459" s="71">
        <v>600050874</v>
      </c>
      <c r="B4459" s="56">
        <f t="shared" si="138"/>
        <v>600050874</v>
      </c>
      <c r="C4459" s="57" t="s">
        <v>8325</v>
      </c>
      <c r="D4459" s="50">
        <v>1</v>
      </c>
      <c r="E4459" s="72">
        <f t="shared" si="139"/>
        <v>75031647</v>
      </c>
      <c r="F4459" s="51" t="s">
        <v>5738</v>
      </c>
      <c r="G4459" s="51" t="s">
        <v>8888</v>
      </c>
      <c r="H4459" s="51">
        <v>100</v>
      </c>
      <c r="I4459" s="51" t="s">
        <v>14443</v>
      </c>
      <c r="J4459" s="51">
        <v>16.690000000000001</v>
      </c>
      <c r="K4459" s="68">
        <v>1669.0000000000002</v>
      </c>
      <c r="L4459" s="63" t="s">
        <v>14444</v>
      </c>
      <c r="M4459" s="50" t="s">
        <v>13559</v>
      </c>
      <c r="N4459" s="36" t="s">
        <v>36</v>
      </c>
      <c r="O4459" s="36">
        <v>77</v>
      </c>
      <c r="Q4459" s="36" t="s">
        <v>13560</v>
      </c>
      <c r="R4459" s="50" t="str">
        <f>VLOOKUP(A4459,[1]komplet!$1:$1048576,18,0)</f>
        <v>ANO</v>
      </c>
    </row>
    <row r="4460" spans="1:18" x14ac:dyDescent="0.25">
      <c r="A4460" s="71">
        <v>691011257</v>
      </c>
      <c r="B4460" s="56">
        <f t="shared" si="138"/>
        <v>691011257</v>
      </c>
      <c r="C4460" s="57" t="s">
        <v>8326</v>
      </c>
      <c r="D4460" s="50">
        <v>1</v>
      </c>
      <c r="E4460" s="72">
        <f t="shared" si="139"/>
        <v>5984459</v>
      </c>
      <c r="F4460" s="51" t="s">
        <v>5738</v>
      </c>
      <c r="G4460" s="51" t="s">
        <v>8888</v>
      </c>
      <c r="H4460" s="51">
        <v>250</v>
      </c>
      <c r="I4460" s="51" t="s">
        <v>14443</v>
      </c>
      <c r="J4460" s="51">
        <v>16.690000000000001</v>
      </c>
      <c r="K4460" s="68">
        <v>4172.5</v>
      </c>
      <c r="L4460" s="63" t="s">
        <v>14444</v>
      </c>
      <c r="M4460" s="50" t="s">
        <v>13561</v>
      </c>
      <c r="N4460" s="36" t="s">
        <v>4179</v>
      </c>
      <c r="O4460" s="36">
        <v>41</v>
      </c>
      <c r="Q4460" s="36" t="s">
        <v>13562</v>
      </c>
      <c r="R4460" s="50" t="str">
        <f>VLOOKUP(A4460,[1]komplet!$1:$1048576,18,0)</f>
        <v>ANO</v>
      </c>
    </row>
    <row r="4461" spans="1:18" x14ac:dyDescent="0.25">
      <c r="A4461" s="71">
        <v>600019560</v>
      </c>
      <c r="B4461" s="56">
        <f t="shared" si="138"/>
        <v>600019560</v>
      </c>
      <c r="C4461" s="57" t="s">
        <v>8327</v>
      </c>
      <c r="D4461" s="50">
        <v>1</v>
      </c>
      <c r="E4461" s="72">
        <f t="shared" si="139"/>
        <v>66702</v>
      </c>
      <c r="F4461" s="51" t="s">
        <v>5738</v>
      </c>
      <c r="G4461" s="51" t="s">
        <v>8889</v>
      </c>
      <c r="H4461" s="51">
        <v>1575</v>
      </c>
      <c r="I4461" s="51" t="s">
        <v>14443</v>
      </c>
      <c r="J4461" s="51">
        <v>16.690000000000001</v>
      </c>
      <c r="K4461" s="68">
        <v>26286.750000000004</v>
      </c>
      <c r="L4461" s="63" t="s">
        <v>14444</v>
      </c>
      <c r="M4461" s="50" t="s">
        <v>13563</v>
      </c>
      <c r="N4461" s="36" t="s">
        <v>13281</v>
      </c>
      <c r="O4461" s="36">
        <v>113</v>
      </c>
      <c r="Q4461" s="36" t="s">
        <v>8894</v>
      </c>
      <c r="R4461" s="50" t="str">
        <f>VLOOKUP(A4461,[1]komplet!$1:$1048576,18,0)</f>
        <v>ANO</v>
      </c>
    </row>
    <row r="4462" spans="1:18" x14ac:dyDescent="0.25">
      <c r="A4462" s="71">
        <v>600007821</v>
      </c>
      <c r="B4462" s="56">
        <f t="shared" si="138"/>
        <v>600007821</v>
      </c>
      <c r="C4462" s="57" t="s">
        <v>8328</v>
      </c>
      <c r="D4462" s="50">
        <v>1</v>
      </c>
      <c r="E4462" s="72">
        <f t="shared" si="139"/>
        <v>61100234</v>
      </c>
      <c r="F4462" s="51" t="s">
        <v>5738</v>
      </c>
      <c r="G4462" s="51" t="s">
        <v>8889</v>
      </c>
      <c r="H4462" s="51">
        <v>1750</v>
      </c>
      <c r="I4462" s="51" t="s">
        <v>14443</v>
      </c>
      <c r="J4462" s="51">
        <v>16.690000000000001</v>
      </c>
      <c r="K4462" s="68">
        <v>29207.500000000004</v>
      </c>
      <c r="L4462" s="63" t="s">
        <v>14444</v>
      </c>
      <c r="M4462" s="50" t="s">
        <v>13564</v>
      </c>
      <c r="N4462" s="36" t="s">
        <v>13565</v>
      </c>
      <c r="O4462" s="36">
        <v>271</v>
      </c>
      <c r="Q4462" s="36" t="s">
        <v>8894</v>
      </c>
      <c r="R4462" s="50" t="str">
        <f>VLOOKUP(A4462,[1]komplet!$1:$1048576,18,0)</f>
        <v>ANO</v>
      </c>
    </row>
    <row r="4463" spans="1:18" x14ac:dyDescent="0.25">
      <c r="A4463" s="71">
        <v>600007847</v>
      </c>
      <c r="B4463" s="56">
        <f t="shared" si="138"/>
        <v>600007847</v>
      </c>
      <c r="C4463" s="57" t="s">
        <v>8329</v>
      </c>
      <c r="D4463" s="50">
        <v>1</v>
      </c>
      <c r="E4463" s="72">
        <f t="shared" si="139"/>
        <v>61100226</v>
      </c>
      <c r="F4463" s="51" t="s">
        <v>5738</v>
      </c>
      <c r="G4463" s="51" t="s">
        <v>8889</v>
      </c>
      <c r="H4463" s="51">
        <v>2425</v>
      </c>
      <c r="I4463" s="51" t="s">
        <v>14443</v>
      </c>
      <c r="J4463" s="51">
        <v>16.690000000000001</v>
      </c>
      <c r="K4463" s="68">
        <v>40473.25</v>
      </c>
      <c r="L4463" s="63" t="s">
        <v>14444</v>
      </c>
      <c r="M4463" s="50" t="s">
        <v>13566</v>
      </c>
      <c r="N4463" s="36" t="s">
        <v>9450</v>
      </c>
      <c r="O4463" s="36">
        <v>402</v>
      </c>
      <c r="Q4463" s="36" t="s">
        <v>8894</v>
      </c>
      <c r="R4463" s="50" t="str">
        <f>VLOOKUP(A4463,[1]komplet!$1:$1048576,18,0)</f>
        <v>ANO</v>
      </c>
    </row>
    <row r="4464" spans="1:18" x14ac:dyDescent="0.25">
      <c r="A4464" s="71">
        <v>600007880</v>
      </c>
      <c r="B4464" s="56">
        <f t="shared" si="138"/>
        <v>600007880</v>
      </c>
      <c r="C4464" s="57" t="s">
        <v>8330</v>
      </c>
      <c r="D4464" s="50">
        <v>1</v>
      </c>
      <c r="E4464" s="72">
        <f t="shared" si="139"/>
        <v>69647</v>
      </c>
      <c r="F4464" s="51" t="s">
        <v>5738</v>
      </c>
      <c r="G4464" s="51" t="s">
        <v>8889</v>
      </c>
      <c r="H4464" s="51">
        <v>1375</v>
      </c>
      <c r="I4464" s="51" t="s">
        <v>14443</v>
      </c>
      <c r="J4464" s="51">
        <v>16.690000000000001</v>
      </c>
      <c r="K4464" s="68">
        <v>22948.75</v>
      </c>
      <c r="L4464" s="63" t="s">
        <v>14444</v>
      </c>
      <c r="M4464" s="50" t="s">
        <v>13567</v>
      </c>
      <c r="O4464" s="36">
        <v>178</v>
      </c>
      <c r="Q4464" s="36" t="s">
        <v>13568</v>
      </c>
      <c r="R4464" s="50" t="str">
        <f>VLOOKUP(A4464,[1]komplet!$1:$1048576,18,0)</f>
        <v>ANO</v>
      </c>
    </row>
    <row r="4465" spans="1:18" x14ac:dyDescent="0.25">
      <c r="A4465" s="71">
        <v>600007839</v>
      </c>
      <c r="B4465" s="56">
        <f t="shared" si="138"/>
        <v>600007839</v>
      </c>
      <c r="C4465" s="57" t="s">
        <v>8331</v>
      </c>
      <c r="D4465" s="50">
        <v>1</v>
      </c>
      <c r="E4465" s="72">
        <f t="shared" si="139"/>
        <v>61100412</v>
      </c>
      <c r="F4465" s="51" t="s">
        <v>5738</v>
      </c>
      <c r="G4465" s="51" t="s">
        <v>8889</v>
      </c>
      <c r="H4465" s="51">
        <v>925</v>
      </c>
      <c r="I4465" s="51" t="s">
        <v>14443</v>
      </c>
      <c r="J4465" s="51">
        <v>16.690000000000001</v>
      </c>
      <c r="K4465" s="68">
        <v>15438.250000000002</v>
      </c>
      <c r="L4465" s="63" t="s">
        <v>14444</v>
      </c>
      <c r="M4465" s="50" t="s">
        <v>13569</v>
      </c>
      <c r="N4465" s="36" t="s">
        <v>13570</v>
      </c>
      <c r="O4465" s="36">
        <v>104</v>
      </c>
      <c r="Q4465" s="36" t="s">
        <v>8894</v>
      </c>
      <c r="R4465" s="50" t="str">
        <f>VLOOKUP(A4465,[1]komplet!$1:$1048576,18,0)</f>
        <v>ANO</v>
      </c>
    </row>
    <row r="4466" spans="1:18" x14ac:dyDescent="0.25">
      <c r="A4466" s="71">
        <v>600007871</v>
      </c>
      <c r="B4466" s="56">
        <f t="shared" si="138"/>
        <v>600007871</v>
      </c>
      <c r="C4466" s="57" t="s">
        <v>8332</v>
      </c>
      <c r="D4466" s="50">
        <v>1</v>
      </c>
      <c r="E4466" s="72">
        <f t="shared" si="139"/>
        <v>61100277</v>
      </c>
      <c r="F4466" s="51" t="s">
        <v>5738</v>
      </c>
      <c r="G4466" s="51" t="s">
        <v>8889</v>
      </c>
      <c r="H4466" s="51">
        <v>625</v>
      </c>
      <c r="I4466" s="51" t="s">
        <v>14443</v>
      </c>
      <c r="J4466" s="51">
        <v>16.690000000000001</v>
      </c>
      <c r="K4466" s="68">
        <v>10431.25</v>
      </c>
      <c r="L4466" s="63" t="s">
        <v>14444</v>
      </c>
      <c r="M4466" s="50" t="s">
        <v>13571</v>
      </c>
      <c r="N4466" s="36" t="s">
        <v>13572</v>
      </c>
      <c r="O4466" s="36">
        <v>340</v>
      </c>
      <c r="Q4466" s="36" t="s">
        <v>5684</v>
      </c>
      <c r="R4466" s="50" t="str">
        <f>VLOOKUP(A4466,[1]komplet!$1:$1048576,18,0)</f>
        <v>ANO</v>
      </c>
    </row>
    <row r="4467" spans="1:18" x14ac:dyDescent="0.25">
      <c r="A4467" s="71">
        <v>600007910</v>
      </c>
      <c r="B4467" s="56">
        <f t="shared" si="138"/>
        <v>600007910</v>
      </c>
      <c r="C4467" s="57" t="s">
        <v>8333</v>
      </c>
      <c r="D4467" s="50">
        <v>1</v>
      </c>
      <c r="E4467" s="72">
        <f t="shared" si="139"/>
        <v>61100404</v>
      </c>
      <c r="F4467" s="51" t="s">
        <v>5738</v>
      </c>
      <c r="G4467" s="51" t="s">
        <v>8889</v>
      </c>
      <c r="H4467" s="51">
        <v>1200</v>
      </c>
      <c r="I4467" s="51" t="s">
        <v>14443</v>
      </c>
      <c r="J4467" s="51">
        <v>16.690000000000001</v>
      </c>
      <c r="K4467" s="68">
        <v>20028</v>
      </c>
      <c r="L4467" s="63" t="s">
        <v>14444</v>
      </c>
      <c r="M4467" s="50" t="s">
        <v>13573</v>
      </c>
      <c r="N4467" s="36" t="s">
        <v>13574</v>
      </c>
      <c r="O4467" s="36">
        <v>328</v>
      </c>
      <c r="Q4467" s="36" t="s">
        <v>8894</v>
      </c>
      <c r="R4467" s="50" t="str">
        <f>VLOOKUP(A4467,[1]komplet!$1:$1048576,18,0)</f>
        <v>ANO</v>
      </c>
    </row>
    <row r="4468" spans="1:18" x14ac:dyDescent="0.25">
      <c r="A4468" s="71">
        <v>600007928</v>
      </c>
      <c r="B4468" s="56">
        <f t="shared" si="138"/>
        <v>600007928</v>
      </c>
      <c r="C4468" s="57" t="s">
        <v>8334</v>
      </c>
      <c r="D4468" s="50">
        <v>1</v>
      </c>
      <c r="E4468" s="72">
        <f t="shared" si="139"/>
        <v>659771</v>
      </c>
      <c r="F4468" s="51" t="s">
        <v>5738</v>
      </c>
      <c r="G4468" s="51" t="s">
        <v>8889</v>
      </c>
      <c r="H4468" s="51">
        <v>1800</v>
      </c>
      <c r="I4468" s="51" t="s">
        <v>14443</v>
      </c>
      <c r="J4468" s="51">
        <v>16.690000000000001</v>
      </c>
      <c r="K4468" s="68">
        <v>30042.000000000004</v>
      </c>
      <c r="L4468" s="63" t="s">
        <v>14444</v>
      </c>
      <c r="M4468" s="50" t="s">
        <v>13575</v>
      </c>
      <c r="O4468" s="36">
        <v>100</v>
      </c>
      <c r="Q4468" s="36" t="s">
        <v>13576</v>
      </c>
      <c r="R4468" s="50" t="str">
        <f>VLOOKUP(A4468,[1]komplet!$1:$1048576,18,0)</f>
        <v>ANO</v>
      </c>
    </row>
    <row r="4469" spans="1:18" x14ac:dyDescent="0.25">
      <c r="A4469" s="71">
        <v>600054381</v>
      </c>
      <c r="B4469" s="56">
        <f t="shared" si="138"/>
        <v>600054381</v>
      </c>
      <c r="C4469" s="57" t="s">
        <v>8335</v>
      </c>
      <c r="D4469" s="50">
        <v>1</v>
      </c>
      <c r="E4469" s="72">
        <f t="shared" si="139"/>
        <v>70565902</v>
      </c>
      <c r="F4469" s="51" t="s">
        <v>5738</v>
      </c>
      <c r="G4469" s="51" t="s">
        <v>8889</v>
      </c>
      <c r="H4469" s="51">
        <v>825</v>
      </c>
      <c r="I4469" s="51" t="s">
        <v>14443</v>
      </c>
      <c r="J4469" s="51">
        <v>16.690000000000001</v>
      </c>
      <c r="K4469" s="68">
        <v>13769.250000000002</v>
      </c>
      <c r="L4469" s="63" t="s">
        <v>14444</v>
      </c>
      <c r="M4469" s="50" t="s">
        <v>13577</v>
      </c>
      <c r="O4469" s="36">
        <v>37</v>
      </c>
      <c r="Q4469" s="36" t="s">
        <v>5039</v>
      </c>
      <c r="R4469" s="50" t="str">
        <f>VLOOKUP(A4469,[1]komplet!$1:$1048576,18,0)</f>
        <v>ANO</v>
      </c>
    </row>
    <row r="4470" spans="1:18" x14ac:dyDescent="0.25">
      <c r="A4470" s="71">
        <v>600054390</v>
      </c>
      <c r="B4470" s="56">
        <f t="shared" si="138"/>
        <v>600054390</v>
      </c>
      <c r="C4470" s="57" t="s">
        <v>8336</v>
      </c>
      <c r="D4470" s="50">
        <v>1</v>
      </c>
      <c r="E4470" s="72">
        <f t="shared" si="139"/>
        <v>48954543</v>
      </c>
      <c r="F4470" s="51" t="s">
        <v>5738</v>
      </c>
      <c r="G4470" s="51" t="s">
        <v>8889</v>
      </c>
      <c r="H4470" s="51">
        <v>1650</v>
      </c>
      <c r="I4470" s="51" t="s">
        <v>14443</v>
      </c>
      <c r="J4470" s="51">
        <v>16.690000000000001</v>
      </c>
      <c r="K4470" s="68">
        <v>27538.500000000004</v>
      </c>
      <c r="L4470" s="63" t="s">
        <v>14444</v>
      </c>
      <c r="M4470" s="50" t="s">
        <v>13578</v>
      </c>
      <c r="N4470" s="36" t="s">
        <v>13572</v>
      </c>
      <c r="O4470" s="36">
        <v>419</v>
      </c>
      <c r="Q4470" s="36" t="s">
        <v>5684</v>
      </c>
      <c r="R4470" s="50" t="str">
        <f>VLOOKUP(A4470,[1]komplet!$1:$1048576,18,0)</f>
        <v>ANO</v>
      </c>
    </row>
    <row r="4471" spans="1:18" x14ac:dyDescent="0.25">
      <c r="A4471" s="71">
        <v>600054438</v>
      </c>
      <c r="B4471" s="56">
        <f t="shared" si="138"/>
        <v>600054438</v>
      </c>
      <c r="C4471" s="57" t="s">
        <v>8337</v>
      </c>
      <c r="D4471" s="50">
        <v>1</v>
      </c>
      <c r="E4471" s="72">
        <f t="shared" si="139"/>
        <v>71006575</v>
      </c>
      <c r="F4471" s="51" t="s">
        <v>5738</v>
      </c>
      <c r="G4471" s="51" t="s">
        <v>8889</v>
      </c>
      <c r="H4471" s="51">
        <v>475</v>
      </c>
      <c r="I4471" s="51" t="s">
        <v>14443</v>
      </c>
      <c r="J4471" s="51">
        <v>16.690000000000001</v>
      </c>
      <c r="K4471" s="68">
        <v>7927.7500000000009</v>
      </c>
      <c r="L4471" s="63" t="s">
        <v>14444</v>
      </c>
      <c r="M4471" s="50" t="s">
        <v>13579</v>
      </c>
      <c r="O4471" s="36">
        <v>44</v>
      </c>
      <c r="Q4471" s="36" t="s">
        <v>13580</v>
      </c>
      <c r="R4471" s="50" t="str">
        <f>VLOOKUP(A4471,[1]komplet!$1:$1048576,18,0)</f>
        <v>ANO</v>
      </c>
    </row>
    <row r="4472" spans="1:18" x14ac:dyDescent="0.25">
      <c r="A4472" s="71">
        <v>600054446</v>
      </c>
      <c r="B4472" s="56">
        <f t="shared" si="138"/>
        <v>600054446</v>
      </c>
      <c r="C4472" s="57" t="s">
        <v>8338</v>
      </c>
      <c r="D4472" s="50">
        <v>1</v>
      </c>
      <c r="E4472" s="72">
        <f t="shared" si="139"/>
        <v>75033275</v>
      </c>
      <c r="F4472" s="51" t="s">
        <v>5738</v>
      </c>
      <c r="G4472" s="51" t="s">
        <v>8889</v>
      </c>
      <c r="H4472" s="51">
        <v>0</v>
      </c>
      <c r="I4472" s="51" t="s">
        <v>14443</v>
      </c>
      <c r="J4472" s="51">
        <v>16.690000000000001</v>
      </c>
      <c r="K4472" s="68">
        <v>0</v>
      </c>
      <c r="L4472" s="63">
        <v>44536</v>
      </c>
      <c r="M4472" s="50" t="s">
        <v>13581</v>
      </c>
      <c r="O4472" s="36">
        <v>2</v>
      </c>
      <c r="Q4472" s="36" t="s">
        <v>13582</v>
      </c>
      <c r="R4472" s="50" t="str">
        <f>VLOOKUP(A4472,[1]komplet!$1:$1048576,18,0)</f>
        <v>ANO</v>
      </c>
    </row>
    <row r="4473" spans="1:18" x14ac:dyDescent="0.25">
      <c r="A4473" s="71">
        <v>600054471</v>
      </c>
      <c r="B4473" s="56">
        <f t="shared" si="138"/>
        <v>600054471</v>
      </c>
      <c r="C4473" s="57" t="s">
        <v>8339</v>
      </c>
      <c r="D4473" s="50">
        <v>1</v>
      </c>
      <c r="E4473" s="72">
        <f t="shared" si="139"/>
        <v>68998503</v>
      </c>
      <c r="F4473" s="51" t="s">
        <v>5738</v>
      </c>
      <c r="G4473" s="51" t="s">
        <v>8889</v>
      </c>
      <c r="H4473" s="51">
        <v>0</v>
      </c>
      <c r="I4473" s="51" t="s">
        <v>14443</v>
      </c>
      <c r="J4473" s="51">
        <v>16.690000000000001</v>
      </c>
      <c r="K4473" s="68">
        <v>0</v>
      </c>
      <c r="L4473" s="63">
        <v>44536</v>
      </c>
      <c r="M4473" s="50" t="s">
        <v>13583</v>
      </c>
      <c r="O4473" s="36">
        <v>44</v>
      </c>
      <c r="Q4473" s="36" t="s">
        <v>13584</v>
      </c>
      <c r="R4473" s="50" t="str">
        <f>VLOOKUP(A4473,[1]komplet!$1:$1048576,18,0)</f>
        <v>ANO</v>
      </c>
    </row>
    <row r="4474" spans="1:18" x14ac:dyDescent="0.25">
      <c r="A4474" s="71">
        <v>600054489</v>
      </c>
      <c r="B4474" s="56">
        <f t="shared" si="138"/>
        <v>600054489</v>
      </c>
      <c r="C4474" s="57" t="s">
        <v>8340</v>
      </c>
      <c r="D4474" s="50">
        <v>1</v>
      </c>
      <c r="E4474" s="72">
        <f t="shared" si="139"/>
        <v>66325111</v>
      </c>
      <c r="F4474" s="51" t="s">
        <v>5738</v>
      </c>
      <c r="G4474" s="51" t="s">
        <v>8889</v>
      </c>
      <c r="H4474" s="51">
        <v>525</v>
      </c>
      <c r="I4474" s="51" t="s">
        <v>14443</v>
      </c>
      <c r="J4474" s="51">
        <v>16.690000000000001</v>
      </c>
      <c r="K4474" s="68">
        <v>8762.25</v>
      </c>
      <c r="L4474" s="63" t="s">
        <v>14444</v>
      </c>
      <c r="M4474" s="50" t="s">
        <v>13585</v>
      </c>
      <c r="O4474" s="36">
        <v>141</v>
      </c>
      <c r="Q4474" s="36" t="s">
        <v>13586</v>
      </c>
      <c r="R4474" s="50" t="str">
        <f>VLOOKUP(A4474,[1]komplet!$1:$1048576,18,0)</f>
        <v>ANO</v>
      </c>
    </row>
    <row r="4475" spans="1:18" x14ac:dyDescent="0.25">
      <c r="A4475" s="71">
        <v>600054501</v>
      </c>
      <c r="B4475" s="56">
        <f t="shared" si="138"/>
        <v>600054501</v>
      </c>
      <c r="C4475" s="57" t="s">
        <v>8341</v>
      </c>
      <c r="D4475" s="50">
        <v>1</v>
      </c>
      <c r="E4475" s="72">
        <f t="shared" si="139"/>
        <v>70998868</v>
      </c>
      <c r="F4475" s="51" t="s">
        <v>5738</v>
      </c>
      <c r="G4475" s="51" t="s">
        <v>8889</v>
      </c>
      <c r="H4475" s="51">
        <v>1150</v>
      </c>
      <c r="I4475" s="51" t="s">
        <v>14443</v>
      </c>
      <c r="J4475" s="51">
        <v>16.690000000000001</v>
      </c>
      <c r="K4475" s="68">
        <v>19193.5</v>
      </c>
      <c r="L4475" s="63" t="s">
        <v>14444</v>
      </c>
      <c r="M4475" s="50" t="s">
        <v>13587</v>
      </c>
      <c r="N4475" s="36" t="s">
        <v>19</v>
      </c>
      <c r="O4475" s="36">
        <v>247</v>
      </c>
      <c r="Q4475" s="36" t="s">
        <v>13588</v>
      </c>
      <c r="R4475" s="50" t="str">
        <f>VLOOKUP(A4475,[1]komplet!$1:$1048576,18,0)</f>
        <v>ANO</v>
      </c>
    </row>
    <row r="4476" spans="1:18" x14ac:dyDescent="0.25">
      <c r="A4476" s="71">
        <v>600054527</v>
      </c>
      <c r="B4476" s="56">
        <f t="shared" si="138"/>
        <v>600054527</v>
      </c>
      <c r="C4476" s="57" t="s">
        <v>8342</v>
      </c>
      <c r="D4476" s="50">
        <v>1</v>
      </c>
      <c r="E4476" s="72">
        <f t="shared" si="139"/>
        <v>42727511</v>
      </c>
      <c r="F4476" s="51" t="s">
        <v>5738</v>
      </c>
      <c r="G4476" s="51" t="s">
        <v>8889</v>
      </c>
      <c r="H4476" s="51">
        <v>650</v>
      </c>
      <c r="I4476" s="51" t="s">
        <v>14443</v>
      </c>
      <c r="J4476" s="51">
        <v>16.690000000000001</v>
      </c>
      <c r="K4476" s="68">
        <v>10848.5</v>
      </c>
      <c r="L4476" s="63" t="s">
        <v>14444</v>
      </c>
      <c r="M4476" s="50" t="s">
        <v>13589</v>
      </c>
      <c r="O4476" s="36">
        <v>255</v>
      </c>
      <c r="Q4476" s="36" t="s">
        <v>13590</v>
      </c>
      <c r="R4476" s="50" t="str">
        <f>VLOOKUP(A4476,[1]komplet!$1:$1048576,18,0)</f>
        <v>ANO</v>
      </c>
    </row>
    <row r="4477" spans="1:18" x14ac:dyDescent="0.25">
      <c r="A4477" s="71">
        <v>600054543</v>
      </c>
      <c r="B4477" s="56">
        <f t="shared" si="138"/>
        <v>600054543</v>
      </c>
      <c r="C4477" s="57" t="s">
        <v>8343</v>
      </c>
      <c r="D4477" s="50">
        <v>1</v>
      </c>
      <c r="E4477" s="72">
        <f t="shared" si="139"/>
        <v>42730686</v>
      </c>
      <c r="F4477" s="51" t="s">
        <v>5738</v>
      </c>
      <c r="G4477" s="51" t="s">
        <v>8889</v>
      </c>
      <c r="H4477" s="51">
        <v>2375</v>
      </c>
      <c r="I4477" s="51" t="s">
        <v>14443</v>
      </c>
      <c r="J4477" s="51">
        <v>16.690000000000001</v>
      </c>
      <c r="K4477" s="68">
        <v>39638.75</v>
      </c>
      <c r="L4477" s="63" t="s">
        <v>14444</v>
      </c>
      <c r="M4477" s="50" t="s">
        <v>13591</v>
      </c>
      <c r="N4477" s="36" t="s">
        <v>13574</v>
      </c>
      <c r="O4477" s="36">
        <v>328</v>
      </c>
      <c r="Q4477" s="36" t="s">
        <v>8894</v>
      </c>
      <c r="R4477" s="50" t="str">
        <f>VLOOKUP(A4477,[1]komplet!$1:$1048576,18,0)</f>
        <v>ANO</v>
      </c>
    </row>
    <row r="4478" spans="1:18" x14ac:dyDescent="0.25">
      <c r="A4478" s="71">
        <v>600054551</v>
      </c>
      <c r="B4478" s="56">
        <f t="shared" si="138"/>
        <v>600054551</v>
      </c>
      <c r="C4478" s="57" t="s">
        <v>8344</v>
      </c>
      <c r="D4478" s="50">
        <v>1</v>
      </c>
      <c r="E4478" s="72">
        <f t="shared" si="139"/>
        <v>47067641</v>
      </c>
      <c r="F4478" s="51" t="s">
        <v>5738</v>
      </c>
      <c r="G4478" s="51" t="s">
        <v>8889</v>
      </c>
      <c r="H4478" s="51">
        <v>1800</v>
      </c>
      <c r="I4478" s="51" t="s">
        <v>14443</v>
      </c>
      <c r="J4478" s="51">
        <v>16.690000000000001</v>
      </c>
      <c r="K4478" s="68">
        <v>30042.000000000004</v>
      </c>
      <c r="L4478" s="63" t="s">
        <v>14444</v>
      </c>
      <c r="M4478" s="50" t="s">
        <v>13592</v>
      </c>
      <c r="N4478" s="36" t="s">
        <v>13593</v>
      </c>
      <c r="O4478" s="36">
        <v>337</v>
      </c>
      <c r="Q4478" s="36" t="s">
        <v>8894</v>
      </c>
      <c r="R4478" s="50" t="str">
        <f>VLOOKUP(A4478,[1]komplet!$1:$1048576,18,0)</f>
        <v>ANO</v>
      </c>
    </row>
    <row r="4479" spans="1:18" x14ac:dyDescent="0.25">
      <c r="A4479" s="71">
        <v>600054560</v>
      </c>
      <c r="B4479" s="56">
        <f t="shared" si="138"/>
        <v>600054560</v>
      </c>
      <c r="C4479" s="57" t="s">
        <v>8345</v>
      </c>
      <c r="D4479" s="50">
        <v>1</v>
      </c>
      <c r="E4479" s="72">
        <f t="shared" si="139"/>
        <v>47074361</v>
      </c>
      <c r="F4479" s="51" t="s">
        <v>5738</v>
      </c>
      <c r="G4479" s="51" t="s">
        <v>8889</v>
      </c>
      <c r="H4479" s="51">
        <v>2200</v>
      </c>
      <c r="I4479" s="51" t="s">
        <v>14443</v>
      </c>
      <c r="J4479" s="51">
        <v>16.690000000000001</v>
      </c>
      <c r="K4479" s="68">
        <v>36718</v>
      </c>
      <c r="L4479" s="63" t="s">
        <v>14444</v>
      </c>
      <c r="M4479" s="50" t="s">
        <v>13594</v>
      </c>
      <c r="N4479" s="36" t="s">
        <v>13281</v>
      </c>
      <c r="O4479" s="36">
        <v>273</v>
      </c>
      <c r="Q4479" s="36" t="s">
        <v>8894</v>
      </c>
      <c r="R4479" s="50" t="str">
        <f>VLOOKUP(A4479,[1]komplet!$1:$1048576,18,0)</f>
        <v>ANO</v>
      </c>
    </row>
    <row r="4480" spans="1:18" x14ac:dyDescent="0.25">
      <c r="A4480" s="71">
        <v>600054578</v>
      </c>
      <c r="B4480" s="56">
        <f t="shared" si="138"/>
        <v>600054578</v>
      </c>
      <c r="C4480" s="57" t="s">
        <v>8346</v>
      </c>
      <c r="D4480" s="50">
        <v>1</v>
      </c>
      <c r="E4480" s="72">
        <f t="shared" si="139"/>
        <v>47074370</v>
      </c>
      <c r="F4480" s="51" t="s">
        <v>5738</v>
      </c>
      <c r="G4480" s="51" t="s">
        <v>8889</v>
      </c>
      <c r="H4480" s="51">
        <v>2800</v>
      </c>
      <c r="I4480" s="51" t="s">
        <v>14443</v>
      </c>
      <c r="J4480" s="51">
        <v>16.690000000000001</v>
      </c>
      <c r="K4480" s="68">
        <v>46732</v>
      </c>
      <c r="L4480" s="63" t="s">
        <v>14444</v>
      </c>
      <c r="M4480" s="50" t="s">
        <v>13595</v>
      </c>
      <c r="N4480" s="36" t="s">
        <v>4804</v>
      </c>
      <c r="O4480" s="36">
        <v>1</v>
      </c>
      <c r="Q4480" s="36" t="s">
        <v>8894</v>
      </c>
      <c r="R4480" s="50" t="str">
        <f>VLOOKUP(A4480,[1]komplet!$1:$1048576,18,0)</f>
        <v>ANO</v>
      </c>
    </row>
    <row r="4481" spans="1:18" x14ac:dyDescent="0.25">
      <c r="A4481" s="71">
        <v>600054594</v>
      </c>
      <c r="B4481" s="56">
        <f t="shared" si="138"/>
        <v>600054594</v>
      </c>
      <c r="C4481" s="57" t="s">
        <v>8347</v>
      </c>
      <c r="D4481" s="50">
        <v>1</v>
      </c>
      <c r="E4481" s="72">
        <f t="shared" si="139"/>
        <v>42730422</v>
      </c>
      <c r="F4481" s="51" t="s">
        <v>5738</v>
      </c>
      <c r="G4481" s="51" t="s">
        <v>8889</v>
      </c>
      <c r="H4481" s="51">
        <v>3050</v>
      </c>
      <c r="I4481" s="51" t="s">
        <v>14443</v>
      </c>
      <c r="J4481" s="51">
        <v>16.690000000000001</v>
      </c>
      <c r="K4481" s="68">
        <v>50904.500000000007</v>
      </c>
      <c r="L4481" s="63" t="s">
        <v>14444</v>
      </c>
      <c r="M4481" s="50" t="s">
        <v>13596</v>
      </c>
      <c r="N4481" s="36" t="s">
        <v>19</v>
      </c>
      <c r="O4481" s="36">
        <v>75</v>
      </c>
      <c r="Q4481" s="36" t="s">
        <v>8894</v>
      </c>
      <c r="R4481" s="50" t="str">
        <f>VLOOKUP(A4481,[1]komplet!$1:$1048576,18,0)</f>
        <v>ANO</v>
      </c>
    </row>
    <row r="4482" spans="1:18" x14ac:dyDescent="0.25">
      <c r="A4482" s="71">
        <v>600054616</v>
      </c>
      <c r="B4482" s="56">
        <f t="shared" si="138"/>
        <v>600054616</v>
      </c>
      <c r="C4482" s="57" t="s">
        <v>8348</v>
      </c>
      <c r="D4482" s="50">
        <v>1</v>
      </c>
      <c r="E4482" s="72">
        <f t="shared" si="139"/>
        <v>61904147</v>
      </c>
      <c r="F4482" s="51" t="s">
        <v>5738</v>
      </c>
      <c r="G4482" s="51" t="s">
        <v>8889</v>
      </c>
      <c r="H4482" s="51">
        <v>1775</v>
      </c>
      <c r="I4482" s="51" t="s">
        <v>14443</v>
      </c>
      <c r="J4482" s="51">
        <v>16.690000000000001</v>
      </c>
      <c r="K4482" s="68">
        <v>29624.750000000004</v>
      </c>
      <c r="L4482" s="63" t="s">
        <v>14444</v>
      </c>
      <c r="M4482" s="50" t="s">
        <v>13597</v>
      </c>
      <c r="N4482" s="36" t="s">
        <v>41</v>
      </c>
      <c r="O4482" s="36">
        <v>543</v>
      </c>
      <c r="Q4482" s="36" t="s">
        <v>13598</v>
      </c>
      <c r="R4482" s="50" t="str">
        <f>VLOOKUP(A4482,[1]komplet!$1:$1048576,18,0)</f>
        <v>ANO</v>
      </c>
    </row>
    <row r="4483" spans="1:18" x14ac:dyDescent="0.25">
      <c r="A4483" s="71">
        <v>600054691</v>
      </c>
      <c r="B4483" s="56">
        <f t="shared" si="138"/>
        <v>600054691</v>
      </c>
      <c r="C4483" s="57" t="s">
        <v>8349</v>
      </c>
      <c r="D4483" s="50">
        <v>1</v>
      </c>
      <c r="E4483" s="72">
        <f t="shared" si="139"/>
        <v>70884005</v>
      </c>
      <c r="F4483" s="51" t="s">
        <v>5738</v>
      </c>
      <c r="G4483" s="51" t="s">
        <v>8889</v>
      </c>
      <c r="H4483" s="51">
        <v>250</v>
      </c>
      <c r="I4483" s="51" t="s">
        <v>14443</v>
      </c>
      <c r="J4483" s="51">
        <v>16.690000000000001</v>
      </c>
      <c r="K4483" s="68">
        <v>4172.5</v>
      </c>
      <c r="L4483" s="63" t="s">
        <v>14444</v>
      </c>
      <c r="M4483" s="50" t="s">
        <v>13599</v>
      </c>
      <c r="O4483" s="36">
        <v>23</v>
      </c>
      <c r="Q4483" s="36" t="s">
        <v>13600</v>
      </c>
      <c r="R4483" s="50" t="str">
        <f>VLOOKUP(A4483,[1]komplet!$1:$1048576,18,0)</f>
        <v>ANO</v>
      </c>
    </row>
    <row r="4484" spans="1:18" x14ac:dyDescent="0.25">
      <c r="A4484" s="71">
        <v>600054713</v>
      </c>
      <c r="B4484" s="56">
        <f t="shared" si="138"/>
        <v>600054713</v>
      </c>
      <c r="C4484" s="57" t="s">
        <v>8350</v>
      </c>
      <c r="D4484" s="50">
        <v>1</v>
      </c>
      <c r="E4484" s="72">
        <f t="shared" si="139"/>
        <v>42731992</v>
      </c>
      <c r="F4484" s="51" t="s">
        <v>5738</v>
      </c>
      <c r="G4484" s="51" t="s">
        <v>8889</v>
      </c>
      <c r="H4484" s="51">
        <v>75</v>
      </c>
      <c r="I4484" s="51" t="s">
        <v>14443</v>
      </c>
      <c r="J4484" s="51">
        <v>16.690000000000001</v>
      </c>
      <c r="K4484" s="68">
        <v>1251.75</v>
      </c>
      <c r="L4484" s="63" t="s">
        <v>14444</v>
      </c>
      <c r="M4484" s="50" t="s">
        <v>13601</v>
      </c>
      <c r="O4484" s="36">
        <v>59</v>
      </c>
      <c r="Q4484" s="36" t="s">
        <v>13602</v>
      </c>
      <c r="R4484" s="50" t="str">
        <f>VLOOKUP(A4484,[1]komplet!$1:$1048576,18,0)</f>
        <v>ANO</v>
      </c>
    </row>
    <row r="4485" spans="1:18" x14ac:dyDescent="0.25">
      <c r="A4485" s="71">
        <v>600054730</v>
      </c>
      <c r="B4485" s="56">
        <f t="shared" ref="B4485:B4548" si="140">A4485*1</f>
        <v>600054730</v>
      </c>
      <c r="C4485" s="57" t="s">
        <v>8351</v>
      </c>
      <c r="D4485" s="50">
        <v>1</v>
      </c>
      <c r="E4485" s="72">
        <f t="shared" ref="E4485:E4548" si="141">C4485*1</f>
        <v>71007202</v>
      </c>
      <c r="F4485" s="51" t="s">
        <v>5738</v>
      </c>
      <c r="G4485" s="51" t="s">
        <v>8889</v>
      </c>
      <c r="H4485" s="51">
        <v>175</v>
      </c>
      <c r="I4485" s="51" t="s">
        <v>14443</v>
      </c>
      <c r="J4485" s="51">
        <v>16.690000000000001</v>
      </c>
      <c r="K4485" s="68">
        <v>2920.75</v>
      </c>
      <c r="L4485" s="63" t="s">
        <v>14444</v>
      </c>
      <c r="M4485" s="50" t="s">
        <v>13603</v>
      </c>
      <c r="O4485" s="36">
        <v>76</v>
      </c>
      <c r="Q4485" s="36" t="s">
        <v>13604</v>
      </c>
      <c r="R4485" s="50" t="str">
        <f>VLOOKUP(A4485,[1]komplet!$1:$1048576,18,0)</f>
        <v>ANO</v>
      </c>
    </row>
    <row r="4486" spans="1:18" x14ac:dyDescent="0.25">
      <c r="A4486" s="71">
        <v>600054748</v>
      </c>
      <c r="B4486" s="56">
        <f t="shared" si="140"/>
        <v>600054748</v>
      </c>
      <c r="C4486" s="57" t="s">
        <v>8352</v>
      </c>
      <c r="D4486" s="50">
        <v>1</v>
      </c>
      <c r="E4486" s="72">
        <f t="shared" si="141"/>
        <v>75034760</v>
      </c>
      <c r="F4486" s="51" t="s">
        <v>5738</v>
      </c>
      <c r="G4486" s="51" t="s">
        <v>8889</v>
      </c>
      <c r="H4486" s="51">
        <v>200</v>
      </c>
      <c r="I4486" s="51" t="s">
        <v>14443</v>
      </c>
      <c r="J4486" s="51">
        <v>16.690000000000001</v>
      </c>
      <c r="K4486" s="68">
        <v>3338.0000000000005</v>
      </c>
      <c r="L4486" s="63" t="s">
        <v>14444</v>
      </c>
      <c r="M4486" s="50" t="s">
        <v>13605</v>
      </c>
      <c r="O4486" s="36">
        <v>35</v>
      </c>
      <c r="Q4486" s="36" t="s">
        <v>11329</v>
      </c>
      <c r="R4486" s="50" t="str">
        <f>VLOOKUP(A4486,[1]komplet!$1:$1048576,18,0)</f>
        <v>ANO</v>
      </c>
    </row>
    <row r="4487" spans="1:18" x14ac:dyDescent="0.25">
      <c r="A4487" s="71">
        <v>600054756</v>
      </c>
      <c r="B4487" s="56">
        <f t="shared" si="140"/>
        <v>600054756</v>
      </c>
      <c r="C4487" s="57" t="s">
        <v>8353</v>
      </c>
      <c r="D4487" s="50">
        <v>1</v>
      </c>
      <c r="E4487" s="72">
        <f t="shared" si="141"/>
        <v>75030012</v>
      </c>
      <c r="F4487" s="51" t="s">
        <v>5738</v>
      </c>
      <c r="G4487" s="51" t="s">
        <v>8889</v>
      </c>
      <c r="H4487" s="51">
        <v>175</v>
      </c>
      <c r="I4487" s="51" t="s">
        <v>14443</v>
      </c>
      <c r="J4487" s="51">
        <v>16.690000000000001</v>
      </c>
      <c r="K4487" s="68">
        <v>2920.75</v>
      </c>
      <c r="L4487" s="63" t="s">
        <v>14444</v>
      </c>
      <c r="M4487" s="50" t="s">
        <v>13606</v>
      </c>
      <c r="O4487" s="36">
        <v>116</v>
      </c>
      <c r="Q4487" s="36" t="s">
        <v>13568</v>
      </c>
      <c r="R4487" s="50" t="str">
        <f>VLOOKUP(A4487,[1]komplet!$1:$1048576,18,0)</f>
        <v>ANO</v>
      </c>
    </row>
    <row r="4488" spans="1:18" x14ac:dyDescent="0.25">
      <c r="A4488" s="71">
        <v>600054772</v>
      </c>
      <c r="B4488" s="56">
        <f t="shared" si="140"/>
        <v>600054772</v>
      </c>
      <c r="C4488" s="57" t="s">
        <v>8354</v>
      </c>
      <c r="D4488" s="50">
        <v>1</v>
      </c>
      <c r="E4488" s="72">
        <f t="shared" si="141"/>
        <v>75034531</v>
      </c>
      <c r="F4488" s="51" t="s">
        <v>5738</v>
      </c>
      <c r="G4488" s="51" t="s">
        <v>8889</v>
      </c>
      <c r="H4488" s="51">
        <v>125</v>
      </c>
      <c r="I4488" s="51" t="s">
        <v>14443</v>
      </c>
      <c r="J4488" s="51">
        <v>16.690000000000001</v>
      </c>
      <c r="K4488" s="68">
        <v>2086.25</v>
      </c>
      <c r="L4488" s="63" t="s">
        <v>14444</v>
      </c>
      <c r="M4488" s="50" t="s">
        <v>13607</v>
      </c>
      <c r="O4488" s="36">
        <v>39</v>
      </c>
      <c r="Q4488" s="36" t="s">
        <v>13608</v>
      </c>
      <c r="R4488" s="50" t="str">
        <f>VLOOKUP(A4488,[1]komplet!$1:$1048576,18,0)</f>
        <v>ANO</v>
      </c>
    </row>
    <row r="4489" spans="1:18" x14ac:dyDescent="0.25">
      <c r="A4489" s="71">
        <v>600054781</v>
      </c>
      <c r="B4489" s="56">
        <f t="shared" si="140"/>
        <v>600054781</v>
      </c>
      <c r="C4489" s="57" t="s">
        <v>8355</v>
      </c>
      <c r="D4489" s="50">
        <v>1</v>
      </c>
      <c r="E4489" s="72">
        <f t="shared" si="141"/>
        <v>70990841</v>
      </c>
      <c r="F4489" s="51" t="s">
        <v>5738</v>
      </c>
      <c r="G4489" s="51" t="s">
        <v>8889</v>
      </c>
      <c r="H4489" s="51">
        <v>125</v>
      </c>
      <c r="I4489" s="51" t="s">
        <v>14443</v>
      </c>
      <c r="J4489" s="51">
        <v>16.690000000000001</v>
      </c>
      <c r="K4489" s="68">
        <v>2086.25</v>
      </c>
      <c r="L4489" s="63" t="s">
        <v>14444</v>
      </c>
      <c r="M4489" s="50" t="s">
        <v>13609</v>
      </c>
      <c r="O4489" s="36">
        <v>14</v>
      </c>
      <c r="Q4489" s="36" t="s">
        <v>13610</v>
      </c>
      <c r="R4489" s="50" t="str">
        <f>VLOOKUP(A4489,[1]komplet!$1:$1048576,18,0)</f>
        <v>ANO</v>
      </c>
    </row>
    <row r="4490" spans="1:18" x14ac:dyDescent="0.25">
      <c r="A4490" s="71">
        <v>600054802</v>
      </c>
      <c r="B4490" s="56">
        <f t="shared" si="140"/>
        <v>600054802</v>
      </c>
      <c r="C4490" s="57" t="s">
        <v>8356</v>
      </c>
      <c r="D4490" s="50">
        <v>1</v>
      </c>
      <c r="E4490" s="72">
        <f t="shared" si="141"/>
        <v>61903116</v>
      </c>
      <c r="F4490" s="51" t="s">
        <v>5738</v>
      </c>
      <c r="G4490" s="51" t="s">
        <v>8889</v>
      </c>
      <c r="H4490" s="51">
        <v>1000</v>
      </c>
      <c r="I4490" s="51" t="s">
        <v>14443</v>
      </c>
      <c r="J4490" s="51">
        <v>16.690000000000001</v>
      </c>
      <c r="K4490" s="68">
        <v>16690</v>
      </c>
      <c r="L4490" s="63" t="s">
        <v>14444</v>
      </c>
      <c r="M4490" s="50" t="s">
        <v>13611</v>
      </c>
      <c r="N4490" s="36" t="s">
        <v>11738</v>
      </c>
      <c r="O4490" s="36">
        <v>26</v>
      </c>
      <c r="Q4490" s="36" t="s">
        <v>13612</v>
      </c>
      <c r="R4490" s="50" t="str">
        <f>VLOOKUP(A4490,[1]komplet!$1:$1048576,18,0)</f>
        <v>ANO</v>
      </c>
    </row>
    <row r="4491" spans="1:18" x14ac:dyDescent="0.25">
      <c r="A4491" s="71">
        <v>600054942</v>
      </c>
      <c r="B4491" s="56">
        <f t="shared" si="140"/>
        <v>600054942</v>
      </c>
      <c r="C4491" s="57" t="s">
        <v>8357</v>
      </c>
      <c r="D4491" s="50">
        <v>1</v>
      </c>
      <c r="E4491" s="72">
        <f t="shared" si="141"/>
        <v>71008390</v>
      </c>
      <c r="F4491" s="51" t="s">
        <v>5738</v>
      </c>
      <c r="G4491" s="51" t="s">
        <v>8889</v>
      </c>
      <c r="H4491" s="51">
        <v>175</v>
      </c>
      <c r="I4491" s="51" t="s">
        <v>14443</v>
      </c>
      <c r="J4491" s="51">
        <v>16.690000000000001</v>
      </c>
      <c r="K4491" s="68">
        <v>2920.75</v>
      </c>
      <c r="L4491" s="63" t="s">
        <v>14444</v>
      </c>
      <c r="M4491" s="50" t="s">
        <v>13613</v>
      </c>
      <c r="N4491" s="36" t="s">
        <v>41</v>
      </c>
      <c r="O4491" s="36">
        <v>622</v>
      </c>
      <c r="Q4491" s="36" t="s">
        <v>13598</v>
      </c>
      <c r="R4491" s="50" t="str">
        <f>VLOOKUP(A4491,[1]komplet!$1:$1048576,18,0)</f>
        <v>ANO</v>
      </c>
    </row>
    <row r="4492" spans="1:18" x14ac:dyDescent="0.25">
      <c r="A4492" s="71">
        <v>600170225</v>
      </c>
      <c r="B4492" s="56">
        <f t="shared" si="140"/>
        <v>600170225</v>
      </c>
      <c r="C4492" s="57" t="s">
        <v>8358</v>
      </c>
      <c r="D4492" s="50">
        <v>1</v>
      </c>
      <c r="E4492" s="72">
        <f t="shared" si="141"/>
        <v>873489</v>
      </c>
      <c r="F4492" s="51" t="s">
        <v>5738</v>
      </c>
      <c r="G4492" s="51" t="s">
        <v>8889</v>
      </c>
      <c r="H4492" s="51">
        <v>875</v>
      </c>
      <c r="I4492" s="51" t="s">
        <v>14443</v>
      </c>
      <c r="J4492" s="51">
        <v>16.690000000000001</v>
      </c>
      <c r="K4492" s="68">
        <v>14603.750000000002</v>
      </c>
      <c r="L4492" s="63" t="s">
        <v>14444</v>
      </c>
      <c r="M4492" s="50" t="s">
        <v>13614</v>
      </c>
      <c r="N4492" s="36" t="s">
        <v>13615</v>
      </c>
      <c r="O4492" s="36">
        <v>335</v>
      </c>
      <c r="Q4492" s="36" t="s">
        <v>8894</v>
      </c>
      <c r="R4492" s="50" t="str">
        <f>VLOOKUP(A4492,[1]komplet!$1:$1048576,18,0)</f>
        <v>ANO</v>
      </c>
    </row>
    <row r="4493" spans="1:18" x14ac:dyDescent="0.25">
      <c r="A4493" s="71">
        <v>600170233</v>
      </c>
      <c r="B4493" s="56">
        <f t="shared" si="140"/>
        <v>600170233</v>
      </c>
      <c r="C4493" s="57" t="s">
        <v>8359</v>
      </c>
      <c r="D4493" s="50">
        <v>1</v>
      </c>
      <c r="E4493" s="72">
        <f t="shared" si="141"/>
        <v>508268</v>
      </c>
      <c r="F4493" s="51" t="s">
        <v>5738</v>
      </c>
      <c r="G4493" s="51" t="s">
        <v>8889</v>
      </c>
      <c r="H4493" s="51">
        <v>1725</v>
      </c>
      <c r="I4493" s="51" t="s">
        <v>14443</v>
      </c>
      <c r="J4493" s="51">
        <v>16.690000000000001</v>
      </c>
      <c r="K4493" s="68">
        <v>28790.250000000004</v>
      </c>
      <c r="L4493" s="63" t="s">
        <v>14444</v>
      </c>
      <c r="M4493" s="50" t="s">
        <v>13616</v>
      </c>
      <c r="N4493" s="36" t="s">
        <v>13617</v>
      </c>
      <c r="O4493" s="36">
        <v>114</v>
      </c>
      <c r="Q4493" s="36" t="s">
        <v>8894</v>
      </c>
      <c r="R4493" s="50" t="str">
        <f>VLOOKUP(A4493,[1]komplet!$1:$1048576,18,0)</f>
        <v>ANO</v>
      </c>
    </row>
    <row r="4494" spans="1:18" x14ac:dyDescent="0.25">
      <c r="A4494" s="71">
        <v>610451251</v>
      </c>
      <c r="B4494" s="56">
        <f t="shared" si="140"/>
        <v>610451251</v>
      </c>
      <c r="C4494" s="57" t="s">
        <v>8360</v>
      </c>
      <c r="D4494" s="50">
        <v>1</v>
      </c>
      <c r="E4494" s="72">
        <f t="shared" si="141"/>
        <v>42731259</v>
      </c>
      <c r="F4494" s="51" t="s">
        <v>5738</v>
      </c>
      <c r="G4494" s="51" t="s">
        <v>8889</v>
      </c>
      <c r="H4494" s="51">
        <v>1375</v>
      </c>
      <c r="I4494" s="51" t="s">
        <v>14443</v>
      </c>
      <c r="J4494" s="51">
        <v>16.690000000000001</v>
      </c>
      <c r="K4494" s="68">
        <v>22948.75</v>
      </c>
      <c r="L4494" s="63" t="s">
        <v>14444</v>
      </c>
      <c r="M4494" s="50" t="s">
        <v>13618</v>
      </c>
      <c r="N4494" s="36" t="s">
        <v>10227</v>
      </c>
      <c r="O4494" s="36">
        <v>327</v>
      </c>
      <c r="Q4494" s="36" t="s">
        <v>8894</v>
      </c>
      <c r="R4494" s="50" t="str">
        <f>VLOOKUP(A4494,[1]komplet!$1:$1048576,18,0)</f>
        <v>ANO</v>
      </c>
    </row>
    <row r="4495" spans="1:18" x14ac:dyDescent="0.25">
      <c r="A4495" s="71">
        <v>691006253</v>
      </c>
      <c r="B4495" s="56">
        <f t="shared" si="140"/>
        <v>691006253</v>
      </c>
      <c r="C4495" s="57" t="s">
        <v>8361</v>
      </c>
      <c r="D4495" s="50">
        <v>1</v>
      </c>
      <c r="E4495" s="72">
        <f t="shared" si="141"/>
        <v>71295003</v>
      </c>
      <c r="F4495" s="51" t="s">
        <v>5738</v>
      </c>
      <c r="G4495" s="51" t="s">
        <v>8889</v>
      </c>
      <c r="H4495" s="51">
        <v>2375</v>
      </c>
      <c r="I4495" s="51" t="s">
        <v>14443</v>
      </c>
      <c r="J4495" s="51">
        <v>16.690000000000001</v>
      </c>
      <c r="K4495" s="68">
        <v>39638.75</v>
      </c>
      <c r="L4495" s="63" t="s">
        <v>14444</v>
      </c>
      <c r="M4495" s="50" t="s">
        <v>13619</v>
      </c>
      <c r="N4495" s="36" t="s">
        <v>11112</v>
      </c>
      <c r="O4495" s="36">
        <v>279</v>
      </c>
      <c r="Q4495" s="36" t="s">
        <v>8894</v>
      </c>
      <c r="R4495" s="50" t="str">
        <f>VLOOKUP(A4495,[1]komplet!$1:$1048576,18,0)</f>
        <v>ANO</v>
      </c>
    </row>
    <row r="4496" spans="1:18" x14ac:dyDescent="0.25">
      <c r="A4496" s="71">
        <v>691015198</v>
      </c>
      <c r="B4496" s="56">
        <f t="shared" si="140"/>
        <v>691015198</v>
      </c>
      <c r="C4496" s="57" t="s">
        <v>8362</v>
      </c>
      <c r="D4496" s="50">
        <v>1</v>
      </c>
      <c r="E4496" s="72">
        <f t="shared" si="141"/>
        <v>28167414</v>
      </c>
      <c r="F4496" s="51" t="s">
        <v>5738</v>
      </c>
      <c r="G4496" s="51" t="s">
        <v>8894</v>
      </c>
      <c r="H4496" s="51">
        <v>50</v>
      </c>
      <c r="I4496" s="51" t="s">
        <v>14443</v>
      </c>
      <c r="J4496" s="51">
        <v>16.690000000000001</v>
      </c>
      <c r="K4496" s="68">
        <v>834.50000000000011</v>
      </c>
      <c r="L4496" s="63" t="s">
        <v>14444</v>
      </c>
      <c r="M4496" s="50" t="s">
        <v>13620</v>
      </c>
      <c r="N4496" s="36" t="s">
        <v>13621</v>
      </c>
      <c r="O4496" s="36" t="s">
        <v>13622</v>
      </c>
      <c r="Q4496" s="36" t="s">
        <v>8894</v>
      </c>
      <c r="R4496" s="50" t="str">
        <f>VLOOKUP(A4496,[1]komplet!$1:$1048576,18,0)</f>
        <v>NE</v>
      </c>
    </row>
    <row r="4497" spans="1:18" x14ac:dyDescent="0.25">
      <c r="A4497" s="71">
        <v>600007979</v>
      </c>
      <c r="B4497" s="56">
        <f t="shared" si="140"/>
        <v>600007979</v>
      </c>
      <c r="C4497" s="57" t="s">
        <v>8363</v>
      </c>
      <c r="D4497" s="50">
        <v>1</v>
      </c>
      <c r="E4497" s="72">
        <f t="shared" si="141"/>
        <v>69434</v>
      </c>
      <c r="F4497" s="51" t="s">
        <v>5738</v>
      </c>
      <c r="G4497" s="51" t="s">
        <v>8895</v>
      </c>
      <c r="H4497" s="51">
        <v>675</v>
      </c>
      <c r="I4497" s="51" t="s">
        <v>14443</v>
      </c>
      <c r="J4497" s="51">
        <v>16.690000000000001</v>
      </c>
      <c r="K4497" s="68">
        <v>11265.75</v>
      </c>
      <c r="L4497" s="63" t="s">
        <v>14444</v>
      </c>
      <c r="M4497" s="50" t="s">
        <v>13623</v>
      </c>
      <c r="O4497" s="36">
        <v>181</v>
      </c>
      <c r="Q4497" s="36" t="s">
        <v>13624</v>
      </c>
      <c r="R4497" s="50" t="str">
        <f>VLOOKUP(A4497,[1]komplet!$1:$1048576,18,0)</f>
        <v>ANO</v>
      </c>
    </row>
    <row r="4498" spans="1:18" x14ac:dyDescent="0.25">
      <c r="A4498" s="71">
        <v>600022188</v>
      </c>
      <c r="B4498" s="56">
        <f t="shared" si="140"/>
        <v>600022188</v>
      </c>
      <c r="C4498" s="57" t="s">
        <v>8364</v>
      </c>
      <c r="D4498" s="50">
        <v>1</v>
      </c>
      <c r="E4498" s="72">
        <f t="shared" si="141"/>
        <v>47019727</v>
      </c>
      <c r="F4498" s="51" t="s">
        <v>5738</v>
      </c>
      <c r="G4498" s="51" t="s">
        <v>8895</v>
      </c>
      <c r="H4498" s="51">
        <v>675</v>
      </c>
      <c r="I4498" s="51" t="s">
        <v>14443</v>
      </c>
      <c r="J4498" s="51">
        <v>16.690000000000001</v>
      </c>
      <c r="K4498" s="68">
        <v>11265.75</v>
      </c>
      <c r="L4498" s="63" t="s">
        <v>14444</v>
      </c>
      <c r="M4498" s="50" t="s">
        <v>13625</v>
      </c>
      <c r="N4498" s="36" t="s">
        <v>13626</v>
      </c>
      <c r="O4498" s="36">
        <v>1576</v>
      </c>
      <c r="Q4498" s="36" t="s">
        <v>13627</v>
      </c>
      <c r="R4498" s="50" t="str">
        <f>VLOOKUP(A4498,[1]komplet!$1:$1048576,18,0)</f>
        <v>ANO</v>
      </c>
    </row>
    <row r="4499" spans="1:18" x14ac:dyDescent="0.25">
      <c r="A4499" s="71">
        <v>600007936</v>
      </c>
      <c r="B4499" s="56">
        <f t="shared" si="140"/>
        <v>600007936</v>
      </c>
      <c r="C4499" s="57" t="s">
        <v>8365</v>
      </c>
      <c r="D4499" s="50">
        <v>1</v>
      </c>
      <c r="E4499" s="72">
        <f t="shared" si="141"/>
        <v>47019689</v>
      </c>
      <c r="F4499" s="51" t="s">
        <v>5738</v>
      </c>
      <c r="G4499" s="51" t="s">
        <v>8895</v>
      </c>
      <c r="H4499" s="51">
        <v>825</v>
      </c>
      <c r="I4499" s="51" t="s">
        <v>14443</v>
      </c>
      <c r="J4499" s="51">
        <v>16.690000000000001</v>
      </c>
      <c r="K4499" s="68">
        <v>13769.250000000002</v>
      </c>
      <c r="L4499" s="63" t="s">
        <v>14444</v>
      </c>
      <c r="M4499" s="50" t="s">
        <v>13628</v>
      </c>
      <c r="N4499" s="36" t="s">
        <v>4597</v>
      </c>
      <c r="O4499" s="36">
        <v>1222</v>
      </c>
      <c r="Q4499" s="36" t="s">
        <v>13627</v>
      </c>
      <c r="R4499" s="50" t="str">
        <f>VLOOKUP(A4499,[1]komplet!$1:$1048576,18,0)</f>
        <v>ANO</v>
      </c>
    </row>
    <row r="4500" spans="1:18" x14ac:dyDescent="0.25">
      <c r="A4500" s="71">
        <v>600007944</v>
      </c>
      <c r="B4500" s="56">
        <f t="shared" si="140"/>
        <v>600007944</v>
      </c>
      <c r="C4500" s="57" t="s">
        <v>8366</v>
      </c>
      <c r="D4500" s="50">
        <v>1</v>
      </c>
      <c r="E4500" s="72">
        <f t="shared" si="141"/>
        <v>14802201</v>
      </c>
      <c r="F4500" s="51" t="s">
        <v>5738</v>
      </c>
      <c r="G4500" s="51" t="s">
        <v>8895</v>
      </c>
      <c r="H4500" s="51">
        <v>1275</v>
      </c>
      <c r="I4500" s="51" t="s">
        <v>14443</v>
      </c>
      <c r="J4500" s="51">
        <v>16.690000000000001</v>
      </c>
      <c r="K4500" s="68">
        <v>21279.75</v>
      </c>
      <c r="L4500" s="63" t="s">
        <v>14444</v>
      </c>
      <c r="M4500" s="50" t="s">
        <v>13629</v>
      </c>
      <c r="N4500" s="36" t="s">
        <v>50</v>
      </c>
      <c r="O4500" s="36">
        <v>1135</v>
      </c>
      <c r="Q4500" s="36" t="s">
        <v>13630</v>
      </c>
      <c r="R4500" s="50" t="str">
        <f>VLOOKUP(A4500,[1]komplet!$1:$1048576,18,0)</f>
        <v>ANO</v>
      </c>
    </row>
    <row r="4501" spans="1:18" x14ac:dyDescent="0.25">
      <c r="A4501" s="71">
        <v>600007952</v>
      </c>
      <c r="B4501" s="56">
        <f t="shared" si="140"/>
        <v>600007952</v>
      </c>
      <c r="C4501" s="57" t="s">
        <v>8367</v>
      </c>
      <c r="D4501" s="50">
        <v>1</v>
      </c>
      <c r="E4501" s="72">
        <f t="shared" si="141"/>
        <v>47019671</v>
      </c>
      <c r="F4501" s="51" t="s">
        <v>5738</v>
      </c>
      <c r="G4501" s="51" t="s">
        <v>8895</v>
      </c>
      <c r="H4501" s="51">
        <v>1675</v>
      </c>
      <c r="I4501" s="51" t="s">
        <v>14443</v>
      </c>
      <c r="J4501" s="51">
        <v>16.690000000000001</v>
      </c>
      <c r="K4501" s="68">
        <v>27955.750000000004</v>
      </c>
      <c r="L4501" s="63" t="s">
        <v>14444</v>
      </c>
      <c r="M4501" s="50" t="s">
        <v>13631</v>
      </c>
      <c r="N4501" s="36" t="s">
        <v>13261</v>
      </c>
      <c r="O4501" s="36">
        <v>186</v>
      </c>
      <c r="Q4501" s="36" t="s">
        <v>13627</v>
      </c>
      <c r="R4501" s="50" t="str">
        <f>VLOOKUP(A4501,[1]komplet!$1:$1048576,18,0)</f>
        <v>ANO</v>
      </c>
    </row>
    <row r="4502" spans="1:18" x14ac:dyDescent="0.25">
      <c r="A4502" s="71">
        <v>600007961</v>
      </c>
      <c r="B4502" s="56">
        <f t="shared" si="140"/>
        <v>600007961</v>
      </c>
      <c r="C4502" s="57" t="s">
        <v>8368</v>
      </c>
      <c r="D4502" s="50">
        <v>1</v>
      </c>
      <c r="E4502" s="72">
        <f t="shared" si="141"/>
        <v>47019697</v>
      </c>
      <c r="F4502" s="51" t="s">
        <v>5738</v>
      </c>
      <c r="G4502" s="51" t="s">
        <v>8895</v>
      </c>
      <c r="H4502" s="51">
        <v>0</v>
      </c>
      <c r="I4502" s="51" t="s">
        <v>14443</v>
      </c>
      <c r="J4502" s="51">
        <v>16.690000000000001</v>
      </c>
      <c r="K4502" s="68">
        <v>0</v>
      </c>
      <c r="L4502" s="63">
        <v>44536</v>
      </c>
      <c r="M4502" s="50" t="s">
        <v>13632</v>
      </c>
      <c r="N4502" s="36" t="s">
        <v>4253</v>
      </c>
      <c r="O4502" s="36">
        <v>209</v>
      </c>
      <c r="Q4502" s="36" t="s">
        <v>13630</v>
      </c>
      <c r="R4502" s="50" t="str">
        <f>VLOOKUP(A4502,[1]komplet!$1:$1048576,18,0)</f>
        <v>ANO</v>
      </c>
    </row>
    <row r="4503" spans="1:18" x14ac:dyDescent="0.25">
      <c r="A4503" s="71">
        <v>600007987</v>
      </c>
      <c r="B4503" s="56">
        <f t="shared" si="140"/>
        <v>600007987</v>
      </c>
      <c r="C4503" s="57" t="s">
        <v>8369</v>
      </c>
      <c r="D4503" s="50">
        <v>1</v>
      </c>
      <c r="E4503" s="72">
        <f t="shared" si="141"/>
        <v>47019719</v>
      </c>
      <c r="F4503" s="51" t="s">
        <v>5738</v>
      </c>
      <c r="G4503" s="51" t="s">
        <v>8895</v>
      </c>
      <c r="H4503" s="51">
        <v>725</v>
      </c>
      <c r="I4503" s="51" t="s">
        <v>14443</v>
      </c>
      <c r="J4503" s="51">
        <v>16.690000000000001</v>
      </c>
      <c r="K4503" s="68">
        <v>12100.250000000002</v>
      </c>
      <c r="L4503" s="63" t="s">
        <v>14444</v>
      </c>
      <c r="M4503" s="50" t="s">
        <v>13633</v>
      </c>
      <c r="N4503" s="36" t="s">
        <v>4597</v>
      </c>
      <c r="O4503" s="36">
        <v>1222</v>
      </c>
      <c r="Q4503" s="36" t="s">
        <v>13627</v>
      </c>
      <c r="R4503" s="50" t="str">
        <f>VLOOKUP(A4503,[1]komplet!$1:$1048576,18,0)</f>
        <v>ANO</v>
      </c>
    </row>
    <row r="4504" spans="1:18" x14ac:dyDescent="0.25">
      <c r="A4504" s="71">
        <v>600055728</v>
      </c>
      <c r="B4504" s="56">
        <f t="shared" si="140"/>
        <v>600055728</v>
      </c>
      <c r="C4504" s="57" t="s">
        <v>8370</v>
      </c>
      <c r="D4504" s="50">
        <v>1</v>
      </c>
      <c r="E4504" s="72">
        <f t="shared" si="141"/>
        <v>70988200</v>
      </c>
      <c r="F4504" s="51" t="s">
        <v>5738</v>
      </c>
      <c r="G4504" s="51" t="s">
        <v>8895</v>
      </c>
      <c r="H4504" s="51">
        <v>125</v>
      </c>
      <c r="I4504" s="51" t="s">
        <v>14443</v>
      </c>
      <c r="J4504" s="51">
        <v>16.690000000000001</v>
      </c>
      <c r="K4504" s="68">
        <v>2086.25</v>
      </c>
      <c r="L4504" s="63" t="s">
        <v>14444</v>
      </c>
      <c r="M4504" s="50" t="s">
        <v>13634</v>
      </c>
      <c r="O4504" s="36">
        <v>23</v>
      </c>
      <c r="Q4504" s="36" t="s">
        <v>13635</v>
      </c>
      <c r="R4504" s="50" t="str">
        <f>VLOOKUP(A4504,[1]komplet!$1:$1048576,18,0)</f>
        <v>ANO</v>
      </c>
    </row>
    <row r="4505" spans="1:18" x14ac:dyDescent="0.25">
      <c r="A4505" s="71">
        <v>600055647</v>
      </c>
      <c r="B4505" s="56">
        <f t="shared" si="140"/>
        <v>600055647</v>
      </c>
      <c r="C4505" s="57" t="s">
        <v>8371</v>
      </c>
      <c r="D4505" s="50">
        <v>1</v>
      </c>
      <c r="E4505" s="72">
        <f t="shared" si="141"/>
        <v>47014491</v>
      </c>
      <c r="F4505" s="51" t="s">
        <v>5738</v>
      </c>
      <c r="G4505" s="51" t="s">
        <v>8895</v>
      </c>
      <c r="H4505" s="51">
        <v>3425</v>
      </c>
      <c r="I4505" s="51" t="s">
        <v>14443</v>
      </c>
      <c r="J4505" s="51">
        <v>16.690000000000001</v>
      </c>
      <c r="K4505" s="68">
        <v>57163.250000000007</v>
      </c>
      <c r="L4505" s="63" t="s">
        <v>14444</v>
      </c>
      <c r="M4505" s="50" t="s">
        <v>13636</v>
      </c>
      <c r="N4505" s="36" t="s">
        <v>4253</v>
      </c>
      <c r="O4505" s="36">
        <v>209</v>
      </c>
      <c r="Q4505" s="36" t="s">
        <v>13630</v>
      </c>
      <c r="R4505" s="50" t="str">
        <f>VLOOKUP(A4505,[1]komplet!$1:$1048576,18,0)</f>
        <v>ANO</v>
      </c>
    </row>
    <row r="4506" spans="1:18" x14ac:dyDescent="0.25">
      <c r="A4506" s="71">
        <v>600055655</v>
      </c>
      <c r="B4506" s="56">
        <f t="shared" si="140"/>
        <v>600055655</v>
      </c>
      <c r="C4506" s="57" t="s">
        <v>8372</v>
      </c>
      <c r="D4506" s="50">
        <v>1</v>
      </c>
      <c r="E4506" s="72">
        <f t="shared" si="141"/>
        <v>71000526</v>
      </c>
      <c r="F4506" s="51" t="s">
        <v>5738</v>
      </c>
      <c r="G4506" s="51" t="s">
        <v>8895</v>
      </c>
      <c r="H4506" s="51">
        <v>100</v>
      </c>
      <c r="I4506" s="51" t="s">
        <v>14443</v>
      </c>
      <c r="J4506" s="51">
        <v>16.690000000000001</v>
      </c>
      <c r="K4506" s="68">
        <v>1669.0000000000002</v>
      </c>
      <c r="L4506" s="63" t="s">
        <v>14444</v>
      </c>
      <c r="M4506" s="50" t="s">
        <v>13637</v>
      </c>
      <c r="O4506" s="36">
        <v>68</v>
      </c>
      <c r="Q4506" s="36" t="s">
        <v>44</v>
      </c>
      <c r="R4506" s="50" t="str">
        <f>VLOOKUP(A4506,[1]komplet!$1:$1048576,18,0)</f>
        <v>ANO</v>
      </c>
    </row>
    <row r="4507" spans="1:18" x14ac:dyDescent="0.25">
      <c r="A4507" s="71">
        <v>600055663</v>
      </c>
      <c r="B4507" s="56">
        <f t="shared" si="140"/>
        <v>600055663</v>
      </c>
      <c r="C4507" s="57" t="s">
        <v>8373</v>
      </c>
      <c r="D4507" s="50">
        <v>1</v>
      </c>
      <c r="E4507" s="72">
        <f t="shared" si="141"/>
        <v>71000534</v>
      </c>
      <c r="F4507" s="51" t="s">
        <v>5738</v>
      </c>
      <c r="G4507" s="51" t="s">
        <v>8895</v>
      </c>
      <c r="H4507" s="51">
        <v>125</v>
      </c>
      <c r="I4507" s="51" t="s">
        <v>14443</v>
      </c>
      <c r="J4507" s="51">
        <v>16.690000000000001</v>
      </c>
      <c r="K4507" s="68">
        <v>2086.25</v>
      </c>
      <c r="L4507" s="63" t="s">
        <v>14444</v>
      </c>
      <c r="M4507" s="50" t="s">
        <v>13638</v>
      </c>
      <c r="N4507" s="36" t="s">
        <v>13639</v>
      </c>
      <c r="O4507" s="36">
        <v>128</v>
      </c>
      <c r="Q4507" s="36" t="s">
        <v>13640</v>
      </c>
      <c r="R4507" s="50" t="str">
        <f>VLOOKUP(A4507,[1]komplet!$1:$1048576,18,0)</f>
        <v>ANO</v>
      </c>
    </row>
    <row r="4508" spans="1:18" x14ac:dyDescent="0.25">
      <c r="A4508" s="71">
        <v>600055671</v>
      </c>
      <c r="B4508" s="56">
        <f t="shared" si="140"/>
        <v>600055671</v>
      </c>
      <c r="C4508" s="57" t="s">
        <v>8374</v>
      </c>
      <c r="D4508" s="50">
        <v>1</v>
      </c>
      <c r="E4508" s="72">
        <f t="shared" si="141"/>
        <v>75034409</v>
      </c>
      <c r="F4508" s="51" t="s">
        <v>5738</v>
      </c>
      <c r="G4508" s="51" t="s">
        <v>8895</v>
      </c>
      <c r="H4508" s="51">
        <v>100</v>
      </c>
      <c r="I4508" s="51" t="s">
        <v>14443</v>
      </c>
      <c r="J4508" s="51">
        <v>16.690000000000001</v>
      </c>
      <c r="K4508" s="68">
        <v>1669.0000000000002</v>
      </c>
      <c r="L4508" s="63" t="s">
        <v>14444</v>
      </c>
      <c r="M4508" s="50" t="s">
        <v>13641</v>
      </c>
      <c r="N4508" s="36" t="s">
        <v>13642</v>
      </c>
      <c r="O4508" s="36">
        <v>115</v>
      </c>
      <c r="Q4508" s="36" t="s">
        <v>13643</v>
      </c>
      <c r="R4508" s="50" t="str">
        <f>VLOOKUP(A4508,[1]komplet!$1:$1048576,18,0)</f>
        <v>ANO</v>
      </c>
    </row>
    <row r="4509" spans="1:18" x14ac:dyDescent="0.25">
      <c r="A4509" s="71">
        <v>600055698</v>
      </c>
      <c r="B4509" s="56">
        <f t="shared" si="140"/>
        <v>600055698</v>
      </c>
      <c r="C4509" s="57" t="s">
        <v>8375</v>
      </c>
      <c r="D4509" s="50">
        <v>1</v>
      </c>
      <c r="E4509" s="72">
        <f t="shared" si="141"/>
        <v>71006613</v>
      </c>
      <c r="F4509" s="51" t="s">
        <v>5738</v>
      </c>
      <c r="G4509" s="51" t="s">
        <v>8895</v>
      </c>
      <c r="H4509" s="51">
        <v>125</v>
      </c>
      <c r="I4509" s="51" t="s">
        <v>14443</v>
      </c>
      <c r="J4509" s="51">
        <v>16.690000000000001</v>
      </c>
      <c r="K4509" s="68">
        <v>2086.25</v>
      </c>
      <c r="L4509" s="63" t="s">
        <v>14444</v>
      </c>
      <c r="M4509" s="50" t="s">
        <v>13644</v>
      </c>
      <c r="O4509" s="36">
        <v>61</v>
      </c>
      <c r="Q4509" s="36" t="s">
        <v>10513</v>
      </c>
      <c r="R4509" s="50" t="str">
        <f>VLOOKUP(A4509,[1]komplet!$1:$1048576,18,0)</f>
        <v>ANO</v>
      </c>
    </row>
    <row r="4510" spans="1:18" x14ac:dyDescent="0.25">
      <c r="A4510" s="71">
        <v>600055701</v>
      </c>
      <c r="B4510" s="56">
        <f t="shared" si="140"/>
        <v>600055701</v>
      </c>
      <c r="C4510" s="57" t="s">
        <v>8376</v>
      </c>
      <c r="D4510" s="50">
        <v>1</v>
      </c>
      <c r="E4510" s="72">
        <f t="shared" si="141"/>
        <v>47014318</v>
      </c>
      <c r="F4510" s="51" t="s">
        <v>5738</v>
      </c>
      <c r="G4510" s="51" t="s">
        <v>8895</v>
      </c>
      <c r="H4510" s="51">
        <v>125</v>
      </c>
      <c r="I4510" s="51" t="s">
        <v>14443</v>
      </c>
      <c r="J4510" s="51">
        <v>16.690000000000001</v>
      </c>
      <c r="K4510" s="68">
        <v>2086.25</v>
      </c>
      <c r="L4510" s="63" t="s">
        <v>14444</v>
      </c>
      <c r="M4510" s="50" t="s">
        <v>13645</v>
      </c>
      <c r="N4510" s="36" t="s">
        <v>13646</v>
      </c>
      <c r="O4510" s="36">
        <v>54</v>
      </c>
      <c r="Q4510" s="36" t="s">
        <v>13647</v>
      </c>
      <c r="R4510" s="50" t="str">
        <f>VLOOKUP(A4510,[1]komplet!$1:$1048576,18,0)</f>
        <v>ANO</v>
      </c>
    </row>
    <row r="4511" spans="1:18" x14ac:dyDescent="0.25">
      <c r="A4511" s="71">
        <v>600055736</v>
      </c>
      <c r="B4511" s="56">
        <f t="shared" si="140"/>
        <v>600055736</v>
      </c>
      <c r="C4511" s="57" t="s">
        <v>8377</v>
      </c>
      <c r="D4511" s="50">
        <v>1</v>
      </c>
      <c r="E4511" s="72">
        <f t="shared" si="141"/>
        <v>71006583</v>
      </c>
      <c r="F4511" s="51" t="s">
        <v>5738</v>
      </c>
      <c r="G4511" s="51" t="s">
        <v>8895</v>
      </c>
      <c r="H4511" s="51">
        <v>225</v>
      </c>
      <c r="I4511" s="51" t="s">
        <v>14443</v>
      </c>
      <c r="J4511" s="51">
        <v>16.690000000000001</v>
      </c>
      <c r="K4511" s="68">
        <v>3755.2500000000005</v>
      </c>
      <c r="L4511" s="63" t="s">
        <v>14444</v>
      </c>
      <c r="M4511" s="50" t="s">
        <v>13648</v>
      </c>
      <c r="O4511" s="36">
        <v>77</v>
      </c>
      <c r="Q4511" s="36" t="s">
        <v>13649</v>
      </c>
      <c r="R4511" s="50" t="str">
        <f>VLOOKUP(A4511,[1]komplet!$1:$1048576,18,0)</f>
        <v>ANO</v>
      </c>
    </row>
    <row r="4512" spans="1:18" x14ac:dyDescent="0.25">
      <c r="A4512" s="71">
        <v>600055744</v>
      </c>
      <c r="B4512" s="56">
        <f t="shared" si="140"/>
        <v>600055744</v>
      </c>
      <c r="C4512" s="57" t="s">
        <v>8378</v>
      </c>
      <c r="D4512" s="50">
        <v>1</v>
      </c>
      <c r="E4512" s="72">
        <f t="shared" si="141"/>
        <v>70946060</v>
      </c>
      <c r="F4512" s="51" t="s">
        <v>5738</v>
      </c>
      <c r="G4512" s="51" t="s">
        <v>8895</v>
      </c>
      <c r="H4512" s="51">
        <v>675</v>
      </c>
      <c r="I4512" s="51" t="s">
        <v>14443</v>
      </c>
      <c r="J4512" s="51">
        <v>16.690000000000001</v>
      </c>
      <c r="K4512" s="68">
        <v>11265.75</v>
      </c>
      <c r="L4512" s="63" t="s">
        <v>14444</v>
      </c>
      <c r="M4512" s="50" t="s">
        <v>13650</v>
      </c>
      <c r="O4512" s="36">
        <v>235</v>
      </c>
      <c r="Q4512" s="36" t="s">
        <v>13651</v>
      </c>
      <c r="R4512" s="50" t="str">
        <f>VLOOKUP(A4512,[1]komplet!$1:$1048576,18,0)</f>
        <v>ANO</v>
      </c>
    </row>
    <row r="4513" spans="1:18" x14ac:dyDescent="0.25">
      <c r="A4513" s="71">
        <v>600055752</v>
      </c>
      <c r="B4513" s="56">
        <f t="shared" si="140"/>
        <v>600055752</v>
      </c>
      <c r="C4513" s="57" t="s">
        <v>8379</v>
      </c>
      <c r="D4513" s="50">
        <v>1</v>
      </c>
      <c r="E4513" s="72">
        <f t="shared" si="141"/>
        <v>47018747</v>
      </c>
      <c r="F4513" s="51" t="s">
        <v>5738</v>
      </c>
      <c r="G4513" s="51" t="s">
        <v>8895</v>
      </c>
      <c r="H4513" s="51">
        <v>475</v>
      </c>
      <c r="I4513" s="51" t="s">
        <v>14443</v>
      </c>
      <c r="J4513" s="51">
        <v>16.690000000000001</v>
      </c>
      <c r="K4513" s="68">
        <v>7927.7500000000009</v>
      </c>
      <c r="L4513" s="63" t="s">
        <v>14444</v>
      </c>
      <c r="M4513" s="50" t="s">
        <v>13652</v>
      </c>
      <c r="N4513" s="36" t="s">
        <v>51</v>
      </c>
      <c r="O4513" s="36">
        <v>127</v>
      </c>
      <c r="Q4513" s="36" t="s">
        <v>12486</v>
      </c>
      <c r="R4513" s="50" t="str">
        <f>VLOOKUP(A4513,[1]komplet!$1:$1048576,18,0)</f>
        <v>ANO</v>
      </c>
    </row>
    <row r="4514" spans="1:18" x14ac:dyDescent="0.25">
      <c r="A4514" s="71">
        <v>600055761</v>
      </c>
      <c r="B4514" s="56">
        <f t="shared" si="140"/>
        <v>600055761</v>
      </c>
      <c r="C4514" s="57" t="s">
        <v>8380</v>
      </c>
      <c r="D4514" s="50">
        <v>1</v>
      </c>
      <c r="E4514" s="72">
        <f t="shared" si="141"/>
        <v>63804395</v>
      </c>
      <c r="F4514" s="51" t="s">
        <v>5738</v>
      </c>
      <c r="G4514" s="51" t="s">
        <v>8895</v>
      </c>
      <c r="H4514" s="51">
        <v>900</v>
      </c>
      <c r="I4514" s="51" t="s">
        <v>14443</v>
      </c>
      <c r="J4514" s="51">
        <v>16.690000000000001</v>
      </c>
      <c r="K4514" s="68">
        <v>15021.000000000002</v>
      </c>
      <c r="L4514" s="63" t="s">
        <v>14444</v>
      </c>
      <c r="M4514" s="50" t="s">
        <v>13653</v>
      </c>
      <c r="N4514" s="36" t="s">
        <v>19</v>
      </c>
      <c r="O4514" s="36">
        <v>323</v>
      </c>
      <c r="Q4514" s="36" t="s">
        <v>5350</v>
      </c>
      <c r="R4514" s="50" t="str">
        <f>VLOOKUP(A4514,[1]komplet!$1:$1048576,18,0)</f>
        <v>ANO</v>
      </c>
    </row>
    <row r="4515" spans="1:18" x14ac:dyDescent="0.25">
      <c r="A4515" s="71">
        <v>600055779</v>
      </c>
      <c r="B4515" s="56">
        <f t="shared" si="140"/>
        <v>600055779</v>
      </c>
      <c r="C4515" s="57" t="s">
        <v>8381</v>
      </c>
      <c r="D4515" s="50">
        <v>1</v>
      </c>
      <c r="E4515" s="72">
        <f t="shared" si="141"/>
        <v>47016922</v>
      </c>
      <c r="F4515" s="51" t="s">
        <v>5738</v>
      </c>
      <c r="G4515" s="51" t="s">
        <v>8895</v>
      </c>
      <c r="H4515" s="51">
        <v>500</v>
      </c>
      <c r="I4515" s="51" t="s">
        <v>14443</v>
      </c>
      <c r="J4515" s="51">
        <v>16.690000000000001</v>
      </c>
      <c r="K4515" s="68">
        <v>8345</v>
      </c>
      <c r="L4515" s="63" t="s">
        <v>14444</v>
      </c>
      <c r="M4515" s="50" t="s">
        <v>13654</v>
      </c>
      <c r="O4515" s="36">
        <v>196</v>
      </c>
      <c r="Q4515" s="36" t="s">
        <v>13655</v>
      </c>
      <c r="R4515" s="50" t="str">
        <f>VLOOKUP(A4515,[1]komplet!$1:$1048576,18,0)</f>
        <v>ANO</v>
      </c>
    </row>
    <row r="4516" spans="1:18" x14ac:dyDescent="0.25">
      <c r="A4516" s="71">
        <v>600055787</v>
      </c>
      <c r="B4516" s="56">
        <f t="shared" si="140"/>
        <v>600055787</v>
      </c>
      <c r="C4516" s="57" t="s">
        <v>8382</v>
      </c>
      <c r="D4516" s="50">
        <v>1</v>
      </c>
      <c r="E4516" s="72">
        <f t="shared" si="141"/>
        <v>47017635</v>
      </c>
      <c r="F4516" s="51" t="s">
        <v>5738</v>
      </c>
      <c r="G4516" s="51" t="s">
        <v>8895</v>
      </c>
      <c r="H4516" s="51">
        <v>650</v>
      </c>
      <c r="I4516" s="51" t="s">
        <v>14443</v>
      </c>
      <c r="J4516" s="51">
        <v>16.690000000000001</v>
      </c>
      <c r="K4516" s="68">
        <v>10848.5</v>
      </c>
      <c r="L4516" s="63" t="s">
        <v>14444</v>
      </c>
      <c r="M4516" s="50" t="s">
        <v>13656</v>
      </c>
      <c r="O4516" s="36">
        <v>157</v>
      </c>
      <c r="Q4516" s="36" t="s">
        <v>13624</v>
      </c>
      <c r="R4516" s="50" t="str">
        <f>VLOOKUP(A4516,[1]komplet!$1:$1048576,18,0)</f>
        <v>ANO</v>
      </c>
    </row>
    <row r="4517" spans="1:18" x14ac:dyDescent="0.25">
      <c r="A4517" s="71">
        <v>600055809</v>
      </c>
      <c r="B4517" s="56">
        <f t="shared" si="140"/>
        <v>600055809</v>
      </c>
      <c r="C4517" s="57" t="s">
        <v>8383</v>
      </c>
      <c r="D4517" s="50">
        <v>1</v>
      </c>
      <c r="E4517" s="72">
        <f t="shared" si="141"/>
        <v>47014369</v>
      </c>
      <c r="F4517" s="51" t="s">
        <v>5738</v>
      </c>
      <c r="G4517" s="51" t="s">
        <v>8895</v>
      </c>
      <c r="H4517" s="51">
        <v>725</v>
      </c>
      <c r="I4517" s="51" t="s">
        <v>14443</v>
      </c>
      <c r="J4517" s="51">
        <v>16.690000000000001</v>
      </c>
      <c r="K4517" s="68">
        <v>12100.250000000002</v>
      </c>
      <c r="L4517" s="63" t="s">
        <v>14444</v>
      </c>
      <c r="M4517" s="50" t="s">
        <v>13657</v>
      </c>
      <c r="N4517" s="36" t="s">
        <v>5029</v>
      </c>
      <c r="O4517" s="36">
        <v>252</v>
      </c>
      <c r="Q4517" s="36" t="s">
        <v>13658</v>
      </c>
      <c r="R4517" s="50" t="str">
        <f>VLOOKUP(A4517,[1]komplet!$1:$1048576,18,0)</f>
        <v>ANO</v>
      </c>
    </row>
    <row r="4518" spans="1:18" x14ac:dyDescent="0.25">
      <c r="A4518" s="71">
        <v>600055825</v>
      </c>
      <c r="B4518" s="56">
        <f t="shared" si="140"/>
        <v>600055825</v>
      </c>
      <c r="C4518" s="57" t="s">
        <v>8384</v>
      </c>
      <c r="D4518" s="50">
        <v>1</v>
      </c>
      <c r="E4518" s="72">
        <f t="shared" si="141"/>
        <v>47013656</v>
      </c>
      <c r="F4518" s="51" t="s">
        <v>5738</v>
      </c>
      <c r="G4518" s="51" t="s">
        <v>8895</v>
      </c>
      <c r="H4518" s="51">
        <v>700</v>
      </c>
      <c r="I4518" s="51" t="s">
        <v>14443</v>
      </c>
      <c r="J4518" s="51">
        <v>16.690000000000001</v>
      </c>
      <c r="K4518" s="68">
        <v>11683</v>
      </c>
      <c r="L4518" s="63" t="s">
        <v>14444</v>
      </c>
      <c r="M4518" s="50" t="s">
        <v>13659</v>
      </c>
      <c r="N4518" s="36" t="s">
        <v>47</v>
      </c>
      <c r="O4518" s="36">
        <v>245</v>
      </c>
      <c r="Q4518" s="36" t="s">
        <v>13660</v>
      </c>
      <c r="R4518" s="50" t="str">
        <f>VLOOKUP(A4518,[1]komplet!$1:$1048576,18,0)</f>
        <v>ANO</v>
      </c>
    </row>
    <row r="4519" spans="1:18" x14ac:dyDescent="0.25">
      <c r="A4519" s="71">
        <v>600055833</v>
      </c>
      <c r="B4519" s="56">
        <f t="shared" si="140"/>
        <v>600055833</v>
      </c>
      <c r="C4519" s="57" t="s">
        <v>8385</v>
      </c>
      <c r="D4519" s="50">
        <v>1</v>
      </c>
      <c r="E4519" s="72">
        <f t="shared" si="141"/>
        <v>47016981</v>
      </c>
      <c r="F4519" s="51" t="s">
        <v>5738</v>
      </c>
      <c r="G4519" s="51" t="s">
        <v>8895</v>
      </c>
      <c r="H4519" s="51">
        <v>2825</v>
      </c>
      <c r="I4519" s="51" t="s">
        <v>14443</v>
      </c>
      <c r="J4519" s="51">
        <v>16.690000000000001</v>
      </c>
      <c r="K4519" s="68">
        <v>47149.25</v>
      </c>
      <c r="L4519" s="63" t="s">
        <v>14444</v>
      </c>
      <c r="M4519" s="50" t="s">
        <v>13661</v>
      </c>
      <c r="N4519" s="36" t="s">
        <v>10547</v>
      </c>
      <c r="O4519" s="36">
        <v>3</v>
      </c>
      <c r="Q4519" s="36" t="s">
        <v>13627</v>
      </c>
      <c r="R4519" s="50" t="str">
        <f>VLOOKUP(A4519,[1]komplet!$1:$1048576,18,0)</f>
        <v>ANO</v>
      </c>
    </row>
    <row r="4520" spans="1:18" x14ac:dyDescent="0.25">
      <c r="A4520" s="71">
        <v>600055841</v>
      </c>
      <c r="B4520" s="56">
        <f t="shared" si="140"/>
        <v>600055841</v>
      </c>
      <c r="C4520" s="57" t="s">
        <v>8386</v>
      </c>
      <c r="D4520" s="50">
        <v>1</v>
      </c>
      <c r="E4520" s="72">
        <f t="shared" si="141"/>
        <v>47013991</v>
      </c>
      <c r="F4520" s="51" t="s">
        <v>5738</v>
      </c>
      <c r="G4520" s="51" t="s">
        <v>8895</v>
      </c>
      <c r="H4520" s="51">
        <v>3200</v>
      </c>
      <c r="I4520" s="51" t="s">
        <v>14443</v>
      </c>
      <c r="J4520" s="51">
        <v>16.690000000000001</v>
      </c>
      <c r="K4520" s="68">
        <v>53408.000000000007</v>
      </c>
      <c r="L4520" s="63" t="s">
        <v>14444</v>
      </c>
      <c r="M4520" s="50" t="s">
        <v>13662</v>
      </c>
      <c r="N4520" s="36" t="s">
        <v>33</v>
      </c>
      <c r="O4520" s="36">
        <v>2331</v>
      </c>
      <c r="Q4520" s="36" t="s">
        <v>13627</v>
      </c>
      <c r="R4520" s="50" t="str">
        <f>VLOOKUP(A4520,[1]komplet!$1:$1048576,18,0)</f>
        <v>ANO</v>
      </c>
    </row>
    <row r="4521" spans="1:18" x14ac:dyDescent="0.25">
      <c r="A4521" s="71">
        <v>600055868</v>
      </c>
      <c r="B4521" s="56">
        <f t="shared" si="140"/>
        <v>600055868</v>
      </c>
      <c r="C4521" s="57" t="s">
        <v>8387</v>
      </c>
      <c r="D4521" s="50">
        <v>1</v>
      </c>
      <c r="E4521" s="72">
        <f t="shared" si="141"/>
        <v>47013222</v>
      </c>
      <c r="F4521" s="51" t="s">
        <v>5738</v>
      </c>
      <c r="G4521" s="51" t="s">
        <v>8895</v>
      </c>
      <c r="H4521" s="51">
        <v>300</v>
      </c>
      <c r="I4521" s="51" t="s">
        <v>14443</v>
      </c>
      <c r="J4521" s="51">
        <v>16.690000000000001</v>
      </c>
      <c r="K4521" s="68">
        <v>5007</v>
      </c>
      <c r="L4521" s="63" t="s">
        <v>14444</v>
      </c>
      <c r="M4521" s="50" t="s">
        <v>13663</v>
      </c>
      <c r="O4521" s="36">
        <v>42</v>
      </c>
      <c r="Q4521" s="36" t="s">
        <v>13664</v>
      </c>
      <c r="R4521" s="50" t="str">
        <f>VLOOKUP(A4521,[1]komplet!$1:$1048576,18,0)</f>
        <v>ANO</v>
      </c>
    </row>
    <row r="4522" spans="1:18" x14ac:dyDescent="0.25">
      <c r="A4522" s="71">
        <v>600055876</v>
      </c>
      <c r="B4522" s="56">
        <f t="shared" si="140"/>
        <v>600055876</v>
      </c>
      <c r="C4522" s="57" t="s">
        <v>8388</v>
      </c>
      <c r="D4522" s="50">
        <v>1</v>
      </c>
      <c r="E4522" s="72">
        <f t="shared" si="141"/>
        <v>47017961</v>
      </c>
      <c r="F4522" s="51" t="s">
        <v>5738</v>
      </c>
      <c r="G4522" s="51" t="s">
        <v>8895</v>
      </c>
      <c r="H4522" s="51">
        <v>475</v>
      </c>
      <c r="I4522" s="51" t="s">
        <v>14443</v>
      </c>
      <c r="J4522" s="51">
        <v>16.690000000000001</v>
      </c>
      <c r="K4522" s="68">
        <v>7927.7500000000009</v>
      </c>
      <c r="L4522" s="63" t="s">
        <v>14444</v>
      </c>
      <c r="M4522" s="50" t="s">
        <v>13665</v>
      </c>
      <c r="O4522" s="36">
        <v>91</v>
      </c>
      <c r="Q4522" s="36" t="s">
        <v>5571</v>
      </c>
      <c r="R4522" s="50" t="str">
        <f>VLOOKUP(A4522,[1]komplet!$1:$1048576,18,0)</f>
        <v>ANO</v>
      </c>
    </row>
    <row r="4523" spans="1:18" x14ac:dyDescent="0.25">
      <c r="A4523" s="71">
        <v>600055884</v>
      </c>
      <c r="B4523" s="56">
        <f t="shared" si="140"/>
        <v>600055884</v>
      </c>
      <c r="C4523" s="57" t="s">
        <v>8389</v>
      </c>
      <c r="D4523" s="50">
        <v>1</v>
      </c>
      <c r="E4523" s="72">
        <f t="shared" si="141"/>
        <v>70988196</v>
      </c>
      <c r="F4523" s="51" t="s">
        <v>5738</v>
      </c>
      <c r="G4523" s="51" t="s">
        <v>8895</v>
      </c>
      <c r="H4523" s="51">
        <v>200</v>
      </c>
      <c r="I4523" s="51" t="s">
        <v>14443</v>
      </c>
      <c r="J4523" s="51">
        <v>16.690000000000001</v>
      </c>
      <c r="K4523" s="68">
        <v>3338.0000000000005</v>
      </c>
      <c r="L4523" s="63" t="s">
        <v>14444</v>
      </c>
      <c r="M4523" s="50" t="s">
        <v>13666</v>
      </c>
      <c r="O4523" s="36">
        <v>230</v>
      </c>
      <c r="Q4523" s="36" t="s">
        <v>5359</v>
      </c>
      <c r="R4523" s="50" t="str">
        <f>VLOOKUP(A4523,[1]komplet!$1:$1048576,18,0)</f>
        <v>ANO</v>
      </c>
    </row>
    <row r="4524" spans="1:18" x14ac:dyDescent="0.25">
      <c r="A4524" s="71">
        <v>600055892</v>
      </c>
      <c r="B4524" s="56">
        <f t="shared" si="140"/>
        <v>600055892</v>
      </c>
      <c r="C4524" s="57" t="s">
        <v>8390</v>
      </c>
      <c r="D4524" s="50">
        <v>1</v>
      </c>
      <c r="E4524" s="72">
        <f t="shared" si="141"/>
        <v>47013532</v>
      </c>
      <c r="F4524" s="51" t="s">
        <v>5738</v>
      </c>
      <c r="G4524" s="51" t="s">
        <v>8895</v>
      </c>
      <c r="H4524" s="51">
        <v>900</v>
      </c>
      <c r="I4524" s="51" t="s">
        <v>14443</v>
      </c>
      <c r="J4524" s="51">
        <v>16.690000000000001</v>
      </c>
      <c r="K4524" s="68">
        <v>15021.000000000002</v>
      </c>
      <c r="L4524" s="63" t="s">
        <v>14444</v>
      </c>
      <c r="M4524" s="50" t="s">
        <v>13667</v>
      </c>
      <c r="O4524" s="36">
        <v>228</v>
      </c>
      <c r="Q4524" s="36" t="s">
        <v>12484</v>
      </c>
      <c r="R4524" s="50" t="str">
        <f>VLOOKUP(A4524,[1]komplet!$1:$1048576,18,0)</f>
        <v>ANO</v>
      </c>
    </row>
    <row r="4525" spans="1:18" x14ac:dyDescent="0.25">
      <c r="A4525" s="71">
        <v>600055906</v>
      </c>
      <c r="B4525" s="56">
        <f t="shared" si="140"/>
        <v>600055906</v>
      </c>
      <c r="C4525" s="57" t="s">
        <v>8391</v>
      </c>
      <c r="D4525" s="50">
        <v>1</v>
      </c>
      <c r="E4525" s="72">
        <f t="shared" si="141"/>
        <v>71006524</v>
      </c>
      <c r="F4525" s="51" t="s">
        <v>5738</v>
      </c>
      <c r="G4525" s="51" t="s">
        <v>8895</v>
      </c>
      <c r="H4525" s="51">
        <v>100</v>
      </c>
      <c r="I4525" s="51" t="s">
        <v>14443</v>
      </c>
      <c r="J4525" s="51">
        <v>16.690000000000001</v>
      </c>
      <c r="K4525" s="68">
        <v>1669.0000000000002</v>
      </c>
      <c r="L4525" s="63" t="s">
        <v>14444</v>
      </c>
      <c r="M4525" s="50" t="s">
        <v>13668</v>
      </c>
      <c r="O4525" s="36">
        <v>204</v>
      </c>
      <c r="Q4525" s="36" t="s">
        <v>13669</v>
      </c>
      <c r="R4525" s="50" t="str">
        <f>VLOOKUP(A4525,[1]komplet!$1:$1048576,18,0)</f>
        <v>ANO</v>
      </c>
    </row>
    <row r="4526" spans="1:18" x14ac:dyDescent="0.25">
      <c r="A4526" s="71">
        <v>600055914</v>
      </c>
      <c r="B4526" s="56">
        <f t="shared" si="140"/>
        <v>600055914</v>
      </c>
      <c r="C4526" s="57" t="s">
        <v>8392</v>
      </c>
      <c r="D4526" s="50">
        <v>1</v>
      </c>
      <c r="E4526" s="72">
        <f t="shared" si="141"/>
        <v>71007229</v>
      </c>
      <c r="F4526" s="51" t="s">
        <v>5738</v>
      </c>
      <c r="G4526" s="51" t="s">
        <v>8895</v>
      </c>
      <c r="H4526" s="51">
        <v>175</v>
      </c>
      <c r="I4526" s="51" t="s">
        <v>14443</v>
      </c>
      <c r="J4526" s="51">
        <v>16.690000000000001</v>
      </c>
      <c r="K4526" s="68">
        <v>2920.75</v>
      </c>
      <c r="L4526" s="63" t="s">
        <v>14444</v>
      </c>
      <c r="M4526" s="50" t="s">
        <v>13670</v>
      </c>
      <c r="N4526" s="36" t="s">
        <v>10547</v>
      </c>
      <c r="O4526" s="36">
        <v>100</v>
      </c>
      <c r="Q4526" s="36" t="s">
        <v>13671</v>
      </c>
      <c r="R4526" s="50" t="str">
        <f>VLOOKUP(A4526,[1]komplet!$1:$1048576,18,0)</f>
        <v>ANO</v>
      </c>
    </row>
    <row r="4527" spans="1:18" x14ac:dyDescent="0.25">
      <c r="A4527" s="71">
        <v>600055922</v>
      </c>
      <c r="B4527" s="56">
        <f t="shared" si="140"/>
        <v>600055922</v>
      </c>
      <c r="C4527" s="57" t="s">
        <v>8393</v>
      </c>
      <c r="D4527" s="50">
        <v>1</v>
      </c>
      <c r="E4527" s="72">
        <f t="shared" si="141"/>
        <v>47016973</v>
      </c>
      <c r="F4527" s="51" t="s">
        <v>5738</v>
      </c>
      <c r="G4527" s="51" t="s">
        <v>8895</v>
      </c>
      <c r="H4527" s="51">
        <v>1925</v>
      </c>
      <c r="I4527" s="51" t="s">
        <v>14443</v>
      </c>
      <c r="J4527" s="51">
        <v>16.690000000000001</v>
      </c>
      <c r="K4527" s="68">
        <v>32128.250000000004</v>
      </c>
      <c r="L4527" s="63" t="s">
        <v>14444</v>
      </c>
      <c r="M4527" s="50" t="s">
        <v>13672</v>
      </c>
      <c r="N4527" s="36" t="s">
        <v>13673</v>
      </c>
      <c r="O4527" s="36">
        <v>153</v>
      </c>
      <c r="Q4527" s="36" t="s">
        <v>13627</v>
      </c>
      <c r="R4527" s="50" t="str">
        <f>VLOOKUP(A4527,[1]komplet!$1:$1048576,18,0)</f>
        <v>ANO</v>
      </c>
    </row>
    <row r="4528" spans="1:18" x14ac:dyDescent="0.25">
      <c r="A4528" s="71">
        <v>600170241</v>
      </c>
      <c r="B4528" s="56">
        <f t="shared" si="140"/>
        <v>600170241</v>
      </c>
      <c r="C4528" s="57" t="s">
        <v>8394</v>
      </c>
      <c r="D4528" s="50">
        <v>1</v>
      </c>
      <c r="E4528" s="72">
        <f t="shared" si="141"/>
        <v>16980123</v>
      </c>
      <c r="F4528" s="51" t="s">
        <v>5738</v>
      </c>
      <c r="G4528" s="51" t="s">
        <v>8895</v>
      </c>
      <c r="H4528" s="51">
        <v>1250</v>
      </c>
      <c r="I4528" s="51" t="s">
        <v>14443</v>
      </c>
      <c r="J4528" s="51">
        <v>16.690000000000001</v>
      </c>
      <c r="K4528" s="68">
        <v>20862.5</v>
      </c>
      <c r="L4528" s="63" t="s">
        <v>14444</v>
      </c>
      <c r="M4528" s="50" t="s">
        <v>13674</v>
      </c>
      <c r="N4528" s="36" t="s">
        <v>13675</v>
      </c>
      <c r="O4528" s="36">
        <v>2501</v>
      </c>
      <c r="Q4528" s="36" t="s">
        <v>13627</v>
      </c>
      <c r="R4528" s="50" t="str">
        <f>VLOOKUP(A4528,[1]komplet!$1:$1048576,18,0)</f>
        <v>ANO</v>
      </c>
    </row>
    <row r="4529" spans="1:18" x14ac:dyDescent="0.25">
      <c r="A4529" s="71">
        <v>600170250</v>
      </c>
      <c r="B4529" s="56">
        <f t="shared" si="140"/>
        <v>600170250</v>
      </c>
      <c r="C4529" s="57" t="s">
        <v>8395</v>
      </c>
      <c r="D4529" s="50">
        <v>1</v>
      </c>
      <c r="E4529" s="72">
        <f t="shared" si="141"/>
        <v>47019450</v>
      </c>
      <c r="F4529" s="51" t="s">
        <v>5738</v>
      </c>
      <c r="G4529" s="51" t="s">
        <v>8895</v>
      </c>
      <c r="H4529" s="51">
        <v>1100</v>
      </c>
      <c r="I4529" s="51" t="s">
        <v>14443</v>
      </c>
      <c r="J4529" s="51">
        <v>16.690000000000001</v>
      </c>
      <c r="K4529" s="68">
        <v>18359</v>
      </c>
      <c r="L4529" s="63" t="s">
        <v>14444</v>
      </c>
      <c r="M4529" s="50" t="s">
        <v>13676</v>
      </c>
      <c r="N4529" s="36" t="s">
        <v>13677</v>
      </c>
      <c r="O4529" s="36">
        <v>2309</v>
      </c>
      <c r="Q4529" s="36" t="s">
        <v>13627</v>
      </c>
      <c r="R4529" s="50" t="str">
        <f>VLOOKUP(A4529,[1]komplet!$1:$1048576,18,0)</f>
        <v>ANO</v>
      </c>
    </row>
    <row r="4530" spans="1:18" x14ac:dyDescent="0.25">
      <c r="A4530" s="71">
        <v>600171469</v>
      </c>
      <c r="B4530" s="56">
        <f t="shared" si="140"/>
        <v>600171469</v>
      </c>
      <c r="C4530" s="57" t="s">
        <v>8396</v>
      </c>
      <c r="D4530" s="50">
        <v>1</v>
      </c>
      <c r="E4530" s="72">
        <f t="shared" si="141"/>
        <v>47013711</v>
      </c>
      <c r="F4530" s="51" t="s">
        <v>5738</v>
      </c>
      <c r="G4530" s="51" t="s">
        <v>8895</v>
      </c>
      <c r="H4530" s="51">
        <v>600</v>
      </c>
      <c r="I4530" s="51" t="s">
        <v>14443</v>
      </c>
      <c r="J4530" s="51">
        <v>16.690000000000001</v>
      </c>
      <c r="K4530" s="68">
        <v>10014</v>
      </c>
      <c r="L4530" s="63" t="s">
        <v>14444</v>
      </c>
      <c r="M4530" s="50" t="s">
        <v>13678</v>
      </c>
      <c r="N4530" s="36" t="s">
        <v>4319</v>
      </c>
      <c r="O4530" s="36">
        <v>63</v>
      </c>
      <c r="Q4530" s="36" t="s">
        <v>5350</v>
      </c>
      <c r="R4530" s="50" t="str">
        <f>VLOOKUP(A4530,[1]komplet!$1:$1048576,18,0)</f>
        <v>ANO</v>
      </c>
    </row>
    <row r="4531" spans="1:18" x14ac:dyDescent="0.25">
      <c r="A4531" s="71">
        <v>691006091</v>
      </c>
      <c r="B4531" s="56">
        <f t="shared" si="140"/>
        <v>691006091</v>
      </c>
      <c r="C4531" s="57" t="s">
        <v>8397</v>
      </c>
      <c r="D4531" s="50">
        <v>1</v>
      </c>
      <c r="E4531" s="72">
        <f t="shared" si="141"/>
        <v>2413612</v>
      </c>
      <c r="F4531" s="51" t="s">
        <v>5738</v>
      </c>
      <c r="G4531" s="51" t="s">
        <v>8895</v>
      </c>
      <c r="H4531" s="51">
        <v>1075</v>
      </c>
      <c r="I4531" s="51" t="s">
        <v>14443</v>
      </c>
      <c r="J4531" s="51">
        <v>16.690000000000001</v>
      </c>
      <c r="K4531" s="68">
        <v>17941.75</v>
      </c>
      <c r="L4531" s="63" t="s">
        <v>14444</v>
      </c>
      <c r="M4531" s="50" t="s">
        <v>13679</v>
      </c>
      <c r="O4531" s="36">
        <v>171</v>
      </c>
      <c r="Q4531" s="36" t="s">
        <v>13680</v>
      </c>
      <c r="R4531" s="50" t="str">
        <f>VLOOKUP(A4531,[1]komplet!$1:$1048576,18,0)</f>
        <v>NE</v>
      </c>
    </row>
    <row r="4532" spans="1:18" x14ac:dyDescent="0.25">
      <c r="A4532" s="71">
        <v>691008841</v>
      </c>
      <c r="B4532" s="56">
        <f t="shared" si="140"/>
        <v>691008841</v>
      </c>
      <c r="C4532" s="57" t="s">
        <v>8398</v>
      </c>
      <c r="D4532" s="50">
        <v>1</v>
      </c>
      <c r="E4532" s="72">
        <f t="shared" si="141"/>
        <v>71294252</v>
      </c>
      <c r="F4532" s="51" t="s">
        <v>5738</v>
      </c>
      <c r="G4532" s="51" t="s">
        <v>8895</v>
      </c>
      <c r="H4532" s="51">
        <v>800</v>
      </c>
      <c r="I4532" s="51" t="s">
        <v>14443</v>
      </c>
      <c r="J4532" s="51">
        <v>16.690000000000001</v>
      </c>
      <c r="K4532" s="68">
        <v>13352.000000000002</v>
      </c>
      <c r="L4532" s="63" t="s">
        <v>14444</v>
      </c>
      <c r="M4532" s="50" t="s">
        <v>13681</v>
      </c>
      <c r="N4532" s="36" t="s">
        <v>53</v>
      </c>
      <c r="O4532" s="36">
        <v>211</v>
      </c>
      <c r="Q4532" s="36" t="s">
        <v>13682</v>
      </c>
      <c r="R4532" s="50" t="str">
        <f>VLOOKUP(A4532,[1]komplet!$1:$1048576,18,0)</f>
        <v>ANO</v>
      </c>
    </row>
    <row r="4533" spans="1:18" x14ac:dyDescent="0.25">
      <c r="A4533" s="71">
        <v>691013942</v>
      </c>
      <c r="B4533" s="56">
        <f t="shared" si="140"/>
        <v>691013942</v>
      </c>
      <c r="C4533" s="57" t="s">
        <v>8399</v>
      </c>
      <c r="D4533" s="50">
        <v>1</v>
      </c>
      <c r="E4533" s="72">
        <f t="shared" si="141"/>
        <v>8889872</v>
      </c>
      <c r="F4533" s="51" t="s">
        <v>5738</v>
      </c>
      <c r="G4533" s="51" t="s">
        <v>8895</v>
      </c>
      <c r="H4533" s="51">
        <v>75</v>
      </c>
      <c r="I4533" s="51" t="s">
        <v>14443</v>
      </c>
      <c r="J4533" s="51">
        <v>16.690000000000001</v>
      </c>
      <c r="K4533" s="68">
        <v>1251.75</v>
      </c>
      <c r="L4533" s="63" t="s">
        <v>14444</v>
      </c>
      <c r="M4533" s="50" t="s">
        <v>13683</v>
      </c>
      <c r="N4533" s="36" t="s">
        <v>13684</v>
      </c>
      <c r="O4533" s="36">
        <v>747</v>
      </c>
      <c r="Q4533" s="36" t="s">
        <v>13627</v>
      </c>
      <c r="R4533" s="50" t="str">
        <f>VLOOKUP(A4533,[1]komplet!$1:$1048576,18,0)</f>
        <v>NE</v>
      </c>
    </row>
    <row r="4534" spans="1:18" x14ac:dyDescent="0.25">
      <c r="A4534" s="71">
        <v>600021696</v>
      </c>
      <c r="B4534" s="56">
        <f t="shared" si="140"/>
        <v>600021696</v>
      </c>
      <c r="C4534" s="57" t="s">
        <v>1770</v>
      </c>
      <c r="D4534" s="50">
        <v>1</v>
      </c>
      <c r="E4534" s="72">
        <f t="shared" si="141"/>
        <v>70836264</v>
      </c>
      <c r="F4534" s="51" t="s">
        <v>5738</v>
      </c>
      <c r="G4534" s="51" t="s">
        <v>5740</v>
      </c>
      <c r="H4534" s="51">
        <v>250</v>
      </c>
      <c r="I4534" s="51" t="s">
        <v>14443</v>
      </c>
      <c r="J4534" s="51">
        <v>16.690000000000001</v>
      </c>
      <c r="K4534" s="68">
        <v>4172.5</v>
      </c>
      <c r="L4534" s="63" t="s">
        <v>14444</v>
      </c>
      <c r="M4534" s="50" t="s">
        <v>3727</v>
      </c>
      <c r="N4534" s="36" t="s">
        <v>5447</v>
      </c>
      <c r="O4534" s="36">
        <v>748</v>
      </c>
      <c r="Q4534" s="36" t="s">
        <v>5448</v>
      </c>
      <c r="R4534" s="50" t="str">
        <f>VLOOKUP(A4534,[1]komplet!$1:$1048576,18,0)</f>
        <v>ANO</v>
      </c>
    </row>
    <row r="4535" spans="1:18" x14ac:dyDescent="0.25">
      <c r="A4535" s="71">
        <v>600022064</v>
      </c>
      <c r="B4535" s="56">
        <f t="shared" si="140"/>
        <v>600022064</v>
      </c>
      <c r="C4535" s="57" t="s">
        <v>1771</v>
      </c>
      <c r="D4535" s="50">
        <v>1</v>
      </c>
      <c r="E4535" s="72">
        <f t="shared" si="141"/>
        <v>410233</v>
      </c>
      <c r="F4535" s="51" t="s">
        <v>5738</v>
      </c>
      <c r="G4535" s="51" t="s">
        <v>5740</v>
      </c>
      <c r="H4535" s="51">
        <v>225</v>
      </c>
      <c r="I4535" s="51" t="s">
        <v>14443</v>
      </c>
      <c r="J4535" s="51">
        <v>16.690000000000001</v>
      </c>
      <c r="K4535" s="68">
        <v>3755.2500000000005</v>
      </c>
      <c r="L4535" s="63" t="s">
        <v>14444</v>
      </c>
      <c r="M4535" s="50" t="s">
        <v>3728</v>
      </c>
      <c r="N4535" s="36" t="s">
        <v>5449</v>
      </c>
      <c r="O4535" s="36">
        <v>18</v>
      </c>
      <c r="Q4535" s="36" t="s">
        <v>5450</v>
      </c>
      <c r="R4535" s="50" t="str">
        <f>VLOOKUP(A4535,[1]komplet!$1:$1048576,18,0)</f>
        <v>ANO</v>
      </c>
    </row>
    <row r="4536" spans="1:18" x14ac:dyDescent="0.25">
      <c r="A4536" s="71">
        <v>600022072</v>
      </c>
      <c r="B4536" s="56">
        <f t="shared" si="140"/>
        <v>600022072</v>
      </c>
      <c r="C4536" s="57" t="s">
        <v>1772</v>
      </c>
      <c r="D4536" s="50">
        <v>1</v>
      </c>
      <c r="E4536" s="72">
        <f t="shared" si="141"/>
        <v>68378955</v>
      </c>
      <c r="F4536" s="51" t="s">
        <v>5738</v>
      </c>
      <c r="G4536" s="51" t="s">
        <v>5740</v>
      </c>
      <c r="H4536" s="51">
        <v>125</v>
      </c>
      <c r="I4536" s="51" t="s">
        <v>14443</v>
      </c>
      <c r="J4536" s="51">
        <v>16.690000000000001</v>
      </c>
      <c r="K4536" s="68">
        <v>2086.25</v>
      </c>
      <c r="L4536" s="63" t="s">
        <v>14444</v>
      </c>
      <c r="M4536" s="50" t="s">
        <v>3729</v>
      </c>
      <c r="N4536" s="36" t="s">
        <v>5451</v>
      </c>
      <c r="O4536" s="36">
        <v>436</v>
      </c>
      <c r="Q4536" s="36" t="s">
        <v>4759</v>
      </c>
      <c r="R4536" s="50" t="str">
        <f>VLOOKUP(A4536,[1]komplet!$1:$1048576,18,0)</f>
        <v>ANO</v>
      </c>
    </row>
    <row r="4537" spans="1:18" x14ac:dyDescent="0.25">
      <c r="A4537" s="71">
        <v>691009988</v>
      </c>
      <c r="B4537" s="56">
        <f t="shared" si="140"/>
        <v>691009988</v>
      </c>
      <c r="C4537" s="57" t="s">
        <v>1773</v>
      </c>
      <c r="D4537" s="50">
        <v>1</v>
      </c>
      <c r="E4537" s="72">
        <f t="shared" si="141"/>
        <v>5607248</v>
      </c>
      <c r="F4537" s="51" t="s">
        <v>5738</v>
      </c>
      <c r="G4537" s="51" t="s">
        <v>5740</v>
      </c>
      <c r="H4537" s="51">
        <v>275</v>
      </c>
      <c r="I4537" s="51" t="s">
        <v>14443</v>
      </c>
      <c r="J4537" s="51">
        <v>16.690000000000001</v>
      </c>
      <c r="K4537" s="68">
        <v>4589.75</v>
      </c>
      <c r="L4537" s="63" t="s">
        <v>14444</v>
      </c>
      <c r="M4537" s="50" t="s">
        <v>3730</v>
      </c>
      <c r="N4537" s="36" t="s">
        <v>4495</v>
      </c>
      <c r="O4537" s="36">
        <v>57</v>
      </c>
      <c r="Q4537" s="36" t="s">
        <v>5452</v>
      </c>
      <c r="R4537" s="50" t="str">
        <f>VLOOKUP(A4537,[1]komplet!$1:$1048576,18,0)</f>
        <v>NE</v>
      </c>
    </row>
    <row r="4538" spans="1:18" x14ac:dyDescent="0.25">
      <c r="A4538" s="71">
        <v>600007766</v>
      </c>
      <c r="B4538" s="56">
        <f t="shared" si="140"/>
        <v>600007766</v>
      </c>
      <c r="C4538" s="57" t="s">
        <v>1774</v>
      </c>
      <c r="D4538" s="50">
        <v>1</v>
      </c>
      <c r="E4538" s="72">
        <f t="shared" si="141"/>
        <v>61388572</v>
      </c>
      <c r="F4538" s="51" t="s">
        <v>5738</v>
      </c>
      <c r="G4538" s="51" t="s">
        <v>5740</v>
      </c>
      <c r="H4538" s="51">
        <v>1375</v>
      </c>
      <c r="I4538" s="51" t="s">
        <v>14443</v>
      </c>
      <c r="J4538" s="51">
        <v>16.690000000000001</v>
      </c>
      <c r="K4538" s="68">
        <v>22948.75</v>
      </c>
      <c r="L4538" s="63" t="s">
        <v>14444</v>
      </c>
      <c r="M4538" s="50" t="s">
        <v>3731</v>
      </c>
      <c r="N4538" s="36" t="s">
        <v>4253</v>
      </c>
      <c r="O4538" s="36">
        <v>1280</v>
      </c>
      <c r="P4538" s="36">
        <v>1</v>
      </c>
      <c r="Q4538" s="36" t="s">
        <v>81</v>
      </c>
      <c r="R4538" s="50" t="str">
        <f>VLOOKUP(A4538,[1]komplet!$1:$1048576,18,0)</f>
        <v>ANO</v>
      </c>
    </row>
    <row r="4539" spans="1:18" x14ac:dyDescent="0.25">
      <c r="A4539" s="71">
        <v>600045412</v>
      </c>
      <c r="B4539" s="56">
        <f t="shared" si="140"/>
        <v>600045412</v>
      </c>
      <c r="C4539" s="57" t="s">
        <v>1775</v>
      </c>
      <c r="D4539" s="50">
        <v>1</v>
      </c>
      <c r="E4539" s="72">
        <f t="shared" si="141"/>
        <v>61883328</v>
      </c>
      <c r="F4539" s="51" t="s">
        <v>5738</v>
      </c>
      <c r="G4539" s="51" t="s">
        <v>5740</v>
      </c>
      <c r="H4539" s="51">
        <v>3450</v>
      </c>
      <c r="I4539" s="51" t="s">
        <v>14443</v>
      </c>
      <c r="J4539" s="51">
        <v>16.690000000000001</v>
      </c>
      <c r="K4539" s="68">
        <v>57580.500000000007</v>
      </c>
      <c r="L4539" s="63" t="s">
        <v>14444</v>
      </c>
      <c r="M4539" s="50" t="s">
        <v>3732</v>
      </c>
      <c r="N4539" s="36" t="s">
        <v>5453</v>
      </c>
      <c r="O4539" s="36">
        <v>33</v>
      </c>
      <c r="Q4539" s="36" t="s">
        <v>5448</v>
      </c>
      <c r="R4539" s="50" t="str">
        <f>VLOOKUP(A4539,[1]komplet!$1:$1048576,18,0)</f>
        <v>ANO</v>
      </c>
    </row>
    <row r="4540" spans="1:18" x14ac:dyDescent="0.25">
      <c r="A4540" s="71">
        <v>600045510</v>
      </c>
      <c r="B4540" s="56">
        <f t="shared" si="140"/>
        <v>600045510</v>
      </c>
      <c r="C4540" s="57" t="s">
        <v>1776</v>
      </c>
      <c r="D4540" s="50">
        <v>1</v>
      </c>
      <c r="E4540" s="72">
        <f t="shared" si="141"/>
        <v>70925259</v>
      </c>
      <c r="F4540" s="51" t="s">
        <v>5738</v>
      </c>
      <c r="G4540" s="51" t="s">
        <v>5740</v>
      </c>
      <c r="H4540" s="51">
        <v>625</v>
      </c>
      <c r="I4540" s="51" t="s">
        <v>14443</v>
      </c>
      <c r="J4540" s="51">
        <v>16.690000000000001</v>
      </c>
      <c r="K4540" s="68">
        <v>10431.25</v>
      </c>
      <c r="L4540" s="63" t="s">
        <v>14444</v>
      </c>
      <c r="M4540" s="50" t="s">
        <v>3733</v>
      </c>
      <c r="N4540" s="36" t="s">
        <v>5454</v>
      </c>
      <c r="O4540" s="36">
        <v>69</v>
      </c>
      <c r="Q4540" s="36" t="s">
        <v>5455</v>
      </c>
      <c r="R4540" s="50" t="str">
        <f>VLOOKUP(A4540,[1]komplet!$1:$1048576,18,0)</f>
        <v>ANO</v>
      </c>
    </row>
    <row r="4541" spans="1:18" x14ac:dyDescent="0.25">
      <c r="A4541" s="71">
        <v>600052265</v>
      </c>
      <c r="B4541" s="56">
        <f t="shared" si="140"/>
        <v>600052265</v>
      </c>
      <c r="C4541" s="57" t="s">
        <v>1777</v>
      </c>
      <c r="D4541" s="50">
        <v>1</v>
      </c>
      <c r="E4541" s="72">
        <f t="shared" si="141"/>
        <v>70986444</v>
      </c>
      <c r="F4541" s="51" t="s">
        <v>5738</v>
      </c>
      <c r="G4541" s="51" t="s">
        <v>5740</v>
      </c>
      <c r="H4541" s="51">
        <v>2725</v>
      </c>
      <c r="I4541" s="51" t="s">
        <v>14443</v>
      </c>
      <c r="J4541" s="51">
        <v>16.690000000000001</v>
      </c>
      <c r="K4541" s="68">
        <v>45480.25</v>
      </c>
      <c r="L4541" s="63" t="s">
        <v>14444</v>
      </c>
      <c r="M4541" s="50" t="s">
        <v>3734</v>
      </c>
      <c r="N4541" s="36" t="s">
        <v>19</v>
      </c>
      <c r="O4541" s="36">
        <v>88</v>
      </c>
      <c r="Q4541" s="36" t="s">
        <v>5456</v>
      </c>
      <c r="R4541" s="50" t="str">
        <f>VLOOKUP(A4541,[1]komplet!$1:$1048576,18,0)</f>
        <v>ANO</v>
      </c>
    </row>
    <row r="4542" spans="1:18" x14ac:dyDescent="0.25">
      <c r="A4542" s="71">
        <v>600052028</v>
      </c>
      <c r="B4542" s="56">
        <f t="shared" si="140"/>
        <v>600052028</v>
      </c>
      <c r="C4542" s="57" t="s">
        <v>1778</v>
      </c>
      <c r="D4542" s="50">
        <v>1</v>
      </c>
      <c r="E4542" s="72">
        <f t="shared" si="141"/>
        <v>70991685</v>
      </c>
      <c r="F4542" s="51" t="s">
        <v>5738</v>
      </c>
      <c r="G4542" s="51" t="s">
        <v>5740</v>
      </c>
      <c r="H4542" s="51">
        <v>800</v>
      </c>
      <c r="I4542" s="51" t="s">
        <v>14443</v>
      </c>
      <c r="J4542" s="51">
        <v>16.690000000000001</v>
      </c>
      <c r="K4542" s="68">
        <v>13352.000000000002</v>
      </c>
      <c r="L4542" s="63" t="s">
        <v>14444</v>
      </c>
      <c r="M4542" s="50" t="s">
        <v>3735</v>
      </c>
      <c r="N4542" s="36" t="s">
        <v>4495</v>
      </c>
      <c r="O4542" s="36">
        <v>3</v>
      </c>
      <c r="Q4542" s="36" t="s">
        <v>5457</v>
      </c>
      <c r="R4542" s="50" t="str">
        <f>VLOOKUP(A4542,[1]komplet!$1:$1048576,18,0)</f>
        <v>ANO</v>
      </c>
    </row>
    <row r="4543" spans="1:18" x14ac:dyDescent="0.25">
      <c r="A4543" s="71">
        <v>600052176</v>
      </c>
      <c r="B4543" s="56">
        <f t="shared" si="140"/>
        <v>600052176</v>
      </c>
      <c r="C4543" s="57" t="s">
        <v>1779</v>
      </c>
      <c r="D4543" s="50">
        <v>1</v>
      </c>
      <c r="E4543" s="72">
        <f t="shared" si="141"/>
        <v>75031663</v>
      </c>
      <c r="F4543" s="51" t="s">
        <v>5738</v>
      </c>
      <c r="G4543" s="51" t="s">
        <v>5740</v>
      </c>
      <c r="H4543" s="51">
        <v>325</v>
      </c>
      <c r="I4543" s="51" t="s">
        <v>14443</v>
      </c>
      <c r="J4543" s="51">
        <v>16.690000000000001</v>
      </c>
      <c r="K4543" s="68">
        <v>5424.25</v>
      </c>
      <c r="L4543" s="63" t="s">
        <v>14444</v>
      </c>
      <c r="M4543" s="50" t="s">
        <v>3736</v>
      </c>
      <c r="O4543" s="36">
        <v>48</v>
      </c>
      <c r="Q4543" s="36" t="s">
        <v>5458</v>
      </c>
      <c r="R4543" s="50" t="str">
        <f>VLOOKUP(A4543,[1]komplet!$1:$1048576,18,0)</f>
        <v>ANO</v>
      </c>
    </row>
    <row r="4544" spans="1:18" x14ac:dyDescent="0.25">
      <c r="A4544" s="71">
        <v>600052184</v>
      </c>
      <c r="B4544" s="56">
        <f t="shared" si="140"/>
        <v>600052184</v>
      </c>
      <c r="C4544" s="57" t="s">
        <v>1780</v>
      </c>
      <c r="D4544" s="50">
        <v>1</v>
      </c>
      <c r="E4544" s="72">
        <f t="shared" si="141"/>
        <v>71004734</v>
      </c>
      <c r="F4544" s="51" t="s">
        <v>5738</v>
      </c>
      <c r="G4544" s="51" t="s">
        <v>5740</v>
      </c>
      <c r="H4544" s="51">
        <v>350</v>
      </c>
      <c r="I4544" s="51" t="s">
        <v>14443</v>
      </c>
      <c r="J4544" s="51">
        <v>16.690000000000001</v>
      </c>
      <c r="K4544" s="68">
        <v>5841.5</v>
      </c>
      <c r="L4544" s="63" t="s">
        <v>14444</v>
      </c>
      <c r="M4544" s="50" t="s">
        <v>3737</v>
      </c>
      <c r="N4544" s="36" t="s">
        <v>19</v>
      </c>
      <c r="O4544" s="36">
        <v>211</v>
      </c>
      <c r="Q4544" s="36" t="s">
        <v>5459</v>
      </c>
      <c r="R4544" s="50" t="str">
        <f>VLOOKUP(A4544,[1]komplet!$1:$1048576,18,0)</f>
        <v>ANO</v>
      </c>
    </row>
    <row r="4545" spans="1:18" x14ac:dyDescent="0.25">
      <c r="A4545" s="71">
        <v>600052192</v>
      </c>
      <c r="B4545" s="56">
        <f t="shared" si="140"/>
        <v>600052192</v>
      </c>
      <c r="C4545" s="57" t="s">
        <v>1781</v>
      </c>
      <c r="D4545" s="50">
        <v>1</v>
      </c>
      <c r="E4545" s="72">
        <f t="shared" si="141"/>
        <v>75033593</v>
      </c>
      <c r="F4545" s="51" t="s">
        <v>5738</v>
      </c>
      <c r="G4545" s="51" t="s">
        <v>5740</v>
      </c>
      <c r="H4545" s="51">
        <v>450</v>
      </c>
      <c r="I4545" s="51" t="s">
        <v>14443</v>
      </c>
      <c r="J4545" s="51">
        <v>16.690000000000001</v>
      </c>
      <c r="K4545" s="68">
        <v>7510.5000000000009</v>
      </c>
      <c r="L4545" s="63" t="s">
        <v>14444</v>
      </c>
      <c r="M4545" s="50" t="s">
        <v>3738</v>
      </c>
      <c r="N4545" s="36" t="s">
        <v>19</v>
      </c>
      <c r="O4545" s="36">
        <v>27</v>
      </c>
      <c r="Q4545" s="36" t="s">
        <v>5460</v>
      </c>
      <c r="R4545" s="50" t="str">
        <f>VLOOKUP(A4545,[1]komplet!$1:$1048576,18,0)</f>
        <v>ANO</v>
      </c>
    </row>
    <row r="4546" spans="1:18" x14ac:dyDescent="0.25">
      <c r="A4546" s="71">
        <v>600052206</v>
      </c>
      <c r="B4546" s="56">
        <f t="shared" si="140"/>
        <v>600052206</v>
      </c>
      <c r="C4546" s="57" t="s">
        <v>1782</v>
      </c>
      <c r="D4546" s="50">
        <v>1</v>
      </c>
      <c r="E4546" s="72">
        <f t="shared" si="141"/>
        <v>70941718</v>
      </c>
      <c r="F4546" s="51" t="s">
        <v>5738</v>
      </c>
      <c r="G4546" s="51" t="s">
        <v>5740</v>
      </c>
      <c r="H4546" s="51">
        <v>1325</v>
      </c>
      <c r="I4546" s="51" t="s">
        <v>14443</v>
      </c>
      <c r="J4546" s="51">
        <v>16.690000000000001</v>
      </c>
      <c r="K4546" s="68">
        <v>22114.25</v>
      </c>
      <c r="L4546" s="63" t="s">
        <v>14444</v>
      </c>
      <c r="M4546" s="50" t="s">
        <v>3739</v>
      </c>
      <c r="N4546" s="36" t="s">
        <v>5290</v>
      </c>
      <c r="O4546" s="36">
        <v>170</v>
      </c>
      <c r="Q4546" s="36" t="s">
        <v>5461</v>
      </c>
      <c r="R4546" s="50" t="str">
        <f>VLOOKUP(A4546,[1]komplet!$1:$1048576,18,0)</f>
        <v>ANO</v>
      </c>
    </row>
    <row r="4547" spans="1:18" x14ac:dyDescent="0.25">
      <c r="A4547" s="71">
        <v>600052257</v>
      </c>
      <c r="B4547" s="56">
        <f t="shared" si="140"/>
        <v>600052257</v>
      </c>
      <c r="C4547" s="57" t="s">
        <v>1783</v>
      </c>
      <c r="D4547" s="50">
        <v>1</v>
      </c>
      <c r="E4547" s="72">
        <f t="shared" si="141"/>
        <v>70992398</v>
      </c>
      <c r="F4547" s="51" t="s">
        <v>5738</v>
      </c>
      <c r="G4547" s="51" t="s">
        <v>5740</v>
      </c>
      <c r="H4547" s="51">
        <v>3150</v>
      </c>
      <c r="I4547" s="51" t="s">
        <v>14443</v>
      </c>
      <c r="J4547" s="51">
        <v>16.690000000000001</v>
      </c>
      <c r="K4547" s="68">
        <v>52573.500000000007</v>
      </c>
      <c r="L4547" s="63" t="s">
        <v>14444</v>
      </c>
      <c r="M4547" s="50" t="s">
        <v>3740</v>
      </c>
      <c r="N4547" s="36" t="s">
        <v>64</v>
      </c>
      <c r="O4547" s="36">
        <v>346</v>
      </c>
      <c r="Q4547" s="36" t="s">
        <v>5462</v>
      </c>
      <c r="R4547" s="50" t="str">
        <f>VLOOKUP(A4547,[1]komplet!$1:$1048576,18,0)</f>
        <v>ANO</v>
      </c>
    </row>
    <row r="4548" spans="1:18" x14ac:dyDescent="0.25">
      <c r="A4548" s="71">
        <v>600052290</v>
      </c>
      <c r="B4548" s="56">
        <f t="shared" si="140"/>
        <v>600052290</v>
      </c>
      <c r="C4548" s="57" t="s">
        <v>1784</v>
      </c>
      <c r="D4548" s="50">
        <v>1</v>
      </c>
      <c r="E4548" s="72">
        <f t="shared" si="141"/>
        <v>63834448</v>
      </c>
      <c r="F4548" s="51" t="s">
        <v>5738</v>
      </c>
      <c r="G4548" s="51" t="s">
        <v>5740</v>
      </c>
      <c r="H4548" s="51">
        <v>2550</v>
      </c>
      <c r="I4548" s="51" t="s">
        <v>14443</v>
      </c>
      <c r="J4548" s="51">
        <v>16.690000000000001</v>
      </c>
      <c r="K4548" s="68">
        <v>42559.5</v>
      </c>
      <c r="L4548" s="63" t="s">
        <v>14444</v>
      </c>
      <c r="M4548" s="50" t="s">
        <v>3741</v>
      </c>
      <c r="N4548" s="36" t="s">
        <v>5029</v>
      </c>
      <c r="O4548" s="36">
        <v>71</v>
      </c>
      <c r="P4548" s="36">
        <v>22</v>
      </c>
      <c r="Q4548" s="36" t="s">
        <v>81</v>
      </c>
      <c r="R4548" s="50" t="str">
        <f>VLOOKUP(A4548,[1]komplet!$1:$1048576,18,0)</f>
        <v>ANO</v>
      </c>
    </row>
    <row r="4549" spans="1:18" x14ac:dyDescent="0.25">
      <c r="A4549" s="71">
        <v>600052303</v>
      </c>
      <c r="B4549" s="56">
        <f t="shared" ref="B4549:B4612" si="142">A4549*1</f>
        <v>600052303</v>
      </c>
      <c r="C4549" s="57" t="s">
        <v>1785</v>
      </c>
      <c r="D4549" s="50">
        <v>1</v>
      </c>
      <c r="E4549" s="72">
        <f t="shared" ref="E4549:E4612" si="143">C4549*1</f>
        <v>63834243</v>
      </c>
      <c r="F4549" s="51" t="s">
        <v>5738</v>
      </c>
      <c r="G4549" s="51" t="s">
        <v>5740</v>
      </c>
      <c r="H4549" s="51">
        <v>3150</v>
      </c>
      <c r="I4549" s="51" t="s">
        <v>14443</v>
      </c>
      <c r="J4549" s="51">
        <v>16.690000000000001</v>
      </c>
      <c r="K4549" s="68">
        <v>52573.500000000007</v>
      </c>
      <c r="L4549" s="63" t="s">
        <v>14444</v>
      </c>
      <c r="M4549" s="50" t="s">
        <v>3742</v>
      </c>
      <c r="N4549" s="36" t="s">
        <v>64</v>
      </c>
      <c r="O4549" s="36">
        <v>94</v>
      </c>
      <c r="P4549" s="36">
        <v>19</v>
      </c>
      <c r="Q4549" s="36" t="s">
        <v>81</v>
      </c>
      <c r="R4549" s="50" t="str">
        <f>VLOOKUP(A4549,[1]komplet!$1:$1048576,18,0)</f>
        <v>ANO</v>
      </c>
    </row>
    <row r="4550" spans="1:18" x14ac:dyDescent="0.25">
      <c r="A4550" s="71">
        <v>600052311</v>
      </c>
      <c r="B4550" s="56">
        <f t="shared" si="142"/>
        <v>600052311</v>
      </c>
      <c r="C4550" s="57" t="s">
        <v>1786</v>
      </c>
      <c r="D4550" s="50">
        <v>1</v>
      </c>
      <c r="E4550" s="72">
        <f t="shared" si="143"/>
        <v>75031540</v>
      </c>
      <c r="F4550" s="51" t="s">
        <v>5738</v>
      </c>
      <c r="G4550" s="51" t="s">
        <v>5740</v>
      </c>
      <c r="H4550" s="51">
        <v>1900</v>
      </c>
      <c r="I4550" s="51" t="s">
        <v>14443</v>
      </c>
      <c r="J4550" s="51">
        <v>16.690000000000001</v>
      </c>
      <c r="K4550" s="68">
        <v>31711.000000000004</v>
      </c>
      <c r="L4550" s="63" t="s">
        <v>14444</v>
      </c>
      <c r="M4550" s="50" t="s">
        <v>3743</v>
      </c>
      <c r="N4550" s="36" t="s">
        <v>41</v>
      </c>
      <c r="O4550" s="36">
        <v>5</v>
      </c>
      <c r="Q4550" s="36" t="s">
        <v>5463</v>
      </c>
      <c r="R4550" s="50" t="str">
        <f>VLOOKUP(A4550,[1]komplet!$1:$1048576,18,0)</f>
        <v>ANO</v>
      </c>
    </row>
    <row r="4551" spans="1:18" x14ac:dyDescent="0.25">
      <c r="A4551" s="71">
        <v>600052338</v>
      </c>
      <c r="B4551" s="56">
        <f t="shared" si="142"/>
        <v>600052338</v>
      </c>
      <c r="C4551" s="57" t="s">
        <v>1787</v>
      </c>
      <c r="D4551" s="50">
        <v>1</v>
      </c>
      <c r="E4551" s="72">
        <f t="shared" si="143"/>
        <v>75034182</v>
      </c>
      <c r="F4551" s="51" t="s">
        <v>5738</v>
      </c>
      <c r="G4551" s="51" t="s">
        <v>5740</v>
      </c>
      <c r="H4551" s="51">
        <v>400</v>
      </c>
      <c r="I4551" s="51" t="s">
        <v>14443</v>
      </c>
      <c r="J4551" s="51">
        <v>16.690000000000001</v>
      </c>
      <c r="K4551" s="68">
        <v>6676.0000000000009</v>
      </c>
      <c r="L4551" s="63" t="s">
        <v>14444</v>
      </c>
      <c r="M4551" s="50" t="s">
        <v>3744</v>
      </c>
      <c r="N4551" s="36" t="s">
        <v>5464</v>
      </c>
      <c r="O4551" s="36">
        <v>78</v>
      </c>
      <c r="Q4551" s="36" t="s">
        <v>5465</v>
      </c>
      <c r="R4551" s="50" t="str">
        <f>VLOOKUP(A4551,[1]komplet!$1:$1048576,18,0)</f>
        <v>ANO</v>
      </c>
    </row>
    <row r="4552" spans="1:18" x14ac:dyDescent="0.25">
      <c r="A4552" s="71">
        <v>600052354</v>
      </c>
      <c r="B4552" s="56">
        <f t="shared" si="142"/>
        <v>600052354</v>
      </c>
      <c r="C4552" s="57" t="s">
        <v>1788</v>
      </c>
      <c r="D4552" s="50">
        <v>1</v>
      </c>
      <c r="E4552" s="72">
        <f t="shared" si="143"/>
        <v>43755089</v>
      </c>
      <c r="F4552" s="51" t="s">
        <v>5738</v>
      </c>
      <c r="G4552" s="51" t="s">
        <v>5740</v>
      </c>
      <c r="H4552" s="51">
        <v>2375</v>
      </c>
      <c r="I4552" s="51" t="s">
        <v>14443</v>
      </c>
      <c r="J4552" s="51">
        <v>16.690000000000001</v>
      </c>
      <c r="K4552" s="68">
        <v>39638.75</v>
      </c>
      <c r="L4552" s="63" t="s">
        <v>14444</v>
      </c>
      <c r="M4552" s="50" t="s">
        <v>3745</v>
      </c>
      <c r="N4552" s="36" t="s">
        <v>5451</v>
      </c>
      <c r="O4552" s="36">
        <v>57</v>
      </c>
      <c r="Q4552" s="36" t="s">
        <v>4759</v>
      </c>
      <c r="R4552" s="50" t="str">
        <f>VLOOKUP(A4552,[1]komplet!$1:$1048576,18,0)</f>
        <v>ANO</v>
      </c>
    </row>
    <row r="4553" spans="1:18" x14ac:dyDescent="0.25">
      <c r="A4553" s="71">
        <v>600052451</v>
      </c>
      <c r="B4553" s="56">
        <f t="shared" si="142"/>
        <v>600052451</v>
      </c>
      <c r="C4553" s="57" t="s">
        <v>1789</v>
      </c>
      <c r="D4553" s="50">
        <v>1</v>
      </c>
      <c r="E4553" s="72">
        <f t="shared" si="143"/>
        <v>70977691</v>
      </c>
      <c r="F4553" s="51" t="s">
        <v>5738</v>
      </c>
      <c r="G4553" s="51" t="s">
        <v>5740</v>
      </c>
      <c r="H4553" s="51">
        <v>225</v>
      </c>
      <c r="I4553" s="51" t="s">
        <v>14443</v>
      </c>
      <c r="J4553" s="51">
        <v>16.690000000000001</v>
      </c>
      <c r="K4553" s="68">
        <v>3755.2500000000005</v>
      </c>
      <c r="L4553" s="63" t="s">
        <v>14444</v>
      </c>
      <c r="M4553" s="50" t="s">
        <v>3746</v>
      </c>
      <c r="N4553" s="36" t="s">
        <v>32</v>
      </c>
      <c r="O4553" s="36">
        <v>481</v>
      </c>
      <c r="P4553" s="36">
        <v>5</v>
      </c>
      <c r="Q4553" s="36" t="s">
        <v>81</v>
      </c>
      <c r="R4553" s="50" t="str">
        <f>VLOOKUP(A4553,[1]komplet!$1:$1048576,18,0)</f>
        <v>ANO</v>
      </c>
    </row>
    <row r="4554" spans="1:18" x14ac:dyDescent="0.25">
      <c r="A4554" s="71">
        <v>610451219</v>
      </c>
      <c r="B4554" s="56">
        <f t="shared" si="142"/>
        <v>610451219</v>
      </c>
      <c r="C4554" s="57" t="s">
        <v>1790</v>
      </c>
      <c r="D4554" s="50">
        <v>1</v>
      </c>
      <c r="E4554" s="72">
        <f t="shared" si="143"/>
        <v>26144123</v>
      </c>
      <c r="F4554" s="51" t="s">
        <v>5738</v>
      </c>
      <c r="G4554" s="51" t="s">
        <v>5740</v>
      </c>
      <c r="H4554" s="51">
        <v>1000</v>
      </c>
      <c r="I4554" s="51" t="s">
        <v>14443</v>
      </c>
      <c r="J4554" s="51">
        <v>16.690000000000001</v>
      </c>
      <c r="K4554" s="68">
        <v>16690</v>
      </c>
      <c r="L4554" s="63" t="s">
        <v>14444</v>
      </c>
      <c r="M4554" s="50" t="s">
        <v>3747</v>
      </c>
      <c r="N4554" s="36" t="s">
        <v>4276</v>
      </c>
      <c r="O4554" s="36">
        <v>1685</v>
      </c>
      <c r="P4554" s="36" t="s">
        <v>5466</v>
      </c>
      <c r="Q4554" s="36" t="s">
        <v>81</v>
      </c>
      <c r="R4554" s="50" t="str">
        <f>VLOOKUP(A4554,[1]komplet!$1:$1048576,18,0)</f>
        <v>NE</v>
      </c>
    </row>
    <row r="4555" spans="1:18" x14ac:dyDescent="0.25">
      <c r="A4555" s="71">
        <v>650068955</v>
      </c>
      <c r="B4555" s="56">
        <f t="shared" si="142"/>
        <v>650068955</v>
      </c>
      <c r="C4555" s="57" t="s">
        <v>1791</v>
      </c>
      <c r="D4555" s="50">
        <v>1</v>
      </c>
      <c r="E4555" s="72">
        <f t="shared" si="143"/>
        <v>27089941</v>
      </c>
      <c r="F4555" s="51" t="s">
        <v>5738</v>
      </c>
      <c r="G4555" s="51" t="s">
        <v>5740</v>
      </c>
      <c r="H4555" s="51">
        <v>1600</v>
      </c>
      <c r="I4555" s="51" t="s">
        <v>14443</v>
      </c>
      <c r="J4555" s="51">
        <v>16.690000000000001</v>
      </c>
      <c r="K4555" s="68">
        <v>26704.000000000004</v>
      </c>
      <c r="L4555" s="63" t="s">
        <v>14444</v>
      </c>
      <c r="M4555" s="50" t="s">
        <v>3748</v>
      </c>
      <c r="N4555" s="36" t="s">
        <v>4495</v>
      </c>
      <c r="O4555" s="36">
        <v>5</v>
      </c>
      <c r="Q4555" s="36" t="s">
        <v>5025</v>
      </c>
      <c r="R4555" s="50" t="str">
        <f>VLOOKUP(A4555,[1]komplet!$1:$1048576,18,0)</f>
        <v>NE</v>
      </c>
    </row>
    <row r="4556" spans="1:18" x14ac:dyDescent="0.25">
      <c r="A4556" s="71">
        <v>651016444</v>
      </c>
      <c r="B4556" s="56">
        <f t="shared" si="142"/>
        <v>651016444</v>
      </c>
      <c r="C4556" s="57" t="s">
        <v>1792</v>
      </c>
      <c r="D4556" s="50">
        <v>1</v>
      </c>
      <c r="E4556" s="72">
        <f t="shared" si="143"/>
        <v>27408876</v>
      </c>
      <c r="F4556" s="51" t="s">
        <v>5738</v>
      </c>
      <c r="G4556" s="51" t="s">
        <v>5740</v>
      </c>
      <c r="H4556" s="51">
        <v>950</v>
      </c>
      <c r="I4556" s="51" t="s">
        <v>14443</v>
      </c>
      <c r="J4556" s="51">
        <v>16.690000000000001</v>
      </c>
      <c r="K4556" s="68">
        <v>15855.500000000002</v>
      </c>
      <c r="L4556" s="63" t="s">
        <v>14444</v>
      </c>
      <c r="M4556" s="50" t="s">
        <v>3749</v>
      </c>
      <c r="N4556" s="36" t="s">
        <v>5467</v>
      </c>
      <c r="O4556" s="36">
        <v>2630</v>
      </c>
      <c r="P4556" s="36" t="s">
        <v>5468</v>
      </c>
      <c r="Q4556" s="36" t="s">
        <v>81</v>
      </c>
      <c r="R4556" s="50" t="str">
        <f>VLOOKUP(A4556,[1]komplet!$1:$1048576,18,0)</f>
        <v>NE</v>
      </c>
    </row>
    <row r="4557" spans="1:18" x14ac:dyDescent="0.25">
      <c r="A4557" s="71">
        <v>691001146</v>
      </c>
      <c r="B4557" s="56">
        <f t="shared" si="142"/>
        <v>691001146</v>
      </c>
      <c r="C4557" s="57" t="s">
        <v>1793</v>
      </c>
      <c r="D4557" s="50">
        <v>1</v>
      </c>
      <c r="E4557" s="72">
        <f t="shared" si="143"/>
        <v>72045396</v>
      </c>
      <c r="F4557" s="51" t="s">
        <v>5738</v>
      </c>
      <c r="G4557" s="51" t="s">
        <v>5740</v>
      </c>
      <c r="H4557" s="51">
        <v>2600</v>
      </c>
      <c r="I4557" s="51" t="s">
        <v>14443</v>
      </c>
      <c r="J4557" s="51">
        <v>16.690000000000001</v>
      </c>
      <c r="K4557" s="68">
        <v>43394</v>
      </c>
      <c r="L4557" s="63" t="s">
        <v>14444</v>
      </c>
      <c r="M4557" s="50" t="s">
        <v>3750</v>
      </c>
      <c r="N4557" s="36" t="s">
        <v>19</v>
      </c>
      <c r="O4557" s="36">
        <v>2400</v>
      </c>
      <c r="P4557" s="36">
        <v>4</v>
      </c>
      <c r="Q4557" s="36" t="s">
        <v>81</v>
      </c>
      <c r="R4557" s="50" t="str">
        <f>VLOOKUP(A4557,[1]komplet!$1:$1048576,18,0)</f>
        <v>ANO</v>
      </c>
    </row>
    <row r="4558" spans="1:18" x14ac:dyDescent="0.25">
      <c r="A4558" s="71">
        <v>691002207</v>
      </c>
      <c r="B4558" s="56">
        <f t="shared" si="142"/>
        <v>691002207</v>
      </c>
      <c r="C4558" s="57" t="s">
        <v>1794</v>
      </c>
      <c r="D4558" s="50">
        <v>1</v>
      </c>
      <c r="E4558" s="72">
        <f t="shared" si="143"/>
        <v>71341005</v>
      </c>
      <c r="F4558" s="51" t="s">
        <v>5738</v>
      </c>
      <c r="G4558" s="51" t="s">
        <v>5740</v>
      </c>
      <c r="H4558" s="51">
        <v>750</v>
      </c>
      <c r="I4558" s="51" t="s">
        <v>14443</v>
      </c>
      <c r="J4558" s="51">
        <v>16.690000000000001</v>
      </c>
      <c r="K4558" s="68">
        <v>12517.500000000002</v>
      </c>
      <c r="L4558" s="63" t="s">
        <v>14444</v>
      </c>
      <c r="M4558" s="50" t="s">
        <v>3751</v>
      </c>
      <c r="N4558" s="36" t="s">
        <v>5469</v>
      </c>
      <c r="O4558" s="36">
        <v>1</v>
      </c>
      <c r="Q4558" s="36" t="s">
        <v>5470</v>
      </c>
      <c r="R4558" s="50" t="str">
        <f>VLOOKUP(A4558,[1]komplet!$1:$1048576,18,0)</f>
        <v>NE</v>
      </c>
    </row>
    <row r="4559" spans="1:18" x14ac:dyDescent="0.25">
      <c r="A4559" s="71">
        <v>691003297</v>
      </c>
      <c r="B4559" s="56">
        <f t="shared" si="142"/>
        <v>691003297</v>
      </c>
      <c r="C4559" s="57" t="s">
        <v>1795</v>
      </c>
      <c r="D4559" s="50">
        <v>1</v>
      </c>
      <c r="E4559" s="72">
        <f t="shared" si="143"/>
        <v>24144461</v>
      </c>
      <c r="F4559" s="51" t="s">
        <v>5738</v>
      </c>
      <c r="G4559" s="51" t="s">
        <v>5740</v>
      </c>
      <c r="H4559" s="51">
        <v>0</v>
      </c>
      <c r="I4559" s="51" t="s">
        <v>14443</v>
      </c>
      <c r="J4559" s="51">
        <v>16.690000000000001</v>
      </c>
      <c r="K4559" s="68">
        <v>0</v>
      </c>
      <c r="L4559" s="63">
        <v>44536</v>
      </c>
      <c r="M4559" s="50" t="s">
        <v>3752</v>
      </c>
      <c r="N4559" s="36" t="s">
        <v>43</v>
      </c>
      <c r="O4559" s="36">
        <v>286</v>
      </c>
      <c r="P4559" s="36">
        <v>12</v>
      </c>
      <c r="Q4559" s="36" t="s">
        <v>81</v>
      </c>
      <c r="R4559" s="50" t="str">
        <f>VLOOKUP(A4559,[1]komplet!$1:$1048576,18,0)</f>
        <v>NE</v>
      </c>
    </row>
    <row r="4560" spans="1:18" x14ac:dyDescent="0.25">
      <c r="A4560" s="71">
        <v>691003840</v>
      </c>
      <c r="B4560" s="56">
        <f t="shared" si="142"/>
        <v>691003840</v>
      </c>
      <c r="C4560" s="57" t="s">
        <v>1796</v>
      </c>
      <c r="D4560" s="50">
        <v>1</v>
      </c>
      <c r="E4560" s="72">
        <f t="shared" si="143"/>
        <v>71341447</v>
      </c>
      <c r="F4560" s="51" t="s">
        <v>5738</v>
      </c>
      <c r="G4560" s="51" t="s">
        <v>5740</v>
      </c>
      <c r="H4560" s="51">
        <v>225</v>
      </c>
      <c r="I4560" s="51" t="s">
        <v>14443</v>
      </c>
      <c r="J4560" s="51">
        <v>16.690000000000001</v>
      </c>
      <c r="K4560" s="68">
        <v>3755.2500000000005</v>
      </c>
      <c r="L4560" s="63" t="s">
        <v>14444</v>
      </c>
      <c r="M4560" s="50" t="s">
        <v>3753</v>
      </c>
      <c r="N4560" s="36" t="s">
        <v>5471</v>
      </c>
      <c r="O4560" s="36">
        <v>30</v>
      </c>
      <c r="Q4560" s="36" t="s">
        <v>5462</v>
      </c>
      <c r="R4560" s="50" t="str">
        <f>VLOOKUP(A4560,[1]komplet!$1:$1048576,18,0)</f>
        <v>NE</v>
      </c>
    </row>
    <row r="4561" spans="1:18" x14ac:dyDescent="0.25">
      <c r="A4561" s="71">
        <v>691003921</v>
      </c>
      <c r="B4561" s="56">
        <f t="shared" si="142"/>
        <v>691003921</v>
      </c>
      <c r="C4561" s="57" t="s">
        <v>1797</v>
      </c>
      <c r="D4561" s="50">
        <v>1</v>
      </c>
      <c r="E4561" s="72">
        <f t="shared" si="143"/>
        <v>24135097</v>
      </c>
      <c r="F4561" s="51" t="s">
        <v>5738</v>
      </c>
      <c r="G4561" s="51" t="s">
        <v>5740</v>
      </c>
      <c r="H4561" s="51">
        <v>400</v>
      </c>
      <c r="I4561" s="51" t="s">
        <v>14443</v>
      </c>
      <c r="J4561" s="51">
        <v>16.690000000000001</v>
      </c>
      <c r="K4561" s="68">
        <v>6676.0000000000009</v>
      </c>
      <c r="L4561" s="63" t="s">
        <v>14444</v>
      </c>
      <c r="M4561" s="50" t="s">
        <v>3754</v>
      </c>
      <c r="N4561" s="36" t="s">
        <v>4459</v>
      </c>
      <c r="O4561" s="36">
        <v>1519</v>
      </c>
      <c r="P4561" s="36">
        <v>8</v>
      </c>
      <c r="Q4561" s="36" t="s">
        <v>81</v>
      </c>
      <c r="R4561" s="50" t="str">
        <f>VLOOKUP(A4561,[1]komplet!$1:$1048576,18,0)</f>
        <v>NE</v>
      </c>
    </row>
    <row r="4562" spans="1:18" x14ac:dyDescent="0.25">
      <c r="A4562" s="71">
        <v>691004293</v>
      </c>
      <c r="B4562" s="56">
        <f t="shared" si="142"/>
        <v>691004293</v>
      </c>
      <c r="C4562" s="57" t="s">
        <v>1798</v>
      </c>
      <c r="D4562" s="50">
        <v>1</v>
      </c>
      <c r="E4562" s="72">
        <f t="shared" si="143"/>
        <v>71342281</v>
      </c>
      <c r="F4562" s="51" t="s">
        <v>5738</v>
      </c>
      <c r="G4562" s="51" t="s">
        <v>5740</v>
      </c>
      <c r="H4562" s="51">
        <v>0</v>
      </c>
      <c r="I4562" s="51" t="s">
        <v>14443</v>
      </c>
      <c r="J4562" s="51">
        <v>16.690000000000001</v>
      </c>
      <c r="K4562" s="68">
        <v>0</v>
      </c>
      <c r="L4562" s="63">
        <v>44536</v>
      </c>
      <c r="M4562" s="50" t="s">
        <v>3755</v>
      </c>
      <c r="N4562" s="36" t="s">
        <v>5472</v>
      </c>
      <c r="O4562" s="36">
        <v>140</v>
      </c>
      <c r="P4562" s="36">
        <v>2</v>
      </c>
      <c r="Q4562" s="36" t="s">
        <v>81</v>
      </c>
      <c r="R4562" s="50" t="str">
        <f>VLOOKUP(A4562,[1]komplet!$1:$1048576,18,0)</f>
        <v>NE</v>
      </c>
    </row>
    <row r="4563" spans="1:18" x14ac:dyDescent="0.25">
      <c r="A4563" s="71">
        <v>691005109</v>
      </c>
      <c r="B4563" s="56">
        <f t="shared" si="142"/>
        <v>691005109</v>
      </c>
      <c r="C4563" s="57" t="s">
        <v>1799</v>
      </c>
      <c r="D4563" s="50">
        <v>1</v>
      </c>
      <c r="E4563" s="72">
        <f t="shared" si="143"/>
        <v>24243027</v>
      </c>
      <c r="F4563" s="51" t="s">
        <v>5738</v>
      </c>
      <c r="G4563" s="51" t="s">
        <v>5740</v>
      </c>
      <c r="H4563" s="51">
        <v>200</v>
      </c>
      <c r="I4563" s="51" t="s">
        <v>14443</v>
      </c>
      <c r="J4563" s="51">
        <v>16.690000000000001</v>
      </c>
      <c r="K4563" s="68">
        <v>3338.0000000000005</v>
      </c>
      <c r="L4563" s="63" t="s">
        <v>14444</v>
      </c>
      <c r="M4563" s="50" t="s">
        <v>3756</v>
      </c>
      <c r="N4563" s="36" t="s">
        <v>36</v>
      </c>
      <c r="O4563" s="36">
        <v>813</v>
      </c>
      <c r="Q4563" s="36" t="s">
        <v>5473</v>
      </c>
      <c r="R4563" s="50" t="str">
        <f>VLOOKUP(A4563,[1]komplet!$1:$1048576,18,0)</f>
        <v>NE</v>
      </c>
    </row>
    <row r="4564" spans="1:18" x14ac:dyDescent="0.25">
      <c r="A4564" s="71">
        <v>691005192</v>
      </c>
      <c r="B4564" s="56">
        <f t="shared" si="142"/>
        <v>691005192</v>
      </c>
      <c r="C4564" s="57" t="s">
        <v>1800</v>
      </c>
      <c r="D4564" s="50">
        <v>1</v>
      </c>
      <c r="E4564" s="72">
        <f t="shared" si="143"/>
        <v>71295151</v>
      </c>
      <c r="F4564" s="51" t="s">
        <v>5738</v>
      </c>
      <c r="G4564" s="51" t="s">
        <v>5740</v>
      </c>
      <c r="H4564" s="51">
        <v>1350</v>
      </c>
      <c r="I4564" s="51" t="s">
        <v>14443</v>
      </c>
      <c r="J4564" s="51">
        <v>16.690000000000001</v>
      </c>
      <c r="K4564" s="68">
        <v>22531.5</v>
      </c>
      <c r="L4564" s="63" t="s">
        <v>14444</v>
      </c>
      <c r="M4564" s="50" t="s">
        <v>3757</v>
      </c>
      <c r="N4564" s="36" t="s">
        <v>45</v>
      </c>
      <c r="O4564" s="36">
        <v>151</v>
      </c>
      <c r="Q4564" s="36" t="s">
        <v>5474</v>
      </c>
      <c r="R4564" s="50" t="str">
        <f>VLOOKUP(A4564,[1]komplet!$1:$1048576,18,0)</f>
        <v>ANO</v>
      </c>
    </row>
    <row r="4565" spans="1:18" x14ac:dyDescent="0.25">
      <c r="A4565" s="71">
        <v>691006423</v>
      </c>
      <c r="B4565" s="56">
        <f t="shared" si="142"/>
        <v>691006423</v>
      </c>
      <c r="C4565" s="57" t="s">
        <v>1801</v>
      </c>
      <c r="D4565" s="50">
        <v>1</v>
      </c>
      <c r="E4565" s="72">
        <f t="shared" si="143"/>
        <v>71294139</v>
      </c>
      <c r="F4565" s="51" t="s">
        <v>5738</v>
      </c>
      <c r="G4565" s="51" t="s">
        <v>5740</v>
      </c>
      <c r="H4565" s="51">
        <v>825</v>
      </c>
      <c r="I4565" s="51" t="s">
        <v>14443</v>
      </c>
      <c r="J4565" s="51">
        <v>16.690000000000001</v>
      </c>
      <c r="K4565" s="68">
        <v>13769.250000000002</v>
      </c>
      <c r="L4565" s="63" t="s">
        <v>14444</v>
      </c>
      <c r="M4565" s="50" t="s">
        <v>3758</v>
      </c>
      <c r="N4565" s="36" t="s">
        <v>4495</v>
      </c>
      <c r="O4565" s="36">
        <v>60</v>
      </c>
      <c r="Q4565" s="36" t="s">
        <v>5450</v>
      </c>
      <c r="R4565" s="50" t="str">
        <f>VLOOKUP(A4565,[1]komplet!$1:$1048576,18,0)</f>
        <v>ANO</v>
      </c>
    </row>
    <row r="4566" spans="1:18" x14ac:dyDescent="0.25">
      <c r="A4566" s="71">
        <v>691007632</v>
      </c>
      <c r="B4566" s="56">
        <f t="shared" si="142"/>
        <v>691007632</v>
      </c>
      <c r="C4566" s="57" t="s">
        <v>1802</v>
      </c>
      <c r="D4566" s="50">
        <v>1</v>
      </c>
      <c r="E4566" s="72">
        <f t="shared" si="143"/>
        <v>3652521</v>
      </c>
      <c r="F4566" s="51" t="s">
        <v>5738</v>
      </c>
      <c r="G4566" s="51" t="s">
        <v>5740</v>
      </c>
      <c r="H4566" s="51">
        <v>125</v>
      </c>
      <c r="I4566" s="51" t="s">
        <v>14443</v>
      </c>
      <c r="J4566" s="51">
        <v>16.690000000000001</v>
      </c>
      <c r="K4566" s="68">
        <v>2086.25</v>
      </c>
      <c r="L4566" s="63" t="s">
        <v>14444</v>
      </c>
      <c r="M4566" s="50" t="s">
        <v>3759</v>
      </c>
      <c r="N4566" s="36" t="s">
        <v>5298</v>
      </c>
      <c r="O4566" s="36">
        <v>508</v>
      </c>
      <c r="Q4566" s="36" t="s">
        <v>4759</v>
      </c>
      <c r="R4566" s="50" t="str">
        <f>VLOOKUP(A4566,[1]komplet!$1:$1048576,18,0)</f>
        <v>NE</v>
      </c>
    </row>
    <row r="4567" spans="1:18" x14ac:dyDescent="0.25">
      <c r="A4567" s="71">
        <v>691009066</v>
      </c>
      <c r="B4567" s="56">
        <f t="shared" si="142"/>
        <v>691009066</v>
      </c>
      <c r="C4567" s="57" t="s">
        <v>1803</v>
      </c>
      <c r="D4567" s="50">
        <v>1</v>
      </c>
      <c r="E4567" s="72">
        <f t="shared" si="143"/>
        <v>4937007</v>
      </c>
      <c r="F4567" s="51" t="s">
        <v>5738</v>
      </c>
      <c r="G4567" s="51" t="s">
        <v>5740</v>
      </c>
      <c r="H4567" s="51">
        <v>300</v>
      </c>
      <c r="I4567" s="51" t="s">
        <v>14443</v>
      </c>
      <c r="J4567" s="51">
        <v>16.690000000000001</v>
      </c>
      <c r="K4567" s="68">
        <v>5007</v>
      </c>
      <c r="L4567" s="63" t="s">
        <v>14444</v>
      </c>
      <c r="M4567" s="50" t="s">
        <v>3760</v>
      </c>
      <c r="N4567" s="36" t="s">
        <v>4288</v>
      </c>
      <c r="O4567" s="36">
        <v>884</v>
      </c>
      <c r="Q4567" s="36" t="s">
        <v>4759</v>
      </c>
      <c r="R4567" s="50" t="str">
        <f>VLOOKUP(A4567,[1]komplet!$1:$1048576,18,0)</f>
        <v>NE</v>
      </c>
    </row>
    <row r="4568" spans="1:18" x14ac:dyDescent="0.25">
      <c r="A4568" s="71">
        <v>691009201</v>
      </c>
      <c r="B4568" s="56">
        <f t="shared" si="142"/>
        <v>691009201</v>
      </c>
      <c r="C4568" s="57" t="s">
        <v>1804</v>
      </c>
      <c r="D4568" s="50">
        <v>1</v>
      </c>
      <c r="E4568" s="72">
        <f t="shared" si="143"/>
        <v>71294554</v>
      </c>
      <c r="F4568" s="51" t="s">
        <v>5738</v>
      </c>
      <c r="G4568" s="51" t="s">
        <v>5740</v>
      </c>
      <c r="H4568" s="51">
        <v>1050</v>
      </c>
      <c r="I4568" s="51" t="s">
        <v>14443</v>
      </c>
      <c r="J4568" s="51">
        <v>16.690000000000001</v>
      </c>
      <c r="K4568" s="68">
        <v>17524.5</v>
      </c>
      <c r="L4568" s="63" t="s">
        <v>14444</v>
      </c>
      <c r="M4568" s="50" t="s">
        <v>3761</v>
      </c>
      <c r="N4568" s="36" t="s">
        <v>19</v>
      </c>
      <c r="O4568" s="36">
        <v>343</v>
      </c>
      <c r="Q4568" s="36" t="s">
        <v>5473</v>
      </c>
      <c r="R4568" s="50" t="str">
        <f>VLOOKUP(A4568,[1]komplet!$1:$1048576,18,0)</f>
        <v>ANO</v>
      </c>
    </row>
    <row r="4569" spans="1:18" x14ac:dyDescent="0.25">
      <c r="A4569" s="71">
        <v>691012768</v>
      </c>
      <c r="B4569" s="56">
        <f t="shared" si="142"/>
        <v>691012768</v>
      </c>
      <c r="C4569" s="57" t="s">
        <v>1805</v>
      </c>
      <c r="D4569" s="50">
        <v>1</v>
      </c>
      <c r="E4569" s="72">
        <f t="shared" si="143"/>
        <v>7399791</v>
      </c>
      <c r="F4569" s="51" t="s">
        <v>5738</v>
      </c>
      <c r="G4569" s="51" t="s">
        <v>5740</v>
      </c>
      <c r="H4569" s="51">
        <v>0</v>
      </c>
      <c r="I4569" s="51" t="s">
        <v>14443</v>
      </c>
      <c r="J4569" s="51">
        <v>16.690000000000001</v>
      </c>
      <c r="K4569" s="68">
        <v>0</v>
      </c>
      <c r="L4569" s="63">
        <v>44536</v>
      </c>
      <c r="M4569" s="50" t="s">
        <v>3762</v>
      </c>
      <c r="N4569" s="36" t="s">
        <v>5475</v>
      </c>
      <c r="O4569" s="36">
        <v>68</v>
      </c>
      <c r="Q4569" s="36" t="s">
        <v>5476</v>
      </c>
      <c r="R4569" s="50" t="str">
        <f>VLOOKUP(A4569,[1]komplet!$1:$1048576,18,0)</f>
        <v>NE</v>
      </c>
    </row>
    <row r="4570" spans="1:18" x14ac:dyDescent="0.25">
      <c r="A4570" s="71">
        <v>691015350</v>
      </c>
      <c r="B4570" s="56">
        <f t="shared" si="142"/>
        <v>691015350</v>
      </c>
      <c r="C4570" s="57" t="s">
        <v>1806</v>
      </c>
      <c r="D4570" s="50">
        <v>1</v>
      </c>
      <c r="E4570" s="72">
        <f t="shared" si="143"/>
        <v>10837418</v>
      </c>
      <c r="F4570" s="51" t="s">
        <v>5738</v>
      </c>
      <c r="G4570" s="51" t="s">
        <v>5744</v>
      </c>
      <c r="H4570" s="51">
        <v>150</v>
      </c>
      <c r="I4570" s="51" t="s">
        <v>14443</v>
      </c>
      <c r="J4570" s="51">
        <v>16.690000000000001</v>
      </c>
      <c r="K4570" s="68">
        <v>2503.5</v>
      </c>
      <c r="L4570" s="63" t="s">
        <v>14444</v>
      </c>
      <c r="M4570" s="50" t="s">
        <v>3763</v>
      </c>
      <c r="N4570" s="36" t="s">
        <v>5177</v>
      </c>
      <c r="O4570" s="36">
        <v>55</v>
      </c>
      <c r="Q4570" s="36" t="s">
        <v>5477</v>
      </c>
      <c r="R4570" s="50" t="str">
        <f>VLOOKUP(A4570,[1]komplet!$1:$1048576,18,0)</f>
        <v>ANO</v>
      </c>
    </row>
    <row r="4571" spans="1:18" x14ac:dyDescent="0.25">
      <c r="A4571" s="71">
        <v>600022161</v>
      </c>
      <c r="B4571" s="56">
        <f t="shared" si="142"/>
        <v>600022161</v>
      </c>
      <c r="C4571" s="57" t="s">
        <v>8400</v>
      </c>
      <c r="D4571" s="50">
        <v>1</v>
      </c>
      <c r="E4571" s="72">
        <f t="shared" si="143"/>
        <v>61904180</v>
      </c>
      <c r="F4571" s="51" t="s">
        <v>5738</v>
      </c>
      <c r="G4571" s="51" t="s">
        <v>8889</v>
      </c>
      <c r="H4571" s="51">
        <v>125</v>
      </c>
      <c r="I4571" s="51" t="s">
        <v>14443</v>
      </c>
      <c r="J4571" s="51">
        <v>16.690000000000001</v>
      </c>
      <c r="K4571" s="68">
        <v>2086.25</v>
      </c>
      <c r="L4571" s="63" t="s">
        <v>14444</v>
      </c>
      <c r="M4571" s="50" t="s">
        <v>13685</v>
      </c>
      <c r="N4571" s="36" t="s">
        <v>10105</v>
      </c>
      <c r="O4571" s="36">
        <v>1090</v>
      </c>
      <c r="Q4571" s="36" t="s">
        <v>13686</v>
      </c>
      <c r="R4571" s="50" t="str">
        <f>VLOOKUP(A4571,[1]komplet!$1:$1048576,18,0)</f>
        <v>ANO</v>
      </c>
    </row>
    <row r="4572" spans="1:18" x14ac:dyDescent="0.25">
      <c r="A4572" s="71">
        <v>600021394</v>
      </c>
      <c r="B4572" s="56">
        <f t="shared" si="142"/>
        <v>600021394</v>
      </c>
      <c r="C4572" s="57" t="s">
        <v>8401</v>
      </c>
      <c r="D4572" s="50">
        <v>1</v>
      </c>
      <c r="E4572" s="72">
        <f t="shared" si="143"/>
        <v>70843538</v>
      </c>
      <c r="F4572" s="51" t="s">
        <v>5738</v>
      </c>
      <c r="G4572" s="51" t="s">
        <v>8889</v>
      </c>
      <c r="H4572" s="51">
        <v>75</v>
      </c>
      <c r="I4572" s="51" t="s">
        <v>14443</v>
      </c>
      <c r="J4572" s="51">
        <v>16.690000000000001</v>
      </c>
      <c r="K4572" s="68">
        <v>1251.75</v>
      </c>
      <c r="L4572" s="63" t="s">
        <v>14444</v>
      </c>
      <c r="M4572" s="50" t="s">
        <v>13687</v>
      </c>
      <c r="O4572" s="36">
        <v>1</v>
      </c>
      <c r="Q4572" s="36" t="s">
        <v>13688</v>
      </c>
      <c r="R4572" s="50" t="str">
        <f>VLOOKUP(A4572,[1]komplet!$1:$1048576,18,0)</f>
        <v>ANO</v>
      </c>
    </row>
    <row r="4573" spans="1:18" x14ac:dyDescent="0.25">
      <c r="A4573" s="71">
        <v>600007855</v>
      </c>
      <c r="B4573" s="56">
        <f t="shared" si="142"/>
        <v>600007855</v>
      </c>
      <c r="C4573" s="57" t="s">
        <v>8402</v>
      </c>
      <c r="D4573" s="50">
        <v>1</v>
      </c>
      <c r="E4573" s="72">
        <f t="shared" si="143"/>
        <v>61100242</v>
      </c>
      <c r="F4573" s="51" t="s">
        <v>5738</v>
      </c>
      <c r="G4573" s="51" t="s">
        <v>8889</v>
      </c>
      <c r="H4573" s="51">
        <v>1550</v>
      </c>
      <c r="I4573" s="51" t="s">
        <v>14443</v>
      </c>
      <c r="J4573" s="51">
        <v>16.690000000000001</v>
      </c>
      <c r="K4573" s="68">
        <v>25869.500000000004</v>
      </c>
      <c r="L4573" s="63" t="s">
        <v>14444</v>
      </c>
      <c r="M4573" s="50" t="s">
        <v>13689</v>
      </c>
      <c r="N4573" s="36" t="s">
        <v>83</v>
      </c>
      <c r="O4573" s="36">
        <v>90</v>
      </c>
      <c r="Q4573" s="36" t="s">
        <v>13686</v>
      </c>
      <c r="R4573" s="50" t="str">
        <f>VLOOKUP(A4573,[1]komplet!$1:$1048576,18,0)</f>
        <v>ANO</v>
      </c>
    </row>
    <row r="4574" spans="1:18" x14ac:dyDescent="0.25">
      <c r="A4574" s="71">
        <v>600007901</v>
      </c>
      <c r="B4574" s="56">
        <f t="shared" si="142"/>
        <v>600007901</v>
      </c>
      <c r="C4574" s="57" t="s">
        <v>8403</v>
      </c>
      <c r="D4574" s="50">
        <v>1</v>
      </c>
      <c r="E4574" s="72">
        <f t="shared" si="143"/>
        <v>14803844</v>
      </c>
      <c r="F4574" s="51" t="s">
        <v>5738</v>
      </c>
      <c r="G4574" s="51" t="s">
        <v>8889</v>
      </c>
      <c r="H4574" s="51">
        <v>850</v>
      </c>
      <c r="I4574" s="51" t="s">
        <v>14443</v>
      </c>
      <c r="J4574" s="51">
        <v>16.690000000000001</v>
      </c>
      <c r="K4574" s="68">
        <v>14186.500000000002</v>
      </c>
      <c r="L4574" s="63" t="s">
        <v>14444</v>
      </c>
      <c r="M4574" s="50" t="s">
        <v>13690</v>
      </c>
      <c r="N4574" s="36" t="s">
        <v>5512</v>
      </c>
      <c r="O4574" s="36">
        <v>364</v>
      </c>
      <c r="Q4574" s="36" t="s">
        <v>13686</v>
      </c>
      <c r="R4574" s="50" t="str">
        <f>VLOOKUP(A4574,[1]komplet!$1:$1048576,18,0)</f>
        <v>ANO</v>
      </c>
    </row>
    <row r="4575" spans="1:18" x14ac:dyDescent="0.25">
      <c r="A4575" s="71">
        <v>600042111</v>
      </c>
      <c r="B4575" s="56">
        <f t="shared" si="142"/>
        <v>600042111</v>
      </c>
      <c r="C4575" s="57" t="s">
        <v>8404</v>
      </c>
      <c r="D4575" s="50">
        <v>1</v>
      </c>
      <c r="E4575" s="72">
        <f t="shared" si="143"/>
        <v>70988145</v>
      </c>
      <c r="F4575" s="51" t="s">
        <v>5738</v>
      </c>
      <c r="G4575" s="51" t="s">
        <v>8889</v>
      </c>
      <c r="H4575" s="51">
        <v>1175</v>
      </c>
      <c r="I4575" s="51" t="s">
        <v>14443</v>
      </c>
      <c r="J4575" s="51">
        <v>16.690000000000001</v>
      </c>
      <c r="K4575" s="68">
        <v>19610.75</v>
      </c>
      <c r="L4575" s="63" t="s">
        <v>14444</v>
      </c>
      <c r="M4575" s="50" t="s">
        <v>13691</v>
      </c>
      <c r="N4575" s="36" t="s">
        <v>19</v>
      </c>
      <c r="O4575" s="36">
        <v>160</v>
      </c>
      <c r="Q4575" s="36" t="s">
        <v>13688</v>
      </c>
      <c r="R4575" s="50" t="str">
        <f>VLOOKUP(A4575,[1]komplet!$1:$1048576,18,0)</f>
        <v>ANO</v>
      </c>
    </row>
    <row r="4576" spans="1:18" x14ac:dyDescent="0.25">
      <c r="A4576" s="71">
        <v>600054454</v>
      </c>
      <c r="B4576" s="56">
        <f t="shared" si="142"/>
        <v>600054454</v>
      </c>
      <c r="C4576" s="57" t="s">
        <v>8405</v>
      </c>
      <c r="D4576" s="50">
        <v>1</v>
      </c>
      <c r="E4576" s="72">
        <f t="shared" si="143"/>
        <v>71000461</v>
      </c>
      <c r="F4576" s="51" t="s">
        <v>5738</v>
      </c>
      <c r="G4576" s="51" t="s">
        <v>8889</v>
      </c>
      <c r="H4576" s="51">
        <v>500</v>
      </c>
      <c r="I4576" s="51" t="s">
        <v>14443</v>
      </c>
      <c r="J4576" s="51">
        <v>16.690000000000001</v>
      </c>
      <c r="K4576" s="68">
        <v>8345</v>
      </c>
      <c r="L4576" s="63" t="s">
        <v>14444</v>
      </c>
      <c r="M4576" s="50" t="s">
        <v>13692</v>
      </c>
      <c r="O4576" s="36">
        <v>16</v>
      </c>
      <c r="Q4576" s="36" t="s">
        <v>13693</v>
      </c>
      <c r="R4576" s="50" t="str">
        <f>VLOOKUP(A4576,[1]komplet!$1:$1048576,18,0)</f>
        <v>ANO</v>
      </c>
    </row>
    <row r="4577" spans="1:18" x14ac:dyDescent="0.25">
      <c r="A4577" s="71">
        <v>600054462</v>
      </c>
      <c r="B4577" s="56">
        <f t="shared" si="142"/>
        <v>600054462</v>
      </c>
      <c r="C4577" s="57" t="s">
        <v>8406</v>
      </c>
      <c r="D4577" s="50">
        <v>1</v>
      </c>
      <c r="E4577" s="72">
        <f t="shared" si="143"/>
        <v>75033143</v>
      </c>
      <c r="F4577" s="51" t="s">
        <v>5738</v>
      </c>
      <c r="G4577" s="51" t="s">
        <v>8889</v>
      </c>
      <c r="H4577" s="51">
        <v>475</v>
      </c>
      <c r="I4577" s="51" t="s">
        <v>14443</v>
      </c>
      <c r="J4577" s="51">
        <v>16.690000000000001</v>
      </c>
      <c r="K4577" s="68">
        <v>7927.7500000000009</v>
      </c>
      <c r="L4577" s="63" t="s">
        <v>14444</v>
      </c>
      <c r="M4577" s="50" t="s">
        <v>13694</v>
      </c>
      <c r="O4577" s="36">
        <v>10</v>
      </c>
      <c r="Q4577" s="36" t="s">
        <v>5350</v>
      </c>
      <c r="R4577" s="50" t="str">
        <f>VLOOKUP(A4577,[1]komplet!$1:$1048576,18,0)</f>
        <v>ANO</v>
      </c>
    </row>
    <row r="4578" spans="1:18" x14ac:dyDescent="0.25">
      <c r="A4578" s="71">
        <v>600054497</v>
      </c>
      <c r="B4578" s="56">
        <f t="shared" si="142"/>
        <v>600054497</v>
      </c>
      <c r="C4578" s="57" t="s">
        <v>8407</v>
      </c>
      <c r="D4578" s="50">
        <v>1</v>
      </c>
      <c r="E4578" s="72">
        <f t="shared" si="143"/>
        <v>75034425</v>
      </c>
      <c r="F4578" s="51" t="s">
        <v>5738</v>
      </c>
      <c r="G4578" s="51" t="s">
        <v>8889</v>
      </c>
      <c r="H4578" s="51">
        <v>350</v>
      </c>
      <c r="I4578" s="51" t="s">
        <v>14443</v>
      </c>
      <c r="J4578" s="51">
        <v>16.690000000000001</v>
      </c>
      <c r="K4578" s="68">
        <v>5841.5</v>
      </c>
      <c r="L4578" s="63" t="s">
        <v>14444</v>
      </c>
      <c r="M4578" s="50" t="s">
        <v>13695</v>
      </c>
      <c r="O4578" s="36">
        <v>103</v>
      </c>
      <c r="Q4578" s="36" t="s">
        <v>13696</v>
      </c>
      <c r="R4578" s="50" t="str">
        <f>VLOOKUP(A4578,[1]komplet!$1:$1048576,18,0)</f>
        <v>ANO</v>
      </c>
    </row>
    <row r="4579" spans="1:18" x14ac:dyDescent="0.25">
      <c r="A4579" s="71">
        <v>600054535</v>
      </c>
      <c r="B4579" s="56">
        <f t="shared" si="142"/>
        <v>600054535</v>
      </c>
      <c r="C4579" s="57" t="s">
        <v>8408</v>
      </c>
      <c r="D4579" s="50">
        <v>1</v>
      </c>
      <c r="E4579" s="72">
        <f t="shared" si="143"/>
        <v>75033585</v>
      </c>
      <c r="F4579" s="51" t="s">
        <v>5738</v>
      </c>
      <c r="G4579" s="51" t="s">
        <v>8889</v>
      </c>
      <c r="H4579" s="51">
        <v>50</v>
      </c>
      <c r="I4579" s="51" t="s">
        <v>14443</v>
      </c>
      <c r="J4579" s="51">
        <v>16.690000000000001</v>
      </c>
      <c r="K4579" s="68">
        <v>834.50000000000011</v>
      </c>
      <c r="L4579" s="63" t="s">
        <v>14444</v>
      </c>
      <c r="M4579" s="50" t="s">
        <v>13697</v>
      </c>
      <c r="O4579" s="36">
        <v>41</v>
      </c>
      <c r="Q4579" s="36" t="s">
        <v>13698</v>
      </c>
      <c r="R4579" s="50" t="str">
        <f>VLOOKUP(A4579,[1]komplet!$1:$1048576,18,0)</f>
        <v>ANO</v>
      </c>
    </row>
    <row r="4580" spans="1:18" x14ac:dyDescent="0.25">
      <c r="A4580" s="71">
        <v>600054624</v>
      </c>
      <c r="B4580" s="56">
        <f t="shared" si="142"/>
        <v>600054624</v>
      </c>
      <c r="C4580" s="57" t="s">
        <v>8409</v>
      </c>
      <c r="D4580" s="50">
        <v>1</v>
      </c>
      <c r="E4580" s="72">
        <f t="shared" si="143"/>
        <v>47074299</v>
      </c>
      <c r="F4580" s="51" t="s">
        <v>5738</v>
      </c>
      <c r="G4580" s="51" t="s">
        <v>8889</v>
      </c>
      <c r="H4580" s="51">
        <v>2050</v>
      </c>
      <c r="I4580" s="51" t="s">
        <v>14443</v>
      </c>
      <c r="J4580" s="51">
        <v>16.690000000000001</v>
      </c>
      <c r="K4580" s="68">
        <v>34214.5</v>
      </c>
      <c r="L4580" s="63" t="s">
        <v>14444</v>
      </c>
      <c r="M4580" s="50" t="s">
        <v>13699</v>
      </c>
      <c r="N4580" s="36" t="s">
        <v>13700</v>
      </c>
      <c r="O4580" s="36">
        <v>68</v>
      </c>
      <c r="Q4580" s="36" t="s">
        <v>13686</v>
      </c>
      <c r="R4580" s="50" t="str">
        <f>VLOOKUP(A4580,[1]komplet!$1:$1048576,18,0)</f>
        <v>ANO</v>
      </c>
    </row>
    <row r="4581" spans="1:18" x14ac:dyDescent="0.25">
      <c r="A4581" s="71">
        <v>600054632</v>
      </c>
      <c r="B4581" s="56">
        <f t="shared" si="142"/>
        <v>600054632</v>
      </c>
      <c r="C4581" s="57" t="s">
        <v>8410</v>
      </c>
      <c r="D4581" s="50">
        <v>1</v>
      </c>
      <c r="E4581" s="72">
        <f t="shared" si="143"/>
        <v>48954004</v>
      </c>
      <c r="F4581" s="51" t="s">
        <v>5738</v>
      </c>
      <c r="G4581" s="51" t="s">
        <v>8889</v>
      </c>
      <c r="H4581" s="51">
        <v>1625</v>
      </c>
      <c r="I4581" s="51" t="s">
        <v>14443</v>
      </c>
      <c r="J4581" s="51">
        <v>16.690000000000001</v>
      </c>
      <c r="K4581" s="68">
        <v>27121.250000000004</v>
      </c>
      <c r="L4581" s="63" t="s">
        <v>14444</v>
      </c>
      <c r="M4581" s="50" t="s">
        <v>13701</v>
      </c>
      <c r="N4581" s="36" t="s">
        <v>4673</v>
      </c>
      <c r="O4581" s="36">
        <v>67</v>
      </c>
      <c r="Q4581" s="36" t="s">
        <v>13686</v>
      </c>
      <c r="R4581" s="50" t="str">
        <f>VLOOKUP(A4581,[1]komplet!$1:$1048576,18,0)</f>
        <v>ANO</v>
      </c>
    </row>
    <row r="4582" spans="1:18" x14ac:dyDescent="0.25">
      <c r="A4582" s="71">
        <v>600054641</v>
      </c>
      <c r="B4582" s="56">
        <f t="shared" si="142"/>
        <v>600054641</v>
      </c>
      <c r="C4582" s="57" t="s">
        <v>8411</v>
      </c>
      <c r="D4582" s="50">
        <v>1</v>
      </c>
      <c r="E4582" s="72">
        <f t="shared" si="143"/>
        <v>75033178</v>
      </c>
      <c r="F4582" s="51" t="s">
        <v>5738</v>
      </c>
      <c r="G4582" s="51" t="s">
        <v>8889</v>
      </c>
      <c r="H4582" s="51">
        <v>200</v>
      </c>
      <c r="I4582" s="51" t="s">
        <v>14443</v>
      </c>
      <c r="J4582" s="51">
        <v>16.690000000000001</v>
      </c>
      <c r="K4582" s="68">
        <v>3338.0000000000005</v>
      </c>
      <c r="L4582" s="63" t="s">
        <v>14444</v>
      </c>
      <c r="M4582" s="50" t="s">
        <v>13702</v>
      </c>
      <c r="O4582" s="36">
        <v>56</v>
      </c>
      <c r="Q4582" s="36" t="s">
        <v>13703</v>
      </c>
      <c r="R4582" s="50" t="str">
        <f>VLOOKUP(A4582,[1]komplet!$1:$1048576,18,0)</f>
        <v>ANO</v>
      </c>
    </row>
    <row r="4583" spans="1:18" x14ac:dyDescent="0.25">
      <c r="A4583" s="71">
        <v>600054764</v>
      </c>
      <c r="B4583" s="56">
        <f t="shared" si="142"/>
        <v>600054764</v>
      </c>
      <c r="C4583" s="57" t="s">
        <v>8412</v>
      </c>
      <c r="D4583" s="50">
        <v>1</v>
      </c>
      <c r="E4583" s="72">
        <f t="shared" si="143"/>
        <v>75030543</v>
      </c>
      <c r="F4583" s="51" t="s">
        <v>5738</v>
      </c>
      <c r="G4583" s="51" t="s">
        <v>8889</v>
      </c>
      <c r="H4583" s="51">
        <v>75</v>
      </c>
      <c r="I4583" s="51" t="s">
        <v>14443</v>
      </c>
      <c r="J4583" s="51">
        <v>16.690000000000001</v>
      </c>
      <c r="K4583" s="68">
        <v>1251.75</v>
      </c>
      <c r="L4583" s="63" t="s">
        <v>14444</v>
      </c>
      <c r="M4583" s="50" t="s">
        <v>13704</v>
      </c>
      <c r="O4583" s="36">
        <v>25</v>
      </c>
      <c r="Q4583" s="36" t="s">
        <v>13705</v>
      </c>
      <c r="R4583" s="50" t="str">
        <f>VLOOKUP(A4583,[1]komplet!$1:$1048576,18,0)</f>
        <v>ANO</v>
      </c>
    </row>
    <row r="4584" spans="1:18" x14ac:dyDescent="0.25">
      <c r="A4584" s="71">
        <v>600054799</v>
      </c>
      <c r="B4584" s="56">
        <f t="shared" si="142"/>
        <v>600054799</v>
      </c>
      <c r="C4584" s="57" t="s">
        <v>8413</v>
      </c>
      <c r="D4584" s="50">
        <v>1</v>
      </c>
      <c r="E4584" s="72">
        <f t="shared" si="143"/>
        <v>75030471</v>
      </c>
      <c r="F4584" s="51" t="s">
        <v>5738</v>
      </c>
      <c r="G4584" s="51" t="s">
        <v>8889</v>
      </c>
      <c r="H4584" s="51">
        <v>425</v>
      </c>
      <c r="I4584" s="51" t="s">
        <v>14443</v>
      </c>
      <c r="J4584" s="51">
        <v>16.690000000000001</v>
      </c>
      <c r="K4584" s="68">
        <v>7093.2500000000009</v>
      </c>
      <c r="L4584" s="63" t="s">
        <v>14444</v>
      </c>
      <c r="M4584" s="50" t="s">
        <v>13706</v>
      </c>
      <c r="O4584" s="36">
        <v>85</v>
      </c>
      <c r="Q4584" s="36" t="s">
        <v>13707</v>
      </c>
      <c r="R4584" s="50" t="str">
        <f>VLOOKUP(A4584,[1]komplet!$1:$1048576,18,0)</f>
        <v>ANO</v>
      </c>
    </row>
    <row r="4585" spans="1:18" x14ac:dyDescent="0.25">
      <c r="A4585" s="71">
        <v>600054811</v>
      </c>
      <c r="B4585" s="56">
        <f t="shared" si="142"/>
        <v>600054811</v>
      </c>
      <c r="C4585" s="57" t="s">
        <v>8414</v>
      </c>
      <c r="D4585" s="50">
        <v>1</v>
      </c>
      <c r="E4585" s="72">
        <f t="shared" si="143"/>
        <v>71006672</v>
      </c>
      <c r="F4585" s="51" t="s">
        <v>5738</v>
      </c>
      <c r="G4585" s="51" t="s">
        <v>8889</v>
      </c>
      <c r="H4585" s="51">
        <v>250</v>
      </c>
      <c r="I4585" s="51" t="s">
        <v>14443</v>
      </c>
      <c r="J4585" s="51">
        <v>16.690000000000001</v>
      </c>
      <c r="K4585" s="68">
        <v>4172.5</v>
      </c>
      <c r="L4585" s="63" t="s">
        <v>14444</v>
      </c>
      <c r="M4585" s="50" t="s">
        <v>13708</v>
      </c>
      <c r="O4585" s="36">
        <v>1</v>
      </c>
      <c r="Q4585" s="36" t="s">
        <v>13709</v>
      </c>
      <c r="R4585" s="50" t="str">
        <f>VLOOKUP(A4585,[1]komplet!$1:$1048576,18,0)</f>
        <v>ANO</v>
      </c>
    </row>
    <row r="4586" spans="1:18" x14ac:dyDescent="0.25">
      <c r="A4586" s="71">
        <v>600054829</v>
      </c>
      <c r="B4586" s="56">
        <f t="shared" si="142"/>
        <v>600054829</v>
      </c>
      <c r="C4586" s="57" t="s">
        <v>8415</v>
      </c>
      <c r="D4586" s="50">
        <v>1</v>
      </c>
      <c r="E4586" s="72">
        <f t="shared" si="143"/>
        <v>75034514</v>
      </c>
      <c r="F4586" s="51" t="s">
        <v>5738</v>
      </c>
      <c r="G4586" s="51" t="s">
        <v>8889</v>
      </c>
      <c r="H4586" s="51">
        <v>675</v>
      </c>
      <c r="I4586" s="51" t="s">
        <v>14443</v>
      </c>
      <c r="J4586" s="51">
        <v>16.690000000000001</v>
      </c>
      <c r="K4586" s="68">
        <v>11265.75</v>
      </c>
      <c r="L4586" s="63" t="s">
        <v>14444</v>
      </c>
      <c r="M4586" s="50" t="s">
        <v>13710</v>
      </c>
      <c r="O4586" s="36">
        <v>196</v>
      </c>
      <c r="Q4586" s="36" t="s">
        <v>13711</v>
      </c>
      <c r="R4586" s="50" t="str">
        <f>VLOOKUP(A4586,[1]komplet!$1:$1048576,18,0)</f>
        <v>ANO</v>
      </c>
    </row>
    <row r="4587" spans="1:18" x14ac:dyDescent="0.25">
      <c r="A4587" s="71">
        <v>600054845</v>
      </c>
      <c r="B4587" s="56">
        <f t="shared" si="142"/>
        <v>600054845</v>
      </c>
      <c r="C4587" s="57" t="s">
        <v>8416</v>
      </c>
      <c r="D4587" s="50">
        <v>1</v>
      </c>
      <c r="E4587" s="72">
        <f t="shared" si="143"/>
        <v>75030276</v>
      </c>
      <c r="F4587" s="51" t="s">
        <v>5738</v>
      </c>
      <c r="G4587" s="51" t="s">
        <v>8889</v>
      </c>
      <c r="H4587" s="51">
        <v>125</v>
      </c>
      <c r="I4587" s="51" t="s">
        <v>14443</v>
      </c>
      <c r="J4587" s="51">
        <v>16.690000000000001</v>
      </c>
      <c r="K4587" s="68">
        <v>2086.25</v>
      </c>
      <c r="L4587" s="63" t="s">
        <v>14444</v>
      </c>
      <c r="M4587" s="50" t="s">
        <v>13712</v>
      </c>
      <c r="O4587" s="36">
        <v>5</v>
      </c>
      <c r="Q4587" s="36" t="s">
        <v>13713</v>
      </c>
      <c r="R4587" s="50" t="str">
        <f>VLOOKUP(A4587,[1]komplet!$1:$1048576,18,0)</f>
        <v>ANO</v>
      </c>
    </row>
    <row r="4588" spans="1:18" x14ac:dyDescent="0.25">
      <c r="A4588" s="71">
        <v>600006913</v>
      </c>
      <c r="B4588" s="56">
        <f t="shared" si="142"/>
        <v>600006913</v>
      </c>
      <c r="C4588" s="57" t="s">
        <v>8417</v>
      </c>
      <c r="D4588" s="50">
        <v>1</v>
      </c>
      <c r="E4588" s="72">
        <f t="shared" si="143"/>
        <v>61894427</v>
      </c>
      <c r="F4588" s="51" t="s">
        <v>5738</v>
      </c>
      <c r="G4588" s="51" t="s">
        <v>8890</v>
      </c>
      <c r="H4588" s="51">
        <v>1600</v>
      </c>
      <c r="I4588" s="51" t="s">
        <v>14443</v>
      </c>
      <c r="J4588" s="51">
        <v>16.690000000000001</v>
      </c>
      <c r="K4588" s="68">
        <v>26704.000000000004</v>
      </c>
      <c r="L4588" s="63" t="s">
        <v>14444</v>
      </c>
      <c r="M4588" s="50" t="s">
        <v>13714</v>
      </c>
      <c r="N4588" s="36" t="s">
        <v>13715</v>
      </c>
      <c r="O4588" s="36">
        <v>1310</v>
      </c>
      <c r="Q4588" s="36" t="s">
        <v>13716</v>
      </c>
      <c r="R4588" s="50" t="str">
        <f>VLOOKUP(A4588,[1]komplet!$1:$1048576,18,0)</f>
        <v>ANO</v>
      </c>
    </row>
    <row r="4589" spans="1:18" x14ac:dyDescent="0.25">
      <c r="A4589" s="71">
        <v>600021572</v>
      </c>
      <c r="B4589" s="56">
        <f t="shared" si="142"/>
        <v>600021572</v>
      </c>
      <c r="C4589" s="57" t="s">
        <v>8418</v>
      </c>
      <c r="D4589" s="50">
        <v>1</v>
      </c>
      <c r="E4589" s="72">
        <f t="shared" si="143"/>
        <v>61894630</v>
      </c>
      <c r="F4589" s="51" t="s">
        <v>5738</v>
      </c>
      <c r="G4589" s="51" t="s">
        <v>8890</v>
      </c>
      <c r="H4589" s="51">
        <v>300</v>
      </c>
      <c r="I4589" s="51" t="s">
        <v>14443</v>
      </c>
      <c r="J4589" s="51">
        <v>16.690000000000001</v>
      </c>
      <c r="K4589" s="68">
        <v>5007</v>
      </c>
      <c r="L4589" s="63" t="s">
        <v>14444</v>
      </c>
      <c r="M4589" s="50" t="s">
        <v>13717</v>
      </c>
      <c r="N4589" s="36" t="s">
        <v>60</v>
      </c>
      <c r="O4589" s="36">
        <v>570</v>
      </c>
      <c r="P4589" s="36">
        <v>1</v>
      </c>
      <c r="Q4589" s="36" t="s">
        <v>13716</v>
      </c>
      <c r="R4589" s="50" t="str">
        <f>VLOOKUP(A4589,[1]komplet!$1:$1048576,18,0)</f>
        <v>ANO</v>
      </c>
    </row>
    <row r="4590" spans="1:18" x14ac:dyDescent="0.25">
      <c r="A4590" s="71">
        <v>600044211</v>
      </c>
      <c r="B4590" s="56">
        <f t="shared" si="142"/>
        <v>600044211</v>
      </c>
      <c r="C4590" s="57" t="s">
        <v>8419</v>
      </c>
      <c r="D4590" s="50">
        <v>1</v>
      </c>
      <c r="E4590" s="72">
        <f t="shared" si="143"/>
        <v>75033186</v>
      </c>
      <c r="F4590" s="51" t="s">
        <v>5738</v>
      </c>
      <c r="G4590" s="51" t="s">
        <v>8890</v>
      </c>
      <c r="H4590" s="51">
        <v>100</v>
      </c>
      <c r="I4590" s="51" t="s">
        <v>14443</v>
      </c>
      <c r="J4590" s="51">
        <v>16.690000000000001</v>
      </c>
      <c r="K4590" s="68">
        <v>1669.0000000000002</v>
      </c>
      <c r="L4590" s="63" t="s">
        <v>14444</v>
      </c>
      <c r="M4590" s="50" t="s">
        <v>13718</v>
      </c>
      <c r="O4590" s="36">
        <v>95</v>
      </c>
      <c r="Q4590" s="36" t="s">
        <v>13719</v>
      </c>
      <c r="R4590" s="50" t="str">
        <f>VLOOKUP(A4590,[1]komplet!$1:$1048576,18,0)</f>
        <v>ANO</v>
      </c>
    </row>
    <row r="4591" spans="1:18" x14ac:dyDescent="0.25">
      <c r="A4591" s="71">
        <v>600006921</v>
      </c>
      <c r="B4591" s="56">
        <f t="shared" si="142"/>
        <v>600006921</v>
      </c>
      <c r="C4591" s="57" t="s">
        <v>8420</v>
      </c>
      <c r="D4591" s="50">
        <v>1</v>
      </c>
      <c r="E4591" s="72">
        <f t="shared" si="143"/>
        <v>61894354</v>
      </c>
      <c r="F4591" s="51" t="s">
        <v>5738</v>
      </c>
      <c r="G4591" s="51" t="s">
        <v>8890</v>
      </c>
      <c r="H4591" s="51">
        <v>975</v>
      </c>
      <c r="I4591" s="51" t="s">
        <v>14443</v>
      </c>
      <c r="J4591" s="51">
        <v>16.690000000000001</v>
      </c>
      <c r="K4591" s="68">
        <v>16272.750000000002</v>
      </c>
      <c r="L4591" s="63" t="s">
        <v>14444</v>
      </c>
      <c r="M4591" s="50" t="s">
        <v>13720</v>
      </c>
      <c r="N4591" s="36" t="s">
        <v>13715</v>
      </c>
      <c r="O4591" s="36">
        <v>1200</v>
      </c>
      <c r="P4591" s="36">
        <v>1</v>
      </c>
      <c r="Q4591" s="36" t="s">
        <v>13716</v>
      </c>
      <c r="R4591" s="50" t="str">
        <f>VLOOKUP(A4591,[1]komplet!$1:$1048576,18,0)</f>
        <v>ANO</v>
      </c>
    </row>
    <row r="4592" spans="1:18" x14ac:dyDescent="0.25">
      <c r="A4592" s="71">
        <v>600044131</v>
      </c>
      <c r="B4592" s="56">
        <f t="shared" si="142"/>
        <v>600044131</v>
      </c>
      <c r="C4592" s="57" t="s">
        <v>8421</v>
      </c>
      <c r="D4592" s="50">
        <v>1</v>
      </c>
      <c r="E4592" s="72">
        <f t="shared" si="143"/>
        <v>75033615</v>
      </c>
      <c r="F4592" s="51" t="s">
        <v>5738</v>
      </c>
      <c r="G4592" s="51" t="s">
        <v>8890</v>
      </c>
      <c r="H4592" s="51">
        <v>75</v>
      </c>
      <c r="I4592" s="51" t="s">
        <v>14443</v>
      </c>
      <c r="J4592" s="51">
        <v>16.690000000000001</v>
      </c>
      <c r="K4592" s="68">
        <v>1251.75</v>
      </c>
      <c r="L4592" s="63" t="s">
        <v>14444</v>
      </c>
      <c r="M4592" s="50" t="s">
        <v>13721</v>
      </c>
      <c r="O4592" s="36">
        <v>109</v>
      </c>
      <c r="Q4592" s="36" t="s">
        <v>13722</v>
      </c>
      <c r="R4592" s="50" t="str">
        <f>VLOOKUP(A4592,[1]komplet!$1:$1048576,18,0)</f>
        <v>ANO</v>
      </c>
    </row>
    <row r="4593" spans="1:18" x14ac:dyDescent="0.25">
      <c r="A4593" s="71">
        <v>600044173</v>
      </c>
      <c r="B4593" s="56">
        <f t="shared" si="142"/>
        <v>600044173</v>
      </c>
      <c r="C4593" s="57" t="s">
        <v>8422</v>
      </c>
      <c r="D4593" s="50">
        <v>1</v>
      </c>
      <c r="E4593" s="72">
        <f t="shared" si="143"/>
        <v>75034875</v>
      </c>
      <c r="F4593" s="51" t="s">
        <v>5738</v>
      </c>
      <c r="G4593" s="51" t="s">
        <v>8890</v>
      </c>
      <c r="H4593" s="51">
        <v>150</v>
      </c>
      <c r="I4593" s="51" t="s">
        <v>14443</v>
      </c>
      <c r="J4593" s="51">
        <v>16.690000000000001</v>
      </c>
      <c r="K4593" s="68">
        <v>2503.5</v>
      </c>
      <c r="L4593" s="63" t="s">
        <v>14444</v>
      </c>
      <c r="M4593" s="50" t="s">
        <v>13723</v>
      </c>
      <c r="O4593" s="36">
        <v>77</v>
      </c>
      <c r="Q4593" s="36" t="s">
        <v>13724</v>
      </c>
      <c r="R4593" s="50" t="str">
        <f>VLOOKUP(A4593,[1]komplet!$1:$1048576,18,0)</f>
        <v>ANO</v>
      </c>
    </row>
    <row r="4594" spans="1:18" x14ac:dyDescent="0.25">
      <c r="A4594" s="71">
        <v>600044297</v>
      </c>
      <c r="B4594" s="56">
        <f t="shared" si="142"/>
        <v>600044297</v>
      </c>
      <c r="C4594" s="57" t="s">
        <v>8423</v>
      </c>
      <c r="D4594" s="50">
        <v>1</v>
      </c>
      <c r="E4594" s="72">
        <f t="shared" si="143"/>
        <v>43776761</v>
      </c>
      <c r="F4594" s="51" t="s">
        <v>5738</v>
      </c>
      <c r="G4594" s="51" t="s">
        <v>8890</v>
      </c>
      <c r="H4594" s="51">
        <v>2525</v>
      </c>
      <c r="I4594" s="51" t="s">
        <v>14443</v>
      </c>
      <c r="J4594" s="51">
        <v>16.690000000000001</v>
      </c>
      <c r="K4594" s="68">
        <v>42142.25</v>
      </c>
      <c r="L4594" s="63" t="s">
        <v>14444</v>
      </c>
      <c r="M4594" s="50" t="s">
        <v>13725</v>
      </c>
      <c r="N4594" s="36" t="s">
        <v>5175</v>
      </c>
      <c r="O4594" s="36">
        <v>777</v>
      </c>
      <c r="P4594" s="36">
        <v>2</v>
      </c>
      <c r="Q4594" s="36" t="s">
        <v>13716</v>
      </c>
      <c r="R4594" s="50" t="str">
        <f>VLOOKUP(A4594,[1]komplet!$1:$1048576,18,0)</f>
        <v>ANO</v>
      </c>
    </row>
    <row r="4595" spans="1:18" x14ac:dyDescent="0.25">
      <c r="A4595" s="71">
        <v>600044301</v>
      </c>
      <c r="B4595" s="56">
        <f t="shared" si="142"/>
        <v>600044301</v>
      </c>
      <c r="C4595" s="57" t="s">
        <v>8424</v>
      </c>
      <c r="D4595" s="50">
        <v>1</v>
      </c>
      <c r="E4595" s="72">
        <f t="shared" si="143"/>
        <v>43776744</v>
      </c>
      <c r="F4595" s="51" t="s">
        <v>5738</v>
      </c>
      <c r="G4595" s="51" t="s">
        <v>8890</v>
      </c>
      <c r="H4595" s="51">
        <v>2125</v>
      </c>
      <c r="I4595" s="51" t="s">
        <v>14443</v>
      </c>
      <c r="J4595" s="51">
        <v>16.690000000000001</v>
      </c>
      <c r="K4595" s="68">
        <v>35466.25</v>
      </c>
      <c r="L4595" s="63" t="s">
        <v>14444</v>
      </c>
      <c r="M4595" s="50" t="s">
        <v>13726</v>
      </c>
      <c r="N4595" s="36" t="s">
        <v>4253</v>
      </c>
      <c r="O4595" s="36">
        <v>618</v>
      </c>
      <c r="P4595" s="36">
        <v>1</v>
      </c>
      <c r="Q4595" s="36" t="s">
        <v>13716</v>
      </c>
      <c r="R4595" s="50" t="str">
        <f>VLOOKUP(A4595,[1]komplet!$1:$1048576,18,0)</f>
        <v>ANO</v>
      </c>
    </row>
    <row r="4596" spans="1:18" x14ac:dyDescent="0.25">
      <c r="A4596" s="71">
        <v>600044319</v>
      </c>
      <c r="B4596" s="56">
        <f t="shared" si="142"/>
        <v>600044319</v>
      </c>
      <c r="C4596" s="57" t="s">
        <v>8425</v>
      </c>
      <c r="D4596" s="50">
        <v>1</v>
      </c>
      <c r="E4596" s="72">
        <f t="shared" si="143"/>
        <v>43776752</v>
      </c>
      <c r="F4596" s="51" t="s">
        <v>5738</v>
      </c>
      <c r="G4596" s="51" t="s">
        <v>8890</v>
      </c>
      <c r="H4596" s="51">
        <v>2850</v>
      </c>
      <c r="I4596" s="51" t="s">
        <v>14443</v>
      </c>
      <c r="J4596" s="51">
        <v>16.690000000000001</v>
      </c>
      <c r="K4596" s="68">
        <v>47566.500000000007</v>
      </c>
      <c r="L4596" s="63" t="s">
        <v>14444</v>
      </c>
      <c r="M4596" s="50" t="s">
        <v>13727</v>
      </c>
      <c r="N4596" s="36" t="s">
        <v>13639</v>
      </c>
      <c r="O4596" s="36">
        <v>821</v>
      </c>
      <c r="Q4596" s="36" t="s">
        <v>13716</v>
      </c>
      <c r="R4596" s="50" t="str">
        <f>VLOOKUP(A4596,[1]komplet!$1:$1048576,18,0)</f>
        <v>ANO</v>
      </c>
    </row>
    <row r="4597" spans="1:18" x14ac:dyDescent="0.25">
      <c r="A4597" s="71">
        <v>600044386</v>
      </c>
      <c r="B4597" s="56">
        <f t="shared" si="142"/>
        <v>600044386</v>
      </c>
      <c r="C4597" s="57" t="s">
        <v>8426</v>
      </c>
      <c r="D4597" s="50">
        <v>1</v>
      </c>
      <c r="E4597" s="72">
        <f t="shared" si="143"/>
        <v>75032848</v>
      </c>
      <c r="F4597" s="51" t="s">
        <v>5738</v>
      </c>
      <c r="G4597" s="51" t="s">
        <v>8890</v>
      </c>
      <c r="H4597" s="51">
        <v>0</v>
      </c>
      <c r="I4597" s="51" t="s">
        <v>14443</v>
      </c>
      <c r="J4597" s="51">
        <v>16.690000000000001</v>
      </c>
      <c r="K4597" s="68">
        <v>0</v>
      </c>
      <c r="L4597" s="63" t="s">
        <v>14444</v>
      </c>
      <c r="M4597" s="50" t="s">
        <v>13728</v>
      </c>
      <c r="N4597" s="36" t="s">
        <v>9014</v>
      </c>
      <c r="O4597" s="36">
        <v>8</v>
      </c>
      <c r="Q4597" s="36" t="s">
        <v>13729</v>
      </c>
      <c r="R4597" s="50" t="str">
        <f>VLOOKUP(A4597,[1]komplet!$1:$1048576,18,0)</f>
        <v>ANO</v>
      </c>
    </row>
    <row r="4598" spans="1:18" x14ac:dyDescent="0.25">
      <c r="A4598" s="71">
        <v>600044394</v>
      </c>
      <c r="B4598" s="56">
        <f t="shared" si="142"/>
        <v>600044394</v>
      </c>
      <c r="C4598" s="57" t="s">
        <v>8427</v>
      </c>
      <c r="D4598" s="50">
        <v>1</v>
      </c>
      <c r="E4598" s="72">
        <f t="shared" si="143"/>
        <v>70995044</v>
      </c>
      <c r="F4598" s="51" t="s">
        <v>5738</v>
      </c>
      <c r="G4598" s="51" t="s">
        <v>8890</v>
      </c>
      <c r="H4598" s="51">
        <v>625</v>
      </c>
      <c r="I4598" s="51" t="s">
        <v>14443</v>
      </c>
      <c r="J4598" s="51">
        <v>16.690000000000001</v>
      </c>
      <c r="K4598" s="68">
        <v>10431.25</v>
      </c>
      <c r="L4598" s="63" t="s">
        <v>14444</v>
      </c>
      <c r="M4598" s="50" t="s">
        <v>13730</v>
      </c>
      <c r="O4598" s="36">
        <v>38</v>
      </c>
      <c r="Q4598" s="36" t="s">
        <v>13731</v>
      </c>
      <c r="R4598" s="50" t="str">
        <f>VLOOKUP(A4598,[1]komplet!$1:$1048576,18,0)</f>
        <v>ANO</v>
      </c>
    </row>
    <row r="4599" spans="1:18" x14ac:dyDescent="0.25">
      <c r="A4599" s="71">
        <v>600044441</v>
      </c>
      <c r="B4599" s="56">
        <f t="shared" si="142"/>
        <v>600044441</v>
      </c>
      <c r="C4599" s="57" t="s">
        <v>8428</v>
      </c>
      <c r="D4599" s="50">
        <v>1</v>
      </c>
      <c r="E4599" s="72">
        <f t="shared" si="143"/>
        <v>70991651</v>
      </c>
      <c r="F4599" s="51" t="s">
        <v>5738</v>
      </c>
      <c r="G4599" s="51" t="s">
        <v>8890</v>
      </c>
      <c r="H4599" s="51">
        <v>2225</v>
      </c>
      <c r="I4599" s="51" t="s">
        <v>14443</v>
      </c>
      <c r="J4599" s="51">
        <v>16.690000000000001</v>
      </c>
      <c r="K4599" s="68">
        <v>37135.25</v>
      </c>
      <c r="L4599" s="63" t="s">
        <v>14444</v>
      </c>
      <c r="M4599" s="50" t="s">
        <v>13732</v>
      </c>
      <c r="N4599" s="36" t="s">
        <v>19</v>
      </c>
      <c r="O4599" s="36">
        <v>269</v>
      </c>
      <c r="Q4599" s="36" t="s">
        <v>13733</v>
      </c>
      <c r="R4599" s="50" t="str">
        <f>VLOOKUP(A4599,[1]komplet!$1:$1048576,18,0)</f>
        <v>ANO</v>
      </c>
    </row>
    <row r="4600" spans="1:18" x14ac:dyDescent="0.25">
      <c r="A4600" s="71">
        <v>600044467</v>
      </c>
      <c r="B4600" s="56">
        <f t="shared" si="142"/>
        <v>600044467</v>
      </c>
      <c r="C4600" s="57" t="s">
        <v>8429</v>
      </c>
      <c r="D4600" s="50">
        <v>1</v>
      </c>
      <c r="E4600" s="72">
        <f t="shared" si="143"/>
        <v>75031175</v>
      </c>
      <c r="F4600" s="51" t="s">
        <v>5738</v>
      </c>
      <c r="G4600" s="51" t="s">
        <v>8890</v>
      </c>
      <c r="H4600" s="51">
        <v>850</v>
      </c>
      <c r="I4600" s="51" t="s">
        <v>14443</v>
      </c>
      <c r="J4600" s="51">
        <v>16.690000000000001</v>
      </c>
      <c r="K4600" s="68">
        <v>14186.500000000002</v>
      </c>
      <c r="L4600" s="63" t="s">
        <v>14444</v>
      </c>
      <c r="M4600" s="50" t="s">
        <v>13734</v>
      </c>
      <c r="O4600" s="36">
        <v>120</v>
      </c>
      <c r="Q4600" s="36" t="s">
        <v>13735</v>
      </c>
      <c r="R4600" s="50" t="str">
        <f>VLOOKUP(A4600,[1]komplet!$1:$1048576,18,0)</f>
        <v>ANO</v>
      </c>
    </row>
    <row r="4601" spans="1:18" x14ac:dyDescent="0.25">
      <c r="A4601" s="71">
        <v>600044475</v>
      </c>
      <c r="B4601" s="56">
        <f t="shared" si="142"/>
        <v>600044475</v>
      </c>
      <c r="C4601" s="57" t="s">
        <v>8430</v>
      </c>
      <c r="D4601" s="50">
        <v>1</v>
      </c>
      <c r="E4601" s="72">
        <f t="shared" si="143"/>
        <v>70989711</v>
      </c>
      <c r="F4601" s="51" t="s">
        <v>5738</v>
      </c>
      <c r="G4601" s="51" t="s">
        <v>8890</v>
      </c>
      <c r="H4601" s="51">
        <v>1500</v>
      </c>
      <c r="I4601" s="51" t="s">
        <v>14443</v>
      </c>
      <c r="J4601" s="51">
        <v>16.690000000000001</v>
      </c>
      <c r="K4601" s="68">
        <v>25035.000000000004</v>
      </c>
      <c r="L4601" s="63" t="s">
        <v>14444</v>
      </c>
      <c r="M4601" s="50" t="s">
        <v>13736</v>
      </c>
      <c r="N4601" s="36" t="s">
        <v>41</v>
      </c>
      <c r="O4601" s="36">
        <v>305</v>
      </c>
      <c r="Q4601" s="36" t="s">
        <v>13737</v>
      </c>
      <c r="R4601" s="50" t="str">
        <f>VLOOKUP(A4601,[1]komplet!$1:$1048576,18,0)</f>
        <v>ANO</v>
      </c>
    </row>
    <row r="4602" spans="1:18" x14ac:dyDescent="0.25">
      <c r="A4602" s="71">
        <v>600044424</v>
      </c>
      <c r="B4602" s="56">
        <f t="shared" si="142"/>
        <v>600044424</v>
      </c>
      <c r="C4602" s="57" t="s">
        <v>8431</v>
      </c>
      <c r="D4602" s="50">
        <v>1</v>
      </c>
      <c r="E4602" s="72">
        <f t="shared" si="143"/>
        <v>48705721</v>
      </c>
      <c r="F4602" s="51" t="s">
        <v>5738</v>
      </c>
      <c r="G4602" s="51" t="s">
        <v>8890</v>
      </c>
      <c r="H4602" s="51">
        <v>1300</v>
      </c>
      <c r="I4602" s="51" t="s">
        <v>14443</v>
      </c>
      <c r="J4602" s="51">
        <v>16.690000000000001</v>
      </c>
      <c r="K4602" s="68">
        <v>21697</v>
      </c>
      <c r="L4602" s="63" t="s">
        <v>14444</v>
      </c>
      <c r="M4602" s="50" t="s">
        <v>13738</v>
      </c>
      <c r="N4602" s="36" t="s">
        <v>40</v>
      </c>
      <c r="O4602" s="36">
        <v>284</v>
      </c>
      <c r="Q4602" s="36" t="s">
        <v>13739</v>
      </c>
      <c r="R4602" s="50" t="str">
        <f>VLOOKUP(A4602,[1]komplet!$1:$1048576,18,0)</f>
        <v>ANO</v>
      </c>
    </row>
    <row r="4603" spans="1:18" x14ac:dyDescent="0.25">
      <c r="A4603" s="71">
        <v>600170110</v>
      </c>
      <c r="B4603" s="56">
        <f t="shared" si="142"/>
        <v>600170110</v>
      </c>
      <c r="C4603" s="57" t="s">
        <v>8432</v>
      </c>
      <c r="D4603" s="50">
        <v>1</v>
      </c>
      <c r="E4603" s="72">
        <f t="shared" si="143"/>
        <v>69485</v>
      </c>
      <c r="F4603" s="51" t="s">
        <v>5738</v>
      </c>
      <c r="G4603" s="51" t="s">
        <v>8890</v>
      </c>
      <c r="H4603" s="51">
        <v>1025</v>
      </c>
      <c r="I4603" s="51" t="s">
        <v>14443</v>
      </c>
      <c r="J4603" s="51">
        <v>16.690000000000001</v>
      </c>
      <c r="K4603" s="68">
        <v>17107.25</v>
      </c>
      <c r="L4603" s="63" t="s">
        <v>14444</v>
      </c>
      <c r="M4603" s="50" t="s">
        <v>13740</v>
      </c>
      <c r="N4603" s="36" t="s">
        <v>13741</v>
      </c>
      <c r="O4603" s="36">
        <v>673</v>
      </c>
      <c r="P4603" s="36">
        <v>14</v>
      </c>
      <c r="Q4603" s="36" t="s">
        <v>13716</v>
      </c>
      <c r="R4603" s="50" t="str">
        <f>VLOOKUP(A4603,[1]komplet!$1:$1048576,18,0)</f>
        <v>ANO</v>
      </c>
    </row>
    <row r="4604" spans="1:18" x14ac:dyDescent="0.25">
      <c r="A4604" s="71">
        <v>691004927</v>
      </c>
      <c r="B4604" s="56">
        <f t="shared" si="142"/>
        <v>691004927</v>
      </c>
      <c r="C4604" s="57" t="s">
        <v>8433</v>
      </c>
      <c r="D4604" s="50">
        <v>1</v>
      </c>
      <c r="E4604" s="72">
        <f t="shared" si="143"/>
        <v>1343025</v>
      </c>
      <c r="F4604" s="51" t="s">
        <v>5738</v>
      </c>
      <c r="G4604" s="51" t="s">
        <v>8890</v>
      </c>
      <c r="H4604" s="51">
        <v>725</v>
      </c>
      <c r="I4604" s="51" t="s">
        <v>14443</v>
      </c>
      <c r="J4604" s="51">
        <v>16.690000000000001</v>
      </c>
      <c r="K4604" s="68">
        <v>12100.250000000002</v>
      </c>
      <c r="L4604" s="63" t="s">
        <v>14444</v>
      </c>
      <c r="M4604" s="50" t="s">
        <v>13742</v>
      </c>
      <c r="O4604" s="36">
        <v>18</v>
      </c>
      <c r="Q4604" s="36" t="s">
        <v>13743</v>
      </c>
      <c r="R4604" s="50" t="str">
        <f>VLOOKUP(A4604,[1]komplet!$1:$1048576,18,0)</f>
        <v>NE</v>
      </c>
    </row>
    <row r="4605" spans="1:18" x14ac:dyDescent="0.25">
      <c r="A4605" s="71">
        <v>691014981</v>
      </c>
      <c r="B4605" s="56">
        <f t="shared" si="142"/>
        <v>691014981</v>
      </c>
      <c r="C4605" s="71">
        <v>10848321</v>
      </c>
      <c r="D4605" s="50">
        <v>1</v>
      </c>
      <c r="E4605" s="72">
        <f t="shared" si="143"/>
        <v>10848321</v>
      </c>
      <c r="F4605" s="51" t="s">
        <v>5738</v>
      </c>
      <c r="G4605" s="51" t="s">
        <v>8896</v>
      </c>
      <c r="H4605" s="51">
        <v>125</v>
      </c>
      <c r="I4605" s="51" t="s">
        <v>14443</v>
      </c>
      <c r="J4605" s="51">
        <v>16.690000000000001</v>
      </c>
      <c r="K4605" s="68">
        <v>2086.25</v>
      </c>
      <c r="L4605" s="63" t="s">
        <v>14444</v>
      </c>
      <c r="M4605" s="50" t="s">
        <v>13744</v>
      </c>
      <c r="N4605" s="36" t="s">
        <v>13158</v>
      </c>
      <c r="O4605" s="36" t="s">
        <v>13745</v>
      </c>
      <c r="Q4605" s="36" t="s">
        <v>13739</v>
      </c>
      <c r="R4605" s="50" t="str">
        <f>VLOOKUP(A4605,[1]komplet!$1:$1048576,18,0)</f>
        <v>NE</v>
      </c>
    </row>
    <row r="4606" spans="1:18" x14ac:dyDescent="0.25">
      <c r="A4606" s="71">
        <v>600021408</v>
      </c>
      <c r="B4606" s="56">
        <f t="shared" si="142"/>
        <v>600021408</v>
      </c>
      <c r="C4606" s="57" t="s">
        <v>8434</v>
      </c>
      <c r="D4606" s="50">
        <v>1</v>
      </c>
      <c r="E4606" s="72">
        <f t="shared" si="143"/>
        <v>70846685</v>
      </c>
      <c r="F4606" s="51" t="s">
        <v>5738</v>
      </c>
      <c r="G4606" s="51" t="s">
        <v>8886</v>
      </c>
      <c r="H4606" s="51">
        <v>250</v>
      </c>
      <c r="I4606" s="51" t="s">
        <v>14443</v>
      </c>
      <c r="J4606" s="51">
        <v>16.690000000000001</v>
      </c>
      <c r="K4606" s="68">
        <v>4172.5</v>
      </c>
      <c r="L4606" s="63" t="s">
        <v>14444</v>
      </c>
      <c r="M4606" s="50" t="s">
        <v>13746</v>
      </c>
      <c r="N4606" s="36" t="s">
        <v>13747</v>
      </c>
      <c r="O4606" s="36">
        <v>1702</v>
      </c>
      <c r="Q4606" s="36" t="s">
        <v>13748</v>
      </c>
      <c r="R4606" s="50" t="str">
        <f>VLOOKUP(A4606,[1]komplet!$1:$1048576,18,0)</f>
        <v>ANO</v>
      </c>
    </row>
    <row r="4607" spans="1:18" x14ac:dyDescent="0.25">
      <c r="A4607" s="71">
        <v>600006751</v>
      </c>
      <c r="B4607" s="56">
        <f t="shared" si="142"/>
        <v>600006751</v>
      </c>
      <c r="C4607" s="57" t="s">
        <v>8435</v>
      </c>
      <c r="D4607" s="50">
        <v>1</v>
      </c>
      <c r="E4607" s="72">
        <f t="shared" si="143"/>
        <v>61664545</v>
      </c>
      <c r="F4607" s="51" t="s">
        <v>5738</v>
      </c>
      <c r="G4607" s="51" t="s">
        <v>8886</v>
      </c>
      <c r="H4607" s="51">
        <v>1475</v>
      </c>
      <c r="I4607" s="51" t="s">
        <v>14443</v>
      </c>
      <c r="J4607" s="51">
        <v>16.690000000000001</v>
      </c>
      <c r="K4607" s="68">
        <v>24617.750000000004</v>
      </c>
      <c r="L4607" s="63" t="s">
        <v>14444</v>
      </c>
      <c r="M4607" s="50" t="s">
        <v>13749</v>
      </c>
      <c r="N4607" s="36" t="s">
        <v>5173</v>
      </c>
      <c r="O4607" s="36">
        <v>271</v>
      </c>
      <c r="Q4607" s="36" t="s">
        <v>13748</v>
      </c>
      <c r="R4607" s="50" t="str">
        <f>VLOOKUP(A4607,[1]komplet!$1:$1048576,18,0)</f>
        <v>ANO</v>
      </c>
    </row>
    <row r="4608" spans="1:18" x14ac:dyDescent="0.25">
      <c r="A4608" s="71">
        <v>600006697</v>
      </c>
      <c r="B4608" s="56">
        <f t="shared" si="142"/>
        <v>600006697</v>
      </c>
      <c r="C4608" s="57" t="s">
        <v>8436</v>
      </c>
      <c r="D4608" s="50">
        <v>1</v>
      </c>
      <c r="E4608" s="72">
        <f t="shared" si="143"/>
        <v>61664553</v>
      </c>
      <c r="F4608" s="51" t="s">
        <v>5738</v>
      </c>
      <c r="G4608" s="51" t="s">
        <v>8886</v>
      </c>
      <c r="H4608" s="51">
        <v>1025</v>
      </c>
      <c r="I4608" s="51" t="s">
        <v>14443</v>
      </c>
      <c r="J4608" s="51">
        <v>16.690000000000001</v>
      </c>
      <c r="K4608" s="68">
        <v>17107.25</v>
      </c>
      <c r="L4608" s="63" t="s">
        <v>14444</v>
      </c>
      <c r="M4608" s="50" t="s">
        <v>13750</v>
      </c>
      <c r="N4608" s="36" t="s">
        <v>41</v>
      </c>
      <c r="O4608" s="36">
        <v>41</v>
      </c>
      <c r="Q4608" s="36" t="s">
        <v>13748</v>
      </c>
      <c r="R4608" s="50" t="str">
        <f>VLOOKUP(A4608,[1]komplet!$1:$1048576,18,0)</f>
        <v>ANO</v>
      </c>
    </row>
    <row r="4609" spans="1:18" x14ac:dyDescent="0.25">
      <c r="A4609" s="71">
        <v>600006701</v>
      </c>
      <c r="B4609" s="56">
        <f t="shared" si="142"/>
        <v>600006701</v>
      </c>
      <c r="C4609" s="57" t="s">
        <v>8437</v>
      </c>
      <c r="D4609" s="50">
        <v>1</v>
      </c>
      <c r="E4609" s="72">
        <f t="shared" si="143"/>
        <v>61664537</v>
      </c>
      <c r="F4609" s="51" t="s">
        <v>5738</v>
      </c>
      <c r="G4609" s="51" t="s">
        <v>8886</v>
      </c>
      <c r="H4609" s="51">
        <v>975</v>
      </c>
      <c r="I4609" s="51" t="s">
        <v>14443</v>
      </c>
      <c r="J4609" s="51">
        <v>16.690000000000001</v>
      </c>
      <c r="K4609" s="68">
        <v>16272.750000000002</v>
      </c>
      <c r="L4609" s="63" t="s">
        <v>14444</v>
      </c>
      <c r="M4609" s="50" t="s">
        <v>13751</v>
      </c>
      <c r="N4609" s="36" t="s">
        <v>13752</v>
      </c>
      <c r="O4609" s="36">
        <v>1565</v>
      </c>
      <c r="Q4609" s="36" t="s">
        <v>13748</v>
      </c>
      <c r="R4609" s="50" t="str">
        <f>VLOOKUP(A4609,[1]komplet!$1:$1048576,18,0)</f>
        <v>ANO</v>
      </c>
    </row>
    <row r="4610" spans="1:18" x14ac:dyDescent="0.25">
      <c r="A4610" s="71">
        <v>600006760</v>
      </c>
      <c r="B4610" s="56">
        <f t="shared" si="142"/>
        <v>600006760</v>
      </c>
      <c r="C4610" s="57" t="s">
        <v>8438</v>
      </c>
      <c r="D4610" s="50">
        <v>1</v>
      </c>
      <c r="E4610" s="72">
        <f t="shared" si="143"/>
        <v>14798425</v>
      </c>
      <c r="F4610" s="51" t="s">
        <v>5738</v>
      </c>
      <c r="G4610" s="51" t="s">
        <v>8886</v>
      </c>
      <c r="H4610" s="51">
        <v>1100</v>
      </c>
      <c r="I4610" s="51" t="s">
        <v>14443</v>
      </c>
      <c r="J4610" s="51">
        <v>16.690000000000001</v>
      </c>
      <c r="K4610" s="68">
        <v>18359</v>
      </c>
      <c r="L4610" s="63" t="s">
        <v>14444</v>
      </c>
      <c r="M4610" s="50" t="s">
        <v>13753</v>
      </c>
      <c r="N4610" s="36" t="s">
        <v>13754</v>
      </c>
      <c r="O4610" s="36">
        <v>1</v>
      </c>
      <c r="Q4610" s="36" t="s">
        <v>13748</v>
      </c>
      <c r="R4610" s="50" t="str">
        <f>VLOOKUP(A4610,[1]komplet!$1:$1048576,18,0)</f>
        <v>ANO</v>
      </c>
    </row>
    <row r="4611" spans="1:18" x14ac:dyDescent="0.25">
      <c r="A4611" s="71">
        <v>600041930</v>
      </c>
      <c r="B4611" s="56">
        <f t="shared" si="142"/>
        <v>600041930</v>
      </c>
      <c r="C4611" s="57" t="s">
        <v>8439</v>
      </c>
      <c r="D4611" s="50">
        <v>1</v>
      </c>
      <c r="E4611" s="72">
        <f t="shared" si="143"/>
        <v>71004491</v>
      </c>
      <c r="F4611" s="51" t="s">
        <v>5738</v>
      </c>
      <c r="G4611" s="51" t="s">
        <v>8886</v>
      </c>
      <c r="H4611" s="51">
        <v>400</v>
      </c>
      <c r="I4611" s="51" t="s">
        <v>14443</v>
      </c>
      <c r="J4611" s="51">
        <v>16.690000000000001</v>
      </c>
      <c r="K4611" s="68">
        <v>6676.0000000000009</v>
      </c>
      <c r="L4611" s="63" t="s">
        <v>14444</v>
      </c>
      <c r="M4611" s="50" t="s">
        <v>13755</v>
      </c>
      <c r="N4611" s="36" t="s">
        <v>4276</v>
      </c>
      <c r="O4611" s="36">
        <v>170</v>
      </c>
      <c r="Q4611" s="36" t="s">
        <v>13756</v>
      </c>
      <c r="R4611" s="50" t="str">
        <f>VLOOKUP(A4611,[1]komplet!$1:$1048576,18,0)</f>
        <v>ANO</v>
      </c>
    </row>
    <row r="4612" spans="1:18" x14ac:dyDescent="0.25">
      <c r="A4612" s="71">
        <v>600041981</v>
      </c>
      <c r="B4612" s="56">
        <f t="shared" si="142"/>
        <v>600041981</v>
      </c>
      <c r="C4612" s="57" t="s">
        <v>8440</v>
      </c>
      <c r="D4612" s="50">
        <v>1</v>
      </c>
      <c r="E4612" s="72">
        <f t="shared" si="143"/>
        <v>70996890</v>
      </c>
      <c r="F4612" s="51" t="s">
        <v>5738</v>
      </c>
      <c r="G4612" s="51" t="s">
        <v>8886</v>
      </c>
      <c r="H4612" s="51">
        <v>1025</v>
      </c>
      <c r="I4612" s="51" t="s">
        <v>14443</v>
      </c>
      <c r="J4612" s="51">
        <v>16.690000000000001</v>
      </c>
      <c r="K4612" s="68">
        <v>17107.25</v>
      </c>
      <c r="L4612" s="63" t="s">
        <v>14444</v>
      </c>
      <c r="M4612" s="50" t="s">
        <v>13757</v>
      </c>
      <c r="N4612" s="36" t="s">
        <v>13758</v>
      </c>
      <c r="O4612" s="36">
        <v>335</v>
      </c>
      <c r="Q4612" s="36" t="s">
        <v>13759</v>
      </c>
      <c r="R4612" s="50" t="str">
        <f>VLOOKUP(A4612,[1]komplet!$1:$1048576,18,0)</f>
        <v>ANO</v>
      </c>
    </row>
    <row r="4613" spans="1:18" x14ac:dyDescent="0.25">
      <c r="A4613" s="71">
        <v>600042014</v>
      </c>
      <c r="B4613" s="56">
        <f t="shared" ref="B4613:B4676" si="144">A4613*1</f>
        <v>600042014</v>
      </c>
      <c r="C4613" s="57" t="s">
        <v>8441</v>
      </c>
      <c r="D4613" s="50">
        <v>1</v>
      </c>
      <c r="E4613" s="72">
        <f t="shared" ref="E4613:E4676" si="145">C4613*1</f>
        <v>47084464</v>
      </c>
      <c r="F4613" s="51" t="s">
        <v>5738</v>
      </c>
      <c r="G4613" s="51" t="s">
        <v>8886</v>
      </c>
      <c r="H4613" s="51">
        <v>775</v>
      </c>
      <c r="I4613" s="51" t="s">
        <v>14443</v>
      </c>
      <c r="J4613" s="51">
        <v>16.690000000000001</v>
      </c>
      <c r="K4613" s="68">
        <v>12934.750000000002</v>
      </c>
      <c r="L4613" s="63" t="s">
        <v>14444</v>
      </c>
      <c r="M4613" s="50" t="s">
        <v>13760</v>
      </c>
      <c r="N4613" s="36" t="s">
        <v>19</v>
      </c>
      <c r="O4613" s="36">
        <v>1</v>
      </c>
      <c r="Q4613" s="36" t="s">
        <v>13761</v>
      </c>
      <c r="R4613" s="50" t="str">
        <f>VLOOKUP(A4613,[1]komplet!$1:$1048576,18,0)</f>
        <v>ANO</v>
      </c>
    </row>
    <row r="4614" spans="1:18" x14ac:dyDescent="0.25">
      <c r="A4614" s="71">
        <v>600042065</v>
      </c>
      <c r="B4614" s="56">
        <f t="shared" si="144"/>
        <v>600042065</v>
      </c>
      <c r="C4614" s="57" t="s">
        <v>8442</v>
      </c>
      <c r="D4614" s="50">
        <v>1</v>
      </c>
      <c r="E4614" s="72">
        <f t="shared" si="145"/>
        <v>70993661</v>
      </c>
      <c r="F4614" s="51" t="s">
        <v>5738</v>
      </c>
      <c r="G4614" s="51" t="s">
        <v>8886</v>
      </c>
      <c r="H4614" s="51">
        <v>375</v>
      </c>
      <c r="I4614" s="51" t="s">
        <v>14443</v>
      </c>
      <c r="J4614" s="51">
        <v>16.690000000000001</v>
      </c>
      <c r="K4614" s="68">
        <v>6258.7500000000009</v>
      </c>
      <c r="L4614" s="63" t="s">
        <v>14444</v>
      </c>
      <c r="M4614" s="50" t="s">
        <v>13762</v>
      </c>
      <c r="N4614" s="36" t="s">
        <v>10896</v>
      </c>
      <c r="O4614" s="36">
        <v>270</v>
      </c>
      <c r="Q4614" s="36" t="s">
        <v>13763</v>
      </c>
      <c r="R4614" s="50" t="str">
        <f>VLOOKUP(A4614,[1]komplet!$1:$1048576,18,0)</f>
        <v>ANO</v>
      </c>
    </row>
    <row r="4615" spans="1:18" x14ac:dyDescent="0.25">
      <c r="A4615" s="71">
        <v>600042120</v>
      </c>
      <c r="B4615" s="56">
        <f t="shared" si="144"/>
        <v>600042120</v>
      </c>
      <c r="C4615" s="57" t="s">
        <v>8443</v>
      </c>
      <c r="D4615" s="50">
        <v>1</v>
      </c>
      <c r="E4615" s="72">
        <f t="shared" si="145"/>
        <v>70998540</v>
      </c>
      <c r="F4615" s="51" t="s">
        <v>5738</v>
      </c>
      <c r="G4615" s="51" t="s">
        <v>8886</v>
      </c>
      <c r="H4615" s="51">
        <v>800</v>
      </c>
      <c r="I4615" s="51" t="s">
        <v>14443</v>
      </c>
      <c r="J4615" s="51">
        <v>16.690000000000001</v>
      </c>
      <c r="K4615" s="68">
        <v>13352.000000000002</v>
      </c>
      <c r="L4615" s="63" t="s">
        <v>14444</v>
      </c>
      <c r="M4615" s="50" t="s">
        <v>13764</v>
      </c>
      <c r="N4615" s="36" t="s">
        <v>52</v>
      </c>
      <c r="O4615" s="36">
        <v>256</v>
      </c>
      <c r="Q4615" s="36" t="s">
        <v>13765</v>
      </c>
      <c r="R4615" s="50" t="str">
        <f>VLOOKUP(A4615,[1]komplet!$1:$1048576,18,0)</f>
        <v>ANO</v>
      </c>
    </row>
    <row r="4616" spans="1:18" x14ac:dyDescent="0.25">
      <c r="A4616" s="71">
        <v>600042146</v>
      </c>
      <c r="B4616" s="56">
        <f t="shared" si="144"/>
        <v>600042146</v>
      </c>
      <c r="C4616" s="57" t="s">
        <v>8444</v>
      </c>
      <c r="D4616" s="50">
        <v>1</v>
      </c>
      <c r="E4616" s="72">
        <f t="shared" si="145"/>
        <v>70130426</v>
      </c>
      <c r="F4616" s="51" t="s">
        <v>5738</v>
      </c>
      <c r="G4616" s="51" t="s">
        <v>8886</v>
      </c>
      <c r="H4616" s="51">
        <v>2675</v>
      </c>
      <c r="I4616" s="51" t="s">
        <v>14443</v>
      </c>
      <c r="J4616" s="51">
        <v>16.690000000000001</v>
      </c>
      <c r="K4616" s="68">
        <v>44645.75</v>
      </c>
      <c r="L4616" s="63" t="s">
        <v>14444</v>
      </c>
      <c r="M4616" s="50" t="s">
        <v>13766</v>
      </c>
      <c r="N4616" s="36" t="s">
        <v>13767</v>
      </c>
      <c r="O4616" s="36">
        <v>1500</v>
      </c>
      <c r="Q4616" s="36" t="s">
        <v>13748</v>
      </c>
      <c r="R4616" s="50" t="str">
        <f>VLOOKUP(A4616,[1]komplet!$1:$1048576,18,0)</f>
        <v>ANO</v>
      </c>
    </row>
    <row r="4617" spans="1:18" x14ac:dyDescent="0.25">
      <c r="A4617" s="71">
        <v>600042162</v>
      </c>
      <c r="B4617" s="56">
        <f t="shared" si="144"/>
        <v>600042162</v>
      </c>
      <c r="C4617" s="57" t="s">
        <v>8445</v>
      </c>
      <c r="D4617" s="50">
        <v>1</v>
      </c>
      <c r="E4617" s="72">
        <f t="shared" si="145"/>
        <v>47082917</v>
      </c>
      <c r="F4617" s="51" t="s">
        <v>5738</v>
      </c>
      <c r="G4617" s="51" t="s">
        <v>8886</v>
      </c>
      <c r="H4617" s="51">
        <v>2275</v>
      </c>
      <c r="I4617" s="51" t="s">
        <v>14443</v>
      </c>
      <c r="J4617" s="51">
        <v>16.690000000000001</v>
      </c>
      <c r="K4617" s="68">
        <v>37969.75</v>
      </c>
      <c r="L4617" s="63" t="s">
        <v>14444</v>
      </c>
      <c r="M4617" s="50" t="s">
        <v>13768</v>
      </c>
      <c r="N4617" s="36" t="s">
        <v>5227</v>
      </c>
      <c r="O4617" s="36">
        <v>968</v>
      </c>
      <c r="Q4617" s="36" t="s">
        <v>13748</v>
      </c>
      <c r="R4617" s="50" t="str">
        <f>VLOOKUP(A4617,[1]komplet!$1:$1048576,18,0)</f>
        <v>ANO</v>
      </c>
    </row>
    <row r="4618" spans="1:18" x14ac:dyDescent="0.25">
      <c r="A4618" s="71">
        <v>600042189</v>
      </c>
      <c r="B4618" s="56">
        <f t="shared" si="144"/>
        <v>600042189</v>
      </c>
      <c r="C4618" s="57" t="s">
        <v>8446</v>
      </c>
      <c r="D4618" s="50">
        <v>1</v>
      </c>
      <c r="E4618" s="72">
        <f t="shared" si="145"/>
        <v>48927830</v>
      </c>
      <c r="F4618" s="51" t="s">
        <v>5738</v>
      </c>
      <c r="G4618" s="51" t="s">
        <v>8886</v>
      </c>
      <c r="H4618" s="51">
        <v>400</v>
      </c>
      <c r="I4618" s="51" t="s">
        <v>14443</v>
      </c>
      <c r="J4618" s="51">
        <v>16.690000000000001</v>
      </c>
      <c r="K4618" s="68">
        <v>6676.0000000000009</v>
      </c>
      <c r="L4618" s="63" t="s">
        <v>14444</v>
      </c>
      <c r="M4618" s="50" t="s">
        <v>13769</v>
      </c>
      <c r="O4618" s="36">
        <v>100</v>
      </c>
      <c r="Q4618" s="36" t="s">
        <v>13770</v>
      </c>
      <c r="R4618" s="50" t="str">
        <f>VLOOKUP(A4618,[1]komplet!$1:$1048576,18,0)</f>
        <v>ANO</v>
      </c>
    </row>
    <row r="4619" spans="1:18" x14ac:dyDescent="0.25">
      <c r="A4619" s="71">
        <v>600021459</v>
      </c>
      <c r="B4619" s="56">
        <f t="shared" si="144"/>
        <v>600021459</v>
      </c>
      <c r="C4619" s="57" t="s">
        <v>8447</v>
      </c>
      <c r="D4619" s="50">
        <v>1</v>
      </c>
      <c r="E4619" s="72">
        <f t="shared" si="145"/>
        <v>70843562</v>
      </c>
      <c r="F4619" s="51" t="s">
        <v>5738</v>
      </c>
      <c r="G4619" s="51" t="s">
        <v>8886</v>
      </c>
      <c r="H4619" s="51">
        <v>100</v>
      </c>
      <c r="I4619" s="51" t="s">
        <v>14443</v>
      </c>
      <c r="J4619" s="51">
        <v>16.690000000000001</v>
      </c>
      <c r="K4619" s="68">
        <v>1669.0000000000002</v>
      </c>
      <c r="L4619" s="63" t="s">
        <v>14444</v>
      </c>
      <c r="M4619" s="50" t="s">
        <v>13771</v>
      </c>
      <c r="N4619" s="36" t="s">
        <v>59</v>
      </c>
      <c r="O4619" s="36">
        <v>153</v>
      </c>
      <c r="Q4619" s="36" t="s">
        <v>13772</v>
      </c>
      <c r="R4619" s="50" t="str">
        <f>VLOOKUP(A4619,[1]komplet!$1:$1048576,18,0)</f>
        <v>ANO</v>
      </c>
    </row>
    <row r="4620" spans="1:18" x14ac:dyDescent="0.25">
      <c r="A4620" s="71">
        <v>600041905</v>
      </c>
      <c r="B4620" s="56">
        <f t="shared" si="144"/>
        <v>600041905</v>
      </c>
      <c r="C4620" s="57" t="s">
        <v>8448</v>
      </c>
      <c r="D4620" s="50">
        <v>1</v>
      </c>
      <c r="E4620" s="72">
        <f t="shared" si="145"/>
        <v>71001174</v>
      </c>
      <c r="F4620" s="51" t="s">
        <v>5738</v>
      </c>
      <c r="G4620" s="51" t="s">
        <v>8886</v>
      </c>
      <c r="H4620" s="51">
        <v>200</v>
      </c>
      <c r="I4620" s="51" t="s">
        <v>14443</v>
      </c>
      <c r="J4620" s="51">
        <v>16.690000000000001</v>
      </c>
      <c r="K4620" s="68">
        <v>3338.0000000000005</v>
      </c>
      <c r="L4620" s="63" t="s">
        <v>14444</v>
      </c>
      <c r="M4620" s="50" t="s">
        <v>13773</v>
      </c>
      <c r="O4620" s="36">
        <v>4</v>
      </c>
      <c r="Q4620" s="36" t="s">
        <v>9707</v>
      </c>
      <c r="R4620" s="50" t="str">
        <f>VLOOKUP(A4620,[1]komplet!$1:$1048576,18,0)</f>
        <v>ANO</v>
      </c>
    </row>
    <row r="4621" spans="1:18" x14ac:dyDescent="0.25">
      <c r="A4621" s="71">
        <v>600041948</v>
      </c>
      <c r="B4621" s="56">
        <f t="shared" si="144"/>
        <v>600041948</v>
      </c>
      <c r="C4621" s="57" t="s">
        <v>8449</v>
      </c>
      <c r="D4621" s="50">
        <v>1</v>
      </c>
      <c r="E4621" s="72">
        <f t="shared" si="145"/>
        <v>75033402</v>
      </c>
      <c r="F4621" s="51" t="s">
        <v>5738</v>
      </c>
      <c r="G4621" s="51" t="s">
        <v>8886</v>
      </c>
      <c r="H4621" s="51">
        <v>550</v>
      </c>
      <c r="I4621" s="51" t="s">
        <v>14443</v>
      </c>
      <c r="J4621" s="51">
        <v>16.690000000000001</v>
      </c>
      <c r="K4621" s="68">
        <v>9179.5</v>
      </c>
      <c r="L4621" s="63" t="s">
        <v>14444</v>
      </c>
      <c r="M4621" s="50" t="s">
        <v>13774</v>
      </c>
      <c r="O4621" s="36">
        <v>95</v>
      </c>
      <c r="Q4621" s="36" t="s">
        <v>13775</v>
      </c>
      <c r="R4621" s="50" t="str">
        <f>VLOOKUP(A4621,[1]komplet!$1:$1048576,18,0)</f>
        <v>ANO</v>
      </c>
    </row>
    <row r="4622" spans="1:18" x14ac:dyDescent="0.25">
      <c r="A4622" s="71">
        <v>600042057</v>
      </c>
      <c r="B4622" s="56">
        <f t="shared" si="144"/>
        <v>600042057</v>
      </c>
      <c r="C4622" s="57" t="s">
        <v>8450</v>
      </c>
      <c r="D4622" s="50">
        <v>1</v>
      </c>
      <c r="E4622" s="72">
        <f t="shared" si="145"/>
        <v>71006648</v>
      </c>
      <c r="F4622" s="51" t="s">
        <v>5738</v>
      </c>
      <c r="G4622" s="51" t="s">
        <v>8886</v>
      </c>
      <c r="H4622" s="51">
        <v>475</v>
      </c>
      <c r="I4622" s="51" t="s">
        <v>14443</v>
      </c>
      <c r="J4622" s="51">
        <v>16.690000000000001</v>
      </c>
      <c r="K4622" s="68">
        <v>7927.7500000000009</v>
      </c>
      <c r="L4622" s="63" t="s">
        <v>14444</v>
      </c>
      <c r="M4622" s="50" t="s">
        <v>13776</v>
      </c>
      <c r="O4622" s="36">
        <v>248</v>
      </c>
      <c r="Q4622" s="36" t="s">
        <v>13777</v>
      </c>
      <c r="R4622" s="50" t="str">
        <f>VLOOKUP(A4622,[1]komplet!$1:$1048576,18,0)</f>
        <v>ANO</v>
      </c>
    </row>
    <row r="4623" spans="1:18" x14ac:dyDescent="0.25">
      <c r="A4623" s="71">
        <v>650013875</v>
      </c>
      <c r="B4623" s="56">
        <f t="shared" si="144"/>
        <v>650013875</v>
      </c>
      <c r="C4623" s="57" t="s">
        <v>8451</v>
      </c>
      <c r="D4623" s="50">
        <v>1</v>
      </c>
      <c r="E4623" s="72">
        <f t="shared" si="145"/>
        <v>75033364</v>
      </c>
      <c r="F4623" s="51" t="s">
        <v>5738</v>
      </c>
      <c r="G4623" s="51" t="s">
        <v>8886</v>
      </c>
      <c r="H4623" s="51">
        <v>575</v>
      </c>
      <c r="I4623" s="51" t="s">
        <v>14443</v>
      </c>
      <c r="J4623" s="51">
        <v>16.690000000000001</v>
      </c>
      <c r="K4623" s="68">
        <v>9596.75</v>
      </c>
      <c r="L4623" s="63" t="s">
        <v>14444</v>
      </c>
      <c r="M4623" s="50" t="s">
        <v>13778</v>
      </c>
      <c r="N4623" s="36" t="s">
        <v>13779</v>
      </c>
      <c r="O4623" s="36">
        <v>29</v>
      </c>
      <c r="Q4623" s="36" t="s">
        <v>13780</v>
      </c>
      <c r="R4623" s="50" t="str">
        <f>VLOOKUP(A4623,[1]komplet!$1:$1048576,18,0)</f>
        <v>ANO</v>
      </c>
    </row>
    <row r="4624" spans="1:18" x14ac:dyDescent="0.25">
      <c r="A4624" s="71">
        <v>691009601</v>
      </c>
      <c r="B4624" s="56">
        <f t="shared" si="144"/>
        <v>691009601</v>
      </c>
      <c r="C4624" s="57" t="s">
        <v>8452</v>
      </c>
      <c r="D4624" s="50">
        <v>1</v>
      </c>
      <c r="E4624" s="72">
        <f t="shared" si="145"/>
        <v>71294520</v>
      </c>
      <c r="F4624" s="51" t="s">
        <v>5738</v>
      </c>
      <c r="G4624" s="51" t="s">
        <v>8886</v>
      </c>
      <c r="H4624" s="51">
        <v>2475</v>
      </c>
      <c r="I4624" s="51" t="s">
        <v>14443</v>
      </c>
      <c r="J4624" s="51">
        <v>16.690000000000001</v>
      </c>
      <c r="K4624" s="68">
        <v>41307.75</v>
      </c>
      <c r="L4624" s="63" t="s">
        <v>14444</v>
      </c>
      <c r="M4624" s="50" t="s">
        <v>13781</v>
      </c>
      <c r="N4624" s="36" t="s">
        <v>4597</v>
      </c>
      <c r="O4624" s="36">
        <v>235</v>
      </c>
      <c r="Q4624" s="36" t="s">
        <v>13772</v>
      </c>
      <c r="R4624" s="50" t="str">
        <f>VLOOKUP(A4624,[1]komplet!$1:$1048576,18,0)</f>
        <v>ANO</v>
      </c>
    </row>
    <row r="4625" spans="1:18" x14ac:dyDescent="0.25">
      <c r="A4625" s="71">
        <v>600023681</v>
      </c>
      <c r="B4625" s="56">
        <f t="shared" si="144"/>
        <v>600023681</v>
      </c>
      <c r="C4625" s="57" t="s">
        <v>8453</v>
      </c>
      <c r="D4625" s="50">
        <v>1</v>
      </c>
      <c r="E4625" s="72">
        <f t="shared" si="145"/>
        <v>61515761</v>
      </c>
      <c r="F4625" s="51" t="s">
        <v>5745</v>
      </c>
      <c r="G4625" s="51" t="s">
        <v>8897</v>
      </c>
      <c r="H4625" s="51">
        <v>200</v>
      </c>
      <c r="I4625" s="51" t="s">
        <v>14443</v>
      </c>
      <c r="J4625" s="51">
        <v>16.690000000000001</v>
      </c>
      <c r="K4625" s="68">
        <v>3338.0000000000005</v>
      </c>
      <c r="L4625" s="63" t="s">
        <v>14444</v>
      </c>
      <c r="M4625" s="50" t="s">
        <v>13782</v>
      </c>
      <c r="N4625" s="36" t="s">
        <v>5439</v>
      </c>
      <c r="O4625" s="36">
        <v>205</v>
      </c>
      <c r="P4625" s="36">
        <v>10</v>
      </c>
      <c r="Q4625" s="36" t="s">
        <v>13783</v>
      </c>
      <c r="R4625" s="50" t="str">
        <f>VLOOKUP(A4625,[1]komplet!$1:$1048576,18,0)</f>
        <v>ANO</v>
      </c>
    </row>
    <row r="4626" spans="1:18" x14ac:dyDescent="0.25">
      <c r="A4626" s="71">
        <v>600084663</v>
      </c>
      <c r="B4626" s="56">
        <f t="shared" si="144"/>
        <v>600084663</v>
      </c>
      <c r="C4626" s="57" t="s">
        <v>8454</v>
      </c>
      <c r="D4626" s="50">
        <v>1</v>
      </c>
      <c r="E4626" s="72">
        <f t="shared" si="145"/>
        <v>65639600</v>
      </c>
      <c r="F4626" s="51" t="s">
        <v>5745</v>
      </c>
      <c r="G4626" s="51" t="s">
        <v>8897</v>
      </c>
      <c r="H4626" s="51">
        <v>2125</v>
      </c>
      <c r="I4626" s="51" t="s">
        <v>14443</v>
      </c>
      <c r="J4626" s="51">
        <v>16.690000000000001</v>
      </c>
      <c r="K4626" s="68">
        <v>35466.25</v>
      </c>
      <c r="L4626" s="63" t="s">
        <v>14444</v>
      </c>
      <c r="M4626" s="50" t="s">
        <v>13784</v>
      </c>
      <c r="N4626" s="36" t="s">
        <v>13785</v>
      </c>
      <c r="O4626" s="36">
        <v>270</v>
      </c>
      <c r="Q4626" s="36" t="s">
        <v>13783</v>
      </c>
      <c r="R4626" s="50" t="str">
        <f>VLOOKUP(A4626,[1]komplet!$1:$1048576,18,0)</f>
        <v>ANO</v>
      </c>
    </row>
    <row r="4627" spans="1:18" x14ac:dyDescent="0.25">
      <c r="A4627" s="71">
        <v>600084710</v>
      </c>
      <c r="B4627" s="56">
        <f t="shared" si="144"/>
        <v>600084710</v>
      </c>
      <c r="C4627" s="57" t="s">
        <v>8455</v>
      </c>
      <c r="D4627" s="50">
        <v>1</v>
      </c>
      <c r="E4627" s="72">
        <f t="shared" si="145"/>
        <v>72742933</v>
      </c>
      <c r="F4627" s="51" t="s">
        <v>5745</v>
      </c>
      <c r="G4627" s="51" t="s">
        <v>8897</v>
      </c>
      <c r="H4627" s="51">
        <v>950</v>
      </c>
      <c r="I4627" s="51" t="s">
        <v>14443</v>
      </c>
      <c r="J4627" s="51">
        <v>16.690000000000001</v>
      </c>
      <c r="K4627" s="68">
        <v>15855.500000000002</v>
      </c>
      <c r="L4627" s="63" t="s">
        <v>14444</v>
      </c>
      <c r="M4627" s="50" t="s">
        <v>13786</v>
      </c>
      <c r="N4627" s="36" t="s">
        <v>5177</v>
      </c>
      <c r="O4627" s="36">
        <v>299</v>
      </c>
      <c r="Q4627" s="36" t="s">
        <v>5410</v>
      </c>
      <c r="R4627" s="50" t="str">
        <f>VLOOKUP(A4627,[1]komplet!$1:$1048576,18,0)</f>
        <v>ANO</v>
      </c>
    </row>
    <row r="4628" spans="1:18" x14ac:dyDescent="0.25">
      <c r="A4628" s="71">
        <v>600084868</v>
      </c>
      <c r="B4628" s="56">
        <f t="shared" si="144"/>
        <v>600084868</v>
      </c>
      <c r="C4628" s="57" t="s">
        <v>8456</v>
      </c>
      <c r="D4628" s="50">
        <v>1</v>
      </c>
      <c r="E4628" s="72">
        <f t="shared" si="145"/>
        <v>65639618</v>
      </c>
      <c r="F4628" s="51" t="s">
        <v>5745</v>
      </c>
      <c r="G4628" s="51" t="s">
        <v>8897</v>
      </c>
      <c r="H4628" s="51">
        <v>2150</v>
      </c>
      <c r="I4628" s="51" t="s">
        <v>14443</v>
      </c>
      <c r="J4628" s="51">
        <v>16.690000000000001</v>
      </c>
      <c r="K4628" s="68">
        <v>35883.5</v>
      </c>
      <c r="L4628" s="63" t="s">
        <v>14444</v>
      </c>
      <c r="M4628" s="50" t="s">
        <v>13787</v>
      </c>
      <c r="N4628" s="36" t="s">
        <v>13788</v>
      </c>
      <c r="O4628" s="36">
        <v>824</v>
      </c>
      <c r="Q4628" s="36" t="s">
        <v>13783</v>
      </c>
      <c r="R4628" s="50" t="str">
        <f>VLOOKUP(A4628,[1]komplet!$1:$1048576,18,0)</f>
        <v>ANO</v>
      </c>
    </row>
    <row r="4629" spans="1:18" x14ac:dyDescent="0.25">
      <c r="A4629" s="71">
        <v>600084876</v>
      </c>
      <c r="B4629" s="56">
        <f t="shared" si="144"/>
        <v>600084876</v>
      </c>
      <c r="C4629" s="57" t="s">
        <v>8457</v>
      </c>
      <c r="D4629" s="50">
        <v>1</v>
      </c>
      <c r="E4629" s="72">
        <f t="shared" si="145"/>
        <v>65639626</v>
      </c>
      <c r="F4629" s="51" t="s">
        <v>5745</v>
      </c>
      <c r="G4629" s="51" t="s">
        <v>8897</v>
      </c>
      <c r="H4629" s="51">
        <v>1525</v>
      </c>
      <c r="I4629" s="51" t="s">
        <v>14443</v>
      </c>
      <c r="J4629" s="51">
        <v>16.690000000000001</v>
      </c>
      <c r="K4629" s="68">
        <v>25452.250000000004</v>
      </c>
      <c r="L4629" s="63" t="s">
        <v>14444</v>
      </c>
      <c r="M4629" s="50" t="s">
        <v>13789</v>
      </c>
      <c r="N4629" s="36" t="s">
        <v>35</v>
      </c>
      <c r="O4629" s="36">
        <v>31</v>
      </c>
      <c r="P4629" s="36">
        <v>18</v>
      </c>
      <c r="Q4629" s="36" t="s">
        <v>13783</v>
      </c>
      <c r="R4629" s="50" t="str">
        <f>VLOOKUP(A4629,[1]komplet!$1:$1048576,18,0)</f>
        <v>ANO</v>
      </c>
    </row>
    <row r="4630" spans="1:18" x14ac:dyDescent="0.25">
      <c r="A4630" s="71">
        <v>600010198</v>
      </c>
      <c r="B4630" s="56">
        <f t="shared" si="144"/>
        <v>600010198</v>
      </c>
      <c r="C4630" s="57" t="s">
        <v>8458</v>
      </c>
      <c r="D4630" s="50">
        <v>1</v>
      </c>
      <c r="E4630" s="72">
        <f t="shared" si="145"/>
        <v>47274620</v>
      </c>
      <c r="F4630" s="51" t="s">
        <v>5745</v>
      </c>
      <c r="G4630" s="51" t="s">
        <v>8898</v>
      </c>
      <c r="H4630" s="51">
        <v>2025</v>
      </c>
      <c r="I4630" s="51" t="s">
        <v>14443</v>
      </c>
      <c r="J4630" s="51">
        <v>16.690000000000001</v>
      </c>
      <c r="K4630" s="68">
        <v>33797.25</v>
      </c>
      <c r="L4630" s="63" t="s">
        <v>14444</v>
      </c>
      <c r="M4630" s="50" t="s">
        <v>13790</v>
      </c>
      <c r="N4630" s="36" t="s">
        <v>5431</v>
      </c>
      <c r="O4630" s="36">
        <v>340</v>
      </c>
      <c r="P4630" s="36">
        <v>4</v>
      </c>
      <c r="Q4630" s="36" t="s">
        <v>8902</v>
      </c>
      <c r="R4630" s="50" t="str">
        <f>VLOOKUP(A4630,[1]komplet!$1:$1048576,18,0)</f>
        <v>ANO</v>
      </c>
    </row>
    <row r="4631" spans="1:18" x14ac:dyDescent="0.25">
      <c r="A4631" s="71">
        <v>600023222</v>
      </c>
      <c r="B4631" s="56">
        <f t="shared" si="144"/>
        <v>600023222</v>
      </c>
      <c r="C4631" s="57" t="s">
        <v>8459</v>
      </c>
      <c r="D4631" s="50">
        <v>1</v>
      </c>
      <c r="E4631" s="72">
        <f t="shared" si="145"/>
        <v>65082133</v>
      </c>
      <c r="F4631" s="51" t="s">
        <v>5745</v>
      </c>
      <c r="G4631" s="51" t="s">
        <v>8898</v>
      </c>
      <c r="H4631" s="51">
        <v>600</v>
      </c>
      <c r="I4631" s="51" t="s">
        <v>14443</v>
      </c>
      <c r="J4631" s="51">
        <v>16.690000000000001</v>
      </c>
      <c r="K4631" s="68">
        <v>10014</v>
      </c>
      <c r="L4631" s="63" t="s">
        <v>14444</v>
      </c>
      <c r="M4631" s="50" t="s">
        <v>13791</v>
      </c>
      <c r="N4631" s="36" t="s">
        <v>13792</v>
      </c>
      <c r="O4631" s="36">
        <v>65</v>
      </c>
      <c r="Q4631" s="36" t="s">
        <v>8902</v>
      </c>
      <c r="R4631" s="50" t="str">
        <f>VLOOKUP(A4631,[1]komplet!$1:$1048576,18,0)</f>
        <v>ANO</v>
      </c>
    </row>
    <row r="4632" spans="1:18" x14ac:dyDescent="0.25">
      <c r="A4632" s="71">
        <v>600023231</v>
      </c>
      <c r="B4632" s="56">
        <f t="shared" si="144"/>
        <v>600023231</v>
      </c>
      <c r="C4632" s="57" t="s">
        <v>8460</v>
      </c>
      <c r="D4632" s="50">
        <v>1</v>
      </c>
      <c r="E4632" s="72">
        <f t="shared" si="145"/>
        <v>63155931</v>
      </c>
      <c r="F4632" s="51" t="s">
        <v>5745</v>
      </c>
      <c r="G4632" s="51" t="s">
        <v>8898</v>
      </c>
      <c r="H4632" s="51">
        <v>200</v>
      </c>
      <c r="I4632" s="51" t="s">
        <v>14443</v>
      </c>
      <c r="J4632" s="51">
        <v>16.690000000000001</v>
      </c>
      <c r="K4632" s="68">
        <v>3338.0000000000005</v>
      </c>
      <c r="L4632" s="63" t="s">
        <v>14444</v>
      </c>
      <c r="M4632" s="50" t="s">
        <v>13793</v>
      </c>
      <c r="N4632" s="36" t="s">
        <v>10611</v>
      </c>
      <c r="O4632" s="36">
        <v>113</v>
      </c>
      <c r="Q4632" s="36" t="s">
        <v>13794</v>
      </c>
      <c r="R4632" s="50" t="str">
        <f>VLOOKUP(A4632,[1]komplet!$1:$1048576,18,0)</f>
        <v>ANO</v>
      </c>
    </row>
    <row r="4633" spans="1:18" x14ac:dyDescent="0.25">
      <c r="A4633" s="71">
        <v>600019683</v>
      </c>
      <c r="B4633" s="56">
        <f t="shared" si="144"/>
        <v>600019683</v>
      </c>
      <c r="C4633" s="57" t="s">
        <v>8461</v>
      </c>
      <c r="D4633" s="50">
        <v>1</v>
      </c>
      <c r="E4633" s="72">
        <f t="shared" si="145"/>
        <v>673781</v>
      </c>
      <c r="F4633" s="51" t="s">
        <v>5745</v>
      </c>
      <c r="G4633" s="51" t="s">
        <v>8898</v>
      </c>
      <c r="H4633" s="51">
        <v>825</v>
      </c>
      <c r="I4633" s="51" t="s">
        <v>14443</v>
      </c>
      <c r="J4633" s="51">
        <v>16.690000000000001</v>
      </c>
      <c r="K4633" s="68">
        <v>13769.250000000002</v>
      </c>
      <c r="L4633" s="63" t="s">
        <v>14444</v>
      </c>
      <c r="M4633" s="50" t="s">
        <v>13795</v>
      </c>
      <c r="N4633" s="36" t="s">
        <v>13796</v>
      </c>
      <c r="O4633" s="36">
        <v>5</v>
      </c>
      <c r="P4633" s="36">
        <v>9</v>
      </c>
      <c r="Q4633" s="36" t="s">
        <v>8902</v>
      </c>
      <c r="R4633" s="50" t="str">
        <f>VLOOKUP(A4633,[1]komplet!$1:$1048576,18,0)</f>
        <v>ANO</v>
      </c>
    </row>
    <row r="4634" spans="1:18" x14ac:dyDescent="0.25">
      <c r="A4634" s="71">
        <v>600020355</v>
      </c>
      <c r="B4634" s="56">
        <f t="shared" si="144"/>
        <v>600020355</v>
      </c>
      <c r="C4634" s="57" t="s">
        <v>8462</v>
      </c>
      <c r="D4634" s="50">
        <v>1</v>
      </c>
      <c r="E4634" s="72">
        <f t="shared" si="145"/>
        <v>47274689</v>
      </c>
      <c r="F4634" s="51" t="s">
        <v>5745</v>
      </c>
      <c r="G4634" s="51" t="s">
        <v>8898</v>
      </c>
      <c r="H4634" s="51">
        <v>1775</v>
      </c>
      <c r="I4634" s="51" t="s">
        <v>14443</v>
      </c>
      <c r="J4634" s="51">
        <v>16.690000000000001</v>
      </c>
      <c r="K4634" s="68">
        <v>29624.750000000004</v>
      </c>
      <c r="L4634" s="63" t="s">
        <v>14444</v>
      </c>
      <c r="M4634" s="50" t="s">
        <v>13797</v>
      </c>
      <c r="N4634" s="36" t="s">
        <v>9231</v>
      </c>
      <c r="O4634" s="36">
        <v>681</v>
      </c>
      <c r="P4634" s="36">
        <v>10</v>
      </c>
      <c r="Q4634" s="36" t="s">
        <v>8902</v>
      </c>
      <c r="R4634" s="50" t="str">
        <f>VLOOKUP(A4634,[1]komplet!$1:$1048576,18,0)</f>
        <v>ANO</v>
      </c>
    </row>
    <row r="4635" spans="1:18" x14ac:dyDescent="0.25">
      <c r="A4635" s="71">
        <v>600010171</v>
      </c>
      <c r="B4635" s="56">
        <f t="shared" si="144"/>
        <v>600010171</v>
      </c>
      <c r="C4635" s="57" t="s">
        <v>8463</v>
      </c>
      <c r="D4635" s="50">
        <v>1</v>
      </c>
      <c r="E4635" s="72">
        <f t="shared" si="145"/>
        <v>47274611</v>
      </c>
      <c r="F4635" s="51" t="s">
        <v>5745</v>
      </c>
      <c r="G4635" s="51" t="s">
        <v>8898</v>
      </c>
      <c r="H4635" s="51">
        <v>1225</v>
      </c>
      <c r="I4635" s="51" t="s">
        <v>14443</v>
      </c>
      <c r="J4635" s="51">
        <v>16.690000000000001</v>
      </c>
      <c r="K4635" s="68">
        <v>20445.25</v>
      </c>
      <c r="L4635" s="63" t="s">
        <v>14444</v>
      </c>
      <c r="M4635" s="50" t="s">
        <v>13798</v>
      </c>
      <c r="N4635" s="36" t="s">
        <v>5431</v>
      </c>
      <c r="O4635" s="36">
        <v>520</v>
      </c>
      <c r="P4635" s="36">
        <v>2</v>
      </c>
      <c r="Q4635" s="36" t="s">
        <v>8902</v>
      </c>
      <c r="R4635" s="50" t="str">
        <f>VLOOKUP(A4635,[1]komplet!$1:$1048576,18,0)</f>
        <v>ANO</v>
      </c>
    </row>
    <row r="4636" spans="1:18" x14ac:dyDescent="0.25">
      <c r="A4636" s="71">
        <v>600010228</v>
      </c>
      <c r="B4636" s="56">
        <f t="shared" si="144"/>
        <v>600010228</v>
      </c>
      <c r="C4636" s="57" t="s">
        <v>8464</v>
      </c>
      <c r="D4636" s="50">
        <v>1</v>
      </c>
      <c r="E4636" s="72">
        <f t="shared" si="145"/>
        <v>47274654</v>
      </c>
      <c r="F4636" s="51" t="s">
        <v>5745</v>
      </c>
      <c r="G4636" s="51" t="s">
        <v>8898</v>
      </c>
      <c r="H4636" s="51">
        <v>1325</v>
      </c>
      <c r="I4636" s="51" t="s">
        <v>14443</v>
      </c>
      <c r="J4636" s="51">
        <v>16.690000000000001</v>
      </c>
      <c r="K4636" s="68">
        <v>22114.25</v>
      </c>
      <c r="L4636" s="63" t="s">
        <v>14444</v>
      </c>
      <c r="M4636" s="50" t="s">
        <v>13799</v>
      </c>
      <c r="N4636" s="36" t="s">
        <v>4427</v>
      </c>
      <c r="O4636" s="36">
        <v>123</v>
      </c>
      <c r="Q4636" s="36" t="s">
        <v>8902</v>
      </c>
      <c r="R4636" s="50" t="str">
        <f>VLOOKUP(A4636,[1]komplet!$1:$1048576,18,0)</f>
        <v>ANO</v>
      </c>
    </row>
    <row r="4637" spans="1:18" x14ac:dyDescent="0.25">
      <c r="A4637" s="71">
        <v>600076016</v>
      </c>
      <c r="B4637" s="56">
        <f t="shared" si="144"/>
        <v>600076016</v>
      </c>
      <c r="C4637" s="57" t="s">
        <v>8465</v>
      </c>
      <c r="D4637" s="50">
        <v>1</v>
      </c>
      <c r="E4637" s="72">
        <f t="shared" si="145"/>
        <v>47274743</v>
      </c>
      <c r="F4637" s="51" t="s">
        <v>5745</v>
      </c>
      <c r="G4637" s="51" t="s">
        <v>8898</v>
      </c>
      <c r="H4637" s="51">
        <v>1600</v>
      </c>
      <c r="I4637" s="51" t="s">
        <v>14443</v>
      </c>
      <c r="J4637" s="51">
        <v>16.690000000000001</v>
      </c>
      <c r="K4637" s="68">
        <v>26704.000000000004</v>
      </c>
      <c r="L4637" s="63" t="s">
        <v>14444</v>
      </c>
      <c r="M4637" s="50" t="s">
        <v>13800</v>
      </c>
      <c r="N4637" s="36" t="s">
        <v>19</v>
      </c>
      <c r="O4637" s="36">
        <v>1544</v>
      </c>
      <c r="P4637" s="36">
        <v>5</v>
      </c>
      <c r="Q4637" s="36" t="s">
        <v>8902</v>
      </c>
      <c r="R4637" s="50" t="str">
        <f>VLOOKUP(A4637,[1]komplet!$1:$1048576,18,0)</f>
        <v>ANO</v>
      </c>
    </row>
    <row r="4638" spans="1:18" x14ac:dyDescent="0.25">
      <c r="A4638" s="71">
        <v>600076121</v>
      </c>
      <c r="B4638" s="56">
        <f t="shared" si="144"/>
        <v>600076121</v>
      </c>
      <c r="C4638" s="57" t="s">
        <v>8466</v>
      </c>
      <c r="D4638" s="50">
        <v>1</v>
      </c>
      <c r="E4638" s="72">
        <f t="shared" si="145"/>
        <v>72745258</v>
      </c>
      <c r="F4638" s="51" t="s">
        <v>5745</v>
      </c>
      <c r="G4638" s="51" t="s">
        <v>8898</v>
      </c>
      <c r="H4638" s="51">
        <v>100</v>
      </c>
      <c r="I4638" s="51" t="s">
        <v>14443</v>
      </c>
      <c r="J4638" s="51">
        <v>16.690000000000001</v>
      </c>
      <c r="K4638" s="68">
        <v>1669.0000000000002</v>
      </c>
      <c r="L4638" s="63" t="s">
        <v>14444</v>
      </c>
      <c r="M4638" s="50" t="s">
        <v>13801</v>
      </c>
      <c r="O4638" s="36">
        <v>83</v>
      </c>
      <c r="Q4638" s="36" t="s">
        <v>13802</v>
      </c>
      <c r="R4638" s="50" t="str">
        <f>VLOOKUP(A4638,[1]komplet!$1:$1048576,18,0)</f>
        <v>ANO</v>
      </c>
    </row>
    <row r="4639" spans="1:18" x14ac:dyDescent="0.25">
      <c r="A4639" s="71">
        <v>600076059</v>
      </c>
      <c r="B4639" s="56">
        <f t="shared" si="144"/>
        <v>600076059</v>
      </c>
      <c r="C4639" s="57" t="s">
        <v>8467</v>
      </c>
      <c r="D4639" s="50">
        <v>1</v>
      </c>
      <c r="E4639" s="72">
        <f t="shared" si="145"/>
        <v>72744367</v>
      </c>
      <c r="F4639" s="51" t="s">
        <v>5745</v>
      </c>
      <c r="G4639" s="51" t="s">
        <v>8898</v>
      </c>
      <c r="H4639" s="51">
        <v>825</v>
      </c>
      <c r="I4639" s="51" t="s">
        <v>14443</v>
      </c>
      <c r="J4639" s="51">
        <v>16.690000000000001</v>
      </c>
      <c r="K4639" s="68">
        <v>13769.250000000002</v>
      </c>
      <c r="L4639" s="63" t="s">
        <v>14444</v>
      </c>
      <c r="M4639" s="50" t="s">
        <v>13803</v>
      </c>
      <c r="N4639" s="36" t="s">
        <v>11331</v>
      </c>
      <c r="O4639" s="36">
        <v>177</v>
      </c>
      <c r="Q4639" s="36" t="s">
        <v>8902</v>
      </c>
      <c r="R4639" s="50" t="str">
        <f>VLOOKUP(A4639,[1]komplet!$1:$1048576,18,0)</f>
        <v>ANO</v>
      </c>
    </row>
    <row r="4640" spans="1:18" x14ac:dyDescent="0.25">
      <c r="A4640" s="71">
        <v>600076067</v>
      </c>
      <c r="B4640" s="56">
        <f t="shared" si="144"/>
        <v>600076067</v>
      </c>
      <c r="C4640" s="57" t="s">
        <v>8468</v>
      </c>
      <c r="D4640" s="50">
        <v>1</v>
      </c>
      <c r="E4640" s="72">
        <f t="shared" si="145"/>
        <v>71009485</v>
      </c>
      <c r="F4640" s="51" t="s">
        <v>5745</v>
      </c>
      <c r="G4640" s="51" t="s">
        <v>8898</v>
      </c>
      <c r="H4640" s="51">
        <v>100</v>
      </c>
      <c r="I4640" s="51" t="s">
        <v>14443</v>
      </c>
      <c r="J4640" s="51">
        <v>16.690000000000001</v>
      </c>
      <c r="K4640" s="68">
        <v>1669.0000000000002</v>
      </c>
      <c r="L4640" s="63" t="s">
        <v>14444</v>
      </c>
      <c r="M4640" s="50" t="s">
        <v>13804</v>
      </c>
      <c r="O4640" s="36">
        <v>120</v>
      </c>
      <c r="Q4640" s="36" t="s">
        <v>13805</v>
      </c>
      <c r="R4640" s="50" t="str">
        <f>VLOOKUP(A4640,[1]komplet!$1:$1048576,18,0)</f>
        <v>ANO</v>
      </c>
    </row>
    <row r="4641" spans="1:18" x14ac:dyDescent="0.25">
      <c r="A4641" s="71">
        <v>600076130</v>
      </c>
      <c r="B4641" s="56">
        <f t="shared" si="144"/>
        <v>600076130</v>
      </c>
      <c r="C4641" s="57" t="s">
        <v>8469</v>
      </c>
      <c r="D4641" s="50">
        <v>1</v>
      </c>
      <c r="E4641" s="72">
        <f t="shared" si="145"/>
        <v>72742241</v>
      </c>
      <c r="F4641" s="51" t="s">
        <v>5745</v>
      </c>
      <c r="G4641" s="51" t="s">
        <v>8898</v>
      </c>
      <c r="H4641" s="51">
        <v>225</v>
      </c>
      <c r="I4641" s="51" t="s">
        <v>14443</v>
      </c>
      <c r="J4641" s="51">
        <v>16.690000000000001</v>
      </c>
      <c r="K4641" s="68">
        <v>3755.2500000000005</v>
      </c>
      <c r="L4641" s="63" t="s">
        <v>14444</v>
      </c>
      <c r="M4641" s="50" t="s">
        <v>13806</v>
      </c>
      <c r="O4641" s="36">
        <v>101</v>
      </c>
      <c r="Q4641" s="36" t="s">
        <v>13807</v>
      </c>
      <c r="R4641" s="50" t="str">
        <f>VLOOKUP(A4641,[1]komplet!$1:$1048576,18,0)</f>
        <v>ANO</v>
      </c>
    </row>
    <row r="4642" spans="1:18" x14ac:dyDescent="0.25">
      <c r="A4642" s="71">
        <v>600076211</v>
      </c>
      <c r="B4642" s="56">
        <f t="shared" si="144"/>
        <v>600076211</v>
      </c>
      <c r="C4642" s="57" t="s">
        <v>8470</v>
      </c>
      <c r="D4642" s="50">
        <v>1</v>
      </c>
      <c r="E4642" s="72">
        <f t="shared" si="145"/>
        <v>70947112</v>
      </c>
      <c r="F4642" s="51" t="s">
        <v>5745</v>
      </c>
      <c r="G4642" s="51" t="s">
        <v>8898</v>
      </c>
      <c r="H4642" s="51">
        <v>2000</v>
      </c>
      <c r="I4642" s="51" t="s">
        <v>14443</v>
      </c>
      <c r="J4642" s="51">
        <v>16.690000000000001</v>
      </c>
      <c r="K4642" s="68">
        <v>33380</v>
      </c>
      <c r="L4642" s="63" t="s">
        <v>14444</v>
      </c>
      <c r="M4642" s="50" t="s">
        <v>13808</v>
      </c>
      <c r="N4642" s="36" t="s">
        <v>4077</v>
      </c>
      <c r="O4642" s="36">
        <v>699</v>
      </c>
      <c r="Q4642" s="36" t="s">
        <v>13809</v>
      </c>
      <c r="R4642" s="50" t="str">
        <f>VLOOKUP(A4642,[1]komplet!$1:$1048576,18,0)</f>
        <v>ANO</v>
      </c>
    </row>
    <row r="4643" spans="1:18" x14ac:dyDescent="0.25">
      <c r="A4643" s="71">
        <v>600076229</v>
      </c>
      <c r="B4643" s="56">
        <f t="shared" si="144"/>
        <v>600076229</v>
      </c>
      <c r="C4643" s="57" t="s">
        <v>8471</v>
      </c>
      <c r="D4643" s="50">
        <v>1</v>
      </c>
      <c r="E4643" s="72">
        <f t="shared" si="145"/>
        <v>72744774</v>
      </c>
      <c r="F4643" s="51" t="s">
        <v>5745</v>
      </c>
      <c r="G4643" s="51" t="s">
        <v>8898</v>
      </c>
      <c r="H4643" s="51">
        <v>625</v>
      </c>
      <c r="I4643" s="51" t="s">
        <v>14443</v>
      </c>
      <c r="J4643" s="51">
        <v>16.690000000000001</v>
      </c>
      <c r="K4643" s="68">
        <v>10431.25</v>
      </c>
      <c r="L4643" s="63" t="s">
        <v>14444</v>
      </c>
      <c r="M4643" s="50" t="s">
        <v>13810</v>
      </c>
      <c r="O4643" s="36">
        <v>197</v>
      </c>
      <c r="Q4643" s="36" t="s">
        <v>13811</v>
      </c>
      <c r="R4643" s="50" t="str">
        <f>VLOOKUP(A4643,[1]komplet!$1:$1048576,18,0)</f>
        <v>ANO</v>
      </c>
    </row>
    <row r="4644" spans="1:18" x14ac:dyDescent="0.25">
      <c r="A4644" s="71">
        <v>600076237</v>
      </c>
      <c r="B4644" s="56">
        <f t="shared" si="144"/>
        <v>600076237</v>
      </c>
      <c r="C4644" s="57" t="s">
        <v>8472</v>
      </c>
      <c r="D4644" s="50">
        <v>1</v>
      </c>
      <c r="E4644" s="72">
        <f t="shared" si="145"/>
        <v>72743492</v>
      </c>
      <c r="F4644" s="51" t="s">
        <v>5745</v>
      </c>
      <c r="G4644" s="51" t="s">
        <v>8898</v>
      </c>
      <c r="H4644" s="51">
        <v>2350</v>
      </c>
      <c r="I4644" s="51" t="s">
        <v>14443</v>
      </c>
      <c r="J4644" s="51">
        <v>16.690000000000001</v>
      </c>
      <c r="K4644" s="68">
        <v>39221.5</v>
      </c>
      <c r="L4644" s="63" t="s">
        <v>14444</v>
      </c>
      <c r="M4644" s="50" t="s">
        <v>13812</v>
      </c>
      <c r="N4644" s="36" t="s">
        <v>5431</v>
      </c>
      <c r="O4644" s="36">
        <v>622</v>
      </c>
      <c r="P4644" s="36">
        <v>3</v>
      </c>
      <c r="Q4644" s="36" t="s">
        <v>8902</v>
      </c>
      <c r="R4644" s="50" t="str">
        <f>VLOOKUP(A4644,[1]komplet!$1:$1048576,18,0)</f>
        <v>ANO</v>
      </c>
    </row>
    <row r="4645" spans="1:18" x14ac:dyDescent="0.25">
      <c r="A4645" s="71">
        <v>600076245</v>
      </c>
      <c r="B4645" s="56">
        <f t="shared" si="144"/>
        <v>600076245</v>
      </c>
      <c r="C4645" s="57" t="s">
        <v>8473</v>
      </c>
      <c r="D4645" s="50">
        <v>1</v>
      </c>
      <c r="E4645" s="72">
        <f t="shared" si="145"/>
        <v>72744529</v>
      </c>
      <c r="F4645" s="51" t="s">
        <v>5745</v>
      </c>
      <c r="G4645" s="51" t="s">
        <v>8898</v>
      </c>
      <c r="H4645" s="51">
        <v>1550</v>
      </c>
      <c r="I4645" s="51" t="s">
        <v>14443</v>
      </c>
      <c r="J4645" s="51">
        <v>16.690000000000001</v>
      </c>
      <c r="K4645" s="68">
        <v>25869.500000000004</v>
      </c>
      <c r="L4645" s="63" t="s">
        <v>14444</v>
      </c>
      <c r="M4645" s="50" t="s">
        <v>13813</v>
      </c>
      <c r="N4645" s="36" t="s">
        <v>10262</v>
      </c>
      <c r="O4645" s="36">
        <v>369</v>
      </c>
      <c r="P4645" s="36">
        <v>25</v>
      </c>
      <c r="Q4645" s="36" t="s">
        <v>8902</v>
      </c>
      <c r="R4645" s="50" t="str">
        <f>VLOOKUP(A4645,[1]komplet!$1:$1048576,18,0)</f>
        <v>ANO</v>
      </c>
    </row>
    <row r="4646" spans="1:18" x14ac:dyDescent="0.25">
      <c r="A4646" s="71">
        <v>600076253</v>
      </c>
      <c r="B4646" s="56">
        <f t="shared" si="144"/>
        <v>600076253</v>
      </c>
      <c r="C4646" s="57" t="s">
        <v>8474</v>
      </c>
      <c r="D4646" s="50">
        <v>1</v>
      </c>
      <c r="E4646" s="72">
        <f t="shared" si="145"/>
        <v>72743816</v>
      </c>
      <c r="F4646" s="51" t="s">
        <v>5745</v>
      </c>
      <c r="G4646" s="51" t="s">
        <v>8898</v>
      </c>
      <c r="H4646" s="51">
        <v>2075</v>
      </c>
      <c r="I4646" s="51" t="s">
        <v>14443</v>
      </c>
      <c r="J4646" s="51">
        <v>16.690000000000001</v>
      </c>
      <c r="K4646" s="68">
        <v>34631.75</v>
      </c>
      <c r="L4646" s="63" t="s">
        <v>14444</v>
      </c>
      <c r="M4646" s="50" t="s">
        <v>13814</v>
      </c>
      <c r="N4646" s="36" t="s">
        <v>4983</v>
      </c>
      <c r="O4646" s="36">
        <v>688</v>
      </c>
      <c r="P4646" s="36">
        <v>11</v>
      </c>
      <c r="Q4646" s="36" t="s">
        <v>8902</v>
      </c>
      <c r="R4646" s="50" t="str">
        <f>VLOOKUP(A4646,[1]komplet!$1:$1048576,18,0)</f>
        <v>ANO</v>
      </c>
    </row>
    <row r="4647" spans="1:18" x14ac:dyDescent="0.25">
      <c r="A4647" s="71">
        <v>600076261</v>
      </c>
      <c r="B4647" s="56">
        <f t="shared" si="144"/>
        <v>600076261</v>
      </c>
      <c r="C4647" s="57" t="s">
        <v>8475</v>
      </c>
      <c r="D4647" s="50">
        <v>1</v>
      </c>
      <c r="E4647" s="72">
        <f t="shared" si="145"/>
        <v>72743891</v>
      </c>
      <c r="F4647" s="51" t="s">
        <v>5745</v>
      </c>
      <c r="G4647" s="51" t="s">
        <v>8898</v>
      </c>
      <c r="H4647" s="51">
        <v>1800</v>
      </c>
      <c r="I4647" s="51" t="s">
        <v>14443</v>
      </c>
      <c r="J4647" s="51">
        <v>16.690000000000001</v>
      </c>
      <c r="K4647" s="68">
        <v>30042.000000000004</v>
      </c>
      <c r="L4647" s="63" t="s">
        <v>14444</v>
      </c>
      <c r="M4647" s="50" t="s">
        <v>13815</v>
      </c>
      <c r="N4647" s="36" t="s">
        <v>13816</v>
      </c>
      <c r="O4647" s="36">
        <v>879</v>
      </c>
      <c r="P4647" s="36">
        <v>2</v>
      </c>
      <c r="Q4647" s="36" t="s">
        <v>8902</v>
      </c>
      <c r="R4647" s="50" t="str">
        <f>VLOOKUP(A4647,[1]komplet!$1:$1048576,18,0)</f>
        <v>ANO</v>
      </c>
    </row>
    <row r="4648" spans="1:18" x14ac:dyDescent="0.25">
      <c r="A4648" s="71">
        <v>600076288</v>
      </c>
      <c r="B4648" s="56">
        <f t="shared" si="144"/>
        <v>600076288</v>
      </c>
      <c r="C4648" s="57" t="s">
        <v>8476</v>
      </c>
      <c r="D4648" s="50">
        <v>1</v>
      </c>
      <c r="E4648" s="72">
        <f t="shared" si="145"/>
        <v>72743972</v>
      </c>
      <c r="F4648" s="51" t="s">
        <v>5745</v>
      </c>
      <c r="G4648" s="51" t="s">
        <v>8898</v>
      </c>
      <c r="H4648" s="51">
        <v>1175</v>
      </c>
      <c r="I4648" s="51" t="s">
        <v>14443</v>
      </c>
      <c r="J4648" s="51">
        <v>16.690000000000001</v>
      </c>
      <c r="K4648" s="68">
        <v>19610.75</v>
      </c>
      <c r="L4648" s="63" t="s">
        <v>14444</v>
      </c>
      <c r="M4648" s="50" t="s">
        <v>13817</v>
      </c>
      <c r="N4648" s="36" t="s">
        <v>13818</v>
      </c>
      <c r="O4648" s="36">
        <v>178</v>
      </c>
      <c r="P4648" s="36">
        <v>12</v>
      </c>
      <c r="Q4648" s="36" t="s">
        <v>8902</v>
      </c>
      <c r="R4648" s="50" t="str">
        <f>VLOOKUP(A4648,[1]komplet!$1:$1048576,18,0)</f>
        <v>ANO</v>
      </c>
    </row>
    <row r="4649" spans="1:18" x14ac:dyDescent="0.25">
      <c r="A4649" s="71">
        <v>600076296</v>
      </c>
      <c r="B4649" s="56">
        <f t="shared" si="144"/>
        <v>600076296</v>
      </c>
      <c r="C4649" s="57" t="s">
        <v>8477</v>
      </c>
      <c r="D4649" s="50">
        <v>1</v>
      </c>
      <c r="E4649" s="72">
        <f t="shared" si="145"/>
        <v>72744448</v>
      </c>
      <c r="F4649" s="51" t="s">
        <v>5745</v>
      </c>
      <c r="G4649" s="51" t="s">
        <v>8898</v>
      </c>
      <c r="H4649" s="51">
        <v>1625</v>
      </c>
      <c r="I4649" s="51" t="s">
        <v>14443</v>
      </c>
      <c r="J4649" s="51">
        <v>16.690000000000001</v>
      </c>
      <c r="K4649" s="68">
        <v>27121.250000000004</v>
      </c>
      <c r="L4649" s="63" t="s">
        <v>14444</v>
      </c>
      <c r="M4649" s="50" t="s">
        <v>13819</v>
      </c>
      <c r="N4649" s="36" t="s">
        <v>4920</v>
      </c>
      <c r="O4649" s="36">
        <v>152</v>
      </c>
      <c r="Q4649" s="36" t="s">
        <v>8902</v>
      </c>
      <c r="R4649" s="50" t="str">
        <f>VLOOKUP(A4649,[1]komplet!$1:$1048576,18,0)</f>
        <v>ANO</v>
      </c>
    </row>
    <row r="4650" spans="1:18" x14ac:dyDescent="0.25">
      <c r="A4650" s="71">
        <v>600076393</v>
      </c>
      <c r="B4650" s="56">
        <f t="shared" si="144"/>
        <v>600076393</v>
      </c>
      <c r="C4650" s="57" t="s">
        <v>8478</v>
      </c>
      <c r="D4650" s="50">
        <v>1</v>
      </c>
      <c r="E4650" s="72">
        <f t="shared" si="145"/>
        <v>71012524</v>
      </c>
      <c r="F4650" s="51" t="s">
        <v>5745</v>
      </c>
      <c r="G4650" s="51" t="s">
        <v>8898</v>
      </c>
      <c r="H4650" s="51">
        <v>600</v>
      </c>
      <c r="I4650" s="51" t="s">
        <v>14443</v>
      </c>
      <c r="J4650" s="51">
        <v>16.690000000000001</v>
      </c>
      <c r="K4650" s="68">
        <v>10014</v>
      </c>
      <c r="L4650" s="63" t="s">
        <v>14444</v>
      </c>
      <c r="M4650" s="50" t="s">
        <v>13820</v>
      </c>
      <c r="N4650" s="36" t="s">
        <v>12909</v>
      </c>
      <c r="O4650" s="36">
        <v>141</v>
      </c>
      <c r="Q4650" s="36" t="s">
        <v>13821</v>
      </c>
      <c r="R4650" s="50" t="str">
        <f>VLOOKUP(A4650,[1]komplet!$1:$1048576,18,0)</f>
        <v>ANO</v>
      </c>
    </row>
    <row r="4651" spans="1:18" x14ac:dyDescent="0.25">
      <c r="A4651" s="71">
        <v>600076431</v>
      </c>
      <c r="B4651" s="56">
        <f t="shared" si="144"/>
        <v>600076431</v>
      </c>
      <c r="C4651" s="57" t="s">
        <v>8479</v>
      </c>
      <c r="D4651" s="50">
        <v>1</v>
      </c>
      <c r="E4651" s="72">
        <f t="shared" si="145"/>
        <v>47274735</v>
      </c>
      <c r="F4651" s="51" t="s">
        <v>5745</v>
      </c>
      <c r="G4651" s="51" t="s">
        <v>8898</v>
      </c>
      <c r="H4651" s="51">
        <v>2975</v>
      </c>
      <c r="I4651" s="51" t="s">
        <v>14443</v>
      </c>
      <c r="J4651" s="51">
        <v>16.690000000000001</v>
      </c>
      <c r="K4651" s="68">
        <v>49652.750000000007</v>
      </c>
      <c r="L4651" s="63" t="s">
        <v>14444</v>
      </c>
      <c r="M4651" s="50" t="s">
        <v>13822</v>
      </c>
      <c r="N4651" s="36" t="s">
        <v>60</v>
      </c>
      <c r="O4651" s="36">
        <v>535</v>
      </c>
      <c r="Q4651" s="36" t="s">
        <v>13794</v>
      </c>
      <c r="R4651" s="50" t="str">
        <f>VLOOKUP(A4651,[1]komplet!$1:$1048576,18,0)</f>
        <v>ANO</v>
      </c>
    </row>
    <row r="4652" spans="1:18" x14ac:dyDescent="0.25">
      <c r="A4652" s="71">
        <v>600076440</v>
      </c>
      <c r="B4652" s="56">
        <f t="shared" si="144"/>
        <v>600076440</v>
      </c>
      <c r="C4652" s="57" t="s">
        <v>8480</v>
      </c>
      <c r="D4652" s="50">
        <v>1</v>
      </c>
      <c r="E4652" s="72">
        <f t="shared" si="145"/>
        <v>72744537</v>
      </c>
      <c r="F4652" s="51" t="s">
        <v>5745</v>
      </c>
      <c r="G4652" s="51" t="s">
        <v>8898</v>
      </c>
      <c r="H4652" s="51">
        <v>125</v>
      </c>
      <c r="I4652" s="51" t="s">
        <v>14443</v>
      </c>
      <c r="J4652" s="51">
        <v>16.690000000000001</v>
      </c>
      <c r="K4652" s="68">
        <v>2086.25</v>
      </c>
      <c r="L4652" s="63" t="s">
        <v>14444</v>
      </c>
      <c r="M4652" s="50" t="s">
        <v>13823</v>
      </c>
      <c r="O4652" s="36">
        <v>152</v>
      </c>
      <c r="Q4652" s="36" t="s">
        <v>13824</v>
      </c>
      <c r="R4652" s="50" t="str">
        <f>VLOOKUP(A4652,[1]komplet!$1:$1048576,18,0)</f>
        <v>ANO</v>
      </c>
    </row>
    <row r="4653" spans="1:18" x14ac:dyDescent="0.25">
      <c r="A4653" s="71">
        <v>600076466</v>
      </c>
      <c r="B4653" s="56">
        <f t="shared" si="144"/>
        <v>600076466</v>
      </c>
      <c r="C4653" s="57" t="s">
        <v>8481</v>
      </c>
      <c r="D4653" s="50">
        <v>1</v>
      </c>
      <c r="E4653" s="72">
        <f t="shared" si="145"/>
        <v>72742313</v>
      </c>
      <c r="F4653" s="51" t="s">
        <v>5745</v>
      </c>
      <c r="G4653" s="51" t="s">
        <v>8898</v>
      </c>
      <c r="H4653" s="51">
        <v>300</v>
      </c>
      <c r="I4653" s="51" t="s">
        <v>14443</v>
      </c>
      <c r="J4653" s="51">
        <v>16.690000000000001</v>
      </c>
      <c r="K4653" s="68">
        <v>5007</v>
      </c>
      <c r="L4653" s="63" t="s">
        <v>14444</v>
      </c>
      <c r="M4653" s="50" t="s">
        <v>13825</v>
      </c>
      <c r="O4653" s="36">
        <v>68</v>
      </c>
      <c r="Q4653" s="36" t="s">
        <v>13826</v>
      </c>
      <c r="R4653" s="50" t="str">
        <f>VLOOKUP(A4653,[1]komplet!$1:$1048576,18,0)</f>
        <v>ANO</v>
      </c>
    </row>
    <row r="4654" spans="1:18" x14ac:dyDescent="0.25">
      <c r="A4654" s="71">
        <v>600076504</v>
      </c>
      <c r="B4654" s="56">
        <f t="shared" si="144"/>
        <v>600076504</v>
      </c>
      <c r="C4654" s="57" t="s">
        <v>8482</v>
      </c>
      <c r="D4654" s="50">
        <v>1</v>
      </c>
      <c r="E4654" s="72">
        <f t="shared" si="145"/>
        <v>72743735</v>
      </c>
      <c r="F4654" s="51" t="s">
        <v>5745</v>
      </c>
      <c r="G4654" s="51" t="s">
        <v>8898</v>
      </c>
      <c r="H4654" s="51">
        <v>2475</v>
      </c>
      <c r="I4654" s="51" t="s">
        <v>14443</v>
      </c>
      <c r="J4654" s="51">
        <v>16.690000000000001</v>
      </c>
      <c r="K4654" s="68">
        <v>41307.75</v>
      </c>
      <c r="L4654" s="63" t="s">
        <v>14444</v>
      </c>
      <c r="M4654" s="50" t="s">
        <v>13827</v>
      </c>
      <c r="N4654" s="36" t="s">
        <v>13828</v>
      </c>
      <c r="O4654" s="36">
        <v>1145</v>
      </c>
      <c r="P4654" s="36">
        <v>50</v>
      </c>
      <c r="Q4654" s="36" t="s">
        <v>8902</v>
      </c>
      <c r="R4654" s="50" t="str">
        <f>VLOOKUP(A4654,[1]komplet!$1:$1048576,18,0)</f>
        <v>ANO</v>
      </c>
    </row>
    <row r="4655" spans="1:18" x14ac:dyDescent="0.25">
      <c r="A4655" s="71">
        <v>600076512</v>
      </c>
      <c r="B4655" s="56">
        <f t="shared" si="144"/>
        <v>600076512</v>
      </c>
      <c r="C4655" s="57" t="s">
        <v>8483</v>
      </c>
      <c r="D4655" s="50">
        <v>1</v>
      </c>
      <c r="E4655" s="72">
        <f t="shared" si="145"/>
        <v>72743573</v>
      </c>
      <c r="F4655" s="51" t="s">
        <v>5745</v>
      </c>
      <c r="G4655" s="51" t="s">
        <v>8898</v>
      </c>
      <c r="H4655" s="51">
        <v>2075</v>
      </c>
      <c r="I4655" s="51" t="s">
        <v>14443</v>
      </c>
      <c r="J4655" s="51">
        <v>16.690000000000001</v>
      </c>
      <c r="K4655" s="68">
        <v>34631.75</v>
      </c>
      <c r="L4655" s="63" t="s">
        <v>14444</v>
      </c>
      <c r="M4655" s="50" t="s">
        <v>13829</v>
      </c>
      <c r="N4655" s="36" t="s">
        <v>48</v>
      </c>
      <c r="O4655" s="36">
        <v>630</v>
      </c>
      <c r="P4655" s="36">
        <v>5</v>
      </c>
      <c r="Q4655" s="36" t="s">
        <v>8902</v>
      </c>
      <c r="R4655" s="50" t="str">
        <f>VLOOKUP(A4655,[1]komplet!$1:$1048576,18,0)</f>
        <v>ANO</v>
      </c>
    </row>
    <row r="4656" spans="1:18" x14ac:dyDescent="0.25">
      <c r="A4656" s="71">
        <v>600076539</v>
      </c>
      <c r="B4656" s="56">
        <f t="shared" si="144"/>
        <v>600076539</v>
      </c>
      <c r="C4656" s="57" t="s">
        <v>8484</v>
      </c>
      <c r="D4656" s="50">
        <v>1</v>
      </c>
      <c r="E4656" s="72">
        <f t="shared" si="145"/>
        <v>72744057</v>
      </c>
      <c r="F4656" s="51" t="s">
        <v>5745</v>
      </c>
      <c r="G4656" s="51" t="s">
        <v>8898</v>
      </c>
      <c r="H4656" s="51">
        <v>1550</v>
      </c>
      <c r="I4656" s="51" t="s">
        <v>14443</v>
      </c>
      <c r="J4656" s="51">
        <v>16.690000000000001</v>
      </c>
      <c r="K4656" s="68">
        <v>25869.500000000004</v>
      </c>
      <c r="L4656" s="63" t="s">
        <v>14444</v>
      </c>
      <c r="M4656" s="50" t="s">
        <v>13830</v>
      </c>
      <c r="N4656" s="36" t="s">
        <v>13831</v>
      </c>
      <c r="O4656" s="36">
        <v>330</v>
      </c>
      <c r="Q4656" s="36" t="s">
        <v>8902</v>
      </c>
      <c r="R4656" s="50" t="str">
        <f>VLOOKUP(A4656,[1]komplet!$1:$1048576,18,0)</f>
        <v>ANO</v>
      </c>
    </row>
    <row r="4657" spans="1:18" x14ac:dyDescent="0.25">
      <c r="A4657" s="71">
        <v>600170551</v>
      </c>
      <c r="B4657" s="56">
        <f t="shared" si="144"/>
        <v>600170551</v>
      </c>
      <c r="C4657" s="57" t="s">
        <v>8485</v>
      </c>
      <c r="D4657" s="50">
        <v>1</v>
      </c>
      <c r="E4657" s="72">
        <f t="shared" si="145"/>
        <v>14450488</v>
      </c>
      <c r="F4657" s="51" t="s">
        <v>5745</v>
      </c>
      <c r="G4657" s="51" t="s">
        <v>8898</v>
      </c>
      <c r="H4657" s="51">
        <v>1625</v>
      </c>
      <c r="I4657" s="51" t="s">
        <v>14443</v>
      </c>
      <c r="J4657" s="51">
        <v>16.690000000000001</v>
      </c>
      <c r="K4657" s="68">
        <v>27121.250000000004</v>
      </c>
      <c r="L4657" s="63" t="s">
        <v>14444</v>
      </c>
      <c r="M4657" s="50" t="s">
        <v>13832</v>
      </c>
      <c r="N4657" s="36" t="s">
        <v>13833</v>
      </c>
      <c r="O4657" s="36">
        <v>825</v>
      </c>
      <c r="P4657" s="36">
        <v>15</v>
      </c>
      <c r="Q4657" s="36" t="s">
        <v>8902</v>
      </c>
      <c r="R4657" s="50" t="str">
        <f>VLOOKUP(A4657,[1]komplet!$1:$1048576,18,0)</f>
        <v>ANO</v>
      </c>
    </row>
    <row r="4658" spans="1:18" x14ac:dyDescent="0.25">
      <c r="A4658" s="71">
        <v>600170560</v>
      </c>
      <c r="B4658" s="56">
        <f t="shared" si="144"/>
        <v>600170560</v>
      </c>
      <c r="C4658" s="57" t="s">
        <v>8486</v>
      </c>
      <c r="D4658" s="50">
        <v>1</v>
      </c>
      <c r="E4658" s="72">
        <f t="shared" si="145"/>
        <v>556807</v>
      </c>
      <c r="F4658" s="51" t="s">
        <v>5745</v>
      </c>
      <c r="G4658" s="51" t="s">
        <v>8898</v>
      </c>
      <c r="H4658" s="51">
        <v>2275</v>
      </c>
      <c r="I4658" s="51" t="s">
        <v>14443</v>
      </c>
      <c r="J4658" s="51">
        <v>16.690000000000001</v>
      </c>
      <c r="K4658" s="68">
        <v>37969.75</v>
      </c>
      <c r="L4658" s="63" t="s">
        <v>14444</v>
      </c>
      <c r="M4658" s="50" t="s">
        <v>13834</v>
      </c>
      <c r="N4658" s="36" t="s">
        <v>4088</v>
      </c>
      <c r="O4658" s="36">
        <v>147</v>
      </c>
      <c r="P4658" s="36">
        <v>46</v>
      </c>
      <c r="Q4658" s="36" t="s">
        <v>8902</v>
      </c>
      <c r="R4658" s="50" t="str">
        <f>VLOOKUP(A4658,[1]komplet!$1:$1048576,18,0)</f>
        <v>ANO</v>
      </c>
    </row>
    <row r="4659" spans="1:18" x14ac:dyDescent="0.25">
      <c r="A4659" s="71">
        <v>650064321</v>
      </c>
      <c r="B4659" s="56">
        <f t="shared" si="144"/>
        <v>650064321</v>
      </c>
      <c r="C4659" s="57" t="s">
        <v>8487</v>
      </c>
      <c r="D4659" s="50">
        <v>1</v>
      </c>
      <c r="E4659" s="72">
        <f t="shared" si="145"/>
        <v>72744090</v>
      </c>
      <c r="F4659" s="51" t="s">
        <v>5745</v>
      </c>
      <c r="G4659" s="51" t="s">
        <v>8898</v>
      </c>
      <c r="H4659" s="51">
        <v>1700</v>
      </c>
      <c r="I4659" s="51" t="s">
        <v>14443</v>
      </c>
      <c r="J4659" s="51">
        <v>16.690000000000001</v>
      </c>
      <c r="K4659" s="68">
        <v>28373.000000000004</v>
      </c>
      <c r="L4659" s="63" t="s">
        <v>14444</v>
      </c>
      <c r="M4659" s="50" t="s">
        <v>13835</v>
      </c>
      <c r="N4659" s="36" t="s">
        <v>19</v>
      </c>
      <c r="O4659" s="36">
        <v>287</v>
      </c>
      <c r="Q4659" s="36" t="s">
        <v>13836</v>
      </c>
      <c r="R4659" s="50" t="str">
        <f>VLOOKUP(A4659,[1]komplet!$1:$1048576,18,0)</f>
        <v>ANO</v>
      </c>
    </row>
    <row r="4660" spans="1:18" x14ac:dyDescent="0.25">
      <c r="A4660" s="71">
        <v>650075609</v>
      </c>
      <c r="B4660" s="56">
        <f t="shared" si="144"/>
        <v>650075609</v>
      </c>
      <c r="C4660" s="57" t="s">
        <v>8488</v>
      </c>
      <c r="D4660" s="50">
        <v>1</v>
      </c>
      <c r="E4660" s="72">
        <f t="shared" si="145"/>
        <v>75041383</v>
      </c>
      <c r="F4660" s="51" t="s">
        <v>5745</v>
      </c>
      <c r="G4660" s="51" t="s">
        <v>8898</v>
      </c>
      <c r="H4660" s="51">
        <v>250</v>
      </c>
      <c r="I4660" s="51" t="s">
        <v>14443</v>
      </c>
      <c r="J4660" s="51">
        <v>16.690000000000001</v>
      </c>
      <c r="K4660" s="68">
        <v>4172.5</v>
      </c>
      <c r="L4660" s="63" t="s">
        <v>14444</v>
      </c>
      <c r="M4660" s="50" t="s">
        <v>13837</v>
      </c>
      <c r="N4660" s="36" t="s">
        <v>13838</v>
      </c>
      <c r="O4660" s="36">
        <v>31</v>
      </c>
      <c r="Q4660" s="36" t="s">
        <v>8902</v>
      </c>
      <c r="R4660" s="50" t="str">
        <f>VLOOKUP(A4660,[1]komplet!$1:$1048576,18,0)</f>
        <v>ANO</v>
      </c>
    </row>
    <row r="4661" spans="1:18" x14ac:dyDescent="0.25">
      <c r="A4661" s="71">
        <v>651039720</v>
      </c>
      <c r="B4661" s="56">
        <f t="shared" si="144"/>
        <v>651039720</v>
      </c>
      <c r="C4661" s="57" t="s">
        <v>8489</v>
      </c>
      <c r="D4661" s="50">
        <v>1</v>
      </c>
      <c r="E4661" s="72">
        <f t="shared" si="145"/>
        <v>71340882</v>
      </c>
      <c r="F4661" s="51" t="s">
        <v>5745</v>
      </c>
      <c r="G4661" s="51" t="s">
        <v>8898</v>
      </c>
      <c r="H4661" s="51">
        <v>250</v>
      </c>
      <c r="I4661" s="51" t="s">
        <v>14443</v>
      </c>
      <c r="J4661" s="51">
        <v>16.690000000000001</v>
      </c>
      <c r="K4661" s="68">
        <v>4172.5</v>
      </c>
      <c r="L4661" s="63" t="s">
        <v>14444</v>
      </c>
      <c r="M4661" s="50" t="s">
        <v>13839</v>
      </c>
      <c r="N4661" s="36" t="s">
        <v>13840</v>
      </c>
      <c r="O4661" s="36">
        <v>51</v>
      </c>
      <c r="Q4661" s="36" t="s">
        <v>8902</v>
      </c>
      <c r="R4661" s="50" t="str">
        <f>VLOOKUP(A4661,[1]komplet!$1:$1048576,18,0)</f>
        <v>NE</v>
      </c>
    </row>
    <row r="4662" spans="1:18" x14ac:dyDescent="0.25">
      <c r="A4662" s="71">
        <v>691002843</v>
      </c>
      <c r="B4662" s="56">
        <f t="shared" si="144"/>
        <v>691002843</v>
      </c>
      <c r="C4662" s="57" t="s">
        <v>8490</v>
      </c>
      <c r="D4662" s="50">
        <v>1</v>
      </c>
      <c r="E4662" s="72">
        <f t="shared" si="145"/>
        <v>71341331</v>
      </c>
      <c r="F4662" s="51" t="s">
        <v>5745</v>
      </c>
      <c r="G4662" s="51" t="s">
        <v>8898</v>
      </c>
      <c r="H4662" s="51">
        <v>150</v>
      </c>
      <c r="I4662" s="51" t="s">
        <v>14443</v>
      </c>
      <c r="J4662" s="51">
        <v>16.690000000000001</v>
      </c>
      <c r="K4662" s="68">
        <v>2503.5</v>
      </c>
      <c r="L4662" s="63" t="s">
        <v>14444</v>
      </c>
      <c r="M4662" s="50" t="s">
        <v>13841</v>
      </c>
      <c r="N4662" s="36" t="s">
        <v>10411</v>
      </c>
      <c r="O4662" s="36">
        <v>1402</v>
      </c>
      <c r="P4662" s="36">
        <v>2</v>
      </c>
      <c r="Q4662" s="36" t="s">
        <v>8902</v>
      </c>
      <c r="R4662" s="50" t="str">
        <f>VLOOKUP(A4662,[1]komplet!$1:$1048576,18,0)</f>
        <v>NE</v>
      </c>
    </row>
    <row r="4663" spans="1:18" x14ac:dyDescent="0.25">
      <c r="A4663" s="71">
        <v>691004668</v>
      </c>
      <c r="B4663" s="56">
        <f t="shared" si="144"/>
        <v>691004668</v>
      </c>
      <c r="C4663" s="57" t="s">
        <v>8491</v>
      </c>
      <c r="D4663" s="50">
        <v>1</v>
      </c>
      <c r="E4663" s="72">
        <f t="shared" si="145"/>
        <v>71342311</v>
      </c>
      <c r="F4663" s="51" t="s">
        <v>5745</v>
      </c>
      <c r="G4663" s="51" t="s">
        <v>8898</v>
      </c>
      <c r="H4663" s="51">
        <v>250</v>
      </c>
      <c r="I4663" s="51" t="s">
        <v>14443</v>
      </c>
      <c r="J4663" s="51">
        <v>16.690000000000001</v>
      </c>
      <c r="K4663" s="68">
        <v>4172.5</v>
      </c>
      <c r="L4663" s="63" t="s">
        <v>14444</v>
      </c>
      <c r="M4663" s="50" t="s">
        <v>13842</v>
      </c>
      <c r="N4663" s="36" t="s">
        <v>13843</v>
      </c>
      <c r="O4663" s="36">
        <v>121</v>
      </c>
      <c r="Q4663" s="36" t="s">
        <v>8902</v>
      </c>
      <c r="R4663" s="50" t="str">
        <f>VLOOKUP(A4663,[1]komplet!$1:$1048576,18,0)</f>
        <v>NE</v>
      </c>
    </row>
    <row r="4664" spans="1:18" x14ac:dyDescent="0.25">
      <c r="A4664" s="71">
        <v>600020363</v>
      </c>
      <c r="B4664" s="56">
        <f t="shared" si="144"/>
        <v>600020363</v>
      </c>
      <c r="C4664" s="57" t="s">
        <v>8492</v>
      </c>
      <c r="D4664" s="50">
        <v>1</v>
      </c>
      <c r="E4664" s="72">
        <f t="shared" si="145"/>
        <v>47796006</v>
      </c>
      <c r="F4664" s="51" t="s">
        <v>5745</v>
      </c>
      <c r="G4664" s="51" t="s">
        <v>8899</v>
      </c>
      <c r="H4664" s="51">
        <v>2000</v>
      </c>
      <c r="I4664" s="51" t="s">
        <v>14443</v>
      </c>
      <c r="J4664" s="51">
        <v>16.690000000000001</v>
      </c>
      <c r="K4664" s="68">
        <v>33380</v>
      </c>
      <c r="L4664" s="63" t="s">
        <v>14444</v>
      </c>
      <c r="M4664" s="50" t="s">
        <v>13844</v>
      </c>
      <c r="N4664" s="36" t="s">
        <v>19</v>
      </c>
      <c r="O4664" s="36">
        <v>1060</v>
      </c>
      <c r="P4664" s="36">
        <v>50</v>
      </c>
      <c r="Q4664" s="36" t="s">
        <v>13845</v>
      </c>
      <c r="R4664" s="50" t="str">
        <f>VLOOKUP(A4664,[1]komplet!$1:$1048576,18,0)</f>
        <v>ANO</v>
      </c>
    </row>
    <row r="4665" spans="1:18" x14ac:dyDescent="0.25">
      <c r="A4665" s="71">
        <v>600010287</v>
      </c>
      <c r="B4665" s="56">
        <f t="shared" si="144"/>
        <v>600010287</v>
      </c>
      <c r="C4665" s="57" t="s">
        <v>8493</v>
      </c>
      <c r="D4665" s="50">
        <v>1</v>
      </c>
      <c r="E4665" s="72">
        <f t="shared" si="145"/>
        <v>61342645</v>
      </c>
      <c r="F4665" s="51" t="s">
        <v>5745</v>
      </c>
      <c r="G4665" s="51" t="s">
        <v>8899</v>
      </c>
      <c r="H4665" s="51">
        <v>2100</v>
      </c>
      <c r="I4665" s="51" t="s">
        <v>14443</v>
      </c>
      <c r="J4665" s="51">
        <v>16.690000000000001</v>
      </c>
      <c r="K4665" s="68">
        <v>35049</v>
      </c>
      <c r="L4665" s="63" t="s">
        <v>14444</v>
      </c>
      <c r="M4665" s="50" t="s">
        <v>13846</v>
      </c>
      <c r="N4665" s="36" t="s">
        <v>9233</v>
      </c>
      <c r="O4665" s="36">
        <v>3000</v>
      </c>
      <c r="Q4665" s="36" t="s">
        <v>13845</v>
      </c>
      <c r="R4665" s="50" t="str">
        <f>VLOOKUP(A4665,[1]komplet!$1:$1048576,18,0)</f>
        <v>ANO</v>
      </c>
    </row>
    <row r="4666" spans="1:18" x14ac:dyDescent="0.25">
      <c r="A4666" s="71">
        <v>600010368</v>
      </c>
      <c r="B4666" s="56">
        <f t="shared" si="144"/>
        <v>600010368</v>
      </c>
      <c r="C4666" s="57" t="s">
        <v>8494</v>
      </c>
      <c r="D4666" s="50">
        <v>1</v>
      </c>
      <c r="E4666" s="72">
        <f t="shared" si="145"/>
        <v>18383696</v>
      </c>
      <c r="F4666" s="51" t="s">
        <v>5745</v>
      </c>
      <c r="G4666" s="51" t="s">
        <v>8899</v>
      </c>
      <c r="H4666" s="51">
        <v>5150</v>
      </c>
      <c r="I4666" s="51" t="s">
        <v>14443</v>
      </c>
      <c r="J4666" s="51">
        <v>16.690000000000001</v>
      </c>
      <c r="K4666" s="68">
        <v>85953.5</v>
      </c>
      <c r="L4666" s="63" t="s">
        <v>14444</v>
      </c>
      <c r="M4666" s="50" t="s">
        <v>13847</v>
      </c>
      <c r="N4666" s="36" t="s">
        <v>4597</v>
      </c>
      <c r="O4666" s="36">
        <v>702</v>
      </c>
      <c r="P4666" s="36">
        <v>10</v>
      </c>
      <c r="Q4666" s="36" t="s">
        <v>13845</v>
      </c>
      <c r="R4666" s="50" t="str">
        <f>VLOOKUP(A4666,[1]komplet!$1:$1048576,18,0)</f>
        <v>ANO</v>
      </c>
    </row>
    <row r="4667" spans="1:18" x14ac:dyDescent="0.25">
      <c r="A4667" s="71">
        <v>600077217</v>
      </c>
      <c r="B4667" s="56">
        <f t="shared" si="144"/>
        <v>600077217</v>
      </c>
      <c r="C4667" s="57" t="s">
        <v>8495</v>
      </c>
      <c r="D4667" s="50">
        <v>1</v>
      </c>
      <c r="E4667" s="72">
        <f t="shared" si="145"/>
        <v>72744341</v>
      </c>
      <c r="F4667" s="51" t="s">
        <v>5745</v>
      </c>
      <c r="G4667" s="51" t="s">
        <v>8899</v>
      </c>
      <c r="H4667" s="51">
        <v>125</v>
      </c>
      <c r="I4667" s="51" t="s">
        <v>14443</v>
      </c>
      <c r="J4667" s="51">
        <v>16.690000000000001</v>
      </c>
      <c r="K4667" s="68">
        <v>2086.25</v>
      </c>
      <c r="L4667" s="63" t="s">
        <v>14444</v>
      </c>
      <c r="M4667" s="50" t="s">
        <v>13848</v>
      </c>
      <c r="N4667" s="36" t="s">
        <v>5299</v>
      </c>
      <c r="O4667" s="36">
        <v>4881</v>
      </c>
      <c r="Q4667" s="36" t="s">
        <v>13845</v>
      </c>
      <c r="R4667" s="50" t="str">
        <f>VLOOKUP(A4667,[1]komplet!$1:$1048576,18,0)</f>
        <v>ANO</v>
      </c>
    </row>
    <row r="4668" spans="1:18" x14ac:dyDescent="0.25">
      <c r="A4668" s="71">
        <v>600077276</v>
      </c>
      <c r="B4668" s="56">
        <f t="shared" si="144"/>
        <v>600077276</v>
      </c>
      <c r="C4668" s="57" t="s">
        <v>8496</v>
      </c>
      <c r="D4668" s="50">
        <v>1</v>
      </c>
      <c r="E4668" s="72">
        <f t="shared" si="145"/>
        <v>70695032</v>
      </c>
      <c r="F4668" s="51" t="s">
        <v>5745</v>
      </c>
      <c r="G4668" s="51" t="s">
        <v>8899</v>
      </c>
      <c r="H4668" s="51">
        <v>250</v>
      </c>
      <c r="I4668" s="51" t="s">
        <v>14443</v>
      </c>
      <c r="J4668" s="51">
        <v>16.690000000000001</v>
      </c>
      <c r="K4668" s="68">
        <v>4172.5</v>
      </c>
      <c r="L4668" s="63" t="s">
        <v>14444</v>
      </c>
      <c r="M4668" s="50" t="s">
        <v>13849</v>
      </c>
      <c r="N4668" s="36" t="s">
        <v>13850</v>
      </c>
      <c r="O4668" s="36">
        <v>78</v>
      </c>
      <c r="Q4668" s="36" t="s">
        <v>13851</v>
      </c>
      <c r="R4668" s="50" t="str">
        <f>VLOOKUP(A4668,[1]komplet!$1:$1048576,18,0)</f>
        <v>ANO</v>
      </c>
    </row>
    <row r="4669" spans="1:18" x14ac:dyDescent="0.25">
      <c r="A4669" s="71">
        <v>600077331</v>
      </c>
      <c r="B4669" s="56">
        <f t="shared" si="144"/>
        <v>600077331</v>
      </c>
      <c r="C4669" s="57" t="s">
        <v>8497</v>
      </c>
      <c r="D4669" s="50">
        <v>1</v>
      </c>
      <c r="E4669" s="72">
        <f t="shared" si="145"/>
        <v>46789731</v>
      </c>
      <c r="F4669" s="51" t="s">
        <v>5745</v>
      </c>
      <c r="G4669" s="51" t="s">
        <v>8899</v>
      </c>
      <c r="H4669" s="51">
        <v>2125</v>
      </c>
      <c r="I4669" s="51" t="s">
        <v>14443</v>
      </c>
      <c r="J4669" s="51">
        <v>16.690000000000001</v>
      </c>
      <c r="K4669" s="68">
        <v>35466.25</v>
      </c>
      <c r="L4669" s="63" t="s">
        <v>14444</v>
      </c>
      <c r="M4669" s="50" t="s">
        <v>13852</v>
      </c>
      <c r="N4669" s="36" t="s">
        <v>19</v>
      </c>
      <c r="O4669" s="36">
        <v>1480</v>
      </c>
      <c r="P4669" s="36">
        <v>61</v>
      </c>
      <c r="Q4669" s="36" t="s">
        <v>13845</v>
      </c>
      <c r="R4669" s="50" t="str">
        <f>VLOOKUP(A4669,[1]komplet!$1:$1048576,18,0)</f>
        <v>ANO</v>
      </c>
    </row>
    <row r="4670" spans="1:18" x14ac:dyDescent="0.25">
      <c r="A4670" s="71">
        <v>600077349</v>
      </c>
      <c r="B4670" s="56">
        <f t="shared" si="144"/>
        <v>600077349</v>
      </c>
      <c r="C4670" s="57" t="s">
        <v>8498</v>
      </c>
      <c r="D4670" s="50">
        <v>1</v>
      </c>
      <c r="E4670" s="72">
        <f t="shared" si="145"/>
        <v>46789685</v>
      </c>
      <c r="F4670" s="51" t="s">
        <v>5745</v>
      </c>
      <c r="G4670" s="51" t="s">
        <v>8899</v>
      </c>
      <c r="H4670" s="51">
        <v>2525</v>
      </c>
      <c r="I4670" s="51" t="s">
        <v>14443</v>
      </c>
      <c r="J4670" s="51">
        <v>16.690000000000001</v>
      </c>
      <c r="K4670" s="68">
        <v>42142.25</v>
      </c>
      <c r="L4670" s="63" t="s">
        <v>14444</v>
      </c>
      <c r="M4670" s="50" t="s">
        <v>13853</v>
      </c>
      <c r="N4670" s="36" t="s">
        <v>13570</v>
      </c>
      <c r="O4670" s="36">
        <v>895</v>
      </c>
      <c r="P4670" s="36">
        <v>19</v>
      </c>
      <c r="Q4670" s="36" t="s">
        <v>13845</v>
      </c>
      <c r="R4670" s="50" t="str">
        <f>VLOOKUP(A4670,[1]komplet!$1:$1048576,18,0)</f>
        <v>ANO</v>
      </c>
    </row>
    <row r="4671" spans="1:18" x14ac:dyDescent="0.25">
      <c r="A4671" s="71">
        <v>600077357</v>
      </c>
      <c r="B4671" s="56">
        <f t="shared" si="144"/>
        <v>600077357</v>
      </c>
      <c r="C4671" s="57" t="s">
        <v>8499</v>
      </c>
      <c r="D4671" s="50">
        <v>1</v>
      </c>
      <c r="E4671" s="72">
        <f t="shared" si="145"/>
        <v>46789707</v>
      </c>
      <c r="F4671" s="51" t="s">
        <v>5745</v>
      </c>
      <c r="G4671" s="51" t="s">
        <v>8899</v>
      </c>
      <c r="H4671" s="51">
        <v>2125</v>
      </c>
      <c r="I4671" s="51" t="s">
        <v>14443</v>
      </c>
      <c r="J4671" s="51">
        <v>16.690000000000001</v>
      </c>
      <c r="K4671" s="68">
        <v>35466.25</v>
      </c>
      <c r="L4671" s="63" t="s">
        <v>14444</v>
      </c>
      <c r="M4671" s="50" t="s">
        <v>13854</v>
      </c>
      <c r="N4671" s="36" t="s">
        <v>13855</v>
      </c>
      <c r="O4671" s="36">
        <v>2334</v>
      </c>
      <c r="P4671" s="36">
        <v>2</v>
      </c>
      <c r="Q4671" s="36" t="s">
        <v>13845</v>
      </c>
      <c r="R4671" s="50" t="str">
        <f>VLOOKUP(A4671,[1]komplet!$1:$1048576,18,0)</f>
        <v>ANO</v>
      </c>
    </row>
    <row r="4672" spans="1:18" x14ac:dyDescent="0.25">
      <c r="A4672" s="71">
        <v>600077365</v>
      </c>
      <c r="B4672" s="56">
        <f t="shared" si="144"/>
        <v>600077365</v>
      </c>
      <c r="C4672" s="57" t="s">
        <v>8500</v>
      </c>
      <c r="D4672" s="50">
        <v>1</v>
      </c>
      <c r="E4672" s="72">
        <f t="shared" si="145"/>
        <v>46789723</v>
      </c>
      <c r="F4672" s="51" t="s">
        <v>5745</v>
      </c>
      <c r="G4672" s="51" t="s">
        <v>8899</v>
      </c>
      <c r="H4672" s="51">
        <v>2175</v>
      </c>
      <c r="I4672" s="51" t="s">
        <v>14443</v>
      </c>
      <c r="J4672" s="51">
        <v>16.690000000000001</v>
      </c>
      <c r="K4672" s="68">
        <v>36300.75</v>
      </c>
      <c r="L4672" s="63" t="s">
        <v>14444</v>
      </c>
      <c r="M4672" s="50" t="s">
        <v>13856</v>
      </c>
      <c r="N4672" s="36" t="s">
        <v>10227</v>
      </c>
      <c r="O4672" s="36">
        <v>4387</v>
      </c>
      <c r="Q4672" s="36" t="s">
        <v>13845</v>
      </c>
      <c r="R4672" s="50" t="str">
        <f>VLOOKUP(A4672,[1]komplet!$1:$1048576,18,0)</f>
        <v>ANO</v>
      </c>
    </row>
    <row r="4673" spans="1:18" x14ac:dyDescent="0.25">
      <c r="A4673" s="71">
        <v>600077381</v>
      </c>
      <c r="B4673" s="56">
        <f t="shared" si="144"/>
        <v>600077381</v>
      </c>
      <c r="C4673" s="57" t="s">
        <v>8501</v>
      </c>
      <c r="D4673" s="50">
        <v>1</v>
      </c>
      <c r="E4673" s="72">
        <f t="shared" si="145"/>
        <v>46789758</v>
      </c>
      <c r="F4673" s="51" t="s">
        <v>5745</v>
      </c>
      <c r="G4673" s="51" t="s">
        <v>8899</v>
      </c>
      <c r="H4673" s="51">
        <v>2025</v>
      </c>
      <c r="I4673" s="51" t="s">
        <v>14443</v>
      </c>
      <c r="J4673" s="51">
        <v>16.690000000000001</v>
      </c>
      <c r="K4673" s="68">
        <v>33797.25</v>
      </c>
      <c r="L4673" s="63" t="s">
        <v>14444</v>
      </c>
      <c r="M4673" s="50" t="s">
        <v>13857</v>
      </c>
      <c r="N4673" s="36" t="s">
        <v>13858</v>
      </c>
      <c r="O4673" s="36">
        <v>4539</v>
      </c>
      <c r="Q4673" s="36" t="s">
        <v>13845</v>
      </c>
      <c r="R4673" s="50" t="str">
        <f>VLOOKUP(A4673,[1]komplet!$1:$1048576,18,0)</f>
        <v>ANO</v>
      </c>
    </row>
    <row r="4674" spans="1:18" x14ac:dyDescent="0.25">
      <c r="A4674" s="71">
        <v>600077390</v>
      </c>
      <c r="B4674" s="56">
        <f t="shared" si="144"/>
        <v>600077390</v>
      </c>
      <c r="C4674" s="57" t="s">
        <v>8502</v>
      </c>
      <c r="D4674" s="50">
        <v>1</v>
      </c>
      <c r="E4674" s="72">
        <f t="shared" si="145"/>
        <v>46789766</v>
      </c>
      <c r="F4674" s="51" t="s">
        <v>5745</v>
      </c>
      <c r="G4674" s="51" t="s">
        <v>8899</v>
      </c>
      <c r="H4674" s="51">
        <v>2425</v>
      </c>
      <c r="I4674" s="51" t="s">
        <v>14443</v>
      </c>
      <c r="J4674" s="51">
        <v>16.690000000000001</v>
      </c>
      <c r="K4674" s="68">
        <v>40473.25</v>
      </c>
      <c r="L4674" s="63" t="s">
        <v>14444</v>
      </c>
      <c r="M4674" s="50" t="s">
        <v>13859</v>
      </c>
      <c r="N4674" s="36" t="s">
        <v>13860</v>
      </c>
      <c r="O4674" s="36">
        <v>4679</v>
      </c>
      <c r="Q4674" s="36" t="s">
        <v>13845</v>
      </c>
      <c r="R4674" s="50" t="str">
        <f>VLOOKUP(A4674,[1]komplet!$1:$1048576,18,0)</f>
        <v>ANO</v>
      </c>
    </row>
    <row r="4675" spans="1:18" x14ac:dyDescent="0.25">
      <c r="A4675" s="71">
        <v>600077411</v>
      </c>
      <c r="B4675" s="56">
        <f t="shared" si="144"/>
        <v>600077411</v>
      </c>
      <c r="C4675" s="57" t="s">
        <v>8503</v>
      </c>
      <c r="D4675" s="50">
        <v>1</v>
      </c>
      <c r="E4675" s="72">
        <f t="shared" si="145"/>
        <v>831476</v>
      </c>
      <c r="F4675" s="51" t="s">
        <v>5745</v>
      </c>
      <c r="G4675" s="51" t="s">
        <v>8899</v>
      </c>
      <c r="H4675" s="51">
        <v>1900</v>
      </c>
      <c r="I4675" s="51" t="s">
        <v>14443</v>
      </c>
      <c r="J4675" s="51">
        <v>16.690000000000001</v>
      </c>
      <c r="K4675" s="68">
        <v>31711.000000000004</v>
      </c>
      <c r="L4675" s="63" t="s">
        <v>14444</v>
      </c>
      <c r="M4675" s="50" t="s">
        <v>13861</v>
      </c>
      <c r="N4675" s="36" t="s">
        <v>4856</v>
      </c>
      <c r="O4675" s="36">
        <v>5144</v>
      </c>
      <c r="Q4675" s="36" t="s">
        <v>13845</v>
      </c>
      <c r="R4675" s="50" t="str">
        <f>VLOOKUP(A4675,[1]komplet!$1:$1048576,18,0)</f>
        <v>ANO</v>
      </c>
    </row>
    <row r="4676" spans="1:18" x14ac:dyDescent="0.25">
      <c r="A4676" s="71">
        <v>600077420</v>
      </c>
      <c r="B4676" s="56">
        <f t="shared" si="144"/>
        <v>600077420</v>
      </c>
      <c r="C4676" s="57" t="s">
        <v>8504</v>
      </c>
      <c r="D4676" s="50">
        <v>1</v>
      </c>
      <c r="E4676" s="72">
        <f t="shared" si="145"/>
        <v>830275</v>
      </c>
      <c r="F4676" s="51" t="s">
        <v>5745</v>
      </c>
      <c r="G4676" s="51" t="s">
        <v>8899</v>
      </c>
      <c r="H4676" s="51">
        <v>1775</v>
      </c>
      <c r="I4676" s="51" t="s">
        <v>14443</v>
      </c>
      <c r="J4676" s="51">
        <v>16.690000000000001</v>
      </c>
      <c r="K4676" s="68">
        <v>29624.750000000004</v>
      </c>
      <c r="L4676" s="63" t="s">
        <v>14444</v>
      </c>
      <c r="M4676" s="50" t="s">
        <v>13862</v>
      </c>
      <c r="N4676" s="36" t="s">
        <v>13863</v>
      </c>
      <c r="O4676" s="36">
        <v>1563</v>
      </c>
      <c r="Q4676" s="36" t="s">
        <v>13864</v>
      </c>
      <c r="R4676" s="50" t="str">
        <f>VLOOKUP(A4676,[1]komplet!$1:$1048576,18,0)</f>
        <v>ANO</v>
      </c>
    </row>
    <row r="4677" spans="1:18" x14ac:dyDescent="0.25">
      <c r="A4677" s="71">
        <v>600077438</v>
      </c>
      <c r="B4677" s="56">
        <f t="shared" ref="B4677:B4740" si="146">A4677*1</f>
        <v>600077438</v>
      </c>
      <c r="C4677" s="57" t="s">
        <v>8505</v>
      </c>
      <c r="D4677" s="50">
        <v>1</v>
      </c>
      <c r="E4677" s="72">
        <f t="shared" ref="E4677:E4740" si="147">C4677*1</f>
        <v>830283</v>
      </c>
      <c r="F4677" s="51" t="s">
        <v>5745</v>
      </c>
      <c r="G4677" s="51" t="s">
        <v>8899</v>
      </c>
      <c r="H4677" s="51">
        <v>1250</v>
      </c>
      <c r="I4677" s="51" t="s">
        <v>14443</v>
      </c>
      <c r="J4677" s="51">
        <v>16.690000000000001</v>
      </c>
      <c r="K4677" s="68">
        <v>20862.5</v>
      </c>
      <c r="L4677" s="63" t="s">
        <v>14444</v>
      </c>
      <c r="M4677" s="50" t="s">
        <v>13865</v>
      </c>
      <c r="N4677" s="36" t="s">
        <v>32</v>
      </c>
      <c r="O4677" s="36">
        <v>1151</v>
      </c>
      <c r="Q4677" s="36" t="s">
        <v>13864</v>
      </c>
      <c r="R4677" s="50" t="str">
        <f>VLOOKUP(A4677,[1]komplet!$1:$1048576,18,0)</f>
        <v>ANO</v>
      </c>
    </row>
    <row r="4678" spans="1:18" x14ac:dyDescent="0.25">
      <c r="A4678" s="71">
        <v>600077497</v>
      </c>
      <c r="B4678" s="56">
        <f t="shared" si="146"/>
        <v>600077497</v>
      </c>
      <c r="C4678" s="57" t="s">
        <v>8506</v>
      </c>
      <c r="D4678" s="50">
        <v>1</v>
      </c>
      <c r="E4678" s="72">
        <f t="shared" si="147"/>
        <v>46789626</v>
      </c>
      <c r="F4678" s="51" t="s">
        <v>5745</v>
      </c>
      <c r="G4678" s="51" t="s">
        <v>8899</v>
      </c>
      <c r="H4678" s="51">
        <v>750</v>
      </c>
      <c r="I4678" s="51" t="s">
        <v>14443</v>
      </c>
      <c r="J4678" s="51">
        <v>16.690000000000001</v>
      </c>
      <c r="K4678" s="68">
        <v>12517.500000000002</v>
      </c>
      <c r="L4678" s="63" t="s">
        <v>14444</v>
      </c>
      <c r="M4678" s="50" t="s">
        <v>13866</v>
      </c>
      <c r="N4678" s="36" t="s">
        <v>10727</v>
      </c>
      <c r="O4678" s="36">
        <v>367</v>
      </c>
      <c r="Q4678" s="36" t="s">
        <v>13402</v>
      </c>
      <c r="R4678" s="50" t="str">
        <f>VLOOKUP(A4678,[1]komplet!$1:$1048576,18,0)</f>
        <v>ANO</v>
      </c>
    </row>
    <row r="4679" spans="1:18" x14ac:dyDescent="0.25">
      <c r="A4679" s="71">
        <v>600077527</v>
      </c>
      <c r="B4679" s="56">
        <f t="shared" si="146"/>
        <v>600077527</v>
      </c>
      <c r="C4679" s="57" t="s">
        <v>8507</v>
      </c>
      <c r="D4679" s="50">
        <v>1</v>
      </c>
      <c r="E4679" s="72">
        <f t="shared" si="147"/>
        <v>46787704</v>
      </c>
      <c r="F4679" s="51" t="s">
        <v>5745</v>
      </c>
      <c r="G4679" s="51" t="s">
        <v>8899</v>
      </c>
      <c r="H4679" s="51">
        <v>875</v>
      </c>
      <c r="I4679" s="51" t="s">
        <v>14443</v>
      </c>
      <c r="J4679" s="51">
        <v>16.690000000000001</v>
      </c>
      <c r="K4679" s="68">
        <v>14603.750000000002</v>
      </c>
      <c r="L4679" s="63" t="s">
        <v>14444</v>
      </c>
      <c r="M4679" s="50" t="s">
        <v>13867</v>
      </c>
      <c r="O4679" s="36">
        <v>29</v>
      </c>
      <c r="Q4679" s="36" t="s">
        <v>13868</v>
      </c>
      <c r="R4679" s="50" t="str">
        <f>VLOOKUP(A4679,[1]komplet!$1:$1048576,18,0)</f>
        <v>ANO</v>
      </c>
    </row>
    <row r="4680" spans="1:18" x14ac:dyDescent="0.25">
      <c r="A4680" s="71">
        <v>600077543</v>
      </c>
      <c r="B4680" s="56">
        <f t="shared" si="146"/>
        <v>600077543</v>
      </c>
      <c r="C4680" s="57" t="s">
        <v>8508</v>
      </c>
      <c r="D4680" s="50">
        <v>1</v>
      </c>
      <c r="E4680" s="72">
        <f t="shared" si="147"/>
        <v>46787267</v>
      </c>
      <c r="F4680" s="51" t="s">
        <v>5745</v>
      </c>
      <c r="G4680" s="51" t="s">
        <v>8899</v>
      </c>
      <c r="H4680" s="51">
        <v>925</v>
      </c>
      <c r="I4680" s="51" t="s">
        <v>14443</v>
      </c>
      <c r="J4680" s="51">
        <v>16.690000000000001</v>
      </c>
      <c r="K4680" s="68">
        <v>15438.250000000002</v>
      </c>
      <c r="L4680" s="63" t="s">
        <v>14444</v>
      </c>
      <c r="M4680" s="50" t="s">
        <v>13869</v>
      </c>
      <c r="N4680" s="36" t="s">
        <v>13870</v>
      </c>
      <c r="O4680" s="36">
        <v>363</v>
      </c>
      <c r="Q4680" s="36" t="s">
        <v>13871</v>
      </c>
      <c r="R4680" s="50" t="str">
        <f>VLOOKUP(A4680,[1]komplet!$1:$1048576,18,0)</f>
        <v>ANO</v>
      </c>
    </row>
    <row r="4681" spans="1:18" x14ac:dyDescent="0.25">
      <c r="A4681" s="71">
        <v>600077560</v>
      </c>
      <c r="B4681" s="56">
        <f t="shared" si="146"/>
        <v>600077560</v>
      </c>
      <c r="C4681" s="57" t="s">
        <v>8509</v>
      </c>
      <c r="D4681" s="50">
        <v>1</v>
      </c>
      <c r="E4681" s="72">
        <f t="shared" si="147"/>
        <v>830763</v>
      </c>
      <c r="F4681" s="51" t="s">
        <v>5745</v>
      </c>
      <c r="G4681" s="51" t="s">
        <v>8899</v>
      </c>
      <c r="H4681" s="51">
        <v>1925</v>
      </c>
      <c r="I4681" s="51" t="s">
        <v>14443</v>
      </c>
      <c r="J4681" s="51">
        <v>16.690000000000001</v>
      </c>
      <c r="K4681" s="68">
        <v>32128.250000000004</v>
      </c>
      <c r="L4681" s="63" t="s">
        <v>14444</v>
      </c>
      <c r="M4681" s="50" t="s">
        <v>13872</v>
      </c>
      <c r="N4681" s="36" t="s">
        <v>24</v>
      </c>
      <c r="O4681" s="36">
        <v>1427</v>
      </c>
      <c r="Q4681" s="36" t="s">
        <v>13864</v>
      </c>
      <c r="R4681" s="50" t="str">
        <f>VLOOKUP(A4681,[1]komplet!$1:$1048576,18,0)</f>
        <v>ANO</v>
      </c>
    </row>
    <row r="4682" spans="1:18" x14ac:dyDescent="0.25">
      <c r="A4682" s="71">
        <v>600077578</v>
      </c>
      <c r="B4682" s="56">
        <f t="shared" si="146"/>
        <v>600077578</v>
      </c>
      <c r="C4682" s="57" t="s">
        <v>8510</v>
      </c>
      <c r="D4682" s="50">
        <v>1</v>
      </c>
      <c r="E4682" s="72">
        <f t="shared" si="147"/>
        <v>46789677</v>
      </c>
      <c r="F4682" s="51" t="s">
        <v>5745</v>
      </c>
      <c r="G4682" s="51" t="s">
        <v>8899</v>
      </c>
      <c r="H4682" s="51">
        <v>2625</v>
      </c>
      <c r="I4682" s="51" t="s">
        <v>14443</v>
      </c>
      <c r="J4682" s="51">
        <v>16.690000000000001</v>
      </c>
      <c r="K4682" s="68">
        <v>43811.25</v>
      </c>
      <c r="L4682" s="63" t="s">
        <v>14444</v>
      </c>
      <c r="M4682" s="50" t="s">
        <v>13873</v>
      </c>
      <c r="N4682" s="36" t="s">
        <v>56</v>
      </c>
      <c r="O4682" s="36">
        <v>5265</v>
      </c>
      <c r="Q4682" s="36" t="s">
        <v>13845</v>
      </c>
      <c r="R4682" s="50" t="str">
        <f>VLOOKUP(A4682,[1]komplet!$1:$1048576,18,0)</f>
        <v>ANO</v>
      </c>
    </row>
    <row r="4683" spans="1:18" x14ac:dyDescent="0.25">
      <c r="A4683" s="71">
        <v>600077594</v>
      </c>
      <c r="B4683" s="56">
        <f t="shared" si="146"/>
        <v>600077594</v>
      </c>
      <c r="C4683" s="57" t="s">
        <v>8511</v>
      </c>
      <c r="D4683" s="50">
        <v>1</v>
      </c>
      <c r="E4683" s="72">
        <f t="shared" si="147"/>
        <v>830232</v>
      </c>
      <c r="F4683" s="51" t="s">
        <v>5745</v>
      </c>
      <c r="G4683" s="51" t="s">
        <v>8899</v>
      </c>
      <c r="H4683" s="51">
        <v>2700</v>
      </c>
      <c r="I4683" s="51" t="s">
        <v>14443</v>
      </c>
      <c r="J4683" s="51">
        <v>16.690000000000001</v>
      </c>
      <c r="K4683" s="68">
        <v>45063</v>
      </c>
      <c r="L4683" s="63" t="s">
        <v>14444</v>
      </c>
      <c r="M4683" s="50" t="s">
        <v>13874</v>
      </c>
      <c r="N4683" s="36" t="s">
        <v>10147</v>
      </c>
      <c r="O4683" s="36">
        <v>1675</v>
      </c>
      <c r="Q4683" s="36" t="s">
        <v>13864</v>
      </c>
      <c r="R4683" s="50" t="str">
        <f>VLOOKUP(A4683,[1]komplet!$1:$1048576,18,0)</f>
        <v>ANO</v>
      </c>
    </row>
    <row r="4684" spans="1:18" x14ac:dyDescent="0.25">
      <c r="A4684" s="71">
        <v>600077624</v>
      </c>
      <c r="B4684" s="56">
        <f t="shared" si="146"/>
        <v>600077624</v>
      </c>
      <c r="C4684" s="57" t="s">
        <v>8512</v>
      </c>
      <c r="D4684" s="50">
        <v>1</v>
      </c>
      <c r="E4684" s="72">
        <f t="shared" si="147"/>
        <v>72745169</v>
      </c>
      <c r="F4684" s="51" t="s">
        <v>5745</v>
      </c>
      <c r="G4684" s="51" t="s">
        <v>8899</v>
      </c>
      <c r="H4684" s="51">
        <v>50</v>
      </c>
      <c r="I4684" s="51" t="s">
        <v>14443</v>
      </c>
      <c r="J4684" s="51">
        <v>16.690000000000001</v>
      </c>
      <c r="K4684" s="68">
        <v>834.50000000000011</v>
      </c>
      <c r="L4684" s="63" t="s">
        <v>14444</v>
      </c>
      <c r="M4684" s="50" t="s">
        <v>13875</v>
      </c>
      <c r="N4684" s="36" t="s">
        <v>13876</v>
      </c>
      <c r="O4684" s="36">
        <v>40</v>
      </c>
      <c r="Q4684" s="36" t="s">
        <v>13877</v>
      </c>
      <c r="R4684" s="50" t="str">
        <f>VLOOKUP(A4684,[1]komplet!$1:$1048576,18,0)</f>
        <v>ANO</v>
      </c>
    </row>
    <row r="4685" spans="1:18" x14ac:dyDescent="0.25">
      <c r="A4685" s="71">
        <v>600077705</v>
      </c>
      <c r="B4685" s="56">
        <f t="shared" si="146"/>
        <v>600077705</v>
      </c>
      <c r="C4685" s="57" t="s">
        <v>8513</v>
      </c>
      <c r="D4685" s="50">
        <v>1</v>
      </c>
      <c r="E4685" s="72">
        <f t="shared" si="147"/>
        <v>46789791</v>
      </c>
      <c r="F4685" s="51" t="s">
        <v>5745</v>
      </c>
      <c r="G4685" s="51" t="s">
        <v>8899</v>
      </c>
      <c r="H4685" s="51">
        <v>1025</v>
      </c>
      <c r="I4685" s="51" t="s">
        <v>14443</v>
      </c>
      <c r="J4685" s="51">
        <v>16.690000000000001</v>
      </c>
      <c r="K4685" s="68">
        <v>17107.25</v>
      </c>
      <c r="L4685" s="63" t="s">
        <v>14444</v>
      </c>
      <c r="M4685" s="50" t="s">
        <v>13878</v>
      </c>
      <c r="N4685" s="36" t="s">
        <v>89</v>
      </c>
      <c r="O4685" s="36">
        <v>4728</v>
      </c>
      <c r="Q4685" s="36" t="s">
        <v>13845</v>
      </c>
      <c r="R4685" s="50" t="str">
        <f>VLOOKUP(A4685,[1]komplet!$1:$1048576,18,0)</f>
        <v>ANO</v>
      </c>
    </row>
    <row r="4686" spans="1:18" x14ac:dyDescent="0.25">
      <c r="A4686" s="71">
        <v>600170586</v>
      </c>
      <c r="B4686" s="56">
        <f t="shared" si="146"/>
        <v>600170586</v>
      </c>
      <c r="C4686" s="57" t="s">
        <v>8514</v>
      </c>
      <c r="D4686" s="50">
        <v>1</v>
      </c>
      <c r="E4686" s="72">
        <f t="shared" si="147"/>
        <v>41324641</v>
      </c>
      <c r="F4686" s="51" t="s">
        <v>5745</v>
      </c>
      <c r="G4686" s="51" t="s">
        <v>8899</v>
      </c>
      <c r="H4686" s="51">
        <v>4475</v>
      </c>
      <c r="I4686" s="51" t="s">
        <v>14443</v>
      </c>
      <c r="J4686" s="51">
        <v>16.690000000000001</v>
      </c>
      <c r="K4686" s="68">
        <v>74687.75</v>
      </c>
      <c r="L4686" s="63" t="s">
        <v>14444</v>
      </c>
      <c r="M4686" s="50" t="s">
        <v>13879</v>
      </c>
      <c r="N4686" s="36" t="s">
        <v>13880</v>
      </c>
      <c r="O4686" s="36">
        <v>4800</v>
      </c>
      <c r="Q4686" s="36" t="s">
        <v>13845</v>
      </c>
      <c r="R4686" s="50" t="str">
        <f>VLOOKUP(A4686,[1]komplet!$1:$1048576,18,0)</f>
        <v>ANO</v>
      </c>
    </row>
    <row r="4687" spans="1:18" x14ac:dyDescent="0.25">
      <c r="A4687" s="71">
        <v>691001341</v>
      </c>
      <c r="B4687" s="56">
        <f t="shared" si="146"/>
        <v>691001341</v>
      </c>
      <c r="C4687" s="57" t="s">
        <v>8515</v>
      </c>
      <c r="D4687" s="50">
        <v>1</v>
      </c>
      <c r="E4687" s="72">
        <f t="shared" si="147"/>
        <v>28718291</v>
      </c>
      <c r="F4687" s="51" t="s">
        <v>5745</v>
      </c>
      <c r="G4687" s="51" t="s">
        <v>8899</v>
      </c>
      <c r="H4687" s="51">
        <v>1250</v>
      </c>
      <c r="I4687" s="51" t="s">
        <v>14443</v>
      </c>
      <c r="J4687" s="51">
        <v>16.690000000000001</v>
      </c>
      <c r="K4687" s="68">
        <v>20862.5</v>
      </c>
      <c r="L4687" s="63" t="s">
        <v>14444</v>
      </c>
      <c r="M4687" s="50" t="s">
        <v>13881</v>
      </c>
      <c r="N4687" s="36" t="s">
        <v>76</v>
      </c>
      <c r="O4687" s="36">
        <v>3675</v>
      </c>
      <c r="Q4687" s="36" t="s">
        <v>13845</v>
      </c>
      <c r="R4687" s="50" t="str">
        <f>VLOOKUP(A4687,[1]komplet!$1:$1048576,18,0)</f>
        <v>NE</v>
      </c>
    </row>
    <row r="4688" spans="1:18" x14ac:dyDescent="0.25">
      <c r="A4688" s="71">
        <v>691002053</v>
      </c>
      <c r="B4688" s="56">
        <f t="shared" si="146"/>
        <v>691002053</v>
      </c>
      <c r="C4688" s="57" t="s">
        <v>8516</v>
      </c>
      <c r="D4688" s="50">
        <v>1</v>
      </c>
      <c r="E4688" s="72">
        <f t="shared" si="147"/>
        <v>24706167</v>
      </c>
      <c r="F4688" s="51" t="s">
        <v>5745</v>
      </c>
      <c r="G4688" s="51" t="s">
        <v>8899</v>
      </c>
      <c r="H4688" s="51">
        <v>175</v>
      </c>
      <c r="I4688" s="51" t="s">
        <v>14443</v>
      </c>
      <c r="J4688" s="51">
        <v>16.690000000000001</v>
      </c>
      <c r="K4688" s="68">
        <v>2920.75</v>
      </c>
      <c r="L4688" s="63" t="s">
        <v>14444</v>
      </c>
      <c r="M4688" s="50" t="s">
        <v>13882</v>
      </c>
      <c r="N4688" s="36" t="s">
        <v>19</v>
      </c>
      <c r="O4688" s="36">
        <v>1727</v>
      </c>
      <c r="Q4688" s="36" t="s">
        <v>13864</v>
      </c>
      <c r="R4688" s="50" t="str">
        <f>VLOOKUP(A4688,[1]komplet!$1:$1048576,18,0)</f>
        <v>NE</v>
      </c>
    </row>
    <row r="4689" spans="1:18" x14ac:dyDescent="0.25">
      <c r="A4689" s="71">
        <v>691011133</v>
      </c>
      <c r="B4689" s="56">
        <f t="shared" si="146"/>
        <v>691011133</v>
      </c>
      <c r="C4689" s="57" t="s">
        <v>8517</v>
      </c>
      <c r="D4689" s="50">
        <v>1</v>
      </c>
      <c r="E4689" s="72">
        <f t="shared" si="147"/>
        <v>5258537</v>
      </c>
      <c r="F4689" s="51" t="s">
        <v>5745</v>
      </c>
      <c r="G4689" s="51" t="s">
        <v>8899</v>
      </c>
      <c r="H4689" s="51">
        <v>100</v>
      </c>
      <c r="I4689" s="51" t="s">
        <v>14443</v>
      </c>
      <c r="J4689" s="51">
        <v>16.690000000000001</v>
      </c>
      <c r="K4689" s="68">
        <v>1669.0000000000002</v>
      </c>
      <c r="L4689" s="63" t="s">
        <v>14444</v>
      </c>
      <c r="M4689" s="50" t="s">
        <v>13883</v>
      </c>
      <c r="N4689" s="36" t="s">
        <v>19</v>
      </c>
      <c r="O4689" s="36">
        <v>1251</v>
      </c>
      <c r="P4689" s="36">
        <v>57</v>
      </c>
      <c r="Q4689" s="36" t="s">
        <v>13845</v>
      </c>
      <c r="R4689" s="50" t="str">
        <f>VLOOKUP(A4689,[1]komplet!$1:$1048576,18,0)</f>
        <v>NE</v>
      </c>
    </row>
    <row r="4690" spans="1:18" x14ac:dyDescent="0.25">
      <c r="A4690" s="71">
        <v>691014019</v>
      </c>
      <c r="B4690" s="56">
        <f t="shared" si="146"/>
        <v>691014019</v>
      </c>
      <c r="C4690" s="57" t="s">
        <v>8518</v>
      </c>
      <c r="D4690" s="50">
        <v>1</v>
      </c>
      <c r="E4690" s="72">
        <f t="shared" si="147"/>
        <v>8935220</v>
      </c>
      <c r="F4690" s="51" t="s">
        <v>5745</v>
      </c>
      <c r="G4690" s="51" t="s">
        <v>8899</v>
      </c>
      <c r="H4690" s="51">
        <v>125</v>
      </c>
      <c r="I4690" s="51" t="s">
        <v>14443</v>
      </c>
      <c r="J4690" s="51">
        <v>16.690000000000001</v>
      </c>
      <c r="K4690" s="68">
        <v>2086.25</v>
      </c>
      <c r="L4690" s="63" t="s">
        <v>14444</v>
      </c>
      <c r="M4690" s="50" t="s">
        <v>13884</v>
      </c>
      <c r="N4690" s="36" t="s">
        <v>13885</v>
      </c>
      <c r="O4690" s="36">
        <v>119</v>
      </c>
      <c r="Q4690" s="36" t="s">
        <v>13871</v>
      </c>
      <c r="R4690" s="50" t="str">
        <f>VLOOKUP(A4690,[1]komplet!$1:$1048576,18,0)</f>
        <v>NE</v>
      </c>
    </row>
    <row r="4691" spans="1:18" x14ac:dyDescent="0.25">
      <c r="A4691" s="71">
        <v>600010295</v>
      </c>
      <c r="B4691" s="56">
        <f t="shared" si="146"/>
        <v>600010295</v>
      </c>
      <c r="C4691" s="57" t="s">
        <v>8519</v>
      </c>
      <c r="D4691" s="50">
        <v>1</v>
      </c>
      <c r="E4691" s="72">
        <f t="shared" si="147"/>
        <v>61342751</v>
      </c>
      <c r="F4691" s="51" t="s">
        <v>5745</v>
      </c>
      <c r="G4691" s="51" t="s">
        <v>8899</v>
      </c>
      <c r="H4691" s="51">
        <v>1325</v>
      </c>
      <c r="I4691" s="51" t="s">
        <v>14443</v>
      </c>
      <c r="J4691" s="51">
        <v>16.690000000000001</v>
      </c>
      <c r="K4691" s="68">
        <v>22114.25</v>
      </c>
      <c r="L4691" s="63" t="s">
        <v>14444</v>
      </c>
      <c r="M4691" s="50" t="s">
        <v>13886</v>
      </c>
      <c r="N4691" s="36" t="s">
        <v>4265</v>
      </c>
      <c r="O4691" s="36">
        <v>620</v>
      </c>
      <c r="Q4691" s="36" t="s">
        <v>13887</v>
      </c>
      <c r="R4691" s="50" t="str">
        <f>VLOOKUP(A4691,[1]komplet!$1:$1048576,18,0)</f>
        <v>ANO</v>
      </c>
    </row>
    <row r="4692" spans="1:18" x14ac:dyDescent="0.25">
      <c r="A4692" s="71">
        <v>600010309</v>
      </c>
      <c r="B4692" s="56">
        <f t="shared" si="146"/>
        <v>600010309</v>
      </c>
      <c r="C4692" s="57" t="s">
        <v>8520</v>
      </c>
      <c r="D4692" s="50">
        <v>1</v>
      </c>
      <c r="E4692" s="72">
        <f t="shared" si="147"/>
        <v>61342637</v>
      </c>
      <c r="F4692" s="51" t="s">
        <v>5745</v>
      </c>
      <c r="G4692" s="51" t="s">
        <v>8899</v>
      </c>
      <c r="H4692" s="51">
        <v>1000</v>
      </c>
      <c r="I4692" s="51" t="s">
        <v>14443</v>
      </c>
      <c r="J4692" s="51">
        <v>16.690000000000001</v>
      </c>
      <c r="K4692" s="68">
        <v>16690</v>
      </c>
      <c r="L4692" s="63" t="s">
        <v>14444</v>
      </c>
      <c r="M4692" s="50" t="s">
        <v>13888</v>
      </c>
      <c r="N4692" s="36" t="s">
        <v>41</v>
      </c>
      <c r="O4692" s="36">
        <v>562</v>
      </c>
      <c r="Q4692" s="36" t="s">
        <v>13887</v>
      </c>
      <c r="R4692" s="50" t="str">
        <f>VLOOKUP(A4692,[1]komplet!$1:$1048576,18,0)</f>
        <v>ANO</v>
      </c>
    </row>
    <row r="4693" spans="1:18" x14ac:dyDescent="0.25">
      <c r="A4693" s="71">
        <v>600010325</v>
      </c>
      <c r="B4693" s="56">
        <f t="shared" si="146"/>
        <v>600010325</v>
      </c>
      <c r="C4693" s="57" t="s">
        <v>8521</v>
      </c>
      <c r="D4693" s="50">
        <v>1</v>
      </c>
      <c r="E4693" s="72">
        <f t="shared" si="147"/>
        <v>47792931</v>
      </c>
      <c r="F4693" s="51" t="s">
        <v>5745</v>
      </c>
      <c r="G4693" s="51" t="s">
        <v>8899</v>
      </c>
      <c r="H4693" s="51">
        <v>1400</v>
      </c>
      <c r="I4693" s="51" t="s">
        <v>14443</v>
      </c>
      <c r="J4693" s="51">
        <v>16.690000000000001</v>
      </c>
      <c r="K4693" s="68">
        <v>23366</v>
      </c>
      <c r="L4693" s="63" t="s">
        <v>14444</v>
      </c>
      <c r="M4693" s="50" t="s">
        <v>13889</v>
      </c>
      <c r="N4693" s="36" t="s">
        <v>13890</v>
      </c>
      <c r="O4693" s="36">
        <v>459</v>
      </c>
      <c r="Q4693" s="36" t="s">
        <v>13891</v>
      </c>
      <c r="R4693" s="50" t="str">
        <f>VLOOKUP(A4693,[1]komplet!$1:$1048576,18,0)</f>
        <v>ANO</v>
      </c>
    </row>
    <row r="4694" spans="1:18" x14ac:dyDescent="0.25">
      <c r="A4694" s="71">
        <v>600077250</v>
      </c>
      <c r="B4694" s="56">
        <f t="shared" si="146"/>
        <v>600077250</v>
      </c>
      <c r="C4694" s="57" t="s">
        <v>8522</v>
      </c>
      <c r="D4694" s="50">
        <v>1</v>
      </c>
      <c r="E4694" s="72">
        <f t="shared" si="147"/>
        <v>70698368</v>
      </c>
      <c r="F4694" s="51" t="s">
        <v>5745</v>
      </c>
      <c r="G4694" s="51" t="s">
        <v>8899</v>
      </c>
      <c r="H4694" s="51">
        <v>75</v>
      </c>
      <c r="I4694" s="51" t="s">
        <v>14443</v>
      </c>
      <c r="J4694" s="51">
        <v>16.690000000000001</v>
      </c>
      <c r="K4694" s="68">
        <v>1251.75</v>
      </c>
      <c r="L4694" s="63" t="s">
        <v>14444</v>
      </c>
      <c r="M4694" s="50" t="s">
        <v>13892</v>
      </c>
      <c r="O4694" s="36">
        <v>20</v>
      </c>
      <c r="Q4694" s="36" t="s">
        <v>13893</v>
      </c>
      <c r="R4694" s="50" t="str">
        <f>VLOOKUP(A4694,[1]komplet!$1:$1048576,18,0)</f>
        <v>ANO</v>
      </c>
    </row>
    <row r="4695" spans="1:18" x14ac:dyDescent="0.25">
      <c r="A4695" s="71">
        <v>600077306</v>
      </c>
      <c r="B4695" s="56">
        <f t="shared" si="146"/>
        <v>600077306</v>
      </c>
      <c r="C4695" s="57" t="s">
        <v>8523</v>
      </c>
      <c r="D4695" s="50">
        <v>1</v>
      </c>
      <c r="E4695" s="72">
        <f t="shared" si="147"/>
        <v>70695431</v>
      </c>
      <c r="F4695" s="51" t="s">
        <v>5745</v>
      </c>
      <c r="G4695" s="51" t="s">
        <v>8899</v>
      </c>
      <c r="H4695" s="51">
        <v>125</v>
      </c>
      <c r="I4695" s="51" t="s">
        <v>14443</v>
      </c>
      <c r="J4695" s="51">
        <v>16.690000000000001</v>
      </c>
      <c r="K4695" s="68">
        <v>2086.25</v>
      </c>
      <c r="L4695" s="63" t="s">
        <v>14444</v>
      </c>
      <c r="M4695" s="50" t="s">
        <v>13894</v>
      </c>
      <c r="N4695" s="36" t="s">
        <v>37</v>
      </c>
      <c r="O4695" s="36">
        <v>122</v>
      </c>
      <c r="Q4695" s="36" t="s">
        <v>13895</v>
      </c>
      <c r="R4695" s="50" t="str">
        <f>VLOOKUP(A4695,[1]komplet!$1:$1048576,18,0)</f>
        <v>ANO</v>
      </c>
    </row>
    <row r="4696" spans="1:18" x14ac:dyDescent="0.25">
      <c r="A4696" s="71">
        <v>600077314</v>
      </c>
      <c r="B4696" s="56">
        <f t="shared" si="146"/>
        <v>600077314</v>
      </c>
      <c r="C4696" s="57" t="s">
        <v>8524</v>
      </c>
      <c r="D4696" s="50">
        <v>1</v>
      </c>
      <c r="E4696" s="72">
        <f t="shared" si="147"/>
        <v>46790055</v>
      </c>
      <c r="F4696" s="51" t="s">
        <v>5745</v>
      </c>
      <c r="G4696" s="51" t="s">
        <v>8899</v>
      </c>
      <c r="H4696" s="51">
        <v>550</v>
      </c>
      <c r="I4696" s="51" t="s">
        <v>14443</v>
      </c>
      <c r="J4696" s="51">
        <v>16.690000000000001</v>
      </c>
      <c r="K4696" s="68">
        <v>9179.5</v>
      </c>
      <c r="L4696" s="63" t="s">
        <v>14444</v>
      </c>
      <c r="M4696" s="50" t="s">
        <v>13896</v>
      </c>
      <c r="O4696" s="36">
        <v>165</v>
      </c>
      <c r="Q4696" s="36" t="s">
        <v>5295</v>
      </c>
      <c r="R4696" s="50" t="str">
        <f>VLOOKUP(A4696,[1]komplet!$1:$1048576,18,0)</f>
        <v>ANO</v>
      </c>
    </row>
    <row r="4697" spans="1:18" x14ac:dyDescent="0.25">
      <c r="A4697" s="71">
        <v>600077322</v>
      </c>
      <c r="B4697" s="56">
        <f t="shared" si="146"/>
        <v>600077322</v>
      </c>
      <c r="C4697" s="57" t="s">
        <v>8525</v>
      </c>
      <c r="D4697" s="50">
        <v>1</v>
      </c>
      <c r="E4697" s="72">
        <f t="shared" si="147"/>
        <v>47795620</v>
      </c>
      <c r="F4697" s="51" t="s">
        <v>5745</v>
      </c>
      <c r="G4697" s="51" t="s">
        <v>8899</v>
      </c>
      <c r="H4697" s="51">
        <v>525</v>
      </c>
      <c r="I4697" s="51" t="s">
        <v>14443</v>
      </c>
      <c r="J4697" s="51">
        <v>16.690000000000001</v>
      </c>
      <c r="K4697" s="68">
        <v>8762.25</v>
      </c>
      <c r="L4697" s="63" t="s">
        <v>14444</v>
      </c>
      <c r="M4697" s="50" t="s">
        <v>13897</v>
      </c>
      <c r="N4697" s="36" t="s">
        <v>13855</v>
      </c>
      <c r="O4697" s="36">
        <v>163</v>
      </c>
      <c r="Q4697" s="36" t="s">
        <v>4925</v>
      </c>
      <c r="R4697" s="50" t="str">
        <f>VLOOKUP(A4697,[1]komplet!$1:$1048576,18,0)</f>
        <v>ANO</v>
      </c>
    </row>
    <row r="4698" spans="1:18" x14ac:dyDescent="0.25">
      <c r="A4698" s="71">
        <v>600077446</v>
      </c>
      <c r="B4698" s="56">
        <f t="shared" si="146"/>
        <v>600077446</v>
      </c>
      <c r="C4698" s="57" t="s">
        <v>8526</v>
      </c>
      <c r="D4698" s="50">
        <v>1</v>
      </c>
      <c r="E4698" s="72">
        <f t="shared" si="147"/>
        <v>46789987</v>
      </c>
      <c r="F4698" s="51" t="s">
        <v>5745</v>
      </c>
      <c r="G4698" s="51" t="s">
        <v>8899</v>
      </c>
      <c r="H4698" s="51">
        <v>1750</v>
      </c>
      <c r="I4698" s="51" t="s">
        <v>14443</v>
      </c>
      <c r="J4698" s="51">
        <v>16.690000000000001</v>
      </c>
      <c r="K4698" s="68">
        <v>29207.500000000004</v>
      </c>
      <c r="L4698" s="63" t="s">
        <v>14444</v>
      </c>
      <c r="M4698" s="50" t="s">
        <v>13898</v>
      </c>
      <c r="N4698" s="36" t="s">
        <v>4802</v>
      </c>
      <c r="O4698" s="36">
        <v>1102</v>
      </c>
      <c r="Q4698" s="36" t="s">
        <v>13887</v>
      </c>
      <c r="R4698" s="50" t="str">
        <f>VLOOKUP(A4698,[1]komplet!$1:$1048576,18,0)</f>
        <v>ANO</v>
      </c>
    </row>
    <row r="4699" spans="1:18" x14ac:dyDescent="0.25">
      <c r="A4699" s="71">
        <v>600077454</v>
      </c>
      <c r="B4699" s="56">
        <f t="shared" si="146"/>
        <v>600077454</v>
      </c>
      <c r="C4699" s="57" t="s">
        <v>8527</v>
      </c>
      <c r="D4699" s="50">
        <v>1</v>
      </c>
      <c r="E4699" s="72">
        <f t="shared" si="147"/>
        <v>46789979</v>
      </c>
      <c r="F4699" s="51" t="s">
        <v>5745</v>
      </c>
      <c r="G4699" s="51" t="s">
        <v>8899</v>
      </c>
      <c r="H4699" s="51">
        <v>1325</v>
      </c>
      <c r="I4699" s="51" t="s">
        <v>14443</v>
      </c>
      <c r="J4699" s="51">
        <v>16.690000000000001</v>
      </c>
      <c r="K4699" s="68">
        <v>22114.25</v>
      </c>
      <c r="L4699" s="63" t="s">
        <v>14444</v>
      </c>
      <c r="M4699" s="50" t="s">
        <v>13899</v>
      </c>
      <c r="N4699" s="36" t="s">
        <v>19</v>
      </c>
      <c r="O4699" s="36">
        <v>1479</v>
      </c>
      <c r="Q4699" s="36" t="s">
        <v>13887</v>
      </c>
      <c r="R4699" s="50" t="str">
        <f>VLOOKUP(A4699,[1]komplet!$1:$1048576,18,0)</f>
        <v>ANO</v>
      </c>
    </row>
    <row r="4700" spans="1:18" x14ac:dyDescent="0.25">
      <c r="A4700" s="71">
        <v>600077462</v>
      </c>
      <c r="B4700" s="56">
        <f t="shared" si="146"/>
        <v>600077462</v>
      </c>
      <c r="C4700" s="57" t="s">
        <v>8528</v>
      </c>
      <c r="D4700" s="50">
        <v>1</v>
      </c>
      <c r="E4700" s="72">
        <f t="shared" si="147"/>
        <v>46789952</v>
      </c>
      <c r="F4700" s="51" t="s">
        <v>5745</v>
      </c>
      <c r="G4700" s="51" t="s">
        <v>8899</v>
      </c>
      <c r="H4700" s="51">
        <v>1500</v>
      </c>
      <c r="I4700" s="51" t="s">
        <v>14443</v>
      </c>
      <c r="J4700" s="51">
        <v>16.690000000000001</v>
      </c>
      <c r="K4700" s="68">
        <v>25035.000000000004</v>
      </c>
      <c r="L4700" s="63" t="s">
        <v>14444</v>
      </c>
      <c r="M4700" s="50" t="s">
        <v>13900</v>
      </c>
      <c r="N4700" s="36" t="s">
        <v>13890</v>
      </c>
      <c r="O4700" s="36">
        <v>1683</v>
      </c>
      <c r="Q4700" s="36" t="s">
        <v>13887</v>
      </c>
      <c r="R4700" s="50" t="str">
        <f>VLOOKUP(A4700,[1]komplet!$1:$1048576,18,0)</f>
        <v>ANO</v>
      </c>
    </row>
    <row r="4701" spans="1:18" x14ac:dyDescent="0.25">
      <c r="A4701" s="71">
        <v>600077471</v>
      </c>
      <c r="B4701" s="56">
        <f t="shared" si="146"/>
        <v>600077471</v>
      </c>
      <c r="C4701" s="57" t="s">
        <v>8529</v>
      </c>
      <c r="D4701" s="50">
        <v>1</v>
      </c>
      <c r="E4701" s="72">
        <f t="shared" si="147"/>
        <v>46789995</v>
      </c>
      <c r="F4701" s="51" t="s">
        <v>5745</v>
      </c>
      <c r="G4701" s="51" t="s">
        <v>8899</v>
      </c>
      <c r="H4701" s="51">
        <v>1950</v>
      </c>
      <c r="I4701" s="51" t="s">
        <v>14443</v>
      </c>
      <c r="J4701" s="51">
        <v>16.690000000000001</v>
      </c>
      <c r="K4701" s="68">
        <v>32545.500000000004</v>
      </c>
      <c r="L4701" s="63" t="s">
        <v>14444</v>
      </c>
      <c r="M4701" s="50" t="s">
        <v>13901</v>
      </c>
      <c r="N4701" s="36" t="s">
        <v>13902</v>
      </c>
      <c r="O4701" s="36">
        <v>1480</v>
      </c>
      <c r="Q4701" s="36" t="s">
        <v>13887</v>
      </c>
      <c r="R4701" s="50" t="str">
        <f>VLOOKUP(A4701,[1]komplet!$1:$1048576,18,0)</f>
        <v>ANO</v>
      </c>
    </row>
    <row r="4702" spans="1:18" x14ac:dyDescent="0.25">
      <c r="A4702" s="71">
        <v>600077489</v>
      </c>
      <c r="B4702" s="56">
        <f t="shared" si="146"/>
        <v>600077489</v>
      </c>
      <c r="C4702" s="57" t="s">
        <v>8530</v>
      </c>
      <c r="D4702" s="50">
        <v>1</v>
      </c>
      <c r="E4702" s="72">
        <f t="shared" si="147"/>
        <v>46787593</v>
      </c>
      <c r="F4702" s="51" t="s">
        <v>5745</v>
      </c>
      <c r="G4702" s="51" t="s">
        <v>8899</v>
      </c>
      <c r="H4702" s="51">
        <v>1550</v>
      </c>
      <c r="I4702" s="51" t="s">
        <v>14443</v>
      </c>
      <c r="J4702" s="51">
        <v>16.690000000000001</v>
      </c>
      <c r="K4702" s="68">
        <v>25869.500000000004</v>
      </c>
      <c r="L4702" s="63" t="s">
        <v>14444</v>
      </c>
      <c r="M4702" s="50" t="s">
        <v>13903</v>
      </c>
      <c r="N4702" s="36" t="s">
        <v>19</v>
      </c>
      <c r="O4702" s="36">
        <v>519</v>
      </c>
      <c r="Q4702" s="36" t="s">
        <v>13891</v>
      </c>
      <c r="R4702" s="50" t="str">
        <f>VLOOKUP(A4702,[1]komplet!$1:$1048576,18,0)</f>
        <v>ANO</v>
      </c>
    </row>
    <row r="4703" spans="1:18" x14ac:dyDescent="0.25">
      <c r="A4703" s="71">
        <v>600077501</v>
      </c>
      <c r="B4703" s="56">
        <f t="shared" si="146"/>
        <v>600077501</v>
      </c>
      <c r="C4703" s="57" t="s">
        <v>8531</v>
      </c>
      <c r="D4703" s="50">
        <v>1</v>
      </c>
      <c r="E4703" s="72">
        <f t="shared" si="147"/>
        <v>47795638</v>
      </c>
      <c r="F4703" s="51" t="s">
        <v>5745</v>
      </c>
      <c r="G4703" s="51" t="s">
        <v>8899</v>
      </c>
      <c r="H4703" s="51">
        <v>0</v>
      </c>
      <c r="I4703" s="51" t="s">
        <v>14443</v>
      </c>
      <c r="J4703" s="51">
        <v>16.690000000000001</v>
      </c>
      <c r="K4703" s="68">
        <v>0</v>
      </c>
      <c r="L4703" s="63">
        <v>44543</v>
      </c>
      <c r="M4703" s="50" t="s">
        <v>13904</v>
      </c>
      <c r="N4703" s="36" t="s">
        <v>13905</v>
      </c>
      <c r="O4703" s="36">
        <v>445</v>
      </c>
      <c r="Q4703" s="36" t="s">
        <v>13906</v>
      </c>
      <c r="R4703" s="50" t="str">
        <f>VLOOKUP(A4703,[1]komplet!$1:$1048576,18,0)</f>
        <v>ANO</v>
      </c>
    </row>
    <row r="4704" spans="1:18" x14ac:dyDescent="0.25">
      <c r="A4704" s="71">
        <v>600077519</v>
      </c>
      <c r="B4704" s="56">
        <f t="shared" si="146"/>
        <v>600077519</v>
      </c>
      <c r="C4704" s="57" t="s">
        <v>8532</v>
      </c>
      <c r="D4704" s="50">
        <v>1</v>
      </c>
      <c r="E4704" s="72">
        <f t="shared" si="147"/>
        <v>47795603</v>
      </c>
      <c r="F4704" s="51" t="s">
        <v>5745</v>
      </c>
      <c r="G4704" s="51" t="s">
        <v>8899</v>
      </c>
      <c r="H4704" s="51">
        <v>625</v>
      </c>
      <c r="I4704" s="51" t="s">
        <v>14443</v>
      </c>
      <c r="J4704" s="51">
        <v>16.690000000000001</v>
      </c>
      <c r="K4704" s="68">
        <v>10431.25</v>
      </c>
      <c r="L4704" s="63" t="s">
        <v>14444</v>
      </c>
      <c r="M4704" s="50" t="s">
        <v>13907</v>
      </c>
      <c r="N4704" s="36" t="s">
        <v>36</v>
      </c>
      <c r="O4704" s="36">
        <v>57</v>
      </c>
      <c r="Q4704" s="36" t="s">
        <v>13908</v>
      </c>
      <c r="R4704" s="50" t="str">
        <f>VLOOKUP(A4704,[1]komplet!$1:$1048576,18,0)</f>
        <v>ANO</v>
      </c>
    </row>
    <row r="4705" spans="1:18" x14ac:dyDescent="0.25">
      <c r="A4705" s="71">
        <v>600077535</v>
      </c>
      <c r="B4705" s="56">
        <f t="shared" si="146"/>
        <v>600077535</v>
      </c>
      <c r="C4705" s="57" t="s">
        <v>8533</v>
      </c>
      <c r="D4705" s="50">
        <v>1</v>
      </c>
      <c r="E4705" s="72">
        <f t="shared" si="147"/>
        <v>46787755</v>
      </c>
      <c r="F4705" s="51" t="s">
        <v>5745</v>
      </c>
      <c r="G4705" s="51" t="s">
        <v>8899</v>
      </c>
      <c r="H4705" s="51">
        <v>900</v>
      </c>
      <c r="I4705" s="51" t="s">
        <v>14443</v>
      </c>
      <c r="J4705" s="51">
        <v>16.690000000000001</v>
      </c>
      <c r="K4705" s="68">
        <v>15021.000000000002</v>
      </c>
      <c r="L4705" s="63" t="s">
        <v>14444</v>
      </c>
      <c r="M4705" s="50" t="s">
        <v>13909</v>
      </c>
      <c r="N4705" s="36" t="s">
        <v>4114</v>
      </c>
      <c r="O4705" s="36">
        <v>723</v>
      </c>
      <c r="P4705" s="36">
        <v>2</v>
      </c>
      <c r="Q4705" s="36" t="s">
        <v>13910</v>
      </c>
      <c r="R4705" s="50" t="str">
        <f>VLOOKUP(A4705,[1]komplet!$1:$1048576,18,0)</f>
        <v>ANO</v>
      </c>
    </row>
    <row r="4706" spans="1:18" x14ac:dyDescent="0.25">
      <c r="A4706" s="71">
        <v>600077608</v>
      </c>
      <c r="B4706" s="56">
        <f t="shared" si="146"/>
        <v>600077608</v>
      </c>
      <c r="C4706" s="57" t="s">
        <v>8534</v>
      </c>
      <c r="D4706" s="50">
        <v>1</v>
      </c>
      <c r="E4706" s="72">
        <f t="shared" si="147"/>
        <v>46787488</v>
      </c>
      <c r="F4706" s="51" t="s">
        <v>5745</v>
      </c>
      <c r="G4706" s="51" t="s">
        <v>8899</v>
      </c>
      <c r="H4706" s="51">
        <v>2400</v>
      </c>
      <c r="I4706" s="51" t="s">
        <v>14443</v>
      </c>
      <c r="J4706" s="51">
        <v>16.690000000000001</v>
      </c>
      <c r="K4706" s="68">
        <v>40056</v>
      </c>
      <c r="L4706" s="63" t="s">
        <v>14444</v>
      </c>
      <c r="M4706" s="50" t="s">
        <v>13911</v>
      </c>
      <c r="N4706" s="36" t="s">
        <v>13912</v>
      </c>
      <c r="O4706" s="36">
        <v>676</v>
      </c>
      <c r="Q4706" s="36" t="s">
        <v>13891</v>
      </c>
      <c r="R4706" s="50" t="str">
        <f>VLOOKUP(A4706,[1]komplet!$1:$1048576,18,0)</f>
        <v>ANO</v>
      </c>
    </row>
    <row r="4707" spans="1:18" x14ac:dyDescent="0.25">
      <c r="A4707" s="71">
        <v>600077616</v>
      </c>
      <c r="B4707" s="56">
        <f t="shared" si="146"/>
        <v>600077616</v>
      </c>
      <c r="C4707" s="57" t="s">
        <v>8535</v>
      </c>
      <c r="D4707" s="50">
        <v>1</v>
      </c>
      <c r="E4707" s="72">
        <f t="shared" si="147"/>
        <v>46787496</v>
      </c>
      <c r="F4707" s="51" t="s">
        <v>5745</v>
      </c>
      <c r="G4707" s="51" t="s">
        <v>8899</v>
      </c>
      <c r="H4707" s="51">
        <v>900</v>
      </c>
      <c r="I4707" s="51" t="s">
        <v>14443</v>
      </c>
      <c r="J4707" s="51">
        <v>16.690000000000001</v>
      </c>
      <c r="K4707" s="68">
        <v>15021.000000000002</v>
      </c>
      <c r="L4707" s="63" t="s">
        <v>14444</v>
      </c>
      <c r="M4707" s="50" t="s">
        <v>13913</v>
      </c>
      <c r="N4707" s="36" t="s">
        <v>13914</v>
      </c>
      <c r="O4707" s="36">
        <v>447</v>
      </c>
      <c r="Q4707" s="36" t="s">
        <v>13891</v>
      </c>
      <c r="R4707" s="50" t="str">
        <f>VLOOKUP(A4707,[1]komplet!$1:$1048576,18,0)</f>
        <v>ANO</v>
      </c>
    </row>
    <row r="4708" spans="1:18" x14ac:dyDescent="0.25">
      <c r="A4708" s="71">
        <v>600077730</v>
      </c>
      <c r="B4708" s="56">
        <f t="shared" si="146"/>
        <v>600077730</v>
      </c>
      <c r="C4708" s="57" t="s">
        <v>8536</v>
      </c>
      <c r="D4708" s="50">
        <v>1</v>
      </c>
      <c r="E4708" s="72">
        <f t="shared" si="147"/>
        <v>46790039</v>
      </c>
      <c r="F4708" s="51" t="s">
        <v>5745</v>
      </c>
      <c r="G4708" s="51" t="s">
        <v>8899</v>
      </c>
      <c r="H4708" s="51">
        <v>575</v>
      </c>
      <c r="I4708" s="51" t="s">
        <v>14443</v>
      </c>
      <c r="J4708" s="51">
        <v>16.690000000000001</v>
      </c>
      <c r="K4708" s="68">
        <v>9596.75</v>
      </c>
      <c r="L4708" s="63" t="s">
        <v>14444</v>
      </c>
      <c r="M4708" s="50" t="s">
        <v>13915</v>
      </c>
      <c r="N4708" s="36" t="s">
        <v>13890</v>
      </c>
      <c r="O4708" s="36">
        <v>1289</v>
      </c>
      <c r="Q4708" s="36" t="s">
        <v>13887</v>
      </c>
      <c r="R4708" s="50" t="str">
        <f>VLOOKUP(A4708,[1]komplet!$1:$1048576,18,0)</f>
        <v>ANO</v>
      </c>
    </row>
    <row r="4709" spans="1:18" x14ac:dyDescent="0.25">
      <c r="A4709" s="71">
        <v>691004714</v>
      </c>
      <c r="B4709" s="56">
        <f t="shared" si="146"/>
        <v>691004714</v>
      </c>
      <c r="C4709" s="57" t="s">
        <v>8537</v>
      </c>
      <c r="D4709" s="50">
        <v>1</v>
      </c>
      <c r="E4709" s="72">
        <f t="shared" si="147"/>
        <v>71342320</v>
      </c>
      <c r="F4709" s="51" t="s">
        <v>5745</v>
      </c>
      <c r="G4709" s="51" t="s">
        <v>8899</v>
      </c>
      <c r="H4709" s="51">
        <v>75</v>
      </c>
      <c r="I4709" s="51" t="s">
        <v>14443</v>
      </c>
      <c r="J4709" s="51">
        <v>16.690000000000001</v>
      </c>
      <c r="K4709" s="68">
        <v>1251.75</v>
      </c>
      <c r="L4709" s="63" t="s">
        <v>14444</v>
      </c>
      <c r="M4709" s="50" t="s">
        <v>13916</v>
      </c>
      <c r="N4709" s="36" t="s">
        <v>13917</v>
      </c>
      <c r="O4709" s="36">
        <v>612</v>
      </c>
      <c r="Q4709" s="36" t="s">
        <v>13887</v>
      </c>
      <c r="R4709" s="50" t="str">
        <f>VLOOKUP(A4709,[1]komplet!$1:$1048576,18,0)</f>
        <v>NE</v>
      </c>
    </row>
    <row r="4710" spans="1:18" x14ac:dyDescent="0.25">
      <c r="A4710" s="71">
        <v>600023494</v>
      </c>
      <c r="B4710" s="56">
        <f t="shared" si="146"/>
        <v>600023494</v>
      </c>
      <c r="C4710" s="57" t="s">
        <v>8538</v>
      </c>
      <c r="D4710" s="50">
        <v>1</v>
      </c>
      <c r="E4710" s="72">
        <f t="shared" si="147"/>
        <v>46773282</v>
      </c>
      <c r="F4710" s="51" t="s">
        <v>5745</v>
      </c>
      <c r="G4710" s="51" t="s">
        <v>8900</v>
      </c>
      <c r="H4710" s="51">
        <v>275</v>
      </c>
      <c r="I4710" s="51" t="s">
        <v>14443</v>
      </c>
      <c r="J4710" s="51">
        <v>16.690000000000001</v>
      </c>
      <c r="K4710" s="68">
        <v>4589.75</v>
      </c>
      <c r="L4710" s="63" t="s">
        <v>14444</v>
      </c>
      <c r="M4710" s="50" t="s">
        <v>13918</v>
      </c>
      <c r="N4710" s="36" t="s">
        <v>4070</v>
      </c>
      <c r="O4710" s="36">
        <v>300</v>
      </c>
      <c r="Q4710" s="36" t="s">
        <v>13919</v>
      </c>
      <c r="R4710" s="50" t="str">
        <f>VLOOKUP(A4710,[1]komplet!$1:$1048576,18,0)</f>
        <v>ANO</v>
      </c>
    </row>
    <row r="4711" spans="1:18" x14ac:dyDescent="0.25">
      <c r="A4711" s="71">
        <v>600081788</v>
      </c>
      <c r="B4711" s="56">
        <f t="shared" si="146"/>
        <v>600081788</v>
      </c>
      <c r="C4711" s="57" t="s">
        <v>8539</v>
      </c>
      <c r="D4711" s="50">
        <v>1</v>
      </c>
      <c r="E4711" s="72">
        <f t="shared" si="147"/>
        <v>72744910</v>
      </c>
      <c r="F4711" s="51" t="s">
        <v>5745</v>
      </c>
      <c r="G4711" s="51" t="s">
        <v>8900</v>
      </c>
      <c r="H4711" s="51">
        <v>675</v>
      </c>
      <c r="I4711" s="51" t="s">
        <v>14443</v>
      </c>
      <c r="J4711" s="51">
        <v>16.690000000000001</v>
      </c>
      <c r="K4711" s="68">
        <v>11265.75</v>
      </c>
      <c r="L4711" s="63" t="s">
        <v>14444</v>
      </c>
      <c r="M4711" s="50" t="s">
        <v>13920</v>
      </c>
      <c r="O4711" s="36">
        <v>170</v>
      </c>
      <c r="Q4711" s="36" t="s">
        <v>13921</v>
      </c>
      <c r="R4711" s="50" t="str">
        <f>VLOOKUP(A4711,[1]komplet!$1:$1048576,18,0)</f>
        <v>ANO</v>
      </c>
    </row>
    <row r="4712" spans="1:18" x14ac:dyDescent="0.25">
      <c r="A4712" s="71">
        <v>600020410</v>
      </c>
      <c r="B4712" s="56">
        <f t="shared" si="146"/>
        <v>600020410</v>
      </c>
      <c r="C4712" s="57" t="s">
        <v>8540</v>
      </c>
      <c r="D4712" s="50">
        <v>1</v>
      </c>
      <c r="E4712" s="72">
        <f t="shared" si="147"/>
        <v>46773509</v>
      </c>
      <c r="F4712" s="51" t="s">
        <v>5745</v>
      </c>
      <c r="G4712" s="51" t="s">
        <v>8900</v>
      </c>
      <c r="H4712" s="51">
        <v>1850</v>
      </c>
      <c r="I4712" s="51" t="s">
        <v>14443</v>
      </c>
      <c r="J4712" s="51">
        <v>16.690000000000001</v>
      </c>
      <c r="K4712" s="68">
        <v>30876.500000000004</v>
      </c>
      <c r="L4712" s="63" t="s">
        <v>14444</v>
      </c>
      <c r="M4712" s="50" t="s">
        <v>13922</v>
      </c>
      <c r="N4712" s="36" t="s">
        <v>27</v>
      </c>
      <c r="O4712" s="36">
        <v>134</v>
      </c>
      <c r="Q4712" s="36" t="s">
        <v>13919</v>
      </c>
      <c r="R4712" s="50" t="str">
        <f>VLOOKUP(A4712,[1]komplet!$1:$1048576,18,0)</f>
        <v>ANO</v>
      </c>
    </row>
    <row r="4713" spans="1:18" x14ac:dyDescent="0.25">
      <c r="A4713" s="71">
        <v>600165973</v>
      </c>
      <c r="B4713" s="56">
        <f t="shared" si="146"/>
        <v>600165973</v>
      </c>
      <c r="C4713" s="57" t="s">
        <v>8541</v>
      </c>
      <c r="D4713" s="50">
        <v>1</v>
      </c>
      <c r="E4713" s="72">
        <f t="shared" si="147"/>
        <v>46773274</v>
      </c>
      <c r="F4713" s="51" t="s">
        <v>5745</v>
      </c>
      <c r="G4713" s="51" t="s">
        <v>8900</v>
      </c>
      <c r="H4713" s="51">
        <v>1700</v>
      </c>
      <c r="I4713" s="51" t="s">
        <v>14443</v>
      </c>
      <c r="J4713" s="51">
        <v>16.690000000000001</v>
      </c>
      <c r="K4713" s="68">
        <v>28373.000000000004</v>
      </c>
      <c r="L4713" s="63" t="s">
        <v>14444</v>
      </c>
      <c r="M4713" s="50" t="s">
        <v>13923</v>
      </c>
      <c r="N4713" s="36" t="s">
        <v>19</v>
      </c>
      <c r="O4713" s="36">
        <v>559</v>
      </c>
      <c r="Q4713" s="36" t="s">
        <v>13919</v>
      </c>
      <c r="R4713" s="50" t="str">
        <f>VLOOKUP(A4713,[1]komplet!$1:$1048576,18,0)</f>
        <v>ANO</v>
      </c>
    </row>
    <row r="4714" spans="1:18" x14ac:dyDescent="0.25">
      <c r="A4714" s="71">
        <v>600010759</v>
      </c>
      <c r="B4714" s="56">
        <f t="shared" si="146"/>
        <v>600010759</v>
      </c>
      <c r="C4714" s="57" t="s">
        <v>8542</v>
      </c>
      <c r="D4714" s="50">
        <v>1</v>
      </c>
      <c r="E4714" s="72">
        <f t="shared" si="147"/>
        <v>46773495</v>
      </c>
      <c r="F4714" s="51" t="s">
        <v>5745</v>
      </c>
      <c r="G4714" s="51" t="s">
        <v>8900</v>
      </c>
      <c r="H4714" s="51">
        <v>3550</v>
      </c>
      <c r="I4714" s="51" t="s">
        <v>14443</v>
      </c>
      <c r="J4714" s="51">
        <v>16.690000000000001</v>
      </c>
      <c r="K4714" s="68">
        <v>59249.500000000007</v>
      </c>
      <c r="L4714" s="63" t="s">
        <v>14444</v>
      </c>
      <c r="M4714" s="50" t="s">
        <v>13924</v>
      </c>
      <c r="N4714" s="36" t="s">
        <v>41</v>
      </c>
      <c r="O4714" s="36">
        <v>754</v>
      </c>
      <c r="P4714" s="36">
        <v>3</v>
      </c>
      <c r="Q4714" s="36" t="s">
        <v>13925</v>
      </c>
      <c r="R4714" s="50" t="str">
        <f>VLOOKUP(A4714,[1]komplet!$1:$1048576,18,0)</f>
        <v>ANO</v>
      </c>
    </row>
    <row r="4715" spans="1:18" x14ac:dyDescent="0.25">
      <c r="A4715" s="71">
        <v>600010767</v>
      </c>
      <c r="B4715" s="56">
        <f t="shared" si="146"/>
        <v>600010767</v>
      </c>
      <c r="C4715" s="57" t="s">
        <v>8543</v>
      </c>
      <c r="D4715" s="50">
        <v>1</v>
      </c>
      <c r="E4715" s="72">
        <f t="shared" si="147"/>
        <v>25400681</v>
      </c>
      <c r="F4715" s="51" t="s">
        <v>5745</v>
      </c>
      <c r="G4715" s="51" t="s">
        <v>8900</v>
      </c>
      <c r="H4715" s="51">
        <v>375</v>
      </c>
      <c r="I4715" s="51" t="s">
        <v>14443</v>
      </c>
      <c r="J4715" s="51">
        <v>16.690000000000001</v>
      </c>
      <c r="K4715" s="68">
        <v>6258.7500000000009</v>
      </c>
      <c r="L4715" s="63" t="s">
        <v>14444</v>
      </c>
      <c r="M4715" s="50" t="s">
        <v>13926</v>
      </c>
      <c r="N4715" s="36" t="s">
        <v>60</v>
      </c>
      <c r="O4715" s="36">
        <v>730</v>
      </c>
      <c r="P4715" s="36">
        <v>1</v>
      </c>
      <c r="Q4715" s="36" t="s">
        <v>13925</v>
      </c>
      <c r="R4715" s="50" t="str">
        <f>VLOOKUP(A4715,[1]komplet!$1:$1048576,18,0)</f>
        <v>NE</v>
      </c>
    </row>
    <row r="4716" spans="1:18" x14ac:dyDescent="0.25">
      <c r="A4716" s="71">
        <v>600010783</v>
      </c>
      <c r="B4716" s="56">
        <f t="shared" si="146"/>
        <v>600010783</v>
      </c>
      <c r="C4716" s="57" t="s">
        <v>8544</v>
      </c>
      <c r="D4716" s="50">
        <v>1</v>
      </c>
      <c r="E4716" s="72">
        <f t="shared" si="147"/>
        <v>25015311</v>
      </c>
      <c r="F4716" s="51" t="s">
        <v>5745</v>
      </c>
      <c r="G4716" s="51" t="s">
        <v>8900</v>
      </c>
      <c r="H4716" s="51">
        <v>675</v>
      </c>
      <c r="I4716" s="51" t="s">
        <v>14443</v>
      </c>
      <c r="J4716" s="51">
        <v>16.690000000000001</v>
      </c>
      <c r="K4716" s="68">
        <v>11265.75</v>
      </c>
      <c r="L4716" s="63" t="s">
        <v>14444</v>
      </c>
      <c r="M4716" s="50" t="s">
        <v>13927</v>
      </c>
      <c r="N4716" s="36" t="s">
        <v>13928</v>
      </c>
      <c r="O4716" s="36">
        <v>13</v>
      </c>
      <c r="P4716" s="36">
        <v>4</v>
      </c>
      <c r="Q4716" s="36" t="s">
        <v>13925</v>
      </c>
      <c r="R4716" s="50" t="str">
        <f>VLOOKUP(A4716,[1]komplet!$1:$1048576,18,0)</f>
        <v>NE</v>
      </c>
    </row>
    <row r="4717" spans="1:18" x14ac:dyDescent="0.25">
      <c r="A4717" s="71">
        <v>600010805</v>
      </c>
      <c r="B4717" s="56">
        <f t="shared" si="146"/>
        <v>600010805</v>
      </c>
      <c r="C4717" s="57" t="s">
        <v>8545</v>
      </c>
      <c r="D4717" s="50">
        <v>1</v>
      </c>
      <c r="E4717" s="72">
        <f t="shared" si="147"/>
        <v>25040456</v>
      </c>
      <c r="F4717" s="51" t="s">
        <v>5745</v>
      </c>
      <c r="G4717" s="51" t="s">
        <v>8900</v>
      </c>
      <c r="H4717" s="51">
        <v>550</v>
      </c>
      <c r="I4717" s="51" t="s">
        <v>14443</v>
      </c>
      <c r="J4717" s="51">
        <v>16.690000000000001</v>
      </c>
      <c r="K4717" s="68">
        <v>9179.5</v>
      </c>
      <c r="L4717" s="63" t="s">
        <v>14444</v>
      </c>
      <c r="M4717" s="50" t="s">
        <v>13929</v>
      </c>
      <c r="N4717" s="36" t="s">
        <v>11437</v>
      </c>
      <c r="O4717" s="36">
        <v>494</v>
      </c>
      <c r="P4717" s="36">
        <v>23</v>
      </c>
      <c r="Q4717" s="36" t="s">
        <v>13925</v>
      </c>
      <c r="R4717" s="50" t="str">
        <f>VLOOKUP(A4717,[1]komplet!$1:$1048576,18,0)</f>
        <v>NE</v>
      </c>
    </row>
    <row r="4718" spans="1:18" x14ac:dyDescent="0.25">
      <c r="A4718" s="71">
        <v>600010830</v>
      </c>
      <c r="B4718" s="56">
        <f t="shared" si="146"/>
        <v>600010830</v>
      </c>
      <c r="C4718" s="57" t="s">
        <v>8546</v>
      </c>
      <c r="D4718" s="50">
        <v>1</v>
      </c>
      <c r="E4718" s="72">
        <f t="shared" si="147"/>
        <v>46773673</v>
      </c>
      <c r="F4718" s="51" t="s">
        <v>5745</v>
      </c>
      <c r="G4718" s="51" t="s">
        <v>8900</v>
      </c>
      <c r="H4718" s="51">
        <v>0</v>
      </c>
      <c r="I4718" s="51" t="s">
        <v>14443</v>
      </c>
      <c r="J4718" s="51">
        <v>16.690000000000001</v>
      </c>
      <c r="K4718" s="68">
        <v>0</v>
      </c>
      <c r="L4718" s="63">
        <v>44536</v>
      </c>
      <c r="M4718" s="50" t="s">
        <v>13930</v>
      </c>
      <c r="N4718" s="36" t="s">
        <v>13931</v>
      </c>
      <c r="O4718" s="36">
        <v>1015</v>
      </c>
      <c r="P4718" s="36" t="s">
        <v>10</v>
      </c>
      <c r="Q4718" s="36" t="s">
        <v>13925</v>
      </c>
      <c r="R4718" s="50" t="str">
        <f>VLOOKUP(A4718,[1]komplet!$1:$1048576,18,0)</f>
        <v>ANO</v>
      </c>
    </row>
    <row r="4719" spans="1:18" x14ac:dyDescent="0.25">
      <c r="A4719" s="71">
        <v>600010864</v>
      </c>
      <c r="B4719" s="56">
        <f t="shared" si="146"/>
        <v>600010864</v>
      </c>
      <c r="C4719" s="57" t="s">
        <v>8547</v>
      </c>
      <c r="D4719" s="50">
        <v>1</v>
      </c>
      <c r="E4719" s="72">
        <f t="shared" si="147"/>
        <v>25018795</v>
      </c>
      <c r="F4719" s="51" t="s">
        <v>5745</v>
      </c>
      <c r="G4719" s="51" t="s">
        <v>8900</v>
      </c>
      <c r="H4719" s="51">
        <v>600</v>
      </c>
      <c r="I4719" s="51" t="s">
        <v>14443</v>
      </c>
      <c r="J4719" s="51">
        <v>16.690000000000001</v>
      </c>
      <c r="K4719" s="68">
        <v>10014</v>
      </c>
      <c r="L4719" s="63" t="s">
        <v>14444</v>
      </c>
      <c r="M4719" s="50" t="s">
        <v>13932</v>
      </c>
      <c r="N4719" s="36" t="s">
        <v>34</v>
      </c>
      <c r="O4719" s="36">
        <v>205</v>
      </c>
      <c r="P4719" s="36">
        <v>20</v>
      </c>
      <c r="Q4719" s="36" t="s">
        <v>13925</v>
      </c>
      <c r="R4719" s="50" t="str">
        <f>VLOOKUP(A4719,[1]komplet!$1:$1048576,18,0)</f>
        <v>NE</v>
      </c>
    </row>
    <row r="4720" spans="1:18" x14ac:dyDescent="0.25">
      <c r="A4720" s="71">
        <v>600010902</v>
      </c>
      <c r="B4720" s="56">
        <f t="shared" si="146"/>
        <v>600010902</v>
      </c>
      <c r="C4720" s="57" t="s">
        <v>8548</v>
      </c>
      <c r="D4720" s="50">
        <v>1</v>
      </c>
      <c r="E4720" s="72">
        <f t="shared" si="147"/>
        <v>25022016</v>
      </c>
      <c r="F4720" s="51" t="s">
        <v>5745</v>
      </c>
      <c r="G4720" s="51" t="s">
        <v>8900</v>
      </c>
      <c r="H4720" s="51">
        <v>1025</v>
      </c>
      <c r="I4720" s="51" t="s">
        <v>14443</v>
      </c>
      <c r="J4720" s="51">
        <v>16.690000000000001</v>
      </c>
      <c r="K4720" s="68">
        <v>17107.25</v>
      </c>
      <c r="L4720" s="63" t="s">
        <v>14444</v>
      </c>
      <c r="M4720" s="50" t="s">
        <v>13933</v>
      </c>
      <c r="N4720" s="36" t="s">
        <v>5277</v>
      </c>
      <c r="O4720" s="36">
        <v>2244</v>
      </c>
      <c r="Q4720" s="36" t="s">
        <v>13925</v>
      </c>
      <c r="R4720" s="50" t="str">
        <f>VLOOKUP(A4720,[1]komplet!$1:$1048576,18,0)</f>
        <v>NE</v>
      </c>
    </row>
    <row r="4721" spans="1:18" x14ac:dyDescent="0.25">
      <c r="A4721" s="71">
        <v>600001393</v>
      </c>
      <c r="B4721" s="56">
        <f t="shared" si="146"/>
        <v>600001393</v>
      </c>
      <c r="C4721" s="57" t="s">
        <v>8549</v>
      </c>
      <c r="D4721" s="50">
        <v>1</v>
      </c>
      <c r="E4721" s="72">
        <f t="shared" si="147"/>
        <v>25018515</v>
      </c>
      <c r="F4721" s="51" t="s">
        <v>5745</v>
      </c>
      <c r="G4721" s="51" t="s">
        <v>8900</v>
      </c>
      <c r="H4721" s="51">
        <v>775</v>
      </c>
      <c r="I4721" s="51" t="s">
        <v>14443</v>
      </c>
      <c r="J4721" s="51">
        <v>16.690000000000001</v>
      </c>
      <c r="K4721" s="68">
        <v>12934.750000000002</v>
      </c>
      <c r="L4721" s="63" t="s">
        <v>14444</v>
      </c>
      <c r="M4721" s="50" t="s">
        <v>13934</v>
      </c>
      <c r="N4721" s="36" t="s">
        <v>13935</v>
      </c>
      <c r="O4721" s="36">
        <v>480</v>
      </c>
      <c r="P4721" s="36">
        <v>2</v>
      </c>
      <c r="Q4721" s="36" t="s">
        <v>13925</v>
      </c>
      <c r="R4721" s="50" t="str">
        <f>VLOOKUP(A4721,[1]komplet!$1:$1048576,18,0)</f>
        <v>NE</v>
      </c>
    </row>
    <row r="4722" spans="1:18" x14ac:dyDescent="0.25">
      <c r="A4722" s="71">
        <v>600081524</v>
      </c>
      <c r="B4722" s="56">
        <f t="shared" si="146"/>
        <v>600081524</v>
      </c>
      <c r="C4722" s="57" t="s">
        <v>8550</v>
      </c>
      <c r="D4722" s="50">
        <v>1</v>
      </c>
      <c r="E4722" s="72">
        <f t="shared" si="147"/>
        <v>46773380</v>
      </c>
      <c r="F4722" s="51" t="s">
        <v>5745</v>
      </c>
      <c r="G4722" s="51" t="s">
        <v>8900</v>
      </c>
      <c r="H4722" s="51">
        <v>2125</v>
      </c>
      <c r="I4722" s="51" t="s">
        <v>14443</v>
      </c>
      <c r="J4722" s="51">
        <v>16.690000000000001</v>
      </c>
      <c r="K4722" s="68">
        <v>35466.25</v>
      </c>
      <c r="L4722" s="63" t="s">
        <v>14444</v>
      </c>
      <c r="M4722" s="50" t="s">
        <v>13936</v>
      </c>
      <c r="N4722" s="36" t="s">
        <v>13937</v>
      </c>
      <c r="O4722" s="36">
        <v>413</v>
      </c>
      <c r="P4722" s="36">
        <v>5</v>
      </c>
      <c r="Q4722" s="36" t="s">
        <v>13925</v>
      </c>
      <c r="R4722" s="50" t="str">
        <f>VLOOKUP(A4722,[1]komplet!$1:$1048576,18,0)</f>
        <v>ANO</v>
      </c>
    </row>
    <row r="4723" spans="1:18" x14ac:dyDescent="0.25">
      <c r="A4723" s="71">
        <v>600081371</v>
      </c>
      <c r="B4723" s="56">
        <f t="shared" si="146"/>
        <v>600081371</v>
      </c>
      <c r="C4723" s="57" t="s">
        <v>8551</v>
      </c>
      <c r="D4723" s="50">
        <v>1</v>
      </c>
      <c r="E4723" s="72">
        <f t="shared" si="147"/>
        <v>75003635</v>
      </c>
      <c r="F4723" s="51" t="s">
        <v>5745</v>
      </c>
      <c r="G4723" s="51" t="s">
        <v>8900</v>
      </c>
      <c r="H4723" s="51">
        <v>500</v>
      </c>
      <c r="I4723" s="51" t="s">
        <v>14443</v>
      </c>
      <c r="J4723" s="51">
        <v>16.690000000000001</v>
      </c>
      <c r="K4723" s="68">
        <v>8345</v>
      </c>
      <c r="L4723" s="63" t="s">
        <v>14444</v>
      </c>
      <c r="M4723" s="50" t="s">
        <v>13938</v>
      </c>
      <c r="N4723" s="36" t="s">
        <v>64</v>
      </c>
      <c r="O4723" s="36">
        <v>141</v>
      </c>
      <c r="Q4723" s="36" t="s">
        <v>13939</v>
      </c>
      <c r="R4723" s="50" t="str">
        <f>VLOOKUP(A4723,[1]komplet!$1:$1048576,18,0)</f>
        <v>ANO</v>
      </c>
    </row>
    <row r="4724" spans="1:18" x14ac:dyDescent="0.25">
      <c r="A4724" s="71">
        <v>600081419</v>
      </c>
      <c r="B4724" s="56">
        <f t="shared" si="146"/>
        <v>600081419</v>
      </c>
      <c r="C4724" s="57" t="s">
        <v>8552</v>
      </c>
      <c r="D4724" s="50">
        <v>1</v>
      </c>
      <c r="E4724" s="72">
        <f t="shared" si="147"/>
        <v>46773428</v>
      </c>
      <c r="F4724" s="51" t="s">
        <v>5745</v>
      </c>
      <c r="G4724" s="51" t="s">
        <v>8900</v>
      </c>
      <c r="H4724" s="51">
        <v>1650</v>
      </c>
      <c r="I4724" s="51" t="s">
        <v>14443</v>
      </c>
      <c r="J4724" s="51">
        <v>16.690000000000001</v>
      </c>
      <c r="K4724" s="68">
        <v>27538.500000000004</v>
      </c>
      <c r="L4724" s="63" t="s">
        <v>14444</v>
      </c>
      <c r="M4724" s="50" t="s">
        <v>13940</v>
      </c>
      <c r="N4724" s="36" t="s">
        <v>10379</v>
      </c>
      <c r="O4724" s="36">
        <v>582</v>
      </c>
      <c r="P4724" s="36">
        <v>53</v>
      </c>
      <c r="Q4724" s="36" t="s">
        <v>13925</v>
      </c>
      <c r="R4724" s="50" t="str">
        <f>VLOOKUP(A4724,[1]komplet!$1:$1048576,18,0)</f>
        <v>ANO</v>
      </c>
    </row>
    <row r="4725" spans="1:18" x14ac:dyDescent="0.25">
      <c r="A4725" s="71">
        <v>600081435</v>
      </c>
      <c r="B4725" s="56">
        <f t="shared" si="146"/>
        <v>600081435</v>
      </c>
      <c r="C4725" s="57" t="s">
        <v>8553</v>
      </c>
      <c r="D4725" s="50">
        <v>1</v>
      </c>
      <c r="E4725" s="72">
        <f t="shared" si="147"/>
        <v>46773312</v>
      </c>
      <c r="F4725" s="51" t="s">
        <v>5745</v>
      </c>
      <c r="G4725" s="51" t="s">
        <v>8900</v>
      </c>
      <c r="H4725" s="51">
        <v>1975</v>
      </c>
      <c r="I4725" s="51" t="s">
        <v>14443</v>
      </c>
      <c r="J4725" s="51">
        <v>16.690000000000001</v>
      </c>
      <c r="K4725" s="68">
        <v>32962.75</v>
      </c>
      <c r="L4725" s="63" t="s">
        <v>14444</v>
      </c>
      <c r="M4725" s="50" t="s">
        <v>13941</v>
      </c>
      <c r="N4725" s="36" t="s">
        <v>93</v>
      </c>
      <c r="O4725" s="36">
        <v>873</v>
      </c>
      <c r="P4725" s="36">
        <v>2</v>
      </c>
      <c r="Q4725" s="36" t="s">
        <v>13925</v>
      </c>
      <c r="R4725" s="50" t="str">
        <f>VLOOKUP(A4725,[1]komplet!$1:$1048576,18,0)</f>
        <v>ANO</v>
      </c>
    </row>
    <row r="4726" spans="1:18" x14ac:dyDescent="0.25">
      <c r="A4726" s="71">
        <v>600081443</v>
      </c>
      <c r="B4726" s="56">
        <f t="shared" si="146"/>
        <v>600081443</v>
      </c>
      <c r="C4726" s="57" t="s">
        <v>8554</v>
      </c>
      <c r="D4726" s="50">
        <v>1</v>
      </c>
      <c r="E4726" s="72">
        <f t="shared" si="147"/>
        <v>46773436</v>
      </c>
      <c r="F4726" s="51" t="s">
        <v>5745</v>
      </c>
      <c r="G4726" s="51" t="s">
        <v>8900</v>
      </c>
      <c r="H4726" s="51">
        <v>1900</v>
      </c>
      <c r="I4726" s="51" t="s">
        <v>14443</v>
      </c>
      <c r="J4726" s="51">
        <v>16.690000000000001</v>
      </c>
      <c r="K4726" s="68">
        <v>31711.000000000004</v>
      </c>
      <c r="L4726" s="63" t="s">
        <v>14444</v>
      </c>
      <c r="M4726" s="50" t="s">
        <v>13942</v>
      </c>
      <c r="N4726" s="36" t="s">
        <v>13931</v>
      </c>
      <c r="O4726" s="36">
        <v>1482</v>
      </c>
      <c r="P4726" s="36">
        <v>5</v>
      </c>
      <c r="Q4726" s="36" t="s">
        <v>13925</v>
      </c>
      <c r="R4726" s="50" t="str">
        <f>VLOOKUP(A4726,[1]komplet!$1:$1048576,18,0)</f>
        <v>ANO</v>
      </c>
    </row>
    <row r="4727" spans="1:18" x14ac:dyDescent="0.25">
      <c r="A4727" s="71">
        <v>600081451</v>
      </c>
      <c r="B4727" s="56">
        <f t="shared" si="146"/>
        <v>600081451</v>
      </c>
      <c r="C4727" s="57" t="s">
        <v>8555</v>
      </c>
      <c r="D4727" s="50">
        <v>1</v>
      </c>
      <c r="E4727" s="72">
        <f t="shared" si="147"/>
        <v>46773401</v>
      </c>
      <c r="F4727" s="51" t="s">
        <v>5745</v>
      </c>
      <c r="G4727" s="51" t="s">
        <v>8900</v>
      </c>
      <c r="H4727" s="51">
        <v>2050</v>
      </c>
      <c r="I4727" s="51" t="s">
        <v>14443</v>
      </c>
      <c r="J4727" s="51">
        <v>16.690000000000001</v>
      </c>
      <c r="K4727" s="68">
        <v>34214.5</v>
      </c>
      <c r="L4727" s="63" t="s">
        <v>14444</v>
      </c>
      <c r="M4727" s="50" t="s">
        <v>13943</v>
      </c>
      <c r="N4727" s="36" t="s">
        <v>5063</v>
      </c>
      <c r="O4727" s="36">
        <v>522</v>
      </c>
      <c r="P4727" s="36">
        <v>4</v>
      </c>
      <c r="Q4727" s="36" t="s">
        <v>13925</v>
      </c>
      <c r="R4727" s="50" t="str">
        <f>VLOOKUP(A4727,[1]komplet!$1:$1048576,18,0)</f>
        <v>ANO</v>
      </c>
    </row>
    <row r="4728" spans="1:18" x14ac:dyDescent="0.25">
      <c r="A4728" s="71">
        <v>600081460</v>
      </c>
      <c r="B4728" s="56">
        <f t="shared" si="146"/>
        <v>600081460</v>
      </c>
      <c r="C4728" s="57" t="s">
        <v>8556</v>
      </c>
      <c r="D4728" s="50">
        <v>1</v>
      </c>
      <c r="E4728" s="72">
        <f t="shared" si="147"/>
        <v>46773363</v>
      </c>
      <c r="F4728" s="51" t="s">
        <v>5745</v>
      </c>
      <c r="G4728" s="51" t="s">
        <v>8900</v>
      </c>
      <c r="H4728" s="51">
        <v>1550</v>
      </c>
      <c r="I4728" s="51" t="s">
        <v>14443</v>
      </c>
      <c r="J4728" s="51">
        <v>16.690000000000001</v>
      </c>
      <c r="K4728" s="68">
        <v>25869.500000000004</v>
      </c>
      <c r="L4728" s="63" t="s">
        <v>14444</v>
      </c>
      <c r="M4728" s="50" t="s">
        <v>13944</v>
      </c>
      <c r="N4728" s="36" t="s">
        <v>76</v>
      </c>
      <c r="O4728" s="36">
        <v>1830</v>
      </c>
      <c r="P4728" s="36">
        <v>32</v>
      </c>
      <c r="Q4728" s="36" t="s">
        <v>13925</v>
      </c>
      <c r="R4728" s="50" t="str">
        <f>VLOOKUP(A4728,[1]komplet!$1:$1048576,18,0)</f>
        <v>ANO</v>
      </c>
    </row>
    <row r="4729" spans="1:18" x14ac:dyDescent="0.25">
      <c r="A4729" s="71">
        <v>600081494</v>
      </c>
      <c r="B4729" s="56">
        <f t="shared" si="146"/>
        <v>600081494</v>
      </c>
      <c r="C4729" s="57" t="s">
        <v>8557</v>
      </c>
      <c r="D4729" s="50">
        <v>1</v>
      </c>
      <c r="E4729" s="72">
        <f t="shared" si="147"/>
        <v>46768491</v>
      </c>
      <c r="F4729" s="51" t="s">
        <v>5745</v>
      </c>
      <c r="G4729" s="51" t="s">
        <v>8900</v>
      </c>
      <c r="H4729" s="51">
        <v>1375</v>
      </c>
      <c r="I4729" s="51" t="s">
        <v>14443</v>
      </c>
      <c r="J4729" s="51">
        <v>16.690000000000001</v>
      </c>
      <c r="K4729" s="68">
        <v>22948.75</v>
      </c>
      <c r="L4729" s="63" t="s">
        <v>14444</v>
      </c>
      <c r="M4729" s="50" t="s">
        <v>13945</v>
      </c>
      <c r="N4729" s="36" t="s">
        <v>13946</v>
      </c>
      <c r="O4729" s="36">
        <v>354</v>
      </c>
      <c r="Q4729" s="36" t="s">
        <v>13947</v>
      </c>
      <c r="R4729" s="50" t="str">
        <f>VLOOKUP(A4729,[1]komplet!$1:$1048576,18,0)</f>
        <v>ANO</v>
      </c>
    </row>
    <row r="4730" spans="1:18" x14ac:dyDescent="0.25">
      <c r="A4730" s="71">
        <v>600081516</v>
      </c>
      <c r="B4730" s="56">
        <f t="shared" si="146"/>
        <v>600081516</v>
      </c>
      <c r="C4730" s="57" t="s">
        <v>8558</v>
      </c>
      <c r="D4730" s="50">
        <v>1</v>
      </c>
      <c r="E4730" s="72">
        <f t="shared" si="147"/>
        <v>46770038</v>
      </c>
      <c r="F4730" s="51" t="s">
        <v>5745</v>
      </c>
      <c r="G4730" s="51" t="s">
        <v>8900</v>
      </c>
      <c r="H4730" s="51">
        <v>825</v>
      </c>
      <c r="I4730" s="51" t="s">
        <v>14443</v>
      </c>
      <c r="J4730" s="51">
        <v>16.690000000000001</v>
      </c>
      <c r="K4730" s="68">
        <v>13769.250000000002</v>
      </c>
      <c r="L4730" s="63" t="s">
        <v>14444</v>
      </c>
      <c r="M4730" s="50" t="s">
        <v>13948</v>
      </c>
      <c r="N4730" s="36" t="s">
        <v>13949</v>
      </c>
      <c r="O4730" s="36">
        <v>11</v>
      </c>
      <c r="Q4730" s="36" t="s">
        <v>13950</v>
      </c>
      <c r="R4730" s="50" t="str">
        <f>VLOOKUP(A4730,[1]komplet!$1:$1048576,18,0)</f>
        <v>ANO</v>
      </c>
    </row>
    <row r="4731" spans="1:18" x14ac:dyDescent="0.25">
      <c r="A4731" s="71">
        <v>600081575</v>
      </c>
      <c r="B4731" s="56">
        <f t="shared" si="146"/>
        <v>600081575</v>
      </c>
      <c r="C4731" s="57" t="s">
        <v>8559</v>
      </c>
      <c r="D4731" s="50">
        <v>1</v>
      </c>
      <c r="E4731" s="72">
        <f t="shared" si="147"/>
        <v>72753765</v>
      </c>
      <c r="F4731" s="51" t="s">
        <v>5745</v>
      </c>
      <c r="G4731" s="51" t="s">
        <v>8900</v>
      </c>
      <c r="H4731" s="51">
        <v>50</v>
      </c>
      <c r="I4731" s="51" t="s">
        <v>14443</v>
      </c>
      <c r="J4731" s="51">
        <v>16.690000000000001</v>
      </c>
      <c r="K4731" s="68">
        <v>834.50000000000011</v>
      </c>
      <c r="L4731" s="63" t="s">
        <v>14444</v>
      </c>
      <c r="M4731" s="50" t="s">
        <v>13951</v>
      </c>
      <c r="O4731" s="36">
        <v>84</v>
      </c>
      <c r="Q4731" s="36" t="s">
        <v>13947</v>
      </c>
      <c r="R4731" s="50" t="str">
        <f>VLOOKUP(A4731,[1]komplet!$1:$1048576,18,0)</f>
        <v>ANO</v>
      </c>
    </row>
    <row r="4732" spans="1:18" x14ac:dyDescent="0.25">
      <c r="A4732" s="71">
        <v>600081672</v>
      </c>
      <c r="B4732" s="56">
        <f t="shared" si="146"/>
        <v>600081672</v>
      </c>
      <c r="C4732" s="57" t="s">
        <v>8560</v>
      </c>
      <c r="D4732" s="50">
        <v>1</v>
      </c>
      <c r="E4732" s="72">
        <f t="shared" si="147"/>
        <v>70920729</v>
      </c>
      <c r="F4732" s="51" t="s">
        <v>5745</v>
      </c>
      <c r="G4732" s="51" t="s">
        <v>8900</v>
      </c>
      <c r="H4732" s="51">
        <v>450</v>
      </c>
      <c r="I4732" s="51" t="s">
        <v>14443</v>
      </c>
      <c r="J4732" s="51">
        <v>16.690000000000001</v>
      </c>
      <c r="K4732" s="68">
        <v>7510.5000000000009</v>
      </c>
      <c r="L4732" s="63" t="s">
        <v>14444</v>
      </c>
      <c r="M4732" s="50" t="s">
        <v>13952</v>
      </c>
      <c r="N4732" s="36" t="s">
        <v>10547</v>
      </c>
      <c r="O4732" s="36">
        <v>112</v>
      </c>
      <c r="Q4732" s="36" t="s">
        <v>13953</v>
      </c>
      <c r="R4732" s="50" t="str">
        <f>VLOOKUP(A4732,[1]komplet!$1:$1048576,18,0)</f>
        <v>ANO</v>
      </c>
    </row>
    <row r="4733" spans="1:18" x14ac:dyDescent="0.25">
      <c r="A4733" s="71">
        <v>600081702</v>
      </c>
      <c r="B4733" s="56">
        <f t="shared" si="146"/>
        <v>600081702</v>
      </c>
      <c r="C4733" s="57" t="s">
        <v>8561</v>
      </c>
      <c r="D4733" s="50">
        <v>1</v>
      </c>
      <c r="E4733" s="72">
        <f t="shared" si="147"/>
        <v>72745126</v>
      </c>
      <c r="F4733" s="51" t="s">
        <v>5745</v>
      </c>
      <c r="G4733" s="51" t="s">
        <v>8900</v>
      </c>
      <c r="H4733" s="51">
        <v>500</v>
      </c>
      <c r="I4733" s="51" t="s">
        <v>14443</v>
      </c>
      <c r="J4733" s="51">
        <v>16.690000000000001</v>
      </c>
      <c r="K4733" s="68">
        <v>8345</v>
      </c>
      <c r="L4733" s="63" t="s">
        <v>14444</v>
      </c>
      <c r="M4733" s="50" t="s">
        <v>13954</v>
      </c>
      <c r="O4733" s="36">
        <v>36</v>
      </c>
      <c r="Q4733" s="36" t="s">
        <v>13955</v>
      </c>
      <c r="R4733" s="50" t="str">
        <f>VLOOKUP(A4733,[1]komplet!$1:$1048576,18,0)</f>
        <v>ANO</v>
      </c>
    </row>
    <row r="4734" spans="1:18" x14ac:dyDescent="0.25">
      <c r="A4734" s="71">
        <v>600081737</v>
      </c>
      <c r="B4734" s="56">
        <f t="shared" si="146"/>
        <v>600081737</v>
      </c>
      <c r="C4734" s="57" t="s">
        <v>8562</v>
      </c>
      <c r="D4734" s="50">
        <v>1</v>
      </c>
      <c r="E4734" s="72">
        <f t="shared" si="147"/>
        <v>70695482</v>
      </c>
      <c r="F4734" s="51" t="s">
        <v>5745</v>
      </c>
      <c r="G4734" s="51" t="s">
        <v>8900</v>
      </c>
      <c r="H4734" s="51">
        <v>725</v>
      </c>
      <c r="I4734" s="51" t="s">
        <v>14443</v>
      </c>
      <c r="J4734" s="51">
        <v>16.690000000000001</v>
      </c>
      <c r="K4734" s="68">
        <v>12100.250000000002</v>
      </c>
      <c r="L4734" s="63" t="s">
        <v>14444</v>
      </c>
      <c r="M4734" s="50" t="s">
        <v>13956</v>
      </c>
      <c r="N4734" s="36" t="s">
        <v>19</v>
      </c>
      <c r="O4734" s="36">
        <v>36</v>
      </c>
      <c r="Q4734" s="36" t="s">
        <v>13957</v>
      </c>
      <c r="R4734" s="50" t="str">
        <f>VLOOKUP(A4734,[1]komplet!$1:$1048576,18,0)</f>
        <v>ANO</v>
      </c>
    </row>
    <row r="4735" spans="1:18" x14ac:dyDescent="0.25">
      <c r="A4735" s="71">
        <v>600081753</v>
      </c>
      <c r="B4735" s="56">
        <f t="shared" si="146"/>
        <v>600081753</v>
      </c>
      <c r="C4735" s="57" t="s">
        <v>8563</v>
      </c>
      <c r="D4735" s="50">
        <v>1</v>
      </c>
      <c r="E4735" s="72">
        <f t="shared" si="147"/>
        <v>72742496</v>
      </c>
      <c r="F4735" s="51" t="s">
        <v>5745</v>
      </c>
      <c r="G4735" s="51" t="s">
        <v>8900</v>
      </c>
      <c r="H4735" s="51">
        <v>1025</v>
      </c>
      <c r="I4735" s="51" t="s">
        <v>14443</v>
      </c>
      <c r="J4735" s="51">
        <v>16.690000000000001</v>
      </c>
      <c r="K4735" s="68">
        <v>17107.25</v>
      </c>
      <c r="L4735" s="63" t="s">
        <v>14444</v>
      </c>
      <c r="M4735" s="50" t="s">
        <v>13958</v>
      </c>
      <c r="N4735" s="36" t="s">
        <v>4420</v>
      </c>
      <c r="O4735" s="36">
        <v>267</v>
      </c>
      <c r="Q4735" s="36" t="s">
        <v>13959</v>
      </c>
      <c r="R4735" s="50" t="str">
        <f>VLOOKUP(A4735,[1]komplet!$1:$1048576,18,0)</f>
        <v>ANO</v>
      </c>
    </row>
    <row r="4736" spans="1:18" x14ac:dyDescent="0.25">
      <c r="A4736" s="71">
        <v>600081761</v>
      </c>
      <c r="B4736" s="56">
        <f t="shared" si="146"/>
        <v>600081761</v>
      </c>
      <c r="C4736" s="57" t="s">
        <v>8564</v>
      </c>
      <c r="D4736" s="50">
        <v>1</v>
      </c>
      <c r="E4736" s="72">
        <f t="shared" si="147"/>
        <v>75019639</v>
      </c>
      <c r="F4736" s="51" t="s">
        <v>5745</v>
      </c>
      <c r="G4736" s="51" t="s">
        <v>8900</v>
      </c>
      <c r="H4736" s="51">
        <v>675</v>
      </c>
      <c r="I4736" s="51" t="s">
        <v>14443</v>
      </c>
      <c r="J4736" s="51">
        <v>16.690000000000001</v>
      </c>
      <c r="K4736" s="68">
        <v>11265.75</v>
      </c>
      <c r="L4736" s="63" t="s">
        <v>14444</v>
      </c>
      <c r="M4736" s="50" t="s">
        <v>13960</v>
      </c>
      <c r="O4736" s="36">
        <v>170</v>
      </c>
      <c r="Q4736" s="36" t="s">
        <v>5515</v>
      </c>
      <c r="R4736" s="50" t="str">
        <f>VLOOKUP(A4736,[1]komplet!$1:$1048576,18,0)</f>
        <v>ANO</v>
      </c>
    </row>
    <row r="4737" spans="1:18" x14ac:dyDescent="0.25">
      <c r="A4737" s="71">
        <v>600081826</v>
      </c>
      <c r="B4737" s="56">
        <f t="shared" si="146"/>
        <v>600081826</v>
      </c>
      <c r="C4737" s="57" t="s">
        <v>8565</v>
      </c>
      <c r="D4737" s="50">
        <v>1</v>
      </c>
      <c r="E4737" s="72">
        <f t="shared" si="147"/>
        <v>46773291</v>
      </c>
      <c r="F4737" s="51" t="s">
        <v>5745</v>
      </c>
      <c r="G4737" s="51" t="s">
        <v>8900</v>
      </c>
      <c r="H4737" s="51">
        <v>850</v>
      </c>
      <c r="I4737" s="51" t="s">
        <v>14443</v>
      </c>
      <c r="J4737" s="51">
        <v>16.690000000000001</v>
      </c>
      <c r="K4737" s="68">
        <v>14186.500000000002</v>
      </c>
      <c r="L4737" s="63" t="s">
        <v>14444</v>
      </c>
      <c r="M4737" s="50" t="s">
        <v>13961</v>
      </c>
      <c r="N4737" s="36" t="s">
        <v>9282</v>
      </c>
      <c r="O4737" s="36">
        <v>444</v>
      </c>
      <c r="Q4737" s="36" t="s">
        <v>13919</v>
      </c>
      <c r="R4737" s="50" t="str">
        <f>VLOOKUP(A4737,[1]komplet!$1:$1048576,18,0)</f>
        <v>ANO</v>
      </c>
    </row>
    <row r="4738" spans="1:18" x14ac:dyDescent="0.25">
      <c r="A4738" s="71">
        <v>600081842</v>
      </c>
      <c r="B4738" s="56">
        <f t="shared" si="146"/>
        <v>600081842</v>
      </c>
      <c r="C4738" s="57" t="s">
        <v>8566</v>
      </c>
      <c r="D4738" s="50">
        <v>1</v>
      </c>
      <c r="E4738" s="72">
        <f t="shared" si="147"/>
        <v>72745096</v>
      </c>
      <c r="F4738" s="51" t="s">
        <v>5745</v>
      </c>
      <c r="G4738" s="51" t="s">
        <v>8900</v>
      </c>
      <c r="H4738" s="51">
        <v>525</v>
      </c>
      <c r="I4738" s="51" t="s">
        <v>14443</v>
      </c>
      <c r="J4738" s="51">
        <v>16.690000000000001</v>
      </c>
      <c r="K4738" s="68">
        <v>8762.25</v>
      </c>
      <c r="L4738" s="63" t="s">
        <v>14444</v>
      </c>
      <c r="M4738" s="50" t="s">
        <v>13962</v>
      </c>
      <c r="O4738" s="36">
        <v>126</v>
      </c>
      <c r="Q4738" s="36" t="s">
        <v>13963</v>
      </c>
      <c r="R4738" s="50" t="str">
        <f>VLOOKUP(A4738,[1]komplet!$1:$1048576,18,0)</f>
        <v>ANO</v>
      </c>
    </row>
    <row r="4739" spans="1:18" x14ac:dyDescent="0.25">
      <c r="A4739" s="71">
        <v>600081851</v>
      </c>
      <c r="B4739" s="56">
        <f t="shared" si="146"/>
        <v>600081851</v>
      </c>
      <c r="C4739" s="57" t="s">
        <v>8567</v>
      </c>
      <c r="D4739" s="50">
        <v>1</v>
      </c>
      <c r="E4739" s="72">
        <f t="shared" si="147"/>
        <v>46773304</v>
      </c>
      <c r="F4739" s="51" t="s">
        <v>5745</v>
      </c>
      <c r="G4739" s="51" t="s">
        <v>8900</v>
      </c>
      <c r="H4739" s="51">
        <v>1350</v>
      </c>
      <c r="I4739" s="51" t="s">
        <v>14443</v>
      </c>
      <c r="J4739" s="51">
        <v>16.690000000000001</v>
      </c>
      <c r="K4739" s="68">
        <v>22531.5</v>
      </c>
      <c r="L4739" s="63" t="s">
        <v>14444</v>
      </c>
      <c r="M4739" s="50" t="s">
        <v>13964</v>
      </c>
      <c r="N4739" s="36" t="s">
        <v>4070</v>
      </c>
      <c r="O4739" s="36">
        <v>300</v>
      </c>
      <c r="Q4739" s="36" t="s">
        <v>13919</v>
      </c>
      <c r="R4739" s="50" t="str">
        <f>VLOOKUP(A4739,[1]komplet!$1:$1048576,18,0)</f>
        <v>ANO</v>
      </c>
    </row>
    <row r="4740" spans="1:18" x14ac:dyDescent="0.25">
      <c r="A4740" s="71">
        <v>610150502</v>
      </c>
      <c r="B4740" s="56">
        <f t="shared" si="146"/>
        <v>610150502</v>
      </c>
      <c r="C4740" s="57" t="s">
        <v>8568</v>
      </c>
      <c r="D4740" s="50">
        <v>1</v>
      </c>
      <c r="E4740" s="72">
        <f t="shared" si="147"/>
        <v>62770233</v>
      </c>
      <c r="F4740" s="51" t="s">
        <v>5745</v>
      </c>
      <c r="G4740" s="51" t="s">
        <v>8900</v>
      </c>
      <c r="H4740" s="51">
        <v>1000</v>
      </c>
      <c r="I4740" s="51" t="s">
        <v>14443</v>
      </c>
      <c r="J4740" s="51">
        <v>16.690000000000001</v>
      </c>
      <c r="K4740" s="68">
        <v>16690</v>
      </c>
      <c r="L4740" s="63" t="s">
        <v>14444</v>
      </c>
      <c r="M4740" s="50" t="s">
        <v>13965</v>
      </c>
      <c r="N4740" s="36" t="s">
        <v>13966</v>
      </c>
      <c r="O4740" s="36">
        <v>657</v>
      </c>
      <c r="P4740" s="36">
        <v>6</v>
      </c>
      <c r="Q4740" s="36" t="s">
        <v>13925</v>
      </c>
      <c r="R4740" s="50" t="str">
        <f>VLOOKUP(A4740,[1]komplet!$1:$1048576,18,0)</f>
        <v>ANO</v>
      </c>
    </row>
    <row r="4741" spans="1:18" x14ac:dyDescent="0.25">
      <c r="A4741" s="71">
        <v>691007641</v>
      </c>
      <c r="B4741" s="56">
        <f t="shared" ref="B4741:B4804" si="148">A4741*1</f>
        <v>691007641</v>
      </c>
      <c r="C4741" s="57" t="s">
        <v>8569</v>
      </c>
      <c r="D4741" s="50">
        <v>1</v>
      </c>
      <c r="E4741" s="72">
        <f t="shared" ref="E4741:E4804" si="149">C4741*1</f>
        <v>2562707</v>
      </c>
      <c r="F4741" s="51" t="s">
        <v>5745</v>
      </c>
      <c r="G4741" s="51" t="s">
        <v>8900</v>
      </c>
      <c r="H4741" s="51">
        <v>450</v>
      </c>
      <c r="I4741" s="51" t="s">
        <v>14443</v>
      </c>
      <c r="J4741" s="51">
        <v>16.690000000000001</v>
      </c>
      <c r="K4741" s="68">
        <v>7510.5000000000009</v>
      </c>
      <c r="L4741" s="63" t="s">
        <v>14444</v>
      </c>
      <c r="M4741" s="50" t="s">
        <v>13967</v>
      </c>
      <c r="O4741" s="36">
        <v>115</v>
      </c>
      <c r="Q4741" s="36" t="s">
        <v>13968</v>
      </c>
      <c r="R4741" s="50" t="str">
        <f>VLOOKUP(A4741,[1]komplet!$1:$1048576,18,0)</f>
        <v>NE</v>
      </c>
    </row>
    <row r="4742" spans="1:18" x14ac:dyDescent="0.25">
      <c r="A4742" s="71">
        <v>691004889</v>
      </c>
      <c r="B4742" s="56">
        <f t="shared" si="148"/>
        <v>691004889</v>
      </c>
      <c r="C4742" s="57" t="s">
        <v>8570</v>
      </c>
      <c r="D4742" s="50">
        <v>1</v>
      </c>
      <c r="E4742" s="72">
        <f t="shared" si="149"/>
        <v>1315391</v>
      </c>
      <c r="F4742" s="51" t="s">
        <v>5745</v>
      </c>
      <c r="G4742" s="51" t="s">
        <v>8900</v>
      </c>
      <c r="H4742" s="51">
        <v>50</v>
      </c>
      <c r="I4742" s="51" t="s">
        <v>14443</v>
      </c>
      <c r="J4742" s="51">
        <v>16.690000000000001</v>
      </c>
      <c r="K4742" s="68">
        <v>834.50000000000011</v>
      </c>
      <c r="L4742" s="63" t="s">
        <v>14444</v>
      </c>
      <c r="M4742" s="50" t="s">
        <v>13969</v>
      </c>
      <c r="N4742" s="36" t="s">
        <v>13970</v>
      </c>
      <c r="O4742" s="36">
        <v>767</v>
      </c>
      <c r="P4742" s="36">
        <v>8</v>
      </c>
      <c r="Q4742" s="36" t="s">
        <v>13925</v>
      </c>
      <c r="R4742" s="50" t="str">
        <f>VLOOKUP(A4742,[1]komplet!$1:$1048576,18,0)</f>
        <v>NE</v>
      </c>
    </row>
    <row r="4743" spans="1:18" x14ac:dyDescent="0.25">
      <c r="A4743" s="71">
        <v>600023621</v>
      </c>
      <c r="B4743" s="56">
        <f t="shared" si="148"/>
        <v>600023621</v>
      </c>
      <c r="C4743" s="57" t="s">
        <v>8571</v>
      </c>
      <c r="D4743" s="50">
        <v>1</v>
      </c>
      <c r="E4743" s="72">
        <f t="shared" si="149"/>
        <v>47324295</v>
      </c>
      <c r="F4743" s="51" t="s">
        <v>5745</v>
      </c>
      <c r="G4743" s="51" t="s">
        <v>8901</v>
      </c>
      <c r="H4743" s="51">
        <v>425</v>
      </c>
      <c r="I4743" s="51" t="s">
        <v>14443</v>
      </c>
      <c r="J4743" s="51">
        <v>16.690000000000001</v>
      </c>
      <c r="K4743" s="68">
        <v>7093.2500000000009</v>
      </c>
      <c r="L4743" s="63" t="s">
        <v>14444</v>
      </c>
      <c r="M4743" s="50" t="s">
        <v>13971</v>
      </c>
      <c r="N4743" s="36" t="s">
        <v>5615</v>
      </c>
      <c r="O4743" s="36">
        <v>991</v>
      </c>
      <c r="Q4743" s="36" t="s">
        <v>13972</v>
      </c>
      <c r="R4743" s="50" t="str">
        <f>VLOOKUP(A4743,[1]komplet!$1:$1048576,18,0)</f>
        <v>ANO</v>
      </c>
    </row>
    <row r="4744" spans="1:18" x14ac:dyDescent="0.25">
      <c r="A4744" s="71">
        <v>600011046</v>
      </c>
      <c r="B4744" s="56">
        <f t="shared" si="148"/>
        <v>600011046</v>
      </c>
      <c r="C4744" s="57" t="s">
        <v>8572</v>
      </c>
      <c r="D4744" s="50">
        <v>1</v>
      </c>
      <c r="E4744" s="72">
        <f t="shared" si="149"/>
        <v>832375</v>
      </c>
      <c r="F4744" s="51" t="s">
        <v>5745</v>
      </c>
      <c r="G4744" s="51" t="s">
        <v>8901</v>
      </c>
      <c r="H4744" s="51">
        <v>600</v>
      </c>
      <c r="I4744" s="51" t="s">
        <v>14443</v>
      </c>
      <c r="J4744" s="51">
        <v>16.690000000000001</v>
      </c>
      <c r="K4744" s="68">
        <v>10014</v>
      </c>
      <c r="L4744" s="63" t="s">
        <v>14444</v>
      </c>
      <c r="M4744" s="50" t="s">
        <v>13973</v>
      </c>
      <c r="N4744" s="36" t="s">
        <v>11838</v>
      </c>
      <c r="O4744" s="36">
        <v>379</v>
      </c>
      <c r="Q4744" s="36" t="s">
        <v>13972</v>
      </c>
      <c r="R4744" s="50" t="str">
        <f>VLOOKUP(A4744,[1]komplet!$1:$1048576,18,0)</f>
        <v>ANO</v>
      </c>
    </row>
    <row r="4745" spans="1:18" x14ac:dyDescent="0.25">
      <c r="A4745" s="71">
        <v>600011062</v>
      </c>
      <c r="B4745" s="56">
        <f t="shared" si="148"/>
        <v>600011062</v>
      </c>
      <c r="C4745" s="57" t="s">
        <v>8573</v>
      </c>
      <c r="D4745" s="50">
        <v>1</v>
      </c>
      <c r="E4745" s="72">
        <f t="shared" si="149"/>
        <v>62208870</v>
      </c>
      <c r="F4745" s="51" t="s">
        <v>5745</v>
      </c>
      <c r="G4745" s="51" t="s">
        <v>8901</v>
      </c>
      <c r="H4745" s="51">
        <v>1175</v>
      </c>
      <c r="I4745" s="51" t="s">
        <v>14443</v>
      </c>
      <c r="J4745" s="51">
        <v>16.690000000000001</v>
      </c>
      <c r="K4745" s="68">
        <v>19610.75</v>
      </c>
      <c r="L4745" s="63" t="s">
        <v>14444</v>
      </c>
      <c r="M4745" s="50" t="s">
        <v>13974</v>
      </c>
      <c r="N4745" s="36" t="s">
        <v>24</v>
      </c>
      <c r="O4745" s="36">
        <v>640</v>
      </c>
      <c r="Q4745" s="36" t="s">
        <v>13972</v>
      </c>
      <c r="R4745" s="50" t="str">
        <f>VLOOKUP(A4745,[1]komplet!$1:$1048576,18,0)</f>
        <v>ANO</v>
      </c>
    </row>
    <row r="4746" spans="1:18" x14ac:dyDescent="0.25">
      <c r="A4746" s="71">
        <v>600011119</v>
      </c>
      <c r="B4746" s="56">
        <f t="shared" si="148"/>
        <v>600011119</v>
      </c>
      <c r="C4746" s="57" t="s">
        <v>8574</v>
      </c>
      <c r="D4746" s="50">
        <v>1</v>
      </c>
      <c r="E4746" s="72">
        <f t="shared" si="149"/>
        <v>25014188</v>
      </c>
      <c r="F4746" s="51" t="s">
        <v>5745</v>
      </c>
      <c r="G4746" s="51" t="s">
        <v>8901</v>
      </c>
      <c r="H4746" s="51">
        <v>1325</v>
      </c>
      <c r="I4746" s="51" t="s">
        <v>14443</v>
      </c>
      <c r="J4746" s="51">
        <v>16.690000000000001</v>
      </c>
      <c r="K4746" s="68">
        <v>22114.25</v>
      </c>
      <c r="L4746" s="63" t="s">
        <v>14444</v>
      </c>
      <c r="M4746" s="50" t="s">
        <v>13975</v>
      </c>
      <c r="N4746" s="36" t="s">
        <v>33</v>
      </c>
      <c r="O4746" s="36">
        <v>128</v>
      </c>
      <c r="Q4746" s="36" t="s">
        <v>13976</v>
      </c>
      <c r="R4746" s="50" t="str">
        <f>VLOOKUP(A4746,[1]komplet!$1:$1048576,18,0)</f>
        <v>NE</v>
      </c>
    </row>
    <row r="4747" spans="1:18" x14ac:dyDescent="0.25">
      <c r="A4747" s="71">
        <v>600001423</v>
      </c>
      <c r="B4747" s="56">
        <f t="shared" si="148"/>
        <v>600001423</v>
      </c>
      <c r="C4747" s="57" t="s">
        <v>8575</v>
      </c>
      <c r="D4747" s="50">
        <v>1</v>
      </c>
      <c r="E4747" s="72">
        <f t="shared" si="149"/>
        <v>25013513</v>
      </c>
      <c r="F4747" s="51" t="s">
        <v>5745</v>
      </c>
      <c r="G4747" s="51" t="s">
        <v>8901</v>
      </c>
      <c r="H4747" s="51">
        <v>1750</v>
      </c>
      <c r="I4747" s="51" t="s">
        <v>14443</v>
      </c>
      <c r="J4747" s="51">
        <v>16.690000000000001</v>
      </c>
      <c r="K4747" s="68">
        <v>29207.500000000004</v>
      </c>
      <c r="L4747" s="63" t="s">
        <v>14444</v>
      </c>
      <c r="M4747" s="50" t="s">
        <v>13977</v>
      </c>
      <c r="N4747" s="36" t="s">
        <v>13978</v>
      </c>
      <c r="O4747" s="36">
        <v>1677</v>
      </c>
      <c r="Q4747" s="36" t="s">
        <v>13972</v>
      </c>
      <c r="R4747" s="50" t="str">
        <f>VLOOKUP(A4747,[1]komplet!$1:$1048576,18,0)</f>
        <v>NE</v>
      </c>
    </row>
    <row r="4748" spans="1:18" x14ac:dyDescent="0.25">
      <c r="A4748" s="71">
        <v>600083659</v>
      </c>
      <c r="B4748" s="56">
        <f t="shared" si="148"/>
        <v>600083659</v>
      </c>
      <c r="C4748" s="57" t="s">
        <v>8576</v>
      </c>
      <c r="D4748" s="50">
        <v>1</v>
      </c>
      <c r="E4748" s="72">
        <f t="shared" si="149"/>
        <v>70882762</v>
      </c>
      <c r="F4748" s="51" t="s">
        <v>5745</v>
      </c>
      <c r="G4748" s="51" t="s">
        <v>8901</v>
      </c>
      <c r="H4748" s="51">
        <v>425</v>
      </c>
      <c r="I4748" s="51" t="s">
        <v>14443</v>
      </c>
      <c r="J4748" s="51">
        <v>16.690000000000001</v>
      </c>
      <c r="K4748" s="68">
        <v>7093.2500000000009</v>
      </c>
      <c r="L4748" s="63" t="s">
        <v>14444</v>
      </c>
      <c r="M4748" s="50" t="s">
        <v>13979</v>
      </c>
      <c r="N4748" s="36" t="s">
        <v>13980</v>
      </c>
      <c r="O4748" s="36">
        <v>1</v>
      </c>
      <c r="Q4748" s="36" t="s">
        <v>13981</v>
      </c>
      <c r="R4748" s="50" t="str">
        <f>VLOOKUP(A4748,[1]komplet!$1:$1048576,18,0)</f>
        <v>ANO</v>
      </c>
    </row>
    <row r="4749" spans="1:18" x14ac:dyDescent="0.25">
      <c r="A4749" s="71">
        <v>600083713</v>
      </c>
      <c r="B4749" s="56">
        <f t="shared" si="148"/>
        <v>600083713</v>
      </c>
      <c r="C4749" s="57" t="s">
        <v>8577</v>
      </c>
      <c r="D4749" s="50">
        <v>1</v>
      </c>
      <c r="E4749" s="72">
        <f t="shared" si="149"/>
        <v>47326531</v>
      </c>
      <c r="F4749" s="51" t="s">
        <v>5745</v>
      </c>
      <c r="G4749" s="51" t="s">
        <v>8901</v>
      </c>
      <c r="H4749" s="51">
        <v>0</v>
      </c>
      <c r="I4749" s="51" t="s">
        <v>14443</v>
      </c>
      <c r="J4749" s="51">
        <v>16.690000000000001</v>
      </c>
      <c r="K4749" s="68">
        <v>0</v>
      </c>
      <c r="L4749" s="63" t="s">
        <v>14444</v>
      </c>
      <c r="M4749" s="50" t="s">
        <v>13982</v>
      </c>
      <c r="N4749" s="36" t="s">
        <v>4088</v>
      </c>
      <c r="O4749" s="36">
        <v>2059</v>
      </c>
      <c r="Q4749" s="36" t="s">
        <v>13972</v>
      </c>
      <c r="R4749" s="50" t="str">
        <f>VLOOKUP(A4749,[1]komplet!$1:$1048576,18,0)</f>
        <v>ANO</v>
      </c>
    </row>
    <row r="4750" spans="1:18" x14ac:dyDescent="0.25">
      <c r="A4750" s="71">
        <v>600083799</v>
      </c>
      <c r="B4750" s="56">
        <f t="shared" si="148"/>
        <v>600083799</v>
      </c>
      <c r="C4750" s="57" t="s">
        <v>8578</v>
      </c>
      <c r="D4750" s="50">
        <v>1</v>
      </c>
      <c r="E4750" s="72">
        <f t="shared" si="149"/>
        <v>72743158</v>
      </c>
      <c r="F4750" s="51" t="s">
        <v>5745</v>
      </c>
      <c r="G4750" s="51" t="s">
        <v>8901</v>
      </c>
      <c r="H4750" s="51">
        <v>125</v>
      </c>
      <c r="I4750" s="51" t="s">
        <v>14443</v>
      </c>
      <c r="J4750" s="51">
        <v>16.690000000000001</v>
      </c>
      <c r="K4750" s="68">
        <v>2086.25</v>
      </c>
      <c r="L4750" s="63" t="s">
        <v>14444</v>
      </c>
      <c r="M4750" s="50" t="s">
        <v>13983</v>
      </c>
      <c r="N4750" s="36" t="s">
        <v>47</v>
      </c>
      <c r="O4750" s="36">
        <v>163</v>
      </c>
      <c r="Q4750" s="36" t="s">
        <v>13984</v>
      </c>
      <c r="R4750" s="50" t="str">
        <f>VLOOKUP(A4750,[1]komplet!$1:$1048576,18,0)</f>
        <v>ANO</v>
      </c>
    </row>
    <row r="4751" spans="1:18" x14ac:dyDescent="0.25">
      <c r="A4751" s="71">
        <v>600083829</v>
      </c>
      <c r="B4751" s="56">
        <f t="shared" si="148"/>
        <v>600083829</v>
      </c>
      <c r="C4751" s="57" t="s">
        <v>8579</v>
      </c>
      <c r="D4751" s="50">
        <v>1</v>
      </c>
      <c r="E4751" s="72">
        <f t="shared" si="149"/>
        <v>62209051</v>
      </c>
      <c r="F4751" s="51" t="s">
        <v>5745</v>
      </c>
      <c r="G4751" s="51" t="s">
        <v>8901</v>
      </c>
      <c r="H4751" s="51">
        <v>1550</v>
      </c>
      <c r="I4751" s="51" t="s">
        <v>14443</v>
      </c>
      <c r="J4751" s="51">
        <v>16.690000000000001</v>
      </c>
      <c r="K4751" s="68">
        <v>25869.500000000004</v>
      </c>
      <c r="L4751" s="63" t="s">
        <v>14444</v>
      </c>
      <c r="M4751" s="50" t="s">
        <v>13985</v>
      </c>
      <c r="N4751" s="36" t="s">
        <v>55</v>
      </c>
      <c r="O4751" s="36">
        <v>340</v>
      </c>
      <c r="Q4751" s="36" t="s">
        <v>13976</v>
      </c>
      <c r="R4751" s="50" t="str">
        <f>VLOOKUP(A4751,[1]komplet!$1:$1048576,18,0)</f>
        <v>ANO</v>
      </c>
    </row>
    <row r="4752" spans="1:18" x14ac:dyDescent="0.25">
      <c r="A4752" s="71">
        <v>600083837</v>
      </c>
      <c r="B4752" s="56">
        <f t="shared" si="148"/>
        <v>600083837</v>
      </c>
      <c r="C4752" s="57" t="s">
        <v>8580</v>
      </c>
      <c r="D4752" s="50">
        <v>1</v>
      </c>
      <c r="E4752" s="72">
        <f t="shared" si="149"/>
        <v>47324287</v>
      </c>
      <c r="F4752" s="51" t="s">
        <v>5745</v>
      </c>
      <c r="G4752" s="51" t="s">
        <v>8901</v>
      </c>
      <c r="H4752" s="51">
        <v>1400</v>
      </c>
      <c r="I4752" s="51" t="s">
        <v>14443</v>
      </c>
      <c r="J4752" s="51">
        <v>16.690000000000001</v>
      </c>
      <c r="K4752" s="68">
        <v>23366</v>
      </c>
      <c r="L4752" s="63" t="s">
        <v>14444</v>
      </c>
      <c r="M4752" s="50" t="s">
        <v>13986</v>
      </c>
      <c r="N4752" s="36" t="s">
        <v>11238</v>
      </c>
      <c r="O4752" s="36">
        <v>220</v>
      </c>
      <c r="Q4752" s="36" t="s">
        <v>13972</v>
      </c>
      <c r="R4752" s="50" t="str">
        <f>VLOOKUP(A4752,[1]komplet!$1:$1048576,18,0)</f>
        <v>ANO</v>
      </c>
    </row>
    <row r="4753" spans="1:18" x14ac:dyDescent="0.25">
      <c r="A4753" s="71">
        <v>600083845</v>
      </c>
      <c r="B4753" s="56">
        <f t="shared" si="148"/>
        <v>600083845</v>
      </c>
      <c r="C4753" s="57" t="s">
        <v>8581</v>
      </c>
      <c r="D4753" s="50">
        <v>1</v>
      </c>
      <c r="E4753" s="72">
        <f t="shared" si="149"/>
        <v>70838976</v>
      </c>
      <c r="F4753" s="51" t="s">
        <v>5745</v>
      </c>
      <c r="G4753" s="51" t="s">
        <v>8901</v>
      </c>
      <c r="H4753" s="51">
        <v>775</v>
      </c>
      <c r="I4753" s="51" t="s">
        <v>14443</v>
      </c>
      <c r="J4753" s="51">
        <v>16.690000000000001</v>
      </c>
      <c r="K4753" s="68">
        <v>12934.750000000002</v>
      </c>
      <c r="L4753" s="63" t="s">
        <v>14444</v>
      </c>
      <c r="M4753" s="50" t="s">
        <v>13987</v>
      </c>
      <c r="N4753" s="36" t="s">
        <v>19</v>
      </c>
      <c r="O4753" s="36">
        <v>126</v>
      </c>
      <c r="P4753" s="36">
        <v>50</v>
      </c>
      <c r="Q4753" s="36" t="s">
        <v>13988</v>
      </c>
      <c r="R4753" s="50" t="str">
        <f>VLOOKUP(A4753,[1]komplet!$1:$1048576,18,0)</f>
        <v>ANO</v>
      </c>
    </row>
    <row r="4754" spans="1:18" x14ac:dyDescent="0.25">
      <c r="A4754" s="71">
        <v>600083853</v>
      </c>
      <c r="B4754" s="56">
        <f t="shared" si="148"/>
        <v>600083853</v>
      </c>
      <c r="C4754" s="57" t="s">
        <v>8582</v>
      </c>
      <c r="D4754" s="50">
        <v>1</v>
      </c>
      <c r="E4754" s="72">
        <f t="shared" si="149"/>
        <v>832537</v>
      </c>
      <c r="F4754" s="51" t="s">
        <v>5745</v>
      </c>
      <c r="G4754" s="51" t="s">
        <v>8901</v>
      </c>
      <c r="H4754" s="51">
        <v>2500</v>
      </c>
      <c r="I4754" s="51" t="s">
        <v>14443</v>
      </c>
      <c r="J4754" s="51">
        <v>16.690000000000001</v>
      </c>
      <c r="K4754" s="68">
        <v>41725</v>
      </c>
      <c r="L4754" s="63" t="s">
        <v>14444</v>
      </c>
      <c r="M4754" s="50" t="s">
        <v>13989</v>
      </c>
      <c r="N4754" s="36" t="s">
        <v>13978</v>
      </c>
      <c r="O4754" s="36">
        <v>1589</v>
      </c>
      <c r="Q4754" s="36" t="s">
        <v>13972</v>
      </c>
      <c r="R4754" s="50" t="str">
        <f>VLOOKUP(A4754,[1]komplet!$1:$1048576,18,0)</f>
        <v>ANO</v>
      </c>
    </row>
    <row r="4755" spans="1:18" x14ac:dyDescent="0.25">
      <c r="A4755" s="71">
        <v>600083896</v>
      </c>
      <c r="B4755" s="56">
        <f t="shared" si="148"/>
        <v>600083896</v>
      </c>
      <c r="C4755" s="57" t="s">
        <v>8583</v>
      </c>
      <c r="D4755" s="50">
        <v>1</v>
      </c>
      <c r="E4755" s="72">
        <f t="shared" si="149"/>
        <v>70880298</v>
      </c>
      <c r="F4755" s="51" t="s">
        <v>5745</v>
      </c>
      <c r="G4755" s="51" t="s">
        <v>8901</v>
      </c>
      <c r="H4755" s="51">
        <v>400</v>
      </c>
      <c r="I4755" s="51" t="s">
        <v>14443</v>
      </c>
      <c r="J4755" s="51">
        <v>16.690000000000001</v>
      </c>
      <c r="K4755" s="68">
        <v>6676.0000000000009</v>
      </c>
      <c r="L4755" s="63" t="s">
        <v>14444</v>
      </c>
      <c r="M4755" s="50" t="s">
        <v>13990</v>
      </c>
      <c r="N4755" s="36" t="s">
        <v>48</v>
      </c>
      <c r="O4755" s="36">
        <v>372</v>
      </c>
      <c r="P4755" s="36">
        <v>30</v>
      </c>
      <c r="Q4755" s="36" t="s">
        <v>13991</v>
      </c>
      <c r="R4755" s="50" t="str">
        <f>VLOOKUP(A4755,[1]komplet!$1:$1048576,18,0)</f>
        <v>ANO</v>
      </c>
    </row>
    <row r="4756" spans="1:18" x14ac:dyDescent="0.25">
      <c r="A4756" s="71">
        <v>600083934</v>
      </c>
      <c r="B4756" s="56">
        <f t="shared" si="148"/>
        <v>600083934</v>
      </c>
      <c r="C4756" s="57" t="s">
        <v>8584</v>
      </c>
      <c r="D4756" s="50">
        <v>1</v>
      </c>
      <c r="E4756" s="72">
        <f t="shared" si="149"/>
        <v>832502</v>
      </c>
      <c r="F4756" s="51" t="s">
        <v>5745</v>
      </c>
      <c r="G4756" s="51" t="s">
        <v>8901</v>
      </c>
      <c r="H4756" s="51">
        <v>1500</v>
      </c>
      <c r="I4756" s="51" t="s">
        <v>14443</v>
      </c>
      <c r="J4756" s="51">
        <v>16.690000000000001</v>
      </c>
      <c r="K4756" s="68">
        <v>25035.000000000004</v>
      </c>
      <c r="L4756" s="63" t="s">
        <v>14444</v>
      </c>
      <c r="M4756" s="50" t="s">
        <v>13992</v>
      </c>
      <c r="N4756" s="36" t="s">
        <v>13993</v>
      </c>
      <c r="O4756" s="36">
        <v>160</v>
      </c>
      <c r="Q4756" s="36" t="s">
        <v>13972</v>
      </c>
      <c r="R4756" s="50" t="str">
        <f>VLOOKUP(A4756,[1]komplet!$1:$1048576,18,0)</f>
        <v>ANO</v>
      </c>
    </row>
    <row r="4757" spans="1:18" x14ac:dyDescent="0.25">
      <c r="A4757" s="71">
        <v>600170667</v>
      </c>
      <c r="B4757" s="56">
        <f t="shared" si="148"/>
        <v>600170667</v>
      </c>
      <c r="C4757" s="57" t="s">
        <v>8585</v>
      </c>
      <c r="D4757" s="50">
        <v>1</v>
      </c>
      <c r="E4757" s="72">
        <f t="shared" si="149"/>
        <v>555584</v>
      </c>
      <c r="F4757" s="51" t="s">
        <v>5745</v>
      </c>
      <c r="G4757" s="51" t="s">
        <v>8901</v>
      </c>
      <c r="H4757" s="51">
        <v>2075</v>
      </c>
      <c r="I4757" s="51" t="s">
        <v>14443</v>
      </c>
      <c r="J4757" s="51">
        <v>16.690000000000001</v>
      </c>
      <c r="K4757" s="68">
        <v>34631.75</v>
      </c>
      <c r="L4757" s="63" t="s">
        <v>14444</v>
      </c>
      <c r="M4757" s="50" t="s">
        <v>13994</v>
      </c>
      <c r="N4757" s="36" t="s">
        <v>11238</v>
      </c>
      <c r="O4757" s="36">
        <v>236</v>
      </c>
      <c r="Q4757" s="36" t="s">
        <v>13972</v>
      </c>
      <c r="R4757" s="50" t="str">
        <f>VLOOKUP(A4757,[1]komplet!$1:$1048576,18,0)</f>
        <v>ANO</v>
      </c>
    </row>
    <row r="4758" spans="1:18" x14ac:dyDescent="0.25">
      <c r="A4758" s="71">
        <v>691007276</v>
      </c>
      <c r="B4758" s="56">
        <f t="shared" si="148"/>
        <v>691007276</v>
      </c>
      <c r="C4758" s="57" t="s">
        <v>8586</v>
      </c>
      <c r="D4758" s="50">
        <v>1</v>
      </c>
      <c r="E4758" s="72">
        <f t="shared" si="149"/>
        <v>3758702</v>
      </c>
      <c r="F4758" s="51" t="s">
        <v>5745</v>
      </c>
      <c r="G4758" s="51" t="s">
        <v>8901</v>
      </c>
      <c r="H4758" s="51">
        <v>175</v>
      </c>
      <c r="I4758" s="51" t="s">
        <v>14443</v>
      </c>
      <c r="J4758" s="51">
        <v>16.690000000000001</v>
      </c>
      <c r="K4758" s="68">
        <v>2920.75</v>
      </c>
      <c r="L4758" s="63" t="s">
        <v>14444</v>
      </c>
      <c r="M4758" s="50" t="s">
        <v>13995</v>
      </c>
      <c r="N4758" s="36" t="s">
        <v>5612</v>
      </c>
      <c r="O4758" s="36">
        <v>81</v>
      </c>
      <c r="Q4758" s="36" t="s">
        <v>13972</v>
      </c>
      <c r="R4758" s="50" t="str">
        <f>VLOOKUP(A4758,[1]komplet!$1:$1048576,18,0)</f>
        <v>NE</v>
      </c>
    </row>
    <row r="4759" spans="1:18" x14ac:dyDescent="0.25">
      <c r="A4759" s="71">
        <v>600010929</v>
      </c>
      <c r="B4759" s="56">
        <f t="shared" si="148"/>
        <v>600010929</v>
      </c>
      <c r="C4759" s="57" t="s">
        <v>1807</v>
      </c>
      <c r="D4759" s="50">
        <v>1</v>
      </c>
      <c r="E4759" s="72">
        <f t="shared" si="149"/>
        <v>61357235</v>
      </c>
      <c r="F4759" s="51" t="s">
        <v>5745</v>
      </c>
      <c r="G4759" s="51" t="s">
        <v>5746</v>
      </c>
      <c r="H4759" s="51">
        <v>1475</v>
      </c>
      <c r="I4759" s="51" t="s">
        <v>14443</v>
      </c>
      <c r="J4759" s="51">
        <v>16.690000000000001</v>
      </c>
      <c r="K4759" s="68">
        <v>24617.750000000004</v>
      </c>
      <c r="L4759" s="63" t="s">
        <v>14444</v>
      </c>
      <c r="M4759" s="50" t="s">
        <v>3764</v>
      </c>
      <c r="N4759" s="36" t="s">
        <v>88</v>
      </c>
      <c r="O4759" s="36">
        <v>661</v>
      </c>
      <c r="Q4759" s="36" t="s">
        <v>5478</v>
      </c>
      <c r="R4759" s="50" t="str">
        <f>VLOOKUP(A4759,[1]komplet!$1:$1048576,18,0)</f>
        <v>ANO</v>
      </c>
    </row>
    <row r="4760" spans="1:18" x14ac:dyDescent="0.25">
      <c r="A4760" s="71">
        <v>600082938</v>
      </c>
      <c r="B4760" s="56">
        <f t="shared" si="148"/>
        <v>600082938</v>
      </c>
      <c r="C4760" s="57" t="s">
        <v>1808</v>
      </c>
      <c r="D4760" s="50">
        <v>1</v>
      </c>
      <c r="E4760" s="72">
        <f t="shared" si="149"/>
        <v>61357383</v>
      </c>
      <c r="F4760" s="51" t="s">
        <v>5745</v>
      </c>
      <c r="G4760" s="51" t="s">
        <v>5746</v>
      </c>
      <c r="H4760" s="51">
        <v>175</v>
      </c>
      <c r="I4760" s="51" t="s">
        <v>14443</v>
      </c>
      <c r="J4760" s="51">
        <v>16.690000000000001</v>
      </c>
      <c r="K4760" s="68">
        <v>2920.75</v>
      </c>
      <c r="L4760" s="63" t="s">
        <v>14444</v>
      </c>
      <c r="M4760" s="50" t="s">
        <v>3765</v>
      </c>
      <c r="O4760" s="36">
        <v>121</v>
      </c>
      <c r="Q4760" s="36" t="s">
        <v>5479</v>
      </c>
      <c r="R4760" s="50" t="str">
        <f>VLOOKUP(A4760,[1]komplet!$1:$1048576,18,0)</f>
        <v>ANO</v>
      </c>
    </row>
    <row r="4761" spans="1:18" x14ac:dyDescent="0.25">
      <c r="A4761" s="71">
        <v>600083004</v>
      </c>
      <c r="B4761" s="56">
        <f t="shared" si="148"/>
        <v>600083004</v>
      </c>
      <c r="C4761" s="57" t="s">
        <v>1809</v>
      </c>
      <c r="D4761" s="50">
        <v>1</v>
      </c>
      <c r="E4761" s="72">
        <f t="shared" si="149"/>
        <v>61357413</v>
      </c>
      <c r="F4761" s="51" t="s">
        <v>5745</v>
      </c>
      <c r="G4761" s="51" t="s">
        <v>5746</v>
      </c>
      <c r="H4761" s="51">
        <v>800</v>
      </c>
      <c r="I4761" s="51" t="s">
        <v>14443</v>
      </c>
      <c r="J4761" s="51">
        <v>16.690000000000001</v>
      </c>
      <c r="K4761" s="68">
        <v>13352.000000000002</v>
      </c>
      <c r="L4761" s="63" t="s">
        <v>14444</v>
      </c>
      <c r="M4761" s="50" t="s">
        <v>3766</v>
      </c>
      <c r="N4761" s="36" t="s">
        <v>41</v>
      </c>
      <c r="O4761" s="36">
        <v>193</v>
      </c>
      <c r="Q4761" s="36" t="s">
        <v>5480</v>
      </c>
      <c r="R4761" s="50" t="str">
        <f>VLOOKUP(A4761,[1]komplet!$1:$1048576,18,0)</f>
        <v>ANO</v>
      </c>
    </row>
    <row r="4762" spans="1:18" x14ac:dyDescent="0.25">
      <c r="A4762" s="71">
        <v>600082733</v>
      </c>
      <c r="B4762" s="56">
        <f t="shared" si="148"/>
        <v>600082733</v>
      </c>
      <c r="C4762" s="57" t="s">
        <v>1810</v>
      </c>
      <c r="D4762" s="50">
        <v>1</v>
      </c>
      <c r="E4762" s="72">
        <f t="shared" si="149"/>
        <v>72754401</v>
      </c>
      <c r="F4762" s="51" t="s">
        <v>5745</v>
      </c>
      <c r="G4762" s="51" t="s">
        <v>5746</v>
      </c>
      <c r="H4762" s="51">
        <v>75</v>
      </c>
      <c r="I4762" s="51" t="s">
        <v>14443</v>
      </c>
      <c r="J4762" s="51">
        <v>16.690000000000001</v>
      </c>
      <c r="K4762" s="68">
        <v>1251.75</v>
      </c>
      <c r="L4762" s="63" t="s">
        <v>14444</v>
      </c>
      <c r="M4762" s="50" t="s">
        <v>3767</v>
      </c>
      <c r="O4762" s="36">
        <v>199</v>
      </c>
      <c r="Q4762" s="36" t="s">
        <v>5481</v>
      </c>
      <c r="R4762" s="50" t="str">
        <f>VLOOKUP(A4762,[1]komplet!$1:$1048576,18,0)</f>
        <v>ANO</v>
      </c>
    </row>
    <row r="4763" spans="1:18" x14ac:dyDescent="0.25">
      <c r="A4763" s="71">
        <v>600082750</v>
      </c>
      <c r="B4763" s="56">
        <f t="shared" si="148"/>
        <v>600082750</v>
      </c>
      <c r="C4763" s="57" t="s">
        <v>1811</v>
      </c>
      <c r="D4763" s="50">
        <v>1</v>
      </c>
      <c r="E4763" s="72">
        <f t="shared" si="149"/>
        <v>61357502</v>
      </c>
      <c r="F4763" s="51" t="s">
        <v>5745</v>
      </c>
      <c r="G4763" s="51" t="s">
        <v>5746</v>
      </c>
      <c r="H4763" s="51">
        <v>175</v>
      </c>
      <c r="I4763" s="51" t="s">
        <v>14443</v>
      </c>
      <c r="J4763" s="51">
        <v>16.690000000000001</v>
      </c>
      <c r="K4763" s="68">
        <v>2920.75</v>
      </c>
      <c r="L4763" s="63" t="s">
        <v>14444</v>
      </c>
      <c r="M4763" s="50" t="s">
        <v>3768</v>
      </c>
      <c r="N4763" s="36" t="s">
        <v>5482</v>
      </c>
      <c r="O4763" s="36">
        <v>56</v>
      </c>
      <c r="Q4763" s="36" t="s">
        <v>5483</v>
      </c>
      <c r="R4763" s="50" t="str">
        <f>VLOOKUP(A4763,[1]komplet!$1:$1048576,18,0)</f>
        <v>ANO</v>
      </c>
    </row>
    <row r="4764" spans="1:18" x14ac:dyDescent="0.25">
      <c r="A4764" s="71">
        <v>600082776</v>
      </c>
      <c r="B4764" s="56">
        <f t="shared" si="148"/>
        <v>600082776</v>
      </c>
      <c r="C4764" s="57" t="s">
        <v>1812</v>
      </c>
      <c r="D4764" s="50">
        <v>1</v>
      </c>
      <c r="E4764" s="72">
        <f t="shared" si="149"/>
        <v>70695474</v>
      </c>
      <c r="F4764" s="51" t="s">
        <v>5745</v>
      </c>
      <c r="G4764" s="51" t="s">
        <v>5746</v>
      </c>
      <c r="H4764" s="51">
        <v>75</v>
      </c>
      <c r="I4764" s="51" t="s">
        <v>14443</v>
      </c>
      <c r="J4764" s="51">
        <v>16.690000000000001</v>
      </c>
      <c r="K4764" s="68">
        <v>1251.75</v>
      </c>
      <c r="L4764" s="63" t="s">
        <v>14444</v>
      </c>
      <c r="M4764" s="50" t="s">
        <v>3769</v>
      </c>
      <c r="O4764" s="36">
        <v>53</v>
      </c>
      <c r="Q4764" s="36" t="s">
        <v>5484</v>
      </c>
      <c r="R4764" s="50" t="str">
        <f>VLOOKUP(A4764,[1]komplet!$1:$1048576,18,0)</f>
        <v>ANO</v>
      </c>
    </row>
    <row r="4765" spans="1:18" x14ac:dyDescent="0.25">
      <c r="A4765" s="71">
        <v>600082865</v>
      </c>
      <c r="B4765" s="56">
        <f t="shared" si="148"/>
        <v>600082865</v>
      </c>
      <c r="C4765" s="57" t="s">
        <v>1813</v>
      </c>
      <c r="D4765" s="50">
        <v>1</v>
      </c>
      <c r="E4765" s="72">
        <f t="shared" si="149"/>
        <v>49123866</v>
      </c>
      <c r="F4765" s="51" t="s">
        <v>5745</v>
      </c>
      <c r="G4765" s="51" t="s">
        <v>5746</v>
      </c>
      <c r="H4765" s="51">
        <v>2375</v>
      </c>
      <c r="I4765" s="51" t="s">
        <v>14443</v>
      </c>
      <c r="J4765" s="51">
        <v>16.690000000000001</v>
      </c>
      <c r="K4765" s="68">
        <v>39638.75</v>
      </c>
      <c r="L4765" s="63" t="s">
        <v>14444</v>
      </c>
      <c r="M4765" s="50" t="s">
        <v>3770</v>
      </c>
      <c r="N4765" s="36" t="s">
        <v>4804</v>
      </c>
      <c r="O4765" s="36">
        <v>2173</v>
      </c>
      <c r="Q4765" s="36" t="s">
        <v>5478</v>
      </c>
      <c r="R4765" s="50" t="str">
        <f>VLOOKUP(A4765,[1]komplet!$1:$1048576,18,0)</f>
        <v>ANO</v>
      </c>
    </row>
    <row r="4766" spans="1:18" x14ac:dyDescent="0.25">
      <c r="A4766" s="71">
        <v>600082873</v>
      </c>
      <c r="B4766" s="56">
        <f t="shared" si="148"/>
        <v>600082873</v>
      </c>
      <c r="C4766" s="57" t="s">
        <v>1814</v>
      </c>
      <c r="D4766" s="50">
        <v>1</v>
      </c>
      <c r="E4766" s="72">
        <f t="shared" si="149"/>
        <v>49123874</v>
      </c>
      <c r="F4766" s="51" t="s">
        <v>5745</v>
      </c>
      <c r="G4766" s="51" t="s">
        <v>5746</v>
      </c>
      <c r="H4766" s="51">
        <v>2700</v>
      </c>
      <c r="I4766" s="51" t="s">
        <v>14443</v>
      </c>
      <c r="J4766" s="51">
        <v>16.690000000000001</v>
      </c>
      <c r="K4766" s="68">
        <v>45063</v>
      </c>
      <c r="L4766" s="63" t="s">
        <v>14444</v>
      </c>
      <c r="M4766" s="50" t="s">
        <v>3771</v>
      </c>
      <c r="N4766" s="36" t="s">
        <v>5485</v>
      </c>
      <c r="O4766" s="36">
        <v>2632</v>
      </c>
      <c r="Q4766" s="36" t="s">
        <v>5478</v>
      </c>
      <c r="R4766" s="50" t="str">
        <f>VLOOKUP(A4766,[1]komplet!$1:$1048576,18,0)</f>
        <v>ANO</v>
      </c>
    </row>
    <row r="4767" spans="1:18" x14ac:dyDescent="0.25">
      <c r="A4767" s="71">
        <v>600082881</v>
      </c>
      <c r="B4767" s="56">
        <f t="shared" si="148"/>
        <v>600082881</v>
      </c>
      <c r="C4767" s="57" t="s">
        <v>1815</v>
      </c>
      <c r="D4767" s="50">
        <v>1</v>
      </c>
      <c r="E4767" s="72">
        <f t="shared" si="149"/>
        <v>49123882</v>
      </c>
      <c r="F4767" s="51" t="s">
        <v>5745</v>
      </c>
      <c r="G4767" s="51" t="s">
        <v>5746</v>
      </c>
      <c r="H4767" s="51">
        <v>2050</v>
      </c>
      <c r="I4767" s="51" t="s">
        <v>14443</v>
      </c>
      <c r="J4767" s="51">
        <v>16.690000000000001</v>
      </c>
      <c r="K4767" s="68">
        <v>34214.5</v>
      </c>
      <c r="L4767" s="63" t="s">
        <v>14444</v>
      </c>
      <c r="M4767" s="50" t="s">
        <v>3772</v>
      </c>
      <c r="N4767" s="36" t="s">
        <v>4597</v>
      </c>
      <c r="O4767" s="36">
        <v>101</v>
      </c>
      <c r="Q4767" s="36" t="s">
        <v>5478</v>
      </c>
      <c r="R4767" s="50" t="str">
        <f>VLOOKUP(A4767,[1]komplet!$1:$1048576,18,0)</f>
        <v>ANO</v>
      </c>
    </row>
    <row r="4768" spans="1:18" x14ac:dyDescent="0.25">
      <c r="A4768" s="71">
        <v>600082890</v>
      </c>
      <c r="B4768" s="56">
        <f t="shared" si="148"/>
        <v>600082890</v>
      </c>
      <c r="C4768" s="57" t="s">
        <v>1816</v>
      </c>
      <c r="D4768" s="50">
        <v>1</v>
      </c>
      <c r="E4768" s="72">
        <f t="shared" si="149"/>
        <v>49123891</v>
      </c>
      <c r="F4768" s="51" t="s">
        <v>5745</v>
      </c>
      <c r="G4768" s="51" t="s">
        <v>5746</v>
      </c>
      <c r="H4768" s="51">
        <v>1725</v>
      </c>
      <c r="I4768" s="51" t="s">
        <v>14443</v>
      </c>
      <c r="J4768" s="51">
        <v>16.690000000000001</v>
      </c>
      <c r="K4768" s="68">
        <v>28790.250000000004</v>
      </c>
      <c r="L4768" s="63" t="s">
        <v>14444</v>
      </c>
      <c r="M4768" s="50" t="s">
        <v>3773</v>
      </c>
      <c r="N4768" s="36" t="s">
        <v>5486</v>
      </c>
      <c r="O4768" s="36">
        <v>2209</v>
      </c>
      <c r="Q4768" s="36" t="s">
        <v>5478</v>
      </c>
      <c r="R4768" s="50" t="str">
        <f>VLOOKUP(A4768,[1]komplet!$1:$1048576,18,0)</f>
        <v>ANO</v>
      </c>
    </row>
    <row r="4769" spans="1:18" x14ac:dyDescent="0.25">
      <c r="A4769" s="71">
        <v>600082954</v>
      </c>
      <c r="B4769" s="56">
        <f t="shared" si="148"/>
        <v>600082954</v>
      </c>
      <c r="C4769" s="57" t="s">
        <v>1817</v>
      </c>
      <c r="D4769" s="50">
        <v>1</v>
      </c>
      <c r="E4769" s="72">
        <f t="shared" si="149"/>
        <v>61357472</v>
      </c>
      <c r="F4769" s="51" t="s">
        <v>5745</v>
      </c>
      <c r="G4769" s="51" t="s">
        <v>5746</v>
      </c>
      <c r="H4769" s="51">
        <v>550</v>
      </c>
      <c r="I4769" s="51" t="s">
        <v>14443</v>
      </c>
      <c r="J4769" s="51">
        <v>16.690000000000001</v>
      </c>
      <c r="K4769" s="68">
        <v>9179.5</v>
      </c>
      <c r="L4769" s="63" t="s">
        <v>14444</v>
      </c>
      <c r="M4769" s="50" t="s">
        <v>3774</v>
      </c>
      <c r="O4769" s="36">
        <v>166</v>
      </c>
      <c r="Q4769" s="36" t="s">
        <v>5487</v>
      </c>
      <c r="R4769" s="50" t="str">
        <f>VLOOKUP(A4769,[1]komplet!$1:$1048576,18,0)</f>
        <v>ANO</v>
      </c>
    </row>
    <row r="4770" spans="1:18" x14ac:dyDescent="0.25">
      <c r="A4770" s="71">
        <v>600082989</v>
      </c>
      <c r="B4770" s="56">
        <f t="shared" si="148"/>
        <v>600082989</v>
      </c>
      <c r="C4770" s="57" t="s">
        <v>1818</v>
      </c>
      <c r="D4770" s="50">
        <v>1</v>
      </c>
      <c r="E4770" s="72">
        <f t="shared" si="149"/>
        <v>49123858</v>
      </c>
      <c r="F4770" s="51" t="s">
        <v>5745</v>
      </c>
      <c r="G4770" s="51" t="s">
        <v>5746</v>
      </c>
      <c r="H4770" s="51">
        <v>1250</v>
      </c>
      <c r="I4770" s="51" t="s">
        <v>14443</v>
      </c>
      <c r="J4770" s="51">
        <v>16.690000000000001</v>
      </c>
      <c r="K4770" s="68">
        <v>20862.5</v>
      </c>
      <c r="L4770" s="63" t="s">
        <v>14444</v>
      </c>
      <c r="M4770" s="50" t="s">
        <v>3775</v>
      </c>
      <c r="N4770" s="36" t="s">
        <v>19</v>
      </c>
      <c r="O4770" s="36">
        <v>2426</v>
      </c>
      <c r="Q4770" s="36" t="s">
        <v>5478</v>
      </c>
      <c r="R4770" s="50" t="str">
        <f>VLOOKUP(A4770,[1]komplet!$1:$1048576,18,0)</f>
        <v>ANO</v>
      </c>
    </row>
    <row r="4771" spans="1:18" x14ac:dyDescent="0.25">
      <c r="A4771" s="71">
        <v>600083021</v>
      </c>
      <c r="B4771" s="56">
        <f t="shared" si="148"/>
        <v>600083021</v>
      </c>
      <c r="C4771" s="57" t="s">
        <v>1819</v>
      </c>
      <c r="D4771" s="50">
        <v>1</v>
      </c>
      <c r="E4771" s="72">
        <f t="shared" si="149"/>
        <v>70698376</v>
      </c>
      <c r="F4771" s="51" t="s">
        <v>5745</v>
      </c>
      <c r="G4771" s="51" t="s">
        <v>5746</v>
      </c>
      <c r="H4771" s="51">
        <v>125</v>
      </c>
      <c r="I4771" s="51" t="s">
        <v>14443</v>
      </c>
      <c r="J4771" s="51">
        <v>16.690000000000001</v>
      </c>
      <c r="K4771" s="68">
        <v>2086.25</v>
      </c>
      <c r="L4771" s="63" t="s">
        <v>14444</v>
      </c>
      <c r="M4771" s="50" t="s">
        <v>3776</v>
      </c>
      <c r="O4771" s="36">
        <v>83</v>
      </c>
      <c r="Q4771" s="36" t="s">
        <v>5488</v>
      </c>
      <c r="R4771" s="50" t="str">
        <f>VLOOKUP(A4771,[1]komplet!$1:$1048576,18,0)</f>
        <v>ANO</v>
      </c>
    </row>
    <row r="4772" spans="1:18" x14ac:dyDescent="0.25">
      <c r="A4772" s="71">
        <v>600083063</v>
      </c>
      <c r="B4772" s="56">
        <f t="shared" si="148"/>
        <v>600083063</v>
      </c>
      <c r="C4772" s="57" t="s">
        <v>1820</v>
      </c>
      <c r="D4772" s="50">
        <v>1</v>
      </c>
      <c r="E4772" s="72">
        <f t="shared" si="149"/>
        <v>61357448</v>
      </c>
      <c r="F4772" s="51" t="s">
        <v>5745</v>
      </c>
      <c r="G4772" s="51" t="s">
        <v>5746</v>
      </c>
      <c r="H4772" s="51">
        <v>1625</v>
      </c>
      <c r="I4772" s="51" t="s">
        <v>14443</v>
      </c>
      <c r="J4772" s="51">
        <v>16.690000000000001</v>
      </c>
      <c r="K4772" s="68">
        <v>27121.250000000004</v>
      </c>
      <c r="L4772" s="63" t="s">
        <v>14444</v>
      </c>
      <c r="M4772" s="50" t="s">
        <v>3777</v>
      </c>
      <c r="N4772" s="36" t="s">
        <v>5489</v>
      </c>
      <c r="O4772" s="36">
        <v>581</v>
      </c>
      <c r="Q4772" s="36" t="s">
        <v>5490</v>
      </c>
      <c r="R4772" s="50" t="str">
        <f>VLOOKUP(A4772,[1]komplet!$1:$1048576,18,0)</f>
        <v>ANO</v>
      </c>
    </row>
    <row r="4773" spans="1:18" x14ac:dyDescent="0.25">
      <c r="A4773" s="71">
        <v>600083071</v>
      </c>
      <c r="B4773" s="56">
        <f t="shared" si="148"/>
        <v>600083071</v>
      </c>
      <c r="C4773" s="57" t="s">
        <v>1821</v>
      </c>
      <c r="D4773" s="50">
        <v>1</v>
      </c>
      <c r="E4773" s="72">
        <f t="shared" si="149"/>
        <v>61357537</v>
      </c>
      <c r="F4773" s="51" t="s">
        <v>5745</v>
      </c>
      <c r="G4773" s="51" t="s">
        <v>5746</v>
      </c>
      <c r="H4773" s="51">
        <v>1150</v>
      </c>
      <c r="I4773" s="51" t="s">
        <v>14443</v>
      </c>
      <c r="J4773" s="51">
        <v>16.690000000000001</v>
      </c>
      <c r="K4773" s="68">
        <v>19193.5</v>
      </c>
      <c r="L4773" s="63" t="s">
        <v>14444</v>
      </c>
      <c r="M4773" s="50" t="s">
        <v>3778</v>
      </c>
      <c r="N4773" s="36" t="s">
        <v>5491</v>
      </c>
      <c r="O4773" s="36">
        <v>424</v>
      </c>
      <c r="Q4773" s="36" t="s">
        <v>5492</v>
      </c>
      <c r="R4773" s="50" t="str">
        <f>VLOOKUP(A4773,[1]komplet!$1:$1048576,18,0)</f>
        <v>ANO</v>
      </c>
    </row>
    <row r="4774" spans="1:18" x14ac:dyDescent="0.25">
      <c r="A4774" s="71">
        <v>600083101</v>
      </c>
      <c r="B4774" s="56">
        <f t="shared" si="148"/>
        <v>600083101</v>
      </c>
      <c r="C4774" s="57" t="s">
        <v>1822</v>
      </c>
      <c r="D4774" s="50">
        <v>1</v>
      </c>
      <c r="E4774" s="72">
        <f t="shared" si="149"/>
        <v>72743361</v>
      </c>
      <c r="F4774" s="51" t="s">
        <v>5745</v>
      </c>
      <c r="G4774" s="51" t="s">
        <v>5746</v>
      </c>
      <c r="H4774" s="51">
        <v>775</v>
      </c>
      <c r="I4774" s="51" t="s">
        <v>14443</v>
      </c>
      <c r="J4774" s="51">
        <v>16.690000000000001</v>
      </c>
      <c r="K4774" s="68">
        <v>12934.750000000002</v>
      </c>
      <c r="L4774" s="63" t="s">
        <v>14444</v>
      </c>
      <c r="M4774" s="50" t="s">
        <v>3779</v>
      </c>
      <c r="N4774" s="36" t="s">
        <v>5493</v>
      </c>
      <c r="O4774" s="36">
        <v>391</v>
      </c>
      <c r="Q4774" s="36" t="s">
        <v>5494</v>
      </c>
      <c r="R4774" s="50" t="str">
        <f>VLOOKUP(A4774,[1]komplet!$1:$1048576,18,0)</f>
        <v>ANO</v>
      </c>
    </row>
    <row r="4775" spans="1:18" x14ac:dyDescent="0.25">
      <c r="A4775" s="71">
        <v>600170632</v>
      </c>
      <c r="B4775" s="56">
        <f t="shared" si="148"/>
        <v>600170632</v>
      </c>
      <c r="C4775" s="57" t="s">
        <v>1823</v>
      </c>
      <c r="D4775" s="50">
        <v>1</v>
      </c>
      <c r="E4775" s="72">
        <f t="shared" si="149"/>
        <v>14451042</v>
      </c>
      <c r="F4775" s="51" t="s">
        <v>5745</v>
      </c>
      <c r="G4775" s="51" t="s">
        <v>5746</v>
      </c>
      <c r="H4775" s="51">
        <v>1725</v>
      </c>
      <c r="I4775" s="51" t="s">
        <v>14443</v>
      </c>
      <c r="J4775" s="51">
        <v>16.690000000000001</v>
      </c>
      <c r="K4775" s="68">
        <v>28790.250000000004</v>
      </c>
      <c r="L4775" s="63" t="s">
        <v>14444</v>
      </c>
      <c r="M4775" s="50" t="s">
        <v>3780</v>
      </c>
      <c r="N4775" s="36" t="s">
        <v>5495</v>
      </c>
      <c r="O4775" s="36">
        <v>380</v>
      </c>
      <c r="Q4775" s="36" t="s">
        <v>5478</v>
      </c>
      <c r="R4775" s="50" t="str">
        <f>VLOOKUP(A4775,[1]komplet!$1:$1048576,18,0)</f>
        <v>ANO</v>
      </c>
    </row>
    <row r="4776" spans="1:18" x14ac:dyDescent="0.25">
      <c r="A4776" s="71">
        <v>610150120</v>
      </c>
      <c r="B4776" s="56">
        <f t="shared" si="148"/>
        <v>610150120</v>
      </c>
      <c r="C4776" s="57" t="s">
        <v>1824</v>
      </c>
      <c r="D4776" s="50">
        <v>1</v>
      </c>
      <c r="E4776" s="72">
        <f t="shared" si="149"/>
        <v>49120115</v>
      </c>
      <c r="F4776" s="51" t="s">
        <v>5745</v>
      </c>
      <c r="G4776" s="51" t="s">
        <v>5746</v>
      </c>
      <c r="H4776" s="51">
        <v>425</v>
      </c>
      <c r="I4776" s="51" t="s">
        <v>14443</v>
      </c>
      <c r="J4776" s="51">
        <v>16.690000000000001</v>
      </c>
      <c r="K4776" s="68">
        <v>7093.2500000000009</v>
      </c>
      <c r="L4776" s="63" t="s">
        <v>14444</v>
      </c>
      <c r="M4776" s="50" t="s">
        <v>3781</v>
      </c>
      <c r="N4776" s="36" t="s">
        <v>88</v>
      </c>
      <c r="O4776" s="36">
        <v>640</v>
      </c>
      <c r="Q4776" s="36" t="s">
        <v>5478</v>
      </c>
      <c r="R4776" s="50" t="str">
        <f>VLOOKUP(A4776,[1]komplet!$1:$1048576,18,0)</f>
        <v>ANO</v>
      </c>
    </row>
    <row r="4777" spans="1:18" x14ac:dyDescent="0.25">
      <c r="A4777" s="71">
        <v>691007969</v>
      </c>
      <c r="B4777" s="56">
        <f t="shared" si="148"/>
        <v>691007969</v>
      </c>
      <c r="C4777" s="57" t="s">
        <v>1825</v>
      </c>
      <c r="D4777" s="50">
        <v>1</v>
      </c>
      <c r="E4777" s="72">
        <f t="shared" si="149"/>
        <v>3855007</v>
      </c>
      <c r="F4777" s="51" t="s">
        <v>5745</v>
      </c>
      <c r="G4777" s="51" t="s">
        <v>5746</v>
      </c>
      <c r="H4777" s="51">
        <v>600</v>
      </c>
      <c r="I4777" s="51" t="s">
        <v>14443</v>
      </c>
      <c r="J4777" s="51">
        <v>16.690000000000001</v>
      </c>
      <c r="K4777" s="68">
        <v>10014</v>
      </c>
      <c r="L4777" s="63" t="s">
        <v>14444</v>
      </c>
      <c r="M4777" s="50" t="s">
        <v>3782</v>
      </c>
      <c r="O4777" s="36">
        <v>29</v>
      </c>
      <c r="Q4777" s="36" t="s">
        <v>5487</v>
      </c>
      <c r="R4777" s="50" t="str">
        <f>VLOOKUP(A4777,[1]komplet!$1:$1048576,18,0)</f>
        <v>NE</v>
      </c>
    </row>
    <row r="4778" spans="1:18" x14ac:dyDescent="0.25">
      <c r="A4778" s="71">
        <v>600010813</v>
      </c>
      <c r="B4778" s="56">
        <f t="shared" si="148"/>
        <v>600010813</v>
      </c>
      <c r="C4778" s="57" t="s">
        <v>8587</v>
      </c>
      <c r="D4778" s="50">
        <v>1</v>
      </c>
      <c r="E4778" s="72">
        <f t="shared" si="149"/>
        <v>82571</v>
      </c>
      <c r="F4778" s="51" t="s">
        <v>5745</v>
      </c>
      <c r="G4778" s="51" t="s">
        <v>8900</v>
      </c>
      <c r="H4778" s="51">
        <v>1400</v>
      </c>
      <c r="I4778" s="51" t="s">
        <v>14443</v>
      </c>
      <c r="J4778" s="51">
        <v>16.690000000000001</v>
      </c>
      <c r="K4778" s="68">
        <v>23366</v>
      </c>
      <c r="L4778" s="63" t="s">
        <v>14444</v>
      </c>
      <c r="M4778" s="50" t="s">
        <v>13996</v>
      </c>
      <c r="N4778" s="36" t="s">
        <v>5495</v>
      </c>
      <c r="O4778" s="36">
        <v>1</v>
      </c>
      <c r="P4778" s="36">
        <v>2</v>
      </c>
      <c r="Q4778" s="36" t="s">
        <v>13997</v>
      </c>
      <c r="R4778" s="50" t="str">
        <f>VLOOKUP(A4778,[1]komplet!$1:$1048576,18,0)</f>
        <v>ANO</v>
      </c>
    </row>
    <row r="4779" spans="1:18" x14ac:dyDescent="0.25">
      <c r="A4779" s="71">
        <v>600010911</v>
      </c>
      <c r="B4779" s="56">
        <f t="shared" si="148"/>
        <v>600010911</v>
      </c>
      <c r="C4779" s="57" t="s">
        <v>8588</v>
      </c>
      <c r="D4779" s="50">
        <v>1</v>
      </c>
      <c r="E4779" s="72">
        <f t="shared" si="149"/>
        <v>46773720</v>
      </c>
      <c r="F4779" s="51" t="s">
        <v>5745</v>
      </c>
      <c r="G4779" s="51" t="s">
        <v>8900</v>
      </c>
      <c r="H4779" s="51">
        <v>1325</v>
      </c>
      <c r="I4779" s="51" t="s">
        <v>14443</v>
      </c>
      <c r="J4779" s="51">
        <v>16.690000000000001</v>
      </c>
      <c r="K4779" s="68">
        <v>22114.25</v>
      </c>
      <c r="L4779" s="63" t="s">
        <v>14444</v>
      </c>
      <c r="M4779" s="50" t="s">
        <v>13998</v>
      </c>
      <c r="N4779" s="36" t="s">
        <v>13999</v>
      </c>
      <c r="O4779" s="36">
        <v>600</v>
      </c>
      <c r="P4779" s="36">
        <v>6</v>
      </c>
      <c r="Q4779" s="36" t="s">
        <v>13997</v>
      </c>
      <c r="R4779" s="50" t="str">
        <f>VLOOKUP(A4779,[1]komplet!$1:$1048576,18,0)</f>
        <v>ANO</v>
      </c>
    </row>
    <row r="4780" spans="1:18" x14ac:dyDescent="0.25">
      <c r="A4780" s="71">
        <v>600029191</v>
      </c>
      <c r="B4780" s="56">
        <f t="shared" si="148"/>
        <v>600029191</v>
      </c>
      <c r="C4780" s="57" t="s">
        <v>8589</v>
      </c>
      <c r="D4780" s="50">
        <v>1</v>
      </c>
      <c r="E4780" s="72">
        <f t="shared" si="149"/>
        <v>46773690</v>
      </c>
      <c r="F4780" s="51" t="s">
        <v>5745</v>
      </c>
      <c r="G4780" s="51" t="s">
        <v>8900</v>
      </c>
      <c r="H4780" s="51">
        <v>100</v>
      </c>
      <c r="I4780" s="51" t="s">
        <v>14443</v>
      </c>
      <c r="J4780" s="51">
        <v>16.690000000000001</v>
      </c>
      <c r="K4780" s="68">
        <v>1669.0000000000002</v>
      </c>
      <c r="L4780" s="63" t="s">
        <v>14444</v>
      </c>
      <c r="M4780" s="50" t="s">
        <v>14000</v>
      </c>
      <c r="O4780" s="36">
        <v>1</v>
      </c>
      <c r="Q4780" s="36" t="s">
        <v>14001</v>
      </c>
      <c r="R4780" s="50" t="str">
        <f>VLOOKUP(A4780,[1]komplet!$1:$1048576,18,0)</f>
        <v>ANO</v>
      </c>
    </row>
    <row r="4781" spans="1:18" x14ac:dyDescent="0.25">
      <c r="A4781" s="71">
        <v>600081401</v>
      </c>
      <c r="B4781" s="56">
        <f t="shared" si="148"/>
        <v>600081401</v>
      </c>
      <c r="C4781" s="57" t="s">
        <v>8590</v>
      </c>
      <c r="D4781" s="50">
        <v>1</v>
      </c>
      <c r="E4781" s="72">
        <f t="shared" si="149"/>
        <v>46771786</v>
      </c>
      <c r="F4781" s="51" t="s">
        <v>5745</v>
      </c>
      <c r="G4781" s="51" t="s">
        <v>8900</v>
      </c>
      <c r="H4781" s="51">
        <v>900</v>
      </c>
      <c r="I4781" s="51" t="s">
        <v>14443</v>
      </c>
      <c r="J4781" s="51">
        <v>16.690000000000001</v>
      </c>
      <c r="K4781" s="68">
        <v>15021.000000000002</v>
      </c>
      <c r="L4781" s="63" t="s">
        <v>14444</v>
      </c>
      <c r="M4781" s="50" t="s">
        <v>14002</v>
      </c>
      <c r="N4781" s="36" t="s">
        <v>14003</v>
      </c>
      <c r="O4781" s="36">
        <v>686</v>
      </c>
      <c r="P4781" s="36">
        <v>1</v>
      </c>
      <c r="Q4781" s="36" t="s">
        <v>13997</v>
      </c>
      <c r="R4781" s="50" t="str">
        <f>VLOOKUP(A4781,[1]komplet!$1:$1048576,18,0)</f>
        <v>ANO</v>
      </c>
    </row>
    <row r="4782" spans="1:18" x14ac:dyDescent="0.25">
      <c r="A4782" s="71">
        <v>600081389</v>
      </c>
      <c r="B4782" s="56">
        <f t="shared" si="148"/>
        <v>600081389</v>
      </c>
      <c r="C4782" s="57" t="s">
        <v>8591</v>
      </c>
      <c r="D4782" s="50">
        <v>1</v>
      </c>
      <c r="E4782" s="72">
        <f t="shared" si="149"/>
        <v>72745291</v>
      </c>
      <c r="F4782" s="51" t="s">
        <v>5745</v>
      </c>
      <c r="G4782" s="51" t="s">
        <v>8900</v>
      </c>
      <c r="H4782" s="51">
        <v>200</v>
      </c>
      <c r="I4782" s="51" t="s">
        <v>14443</v>
      </c>
      <c r="J4782" s="51">
        <v>16.690000000000001</v>
      </c>
      <c r="K4782" s="68">
        <v>3338.0000000000005</v>
      </c>
      <c r="L4782" s="63" t="s">
        <v>14444</v>
      </c>
      <c r="M4782" s="50" t="s">
        <v>14004</v>
      </c>
      <c r="N4782" s="36" t="s">
        <v>14005</v>
      </c>
      <c r="O4782" s="36">
        <v>94</v>
      </c>
      <c r="Q4782" s="36" t="s">
        <v>14006</v>
      </c>
      <c r="R4782" s="50" t="str">
        <f>VLOOKUP(A4782,[1]komplet!$1:$1048576,18,0)</f>
        <v>ANO</v>
      </c>
    </row>
    <row r="4783" spans="1:18" x14ac:dyDescent="0.25">
      <c r="A4783" s="71">
        <v>600081478</v>
      </c>
      <c r="B4783" s="56">
        <f t="shared" si="148"/>
        <v>600081478</v>
      </c>
      <c r="C4783" s="57" t="s">
        <v>8592</v>
      </c>
      <c r="D4783" s="50">
        <v>1</v>
      </c>
      <c r="E4783" s="72">
        <f t="shared" si="149"/>
        <v>46773461</v>
      </c>
      <c r="F4783" s="51" t="s">
        <v>5745</v>
      </c>
      <c r="G4783" s="51" t="s">
        <v>8900</v>
      </c>
      <c r="H4783" s="51">
        <v>2150</v>
      </c>
      <c r="I4783" s="51" t="s">
        <v>14443</v>
      </c>
      <c r="J4783" s="51">
        <v>16.690000000000001</v>
      </c>
      <c r="K4783" s="68">
        <v>35883.5</v>
      </c>
      <c r="L4783" s="63" t="s">
        <v>14444</v>
      </c>
      <c r="M4783" s="50" t="s">
        <v>14007</v>
      </c>
      <c r="N4783" s="36" t="s">
        <v>13999</v>
      </c>
      <c r="O4783" s="36">
        <v>355</v>
      </c>
      <c r="P4783" s="36">
        <v>2</v>
      </c>
      <c r="Q4783" s="36" t="s">
        <v>13997</v>
      </c>
      <c r="R4783" s="50" t="str">
        <f>VLOOKUP(A4783,[1]komplet!$1:$1048576,18,0)</f>
        <v>ANO</v>
      </c>
    </row>
    <row r="4784" spans="1:18" x14ac:dyDescent="0.25">
      <c r="A4784" s="71">
        <v>600081486</v>
      </c>
      <c r="B4784" s="56">
        <f t="shared" si="148"/>
        <v>600081486</v>
      </c>
      <c r="C4784" s="57" t="s">
        <v>8593</v>
      </c>
      <c r="D4784" s="50">
        <v>1</v>
      </c>
      <c r="E4784" s="72">
        <f t="shared" si="149"/>
        <v>46771816</v>
      </c>
      <c r="F4784" s="51" t="s">
        <v>5745</v>
      </c>
      <c r="G4784" s="51" t="s">
        <v>8900</v>
      </c>
      <c r="H4784" s="51">
        <v>1775</v>
      </c>
      <c r="I4784" s="51" t="s">
        <v>14443</v>
      </c>
      <c r="J4784" s="51">
        <v>16.690000000000001</v>
      </c>
      <c r="K4784" s="68">
        <v>29624.750000000004</v>
      </c>
      <c r="L4784" s="63" t="s">
        <v>14444</v>
      </c>
      <c r="M4784" s="50" t="s">
        <v>14008</v>
      </c>
      <c r="N4784" s="36" t="s">
        <v>13999</v>
      </c>
      <c r="O4784" s="36">
        <v>361</v>
      </c>
      <c r="Q4784" s="36" t="s">
        <v>13997</v>
      </c>
      <c r="R4784" s="50" t="str">
        <f>VLOOKUP(A4784,[1]komplet!$1:$1048576,18,0)</f>
        <v>ANO</v>
      </c>
    </row>
    <row r="4785" spans="1:18" x14ac:dyDescent="0.25">
      <c r="A4785" s="71">
        <v>600081508</v>
      </c>
      <c r="B4785" s="56">
        <f t="shared" si="148"/>
        <v>600081508</v>
      </c>
      <c r="C4785" s="57" t="s">
        <v>8594</v>
      </c>
      <c r="D4785" s="50">
        <v>1</v>
      </c>
      <c r="E4785" s="72">
        <f t="shared" si="149"/>
        <v>71012117</v>
      </c>
      <c r="F4785" s="51" t="s">
        <v>5745</v>
      </c>
      <c r="G4785" s="51" t="s">
        <v>8900</v>
      </c>
      <c r="H4785" s="51">
        <v>1100</v>
      </c>
      <c r="I4785" s="51" t="s">
        <v>14443</v>
      </c>
      <c r="J4785" s="51">
        <v>16.690000000000001</v>
      </c>
      <c r="K4785" s="68">
        <v>18359</v>
      </c>
      <c r="L4785" s="63" t="s">
        <v>14444</v>
      </c>
      <c r="M4785" s="50" t="s">
        <v>14009</v>
      </c>
      <c r="N4785" s="36" t="s">
        <v>14010</v>
      </c>
      <c r="O4785" s="36">
        <v>133</v>
      </c>
      <c r="Q4785" s="36" t="s">
        <v>14011</v>
      </c>
      <c r="R4785" s="50" t="str">
        <f>VLOOKUP(A4785,[1]komplet!$1:$1048576,18,0)</f>
        <v>ANO</v>
      </c>
    </row>
    <row r="4786" spans="1:18" x14ac:dyDescent="0.25">
      <c r="A4786" s="71">
        <v>600081559</v>
      </c>
      <c r="B4786" s="56">
        <f t="shared" si="148"/>
        <v>600081559</v>
      </c>
      <c r="C4786" s="57" t="s">
        <v>8595</v>
      </c>
      <c r="D4786" s="50">
        <v>1</v>
      </c>
      <c r="E4786" s="72">
        <f t="shared" si="149"/>
        <v>72742844</v>
      </c>
      <c r="F4786" s="51" t="s">
        <v>5745</v>
      </c>
      <c r="G4786" s="51" t="s">
        <v>8900</v>
      </c>
      <c r="H4786" s="51">
        <v>100</v>
      </c>
      <c r="I4786" s="51" t="s">
        <v>14443</v>
      </c>
      <c r="J4786" s="51">
        <v>16.690000000000001</v>
      </c>
      <c r="K4786" s="68">
        <v>1669.0000000000002</v>
      </c>
      <c r="L4786" s="63" t="s">
        <v>14444</v>
      </c>
      <c r="M4786" s="50" t="s">
        <v>14012</v>
      </c>
      <c r="O4786" s="36">
        <v>85</v>
      </c>
      <c r="Q4786" s="36" t="s">
        <v>14013</v>
      </c>
      <c r="R4786" s="50" t="str">
        <f>VLOOKUP(A4786,[1]komplet!$1:$1048576,18,0)</f>
        <v>ANO</v>
      </c>
    </row>
    <row r="4787" spans="1:18" x14ac:dyDescent="0.25">
      <c r="A4787" s="71">
        <v>600081583</v>
      </c>
      <c r="B4787" s="56">
        <f t="shared" si="148"/>
        <v>600081583</v>
      </c>
      <c r="C4787" s="57" t="s">
        <v>8596</v>
      </c>
      <c r="D4787" s="50">
        <v>1</v>
      </c>
      <c r="E4787" s="72">
        <f t="shared" si="149"/>
        <v>72745134</v>
      </c>
      <c r="F4787" s="51" t="s">
        <v>5745</v>
      </c>
      <c r="G4787" s="51" t="s">
        <v>8900</v>
      </c>
      <c r="H4787" s="51">
        <v>250</v>
      </c>
      <c r="I4787" s="51" t="s">
        <v>14443</v>
      </c>
      <c r="J4787" s="51">
        <v>16.690000000000001</v>
      </c>
      <c r="K4787" s="68">
        <v>4172.5</v>
      </c>
      <c r="L4787" s="63" t="s">
        <v>14444</v>
      </c>
      <c r="M4787" s="50" t="s">
        <v>14014</v>
      </c>
      <c r="N4787" s="36" t="s">
        <v>9812</v>
      </c>
      <c r="O4787" s="36">
        <v>236</v>
      </c>
      <c r="Q4787" s="36" t="s">
        <v>14015</v>
      </c>
      <c r="R4787" s="50" t="str">
        <f>VLOOKUP(A4787,[1]komplet!$1:$1048576,18,0)</f>
        <v>ANO</v>
      </c>
    </row>
    <row r="4788" spans="1:18" x14ac:dyDescent="0.25">
      <c r="A4788" s="71">
        <v>600081605</v>
      </c>
      <c r="B4788" s="56">
        <f t="shared" si="148"/>
        <v>600081605</v>
      </c>
      <c r="C4788" s="57" t="s">
        <v>8597</v>
      </c>
      <c r="D4788" s="50">
        <v>1</v>
      </c>
      <c r="E4788" s="72">
        <f t="shared" si="149"/>
        <v>72742321</v>
      </c>
      <c r="F4788" s="51" t="s">
        <v>5745</v>
      </c>
      <c r="G4788" s="51" t="s">
        <v>8900</v>
      </c>
      <c r="H4788" s="51">
        <v>150</v>
      </c>
      <c r="I4788" s="51" t="s">
        <v>14443</v>
      </c>
      <c r="J4788" s="51">
        <v>16.690000000000001</v>
      </c>
      <c r="K4788" s="68">
        <v>2503.5</v>
      </c>
      <c r="L4788" s="63" t="s">
        <v>14444</v>
      </c>
      <c r="M4788" s="50" t="s">
        <v>14016</v>
      </c>
      <c r="O4788" s="36">
        <v>85</v>
      </c>
      <c r="Q4788" s="36" t="s">
        <v>14017</v>
      </c>
      <c r="R4788" s="50" t="str">
        <f>VLOOKUP(A4788,[1]komplet!$1:$1048576,18,0)</f>
        <v>ANO</v>
      </c>
    </row>
    <row r="4789" spans="1:18" x14ac:dyDescent="0.25">
      <c r="A4789" s="71">
        <v>600081729</v>
      </c>
      <c r="B4789" s="56">
        <f t="shared" si="148"/>
        <v>600081729</v>
      </c>
      <c r="C4789" s="57" t="s">
        <v>8598</v>
      </c>
      <c r="D4789" s="50">
        <v>1</v>
      </c>
      <c r="E4789" s="72">
        <f t="shared" si="149"/>
        <v>46773703</v>
      </c>
      <c r="F4789" s="51" t="s">
        <v>5745</v>
      </c>
      <c r="G4789" s="51" t="s">
        <v>8900</v>
      </c>
      <c r="H4789" s="51">
        <v>625</v>
      </c>
      <c r="I4789" s="51" t="s">
        <v>14443</v>
      </c>
      <c r="J4789" s="51">
        <v>16.690000000000001</v>
      </c>
      <c r="K4789" s="68">
        <v>10431.25</v>
      </c>
      <c r="L4789" s="63" t="s">
        <v>14444</v>
      </c>
      <c r="M4789" s="50" t="s">
        <v>14018</v>
      </c>
      <c r="O4789" s="36">
        <v>170</v>
      </c>
      <c r="Q4789" s="36" t="s">
        <v>14019</v>
      </c>
      <c r="R4789" s="50" t="str">
        <f>VLOOKUP(A4789,[1]komplet!$1:$1048576,18,0)</f>
        <v>ANO</v>
      </c>
    </row>
    <row r="4790" spans="1:18" x14ac:dyDescent="0.25">
      <c r="A4790" s="71">
        <v>600081770</v>
      </c>
      <c r="B4790" s="56">
        <f t="shared" si="148"/>
        <v>600081770</v>
      </c>
      <c r="C4790" s="57" t="s">
        <v>8599</v>
      </c>
      <c r="D4790" s="50">
        <v>1</v>
      </c>
      <c r="E4790" s="72">
        <f t="shared" si="149"/>
        <v>46768807</v>
      </c>
      <c r="F4790" s="51" t="s">
        <v>5745</v>
      </c>
      <c r="G4790" s="51" t="s">
        <v>8900</v>
      </c>
      <c r="H4790" s="51">
        <v>2225</v>
      </c>
      <c r="I4790" s="51" t="s">
        <v>14443</v>
      </c>
      <c r="J4790" s="51">
        <v>16.690000000000001</v>
      </c>
      <c r="K4790" s="68">
        <v>37135.25</v>
      </c>
      <c r="L4790" s="63" t="s">
        <v>14444</v>
      </c>
      <c r="M4790" s="50" t="s">
        <v>14020</v>
      </c>
      <c r="N4790" s="36" t="s">
        <v>48</v>
      </c>
      <c r="O4790" s="36">
        <v>284</v>
      </c>
      <c r="Q4790" s="36" t="s">
        <v>14021</v>
      </c>
      <c r="R4790" s="50" t="str">
        <f>VLOOKUP(A4790,[1]komplet!$1:$1048576,18,0)</f>
        <v>ANO</v>
      </c>
    </row>
    <row r="4791" spans="1:18" x14ac:dyDescent="0.25">
      <c r="A4791" s="71">
        <v>600081834</v>
      </c>
      <c r="B4791" s="56">
        <f t="shared" si="148"/>
        <v>600081834</v>
      </c>
      <c r="C4791" s="57" t="s">
        <v>8600</v>
      </c>
      <c r="D4791" s="50">
        <v>1</v>
      </c>
      <c r="E4791" s="72">
        <f t="shared" si="149"/>
        <v>46773355</v>
      </c>
      <c r="F4791" s="51" t="s">
        <v>5745</v>
      </c>
      <c r="G4791" s="51" t="s">
        <v>8900</v>
      </c>
      <c r="H4791" s="51">
        <v>625</v>
      </c>
      <c r="I4791" s="51" t="s">
        <v>14443</v>
      </c>
      <c r="J4791" s="51">
        <v>16.690000000000001</v>
      </c>
      <c r="K4791" s="68">
        <v>10431.25</v>
      </c>
      <c r="L4791" s="63" t="s">
        <v>14444</v>
      </c>
      <c r="M4791" s="50" t="s">
        <v>14022</v>
      </c>
      <c r="N4791" s="36" t="s">
        <v>5469</v>
      </c>
      <c r="O4791" s="36">
        <v>7</v>
      </c>
      <c r="Q4791" s="36" t="s">
        <v>14023</v>
      </c>
      <c r="R4791" s="50" t="str">
        <f>VLOOKUP(A4791,[1]komplet!$1:$1048576,18,0)</f>
        <v>ANO</v>
      </c>
    </row>
    <row r="4792" spans="1:18" x14ac:dyDescent="0.25">
      <c r="A4792" s="71">
        <v>600011178</v>
      </c>
      <c r="B4792" s="56">
        <f t="shared" si="148"/>
        <v>600011178</v>
      </c>
      <c r="C4792" s="57" t="s">
        <v>8601</v>
      </c>
      <c r="D4792" s="50">
        <v>1</v>
      </c>
      <c r="E4792" s="72">
        <f t="shared" si="149"/>
        <v>25005928</v>
      </c>
      <c r="F4792" s="51" t="s">
        <v>5745</v>
      </c>
      <c r="G4792" s="51" t="s">
        <v>8901</v>
      </c>
      <c r="H4792" s="51">
        <v>525</v>
      </c>
      <c r="I4792" s="51" t="s">
        <v>14443</v>
      </c>
      <c r="J4792" s="51">
        <v>16.690000000000001</v>
      </c>
      <c r="K4792" s="68">
        <v>8762.25</v>
      </c>
      <c r="L4792" s="63" t="s">
        <v>14444</v>
      </c>
      <c r="M4792" s="50" t="s">
        <v>14024</v>
      </c>
      <c r="N4792" s="36" t="s">
        <v>14025</v>
      </c>
      <c r="O4792" s="36">
        <v>1823</v>
      </c>
      <c r="Q4792" s="36" t="s">
        <v>14026</v>
      </c>
      <c r="R4792" s="50" t="str">
        <f>VLOOKUP(A4792,[1]komplet!$1:$1048576,18,0)</f>
        <v>NE</v>
      </c>
    </row>
    <row r="4793" spans="1:18" x14ac:dyDescent="0.25">
      <c r="A4793" s="71">
        <v>600020428</v>
      </c>
      <c r="B4793" s="56">
        <f t="shared" si="148"/>
        <v>600020428</v>
      </c>
      <c r="C4793" s="57" t="s">
        <v>8602</v>
      </c>
      <c r="D4793" s="50">
        <v>1</v>
      </c>
      <c r="E4793" s="72">
        <f t="shared" si="149"/>
        <v>49872427</v>
      </c>
      <c r="F4793" s="51" t="s">
        <v>5745</v>
      </c>
      <c r="G4793" s="51" t="s">
        <v>8901</v>
      </c>
      <c r="H4793" s="51">
        <v>4500</v>
      </c>
      <c r="I4793" s="51" t="s">
        <v>14443</v>
      </c>
      <c r="J4793" s="51">
        <v>16.690000000000001</v>
      </c>
      <c r="K4793" s="68">
        <v>75105</v>
      </c>
      <c r="L4793" s="63" t="s">
        <v>14444</v>
      </c>
      <c r="M4793" s="50" t="s">
        <v>14027</v>
      </c>
      <c r="N4793" s="36" t="s">
        <v>14028</v>
      </c>
      <c r="O4793" s="36">
        <v>2778</v>
      </c>
      <c r="P4793" s="36">
        <v>20</v>
      </c>
      <c r="Q4793" s="36" t="s">
        <v>14026</v>
      </c>
      <c r="R4793" s="50" t="str">
        <f>VLOOKUP(A4793,[1]komplet!$1:$1048576,18,0)</f>
        <v>ANO</v>
      </c>
    </row>
    <row r="4794" spans="1:18" x14ac:dyDescent="0.25">
      <c r="A4794" s="71">
        <v>600023630</v>
      </c>
      <c r="B4794" s="56">
        <f t="shared" si="148"/>
        <v>600023630</v>
      </c>
      <c r="C4794" s="57" t="s">
        <v>8603</v>
      </c>
      <c r="D4794" s="50">
        <v>1</v>
      </c>
      <c r="E4794" s="72">
        <f t="shared" si="149"/>
        <v>62209485</v>
      </c>
      <c r="F4794" s="51" t="s">
        <v>5745</v>
      </c>
      <c r="G4794" s="51" t="s">
        <v>8901</v>
      </c>
      <c r="H4794" s="51">
        <v>675</v>
      </c>
      <c r="I4794" s="51" t="s">
        <v>14443</v>
      </c>
      <c r="J4794" s="51">
        <v>16.690000000000001</v>
      </c>
      <c r="K4794" s="68">
        <v>11265.75</v>
      </c>
      <c r="L4794" s="63" t="s">
        <v>14444</v>
      </c>
      <c r="M4794" s="50" t="s">
        <v>14029</v>
      </c>
      <c r="N4794" s="36" t="s">
        <v>14030</v>
      </c>
      <c r="O4794" s="36"/>
      <c r="Q4794" s="36" t="s">
        <v>14026</v>
      </c>
      <c r="R4794" s="50" t="str">
        <f>VLOOKUP(A4794,[1]komplet!$1:$1048576,18,0)</f>
        <v>ANO</v>
      </c>
    </row>
    <row r="4795" spans="1:18" x14ac:dyDescent="0.25">
      <c r="A4795" s="71">
        <v>600023648</v>
      </c>
      <c r="B4795" s="56">
        <f t="shared" si="148"/>
        <v>600023648</v>
      </c>
      <c r="C4795" s="57" t="s">
        <v>8604</v>
      </c>
      <c r="D4795" s="50">
        <v>1</v>
      </c>
      <c r="E4795" s="72">
        <f t="shared" si="149"/>
        <v>63125382</v>
      </c>
      <c r="F4795" s="51" t="s">
        <v>5745</v>
      </c>
      <c r="G4795" s="51" t="s">
        <v>8901</v>
      </c>
      <c r="H4795" s="51">
        <v>1150</v>
      </c>
      <c r="I4795" s="51" t="s">
        <v>14443</v>
      </c>
      <c r="J4795" s="51">
        <v>16.690000000000001</v>
      </c>
      <c r="K4795" s="68">
        <v>19193.5</v>
      </c>
      <c r="L4795" s="63" t="s">
        <v>14444</v>
      </c>
      <c r="M4795" s="50" t="s">
        <v>14031</v>
      </c>
      <c r="N4795" s="36" t="s">
        <v>9911</v>
      </c>
      <c r="O4795" s="36">
        <v>1534</v>
      </c>
      <c r="Q4795" s="36" t="s">
        <v>14026</v>
      </c>
      <c r="R4795" s="50" t="str">
        <f>VLOOKUP(A4795,[1]komplet!$1:$1048576,18,0)</f>
        <v>ANO</v>
      </c>
    </row>
    <row r="4796" spans="1:18" x14ac:dyDescent="0.25">
      <c r="A4796" s="71">
        <v>600011054</v>
      </c>
      <c r="B4796" s="56">
        <f t="shared" si="148"/>
        <v>600011054</v>
      </c>
      <c r="C4796" s="57" t="s">
        <v>8605</v>
      </c>
      <c r="D4796" s="50">
        <v>1</v>
      </c>
      <c r="E4796" s="72">
        <f t="shared" si="149"/>
        <v>49872559</v>
      </c>
      <c r="F4796" s="51" t="s">
        <v>5745</v>
      </c>
      <c r="G4796" s="51" t="s">
        <v>8901</v>
      </c>
      <c r="H4796" s="51">
        <v>3050</v>
      </c>
      <c r="I4796" s="51" t="s">
        <v>14443</v>
      </c>
      <c r="J4796" s="51">
        <v>16.690000000000001</v>
      </c>
      <c r="K4796" s="68">
        <v>50904.500000000007</v>
      </c>
      <c r="L4796" s="63" t="s">
        <v>14444</v>
      </c>
      <c r="M4796" s="50" t="s">
        <v>14032</v>
      </c>
      <c r="N4796" s="36" t="s">
        <v>9231</v>
      </c>
      <c r="O4796" s="36">
        <v>1530</v>
      </c>
      <c r="P4796" s="36">
        <v>29</v>
      </c>
      <c r="Q4796" s="36" t="s">
        <v>14026</v>
      </c>
      <c r="R4796" s="50" t="str">
        <f>VLOOKUP(A4796,[1]komplet!$1:$1048576,18,0)</f>
        <v>ANO</v>
      </c>
    </row>
    <row r="4797" spans="1:18" x14ac:dyDescent="0.25">
      <c r="A4797" s="71">
        <v>600011089</v>
      </c>
      <c r="B4797" s="56">
        <f t="shared" si="148"/>
        <v>600011089</v>
      </c>
      <c r="C4797" s="57" t="s">
        <v>8606</v>
      </c>
      <c r="D4797" s="50">
        <v>1</v>
      </c>
      <c r="E4797" s="72">
        <f t="shared" si="149"/>
        <v>25015052</v>
      </c>
      <c r="F4797" s="51" t="s">
        <v>5745</v>
      </c>
      <c r="G4797" s="51" t="s">
        <v>8901</v>
      </c>
      <c r="H4797" s="51">
        <v>725</v>
      </c>
      <c r="I4797" s="51" t="s">
        <v>14443</v>
      </c>
      <c r="J4797" s="51">
        <v>16.690000000000001</v>
      </c>
      <c r="K4797" s="68">
        <v>12100.250000000002</v>
      </c>
      <c r="L4797" s="63" t="s">
        <v>14444</v>
      </c>
      <c r="M4797" s="50" t="s">
        <v>14033</v>
      </c>
      <c r="N4797" s="36" t="s">
        <v>14034</v>
      </c>
      <c r="O4797" s="36">
        <v>584</v>
      </c>
      <c r="Q4797" s="36" t="s">
        <v>14026</v>
      </c>
      <c r="R4797" s="50" t="str">
        <f>VLOOKUP(A4797,[1]komplet!$1:$1048576,18,0)</f>
        <v>NE</v>
      </c>
    </row>
    <row r="4798" spans="1:18" x14ac:dyDescent="0.25">
      <c r="A4798" s="71">
        <v>600011127</v>
      </c>
      <c r="B4798" s="56">
        <f t="shared" si="148"/>
        <v>600011127</v>
      </c>
      <c r="C4798" s="57" t="s">
        <v>8607</v>
      </c>
      <c r="D4798" s="50">
        <v>1</v>
      </c>
      <c r="E4798" s="72">
        <f t="shared" si="149"/>
        <v>25024566</v>
      </c>
      <c r="F4798" s="51" t="s">
        <v>5745</v>
      </c>
      <c r="G4798" s="51" t="s">
        <v>8901</v>
      </c>
      <c r="H4798" s="51">
        <v>775</v>
      </c>
      <c r="I4798" s="51" t="s">
        <v>14443</v>
      </c>
      <c r="J4798" s="51">
        <v>16.690000000000001</v>
      </c>
      <c r="K4798" s="68">
        <v>12934.750000000002</v>
      </c>
      <c r="L4798" s="63" t="s">
        <v>14444</v>
      </c>
      <c r="M4798" s="50" t="s">
        <v>14035</v>
      </c>
      <c r="N4798" s="36" t="s">
        <v>4802</v>
      </c>
      <c r="O4798" s="36">
        <v>2806</v>
      </c>
      <c r="P4798" s="36">
        <v>7</v>
      </c>
      <c r="Q4798" s="36" t="s">
        <v>14026</v>
      </c>
      <c r="R4798" s="50" t="str">
        <f>VLOOKUP(A4798,[1]komplet!$1:$1048576,18,0)</f>
        <v>NE</v>
      </c>
    </row>
    <row r="4799" spans="1:18" x14ac:dyDescent="0.25">
      <c r="A4799" s="71">
        <v>600011143</v>
      </c>
      <c r="B4799" s="56">
        <f t="shared" si="148"/>
        <v>600011143</v>
      </c>
      <c r="C4799" s="57" t="s">
        <v>8608</v>
      </c>
      <c r="D4799" s="50">
        <v>1</v>
      </c>
      <c r="E4799" s="72">
        <f t="shared" si="149"/>
        <v>524905</v>
      </c>
      <c r="F4799" s="51" t="s">
        <v>5745</v>
      </c>
      <c r="G4799" s="51" t="s">
        <v>8901</v>
      </c>
      <c r="H4799" s="51">
        <v>2000</v>
      </c>
      <c r="I4799" s="51" t="s">
        <v>14443</v>
      </c>
      <c r="J4799" s="51">
        <v>16.690000000000001</v>
      </c>
      <c r="K4799" s="68">
        <v>33380</v>
      </c>
      <c r="L4799" s="63" t="s">
        <v>14444</v>
      </c>
      <c r="M4799" s="50" t="s">
        <v>14036</v>
      </c>
      <c r="N4799" s="36" t="s">
        <v>9911</v>
      </c>
      <c r="O4799" s="36">
        <v>711</v>
      </c>
      <c r="P4799" s="36">
        <v>2</v>
      </c>
      <c r="Q4799" s="36" t="s">
        <v>14026</v>
      </c>
      <c r="R4799" s="50" t="str">
        <f>VLOOKUP(A4799,[1]komplet!$1:$1048576,18,0)</f>
        <v>ANO</v>
      </c>
    </row>
    <row r="4800" spans="1:18" x14ac:dyDescent="0.25">
      <c r="A4800" s="71">
        <v>600011151</v>
      </c>
      <c r="B4800" s="56">
        <f t="shared" si="148"/>
        <v>600011151</v>
      </c>
      <c r="C4800" s="57" t="s">
        <v>8609</v>
      </c>
      <c r="D4800" s="50">
        <v>1</v>
      </c>
      <c r="E4800" s="72">
        <f t="shared" si="149"/>
        <v>25015192</v>
      </c>
      <c r="F4800" s="51" t="s">
        <v>5745</v>
      </c>
      <c r="G4800" s="51" t="s">
        <v>8901</v>
      </c>
      <c r="H4800" s="51">
        <v>850</v>
      </c>
      <c r="I4800" s="51" t="s">
        <v>14443</v>
      </c>
      <c r="J4800" s="51">
        <v>16.690000000000001</v>
      </c>
      <c r="K4800" s="68">
        <v>14186.500000000002</v>
      </c>
      <c r="L4800" s="63" t="s">
        <v>14444</v>
      </c>
      <c r="M4800" s="50" t="s">
        <v>14037</v>
      </c>
      <c r="N4800" s="36" t="s">
        <v>14038</v>
      </c>
      <c r="O4800" s="36">
        <v>1142</v>
      </c>
      <c r="P4800" s="36">
        <v>9</v>
      </c>
      <c r="Q4800" s="36" t="s">
        <v>14026</v>
      </c>
      <c r="R4800" s="50" t="str">
        <f>VLOOKUP(A4800,[1]komplet!$1:$1048576,18,0)</f>
        <v>NE</v>
      </c>
    </row>
    <row r="4801" spans="1:18" x14ac:dyDescent="0.25">
      <c r="A4801" s="71">
        <v>600083667</v>
      </c>
      <c r="B4801" s="56">
        <f t="shared" si="148"/>
        <v>600083667</v>
      </c>
      <c r="C4801" s="57" t="s">
        <v>8610</v>
      </c>
      <c r="D4801" s="50">
        <v>1</v>
      </c>
      <c r="E4801" s="72">
        <f t="shared" si="149"/>
        <v>49872184</v>
      </c>
      <c r="F4801" s="51" t="s">
        <v>5745</v>
      </c>
      <c r="G4801" s="51" t="s">
        <v>8901</v>
      </c>
      <c r="H4801" s="51">
        <v>1875</v>
      </c>
      <c r="I4801" s="51" t="s">
        <v>14443</v>
      </c>
      <c r="J4801" s="51">
        <v>16.690000000000001</v>
      </c>
      <c r="K4801" s="68">
        <v>31293.750000000004</v>
      </c>
      <c r="L4801" s="63" t="s">
        <v>14444</v>
      </c>
      <c r="M4801" s="50" t="s">
        <v>14039</v>
      </c>
      <c r="N4801" s="36" t="s">
        <v>4622</v>
      </c>
      <c r="O4801" s="36">
        <v>2342</v>
      </c>
      <c r="P4801" s="36">
        <v>1</v>
      </c>
      <c r="Q4801" s="36" t="s">
        <v>14026</v>
      </c>
      <c r="R4801" s="50" t="str">
        <f>VLOOKUP(A4801,[1]komplet!$1:$1048576,18,0)</f>
        <v>ANO</v>
      </c>
    </row>
    <row r="4802" spans="1:18" x14ac:dyDescent="0.25">
      <c r="A4802" s="71">
        <v>600083675</v>
      </c>
      <c r="B4802" s="56">
        <f t="shared" si="148"/>
        <v>600083675</v>
      </c>
      <c r="C4802" s="57" t="s">
        <v>8611</v>
      </c>
      <c r="D4802" s="50">
        <v>1</v>
      </c>
      <c r="E4802" s="72">
        <f t="shared" si="149"/>
        <v>47326204</v>
      </c>
      <c r="F4802" s="51" t="s">
        <v>5745</v>
      </c>
      <c r="G4802" s="51" t="s">
        <v>8901</v>
      </c>
      <c r="H4802" s="51">
        <v>2700</v>
      </c>
      <c r="I4802" s="51" t="s">
        <v>14443</v>
      </c>
      <c r="J4802" s="51">
        <v>16.690000000000001</v>
      </c>
      <c r="K4802" s="68">
        <v>45063</v>
      </c>
      <c r="L4802" s="63" t="s">
        <v>14444</v>
      </c>
      <c r="M4802" s="50" t="s">
        <v>14040</v>
      </c>
      <c r="N4802" s="36" t="s">
        <v>14041</v>
      </c>
      <c r="O4802" s="36">
        <v>2454</v>
      </c>
      <c r="P4802" s="36">
        <v>2</v>
      </c>
      <c r="Q4802" s="36" t="s">
        <v>14026</v>
      </c>
      <c r="R4802" s="50" t="str">
        <f>VLOOKUP(A4802,[1]komplet!$1:$1048576,18,0)</f>
        <v>ANO</v>
      </c>
    </row>
    <row r="4803" spans="1:18" x14ac:dyDescent="0.25">
      <c r="A4803" s="71">
        <v>600083683</v>
      </c>
      <c r="B4803" s="56">
        <f t="shared" si="148"/>
        <v>600083683</v>
      </c>
      <c r="C4803" s="57" t="s">
        <v>8612</v>
      </c>
      <c r="D4803" s="50">
        <v>1</v>
      </c>
      <c r="E4803" s="72">
        <f t="shared" si="149"/>
        <v>70983381</v>
      </c>
      <c r="F4803" s="51" t="s">
        <v>5745</v>
      </c>
      <c r="G4803" s="51" t="s">
        <v>8901</v>
      </c>
      <c r="H4803" s="51">
        <v>575</v>
      </c>
      <c r="I4803" s="51" t="s">
        <v>14443</v>
      </c>
      <c r="J4803" s="51">
        <v>16.690000000000001</v>
      </c>
      <c r="K4803" s="68">
        <v>9596.75</v>
      </c>
      <c r="L4803" s="63" t="s">
        <v>14444</v>
      </c>
      <c r="M4803" s="50" t="s">
        <v>14042</v>
      </c>
      <c r="O4803" s="36">
        <v>17</v>
      </c>
      <c r="Q4803" s="36" t="s">
        <v>14043</v>
      </c>
      <c r="R4803" s="50" t="str">
        <f>VLOOKUP(A4803,[1]komplet!$1:$1048576,18,0)</f>
        <v>ANO</v>
      </c>
    </row>
    <row r="4804" spans="1:18" x14ac:dyDescent="0.25">
      <c r="A4804" s="71">
        <v>600083730</v>
      </c>
      <c r="B4804" s="56">
        <f t="shared" si="148"/>
        <v>600083730</v>
      </c>
      <c r="C4804" s="57" t="s">
        <v>8613</v>
      </c>
      <c r="D4804" s="50">
        <v>1</v>
      </c>
      <c r="E4804" s="72">
        <f t="shared" si="149"/>
        <v>830984</v>
      </c>
      <c r="F4804" s="51" t="s">
        <v>5745</v>
      </c>
      <c r="G4804" s="51" t="s">
        <v>8901</v>
      </c>
      <c r="H4804" s="51">
        <v>2200</v>
      </c>
      <c r="I4804" s="51" t="s">
        <v>14443</v>
      </c>
      <c r="J4804" s="51">
        <v>16.690000000000001</v>
      </c>
      <c r="K4804" s="68">
        <v>36718</v>
      </c>
      <c r="L4804" s="63" t="s">
        <v>14444</v>
      </c>
      <c r="M4804" s="50" t="s">
        <v>14044</v>
      </c>
      <c r="N4804" s="36" t="s">
        <v>4874</v>
      </c>
      <c r="O4804" s="36">
        <v>2944</v>
      </c>
      <c r="P4804" s="36">
        <v>1</v>
      </c>
      <c r="Q4804" s="36" t="s">
        <v>14026</v>
      </c>
      <c r="R4804" s="50" t="str">
        <f>VLOOKUP(A4804,[1]komplet!$1:$1048576,18,0)</f>
        <v>ANO</v>
      </c>
    </row>
    <row r="4805" spans="1:18" x14ac:dyDescent="0.25">
      <c r="A4805" s="71">
        <v>600083748</v>
      </c>
      <c r="B4805" s="56">
        <f t="shared" ref="B4805:B4868" si="150">A4805*1</f>
        <v>600083748</v>
      </c>
      <c r="C4805" s="57" t="s">
        <v>8614</v>
      </c>
      <c r="D4805" s="50">
        <v>1</v>
      </c>
      <c r="E4805" s="72">
        <f t="shared" ref="E4805:E4868" si="151">C4805*1</f>
        <v>47326417</v>
      </c>
      <c r="F4805" s="51" t="s">
        <v>5745</v>
      </c>
      <c r="G4805" s="51" t="s">
        <v>8901</v>
      </c>
      <c r="H4805" s="51">
        <v>2325</v>
      </c>
      <c r="I4805" s="51" t="s">
        <v>14443</v>
      </c>
      <c r="J4805" s="51">
        <v>16.690000000000001</v>
      </c>
      <c r="K4805" s="68">
        <v>38804.25</v>
      </c>
      <c r="L4805" s="63" t="s">
        <v>14444</v>
      </c>
      <c r="M4805" s="50" t="s">
        <v>14045</v>
      </c>
      <c r="N4805" s="36" t="s">
        <v>33</v>
      </c>
      <c r="O4805" s="36">
        <v>1235</v>
      </c>
      <c r="P4805" s="36">
        <v>8</v>
      </c>
      <c r="Q4805" s="36" t="s">
        <v>14026</v>
      </c>
      <c r="R4805" s="50" t="str">
        <f>VLOOKUP(A4805,[1]komplet!$1:$1048576,18,0)</f>
        <v>ANO</v>
      </c>
    </row>
    <row r="4806" spans="1:18" x14ac:dyDescent="0.25">
      <c r="A4806" s="71">
        <v>600083764</v>
      </c>
      <c r="B4806" s="56">
        <f t="shared" si="150"/>
        <v>600083764</v>
      </c>
      <c r="C4806" s="57" t="s">
        <v>8615</v>
      </c>
      <c r="D4806" s="50">
        <v>1</v>
      </c>
      <c r="E4806" s="72">
        <f t="shared" si="151"/>
        <v>47324180</v>
      </c>
      <c r="F4806" s="51" t="s">
        <v>5745</v>
      </c>
      <c r="G4806" s="51" t="s">
        <v>8901</v>
      </c>
      <c r="H4806" s="51">
        <v>1875</v>
      </c>
      <c r="I4806" s="51" t="s">
        <v>14443</v>
      </c>
      <c r="J4806" s="51">
        <v>16.690000000000001</v>
      </c>
      <c r="K4806" s="68">
        <v>31293.750000000004</v>
      </c>
      <c r="L4806" s="63" t="s">
        <v>14444</v>
      </c>
      <c r="M4806" s="50" t="s">
        <v>14046</v>
      </c>
      <c r="N4806" s="36" t="s">
        <v>55</v>
      </c>
      <c r="O4806" s="36">
        <v>474</v>
      </c>
      <c r="P4806" s="36">
        <v>22</v>
      </c>
      <c r="Q4806" s="36" t="s">
        <v>14026</v>
      </c>
      <c r="R4806" s="50" t="str">
        <f>VLOOKUP(A4806,[1]komplet!$1:$1048576,18,0)</f>
        <v>ANO</v>
      </c>
    </row>
    <row r="4807" spans="1:18" x14ac:dyDescent="0.25">
      <c r="A4807" s="71">
        <v>600083772</v>
      </c>
      <c r="B4807" s="56">
        <f t="shared" si="150"/>
        <v>600083772</v>
      </c>
      <c r="C4807" s="57" t="s">
        <v>8616</v>
      </c>
      <c r="D4807" s="50">
        <v>1</v>
      </c>
      <c r="E4807" s="72">
        <f t="shared" si="151"/>
        <v>47326328</v>
      </c>
      <c r="F4807" s="51" t="s">
        <v>5745</v>
      </c>
      <c r="G4807" s="51" t="s">
        <v>8901</v>
      </c>
      <c r="H4807" s="51">
        <v>1925</v>
      </c>
      <c r="I4807" s="51" t="s">
        <v>14443</v>
      </c>
      <c r="J4807" s="51">
        <v>16.690000000000001</v>
      </c>
      <c r="K4807" s="68">
        <v>32128.250000000004</v>
      </c>
      <c r="L4807" s="63" t="s">
        <v>14444</v>
      </c>
      <c r="M4807" s="50" t="s">
        <v>14047</v>
      </c>
      <c r="N4807" s="36" t="s">
        <v>14048</v>
      </c>
      <c r="O4807" s="36">
        <v>2614</v>
      </c>
      <c r="P4807" s="36">
        <v>26</v>
      </c>
      <c r="Q4807" s="36" t="s">
        <v>14026</v>
      </c>
      <c r="R4807" s="50" t="str">
        <f>VLOOKUP(A4807,[1]komplet!$1:$1048576,18,0)</f>
        <v>ANO</v>
      </c>
    </row>
    <row r="4808" spans="1:18" x14ac:dyDescent="0.25">
      <c r="A4808" s="71">
        <v>600083781</v>
      </c>
      <c r="B4808" s="56">
        <f t="shared" si="150"/>
        <v>600083781</v>
      </c>
      <c r="C4808" s="57" t="s">
        <v>8617</v>
      </c>
      <c r="D4808" s="50">
        <v>1</v>
      </c>
      <c r="E4808" s="72">
        <f t="shared" si="151"/>
        <v>47326409</v>
      </c>
      <c r="F4808" s="51" t="s">
        <v>5745</v>
      </c>
      <c r="G4808" s="51" t="s">
        <v>8901</v>
      </c>
      <c r="H4808" s="51">
        <v>2050</v>
      </c>
      <c r="I4808" s="51" t="s">
        <v>14443</v>
      </c>
      <c r="J4808" s="51">
        <v>16.690000000000001</v>
      </c>
      <c r="K4808" s="68">
        <v>34214.5</v>
      </c>
      <c r="L4808" s="63" t="s">
        <v>14444</v>
      </c>
      <c r="M4808" s="50" t="s">
        <v>14049</v>
      </c>
      <c r="N4808" s="36" t="s">
        <v>5063</v>
      </c>
      <c r="O4808" s="36">
        <v>1028</v>
      </c>
      <c r="P4808" s="36">
        <v>4</v>
      </c>
      <c r="Q4808" s="36" t="s">
        <v>14026</v>
      </c>
      <c r="R4808" s="50" t="str">
        <f>VLOOKUP(A4808,[1]komplet!$1:$1048576,18,0)</f>
        <v>ANO</v>
      </c>
    </row>
    <row r="4809" spans="1:18" x14ac:dyDescent="0.25">
      <c r="A4809" s="71">
        <v>600083802</v>
      </c>
      <c r="B4809" s="56">
        <f t="shared" si="150"/>
        <v>600083802</v>
      </c>
      <c r="C4809" s="57" t="s">
        <v>8618</v>
      </c>
      <c r="D4809" s="50">
        <v>1</v>
      </c>
      <c r="E4809" s="72">
        <f t="shared" si="151"/>
        <v>70982236</v>
      </c>
      <c r="F4809" s="51" t="s">
        <v>5745</v>
      </c>
      <c r="G4809" s="51" t="s">
        <v>8901</v>
      </c>
      <c r="H4809" s="51">
        <v>850</v>
      </c>
      <c r="I4809" s="51" t="s">
        <v>14443</v>
      </c>
      <c r="J4809" s="51">
        <v>16.690000000000001</v>
      </c>
      <c r="K4809" s="68">
        <v>14186.500000000002</v>
      </c>
      <c r="L4809" s="63" t="s">
        <v>14444</v>
      </c>
      <c r="M4809" s="50" t="s">
        <v>14050</v>
      </c>
      <c r="N4809" s="36" t="s">
        <v>12</v>
      </c>
      <c r="O4809" s="36">
        <v>167</v>
      </c>
      <c r="Q4809" s="36" t="s">
        <v>14051</v>
      </c>
      <c r="R4809" s="50" t="str">
        <f>VLOOKUP(A4809,[1]komplet!$1:$1048576,18,0)</f>
        <v>ANO</v>
      </c>
    </row>
    <row r="4810" spans="1:18" x14ac:dyDescent="0.25">
      <c r="A4810" s="71">
        <v>600083811</v>
      </c>
      <c r="B4810" s="56">
        <f t="shared" si="150"/>
        <v>600083811</v>
      </c>
      <c r="C4810" s="57" t="s">
        <v>8619</v>
      </c>
      <c r="D4810" s="50">
        <v>1</v>
      </c>
      <c r="E4810" s="72">
        <f t="shared" si="151"/>
        <v>47325615</v>
      </c>
      <c r="F4810" s="51" t="s">
        <v>5745</v>
      </c>
      <c r="G4810" s="51" t="s">
        <v>8901</v>
      </c>
      <c r="H4810" s="51">
        <v>2325</v>
      </c>
      <c r="I4810" s="51" t="s">
        <v>14443</v>
      </c>
      <c r="J4810" s="51">
        <v>16.690000000000001</v>
      </c>
      <c r="K4810" s="68">
        <v>38804.25</v>
      </c>
      <c r="L4810" s="63" t="s">
        <v>14444</v>
      </c>
      <c r="M4810" s="50" t="s">
        <v>14052</v>
      </c>
      <c r="N4810" s="36" t="s">
        <v>14053</v>
      </c>
      <c r="O4810" s="36">
        <v>1855</v>
      </c>
      <c r="P4810" s="36">
        <v>1</v>
      </c>
      <c r="Q4810" s="36" t="s">
        <v>14026</v>
      </c>
      <c r="R4810" s="50" t="str">
        <f>VLOOKUP(A4810,[1]komplet!$1:$1048576,18,0)</f>
        <v>ANO</v>
      </c>
    </row>
    <row r="4811" spans="1:18" x14ac:dyDescent="0.25">
      <c r="A4811" s="71">
        <v>600083870</v>
      </c>
      <c r="B4811" s="56">
        <f t="shared" si="150"/>
        <v>600083870</v>
      </c>
      <c r="C4811" s="57" t="s">
        <v>8620</v>
      </c>
      <c r="D4811" s="50">
        <v>1</v>
      </c>
      <c r="E4811" s="72">
        <f t="shared" si="151"/>
        <v>47326239</v>
      </c>
      <c r="F4811" s="51" t="s">
        <v>5745</v>
      </c>
      <c r="G4811" s="51" t="s">
        <v>8901</v>
      </c>
      <c r="H4811" s="51">
        <v>2575</v>
      </c>
      <c r="I4811" s="51" t="s">
        <v>14443</v>
      </c>
      <c r="J4811" s="51">
        <v>16.690000000000001</v>
      </c>
      <c r="K4811" s="68">
        <v>42976.75</v>
      </c>
      <c r="L4811" s="63" t="s">
        <v>14444</v>
      </c>
      <c r="M4811" s="50" t="s">
        <v>14054</v>
      </c>
      <c r="N4811" s="36" t="s">
        <v>14055</v>
      </c>
      <c r="O4811" s="36">
        <v>2912</v>
      </c>
      <c r="P4811" s="36">
        <v>8</v>
      </c>
      <c r="Q4811" s="36" t="s">
        <v>14026</v>
      </c>
      <c r="R4811" s="50" t="str">
        <f>VLOOKUP(A4811,[1]komplet!$1:$1048576,18,0)</f>
        <v>ANO</v>
      </c>
    </row>
    <row r="4812" spans="1:18" x14ac:dyDescent="0.25">
      <c r="A4812" s="71">
        <v>600083888</v>
      </c>
      <c r="B4812" s="56">
        <f t="shared" si="150"/>
        <v>600083888</v>
      </c>
      <c r="C4812" s="57" t="s">
        <v>8621</v>
      </c>
      <c r="D4812" s="50">
        <v>1</v>
      </c>
      <c r="E4812" s="72">
        <f t="shared" si="151"/>
        <v>49872265</v>
      </c>
      <c r="F4812" s="51" t="s">
        <v>5745</v>
      </c>
      <c r="G4812" s="51" t="s">
        <v>8901</v>
      </c>
      <c r="H4812" s="51">
        <v>675</v>
      </c>
      <c r="I4812" s="51" t="s">
        <v>14443</v>
      </c>
      <c r="J4812" s="51">
        <v>16.690000000000001</v>
      </c>
      <c r="K4812" s="68">
        <v>11265.75</v>
      </c>
      <c r="L4812" s="63" t="s">
        <v>14444</v>
      </c>
      <c r="M4812" s="50" t="s">
        <v>14056</v>
      </c>
      <c r="N4812" s="36" t="s">
        <v>14057</v>
      </c>
      <c r="O4812" s="36">
        <v>186</v>
      </c>
      <c r="P4812" s="36">
        <v>4</v>
      </c>
      <c r="Q4812" s="36" t="s">
        <v>14026</v>
      </c>
      <c r="R4812" s="50" t="str">
        <f>VLOOKUP(A4812,[1]komplet!$1:$1048576,18,0)</f>
        <v>ANO</v>
      </c>
    </row>
    <row r="4813" spans="1:18" x14ac:dyDescent="0.25">
      <c r="A4813" s="71">
        <v>600083900</v>
      </c>
      <c r="B4813" s="56">
        <f t="shared" si="150"/>
        <v>600083900</v>
      </c>
      <c r="C4813" s="57" t="s">
        <v>8622</v>
      </c>
      <c r="D4813" s="50">
        <v>1</v>
      </c>
      <c r="E4813" s="72">
        <f t="shared" si="151"/>
        <v>47324082</v>
      </c>
      <c r="F4813" s="51" t="s">
        <v>5745</v>
      </c>
      <c r="G4813" s="51" t="s">
        <v>8901</v>
      </c>
      <c r="H4813" s="51">
        <v>2625</v>
      </c>
      <c r="I4813" s="51" t="s">
        <v>14443</v>
      </c>
      <c r="J4813" s="51">
        <v>16.690000000000001</v>
      </c>
      <c r="K4813" s="68">
        <v>43811.25</v>
      </c>
      <c r="L4813" s="63" t="s">
        <v>14444</v>
      </c>
      <c r="M4813" s="50" t="s">
        <v>14058</v>
      </c>
      <c r="N4813" s="36" t="s">
        <v>4608</v>
      </c>
      <c r="O4813" s="36">
        <v>1692</v>
      </c>
      <c r="P4813" s="36">
        <v>3</v>
      </c>
      <c r="Q4813" s="36" t="s">
        <v>14026</v>
      </c>
      <c r="R4813" s="50" t="str">
        <f>VLOOKUP(A4813,[1]komplet!$1:$1048576,18,0)</f>
        <v>ANO</v>
      </c>
    </row>
    <row r="4814" spans="1:18" x14ac:dyDescent="0.25">
      <c r="A4814" s="71">
        <v>600083926</v>
      </c>
      <c r="B4814" s="56">
        <f t="shared" si="150"/>
        <v>600083926</v>
      </c>
      <c r="C4814" s="57" t="s">
        <v>8623</v>
      </c>
      <c r="D4814" s="50">
        <v>1</v>
      </c>
      <c r="E4814" s="72">
        <f t="shared" si="151"/>
        <v>70921768</v>
      </c>
      <c r="F4814" s="51" t="s">
        <v>5745</v>
      </c>
      <c r="G4814" s="51" t="s">
        <v>8901</v>
      </c>
      <c r="H4814" s="51">
        <v>625</v>
      </c>
      <c r="I4814" s="51" t="s">
        <v>14443</v>
      </c>
      <c r="J4814" s="51">
        <v>16.690000000000001</v>
      </c>
      <c r="K4814" s="68">
        <v>10431.25</v>
      </c>
      <c r="L4814" s="63" t="s">
        <v>14444</v>
      </c>
      <c r="M4814" s="50" t="s">
        <v>14059</v>
      </c>
      <c r="O4814" s="36">
        <v>191</v>
      </c>
      <c r="Q4814" s="36" t="s">
        <v>14060</v>
      </c>
      <c r="R4814" s="50" t="str">
        <f>VLOOKUP(A4814,[1]komplet!$1:$1048576,18,0)</f>
        <v>ANO</v>
      </c>
    </row>
    <row r="4815" spans="1:18" x14ac:dyDescent="0.25">
      <c r="A4815" s="71">
        <v>600170641</v>
      </c>
      <c r="B4815" s="56">
        <f t="shared" si="150"/>
        <v>600170641</v>
      </c>
      <c r="C4815" s="57" t="s">
        <v>8624</v>
      </c>
      <c r="D4815" s="50">
        <v>1</v>
      </c>
      <c r="E4815" s="72">
        <f t="shared" si="151"/>
        <v>125423</v>
      </c>
      <c r="F4815" s="51" t="s">
        <v>5745</v>
      </c>
      <c r="G4815" s="51" t="s">
        <v>8901</v>
      </c>
      <c r="H4815" s="51">
        <v>3550</v>
      </c>
      <c r="I4815" s="51" t="s">
        <v>14443</v>
      </c>
      <c r="J4815" s="51">
        <v>16.690000000000001</v>
      </c>
      <c r="K4815" s="68">
        <v>59249.500000000007</v>
      </c>
      <c r="L4815" s="63" t="s">
        <v>14444</v>
      </c>
      <c r="M4815" s="50" t="s">
        <v>14061</v>
      </c>
      <c r="N4815" s="36" t="s">
        <v>13833</v>
      </c>
      <c r="O4815" s="36">
        <v>21</v>
      </c>
      <c r="Q4815" s="36" t="s">
        <v>14026</v>
      </c>
      <c r="R4815" s="50" t="str">
        <f>VLOOKUP(A4815,[1]komplet!$1:$1048576,18,0)</f>
        <v>ANO</v>
      </c>
    </row>
    <row r="4816" spans="1:18" x14ac:dyDescent="0.25">
      <c r="A4816" s="71">
        <v>691000522</v>
      </c>
      <c r="B4816" s="56">
        <f t="shared" si="150"/>
        <v>691000522</v>
      </c>
      <c r="C4816" s="57" t="s">
        <v>8625</v>
      </c>
      <c r="D4816" s="50">
        <v>1</v>
      </c>
      <c r="E4816" s="72">
        <f t="shared" si="151"/>
        <v>25045911</v>
      </c>
      <c r="F4816" s="51" t="s">
        <v>5745</v>
      </c>
      <c r="G4816" s="51" t="s">
        <v>8901</v>
      </c>
      <c r="H4816" s="51">
        <v>1350</v>
      </c>
      <c r="I4816" s="51" t="s">
        <v>14443</v>
      </c>
      <c r="J4816" s="51">
        <v>16.690000000000001</v>
      </c>
      <c r="K4816" s="68">
        <v>22531.5</v>
      </c>
      <c r="L4816" s="63" t="s">
        <v>14444</v>
      </c>
      <c r="M4816" s="50" t="s">
        <v>14062</v>
      </c>
      <c r="N4816" s="36" t="s">
        <v>14063</v>
      </c>
      <c r="O4816" s="36">
        <v>911</v>
      </c>
      <c r="P4816" s="36">
        <v>40</v>
      </c>
      <c r="Q4816" s="36" t="s">
        <v>14026</v>
      </c>
      <c r="R4816" s="50" t="str">
        <f>VLOOKUP(A4816,[1]komplet!$1:$1048576,18,0)</f>
        <v>NE</v>
      </c>
    </row>
    <row r="4817" spans="1:18" x14ac:dyDescent="0.25">
      <c r="A4817" s="71">
        <v>691005371</v>
      </c>
      <c r="B4817" s="56">
        <f t="shared" si="150"/>
        <v>691005371</v>
      </c>
      <c r="C4817" s="57" t="s">
        <v>8626</v>
      </c>
      <c r="D4817" s="50">
        <v>1</v>
      </c>
      <c r="E4817" s="72">
        <f t="shared" si="151"/>
        <v>25485920</v>
      </c>
      <c r="F4817" s="51" t="s">
        <v>5745</v>
      </c>
      <c r="G4817" s="51" t="s">
        <v>8901</v>
      </c>
      <c r="H4817" s="51">
        <v>150</v>
      </c>
      <c r="I4817" s="51" t="s">
        <v>14443</v>
      </c>
      <c r="J4817" s="51">
        <v>16.690000000000001</v>
      </c>
      <c r="K4817" s="68">
        <v>2503.5</v>
      </c>
      <c r="L4817" s="63" t="s">
        <v>14444</v>
      </c>
      <c r="M4817" s="50" t="s">
        <v>14064</v>
      </c>
      <c r="N4817" s="36" t="s">
        <v>14065</v>
      </c>
      <c r="O4817" s="36">
        <v>363</v>
      </c>
      <c r="Q4817" s="36" t="s">
        <v>14026</v>
      </c>
      <c r="R4817" s="50" t="str">
        <f>VLOOKUP(A4817,[1]komplet!$1:$1048576,18,0)</f>
        <v>NE</v>
      </c>
    </row>
    <row r="4818" spans="1:18" x14ac:dyDescent="0.25">
      <c r="A4818" s="71">
        <v>691009406</v>
      </c>
      <c r="B4818" s="56">
        <f t="shared" si="150"/>
        <v>691009406</v>
      </c>
      <c r="C4818" s="57" t="s">
        <v>8627</v>
      </c>
      <c r="D4818" s="50">
        <v>1</v>
      </c>
      <c r="E4818" s="72">
        <f t="shared" si="151"/>
        <v>4677846</v>
      </c>
      <c r="F4818" s="51" t="s">
        <v>5745</v>
      </c>
      <c r="G4818" s="51" t="s">
        <v>8901</v>
      </c>
      <c r="H4818" s="51">
        <v>375</v>
      </c>
      <c r="I4818" s="51" t="s">
        <v>14443</v>
      </c>
      <c r="J4818" s="51">
        <v>16.690000000000001</v>
      </c>
      <c r="K4818" s="68">
        <v>6258.7500000000009</v>
      </c>
      <c r="L4818" s="63" t="s">
        <v>14444</v>
      </c>
      <c r="M4818" s="50" t="s">
        <v>14066</v>
      </c>
      <c r="N4818" s="36" t="s">
        <v>14048</v>
      </c>
      <c r="O4818" s="36">
        <v>2467</v>
      </c>
      <c r="P4818" s="36">
        <v>25</v>
      </c>
      <c r="Q4818" s="36" t="s">
        <v>14026</v>
      </c>
      <c r="R4818" s="50" t="str">
        <f>VLOOKUP(A4818,[1]komplet!$1:$1048576,18,0)</f>
        <v>NE</v>
      </c>
    </row>
    <row r="4819" spans="1:18" x14ac:dyDescent="0.25">
      <c r="A4819" s="71">
        <v>600011003</v>
      </c>
      <c r="B4819" s="56">
        <f t="shared" si="150"/>
        <v>600011003</v>
      </c>
      <c r="C4819" s="57" t="s">
        <v>1826</v>
      </c>
      <c r="D4819" s="50">
        <v>1</v>
      </c>
      <c r="E4819" s="72">
        <f t="shared" si="151"/>
        <v>18380824</v>
      </c>
      <c r="F4819" s="51" t="s">
        <v>5745</v>
      </c>
      <c r="G4819" s="51" t="s">
        <v>5746</v>
      </c>
      <c r="H4819" s="51">
        <v>2175</v>
      </c>
      <c r="I4819" s="51" t="s">
        <v>14443</v>
      </c>
      <c r="J4819" s="51">
        <v>16.690000000000001</v>
      </c>
      <c r="K4819" s="68">
        <v>36300.75</v>
      </c>
      <c r="L4819" s="63" t="s">
        <v>14444</v>
      </c>
      <c r="M4819" s="50" t="s">
        <v>3783</v>
      </c>
      <c r="N4819" s="36" t="s">
        <v>5496</v>
      </c>
      <c r="O4819" s="36">
        <v>862</v>
      </c>
      <c r="Q4819" s="36" t="s">
        <v>5497</v>
      </c>
      <c r="R4819" s="50" t="str">
        <f>VLOOKUP(A4819,[1]komplet!$1:$1048576,18,0)</f>
        <v>ANO</v>
      </c>
    </row>
    <row r="4820" spans="1:18" x14ac:dyDescent="0.25">
      <c r="A4820" s="71">
        <v>600082741</v>
      </c>
      <c r="B4820" s="56">
        <f t="shared" si="150"/>
        <v>600082741</v>
      </c>
      <c r="C4820" s="57" t="s">
        <v>1827</v>
      </c>
      <c r="D4820" s="50">
        <v>1</v>
      </c>
      <c r="E4820" s="72">
        <f t="shared" si="151"/>
        <v>49123718</v>
      </c>
      <c r="F4820" s="51" t="s">
        <v>5745</v>
      </c>
      <c r="G4820" s="51" t="s">
        <v>5746</v>
      </c>
      <c r="H4820" s="51">
        <v>800</v>
      </c>
      <c r="I4820" s="51" t="s">
        <v>14443</v>
      </c>
      <c r="J4820" s="51">
        <v>16.690000000000001</v>
      </c>
      <c r="K4820" s="68">
        <v>13352.000000000002</v>
      </c>
      <c r="L4820" s="63" t="s">
        <v>14444</v>
      </c>
      <c r="M4820" s="50" t="s">
        <v>3784</v>
      </c>
      <c r="N4820" s="36" t="s">
        <v>5157</v>
      </c>
      <c r="O4820" s="36">
        <v>181</v>
      </c>
      <c r="Q4820" s="36" t="s">
        <v>5498</v>
      </c>
      <c r="R4820" s="50" t="str">
        <f>VLOOKUP(A4820,[1]komplet!$1:$1048576,18,0)</f>
        <v>ANO</v>
      </c>
    </row>
    <row r="4821" spans="1:18" x14ac:dyDescent="0.25">
      <c r="A4821" s="71">
        <v>600082849</v>
      </c>
      <c r="B4821" s="56">
        <f t="shared" si="150"/>
        <v>600082849</v>
      </c>
      <c r="C4821" s="57" t="s">
        <v>1828</v>
      </c>
      <c r="D4821" s="50">
        <v>1</v>
      </c>
      <c r="E4821" s="72">
        <f t="shared" si="151"/>
        <v>47790920</v>
      </c>
      <c r="F4821" s="51" t="s">
        <v>5745</v>
      </c>
      <c r="G4821" s="51" t="s">
        <v>5746</v>
      </c>
      <c r="H4821" s="51">
        <v>900</v>
      </c>
      <c r="I4821" s="51" t="s">
        <v>14443</v>
      </c>
      <c r="J4821" s="51">
        <v>16.690000000000001</v>
      </c>
      <c r="K4821" s="68">
        <v>15021.000000000002</v>
      </c>
      <c r="L4821" s="63" t="s">
        <v>14444</v>
      </c>
      <c r="M4821" s="50" t="s">
        <v>3785</v>
      </c>
      <c r="N4821" s="36" t="s">
        <v>41</v>
      </c>
      <c r="O4821" s="36">
        <v>393</v>
      </c>
      <c r="Q4821" s="36" t="s">
        <v>5499</v>
      </c>
      <c r="R4821" s="50" t="str">
        <f>VLOOKUP(A4821,[1]komplet!$1:$1048576,18,0)</f>
        <v>ANO</v>
      </c>
    </row>
    <row r="4822" spans="1:18" x14ac:dyDescent="0.25">
      <c r="A4822" s="71">
        <v>600082831</v>
      </c>
      <c r="B4822" s="56">
        <f t="shared" si="150"/>
        <v>600082831</v>
      </c>
      <c r="C4822" s="57" t="s">
        <v>1829</v>
      </c>
      <c r="D4822" s="50">
        <v>1</v>
      </c>
      <c r="E4822" s="72">
        <f t="shared" si="151"/>
        <v>46764747</v>
      </c>
      <c r="F4822" s="51" t="s">
        <v>5745</v>
      </c>
      <c r="G4822" s="51" t="s">
        <v>5746</v>
      </c>
      <c r="H4822" s="51">
        <v>700</v>
      </c>
      <c r="I4822" s="51" t="s">
        <v>14443</v>
      </c>
      <c r="J4822" s="51">
        <v>16.690000000000001</v>
      </c>
      <c r="K4822" s="68">
        <v>11683</v>
      </c>
      <c r="L4822" s="63" t="s">
        <v>14444</v>
      </c>
      <c r="M4822" s="50" t="s">
        <v>3786</v>
      </c>
      <c r="N4822" s="36" t="s">
        <v>5157</v>
      </c>
      <c r="O4822" s="36">
        <v>460</v>
      </c>
      <c r="Q4822" s="36" t="s">
        <v>5500</v>
      </c>
      <c r="R4822" s="50" t="str">
        <f>VLOOKUP(A4822,[1]komplet!$1:$1048576,18,0)</f>
        <v>ANO</v>
      </c>
    </row>
    <row r="4823" spans="1:18" x14ac:dyDescent="0.25">
      <c r="A4823" s="71">
        <v>600082911</v>
      </c>
      <c r="B4823" s="56">
        <f t="shared" si="150"/>
        <v>600082911</v>
      </c>
      <c r="C4823" s="57" t="s">
        <v>1830</v>
      </c>
      <c r="D4823" s="50">
        <v>1</v>
      </c>
      <c r="E4823" s="72">
        <f t="shared" si="151"/>
        <v>61357324</v>
      </c>
      <c r="F4823" s="51" t="s">
        <v>5745</v>
      </c>
      <c r="G4823" s="51" t="s">
        <v>5746</v>
      </c>
      <c r="H4823" s="51">
        <v>525</v>
      </c>
      <c r="I4823" s="51" t="s">
        <v>14443</v>
      </c>
      <c r="J4823" s="51">
        <v>16.690000000000001</v>
      </c>
      <c r="K4823" s="68">
        <v>8762.25</v>
      </c>
      <c r="L4823" s="63" t="s">
        <v>14444</v>
      </c>
      <c r="M4823" s="50" t="s">
        <v>3787</v>
      </c>
      <c r="O4823" s="36">
        <v>182</v>
      </c>
      <c r="Q4823" s="36" t="s">
        <v>5501</v>
      </c>
      <c r="R4823" s="50" t="str">
        <f>VLOOKUP(A4823,[1]komplet!$1:$1048576,18,0)</f>
        <v>ANO</v>
      </c>
    </row>
    <row r="4824" spans="1:18" x14ac:dyDescent="0.25">
      <c r="A4824" s="71">
        <v>600082962</v>
      </c>
      <c r="B4824" s="56">
        <f t="shared" si="150"/>
        <v>600082962</v>
      </c>
      <c r="C4824" s="57" t="s">
        <v>1831</v>
      </c>
      <c r="D4824" s="50">
        <v>1</v>
      </c>
      <c r="E4824" s="72">
        <f t="shared" si="151"/>
        <v>70879010</v>
      </c>
      <c r="F4824" s="51" t="s">
        <v>5745</v>
      </c>
      <c r="G4824" s="51" t="s">
        <v>5746</v>
      </c>
      <c r="H4824" s="51">
        <v>1325</v>
      </c>
      <c r="I4824" s="51" t="s">
        <v>14443</v>
      </c>
      <c r="J4824" s="51">
        <v>16.690000000000001</v>
      </c>
      <c r="K4824" s="68">
        <v>22114.25</v>
      </c>
      <c r="L4824" s="63" t="s">
        <v>14444</v>
      </c>
      <c r="M4824" s="50" t="s">
        <v>3788</v>
      </c>
      <c r="N4824" s="36" t="s">
        <v>47</v>
      </c>
      <c r="O4824" s="36">
        <v>445</v>
      </c>
      <c r="Q4824" s="36" t="s">
        <v>5497</v>
      </c>
      <c r="R4824" s="50" t="str">
        <f>VLOOKUP(A4824,[1]komplet!$1:$1048576,18,0)</f>
        <v>ANO</v>
      </c>
    </row>
    <row r="4825" spans="1:18" x14ac:dyDescent="0.25">
      <c r="A4825" s="71">
        <v>600083039</v>
      </c>
      <c r="B4825" s="56">
        <f t="shared" si="150"/>
        <v>600083039</v>
      </c>
      <c r="C4825" s="57" t="s">
        <v>1832</v>
      </c>
      <c r="D4825" s="50">
        <v>1</v>
      </c>
      <c r="E4825" s="72">
        <f t="shared" si="151"/>
        <v>70879036</v>
      </c>
      <c r="F4825" s="51" t="s">
        <v>5745</v>
      </c>
      <c r="G4825" s="51" t="s">
        <v>5746</v>
      </c>
      <c r="H4825" s="51">
        <v>1775</v>
      </c>
      <c r="I4825" s="51" t="s">
        <v>14443</v>
      </c>
      <c r="J4825" s="51">
        <v>16.690000000000001</v>
      </c>
      <c r="K4825" s="68">
        <v>29624.750000000004</v>
      </c>
      <c r="L4825" s="63" t="s">
        <v>14444</v>
      </c>
      <c r="M4825" s="50" t="s">
        <v>3789</v>
      </c>
      <c r="N4825" s="36" t="s">
        <v>47</v>
      </c>
      <c r="O4825" s="36">
        <v>276</v>
      </c>
      <c r="Q4825" s="36" t="s">
        <v>5497</v>
      </c>
      <c r="R4825" s="50" t="str">
        <f>VLOOKUP(A4825,[1]komplet!$1:$1048576,18,0)</f>
        <v>ANO</v>
      </c>
    </row>
    <row r="4826" spans="1:18" x14ac:dyDescent="0.25">
      <c r="A4826" s="71">
        <v>600083047</v>
      </c>
      <c r="B4826" s="56">
        <f t="shared" si="150"/>
        <v>600083047</v>
      </c>
      <c r="C4826" s="57" t="s">
        <v>1833</v>
      </c>
      <c r="D4826" s="50">
        <v>1</v>
      </c>
      <c r="E4826" s="72">
        <f t="shared" si="151"/>
        <v>70695512</v>
      </c>
      <c r="F4826" s="51" t="s">
        <v>5745</v>
      </c>
      <c r="G4826" s="51" t="s">
        <v>5746</v>
      </c>
      <c r="H4826" s="51">
        <v>125</v>
      </c>
      <c r="I4826" s="51" t="s">
        <v>14443</v>
      </c>
      <c r="J4826" s="51">
        <v>16.690000000000001</v>
      </c>
      <c r="K4826" s="68">
        <v>2086.25</v>
      </c>
      <c r="L4826" s="63" t="s">
        <v>14444</v>
      </c>
      <c r="M4826" s="50" t="s">
        <v>3790</v>
      </c>
      <c r="O4826" s="36">
        <v>3</v>
      </c>
      <c r="Q4826" s="36" t="s">
        <v>5502</v>
      </c>
      <c r="R4826" s="50" t="str">
        <f>VLOOKUP(A4826,[1]komplet!$1:$1048576,18,0)</f>
        <v>ANO</v>
      </c>
    </row>
    <row r="4827" spans="1:18" x14ac:dyDescent="0.25">
      <c r="A4827" s="71">
        <v>600023559</v>
      </c>
      <c r="B4827" s="56">
        <f t="shared" si="150"/>
        <v>600023559</v>
      </c>
      <c r="C4827" s="57" t="s">
        <v>8628</v>
      </c>
      <c r="D4827" s="50">
        <v>1</v>
      </c>
      <c r="E4827" s="72">
        <f t="shared" si="151"/>
        <v>70839824</v>
      </c>
      <c r="F4827" s="51" t="s">
        <v>5745</v>
      </c>
      <c r="G4827" s="51" t="s">
        <v>8900</v>
      </c>
      <c r="H4827" s="51">
        <v>300</v>
      </c>
      <c r="I4827" s="51" t="s">
        <v>14443</v>
      </c>
      <c r="J4827" s="51">
        <v>16.690000000000001</v>
      </c>
      <c r="K4827" s="68">
        <v>5007</v>
      </c>
      <c r="L4827" s="63" t="s">
        <v>14444</v>
      </c>
      <c r="M4827" s="50" t="s">
        <v>14067</v>
      </c>
      <c r="N4827" s="36" t="s">
        <v>14068</v>
      </c>
      <c r="O4827" s="36">
        <v>1807</v>
      </c>
      <c r="Q4827" s="36" t="s">
        <v>14069</v>
      </c>
      <c r="R4827" s="50" t="str">
        <f>VLOOKUP(A4827,[1]komplet!$1:$1048576,18,0)</f>
        <v>ANO</v>
      </c>
    </row>
    <row r="4828" spans="1:18" x14ac:dyDescent="0.25">
      <c r="A4828" s="71">
        <v>600020401</v>
      </c>
      <c r="B4828" s="56">
        <f t="shared" si="150"/>
        <v>600020401</v>
      </c>
      <c r="C4828" s="57" t="s">
        <v>8629</v>
      </c>
      <c r="D4828" s="50">
        <v>1</v>
      </c>
      <c r="E4828" s="72">
        <f t="shared" si="151"/>
        <v>46773762</v>
      </c>
      <c r="F4828" s="51" t="s">
        <v>5745</v>
      </c>
      <c r="G4828" s="51" t="s">
        <v>8900</v>
      </c>
      <c r="H4828" s="51">
        <v>1200</v>
      </c>
      <c r="I4828" s="51" t="s">
        <v>14443</v>
      </c>
      <c r="J4828" s="51">
        <v>16.690000000000001</v>
      </c>
      <c r="K4828" s="68">
        <v>20028</v>
      </c>
      <c r="L4828" s="63" t="s">
        <v>14444</v>
      </c>
      <c r="M4828" s="50" t="s">
        <v>14070</v>
      </c>
      <c r="N4828" s="36" t="s">
        <v>14071</v>
      </c>
      <c r="O4828" s="36">
        <v>690</v>
      </c>
      <c r="Q4828" s="36" t="s">
        <v>14069</v>
      </c>
      <c r="R4828" s="50" t="str">
        <f>VLOOKUP(A4828,[1]komplet!$1:$1048576,18,0)</f>
        <v>ANO</v>
      </c>
    </row>
    <row r="4829" spans="1:18" x14ac:dyDescent="0.25">
      <c r="A4829" s="71">
        <v>600010848</v>
      </c>
      <c r="B4829" s="56">
        <f t="shared" si="150"/>
        <v>600010848</v>
      </c>
      <c r="C4829" s="57" t="s">
        <v>8630</v>
      </c>
      <c r="D4829" s="50">
        <v>1</v>
      </c>
      <c r="E4829" s="72">
        <f t="shared" si="151"/>
        <v>46773754</v>
      </c>
      <c r="F4829" s="51" t="s">
        <v>5745</v>
      </c>
      <c r="G4829" s="51" t="s">
        <v>8900</v>
      </c>
      <c r="H4829" s="51">
        <v>1675</v>
      </c>
      <c r="I4829" s="51" t="s">
        <v>14443</v>
      </c>
      <c r="J4829" s="51">
        <v>16.690000000000001</v>
      </c>
      <c r="K4829" s="68">
        <v>27955.750000000004</v>
      </c>
      <c r="L4829" s="63" t="s">
        <v>14444</v>
      </c>
      <c r="M4829" s="50" t="s">
        <v>14072</v>
      </c>
      <c r="N4829" s="36" t="s">
        <v>76</v>
      </c>
      <c r="O4829" s="36">
        <v>175</v>
      </c>
      <c r="Q4829" s="36" t="s">
        <v>14069</v>
      </c>
      <c r="R4829" s="50" t="str">
        <f>VLOOKUP(A4829,[1]komplet!$1:$1048576,18,0)</f>
        <v>ANO</v>
      </c>
    </row>
    <row r="4830" spans="1:18" x14ac:dyDescent="0.25">
      <c r="A4830" s="71">
        <v>600010856</v>
      </c>
      <c r="B4830" s="56">
        <f t="shared" si="150"/>
        <v>600010856</v>
      </c>
      <c r="C4830" s="57" t="s">
        <v>8631</v>
      </c>
      <c r="D4830" s="50">
        <v>1</v>
      </c>
      <c r="E4830" s="72">
        <f t="shared" si="151"/>
        <v>25047671</v>
      </c>
      <c r="F4830" s="51" t="s">
        <v>5745</v>
      </c>
      <c r="G4830" s="51" t="s">
        <v>8900</v>
      </c>
      <c r="H4830" s="51">
        <v>825</v>
      </c>
      <c r="I4830" s="51" t="s">
        <v>14443</v>
      </c>
      <c r="J4830" s="51">
        <v>16.690000000000001</v>
      </c>
      <c r="K4830" s="68">
        <v>13769.250000000002</v>
      </c>
      <c r="L4830" s="63" t="s">
        <v>14444</v>
      </c>
      <c r="M4830" s="50" t="s">
        <v>14073</v>
      </c>
      <c r="N4830" s="36" t="s">
        <v>14074</v>
      </c>
      <c r="O4830" s="36">
        <v>169</v>
      </c>
      <c r="Q4830" s="36" t="s">
        <v>14069</v>
      </c>
      <c r="R4830" s="50" t="str">
        <f>VLOOKUP(A4830,[1]komplet!$1:$1048576,18,0)</f>
        <v>NE</v>
      </c>
    </row>
    <row r="4831" spans="1:18" x14ac:dyDescent="0.25">
      <c r="A4831" s="71">
        <v>600081648</v>
      </c>
      <c r="B4831" s="56">
        <f t="shared" si="150"/>
        <v>600081648</v>
      </c>
      <c r="C4831" s="57" t="s">
        <v>8632</v>
      </c>
      <c r="D4831" s="50">
        <v>1</v>
      </c>
      <c r="E4831" s="72">
        <f t="shared" si="151"/>
        <v>72743581</v>
      </c>
      <c r="F4831" s="51" t="s">
        <v>5745</v>
      </c>
      <c r="G4831" s="51" t="s">
        <v>8900</v>
      </c>
      <c r="H4831" s="51">
        <v>125</v>
      </c>
      <c r="I4831" s="51" t="s">
        <v>14443</v>
      </c>
      <c r="J4831" s="51">
        <v>16.690000000000001</v>
      </c>
      <c r="K4831" s="68">
        <v>2086.25</v>
      </c>
      <c r="L4831" s="63" t="s">
        <v>14444</v>
      </c>
      <c r="M4831" s="50" t="s">
        <v>14075</v>
      </c>
      <c r="O4831" s="36">
        <v>135</v>
      </c>
      <c r="Q4831" s="36" t="s">
        <v>14076</v>
      </c>
      <c r="R4831" s="50" t="str">
        <f>VLOOKUP(A4831,[1]komplet!$1:$1048576,18,0)</f>
        <v>ANO</v>
      </c>
    </row>
    <row r="4832" spans="1:18" x14ac:dyDescent="0.25">
      <c r="A4832" s="71">
        <v>600081532</v>
      </c>
      <c r="B4832" s="56">
        <f t="shared" si="150"/>
        <v>600081532</v>
      </c>
      <c r="C4832" s="57" t="s">
        <v>8633</v>
      </c>
      <c r="D4832" s="50">
        <v>1</v>
      </c>
      <c r="E4832" s="72">
        <f t="shared" si="151"/>
        <v>72744197</v>
      </c>
      <c r="F4832" s="51" t="s">
        <v>5745</v>
      </c>
      <c r="G4832" s="51" t="s">
        <v>8900</v>
      </c>
      <c r="H4832" s="51">
        <v>800</v>
      </c>
      <c r="I4832" s="51" t="s">
        <v>14443</v>
      </c>
      <c r="J4832" s="51">
        <v>16.690000000000001</v>
      </c>
      <c r="K4832" s="68">
        <v>13352.000000000002</v>
      </c>
      <c r="L4832" s="63" t="s">
        <v>14444</v>
      </c>
      <c r="M4832" s="50" t="s">
        <v>14077</v>
      </c>
      <c r="N4832" s="36" t="s">
        <v>14078</v>
      </c>
      <c r="O4832" s="36">
        <v>15</v>
      </c>
      <c r="Q4832" s="36" t="s">
        <v>14079</v>
      </c>
      <c r="R4832" s="50" t="str">
        <f>VLOOKUP(A4832,[1]komplet!$1:$1048576,18,0)</f>
        <v>ANO</v>
      </c>
    </row>
    <row r="4833" spans="1:18" x14ac:dyDescent="0.25">
      <c r="A4833" s="71">
        <v>600081541</v>
      </c>
      <c r="B4833" s="56">
        <f t="shared" si="150"/>
        <v>600081541</v>
      </c>
      <c r="C4833" s="57" t="s">
        <v>8634</v>
      </c>
      <c r="D4833" s="50">
        <v>1</v>
      </c>
      <c r="E4833" s="72">
        <f t="shared" si="151"/>
        <v>72754885</v>
      </c>
      <c r="F4833" s="51" t="s">
        <v>5745</v>
      </c>
      <c r="G4833" s="51" t="s">
        <v>8900</v>
      </c>
      <c r="H4833" s="51">
        <v>225</v>
      </c>
      <c r="I4833" s="51" t="s">
        <v>14443</v>
      </c>
      <c r="J4833" s="51">
        <v>16.690000000000001</v>
      </c>
      <c r="K4833" s="68">
        <v>3755.2500000000005</v>
      </c>
      <c r="L4833" s="63" t="s">
        <v>14444</v>
      </c>
      <c r="M4833" s="50" t="s">
        <v>14080</v>
      </c>
      <c r="O4833" s="36">
        <v>58</v>
      </c>
      <c r="Q4833" s="36" t="s">
        <v>14081</v>
      </c>
      <c r="R4833" s="50" t="str">
        <f>VLOOKUP(A4833,[1]komplet!$1:$1048576,18,0)</f>
        <v>ANO</v>
      </c>
    </row>
    <row r="4834" spans="1:18" x14ac:dyDescent="0.25">
      <c r="A4834" s="71">
        <v>600081567</v>
      </c>
      <c r="B4834" s="56">
        <f t="shared" si="150"/>
        <v>600081567</v>
      </c>
      <c r="C4834" s="57" t="s">
        <v>8635</v>
      </c>
      <c r="D4834" s="50">
        <v>1</v>
      </c>
      <c r="E4834" s="72">
        <f t="shared" si="151"/>
        <v>72745321</v>
      </c>
      <c r="F4834" s="51" t="s">
        <v>5745</v>
      </c>
      <c r="G4834" s="51" t="s">
        <v>8900</v>
      </c>
      <c r="H4834" s="51">
        <v>350</v>
      </c>
      <c r="I4834" s="51" t="s">
        <v>14443</v>
      </c>
      <c r="J4834" s="51">
        <v>16.690000000000001</v>
      </c>
      <c r="K4834" s="68">
        <v>5841.5</v>
      </c>
      <c r="L4834" s="63" t="s">
        <v>14444</v>
      </c>
      <c r="M4834" s="50" t="s">
        <v>14082</v>
      </c>
      <c r="O4834" s="36">
        <v>46</v>
      </c>
      <c r="Q4834" s="36" t="s">
        <v>14083</v>
      </c>
      <c r="R4834" s="50" t="str">
        <f>VLOOKUP(A4834,[1]komplet!$1:$1048576,18,0)</f>
        <v>ANO</v>
      </c>
    </row>
    <row r="4835" spans="1:18" x14ac:dyDescent="0.25">
      <c r="A4835" s="71">
        <v>600081613</v>
      </c>
      <c r="B4835" s="56">
        <f t="shared" si="150"/>
        <v>600081613</v>
      </c>
      <c r="C4835" s="57" t="s">
        <v>8636</v>
      </c>
      <c r="D4835" s="50">
        <v>1</v>
      </c>
      <c r="E4835" s="72">
        <f t="shared" si="151"/>
        <v>72744791</v>
      </c>
      <c r="F4835" s="51" t="s">
        <v>5745</v>
      </c>
      <c r="G4835" s="51" t="s">
        <v>8900</v>
      </c>
      <c r="H4835" s="51">
        <v>200</v>
      </c>
      <c r="I4835" s="51" t="s">
        <v>14443</v>
      </c>
      <c r="J4835" s="51">
        <v>16.690000000000001</v>
      </c>
      <c r="K4835" s="68">
        <v>3338.0000000000005</v>
      </c>
      <c r="L4835" s="63" t="s">
        <v>14444</v>
      </c>
      <c r="M4835" s="50" t="s">
        <v>14084</v>
      </c>
      <c r="O4835" s="36">
        <v>86</v>
      </c>
      <c r="Q4835" s="36" t="s">
        <v>14085</v>
      </c>
      <c r="R4835" s="50" t="str">
        <f>VLOOKUP(A4835,[1]komplet!$1:$1048576,18,0)</f>
        <v>ANO</v>
      </c>
    </row>
    <row r="4836" spans="1:18" x14ac:dyDescent="0.25">
      <c r="A4836" s="71">
        <v>600081630</v>
      </c>
      <c r="B4836" s="56">
        <f t="shared" si="150"/>
        <v>600081630</v>
      </c>
      <c r="C4836" s="57" t="s">
        <v>8637</v>
      </c>
      <c r="D4836" s="50">
        <v>1</v>
      </c>
      <c r="E4836" s="72">
        <f t="shared" si="151"/>
        <v>75003546</v>
      </c>
      <c r="F4836" s="51" t="s">
        <v>5745</v>
      </c>
      <c r="G4836" s="51" t="s">
        <v>8900</v>
      </c>
      <c r="H4836" s="51">
        <v>125</v>
      </c>
      <c r="I4836" s="51" t="s">
        <v>14443</v>
      </c>
      <c r="J4836" s="51">
        <v>16.690000000000001</v>
      </c>
      <c r="K4836" s="68">
        <v>2086.25</v>
      </c>
      <c r="L4836" s="63" t="s">
        <v>14444</v>
      </c>
      <c r="M4836" s="50" t="s">
        <v>14086</v>
      </c>
      <c r="O4836" s="36">
        <v>119</v>
      </c>
      <c r="Q4836" s="36" t="s">
        <v>14087</v>
      </c>
      <c r="R4836" s="50" t="str">
        <f>VLOOKUP(A4836,[1]komplet!$1:$1048576,18,0)</f>
        <v>ANO</v>
      </c>
    </row>
    <row r="4837" spans="1:18" x14ac:dyDescent="0.25">
      <c r="A4837" s="71">
        <v>600081711</v>
      </c>
      <c r="B4837" s="56">
        <f t="shared" si="150"/>
        <v>600081711</v>
      </c>
      <c r="C4837" s="57" t="s">
        <v>8638</v>
      </c>
      <c r="D4837" s="50">
        <v>1</v>
      </c>
      <c r="E4837" s="72">
        <f t="shared" si="151"/>
        <v>70695351</v>
      </c>
      <c r="F4837" s="51" t="s">
        <v>5745</v>
      </c>
      <c r="G4837" s="51" t="s">
        <v>8900</v>
      </c>
      <c r="H4837" s="51">
        <v>1175</v>
      </c>
      <c r="I4837" s="51" t="s">
        <v>14443</v>
      </c>
      <c r="J4837" s="51">
        <v>16.690000000000001</v>
      </c>
      <c r="K4837" s="68">
        <v>19610.75</v>
      </c>
      <c r="L4837" s="63" t="s">
        <v>14444</v>
      </c>
      <c r="M4837" s="50" t="s">
        <v>14088</v>
      </c>
      <c r="O4837" s="36">
        <v>167</v>
      </c>
      <c r="Q4837" s="36" t="s">
        <v>14089</v>
      </c>
      <c r="R4837" s="50" t="str">
        <f>VLOOKUP(A4837,[1]komplet!$1:$1048576,18,0)</f>
        <v>ANO</v>
      </c>
    </row>
    <row r="4838" spans="1:18" x14ac:dyDescent="0.25">
      <c r="A4838" s="71">
        <v>600081745</v>
      </c>
      <c r="B4838" s="56">
        <f t="shared" si="150"/>
        <v>600081745</v>
      </c>
      <c r="C4838" s="57" t="s">
        <v>8639</v>
      </c>
      <c r="D4838" s="50">
        <v>1</v>
      </c>
      <c r="E4838" s="72">
        <f t="shared" si="151"/>
        <v>72742640</v>
      </c>
      <c r="F4838" s="51" t="s">
        <v>5745</v>
      </c>
      <c r="G4838" s="51" t="s">
        <v>8900</v>
      </c>
      <c r="H4838" s="51">
        <v>775</v>
      </c>
      <c r="I4838" s="51" t="s">
        <v>14443</v>
      </c>
      <c r="J4838" s="51">
        <v>16.690000000000001</v>
      </c>
      <c r="K4838" s="68">
        <v>12934.750000000002</v>
      </c>
      <c r="L4838" s="63" t="s">
        <v>14444</v>
      </c>
      <c r="M4838" s="50" t="s">
        <v>14090</v>
      </c>
      <c r="N4838" s="36" t="s">
        <v>40</v>
      </c>
      <c r="O4838" s="36">
        <v>196</v>
      </c>
      <c r="Q4838" s="36" t="s">
        <v>14091</v>
      </c>
      <c r="R4838" s="50" t="str">
        <f>VLOOKUP(A4838,[1]komplet!$1:$1048576,18,0)</f>
        <v>ANO</v>
      </c>
    </row>
    <row r="4839" spans="1:18" x14ac:dyDescent="0.25">
      <c r="A4839" s="71">
        <v>600081796</v>
      </c>
      <c r="B4839" s="56">
        <f t="shared" si="150"/>
        <v>600081796</v>
      </c>
      <c r="C4839" s="57" t="s">
        <v>8640</v>
      </c>
      <c r="D4839" s="50">
        <v>1</v>
      </c>
      <c r="E4839" s="72">
        <f t="shared" si="151"/>
        <v>46773606</v>
      </c>
      <c r="F4839" s="51" t="s">
        <v>5745</v>
      </c>
      <c r="G4839" s="51" t="s">
        <v>8900</v>
      </c>
      <c r="H4839" s="51">
        <v>2950</v>
      </c>
      <c r="I4839" s="51" t="s">
        <v>14443</v>
      </c>
      <c r="J4839" s="51">
        <v>16.690000000000001</v>
      </c>
      <c r="K4839" s="68">
        <v>49235.500000000007</v>
      </c>
      <c r="L4839" s="63" t="s">
        <v>14444</v>
      </c>
      <c r="M4839" s="50" t="s">
        <v>14092</v>
      </c>
      <c r="N4839" s="36" t="s">
        <v>79</v>
      </c>
      <c r="O4839" s="36">
        <v>660</v>
      </c>
      <c r="Q4839" s="36" t="s">
        <v>14069</v>
      </c>
      <c r="R4839" s="50" t="str">
        <f>VLOOKUP(A4839,[1]komplet!$1:$1048576,18,0)</f>
        <v>ANO</v>
      </c>
    </row>
    <row r="4840" spans="1:18" x14ac:dyDescent="0.25">
      <c r="A4840" s="71">
        <v>600081800</v>
      </c>
      <c r="B4840" s="56">
        <f t="shared" si="150"/>
        <v>600081800</v>
      </c>
      <c r="C4840" s="57" t="s">
        <v>8641</v>
      </c>
      <c r="D4840" s="50">
        <v>1</v>
      </c>
      <c r="E4840" s="72">
        <f t="shared" si="151"/>
        <v>46773592</v>
      </c>
      <c r="F4840" s="51" t="s">
        <v>5745</v>
      </c>
      <c r="G4840" s="51" t="s">
        <v>8900</v>
      </c>
      <c r="H4840" s="51">
        <v>2350</v>
      </c>
      <c r="I4840" s="51" t="s">
        <v>14443</v>
      </c>
      <c r="J4840" s="51">
        <v>16.690000000000001</v>
      </c>
      <c r="K4840" s="68">
        <v>39221.5</v>
      </c>
      <c r="L4840" s="63" t="s">
        <v>14444</v>
      </c>
      <c r="M4840" s="50" t="s">
        <v>14093</v>
      </c>
      <c r="N4840" s="36" t="s">
        <v>19</v>
      </c>
      <c r="O4840" s="36">
        <v>1803</v>
      </c>
      <c r="Q4840" s="36" t="s">
        <v>14069</v>
      </c>
      <c r="R4840" s="50" t="str">
        <f>VLOOKUP(A4840,[1]komplet!$1:$1048576,18,0)</f>
        <v>ANO</v>
      </c>
    </row>
    <row r="4841" spans="1:18" x14ac:dyDescent="0.25">
      <c r="A4841" s="71">
        <v>600081818</v>
      </c>
      <c r="B4841" s="56">
        <f t="shared" si="150"/>
        <v>600081818</v>
      </c>
      <c r="C4841" s="57" t="s">
        <v>8642</v>
      </c>
      <c r="D4841" s="50">
        <v>1</v>
      </c>
      <c r="E4841" s="72">
        <f t="shared" si="151"/>
        <v>46773614</v>
      </c>
      <c r="F4841" s="51" t="s">
        <v>5745</v>
      </c>
      <c r="G4841" s="51" t="s">
        <v>8900</v>
      </c>
      <c r="H4841" s="51">
        <v>2275</v>
      </c>
      <c r="I4841" s="51" t="s">
        <v>14443</v>
      </c>
      <c r="J4841" s="51">
        <v>16.690000000000001</v>
      </c>
      <c r="K4841" s="68">
        <v>37969.75</v>
      </c>
      <c r="L4841" s="63" t="s">
        <v>14444</v>
      </c>
      <c r="M4841" s="50" t="s">
        <v>14094</v>
      </c>
      <c r="N4841" s="36" t="s">
        <v>14095</v>
      </c>
      <c r="O4841" s="36">
        <v>941</v>
      </c>
      <c r="Q4841" s="36" t="s">
        <v>14069</v>
      </c>
      <c r="R4841" s="50" t="str">
        <f>VLOOKUP(A4841,[1]komplet!$1:$1048576,18,0)</f>
        <v>ANO</v>
      </c>
    </row>
    <row r="4842" spans="1:18" x14ac:dyDescent="0.25">
      <c r="A4842" s="71">
        <v>600165931</v>
      </c>
      <c r="B4842" s="56">
        <f t="shared" si="150"/>
        <v>600165931</v>
      </c>
      <c r="C4842" s="57" t="s">
        <v>8643</v>
      </c>
      <c r="D4842" s="50">
        <v>1</v>
      </c>
      <c r="E4842" s="72">
        <f t="shared" si="151"/>
        <v>70698279</v>
      </c>
      <c r="F4842" s="51" t="s">
        <v>5745</v>
      </c>
      <c r="G4842" s="51" t="s">
        <v>8900</v>
      </c>
      <c r="H4842" s="51">
        <v>750</v>
      </c>
      <c r="I4842" s="51" t="s">
        <v>14443</v>
      </c>
      <c r="J4842" s="51">
        <v>16.690000000000001</v>
      </c>
      <c r="K4842" s="68">
        <v>12517.500000000002</v>
      </c>
      <c r="L4842" s="63" t="s">
        <v>14444</v>
      </c>
      <c r="M4842" s="50" t="s">
        <v>14096</v>
      </c>
      <c r="N4842" s="36" t="s">
        <v>19</v>
      </c>
      <c r="O4842" s="36">
        <v>121</v>
      </c>
      <c r="Q4842" s="36" t="s">
        <v>14097</v>
      </c>
      <c r="R4842" s="50" t="str">
        <f>VLOOKUP(A4842,[1]komplet!$1:$1048576,18,0)</f>
        <v>ANO</v>
      </c>
    </row>
    <row r="4843" spans="1:18" x14ac:dyDescent="0.25">
      <c r="A4843" s="71">
        <v>610150375</v>
      </c>
      <c r="B4843" s="56">
        <f t="shared" si="150"/>
        <v>610150375</v>
      </c>
      <c r="C4843" s="57" t="s">
        <v>8644</v>
      </c>
      <c r="D4843" s="50">
        <v>1</v>
      </c>
      <c r="E4843" s="72">
        <f t="shared" si="151"/>
        <v>69411263</v>
      </c>
      <c r="F4843" s="51" t="s">
        <v>5745</v>
      </c>
      <c r="G4843" s="51" t="s">
        <v>8900</v>
      </c>
      <c r="H4843" s="51">
        <v>2000</v>
      </c>
      <c r="I4843" s="51" t="s">
        <v>14443</v>
      </c>
      <c r="J4843" s="51">
        <v>16.690000000000001</v>
      </c>
      <c r="K4843" s="68">
        <v>33380</v>
      </c>
      <c r="L4843" s="63" t="s">
        <v>14444</v>
      </c>
      <c r="M4843" s="50" t="s">
        <v>14098</v>
      </c>
      <c r="N4843" s="36" t="s">
        <v>14068</v>
      </c>
      <c r="O4843" s="36">
        <v>1806</v>
      </c>
      <c r="Q4843" s="36" t="s">
        <v>14069</v>
      </c>
      <c r="R4843" s="50" t="str">
        <f>VLOOKUP(A4843,[1]komplet!$1:$1048576,18,0)</f>
        <v>ANO</v>
      </c>
    </row>
    <row r="4844" spans="1:18" x14ac:dyDescent="0.25">
      <c r="A4844" s="71">
        <v>691007659</v>
      </c>
      <c r="B4844" s="56">
        <f t="shared" si="150"/>
        <v>691007659</v>
      </c>
      <c r="C4844" s="57" t="s">
        <v>8645</v>
      </c>
      <c r="D4844" s="50">
        <v>1</v>
      </c>
      <c r="E4844" s="72">
        <f t="shared" si="151"/>
        <v>3655091</v>
      </c>
      <c r="F4844" s="51" t="s">
        <v>5745</v>
      </c>
      <c r="G4844" s="51" t="s">
        <v>8900</v>
      </c>
      <c r="H4844" s="51">
        <v>550</v>
      </c>
      <c r="I4844" s="51" t="s">
        <v>14443</v>
      </c>
      <c r="J4844" s="51">
        <v>16.690000000000001</v>
      </c>
      <c r="K4844" s="68">
        <v>9179.5</v>
      </c>
      <c r="L4844" s="63" t="s">
        <v>14444</v>
      </c>
      <c r="M4844" s="50" t="s">
        <v>14099</v>
      </c>
      <c r="N4844" s="36" t="s">
        <v>14068</v>
      </c>
      <c r="O4844" s="36">
        <v>1806</v>
      </c>
      <c r="Q4844" s="36" t="s">
        <v>14069</v>
      </c>
      <c r="R4844" s="50" t="str">
        <f>VLOOKUP(A4844,[1]komplet!$1:$1048576,18,0)</f>
        <v>NE</v>
      </c>
    </row>
    <row r="4845" spans="1:18" x14ac:dyDescent="0.25">
      <c r="A4845" s="71">
        <v>691013934</v>
      </c>
      <c r="B4845" s="56">
        <f t="shared" si="150"/>
        <v>691013934</v>
      </c>
      <c r="C4845" s="57" t="s">
        <v>8646</v>
      </c>
      <c r="D4845" s="50">
        <v>1</v>
      </c>
      <c r="E4845" s="72">
        <f t="shared" si="151"/>
        <v>7810091</v>
      </c>
      <c r="F4845" s="51" t="s">
        <v>5745</v>
      </c>
      <c r="G4845" s="51" t="s">
        <v>8900</v>
      </c>
      <c r="H4845" s="51">
        <v>125</v>
      </c>
      <c r="I4845" s="51" t="s">
        <v>14443</v>
      </c>
      <c r="J4845" s="51">
        <v>16.690000000000001</v>
      </c>
      <c r="K4845" s="68">
        <v>2086.25</v>
      </c>
      <c r="L4845" s="63" t="s">
        <v>14444</v>
      </c>
      <c r="M4845" s="50" t="s">
        <v>14100</v>
      </c>
      <c r="N4845" s="36" t="s">
        <v>14068</v>
      </c>
      <c r="O4845" s="36">
        <v>2706</v>
      </c>
      <c r="Q4845" s="36" t="s">
        <v>14069</v>
      </c>
      <c r="R4845" s="50" t="str">
        <f>VLOOKUP(A4845,[1]komplet!$1:$1048576,18,0)</f>
        <v>NE</v>
      </c>
    </row>
    <row r="4846" spans="1:18" x14ac:dyDescent="0.25">
      <c r="A4846" s="71">
        <v>600023206</v>
      </c>
      <c r="B4846" s="56">
        <f t="shared" si="150"/>
        <v>600023206</v>
      </c>
      <c r="C4846" s="57" t="s">
        <v>8647</v>
      </c>
      <c r="D4846" s="50">
        <v>1</v>
      </c>
      <c r="E4846" s="72">
        <f t="shared" si="151"/>
        <v>62231570</v>
      </c>
      <c r="F4846" s="51" t="s">
        <v>5745</v>
      </c>
      <c r="G4846" s="51" t="s">
        <v>8898</v>
      </c>
      <c r="H4846" s="51">
        <v>175</v>
      </c>
      <c r="I4846" s="51" t="s">
        <v>14443</v>
      </c>
      <c r="J4846" s="51">
        <v>16.690000000000001</v>
      </c>
      <c r="K4846" s="68">
        <v>2920.75</v>
      </c>
      <c r="L4846" s="63" t="s">
        <v>14444</v>
      </c>
      <c r="M4846" s="50" t="s">
        <v>14101</v>
      </c>
      <c r="N4846" s="36" t="s">
        <v>14102</v>
      </c>
      <c r="O4846" s="36">
        <v>192</v>
      </c>
      <c r="Q4846" s="36" t="s">
        <v>14103</v>
      </c>
      <c r="R4846" s="50" t="str">
        <f>VLOOKUP(A4846,[1]komplet!$1:$1048576,18,0)</f>
        <v>NE</v>
      </c>
    </row>
    <row r="4847" spans="1:18" x14ac:dyDescent="0.25">
      <c r="A4847" s="71">
        <v>600023249</v>
      </c>
      <c r="B4847" s="56">
        <f t="shared" si="150"/>
        <v>600023249</v>
      </c>
      <c r="C4847" s="57" t="s">
        <v>8648</v>
      </c>
      <c r="D4847" s="50">
        <v>1</v>
      </c>
      <c r="E4847" s="72">
        <f t="shared" si="151"/>
        <v>65082478</v>
      </c>
      <c r="F4847" s="51" t="s">
        <v>5745</v>
      </c>
      <c r="G4847" s="51" t="s">
        <v>8898</v>
      </c>
      <c r="H4847" s="51">
        <v>650</v>
      </c>
      <c r="I4847" s="51" t="s">
        <v>14443</v>
      </c>
      <c r="J4847" s="51">
        <v>16.690000000000001</v>
      </c>
      <c r="K4847" s="68">
        <v>10848.5</v>
      </c>
      <c r="L4847" s="63" t="s">
        <v>14444</v>
      </c>
      <c r="M4847" s="50" t="s">
        <v>14104</v>
      </c>
      <c r="N4847" s="36" t="s">
        <v>51</v>
      </c>
      <c r="O4847" s="36">
        <v>710</v>
      </c>
      <c r="Q4847" s="36" t="s">
        <v>14105</v>
      </c>
      <c r="R4847" s="50" t="str">
        <f>VLOOKUP(A4847,[1]komplet!$1:$1048576,18,0)</f>
        <v>ANO</v>
      </c>
    </row>
    <row r="4848" spans="1:18" x14ac:dyDescent="0.25">
      <c r="A4848" s="71">
        <v>600019691</v>
      </c>
      <c r="B4848" s="56">
        <f t="shared" si="150"/>
        <v>600019691</v>
      </c>
      <c r="C4848" s="57" t="s">
        <v>8649</v>
      </c>
      <c r="D4848" s="50">
        <v>1</v>
      </c>
      <c r="E4848" s="72">
        <f t="shared" si="151"/>
        <v>673773</v>
      </c>
      <c r="F4848" s="51" t="s">
        <v>5745</v>
      </c>
      <c r="G4848" s="51" t="s">
        <v>8898</v>
      </c>
      <c r="H4848" s="51">
        <v>625</v>
      </c>
      <c r="I4848" s="51" t="s">
        <v>14443</v>
      </c>
      <c r="J4848" s="51">
        <v>16.690000000000001</v>
      </c>
      <c r="K4848" s="68">
        <v>10431.25</v>
      </c>
      <c r="L4848" s="63" t="s">
        <v>14444</v>
      </c>
      <c r="M4848" s="50" t="s">
        <v>14106</v>
      </c>
      <c r="N4848" s="36" t="s">
        <v>14107</v>
      </c>
      <c r="O4848" s="36">
        <v>959</v>
      </c>
      <c r="P4848" s="36">
        <v>6</v>
      </c>
      <c r="Q4848" s="36" t="s">
        <v>14108</v>
      </c>
      <c r="R4848" s="50" t="str">
        <f>VLOOKUP(A4848,[1]komplet!$1:$1048576,18,0)</f>
        <v>ANO</v>
      </c>
    </row>
    <row r="4849" spans="1:18" x14ac:dyDescent="0.25">
      <c r="A4849" s="71">
        <v>600010155</v>
      </c>
      <c r="B4849" s="56">
        <f t="shared" si="150"/>
        <v>600010155</v>
      </c>
      <c r="C4849" s="57" t="s">
        <v>8650</v>
      </c>
      <c r="D4849" s="50">
        <v>1</v>
      </c>
      <c r="E4849" s="72">
        <f t="shared" si="151"/>
        <v>47274719</v>
      </c>
      <c r="F4849" s="51" t="s">
        <v>5745</v>
      </c>
      <c r="G4849" s="51" t="s">
        <v>8898</v>
      </c>
      <c r="H4849" s="51">
        <v>1575</v>
      </c>
      <c r="I4849" s="51" t="s">
        <v>14443</v>
      </c>
      <c r="J4849" s="51">
        <v>16.690000000000001</v>
      </c>
      <c r="K4849" s="68">
        <v>26286.750000000004</v>
      </c>
      <c r="L4849" s="63" t="s">
        <v>14444</v>
      </c>
      <c r="M4849" s="50" t="s">
        <v>14109</v>
      </c>
      <c r="N4849" s="36" t="s">
        <v>4453</v>
      </c>
      <c r="O4849" s="36">
        <v>580</v>
      </c>
      <c r="Q4849" s="36" t="s">
        <v>14105</v>
      </c>
      <c r="R4849" s="50" t="str">
        <f>VLOOKUP(A4849,[1]komplet!$1:$1048576,18,0)</f>
        <v>ANO</v>
      </c>
    </row>
    <row r="4850" spans="1:18" x14ac:dyDescent="0.25">
      <c r="A4850" s="71">
        <v>600010180</v>
      </c>
      <c r="B4850" s="56">
        <f t="shared" si="150"/>
        <v>600010180</v>
      </c>
      <c r="C4850" s="57" t="s">
        <v>8651</v>
      </c>
      <c r="D4850" s="50">
        <v>1</v>
      </c>
      <c r="E4850" s="72">
        <f t="shared" si="151"/>
        <v>497029</v>
      </c>
      <c r="F4850" s="51" t="s">
        <v>5745</v>
      </c>
      <c r="G4850" s="51" t="s">
        <v>8898</v>
      </c>
      <c r="H4850" s="51">
        <v>800</v>
      </c>
      <c r="I4850" s="51" t="s">
        <v>14443</v>
      </c>
      <c r="J4850" s="51">
        <v>16.690000000000001</v>
      </c>
      <c r="K4850" s="68">
        <v>13352.000000000002</v>
      </c>
      <c r="L4850" s="63" t="s">
        <v>14444</v>
      </c>
      <c r="M4850" s="50" t="s">
        <v>14110</v>
      </c>
      <c r="N4850" s="36" t="s">
        <v>14111</v>
      </c>
      <c r="O4850" s="36">
        <v>840</v>
      </c>
      <c r="P4850" s="36">
        <v>4</v>
      </c>
      <c r="Q4850" s="36" t="s">
        <v>14108</v>
      </c>
      <c r="R4850" s="50" t="str">
        <f>VLOOKUP(A4850,[1]komplet!$1:$1048576,18,0)</f>
        <v>ANO</v>
      </c>
    </row>
    <row r="4851" spans="1:18" x14ac:dyDescent="0.25">
      <c r="A4851" s="71">
        <v>600010279</v>
      </c>
      <c r="B4851" s="56">
        <f t="shared" si="150"/>
        <v>600010279</v>
      </c>
      <c r="C4851" s="57" t="s">
        <v>8652</v>
      </c>
      <c r="D4851" s="50">
        <v>1</v>
      </c>
      <c r="E4851" s="72">
        <f t="shared" si="151"/>
        <v>47274603</v>
      </c>
      <c r="F4851" s="51" t="s">
        <v>5745</v>
      </c>
      <c r="G4851" s="51" t="s">
        <v>8898</v>
      </c>
      <c r="H4851" s="51">
        <v>1550</v>
      </c>
      <c r="I4851" s="51" t="s">
        <v>14443</v>
      </c>
      <c r="J4851" s="51">
        <v>16.690000000000001</v>
      </c>
      <c r="K4851" s="68">
        <v>25869.500000000004</v>
      </c>
      <c r="L4851" s="63" t="s">
        <v>14444</v>
      </c>
      <c r="M4851" s="50" t="s">
        <v>14112</v>
      </c>
      <c r="N4851" s="36" t="s">
        <v>41</v>
      </c>
      <c r="O4851" s="36">
        <v>1130</v>
      </c>
      <c r="P4851" s="36">
        <v>10</v>
      </c>
      <c r="Q4851" s="36" t="s">
        <v>14108</v>
      </c>
      <c r="R4851" s="50" t="str">
        <f>VLOOKUP(A4851,[1]komplet!$1:$1048576,18,0)</f>
        <v>ANO</v>
      </c>
    </row>
    <row r="4852" spans="1:18" x14ac:dyDescent="0.25">
      <c r="A4852" s="71">
        <v>600076008</v>
      </c>
      <c r="B4852" s="56">
        <f t="shared" si="150"/>
        <v>600076008</v>
      </c>
      <c r="C4852" s="57" t="s">
        <v>8653</v>
      </c>
      <c r="D4852" s="50">
        <v>1</v>
      </c>
      <c r="E4852" s="72">
        <f t="shared" si="151"/>
        <v>47274638</v>
      </c>
      <c r="F4852" s="51" t="s">
        <v>5745</v>
      </c>
      <c r="G4852" s="51" t="s">
        <v>8898</v>
      </c>
      <c r="H4852" s="51">
        <v>1150</v>
      </c>
      <c r="I4852" s="51" t="s">
        <v>14443</v>
      </c>
      <c r="J4852" s="51">
        <v>16.690000000000001</v>
      </c>
      <c r="K4852" s="68">
        <v>19193.5</v>
      </c>
      <c r="L4852" s="63" t="s">
        <v>14444</v>
      </c>
      <c r="M4852" s="50" t="s">
        <v>14113</v>
      </c>
      <c r="N4852" s="36" t="s">
        <v>9149</v>
      </c>
      <c r="O4852" s="36">
        <v>440</v>
      </c>
      <c r="Q4852" s="36" t="s">
        <v>14114</v>
      </c>
      <c r="R4852" s="50" t="str">
        <f>VLOOKUP(A4852,[1]komplet!$1:$1048576,18,0)</f>
        <v>ANO</v>
      </c>
    </row>
    <row r="4853" spans="1:18" x14ac:dyDescent="0.25">
      <c r="A4853" s="71">
        <v>600076105</v>
      </c>
      <c r="B4853" s="56">
        <f t="shared" si="150"/>
        <v>600076105</v>
      </c>
      <c r="C4853" s="57" t="s">
        <v>8654</v>
      </c>
      <c r="D4853" s="50">
        <v>1</v>
      </c>
      <c r="E4853" s="72">
        <f t="shared" si="151"/>
        <v>72742445</v>
      </c>
      <c r="F4853" s="51" t="s">
        <v>5745</v>
      </c>
      <c r="G4853" s="51" t="s">
        <v>8898</v>
      </c>
      <c r="H4853" s="51">
        <v>175</v>
      </c>
      <c r="I4853" s="51" t="s">
        <v>14443</v>
      </c>
      <c r="J4853" s="51">
        <v>16.690000000000001</v>
      </c>
      <c r="K4853" s="68">
        <v>2920.75</v>
      </c>
      <c r="L4853" s="63" t="s">
        <v>14444</v>
      </c>
      <c r="M4853" s="50" t="s">
        <v>14115</v>
      </c>
      <c r="O4853" s="36">
        <v>417</v>
      </c>
      <c r="Q4853" s="36" t="s">
        <v>10062</v>
      </c>
      <c r="R4853" s="50" t="str">
        <f>VLOOKUP(A4853,[1]komplet!$1:$1048576,18,0)</f>
        <v>ANO</v>
      </c>
    </row>
    <row r="4854" spans="1:18" x14ac:dyDescent="0.25">
      <c r="A4854" s="71">
        <v>600076156</v>
      </c>
      <c r="B4854" s="56">
        <f t="shared" si="150"/>
        <v>600076156</v>
      </c>
      <c r="C4854" s="57" t="s">
        <v>8655</v>
      </c>
      <c r="D4854" s="50">
        <v>1</v>
      </c>
      <c r="E4854" s="72">
        <f t="shared" si="151"/>
        <v>72744596</v>
      </c>
      <c r="F4854" s="51" t="s">
        <v>5745</v>
      </c>
      <c r="G4854" s="51" t="s">
        <v>8898</v>
      </c>
      <c r="H4854" s="51">
        <v>350</v>
      </c>
      <c r="I4854" s="51" t="s">
        <v>14443</v>
      </c>
      <c r="J4854" s="51">
        <v>16.690000000000001</v>
      </c>
      <c r="K4854" s="68">
        <v>5841.5</v>
      </c>
      <c r="L4854" s="63" t="s">
        <v>14444</v>
      </c>
      <c r="M4854" s="50" t="s">
        <v>14116</v>
      </c>
      <c r="N4854" s="36" t="s">
        <v>14117</v>
      </c>
      <c r="O4854" s="36">
        <v>31</v>
      </c>
      <c r="Q4854" s="36" t="s">
        <v>14108</v>
      </c>
      <c r="R4854" s="50" t="str">
        <f>VLOOKUP(A4854,[1]komplet!$1:$1048576,18,0)</f>
        <v>ANO</v>
      </c>
    </row>
    <row r="4855" spans="1:18" x14ac:dyDescent="0.25">
      <c r="A4855" s="71">
        <v>600076202</v>
      </c>
      <c r="B4855" s="56">
        <f t="shared" si="150"/>
        <v>600076202</v>
      </c>
      <c r="C4855" s="57" t="s">
        <v>8656</v>
      </c>
      <c r="D4855" s="50">
        <v>1</v>
      </c>
      <c r="E4855" s="72">
        <f t="shared" si="151"/>
        <v>70694958</v>
      </c>
      <c r="F4855" s="51" t="s">
        <v>5745</v>
      </c>
      <c r="G4855" s="51" t="s">
        <v>8898</v>
      </c>
      <c r="H4855" s="51">
        <v>175</v>
      </c>
      <c r="I4855" s="51" t="s">
        <v>14443</v>
      </c>
      <c r="J4855" s="51">
        <v>16.690000000000001</v>
      </c>
      <c r="K4855" s="68">
        <v>2920.75</v>
      </c>
      <c r="L4855" s="63" t="s">
        <v>14444</v>
      </c>
      <c r="M4855" s="50" t="s">
        <v>14118</v>
      </c>
      <c r="O4855" s="36">
        <v>140</v>
      </c>
      <c r="Q4855" s="36" t="s">
        <v>4925</v>
      </c>
      <c r="R4855" s="50" t="str">
        <f>VLOOKUP(A4855,[1]komplet!$1:$1048576,18,0)</f>
        <v>ANO</v>
      </c>
    </row>
    <row r="4856" spans="1:18" x14ac:dyDescent="0.25">
      <c r="A4856" s="71">
        <v>600076326</v>
      </c>
      <c r="B4856" s="56">
        <f t="shared" si="150"/>
        <v>600076326</v>
      </c>
      <c r="C4856" s="57" t="s">
        <v>8657</v>
      </c>
      <c r="D4856" s="50">
        <v>1</v>
      </c>
      <c r="E4856" s="72">
        <f t="shared" si="151"/>
        <v>70982911</v>
      </c>
      <c r="F4856" s="51" t="s">
        <v>5745</v>
      </c>
      <c r="G4856" s="51" t="s">
        <v>8898</v>
      </c>
      <c r="H4856" s="51">
        <v>600</v>
      </c>
      <c r="I4856" s="51" t="s">
        <v>14443</v>
      </c>
      <c r="J4856" s="51">
        <v>16.690000000000001</v>
      </c>
      <c r="K4856" s="68">
        <v>10014</v>
      </c>
      <c r="L4856" s="63" t="s">
        <v>14444</v>
      </c>
      <c r="M4856" s="50" t="s">
        <v>14119</v>
      </c>
      <c r="N4856" s="36" t="s">
        <v>51</v>
      </c>
      <c r="O4856" s="36">
        <v>302</v>
      </c>
      <c r="Q4856" s="36" t="s">
        <v>14103</v>
      </c>
      <c r="R4856" s="50" t="str">
        <f>VLOOKUP(A4856,[1]komplet!$1:$1048576,18,0)</f>
        <v>ANO</v>
      </c>
    </row>
    <row r="4857" spans="1:18" x14ac:dyDescent="0.25">
      <c r="A4857" s="71">
        <v>600076351</v>
      </c>
      <c r="B4857" s="56">
        <f t="shared" si="150"/>
        <v>600076351</v>
      </c>
      <c r="C4857" s="57" t="s">
        <v>8658</v>
      </c>
      <c r="D4857" s="50">
        <v>1</v>
      </c>
      <c r="E4857" s="72">
        <f t="shared" si="151"/>
        <v>72744359</v>
      </c>
      <c r="F4857" s="51" t="s">
        <v>5745</v>
      </c>
      <c r="G4857" s="51" t="s">
        <v>8898</v>
      </c>
      <c r="H4857" s="51">
        <v>1725</v>
      </c>
      <c r="I4857" s="51" t="s">
        <v>14443</v>
      </c>
      <c r="J4857" s="51">
        <v>16.690000000000001</v>
      </c>
      <c r="K4857" s="68">
        <v>28790.250000000004</v>
      </c>
      <c r="L4857" s="63" t="s">
        <v>14444</v>
      </c>
      <c r="M4857" s="50" t="s">
        <v>14120</v>
      </c>
      <c r="N4857" s="36" t="s">
        <v>51</v>
      </c>
      <c r="O4857" s="36">
        <v>1066</v>
      </c>
      <c r="P4857" s="36">
        <v>2</v>
      </c>
      <c r="Q4857" s="36" t="s">
        <v>14108</v>
      </c>
      <c r="R4857" s="50" t="str">
        <f>VLOOKUP(A4857,[1]komplet!$1:$1048576,18,0)</f>
        <v>ANO</v>
      </c>
    </row>
    <row r="4858" spans="1:18" x14ac:dyDescent="0.25">
      <c r="A4858" s="71">
        <v>600076369</v>
      </c>
      <c r="B4858" s="56">
        <f t="shared" si="150"/>
        <v>600076369</v>
      </c>
      <c r="C4858" s="57" t="s">
        <v>8659</v>
      </c>
      <c r="D4858" s="50">
        <v>1</v>
      </c>
      <c r="E4858" s="72">
        <f t="shared" si="151"/>
        <v>72744375</v>
      </c>
      <c r="F4858" s="51" t="s">
        <v>5745</v>
      </c>
      <c r="G4858" s="51" t="s">
        <v>8898</v>
      </c>
      <c r="H4858" s="51">
        <v>225</v>
      </c>
      <c r="I4858" s="51" t="s">
        <v>14443</v>
      </c>
      <c r="J4858" s="51">
        <v>16.690000000000001</v>
      </c>
      <c r="K4858" s="68">
        <v>3755.2500000000005</v>
      </c>
      <c r="L4858" s="63" t="s">
        <v>14444</v>
      </c>
      <c r="M4858" s="50" t="s">
        <v>14121</v>
      </c>
      <c r="O4858" s="36">
        <v>44</v>
      </c>
      <c r="Q4858" s="36" t="s">
        <v>14122</v>
      </c>
      <c r="R4858" s="50" t="str">
        <f>VLOOKUP(A4858,[1]komplet!$1:$1048576,18,0)</f>
        <v>ANO</v>
      </c>
    </row>
    <row r="4859" spans="1:18" x14ac:dyDescent="0.25">
      <c r="A4859" s="71">
        <v>600076377</v>
      </c>
      <c r="B4859" s="56">
        <f t="shared" si="150"/>
        <v>600076377</v>
      </c>
      <c r="C4859" s="57" t="s">
        <v>8660</v>
      </c>
      <c r="D4859" s="50">
        <v>1</v>
      </c>
      <c r="E4859" s="72">
        <f t="shared" si="151"/>
        <v>49888579</v>
      </c>
      <c r="F4859" s="51" t="s">
        <v>5745</v>
      </c>
      <c r="G4859" s="51" t="s">
        <v>8898</v>
      </c>
      <c r="H4859" s="51">
        <v>2275</v>
      </c>
      <c r="I4859" s="51" t="s">
        <v>14443</v>
      </c>
      <c r="J4859" s="51">
        <v>16.690000000000001</v>
      </c>
      <c r="K4859" s="68">
        <v>37969.75</v>
      </c>
      <c r="L4859" s="63" t="s">
        <v>14444</v>
      </c>
      <c r="M4859" s="50" t="s">
        <v>14123</v>
      </c>
      <c r="N4859" s="36" t="s">
        <v>4453</v>
      </c>
      <c r="O4859" s="36">
        <v>678</v>
      </c>
      <c r="Q4859" s="36" t="s">
        <v>14105</v>
      </c>
      <c r="R4859" s="50" t="str">
        <f>VLOOKUP(A4859,[1]komplet!$1:$1048576,18,0)</f>
        <v>ANO</v>
      </c>
    </row>
    <row r="4860" spans="1:18" x14ac:dyDescent="0.25">
      <c r="A4860" s="71">
        <v>600076407</v>
      </c>
      <c r="B4860" s="56">
        <f t="shared" si="150"/>
        <v>600076407</v>
      </c>
      <c r="C4860" s="57" t="s">
        <v>8661</v>
      </c>
      <c r="D4860" s="50">
        <v>1</v>
      </c>
      <c r="E4860" s="72">
        <f t="shared" si="151"/>
        <v>72744430</v>
      </c>
      <c r="F4860" s="51" t="s">
        <v>5745</v>
      </c>
      <c r="G4860" s="51" t="s">
        <v>8898</v>
      </c>
      <c r="H4860" s="51">
        <v>2200</v>
      </c>
      <c r="I4860" s="51" t="s">
        <v>14443</v>
      </c>
      <c r="J4860" s="51">
        <v>16.690000000000001</v>
      </c>
      <c r="K4860" s="68">
        <v>36718</v>
      </c>
      <c r="L4860" s="63" t="s">
        <v>14444</v>
      </c>
      <c r="M4860" s="50" t="s">
        <v>14124</v>
      </c>
      <c r="N4860" s="36" t="s">
        <v>14125</v>
      </c>
      <c r="O4860" s="36">
        <v>1132</v>
      </c>
      <c r="P4860" s="36">
        <v>5</v>
      </c>
      <c r="Q4860" s="36" t="s">
        <v>14108</v>
      </c>
      <c r="R4860" s="50" t="str">
        <f>VLOOKUP(A4860,[1]komplet!$1:$1048576,18,0)</f>
        <v>ANO</v>
      </c>
    </row>
    <row r="4861" spans="1:18" x14ac:dyDescent="0.25">
      <c r="A4861" s="71">
        <v>600076491</v>
      </c>
      <c r="B4861" s="56">
        <f t="shared" si="150"/>
        <v>600076491</v>
      </c>
      <c r="C4861" s="57" t="s">
        <v>8662</v>
      </c>
      <c r="D4861" s="50">
        <v>1</v>
      </c>
      <c r="E4861" s="72">
        <f t="shared" si="151"/>
        <v>70698490</v>
      </c>
      <c r="F4861" s="51" t="s">
        <v>5745</v>
      </c>
      <c r="G4861" s="51" t="s">
        <v>8898</v>
      </c>
      <c r="H4861" s="51">
        <v>1075</v>
      </c>
      <c r="I4861" s="51" t="s">
        <v>14443</v>
      </c>
      <c r="J4861" s="51">
        <v>16.690000000000001</v>
      </c>
      <c r="K4861" s="68">
        <v>17941.75</v>
      </c>
      <c r="L4861" s="63" t="s">
        <v>14444</v>
      </c>
      <c r="M4861" s="50" t="s">
        <v>14126</v>
      </c>
      <c r="N4861" s="36" t="s">
        <v>4114</v>
      </c>
      <c r="O4861" s="36">
        <v>740</v>
      </c>
      <c r="P4861" s="36">
        <v>5</v>
      </c>
      <c r="Q4861" s="36" t="s">
        <v>14127</v>
      </c>
      <c r="R4861" s="50" t="str">
        <f>VLOOKUP(A4861,[1]komplet!$1:$1048576,18,0)</f>
        <v>ANO</v>
      </c>
    </row>
    <row r="4862" spans="1:18" x14ac:dyDescent="0.25">
      <c r="A4862" s="71">
        <v>650074734</v>
      </c>
      <c r="B4862" s="56">
        <f t="shared" si="150"/>
        <v>650074734</v>
      </c>
      <c r="C4862" s="57" t="s">
        <v>8663</v>
      </c>
      <c r="D4862" s="50">
        <v>1</v>
      </c>
      <c r="E4862" s="72">
        <f t="shared" si="151"/>
        <v>25495488</v>
      </c>
      <c r="F4862" s="51" t="s">
        <v>5745</v>
      </c>
      <c r="G4862" s="51" t="s">
        <v>8898</v>
      </c>
      <c r="H4862" s="51">
        <v>375</v>
      </c>
      <c r="I4862" s="51" t="s">
        <v>14443</v>
      </c>
      <c r="J4862" s="51">
        <v>16.690000000000001</v>
      </c>
      <c r="K4862" s="68">
        <v>6258.7500000000009</v>
      </c>
      <c r="L4862" s="63" t="s">
        <v>14444</v>
      </c>
      <c r="M4862" s="50" t="s">
        <v>14128</v>
      </c>
      <c r="N4862" s="36" t="s">
        <v>14111</v>
      </c>
      <c r="O4862" s="36">
        <v>962</v>
      </c>
      <c r="P4862" s="36">
        <v>49</v>
      </c>
      <c r="Q4862" s="36" t="s">
        <v>14108</v>
      </c>
      <c r="R4862" s="50" t="str">
        <f>VLOOKUP(A4862,[1]komplet!$1:$1048576,18,0)</f>
        <v>NE</v>
      </c>
    </row>
    <row r="4863" spans="1:18" x14ac:dyDescent="0.25">
      <c r="A4863" s="71">
        <v>691015066</v>
      </c>
      <c r="B4863" s="56">
        <f t="shared" si="150"/>
        <v>691015066</v>
      </c>
      <c r="C4863" s="57" t="s">
        <v>8664</v>
      </c>
      <c r="D4863" s="50">
        <v>1</v>
      </c>
      <c r="E4863" s="72">
        <f t="shared" si="151"/>
        <v>10780700</v>
      </c>
      <c r="F4863" s="51" t="s">
        <v>5745</v>
      </c>
      <c r="G4863" s="51" t="s">
        <v>8902</v>
      </c>
      <c r="H4863" s="51">
        <v>750</v>
      </c>
      <c r="I4863" s="51" t="s">
        <v>14443</v>
      </c>
      <c r="J4863" s="51">
        <v>16.690000000000001</v>
      </c>
      <c r="K4863" s="68">
        <v>12517.500000000002</v>
      </c>
      <c r="L4863" s="63" t="s">
        <v>14444</v>
      </c>
      <c r="M4863" s="50" t="s">
        <v>14129</v>
      </c>
      <c r="N4863" s="36" t="s">
        <v>5017</v>
      </c>
      <c r="O4863" s="36" t="s">
        <v>14130</v>
      </c>
      <c r="Q4863" s="36" t="s">
        <v>14131</v>
      </c>
      <c r="R4863" s="50" t="str">
        <f>VLOOKUP(A4863,[1]komplet!$1:$1048576,18,0)</f>
        <v>ANO</v>
      </c>
    </row>
    <row r="4864" spans="1:18" x14ac:dyDescent="0.25">
      <c r="A4864" s="71">
        <v>600076334</v>
      </c>
      <c r="B4864" s="56">
        <f t="shared" si="150"/>
        <v>600076334</v>
      </c>
      <c r="C4864" s="71">
        <v>72742526</v>
      </c>
      <c r="D4864" s="50">
        <v>1</v>
      </c>
      <c r="E4864" s="72">
        <f t="shared" si="151"/>
        <v>72742526</v>
      </c>
      <c r="F4864" s="51" t="s">
        <v>5745</v>
      </c>
      <c r="G4864" s="51" t="s">
        <v>8902</v>
      </c>
      <c r="H4864" s="51">
        <v>1350</v>
      </c>
      <c r="I4864" s="51" t="s">
        <v>14443</v>
      </c>
      <c r="J4864" s="51">
        <v>16.690000000000001</v>
      </c>
      <c r="K4864" s="68">
        <v>22531.5</v>
      </c>
      <c r="L4864" s="63" t="s">
        <v>14444</v>
      </c>
      <c r="M4864" s="50" t="s">
        <v>14132</v>
      </c>
      <c r="N4864" s="36" t="s">
        <v>19</v>
      </c>
      <c r="O4864" s="36">
        <v>558</v>
      </c>
      <c r="P4864" s="36">
        <v>10</v>
      </c>
      <c r="Q4864" s="36" t="s">
        <v>14133</v>
      </c>
      <c r="R4864" s="50" t="str">
        <f>VLOOKUP(A4864,[1]komplet!$1:$1048576,18,0)</f>
        <v>ANO</v>
      </c>
    </row>
    <row r="4865" spans="1:18" x14ac:dyDescent="0.25">
      <c r="A4865" s="71">
        <v>600001431</v>
      </c>
      <c r="B4865" s="56">
        <f t="shared" si="150"/>
        <v>600001431</v>
      </c>
      <c r="C4865" s="57" t="s">
        <v>8665</v>
      </c>
      <c r="D4865" s="50">
        <v>1</v>
      </c>
      <c r="E4865" s="72">
        <f t="shared" si="151"/>
        <v>70901619</v>
      </c>
      <c r="F4865" s="51" t="s">
        <v>5745</v>
      </c>
      <c r="G4865" s="51" t="s">
        <v>8897</v>
      </c>
      <c r="H4865" s="51">
        <v>1950</v>
      </c>
      <c r="I4865" s="51" t="s">
        <v>14443</v>
      </c>
      <c r="J4865" s="51">
        <v>16.690000000000001</v>
      </c>
      <c r="K4865" s="68">
        <v>32545.500000000004</v>
      </c>
      <c r="L4865" s="63" t="s">
        <v>14444</v>
      </c>
      <c r="M4865" s="50" t="s">
        <v>14134</v>
      </c>
      <c r="N4865" s="36" t="s">
        <v>14135</v>
      </c>
      <c r="O4865" s="36">
        <v>100</v>
      </c>
      <c r="Q4865" s="36" t="s">
        <v>14136</v>
      </c>
      <c r="R4865" s="50" t="str">
        <f>VLOOKUP(A4865,[1]komplet!$1:$1048576,18,0)</f>
        <v>NE</v>
      </c>
    </row>
    <row r="4866" spans="1:18" x14ac:dyDescent="0.25">
      <c r="A4866" s="71">
        <v>600023664</v>
      </c>
      <c r="B4866" s="56">
        <f t="shared" si="150"/>
        <v>600023664</v>
      </c>
      <c r="C4866" s="57" t="s">
        <v>8666</v>
      </c>
      <c r="D4866" s="50">
        <v>1</v>
      </c>
      <c r="E4866" s="72">
        <f t="shared" si="151"/>
        <v>70839913</v>
      </c>
      <c r="F4866" s="51" t="s">
        <v>5745</v>
      </c>
      <c r="G4866" s="51" t="s">
        <v>8897</v>
      </c>
      <c r="H4866" s="51">
        <v>775</v>
      </c>
      <c r="I4866" s="51" t="s">
        <v>14443</v>
      </c>
      <c r="J4866" s="51">
        <v>16.690000000000001</v>
      </c>
      <c r="K4866" s="68">
        <v>12934.750000000002</v>
      </c>
      <c r="L4866" s="63" t="s">
        <v>14444</v>
      </c>
      <c r="M4866" s="50" t="s">
        <v>14137</v>
      </c>
      <c r="N4866" s="36" t="s">
        <v>14138</v>
      </c>
      <c r="O4866" s="36">
        <v>110</v>
      </c>
      <c r="P4866" s="36">
        <v>29</v>
      </c>
      <c r="Q4866" s="36" t="s">
        <v>8903</v>
      </c>
      <c r="R4866" s="50" t="str">
        <f>VLOOKUP(A4866,[1]komplet!$1:$1048576,18,0)</f>
        <v>ANO</v>
      </c>
    </row>
    <row r="4867" spans="1:18" x14ac:dyDescent="0.25">
      <c r="A4867" s="71">
        <v>600023699</v>
      </c>
      <c r="B4867" s="56">
        <f t="shared" si="150"/>
        <v>600023699</v>
      </c>
      <c r="C4867" s="57" t="s">
        <v>8667</v>
      </c>
      <c r="D4867" s="50">
        <v>1</v>
      </c>
      <c r="E4867" s="72">
        <f t="shared" si="151"/>
        <v>70839841</v>
      </c>
      <c r="F4867" s="51" t="s">
        <v>5745</v>
      </c>
      <c r="G4867" s="51" t="s">
        <v>8897</v>
      </c>
      <c r="H4867" s="51">
        <v>300</v>
      </c>
      <c r="I4867" s="51" t="s">
        <v>14443</v>
      </c>
      <c r="J4867" s="51">
        <v>16.690000000000001</v>
      </c>
      <c r="K4867" s="68">
        <v>5007</v>
      </c>
      <c r="L4867" s="63" t="s">
        <v>14444</v>
      </c>
      <c r="M4867" s="50" t="s">
        <v>14139</v>
      </c>
      <c r="N4867" s="36" t="s">
        <v>14140</v>
      </c>
      <c r="O4867" s="36">
        <v>1331</v>
      </c>
      <c r="P4867" s="36">
        <v>18</v>
      </c>
      <c r="Q4867" s="36" t="s">
        <v>8903</v>
      </c>
      <c r="R4867" s="50" t="str">
        <f>VLOOKUP(A4867,[1]komplet!$1:$1048576,18,0)</f>
        <v>ANO</v>
      </c>
    </row>
    <row r="4868" spans="1:18" x14ac:dyDescent="0.25">
      <c r="A4868" s="71">
        <v>600023711</v>
      </c>
      <c r="B4868" s="56">
        <f t="shared" si="150"/>
        <v>600023711</v>
      </c>
      <c r="C4868" s="57" t="s">
        <v>8668</v>
      </c>
      <c r="D4868" s="50">
        <v>1</v>
      </c>
      <c r="E4868" s="72">
        <f t="shared" si="151"/>
        <v>61515582</v>
      </c>
      <c r="F4868" s="51" t="s">
        <v>5745</v>
      </c>
      <c r="G4868" s="51" t="s">
        <v>8897</v>
      </c>
      <c r="H4868" s="51">
        <v>425</v>
      </c>
      <c r="I4868" s="51" t="s">
        <v>14443</v>
      </c>
      <c r="J4868" s="51">
        <v>16.690000000000001</v>
      </c>
      <c r="K4868" s="68">
        <v>7093.2500000000009</v>
      </c>
      <c r="L4868" s="63" t="s">
        <v>14444</v>
      </c>
      <c r="M4868" s="50" t="s">
        <v>14141</v>
      </c>
      <c r="N4868" s="36" t="s">
        <v>19</v>
      </c>
      <c r="O4868" s="36">
        <v>624</v>
      </c>
      <c r="P4868" s="36">
        <v>1</v>
      </c>
      <c r="Q4868" s="36" t="s">
        <v>14142</v>
      </c>
      <c r="R4868" s="50" t="str">
        <f>VLOOKUP(A4868,[1]komplet!$1:$1048576,18,0)</f>
        <v>ANO</v>
      </c>
    </row>
    <row r="4869" spans="1:18" x14ac:dyDescent="0.25">
      <c r="A4869" s="71">
        <v>600023729</v>
      </c>
      <c r="B4869" s="56">
        <f t="shared" ref="B4869:B4932" si="152">A4869*1</f>
        <v>600023729</v>
      </c>
      <c r="C4869" s="57" t="s">
        <v>8669</v>
      </c>
      <c r="D4869" s="50">
        <v>1</v>
      </c>
      <c r="E4869" s="72">
        <f t="shared" ref="E4869:E4932" si="153">C4869*1</f>
        <v>25023187</v>
      </c>
      <c r="F4869" s="51" t="s">
        <v>5745</v>
      </c>
      <c r="G4869" s="51" t="s">
        <v>8897</v>
      </c>
      <c r="H4869" s="51">
        <v>75</v>
      </c>
      <c r="I4869" s="51" t="s">
        <v>14443</v>
      </c>
      <c r="J4869" s="51">
        <v>16.690000000000001</v>
      </c>
      <c r="K4869" s="68">
        <v>1251.75</v>
      </c>
      <c r="L4869" s="63" t="s">
        <v>14444</v>
      </c>
      <c r="M4869" s="50" t="s">
        <v>14143</v>
      </c>
      <c r="N4869" s="36" t="s">
        <v>10147</v>
      </c>
      <c r="O4869" s="36">
        <v>1570</v>
      </c>
      <c r="P4869" s="36">
        <v>1</v>
      </c>
      <c r="Q4869" s="36" t="s">
        <v>8903</v>
      </c>
      <c r="R4869" s="50" t="str">
        <f>VLOOKUP(A4869,[1]komplet!$1:$1048576,18,0)</f>
        <v>NE</v>
      </c>
    </row>
    <row r="4870" spans="1:18" x14ac:dyDescent="0.25">
      <c r="A4870" s="71">
        <v>600023737</v>
      </c>
      <c r="B4870" s="56">
        <f t="shared" si="152"/>
        <v>600023737</v>
      </c>
      <c r="C4870" s="57" t="s">
        <v>8670</v>
      </c>
      <c r="D4870" s="50">
        <v>1</v>
      </c>
      <c r="E4870" s="72">
        <f t="shared" si="153"/>
        <v>25048791</v>
      </c>
      <c r="F4870" s="51" t="s">
        <v>5745</v>
      </c>
      <c r="G4870" s="51" t="s">
        <v>8897</v>
      </c>
      <c r="H4870" s="51">
        <v>325</v>
      </c>
      <c r="I4870" s="51" t="s">
        <v>14443</v>
      </c>
      <c r="J4870" s="51">
        <v>16.690000000000001</v>
      </c>
      <c r="K4870" s="68">
        <v>5424.25</v>
      </c>
      <c r="L4870" s="63" t="s">
        <v>14444</v>
      </c>
      <c r="M4870" s="50" t="s">
        <v>14144</v>
      </c>
      <c r="N4870" s="36" t="s">
        <v>14145</v>
      </c>
      <c r="O4870" s="36">
        <v>1286</v>
      </c>
      <c r="P4870" s="36">
        <v>9</v>
      </c>
      <c r="Q4870" s="36" t="s">
        <v>8903</v>
      </c>
      <c r="R4870" s="50" t="str">
        <f>VLOOKUP(A4870,[1]komplet!$1:$1048576,18,0)</f>
        <v>NE</v>
      </c>
    </row>
    <row r="4871" spans="1:18" x14ac:dyDescent="0.25">
      <c r="A4871" s="71">
        <v>600011216</v>
      </c>
      <c r="B4871" s="56">
        <f t="shared" si="152"/>
        <v>600011216</v>
      </c>
      <c r="C4871" s="57" t="s">
        <v>8671</v>
      </c>
      <c r="D4871" s="50">
        <v>1</v>
      </c>
      <c r="E4871" s="72">
        <f t="shared" si="153"/>
        <v>61515451</v>
      </c>
      <c r="F4871" s="51" t="s">
        <v>5745</v>
      </c>
      <c r="G4871" s="51" t="s">
        <v>8897</v>
      </c>
      <c r="H4871" s="51">
        <v>3350</v>
      </c>
      <c r="I4871" s="51" t="s">
        <v>14443</v>
      </c>
      <c r="J4871" s="51">
        <v>16.690000000000001</v>
      </c>
      <c r="K4871" s="68">
        <v>55911.500000000007</v>
      </c>
      <c r="L4871" s="63" t="s">
        <v>14444</v>
      </c>
      <c r="M4871" s="50" t="s">
        <v>14146</v>
      </c>
      <c r="N4871" s="36" t="s">
        <v>14147</v>
      </c>
      <c r="O4871" s="36">
        <v>530</v>
      </c>
      <c r="P4871" s="36">
        <v>11</v>
      </c>
      <c r="Q4871" s="36" t="s">
        <v>8903</v>
      </c>
      <c r="R4871" s="50" t="str">
        <f>VLOOKUP(A4871,[1]komplet!$1:$1048576,18,0)</f>
        <v>ANO</v>
      </c>
    </row>
    <row r="4872" spans="1:18" x14ac:dyDescent="0.25">
      <c r="A4872" s="71">
        <v>600011232</v>
      </c>
      <c r="B4872" s="56">
        <f t="shared" si="152"/>
        <v>600011232</v>
      </c>
      <c r="C4872" s="57" t="s">
        <v>8672</v>
      </c>
      <c r="D4872" s="50">
        <v>1</v>
      </c>
      <c r="E4872" s="72">
        <f t="shared" si="153"/>
        <v>25018248</v>
      </c>
      <c r="F4872" s="51" t="s">
        <v>5745</v>
      </c>
      <c r="G4872" s="51" t="s">
        <v>8897</v>
      </c>
      <c r="H4872" s="51">
        <v>450</v>
      </c>
      <c r="I4872" s="51" t="s">
        <v>14443</v>
      </c>
      <c r="J4872" s="51">
        <v>16.690000000000001</v>
      </c>
      <c r="K4872" s="68">
        <v>7510.5000000000009</v>
      </c>
      <c r="L4872" s="63" t="s">
        <v>14444</v>
      </c>
      <c r="M4872" s="50" t="s">
        <v>14148</v>
      </c>
      <c r="N4872" s="36" t="s">
        <v>14149</v>
      </c>
      <c r="O4872" s="36">
        <v>275</v>
      </c>
      <c r="P4872" s="36">
        <v>27</v>
      </c>
      <c r="Q4872" s="36" t="s">
        <v>14150</v>
      </c>
      <c r="R4872" s="50" t="str">
        <f>VLOOKUP(A4872,[1]komplet!$1:$1048576,18,0)</f>
        <v>NE</v>
      </c>
    </row>
    <row r="4873" spans="1:18" x14ac:dyDescent="0.25">
      <c r="A4873" s="71">
        <v>600011241</v>
      </c>
      <c r="B4873" s="56">
        <f t="shared" si="152"/>
        <v>600011241</v>
      </c>
      <c r="C4873" s="57" t="s">
        <v>8673</v>
      </c>
      <c r="D4873" s="50">
        <v>1</v>
      </c>
      <c r="E4873" s="72">
        <f t="shared" si="153"/>
        <v>61515779</v>
      </c>
      <c r="F4873" s="51" t="s">
        <v>5745</v>
      </c>
      <c r="G4873" s="51" t="s">
        <v>8897</v>
      </c>
      <c r="H4873" s="51">
        <v>650</v>
      </c>
      <c r="I4873" s="51" t="s">
        <v>14443</v>
      </c>
      <c r="J4873" s="51">
        <v>16.690000000000001</v>
      </c>
      <c r="K4873" s="68">
        <v>10848.5</v>
      </c>
      <c r="L4873" s="63" t="s">
        <v>14444</v>
      </c>
      <c r="M4873" s="50" t="s">
        <v>14151</v>
      </c>
      <c r="N4873" s="36" t="s">
        <v>11754</v>
      </c>
      <c r="O4873" s="36">
        <v>862</v>
      </c>
      <c r="P4873" s="36">
        <v>15</v>
      </c>
      <c r="Q4873" s="36" t="s">
        <v>8903</v>
      </c>
      <c r="R4873" s="50" t="str">
        <f>VLOOKUP(A4873,[1]komplet!$1:$1048576,18,0)</f>
        <v>ANO</v>
      </c>
    </row>
    <row r="4874" spans="1:18" x14ac:dyDescent="0.25">
      <c r="A4874" s="71">
        <v>600011267</v>
      </c>
      <c r="B4874" s="56">
        <f t="shared" si="152"/>
        <v>600011267</v>
      </c>
      <c r="C4874" s="57" t="s">
        <v>8674</v>
      </c>
      <c r="D4874" s="50">
        <v>1</v>
      </c>
      <c r="E4874" s="72">
        <f t="shared" si="153"/>
        <v>61515477</v>
      </c>
      <c r="F4874" s="51" t="s">
        <v>5745</v>
      </c>
      <c r="G4874" s="51" t="s">
        <v>8897</v>
      </c>
      <c r="H4874" s="51">
        <v>1500</v>
      </c>
      <c r="I4874" s="51" t="s">
        <v>14443</v>
      </c>
      <c r="J4874" s="51">
        <v>16.690000000000001</v>
      </c>
      <c r="K4874" s="68">
        <v>25035.000000000004</v>
      </c>
      <c r="L4874" s="63" t="s">
        <v>14444</v>
      </c>
      <c r="M4874" s="50" t="s">
        <v>14152</v>
      </c>
      <c r="N4874" s="36" t="s">
        <v>53</v>
      </c>
      <c r="O4874" s="36">
        <v>909</v>
      </c>
      <c r="P4874" s="36">
        <v>12</v>
      </c>
      <c r="Q4874" s="36" t="s">
        <v>14142</v>
      </c>
      <c r="R4874" s="50" t="str">
        <f>VLOOKUP(A4874,[1]komplet!$1:$1048576,18,0)</f>
        <v>ANO</v>
      </c>
    </row>
    <row r="4875" spans="1:18" x14ac:dyDescent="0.25">
      <c r="A4875" s="71">
        <v>600011283</v>
      </c>
      <c r="B4875" s="56">
        <f t="shared" si="152"/>
        <v>600011283</v>
      </c>
      <c r="C4875" s="57" t="s">
        <v>8675</v>
      </c>
      <c r="D4875" s="50">
        <v>1</v>
      </c>
      <c r="E4875" s="72">
        <f t="shared" si="153"/>
        <v>497088</v>
      </c>
      <c r="F4875" s="51" t="s">
        <v>5745</v>
      </c>
      <c r="G4875" s="51" t="s">
        <v>8897</v>
      </c>
      <c r="H4875" s="51">
        <v>2375</v>
      </c>
      <c r="I4875" s="51" t="s">
        <v>14443</v>
      </c>
      <c r="J4875" s="51">
        <v>16.690000000000001</v>
      </c>
      <c r="K4875" s="68">
        <v>39638.75</v>
      </c>
      <c r="L4875" s="63" t="s">
        <v>14444</v>
      </c>
      <c r="M4875" s="50" t="s">
        <v>14153</v>
      </c>
      <c r="N4875" s="36" t="s">
        <v>8919</v>
      </c>
      <c r="O4875" s="36">
        <v>1350</v>
      </c>
      <c r="P4875" s="36">
        <v>1</v>
      </c>
      <c r="Q4875" s="36" t="s">
        <v>8903</v>
      </c>
      <c r="R4875" s="50" t="str">
        <f>VLOOKUP(A4875,[1]komplet!$1:$1048576,18,0)</f>
        <v>ANO</v>
      </c>
    </row>
    <row r="4876" spans="1:18" x14ac:dyDescent="0.25">
      <c r="A4876" s="71">
        <v>600011291</v>
      </c>
      <c r="B4876" s="56">
        <f t="shared" si="152"/>
        <v>600011291</v>
      </c>
      <c r="C4876" s="57" t="s">
        <v>8676</v>
      </c>
      <c r="D4876" s="50">
        <v>1</v>
      </c>
      <c r="E4876" s="72">
        <f t="shared" si="153"/>
        <v>524646</v>
      </c>
      <c r="F4876" s="51" t="s">
        <v>5745</v>
      </c>
      <c r="G4876" s="51" t="s">
        <v>8897</v>
      </c>
      <c r="H4876" s="51">
        <v>1900</v>
      </c>
      <c r="I4876" s="51" t="s">
        <v>14443</v>
      </c>
      <c r="J4876" s="51">
        <v>16.690000000000001</v>
      </c>
      <c r="K4876" s="68">
        <v>31711.000000000004</v>
      </c>
      <c r="L4876" s="63" t="s">
        <v>14444</v>
      </c>
      <c r="M4876" s="50" t="s">
        <v>14154</v>
      </c>
      <c r="N4876" s="36" t="s">
        <v>14155</v>
      </c>
      <c r="O4876" s="36">
        <v>880</v>
      </c>
      <c r="P4876" s="36">
        <v>12</v>
      </c>
      <c r="Q4876" s="36" t="s">
        <v>8903</v>
      </c>
      <c r="R4876" s="50" t="str">
        <f>VLOOKUP(A4876,[1]komplet!$1:$1048576,18,0)</f>
        <v>ANO</v>
      </c>
    </row>
    <row r="4877" spans="1:18" x14ac:dyDescent="0.25">
      <c r="A4877" s="71">
        <v>600011305</v>
      </c>
      <c r="B4877" s="56">
        <f t="shared" si="152"/>
        <v>600011305</v>
      </c>
      <c r="C4877" s="57" t="s">
        <v>8677</v>
      </c>
      <c r="D4877" s="50">
        <v>1</v>
      </c>
      <c r="E4877" s="72">
        <f t="shared" si="153"/>
        <v>18385877</v>
      </c>
      <c r="F4877" s="51" t="s">
        <v>5745</v>
      </c>
      <c r="G4877" s="51" t="s">
        <v>8897</v>
      </c>
      <c r="H4877" s="51">
        <v>1475</v>
      </c>
      <c r="I4877" s="51" t="s">
        <v>14443</v>
      </c>
      <c r="J4877" s="51">
        <v>16.690000000000001</v>
      </c>
      <c r="K4877" s="68">
        <v>24617.750000000004</v>
      </c>
      <c r="L4877" s="63" t="s">
        <v>14444</v>
      </c>
      <c r="M4877" s="50" t="s">
        <v>14156</v>
      </c>
      <c r="N4877" s="36" t="s">
        <v>14157</v>
      </c>
      <c r="O4877" s="36">
        <v>5</v>
      </c>
      <c r="P4877" s="36">
        <v>5</v>
      </c>
      <c r="Q4877" s="36" t="s">
        <v>8903</v>
      </c>
      <c r="R4877" s="50" t="str">
        <f>VLOOKUP(A4877,[1]komplet!$1:$1048576,18,0)</f>
        <v>NE</v>
      </c>
    </row>
    <row r="4878" spans="1:18" x14ac:dyDescent="0.25">
      <c r="A4878" s="71">
        <v>600084582</v>
      </c>
      <c r="B4878" s="56">
        <f t="shared" si="152"/>
        <v>600084582</v>
      </c>
      <c r="C4878" s="57" t="s">
        <v>8678</v>
      </c>
      <c r="D4878" s="50">
        <v>1</v>
      </c>
      <c r="E4878" s="72">
        <f t="shared" si="153"/>
        <v>63788136</v>
      </c>
      <c r="F4878" s="51" t="s">
        <v>5745</v>
      </c>
      <c r="G4878" s="51" t="s">
        <v>8897</v>
      </c>
      <c r="H4878" s="51">
        <v>2175</v>
      </c>
      <c r="I4878" s="51" t="s">
        <v>14443</v>
      </c>
      <c r="J4878" s="51">
        <v>16.690000000000001</v>
      </c>
      <c r="K4878" s="68">
        <v>36300.75</v>
      </c>
      <c r="L4878" s="63" t="s">
        <v>14444</v>
      </c>
      <c r="M4878" s="50" t="s">
        <v>14158</v>
      </c>
      <c r="N4878" s="36" t="s">
        <v>14145</v>
      </c>
      <c r="O4878" s="36">
        <v>1102</v>
      </c>
      <c r="P4878" s="36">
        <v>4</v>
      </c>
      <c r="Q4878" s="36" t="s">
        <v>8903</v>
      </c>
      <c r="R4878" s="50" t="str">
        <f>VLOOKUP(A4878,[1]komplet!$1:$1048576,18,0)</f>
        <v>ANO</v>
      </c>
    </row>
    <row r="4879" spans="1:18" x14ac:dyDescent="0.25">
      <c r="A4879" s="71">
        <v>600084604</v>
      </c>
      <c r="B4879" s="56">
        <f t="shared" si="152"/>
        <v>600084604</v>
      </c>
      <c r="C4879" s="57" t="s">
        <v>8679</v>
      </c>
      <c r="D4879" s="50">
        <v>1</v>
      </c>
      <c r="E4879" s="72">
        <f t="shared" si="153"/>
        <v>72745118</v>
      </c>
      <c r="F4879" s="51" t="s">
        <v>5745</v>
      </c>
      <c r="G4879" s="51" t="s">
        <v>8897</v>
      </c>
      <c r="H4879" s="51">
        <v>775</v>
      </c>
      <c r="I4879" s="51" t="s">
        <v>14443</v>
      </c>
      <c r="J4879" s="51">
        <v>16.690000000000001</v>
      </c>
      <c r="K4879" s="68">
        <v>12934.750000000002</v>
      </c>
      <c r="L4879" s="63" t="s">
        <v>14444</v>
      </c>
      <c r="M4879" s="50" t="s">
        <v>14159</v>
      </c>
      <c r="N4879" s="36" t="s">
        <v>4597</v>
      </c>
      <c r="O4879" s="36">
        <v>216</v>
      </c>
      <c r="Q4879" s="36" t="s">
        <v>14160</v>
      </c>
      <c r="R4879" s="50" t="str">
        <f>VLOOKUP(A4879,[1]komplet!$1:$1048576,18,0)</f>
        <v>ANO</v>
      </c>
    </row>
    <row r="4880" spans="1:18" x14ac:dyDescent="0.25">
      <c r="A4880" s="71">
        <v>600084639</v>
      </c>
      <c r="B4880" s="56">
        <f t="shared" si="152"/>
        <v>600084639</v>
      </c>
      <c r="C4880" s="57" t="s">
        <v>8680</v>
      </c>
      <c r="D4880" s="50">
        <v>1</v>
      </c>
      <c r="E4880" s="72">
        <f t="shared" si="153"/>
        <v>46070877</v>
      </c>
      <c r="F4880" s="51" t="s">
        <v>5745</v>
      </c>
      <c r="G4880" s="51" t="s">
        <v>8897</v>
      </c>
      <c r="H4880" s="51">
        <v>2975</v>
      </c>
      <c r="I4880" s="51" t="s">
        <v>14443</v>
      </c>
      <c r="J4880" s="51">
        <v>16.690000000000001</v>
      </c>
      <c r="K4880" s="68">
        <v>49652.750000000007</v>
      </c>
      <c r="L4880" s="63" t="s">
        <v>14444</v>
      </c>
      <c r="M4880" s="50" t="s">
        <v>14161</v>
      </c>
      <c r="N4880" s="36" t="s">
        <v>14162</v>
      </c>
      <c r="O4880" s="36">
        <v>968</v>
      </c>
      <c r="Q4880" s="36" t="s">
        <v>8903</v>
      </c>
      <c r="R4880" s="50" t="str">
        <f>VLOOKUP(A4880,[1]komplet!$1:$1048576,18,0)</f>
        <v>ANO</v>
      </c>
    </row>
    <row r="4881" spans="1:18" x14ac:dyDescent="0.25">
      <c r="A4881" s="71">
        <v>600084647</v>
      </c>
      <c r="B4881" s="56">
        <f t="shared" si="152"/>
        <v>600084647</v>
      </c>
      <c r="C4881" s="57" t="s">
        <v>8681</v>
      </c>
      <c r="D4881" s="50">
        <v>1</v>
      </c>
      <c r="E4881" s="72">
        <f t="shared" si="153"/>
        <v>46070753</v>
      </c>
      <c r="F4881" s="51" t="s">
        <v>5745</v>
      </c>
      <c r="G4881" s="51" t="s">
        <v>8897</v>
      </c>
      <c r="H4881" s="51">
        <v>2800</v>
      </c>
      <c r="I4881" s="51" t="s">
        <v>14443</v>
      </c>
      <c r="J4881" s="51">
        <v>16.690000000000001</v>
      </c>
      <c r="K4881" s="68">
        <v>46732</v>
      </c>
      <c r="L4881" s="63" t="s">
        <v>14444</v>
      </c>
      <c r="M4881" s="50" t="s">
        <v>14163</v>
      </c>
      <c r="N4881" s="36" t="s">
        <v>14164</v>
      </c>
      <c r="O4881" s="36">
        <v>392</v>
      </c>
      <c r="Q4881" s="36" t="s">
        <v>8903</v>
      </c>
      <c r="R4881" s="50" t="str">
        <f>VLOOKUP(A4881,[1]komplet!$1:$1048576,18,0)</f>
        <v>ANO</v>
      </c>
    </row>
    <row r="4882" spans="1:18" x14ac:dyDescent="0.25">
      <c r="A4882" s="71">
        <v>600084671</v>
      </c>
      <c r="B4882" s="56">
        <f t="shared" si="152"/>
        <v>600084671</v>
      </c>
      <c r="C4882" s="57" t="s">
        <v>8682</v>
      </c>
      <c r="D4882" s="50">
        <v>1</v>
      </c>
      <c r="E4882" s="72">
        <f t="shared" si="153"/>
        <v>46071156</v>
      </c>
      <c r="F4882" s="51" t="s">
        <v>5745</v>
      </c>
      <c r="G4882" s="51" t="s">
        <v>8897</v>
      </c>
      <c r="H4882" s="51">
        <v>1175</v>
      </c>
      <c r="I4882" s="51" t="s">
        <v>14443</v>
      </c>
      <c r="J4882" s="51">
        <v>16.690000000000001</v>
      </c>
      <c r="K4882" s="68">
        <v>19610.75</v>
      </c>
      <c r="L4882" s="63" t="s">
        <v>14444</v>
      </c>
      <c r="M4882" s="50" t="s">
        <v>14165</v>
      </c>
      <c r="N4882" s="36" t="s">
        <v>5177</v>
      </c>
      <c r="O4882" s="36">
        <v>177</v>
      </c>
      <c r="Q4882" s="36" t="s">
        <v>14150</v>
      </c>
      <c r="R4882" s="50" t="str">
        <f>VLOOKUP(A4882,[1]komplet!$1:$1048576,18,0)</f>
        <v>ANO</v>
      </c>
    </row>
    <row r="4883" spans="1:18" x14ac:dyDescent="0.25">
      <c r="A4883" s="71">
        <v>600084680</v>
      </c>
      <c r="B4883" s="56">
        <f t="shared" si="152"/>
        <v>600084680</v>
      </c>
      <c r="C4883" s="57" t="s">
        <v>8683</v>
      </c>
      <c r="D4883" s="50">
        <v>1</v>
      </c>
      <c r="E4883" s="72">
        <f t="shared" si="153"/>
        <v>72743123</v>
      </c>
      <c r="F4883" s="51" t="s">
        <v>5745</v>
      </c>
      <c r="G4883" s="51" t="s">
        <v>8897</v>
      </c>
      <c r="H4883" s="51">
        <v>1025</v>
      </c>
      <c r="I4883" s="51" t="s">
        <v>14443</v>
      </c>
      <c r="J4883" s="51">
        <v>16.690000000000001</v>
      </c>
      <c r="K4883" s="68">
        <v>17107.25</v>
      </c>
      <c r="L4883" s="63" t="s">
        <v>14444</v>
      </c>
      <c r="M4883" s="50" t="s">
        <v>14166</v>
      </c>
      <c r="N4883" s="36" t="s">
        <v>5271</v>
      </c>
      <c r="O4883" s="36">
        <v>110</v>
      </c>
      <c r="P4883" s="36">
        <v>86</v>
      </c>
      <c r="Q4883" s="36" t="s">
        <v>14150</v>
      </c>
      <c r="R4883" s="50" t="str">
        <f>VLOOKUP(A4883,[1]komplet!$1:$1048576,18,0)</f>
        <v>ANO</v>
      </c>
    </row>
    <row r="4884" spans="1:18" x14ac:dyDescent="0.25">
      <c r="A4884" s="71">
        <v>600084698</v>
      </c>
      <c r="B4884" s="56">
        <f t="shared" si="152"/>
        <v>600084698</v>
      </c>
      <c r="C4884" s="57" t="s">
        <v>8684</v>
      </c>
      <c r="D4884" s="50">
        <v>1</v>
      </c>
      <c r="E4884" s="72">
        <f t="shared" si="153"/>
        <v>70880077</v>
      </c>
      <c r="F4884" s="51" t="s">
        <v>5745</v>
      </c>
      <c r="G4884" s="51" t="s">
        <v>8897</v>
      </c>
      <c r="H4884" s="51">
        <v>1150</v>
      </c>
      <c r="I4884" s="51" t="s">
        <v>14443</v>
      </c>
      <c r="J4884" s="51">
        <v>16.690000000000001</v>
      </c>
      <c r="K4884" s="68">
        <v>19193.5</v>
      </c>
      <c r="L4884" s="63" t="s">
        <v>14444</v>
      </c>
      <c r="M4884" s="50" t="s">
        <v>14167</v>
      </c>
      <c r="N4884" s="36" t="s">
        <v>13792</v>
      </c>
      <c r="O4884" s="36">
        <v>793</v>
      </c>
      <c r="P4884" s="36">
        <v>13</v>
      </c>
      <c r="Q4884" s="36" t="s">
        <v>14142</v>
      </c>
      <c r="R4884" s="50" t="str">
        <f>VLOOKUP(A4884,[1]komplet!$1:$1048576,18,0)</f>
        <v>ANO</v>
      </c>
    </row>
    <row r="4885" spans="1:18" x14ac:dyDescent="0.25">
      <c r="A4885" s="71">
        <v>600084701</v>
      </c>
      <c r="B4885" s="56">
        <f t="shared" si="152"/>
        <v>600084701</v>
      </c>
      <c r="C4885" s="57" t="s">
        <v>8685</v>
      </c>
      <c r="D4885" s="50">
        <v>1</v>
      </c>
      <c r="E4885" s="72">
        <f t="shared" si="153"/>
        <v>62787209</v>
      </c>
      <c r="F4885" s="51" t="s">
        <v>5745</v>
      </c>
      <c r="G4885" s="51" t="s">
        <v>8897</v>
      </c>
      <c r="H4885" s="51">
        <v>1975</v>
      </c>
      <c r="I4885" s="51" t="s">
        <v>14443</v>
      </c>
      <c r="J4885" s="51">
        <v>16.690000000000001</v>
      </c>
      <c r="K4885" s="68">
        <v>32962.75</v>
      </c>
      <c r="L4885" s="63" t="s">
        <v>14444</v>
      </c>
      <c r="M4885" s="50" t="s">
        <v>14168</v>
      </c>
      <c r="N4885" s="36" t="s">
        <v>14169</v>
      </c>
      <c r="O4885" s="36">
        <v>1313</v>
      </c>
      <c r="P4885" s="36">
        <v>11</v>
      </c>
      <c r="Q4885" s="36" t="s">
        <v>14142</v>
      </c>
      <c r="R4885" s="50" t="str">
        <f>VLOOKUP(A4885,[1]komplet!$1:$1048576,18,0)</f>
        <v>ANO</v>
      </c>
    </row>
    <row r="4886" spans="1:18" x14ac:dyDescent="0.25">
      <c r="A4886" s="71">
        <v>600084728</v>
      </c>
      <c r="B4886" s="56">
        <f t="shared" si="152"/>
        <v>600084728</v>
      </c>
      <c r="C4886" s="57" t="s">
        <v>8686</v>
      </c>
      <c r="D4886" s="50">
        <v>1</v>
      </c>
      <c r="E4886" s="72">
        <f t="shared" si="153"/>
        <v>72744413</v>
      </c>
      <c r="F4886" s="51" t="s">
        <v>5745</v>
      </c>
      <c r="G4886" s="51" t="s">
        <v>8897</v>
      </c>
      <c r="H4886" s="51">
        <v>825</v>
      </c>
      <c r="I4886" s="51" t="s">
        <v>14443</v>
      </c>
      <c r="J4886" s="51">
        <v>16.690000000000001</v>
      </c>
      <c r="K4886" s="68">
        <v>13769.250000000002</v>
      </c>
      <c r="L4886" s="63" t="s">
        <v>14444</v>
      </c>
      <c r="M4886" s="50" t="s">
        <v>14170</v>
      </c>
      <c r="N4886" s="36" t="s">
        <v>41</v>
      </c>
      <c r="O4886" s="36">
        <v>218</v>
      </c>
      <c r="Q4886" s="36" t="s">
        <v>14171</v>
      </c>
      <c r="R4886" s="50" t="str">
        <f>VLOOKUP(A4886,[1]komplet!$1:$1048576,18,0)</f>
        <v>ANO</v>
      </c>
    </row>
    <row r="4887" spans="1:18" x14ac:dyDescent="0.25">
      <c r="A4887" s="71">
        <v>600084736</v>
      </c>
      <c r="B4887" s="56">
        <f t="shared" si="152"/>
        <v>600084736</v>
      </c>
      <c r="C4887" s="57" t="s">
        <v>8687</v>
      </c>
      <c r="D4887" s="50">
        <v>1</v>
      </c>
      <c r="E4887" s="72">
        <f t="shared" si="153"/>
        <v>72745380</v>
      </c>
      <c r="F4887" s="51" t="s">
        <v>5745</v>
      </c>
      <c r="G4887" s="51" t="s">
        <v>8897</v>
      </c>
      <c r="H4887" s="51">
        <v>575</v>
      </c>
      <c r="I4887" s="51" t="s">
        <v>14443</v>
      </c>
      <c r="J4887" s="51">
        <v>16.690000000000001</v>
      </c>
      <c r="K4887" s="68">
        <v>9596.75</v>
      </c>
      <c r="L4887" s="63" t="s">
        <v>14444</v>
      </c>
      <c r="M4887" s="50" t="s">
        <v>14172</v>
      </c>
      <c r="N4887" s="36" t="s">
        <v>14173</v>
      </c>
      <c r="O4887" s="36">
        <v>285</v>
      </c>
      <c r="Q4887" s="36" t="s">
        <v>14174</v>
      </c>
      <c r="R4887" s="50" t="str">
        <f>VLOOKUP(A4887,[1]komplet!$1:$1048576,18,0)</f>
        <v>ANO</v>
      </c>
    </row>
    <row r="4888" spans="1:18" x14ac:dyDescent="0.25">
      <c r="A4888" s="71">
        <v>600084744</v>
      </c>
      <c r="B4888" s="56">
        <f t="shared" si="152"/>
        <v>600084744</v>
      </c>
      <c r="C4888" s="57" t="s">
        <v>8688</v>
      </c>
      <c r="D4888" s="50">
        <v>1</v>
      </c>
      <c r="E4888" s="72">
        <f t="shared" si="153"/>
        <v>60232731</v>
      </c>
      <c r="F4888" s="51" t="s">
        <v>5745</v>
      </c>
      <c r="G4888" s="51" t="s">
        <v>8897</v>
      </c>
      <c r="H4888" s="51">
        <v>1050</v>
      </c>
      <c r="I4888" s="51" t="s">
        <v>14443</v>
      </c>
      <c r="J4888" s="51">
        <v>16.690000000000001</v>
      </c>
      <c r="K4888" s="68">
        <v>17524.5</v>
      </c>
      <c r="L4888" s="63" t="s">
        <v>14444</v>
      </c>
      <c r="M4888" s="50" t="s">
        <v>14175</v>
      </c>
      <c r="N4888" s="36" t="s">
        <v>13792</v>
      </c>
      <c r="O4888" s="36">
        <v>400</v>
      </c>
      <c r="Q4888" s="36" t="s">
        <v>14136</v>
      </c>
      <c r="R4888" s="50" t="str">
        <f>VLOOKUP(A4888,[1]komplet!$1:$1048576,18,0)</f>
        <v>ANO</v>
      </c>
    </row>
    <row r="4889" spans="1:18" x14ac:dyDescent="0.25">
      <c r="A4889" s="71">
        <v>600084892</v>
      </c>
      <c r="B4889" s="56">
        <f t="shared" si="152"/>
        <v>600084892</v>
      </c>
      <c r="C4889" s="57" t="s">
        <v>8689</v>
      </c>
      <c r="D4889" s="50">
        <v>1</v>
      </c>
      <c r="E4889" s="72">
        <f t="shared" si="153"/>
        <v>49087011</v>
      </c>
      <c r="F4889" s="51" t="s">
        <v>5745</v>
      </c>
      <c r="G4889" s="51" t="s">
        <v>8897</v>
      </c>
      <c r="H4889" s="51">
        <v>1900</v>
      </c>
      <c r="I4889" s="51" t="s">
        <v>14443</v>
      </c>
      <c r="J4889" s="51">
        <v>16.690000000000001</v>
      </c>
      <c r="K4889" s="68">
        <v>31711.000000000004</v>
      </c>
      <c r="L4889" s="63" t="s">
        <v>14444</v>
      </c>
      <c r="M4889" s="50" t="s">
        <v>14176</v>
      </c>
      <c r="N4889" s="36" t="s">
        <v>14177</v>
      </c>
      <c r="O4889" s="36">
        <v>662</v>
      </c>
      <c r="Q4889" s="36" t="s">
        <v>5219</v>
      </c>
      <c r="R4889" s="50" t="str">
        <f>VLOOKUP(A4889,[1]komplet!$1:$1048576,18,0)</f>
        <v>ANO</v>
      </c>
    </row>
    <row r="4890" spans="1:18" x14ac:dyDescent="0.25">
      <c r="A4890" s="71">
        <v>600084914</v>
      </c>
      <c r="B4890" s="56">
        <f t="shared" si="152"/>
        <v>600084914</v>
      </c>
      <c r="C4890" s="57" t="s">
        <v>8690</v>
      </c>
      <c r="D4890" s="50">
        <v>1</v>
      </c>
      <c r="E4890" s="72">
        <f t="shared" si="153"/>
        <v>65639669</v>
      </c>
      <c r="F4890" s="51" t="s">
        <v>5745</v>
      </c>
      <c r="G4890" s="51" t="s">
        <v>8897</v>
      </c>
      <c r="H4890" s="51">
        <v>2625</v>
      </c>
      <c r="I4890" s="51" t="s">
        <v>14443</v>
      </c>
      <c r="J4890" s="51">
        <v>16.690000000000001</v>
      </c>
      <c r="K4890" s="68">
        <v>43811.25</v>
      </c>
      <c r="L4890" s="63" t="s">
        <v>14444</v>
      </c>
      <c r="M4890" s="50" t="s">
        <v>14178</v>
      </c>
      <c r="N4890" s="36" t="s">
        <v>14179</v>
      </c>
      <c r="O4890" s="36">
        <v>1732</v>
      </c>
      <c r="Q4890" s="36" t="s">
        <v>8903</v>
      </c>
      <c r="R4890" s="50" t="str">
        <f>VLOOKUP(A4890,[1]komplet!$1:$1048576,18,0)</f>
        <v>ANO</v>
      </c>
    </row>
    <row r="4891" spans="1:18" x14ac:dyDescent="0.25">
      <c r="A4891" s="71">
        <v>600084752</v>
      </c>
      <c r="B4891" s="56">
        <f t="shared" si="152"/>
        <v>600084752</v>
      </c>
      <c r="C4891" s="57" t="s">
        <v>8691</v>
      </c>
      <c r="D4891" s="50">
        <v>1</v>
      </c>
      <c r="E4891" s="72">
        <f t="shared" si="153"/>
        <v>60232749</v>
      </c>
      <c r="F4891" s="51" t="s">
        <v>5745</v>
      </c>
      <c r="G4891" s="51" t="s">
        <v>8897</v>
      </c>
      <c r="H4891" s="51">
        <v>1550</v>
      </c>
      <c r="I4891" s="51" t="s">
        <v>14443</v>
      </c>
      <c r="J4891" s="51">
        <v>16.690000000000001</v>
      </c>
      <c r="K4891" s="68">
        <v>25869.500000000004</v>
      </c>
      <c r="L4891" s="63" t="s">
        <v>14444</v>
      </c>
      <c r="M4891" s="50" t="s">
        <v>14180</v>
      </c>
      <c r="N4891" s="36" t="s">
        <v>53</v>
      </c>
      <c r="O4891" s="36">
        <v>461</v>
      </c>
      <c r="Q4891" s="36" t="s">
        <v>14136</v>
      </c>
      <c r="R4891" s="50" t="str">
        <f>VLOOKUP(A4891,[1]komplet!$1:$1048576,18,0)</f>
        <v>ANO</v>
      </c>
    </row>
    <row r="4892" spans="1:18" x14ac:dyDescent="0.25">
      <c r="A4892" s="71">
        <v>600084761</v>
      </c>
      <c r="B4892" s="56">
        <f t="shared" si="152"/>
        <v>600084761</v>
      </c>
      <c r="C4892" s="57" t="s">
        <v>8692</v>
      </c>
      <c r="D4892" s="50">
        <v>1</v>
      </c>
      <c r="E4892" s="72">
        <f t="shared" si="153"/>
        <v>70943788</v>
      </c>
      <c r="F4892" s="51" t="s">
        <v>5745</v>
      </c>
      <c r="G4892" s="51" t="s">
        <v>8897</v>
      </c>
      <c r="H4892" s="51">
        <v>925</v>
      </c>
      <c r="I4892" s="51" t="s">
        <v>14443</v>
      </c>
      <c r="J4892" s="51">
        <v>16.690000000000001</v>
      </c>
      <c r="K4892" s="68">
        <v>15438.250000000002</v>
      </c>
      <c r="L4892" s="63" t="s">
        <v>14444</v>
      </c>
      <c r="M4892" s="50" t="s">
        <v>14181</v>
      </c>
      <c r="N4892" s="36" t="s">
        <v>14182</v>
      </c>
      <c r="O4892" s="36">
        <v>88</v>
      </c>
      <c r="P4892" s="36">
        <v>30</v>
      </c>
      <c r="Q4892" s="36" t="s">
        <v>14183</v>
      </c>
      <c r="R4892" s="50" t="str">
        <f>VLOOKUP(A4892,[1]komplet!$1:$1048576,18,0)</f>
        <v>ANO</v>
      </c>
    </row>
    <row r="4893" spans="1:18" x14ac:dyDescent="0.25">
      <c r="A4893" s="71">
        <v>600084779</v>
      </c>
      <c r="B4893" s="56">
        <f t="shared" si="152"/>
        <v>600084779</v>
      </c>
      <c r="C4893" s="57" t="s">
        <v>8693</v>
      </c>
      <c r="D4893" s="50">
        <v>1</v>
      </c>
      <c r="E4893" s="72">
        <f t="shared" si="153"/>
        <v>65607759</v>
      </c>
      <c r="F4893" s="51" t="s">
        <v>5745</v>
      </c>
      <c r="G4893" s="51" t="s">
        <v>8897</v>
      </c>
      <c r="H4893" s="51">
        <v>850</v>
      </c>
      <c r="I4893" s="51" t="s">
        <v>14443</v>
      </c>
      <c r="J4893" s="51">
        <v>16.690000000000001</v>
      </c>
      <c r="K4893" s="68">
        <v>14186.500000000002</v>
      </c>
      <c r="L4893" s="63" t="s">
        <v>14444</v>
      </c>
      <c r="M4893" s="50" t="s">
        <v>14184</v>
      </c>
      <c r="N4893" s="36" t="s">
        <v>5496</v>
      </c>
      <c r="O4893" s="36">
        <v>130</v>
      </c>
      <c r="P4893" s="36">
        <v>32</v>
      </c>
      <c r="Q4893" s="36" t="s">
        <v>14185</v>
      </c>
      <c r="R4893" s="50" t="str">
        <f>VLOOKUP(A4893,[1]komplet!$1:$1048576,18,0)</f>
        <v>ANO</v>
      </c>
    </row>
    <row r="4894" spans="1:18" x14ac:dyDescent="0.25">
      <c r="A4894" s="71">
        <v>600084787</v>
      </c>
      <c r="B4894" s="56">
        <f t="shared" si="152"/>
        <v>600084787</v>
      </c>
      <c r="C4894" s="57" t="s">
        <v>8694</v>
      </c>
      <c r="D4894" s="50">
        <v>1</v>
      </c>
      <c r="E4894" s="72">
        <f t="shared" si="153"/>
        <v>70695067</v>
      </c>
      <c r="F4894" s="51" t="s">
        <v>5745</v>
      </c>
      <c r="G4894" s="51" t="s">
        <v>8897</v>
      </c>
      <c r="H4894" s="51">
        <v>1100</v>
      </c>
      <c r="I4894" s="51" t="s">
        <v>14443</v>
      </c>
      <c r="J4894" s="51">
        <v>16.690000000000001</v>
      </c>
      <c r="K4894" s="68">
        <v>18359</v>
      </c>
      <c r="L4894" s="63" t="s">
        <v>14444</v>
      </c>
      <c r="M4894" s="50" t="s">
        <v>14186</v>
      </c>
      <c r="N4894" s="36" t="s">
        <v>14187</v>
      </c>
      <c r="O4894" s="36">
        <v>156</v>
      </c>
      <c r="Q4894" s="36" t="s">
        <v>14188</v>
      </c>
      <c r="R4894" s="50" t="str">
        <f>VLOOKUP(A4894,[1]komplet!$1:$1048576,18,0)</f>
        <v>ANO</v>
      </c>
    </row>
    <row r="4895" spans="1:18" x14ac:dyDescent="0.25">
      <c r="A4895" s="71">
        <v>600084795</v>
      </c>
      <c r="B4895" s="56">
        <f t="shared" si="152"/>
        <v>600084795</v>
      </c>
      <c r="C4895" s="57" t="s">
        <v>8695</v>
      </c>
      <c r="D4895" s="50">
        <v>1</v>
      </c>
      <c r="E4895" s="72">
        <f t="shared" si="153"/>
        <v>60232722</v>
      </c>
      <c r="F4895" s="51" t="s">
        <v>5745</v>
      </c>
      <c r="G4895" s="51" t="s">
        <v>8897</v>
      </c>
      <c r="H4895" s="51">
        <v>1475</v>
      </c>
      <c r="I4895" s="51" t="s">
        <v>14443</v>
      </c>
      <c r="J4895" s="51">
        <v>16.690000000000001</v>
      </c>
      <c r="K4895" s="68">
        <v>24617.750000000004</v>
      </c>
      <c r="L4895" s="63" t="s">
        <v>14444</v>
      </c>
      <c r="M4895" s="50" t="s">
        <v>14189</v>
      </c>
      <c r="N4895" s="36" t="s">
        <v>39</v>
      </c>
      <c r="O4895" s="36">
        <v>270</v>
      </c>
      <c r="Q4895" s="36" t="s">
        <v>14136</v>
      </c>
      <c r="R4895" s="50" t="str">
        <f>VLOOKUP(A4895,[1]komplet!$1:$1048576,18,0)</f>
        <v>ANO</v>
      </c>
    </row>
    <row r="4896" spans="1:18" x14ac:dyDescent="0.25">
      <c r="A4896" s="71">
        <v>600084809</v>
      </c>
      <c r="B4896" s="56">
        <f t="shared" si="152"/>
        <v>600084809</v>
      </c>
      <c r="C4896" s="57" t="s">
        <v>8696</v>
      </c>
      <c r="D4896" s="50">
        <v>1</v>
      </c>
      <c r="E4896" s="72">
        <f t="shared" si="153"/>
        <v>46069771</v>
      </c>
      <c r="F4896" s="51" t="s">
        <v>5745</v>
      </c>
      <c r="G4896" s="51" t="s">
        <v>8897</v>
      </c>
      <c r="H4896" s="51">
        <v>1275</v>
      </c>
      <c r="I4896" s="51" t="s">
        <v>14443</v>
      </c>
      <c r="J4896" s="51">
        <v>16.690000000000001</v>
      </c>
      <c r="K4896" s="68">
        <v>21279.75</v>
      </c>
      <c r="L4896" s="63" t="s">
        <v>14444</v>
      </c>
      <c r="M4896" s="50" t="s">
        <v>14190</v>
      </c>
      <c r="N4896" s="36" t="s">
        <v>14191</v>
      </c>
      <c r="O4896" s="36">
        <v>2953</v>
      </c>
      <c r="P4896" s="36">
        <v>6</v>
      </c>
      <c r="Q4896" s="36" t="s">
        <v>8903</v>
      </c>
      <c r="R4896" s="50" t="str">
        <f>VLOOKUP(A4896,[1]komplet!$1:$1048576,18,0)</f>
        <v>ANO</v>
      </c>
    </row>
    <row r="4897" spans="1:18" x14ac:dyDescent="0.25">
      <c r="A4897" s="71">
        <v>600084817</v>
      </c>
      <c r="B4897" s="56">
        <f t="shared" si="152"/>
        <v>600084817</v>
      </c>
      <c r="C4897" s="57" t="s">
        <v>8697</v>
      </c>
      <c r="D4897" s="50">
        <v>1</v>
      </c>
      <c r="E4897" s="72">
        <f t="shared" si="153"/>
        <v>46070664</v>
      </c>
      <c r="F4897" s="51" t="s">
        <v>5745</v>
      </c>
      <c r="G4897" s="51" t="s">
        <v>8897</v>
      </c>
      <c r="H4897" s="51">
        <v>2675</v>
      </c>
      <c r="I4897" s="51" t="s">
        <v>14443</v>
      </c>
      <c r="J4897" s="51">
        <v>16.690000000000001</v>
      </c>
      <c r="K4897" s="68">
        <v>44645.75</v>
      </c>
      <c r="L4897" s="63" t="s">
        <v>14444</v>
      </c>
      <c r="M4897" s="50" t="s">
        <v>14192</v>
      </c>
      <c r="N4897" s="36" t="s">
        <v>14193</v>
      </c>
      <c r="O4897" s="36">
        <v>2958</v>
      </c>
      <c r="Q4897" s="36" t="s">
        <v>8903</v>
      </c>
      <c r="R4897" s="50" t="str">
        <f>VLOOKUP(A4897,[1]komplet!$1:$1048576,18,0)</f>
        <v>ANO</v>
      </c>
    </row>
    <row r="4898" spans="1:18" x14ac:dyDescent="0.25">
      <c r="A4898" s="71">
        <v>600084825</v>
      </c>
      <c r="B4898" s="56">
        <f t="shared" si="152"/>
        <v>600084825</v>
      </c>
      <c r="C4898" s="57" t="s">
        <v>8698</v>
      </c>
      <c r="D4898" s="50">
        <v>1</v>
      </c>
      <c r="E4898" s="72">
        <f t="shared" si="153"/>
        <v>70981086</v>
      </c>
      <c r="F4898" s="51" t="s">
        <v>5745</v>
      </c>
      <c r="G4898" s="51" t="s">
        <v>8897</v>
      </c>
      <c r="H4898" s="51">
        <v>200</v>
      </c>
      <c r="I4898" s="51" t="s">
        <v>14443</v>
      </c>
      <c r="J4898" s="51">
        <v>16.690000000000001</v>
      </c>
      <c r="K4898" s="68">
        <v>3338.0000000000005</v>
      </c>
      <c r="L4898" s="63" t="s">
        <v>14444</v>
      </c>
      <c r="M4898" s="50" t="s">
        <v>14194</v>
      </c>
      <c r="O4898" s="36">
        <v>86</v>
      </c>
      <c r="Q4898" s="36" t="s">
        <v>14195</v>
      </c>
      <c r="R4898" s="50" t="str">
        <f>VLOOKUP(A4898,[1]komplet!$1:$1048576,18,0)</f>
        <v>ANO</v>
      </c>
    </row>
    <row r="4899" spans="1:18" x14ac:dyDescent="0.25">
      <c r="A4899" s="71">
        <v>600084841</v>
      </c>
      <c r="B4899" s="56">
        <f t="shared" si="152"/>
        <v>600084841</v>
      </c>
      <c r="C4899" s="57" t="s">
        <v>8699</v>
      </c>
      <c r="D4899" s="50">
        <v>1</v>
      </c>
      <c r="E4899" s="72">
        <f t="shared" si="153"/>
        <v>65650808</v>
      </c>
      <c r="F4899" s="51" t="s">
        <v>5745</v>
      </c>
      <c r="G4899" s="51" t="s">
        <v>8897</v>
      </c>
      <c r="H4899" s="51">
        <v>1300</v>
      </c>
      <c r="I4899" s="51" t="s">
        <v>14443</v>
      </c>
      <c r="J4899" s="51">
        <v>16.690000000000001</v>
      </c>
      <c r="K4899" s="68">
        <v>21697</v>
      </c>
      <c r="L4899" s="63" t="s">
        <v>14444</v>
      </c>
      <c r="M4899" s="50" t="s">
        <v>14196</v>
      </c>
      <c r="N4899" s="36" t="s">
        <v>14197</v>
      </c>
      <c r="O4899" s="36">
        <v>2386</v>
      </c>
      <c r="Q4899" s="36" t="s">
        <v>8903</v>
      </c>
      <c r="R4899" s="50" t="str">
        <f>VLOOKUP(A4899,[1]komplet!$1:$1048576,18,0)</f>
        <v>ANO</v>
      </c>
    </row>
    <row r="4900" spans="1:18" x14ac:dyDescent="0.25">
      <c r="A4900" s="71">
        <v>600084850</v>
      </c>
      <c r="B4900" s="56">
        <f t="shared" si="152"/>
        <v>600084850</v>
      </c>
      <c r="C4900" s="57" t="s">
        <v>8700</v>
      </c>
      <c r="D4900" s="50">
        <v>1</v>
      </c>
      <c r="E4900" s="72">
        <f t="shared" si="153"/>
        <v>65650794</v>
      </c>
      <c r="F4900" s="51" t="s">
        <v>5745</v>
      </c>
      <c r="G4900" s="51" t="s">
        <v>8897</v>
      </c>
      <c r="H4900" s="51">
        <v>825</v>
      </c>
      <c r="I4900" s="51" t="s">
        <v>14443</v>
      </c>
      <c r="J4900" s="51">
        <v>16.690000000000001</v>
      </c>
      <c r="K4900" s="68">
        <v>13769.250000000002</v>
      </c>
      <c r="L4900" s="63" t="s">
        <v>14444</v>
      </c>
      <c r="M4900" s="50" t="s">
        <v>14198</v>
      </c>
      <c r="N4900" s="36" t="s">
        <v>14199</v>
      </c>
      <c r="O4900" s="36">
        <v>1743</v>
      </c>
      <c r="P4900" s="36">
        <v>11</v>
      </c>
      <c r="Q4900" s="36" t="s">
        <v>8903</v>
      </c>
      <c r="R4900" s="50" t="str">
        <f>VLOOKUP(A4900,[1]komplet!$1:$1048576,18,0)</f>
        <v>ANO</v>
      </c>
    </row>
    <row r="4901" spans="1:18" x14ac:dyDescent="0.25">
      <c r="A4901" s="71">
        <v>600084884</v>
      </c>
      <c r="B4901" s="56">
        <f t="shared" si="152"/>
        <v>600084884</v>
      </c>
      <c r="C4901" s="57" t="s">
        <v>8701</v>
      </c>
      <c r="D4901" s="50">
        <v>1</v>
      </c>
      <c r="E4901" s="72">
        <f t="shared" si="153"/>
        <v>70879915</v>
      </c>
      <c r="F4901" s="51" t="s">
        <v>5745</v>
      </c>
      <c r="G4901" s="51" t="s">
        <v>8897</v>
      </c>
      <c r="H4901" s="51">
        <v>1025</v>
      </c>
      <c r="I4901" s="51" t="s">
        <v>14443</v>
      </c>
      <c r="J4901" s="51">
        <v>16.690000000000001</v>
      </c>
      <c r="K4901" s="68">
        <v>17107.25</v>
      </c>
      <c r="L4901" s="63" t="s">
        <v>14444</v>
      </c>
      <c r="M4901" s="50" t="s">
        <v>14200</v>
      </c>
      <c r="N4901" s="36" t="s">
        <v>4253</v>
      </c>
      <c r="O4901" s="36">
        <v>351</v>
      </c>
      <c r="Q4901" s="36" t="s">
        <v>14201</v>
      </c>
      <c r="R4901" s="50" t="str">
        <f>VLOOKUP(A4901,[1]komplet!$1:$1048576,18,0)</f>
        <v>ANO</v>
      </c>
    </row>
    <row r="4902" spans="1:18" x14ac:dyDescent="0.25">
      <c r="A4902" s="71">
        <v>600170675</v>
      </c>
      <c r="B4902" s="56">
        <f t="shared" si="152"/>
        <v>600170675</v>
      </c>
      <c r="C4902" s="57" t="s">
        <v>8702</v>
      </c>
      <c r="D4902" s="50">
        <v>1</v>
      </c>
      <c r="E4902" s="72">
        <f t="shared" si="153"/>
        <v>555878</v>
      </c>
      <c r="F4902" s="51" t="s">
        <v>5745</v>
      </c>
      <c r="G4902" s="51" t="s">
        <v>8897</v>
      </c>
      <c r="H4902" s="51">
        <v>5025</v>
      </c>
      <c r="I4902" s="51" t="s">
        <v>14443</v>
      </c>
      <c r="J4902" s="51">
        <v>16.690000000000001</v>
      </c>
      <c r="K4902" s="68">
        <v>83867.25</v>
      </c>
      <c r="L4902" s="63" t="s">
        <v>14444</v>
      </c>
      <c r="M4902" s="50" t="s">
        <v>14202</v>
      </c>
      <c r="N4902" s="36" t="s">
        <v>12569</v>
      </c>
      <c r="O4902" s="36">
        <v>604</v>
      </c>
      <c r="P4902" s="36">
        <v>1</v>
      </c>
      <c r="Q4902" s="36" t="s">
        <v>8903</v>
      </c>
      <c r="R4902" s="50" t="str">
        <f>VLOOKUP(A4902,[1]komplet!$1:$1048576,18,0)</f>
        <v>ANO</v>
      </c>
    </row>
    <row r="4903" spans="1:18" x14ac:dyDescent="0.25">
      <c r="A4903" s="71">
        <v>616800461</v>
      </c>
      <c r="B4903" s="56">
        <f t="shared" si="152"/>
        <v>616800461</v>
      </c>
      <c r="C4903" s="57" t="s">
        <v>8703</v>
      </c>
      <c r="D4903" s="50">
        <v>1</v>
      </c>
      <c r="E4903" s="72">
        <f t="shared" si="153"/>
        <v>65639685</v>
      </c>
      <c r="F4903" s="51" t="s">
        <v>5745</v>
      </c>
      <c r="G4903" s="51" t="s">
        <v>8897</v>
      </c>
      <c r="H4903" s="51">
        <v>2200</v>
      </c>
      <c r="I4903" s="51" t="s">
        <v>14443</v>
      </c>
      <c r="J4903" s="51">
        <v>16.690000000000001</v>
      </c>
      <c r="K4903" s="68">
        <v>36718</v>
      </c>
      <c r="L4903" s="63" t="s">
        <v>14444</v>
      </c>
      <c r="M4903" s="50" t="s">
        <v>14203</v>
      </c>
      <c r="N4903" s="36" t="s">
        <v>14204</v>
      </c>
      <c r="O4903" s="36">
        <v>1453</v>
      </c>
      <c r="P4903" s="36">
        <v>2</v>
      </c>
      <c r="Q4903" s="36" t="s">
        <v>8903</v>
      </c>
      <c r="R4903" s="50" t="str">
        <f>VLOOKUP(A4903,[1]komplet!$1:$1048576,18,0)</f>
        <v>ANO</v>
      </c>
    </row>
    <row r="4904" spans="1:18" x14ac:dyDescent="0.25">
      <c r="A4904" s="71">
        <v>691012148</v>
      </c>
      <c r="B4904" s="56">
        <f t="shared" si="152"/>
        <v>691012148</v>
      </c>
      <c r="C4904" s="57" t="s">
        <v>8704</v>
      </c>
      <c r="D4904" s="50">
        <v>1</v>
      </c>
      <c r="E4904" s="72">
        <f t="shared" si="153"/>
        <v>6922643</v>
      </c>
      <c r="F4904" s="51" t="s">
        <v>5745</v>
      </c>
      <c r="G4904" s="51" t="s">
        <v>8897</v>
      </c>
      <c r="H4904" s="51">
        <v>425</v>
      </c>
      <c r="I4904" s="51" t="s">
        <v>14443</v>
      </c>
      <c r="J4904" s="51">
        <v>16.690000000000001</v>
      </c>
      <c r="K4904" s="68">
        <v>7093.2500000000009</v>
      </c>
      <c r="L4904" s="63" t="s">
        <v>14444</v>
      </c>
      <c r="M4904" s="50" t="s">
        <v>14205</v>
      </c>
      <c r="N4904" s="36" t="s">
        <v>73</v>
      </c>
      <c r="O4904" s="36">
        <v>2025</v>
      </c>
      <c r="P4904" s="36">
        <v>8</v>
      </c>
      <c r="Q4904" s="36" t="s">
        <v>8903</v>
      </c>
      <c r="R4904" s="50" t="str">
        <f>VLOOKUP(A4904,[1]komplet!$1:$1048576,18,0)</f>
        <v>NE</v>
      </c>
    </row>
    <row r="4905" spans="1:18" x14ac:dyDescent="0.25">
      <c r="A4905" s="71">
        <v>600084655</v>
      </c>
      <c r="B4905" s="56">
        <f t="shared" si="152"/>
        <v>600084655</v>
      </c>
      <c r="C4905" s="71">
        <v>63788152</v>
      </c>
      <c r="D4905" s="50">
        <v>1</v>
      </c>
      <c r="E4905" s="72">
        <f t="shared" si="153"/>
        <v>63788152</v>
      </c>
      <c r="F4905" s="51" t="s">
        <v>5745</v>
      </c>
      <c r="G4905" s="51" t="s">
        <v>8903</v>
      </c>
      <c r="H4905" s="51">
        <v>1575</v>
      </c>
      <c r="I4905" s="51" t="s">
        <v>14443</v>
      </c>
      <c r="J4905" s="51">
        <v>16.690000000000001</v>
      </c>
      <c r="K4905" s="68">
        <v>26286.750000000004</v>
      </c>
      <c r="L4905" s="63" t="s">
        <v>14444</v>
      </c>
      <c r="M4905" s="50" t="s">
        <v>14206</v>
      </c>
      <c r="N4905" s="36" t="s">
        <v>72</v>
      </c>
      <c r="O4905" s="36">
        <v>2592</v>
      </c>
      <c r="Q4905" s="36" t="s">
        <v>8903</v>
      </c>
      <c r="R4905" s="50" t="str">
        <f>VLOOKUP(A4905,[1]komplet!$1:$1048576,18,0)</f>
        <v>ANO</v>
      </c>
    </row>
    <row r="4906" spans="1:18" x14ac:dyDescent="0.25">
      <c r="A4906" s="71">
        <v>600011453</v>
      </c>
      <c r="B4906" s="56">
        <f t="shared" si="152"/>
        <v>600011453</v>
      </c>
      <c r="C4906" s="57" t="s">
        <v>8705</v>
      </c>
      <c r="D4906" s="50">
        <v>1</v>
      </c>
      <c r="E4906" s="72">
        <f t="shared" si="153"/>
        <v>44555512</v>
      </c>
      <c r="F4906" s="51" t="s">
        <v>5745</v>
      </c>
      <c r="G4906" s="51" t="s">
        <v>8904</v>
      </c>
      <c r="H4906" s="51">
        <v>2500</v>
      </c>
      <c r="I4906" s="51" t="s">
        <v>14443</v>
      </c>
      <c r="J4906" s="51">
        <v>16.690000000000001</v>
      </c>
      <c r="K4906" s="68">
        <v>41725</v>
      </c>
      <c r="L4906" s="63" t="s">
        <v>14444</v>
      </c>
      <c r="M4906" s="50" t="s">
        <v>14207</v>
      </c>
      <c r="N4906" s="36" t="s">
        <v>14208</v>
      </c>
      <c r="O4906" s="36">
        <v>2857</v>
      </c>
      <c r="P4906" s="36">
        <v>5</v>
      </c>
      <c r="Q4906" s="36" t="s">
        <v>14209</v>
      </c>
      <c r="R4906" s="50" t="str">
        <f>VLOOKUP(A4906,[1]komplet!$1:$1048576,18,0)</f>
        <v>ANO</v>
      </c>
    </row>
    <row r="4907" spans="1:18" x14ac:dyDescent="0.25">
      <c r="A4907" s="71">
        <v>600023796</v>
      </c>
      <c r="B4907" s="56">
        <f t="shared" si="152"/>
        <v>600023796</v>
      </c>
      <c r="C4907" s="57" t="s">
        <v>8706</v>
      </c>
      <c r="D4907" s="50">
        <v>1</v>
      </c>
      <c r="E4907" s="72">
        <f t="shared" si="153"/>
        <v>44555091</v>
      </c>
      <c r="F4907" s="51" t="s">
        <v>5745</v>
      </c>
      <c r="G4907" s="51" t="s">
        <v>8904</v>
      </c>
      <c r="H4907" s="51">
        <v>1400</v>
      </c>
      <c r="I4907" s="51" t="s">
        <v>14443</v>
      </c>
      <c r="J4907" s="51">
        <v>16.690000000000001</v>
      </c>
      <c r="K4907" s="68">
        <v>23366</v>
      </c>
      <c r="L4907" s="63" t="s">
        <v>14444</v>
      </c>
      <c r="M4907" s="50" t="s">
        <v>14210</v>
      </c>
      <c r="N4907" s="36" t="s">
        <v>14211</v>
      </c>
      <c r="O4907" s="36">
        <v>2788</v>
      </c>
      <c r="P4907" s="36">
        <v>2</v>
      </c>
      <c r="Q4907" s="36" t="s">
        <v>14209</v>
      </c>
      <c r="R4907" s="50" t="str">
        <f>VLOOKUP(A4907,[1]komplet!$1:$1048576,18,0)</f>
        <v>ANO</v>
      </c>
    </row>
    <row r="4908" spans="1:18" x14ac:dyDescent="0.25">
      <c r="A4908" s="71">
        <v>600085490</v>
      </c>
      <c r="B4908" s="56">
        <f t="shared" si="152"/>
        <v>600085490</v>
      </c>
      <c r="C4908" s="57" t="s">
        <v>8707</v>
      </c>
      <c r="D4908" s="50">
        <v>1</v>
      </c>
      <c r="E4908" s="72">
        <f t="shared" si="153"/>
        <v>44226250</v>
      </c>
      <c r="F4908" s="51" t="s">
        <v>5745</v>
      </c>
      <c r="G4908" s="51" t="s">
        <v>8904</v>
      </c>
      <c r="H4908" s="51">
        <v>1275</v>
      </c>
      <c r="I4908" s="51" t="s">
        <v>14443</v>
      </c>
      <c r="J4908" s="51">
        <v>16.690000000000001</v>
      </c>
      <c r="K4908" s="68">
        <v>21279.75</v>
      </c>
      <c r="L4908" s="63" t="s">
        <v>14444</v>
      </c>
      <c r="M4908" s="50" t="s">
        <v>14212</v>
      </c>
      <c r="N4908" s="36" t="s">
        <v>51</v>
      </c>
      <c r="O4908" s="36">
        <v>482</v>
      </c>
      <c r="P4908" s="36">
        <v>53</v>
      </c>
      <c r="Q4908" s="36" t="s">
        <v>14213</v>
      </c>
      <c r="R4908" s="50" t="str">
        <f>VLOOKUP(A4908,[1]komplet!$1:$1048576,18,0)</f>
        <v>ANO</v>
      </c>
    </row>
    <row r="4909" spans="1:18" x14ac:dyDescent="0.25">
      <c r="A4909" s="71">
        <v>600019748</v>
      </c>
      <c r="B4909" s="56">
        <f t="shared" si="152"/>
        <v>600019748</v>
      </c>
      <c r="C4909" s="57" t="s">
        <v>8708</v>
      </c>
      <c r="D4909" s="50">
        <v>1</v>
      </c>
      <c r="E4909" s="72">
        <f t="shared" si="153"/>
        <v>673358</v>
      </c>
      <c r="F4909" s="51" t="s">
        <v>5745</v>
      </c>
      <c r="G4909" s="51" t="s">
        <v>8904</v>
      </c>
      <c r="H4909" s="51">
        <v>3250</v>
      </c>
      <c r="I4909" s="51" t="s">
        <v>14443</v>
      </c>
      <c r="J4909" s="51">
        <v>16.690000000000001</v>
      </c>
      <c r="K4909" s="68">
        <v>54242.500000000007</v>
      </c>
      <c r="L4909" s="63" t="s">
        <v>14444</v>
      </c>
      <c r="M4909" s="50" t="s">
        <v>14214</v>
      </c>
      <c r="N4909" s="36" t="s">
        <v>5299</v>
      </c>
      <c r="O4909" s="36">
        <v>700</v>
      </c>
      <c r="P4909" s="36">
        <v>35</v>
      </c>
      <c r="Q4909" s="36" t="s">
        <v>14209</v>
      </c>
      <c r="R4909" s="50" t="str">
        <f>VLOOKUP(A4909,[1]komplet!$1:$1048576,18,0)</f>
        <v>ANO</v>
      </c>
    </row>
    <row r="4910" spans="1:18" x14ac:dyDescent="0.25">
      <c r="A4910" s="71">
        <v>600011321</v>
      </c>
      <c r="B4910" s="56">
        <f t="shared" si="152"/>
        <v>600011321</v>
      </c>
      <c r="C4910" s="57" t="s">
        <v>8709</v>
      </c>
      <c r="D4910" s="50">
        <v>1</v>
      </c>
      <c r="E4910" s="72">
        <f t="shared" si="153"/>
        <v>44555423</v>
      </c>
      <c r="F4910" s="51" t="s">
        <v>5745</v>
      </c>
      <c r="G4910" s="51" t="s">
        <v>8904</v>
      </c>
      <c r="H4910" s="51">
        <v>2825</v>
      </c>
      <c r="I4910" s="51" t="s">
        <v>14443</v>
      </c>
      <c r="J4910" s="51">
        <v>16.690000000000001</v>
      </c>
      <c r="K4910" s="68">
        <v>47149.25</v>
      </c>
      <c r="L4910" s="63" t="s">
        <v>14444</v>
      </c>
      <c r="M4910" s="50" t="s">
        <v>14215</v>
      </c>
      <c r="N4910" s="36" t="s">
        <v>14216</v>
      </c>
      <c r="O4910" s="36">
        <v>243</v>
      </c>
      <c r="P4910" s="36">
        <v>22</v>
      </c>
      <c r="Q4910" s="36" t="s">
        <v>14209</v>
      </c>
      <c r="R4910" s="50" t="str">
        <f>VLOOKUP(A4910,[1]komplet!$1:$1048576,18,0)</f>
        <v>ANO</v>
      </c>
    </row>
    <row r="4911" spans="1:18" x14ac:dyDescent="0.25">
      <c r="A4911" s="71">
        <v>600011348</v>
      </c>
      <c r="B4911" s="56">
        <f t="shared" si="152"/>
        <v>600011348</v>
      </c>
      <c r="C4911" s="57" t="s">
        <v>8710</v>
      </c>
      <c r="D4911" s="50">
        <v>1</v>
      </c>
      <c r="E4911" s="72">
        <f t="shared" si="153"/>
        <v>82201</v>
      </c>
      <c r="F4911" s="51" t="s">
        <v>5745</v>
      </c>
      <c r="G4911" s="51" t="s">
        <v>8904</v>
      </c>
      <c r="H4911" s="51">
        <v>4400</v>
      </c>
      <c r="I4911" s="51" t="s">
        <v>14443</v>
      </c>
      <c r="J4911" s="51">
        <v>16.690000000000001</v>
      </c>
      <c r="K4911" s="68">
        <v>73436</v>
      </c>
      <c r="L4911" s="63" t="s">
        <v>14444</v>
      </c>
      <c r="M4911" s="50" t="s">
        <v>14217</v>
      </c>
      <c r="N4911" s="36" t="s">
        <v>15</v>
      </c>
      <c r="O4911" s="36">
        <v>210</v>
      </c>
      <c r="P4911" s="36">
        <v>5</v>
      </c>
      <c r="Q4911" s="36" t="s">
        <v>14209</v>
      </c>
      <c r="R4911" s="50" t="str">
        <f>VLOOKUP(A4911,[1]komplet!$1:$1048576,18,0)</f>
        <v>ANO</v>
      </c>
    </row>
    <row r="4912" spans="1:18" x14ac:dyDescent="0.25">
      <c r="A4912" s="71">
        <v>600011372</v>
      </c>
      <c r="B4912" s="56">
        <f t="shared" si="152"/>
        <v>600011372</v>
      </c>
      <c r="C4912" s="57" t="s">
        <v>8711</v>
      </c>
      <c r="D4912" s="50">
        <v>1</v>
      </c>
      <c r="E4912" s="72">
        <f t="shared" si="153"/>
        <v>25012045</v>
      </c>
      <c r="F4912" s="51" t="s">
        <v>5745</v>
      </c>
      <c r="G4912" s="51" t="s">
        <v>8904</v>
      </c>
      <c r="H4912" s="51">
        <v>700</v>
      </c>
      <c r="I4912" s="51" t="s">
        <v>14443</v>
      </c>
      <c r="J4912" s="51">
        <v>16.690000000000001</v>
      </c>
      <c r="K4912" s="68">
        <v>11683</v>
      </c>
      <c r="L4912" s="63" t="s">
        <v>14444</v>
      </c>
      <c r="M4912" s="50" t="s">
        <v>14218</v>
      </c>
      <c r="N4912" s="36" t="s">
        <v>14219</v>
      </c>
      <c r="O4912" s="36">
        <v>1523</v>
      </c>
      <c r="P4912" s="36">
        <v>58</v>
      </c>
      <c r="Q4912" s="36" t="s">
        <v>14209</v>
      </c>
      <c r="R4912" s="50" t="str">
        <f>VLOOKUP(A4912,[1]komplet!$1:$1048576,18,0)</f>
        <v>NE</v>
      </c>
    </row>
    <row r="4913" spans="1:18" x14ac:dyDescent="0.25">
      <c r="A4913" s="71">
        <v>600011399</v>
      </c>
      <c r="B4913" s="56">
        <f t="shared" si="152"/>
        <v>600011399</v>
      </c>
      <c r="C4913" s="57" t="s">
        <v>8712</v>
      </c>
      <c r="D4913" s="50">
        <v>1</v>
      </c>
      <c r="E4913" s="72">
        <f t="shared" si="153"/>
        <v>25018566</v>
      </c>
      <c r="F4913" s="51" t="s">
        <v>5745</v>
      </c>
      <c r="G4913" s="51" t="s">
        <v>8904</v>
      </c>
      <c r="H4913" s="51">
        <v>625</v>
      </c>
      <c r="I4913" s="51" t="s">
        <v>14443</v>
      </c>
      <c r="J4913" s="51">
        <v>16.690000000000001</v>
      </c>
      <c r="K4913" s="68">
        <v>10431.25</v>
      </c>
      <c r="L4913" s="63" t="s">
        <v>14444</v>
      </c>
      <c r="M4913" s="50" t="s">
        <v>14220</v>
      </c>
      <c r="N4913" s="36" t="s">
        <v>14221</v>
      </c>
      <c r="O4913" s="36">
        <v>1025</v>
      </c>
      <c r="P4913" s="36">
        <v>19</v>
      </c>
      <c r="Q4913" s="36" t="s">
        <v>14209</v>
      </c>
      <c r="R4913" s="50" t="str">
        <f>VLOOKUP(A4913,[1]komplet!$1:$1048576,18,0)</f>
        <v>NE</v>
      </c>
    </row>
    <row r="4914" spans="1:18" x14ac:dyDescent="0.25">
      <c r="A4914" s="71">
        <v>600011429</v>
      </c>
      <c r="B4914" s="56">
        <f t="shared" si="152"/>
        <v>600011429</v>
      </c>
      <c r="C4914" s="57" t="s">
        <v>8713</v>
      </c>
      <c r="D4914" s="50">
        <v>1</v>
      </c>
      <c r="E4914" s="72">
        <f t="shared" si="153"/>
        <v>82627</v>
      </c>
      <c r="F4914" s="51" t="s">
        <v>5745</v>
      </c>
      <c r="G4914" s="51" t="s">
        <v>8904</v>
      </c>
      <c r="H4914" s="51">
        <v>3375</v>
      </c>
      <c r="I4914" s="51" t="s">
        <v>14443</v>
      </c>
      <c r="J4914" s="51">
        <v>16.690000000000001</v>
      </c>
      <c r="K4914" s="68">
        <v>56328.750000000007</v>
      </c>
      <c r="L4914" s="63" t="s">
        <v>14444</v>
      </c>
      <c r="M4914" s="50" t="s">
        <v>14222</v>
      </c>
      <c r="N4914" s="36" t="s">
        <v>14223</v>
      </c>
      <c r="O4914" s="36">
        <v>315</v>
      </c>
      <c r="P4914" s="36">
        <v>7</v>
      </c>
      <c r="Q4914" s="36" t="s">
        <v>14209</v>
      </c>
      <c r="R4914" s="50" t="str">
        <f>VLOOKUP(A4914,[1]komplet!$1:$1048576,18,0)</f>
        <v>ANO</v>
      </c>
    </row>
    <row r="4915" spans="1:18" x14ac:dyDescent="0.25">
      <c r="A4915" s="71">
        <v>600011445</v>
      </c>
      <c r="B4915" s="56">
        <f t="shared" si="152"/>
        <v>600011445</v>
      </c>
      <c r="C4915" s="57" t="s">
        <v>8714</v>
      </c>
      <c r="D4915" s="50">
        <v>1</v>
      </c>
      <c r="E4915" s="72">
        <f t="shared" si="153"/>
        <v>44556969</v>
      </c>
      <c r="F4915" s="51" t="s">
        <v>5745</v>
      </c>
      <c r="G4915" s="51" t="s">
        <v>8904</v>
      </c>
      <c r="H4915" s="51">
        <v>2600</v>
      </c>
      <c r="I4915" s="51" t="s">
        <v>14443</v>
      </c>
      <c r="J4915" s="51">
        <v>16.690000000000001</v>
      </c>
      <c r="K4915" s="68">
        <v>43394</v>
      </c>
      <c r="L4915" s="63" t="s">
        <v>14444</v>
      </c>
      <c r="M4915" s="50" t="s">
        <v>14224</v>
      </c>
      <c r="N4915" s="36" t="s">
        <v>13190</v>
      </c>
      <c r="O4915" s="36">
        <v>1670</v>
      </c>
      <c r="P4915" s="36">
        <v>15</v>
      </c>
      <c r="Q4915" s="36" t="s">
        <v>14209</v>
      </c>
      <c r="R4915" s="50" t="str">
        <f>VLOOKUP(A4915,[1]komplet!$1:$1048576,18,0)</f>
        <v>ANO</v>
      </c>
    </row>
    <row r="4916" spans="1:18" x14ac:dyDescent="0.25">
      <c r="A4916" s="71">
        <v>600011488</v>
      </c>
      <c r="B4916" s="56">
        <f t="shared" si="152"/>
        <v>600011488</v>
      </c>
      <c r="C4916" s="57" t="s">
        <v>8715</v>
      </c>
      <c r="D4916" s="50">
        <v>1</v>
      </c>
      <c r="E4916" s="72">
        <f t="shared" si="153"/>
        <v>25109189</v>
      </c>
      <c r="F4916" s="51" t="s">
        <v>5745</v>
      </c>
      <c r="G4916" s="51" t="s">
        <v>8904</v>
      </c>
      <c r="H4916" s="51">
        <v>775</v>
      </c>
      <c r="I4916" s="51" t="s">
        <v>14443</v>
      </c>
      <c r="J4916" s="51">
        <v>16.690000000000001</v>
      </c>
      <c r="K4916" s="68">
        <v>12934.750000000002</v>
      </c>
      <c r="L4916" s="63" t="s">
        <v>14444</v>
      </c>
      <c r="M4916" s="50" t="s">
        <v>14225</v>
      </c>
      <c r="N4916" s="36" t="s">
        <v>4484</v>
      </c>
      <c r="O4916" s="36">
        <v>1376</v>
      </c>
      <c r="P4916" s="36">
        <v>3</v>
      </c>
      <c r="Q4916" s="36" t="s">
        <v>14209</v>
      </c>
      <c r="R4916" s="50" t="str">
        <f>VLOOKUP(A4916,[1]komplet!$1:$1048576,18,0)</f>
        <v>NE</v>
      </c>
    </row>
    <row r="4917" spans="1:18" x14ac:dyDescent="0.25">
      <c r="A4917" s="71">
        <v>600085473</v>
      </c>
      <c r="B4917" s="56">
        <f t="shared" si="152"/>
        <v>600085473</v>
      </c>
      <c r="C4917" s="57" t="s">
        <v>8716</v>
      </c>
      <c r="D4917" s="50">
        <v>1</v>
      </c>
      <c r="E4917" s="72">
        <f t="shared" si="153"/>
        <v>44225997</v>
      </c>
      <c r="F4917" s="51" t="s">
        <v>5745</v>
      </c>
      <c r="G4917" s="51" t="s">
        <v>8904</v>
      </c>
      <c r="H4917" s="51">
        <v>1575</v>
      </c>
      <c r="I4917" s="51" t="s">
        <v>14443</v>
      </c>
      <c r="J4917" s="51">
        <v>16.690000000000001</v>
      </c>
      <c r="K4917" s="68">
        <v>26286.750000000004</v>
      </c>
      <c r="L4917" s="63" t="s">
        <v>14444</v>
      </c>
      <c r="M4917" s="50" t="s">
        <v>14226</v>
      </c>
      <c r="N4917" s="36" t="s">
        <v>5214</v>
      </c>
      <c r="O4917" s="36">
        <v>228</v>
      </c>
      <c r="Q4917" s="36" t="s">
        <v>14227</v>
      </c>
      <c r="R4917" s="50" t="str">
        <f>VLOOKUP(A4917,[1]komplet!$1:$1048576,18,0)</f>
        <v>ANO</v>
      </c>
    </row>
    <row r="4918" spans="1:18" x14ac:dyDescent="0.25">
      <c r="A4918" s="71">
        <v>600085481</v>
      </c>
      <c r="B4918" s="56">
        <f t="shared" si="152"/>
        <v>600085481</v>
      </c>
      <c r="C4918" s="57" t="s">
        <v>8717</v>
      </c>
      <c r="D4918" s="50">
        <v>1</v>
      </c>
      <c r="E4918" s="72">
        <f t="shared" si="153"/>
        <v>44226241</v>
      </c>
      <c r="F4918" s="51" t="s">
        <v>5745</v>
      </c>
      <c r="G4918" s="51" t="s">
        <v>8904</v>
      </c>
      <c r="H4918" s="51">
        <v>2550</v>
      </c>
      <c r="I4918" s="51" t="s">
        <v>14443</v>
      </c>
      <c r="J4918" s="51">
        <v>16.690000000000001</v>
      </c>
      <c r="K4918" s="68">
        <v>42559.5</v>
      </c>
      <c r="L4918" s="63" t="s">
        <v>14444</v>
      </c>
      <c r="M4918" s="50" t="s">
        <v>14228</v>
      </c>
      <c r="N4918" s="36" t="s">
        <v>14229</v>
      </c>
      <c r="O4918" s="36">
        <v>150</v>
      </c>
      <c r="Q4918" s="36" t="s">
        <v>14209</v>
      </c>
      <c r="R4918" s="50" t="str">
        <f>VLOOKUP(A4918,[1]komplet!$1:$1048576,18,0)</f>
        <v>ANO</v>
      </c>
    </row>
    <row r="4919" spans="1:18" x14ac:dyDescent="0.25">
      <c r="A4919" s="71">
        <v>600085503</v>
      </c>
      <c r="B4919" s="56">
        <f t="shared" si="152"/>
        <v>600085503</v>
      </c>
      <c r="C4919" s="57" t="s">
        <v>8718</v>
      </c>
      <c r="D4919" s="50">
        <v>1</v>
      </c>
      <c r="E4919" s="72">
        <f t="shared" si="153"/>
        <v>72743450</v>
      </c>
      <c r="F4919" s="51" t="s">
        <v>5745</v>
      </c>
      <c r="G4919" s="51" t="s">
        <v>8904</v>
      </c>
      <c r="H4919" s="51">
        <v>125</v>
      </c>
      <c r="I4919" s="51" t="s">
        <v>14443</v>
      </c>
      <c r="J4919" s="51">
        <v>16.690000000000001</v>
      </c>
      <c r="K4919" s="68">
        <v>2086.25</v>
      </c>
      <c r="L4919" s="63" t="s">
        <v>14444</v>
      </c>
      <c r="M4919" s="50" t="s">
        <v>14230</v>
      </c>
      <c r="O4919" s="36">
        <v>8</v>
      </c>
      <c r="Q4919" s="36" t="s">
        <v>14231</v>
      </c>
      <c r="R4919" s="50" t="str">
        <f>VLOOKUP(A4919,[1]komplet!$1:$1048576,18,0)</f>
        <v>ANO</v>
      </c>
    </row>
    <row r="4920" spans="1:18" x14ac:dyDescent="0.25">
      <c r="A4920" s="71">
        <v>600085511</v>
      </c>
      <c r="B4920" s="56">
        <f t="shared" si="152"/>
        <v>600085511</v>
      </c>
      <c r="C4920" s="57" t="s">
        <v>8719</v>
      </c>
      <c r="D4920" s="50">
        <v>1</v>
      </c>
      <c r="E4920" s="72">
        <f t="shared" si="153"/>
        <v>70695881</v>
      </c>
      <c r="F4920" s="51" t="s">
        <v>5745</v>
      </c>
      <c r="G4920" s="51" t="s">
        <v>8904</v>
      </c>
      <c r="H4920" s="51">
        <v>200</v>
      </c>
      <c r="I4920" s="51" t="s">
        <v>14443</v>
      </c>
      <c r="J4920" s="51">
        <v>16.690000000000001</v>
      </c>
      <c r="K4920" s="68">
        <v>3338.0000000000005</v>
      </c>
      <c r="L4920" s="63" t="s">
        <v>14444</v>
      </c>
      <c r="M4920" s="50" t="s">
        <v>14232</v>
      </c>
      <c r="O4920" s="36">
        <v>5</v>
      </c>
      <c r="Q4920" s="36" t="s">
        <v>13711</v>
      </c>
      <c r="R4920" s="50" t="str">
        <f>VLOOKUP(A4920,[1]komplet!$1:$1048576,18,0)</f>
        <v>ANO</v>
      </c>
    </row>
    <row r="4921" spans="1:18" x14ac:dyDescent="0.25">
      <c r="A4921" s="71">
        <v>600085520</v>
      </c>
      <c r="B4921" s="56">
        <f t="shared" si="152"/>
        <v>600085520</v>
      </c>
      <c r="C4921" s="57" t="s">
        <v>8720</v>
      </c>
      <c r="D4921" s="50">
        <v>1</v>
      </c>
      <c r="E4921" s="72">
        <f t="shared" si="153"/>
        <v>44553331</v>
      </c>
      <c r="F4921" s="51" t="s">
        <v>5745</v>
      </c>
      <c r="G4921" s="51" t="s">
        <v>8904</v>
      </c>
      <c r="H4921" s="51">
        <v>1125</v>
      </c>
      <c r="I4921" s="51" t="s">
        <v>14443</v>
      </c>
      <c r="J4921" s="51">
        <v>16.690000000000001</v>
      </c>
      <c r="K4921" s="68">
        <v>18776.25</v>
      </c>
      <c r="L4921" s="63" t="s">
        <v>14444</v>
      </c>
      <c r="M4921" s="50" t="s">
        <v>14233</v>
      </c>
      <c r="N4921" s="36" t="s">
        <v>47</v>
      </c>
      <c r="O4921" s="36">
        <v>349</v>
      </c>
      <c r="P4921" s="36">
        <v>19</v>
      </c>
      <c r="Q4921" s="36" t="s">
        <v>14209</v>
      </c>
      <c r="R4921" s="50" t="str">
        <f>VLOOKUP(A4921,[1]komplet!$1:$1048576,18,0)</f>
        <v>ANO</v>
      </c>
    </row>
    <row r="4922" spans="1:18" x14ac:dyDescent="0.25">
      <c r="A4922" s="71">
        <v>600085538</v>
      </c>
      <c r="B4922" s="56">
        <f t="shared" si="152"/>
        <v>600085538</v>
      </c>
      <c r="C4922" s="57" t="s">
        <v>8721</v>
      </c>
      <c r="D4922" s="50">
        <v>1</v>
      </c>
      <c r="E4922" s="72">
        <f t="shared" si="153"/>
        <v>44553382</v>
      </c>
      <c r="F4922" s="51" t="s">
        <v>5745</v>
      </c>
      <c r="G4922" s="51" t="s">
        <v>8904</v>
      </c>
      <c r="H4922" s="51">
        <v>1100</v>
      </c>
      <c r="I4922" s="51" t="s">
        <v>14443</v>
      </c>
      <c r="J4922" s="51">
        <v>16.690000000000001</v>
      </c>
      <c r="K4922" s="68">
        <v>18359</v>
      </c>
      <c r="L4922" s="63" t="s">
        <v>14444</v>
      </c>
      <c r="M4922" s="50" t="s">
        <v>14234</v>
      </c>
      <c r="N4922" s="36" t="s">
        <v>11159</v>
      </c>
      <c r="O4922" s="36">
        <v>1024</v>
      </c>
      <c r="P4922" s="36">
        <v>19</v>
      </c>
      <c r="Q4922" s="36" t="s">
        <v>14209</v>
      </c>
      <c r="R4922" s="50" t="str">
        <f>VLOOKUP(A4922,[1]komplet!$1:$1048576,18,0)</f>
        <v>ANO</v>
      </c>
    </row>
    <row r="4923" spans="1:18" x14ac:dyDescent="0.25">
      <c r="A4923" s="71">
        <v>600085546</v>
      </c>
      <c r="B4923" s="56">
        <f t="shared" si="152"/>
        <v>600085546</v>
      </c>
      <c r="C4923" s="57" t="s">
        <v>8722</v>
      </c>
      <c r="D4923" s="50">
        <v>1</v>
      </c>
      <c r="E4923" s="72">
        <f t="shared" si="153"/>
        <v>44555202</v>
      </c>
      <c r="F4923" s="51" t="s">
        <v>5745</v>
      </c>
      <c r="G4923" s="51" t="s">
        <v>8904</v>
      </c>
      <c r="H4923" s="51">
        <v>2175</v>
      </c>
      <c r="I4923" s="51" t="s">
        <v>14443</v>
      </c>
      <c r="J4923" s="51">
        <v>16.690000000000001</v>
      </c>
      <c r="K4923" s="68">
        <v>36300.75</v>
      </c>
      <c r="L4923" s="63" t="s">
        <v>14444</v>
      </c>
      <c r="M4923" s="50" t="s">
        <v>14235</v>
      </c>
      <c r="N4923" s="36" t="s">
        <v>14236</v>
      </c>
      <c r="O4923" s="36">
        <v>620</v>
      </c>
      <c r="P4923" s="36">
        <v>5</v>
      </c>
      <c r="Q4923" s="36" t="s">
        <v>14209</v>
      </c>
      <c r="R4923" s="50" t="str">
        <f>VLOOKUP(A4923,[1]komplet!$1:$1048576,18,0)</f>
        <v>ANO</v>
      </c>
    </row>
    <row r="4924" spans="1:18" x14ac:dyDescent="0.25">
      <c r="A4924" s="71">
        <v>600085554</v>
      </c>
      <c r="B4924" s="56">
        <f t="shared" si="152"/>
        <v>600085554</v>
      </c>
      <c r="C4924" s="57" t="s">
        <v>8723</v>
      </c>
      <c r="D4924" s="50">
        <v>1</v>
      </c>
      <c r="E4924" s="72">
        <f t="shared" si="153"/>
        <v>44553226</v>
      </c>
      <c r="F4924" s="51" t="s">
        <v>5745</v>
      </c>
      <c r="G4924" s="51" t="s">
        <v>8904</v>
      </c>
      <c r="H4924" s="51">
        <v>2650</v>
      </c>
      <c r="I4924" s="51" t="s">
        <v>14443</v>
      </c>
      <c r="J4924" s="51">
        <v>16.690000000000001</v>
      </c>
      <c r="K4924" s="68">
        <v>44228.5</v>
      </c>
      <c r="L4924" s="63" t="s">
        <v>14444</v>
      </c>
      <c r="M4924" s="50" t="s">
        <v>14237</v>
      </c>
      <c r="N4924" s="36" t="s">
        <v>12</v>
      </c>
      <c r="O4924" s="36">
        <v>2734</v>
      </c>
      <c r="P4924" s="36">
        <v>4</v>
      </c>
      <c r="Q4924" s="36" t="s">
        <v>14209</v>
      </c>
      <c r="R4924" s="50" t="str">
        <f>VLOOKUP(A4924,[1]komplet!$1:$1048576,18,0)</f>
        <v>ANO</v>
      </c>
    </row>
    <row r="4925" spans="1:18" x14ac:dyDescent="0.25">
      <c r="A4925" s="71">
        <v>600085562</v>
      </c>
      <c r="B4925" s="56">
        <f t="shared" si="152"/>
        <v>600085562</v>
      </c>
      <c r="C4925" s="57" t="s">
        <v>8724</v>
      </c>
      <c r="D4925" s="50">
        <v>1</v>
      </c>
      <c r="E4925" s="72">
        <f t="shared" si="153"/>
        <v>70944105</v>
      </c>
      <c r="F4925" s="51" t="s">
        <v>5745</v>
      </c>
      <c r="G4925" s="51" t="s">
        <v>8904</v>
      </c>
      <c r="H4925" s="51">
        <v>1025</v>
      </c>
      <c r="I4925" s="51" t="s">
        <v>14443</v>
      </c>
      <c r="J4925" s="51">
        <v>16.690000000000001</v>
      </c>
      <c r="K4925" s="68">
        <v>17107.25</v>
      </c>
      <c r="L4925" s="63" t="s">
        <v>14444</v>
      </c>
      <c r="M4925" s="50" t="s">
        <v>14238</v>
      </c>
      <c r="N4925" s="36" t="s">
        <v>53</v>
      </c>
      <c r="O4925" s="36">
        <v>559</v>
      </c>
      <c r="Q4925" s="36" t="s">
        <v>14239</v>
      </c>
      <c r="R4925" s="50" t="str">
        <f>VLOOKUP(A4925,[1]komplet!$1:$1048576,18,0)</f>
        <v>ANO</v>
      </c>
    </row>
    <row r="4926" spans="1:18" x14ac:dyDescent="0.25">
      <c r="A4926" s="71">
        <v>600085571</v>
      </c>
      <c r="B4926" s="56">
        <f t="shared" si="152"/>
        <v>600085571</v>
      </c>
      <c r="C4926" s="57" t="s">
        <v>8725</v>
      </c>
      <c r="D4926" s="50">
        <v>1</v>
      </c>
      <c r="E4926" s="72">
        <f t="shared" si="153"/>
        <v>70942927</v>
      </c>
      <c r="F4926" s="51" t="s">
        <v>5745</v>
      </c>
      <c r="G4926" s="51" t="s">
        <v>8904</v>
      </c>
      <c r="H4926" s="51">
        <v>825</v>
      </c>
      <c r="I4926" s="51" t="s">
        <v>14443</v>
      </c>
      <c r="J4926" s="51">
        <v>16.690000000000001</v>
      </c>
      <c r="K4926" s="68">
        <v>13769.250000000002</v>
      </c>
      <c r="L4926" s="63" t="s">
        <v>14444</v>
      </c>
      <c r="M4926" s="50" t="s">
        <v>14240</v>
      </c>
      <c r="O4926" s="36">
        <v>157</v>
      </c>
      <c r="Q4926" s="36" t="s">
        <v>14241</v>
      </c>
      <c r="R4926" s="50" t="str">
        <f>VLOOKUP(A4926,[1]komplet!$1:$1048576,18,0)</f>
        <v>ANO</v>
      </c>
    </row>
    <row r="4927" spans="1:18" x14ac:dyDescent="0.25">
      <c r="A4927" s="71">
        <v>600085589</v>
      </c>
      <c r="B4927" s="56">
        <f t="shared" si="152"/>
        <v>600085589</v>
      </c>
      <c r="C4927" s="57" t="s">
        <v>8726</v>
      </c>
      <c r="D4927" s="50">
        <v>1</v>
      </c>
      <c r="E4927" s="72">
        <f t="shared" si="153"/>
        <v>72742127</v>
      </c>
      <c r="F4927" s="51" t="s">
        <v>5745</v>
      </c>
      <c r="G4927" s="51" t="s">
        <v>8904</v>
      </c>
      <c r="H4927" s="51">
        <v>1775</v>
      </c>
      <c r="I4927" s="51" t="s">
        <v>14443</v>
      </c>
      <c r="J4927" s="51">
        <v>16.690000000000001</v>
      </c>
      <c r="K4927" s="68">
        <v>29624.750000000004</v>
      </c>
      <c r="L4927" s="63" t="s">
        <v>14444</v>
      </c>
      <c r="M4927" s="50" t="s">
        <v>14242</v>
      </c>
      <c r="N4927" s="36" t="s">
        <v>19</v>
      </c>
      <c r="O4927" s="36">
        <v>87</v>
      </c>
      <c r="Q4927" s="36" t="s">
        <v>14243</v>
      </c>
      <c r="R4927" s="50" t="str">
        <f>VLOOKUP(A4927,[1]komplet!$1:$1048576,18,0)</f>
        <v>ANO</v>
      </c>
    </row>
    <row r="4928" spans="1:18" x14ac:dyDescent="0.25">
      <c r="A4928" s="71">
        <v>600085597</v>
      </c>
      <c r="B4928" s="56">
        <f t="shared" si="152"/>
        <v>600085597</v>
      </c>
      <c r="C4928" s="57" t="s">
        <v>8727</v>
      </c>
      <c r="D4928" s="50">
        <v>1</v>
      </c>
      <c r="E4928" s="72">
        <f t="shared" si="153"/>
        <v>44555491</v>
      </c>
      <c r="F4928" s="51" t="s">
        <v>5745</v>
      </c>
      <c r="G4928" s="51" t="s">
        <v>8904</v>
      </c>
      <c r="H4928" s="51">
        <v>2675</v>
      </c>
      <c r="I4928" s="51" t="s">
        <v>14443</v>
      </c>
      <c r="J4928" s="51">
        <v>16.690000000000001</v>
      </c>
      <c r="K4928" s="68">
        <v>44645.75</v>
      </c>
      <c r="L4928" s="63" t="s">
        <v>14444</v>
      </c>
      <c r="M4928" s="50" t="s">
        <v>14244</v>
      </c>
      <c r="N4928" s="36" t="s">
        <v>5182</v>
      </c>
      <c r="O4928" s="36">
        <v>3084</v>
      </c>
      <c r="P4928" s="36">
        <v>8</v>
      </c>
      <c r="Q4928" s="36" t="s">
        <v>14209</v>
      </c>
      <c r="R4928" s="50" t="str">
        <f>VLOOKUP(A4928,[1]komplet!$1:$1048576,18,0)</f>
        <v>ANO</v>
      </c>
    </row>
    <row r="4929" spans="1:18" x14ac:dyDescent="0.25">
      <c r="A4929" s="71">
        <v>600085601</v>
      </c>
      <c r="B4929" s="56">
        <f t="shared" si="152"/>
        <v>600085601</v>
      </c>
      <c r="C4929" s="57" t="s">
        <v>8728</v>
      </c>
      <c r="D4929" s="50">
        <v>1</v>
      </c>
      <c r="E4929" s="72">
        <f t="shared" si="153"/>
        <v>44553234</v>
      </c>
      <c r="F4929" s="51" t="s">
        <v>5745</v>
      </c>
      <c r="G4929" s="51" t="s">
        <v>8904</v>
      </c>
      <c r="H4929" s="51">
        <v>1975</v>
      </c>
      <c r="I4929" s="51" t="s">
        <v>14443</v>
      </c>
      <c r="J4929" s="51">
        <v>16.690000000000001</v>
      </c>
      <c r="K4929" s="68">
        <v>32962.75</v>
      </c>
      <c r="L4929" s="63" t="s">
        <v>14444</v>
      </c>
      <c r="M4929" s="50" t="s">
        <v>14245</v>
      </c>
      <c r="N4929" s="36" t="s">
        <v>14246</v>
      </c>
      <c r="O4929" s="36">
        <v>323</v>
      </c>
      <c r="P4929" s="36" t="s">
        <v>11694</v>
      </c>
      <c r="Q4929" s="36" t="s">
        <v>14209</v>
      </c>
      <c r="R4929" s="50" t="str">
        <f>VLOOKUP(A4929,[1]komplet!$1:$1048576,18,0)</f>
        <v>ANO</v>
      </c>
    </row>
    <row r="4930" spans="1:18" x14ac:dyDescent="0.25">
      <c r="A4930" s="71">
        <v>600085619</v>
      </c>
      <c r="B4930" s="56">
        <f t="shared" si="152"/>
        <v>600085619</v>
      </c>
      <c r="C4930" s="57" t="s">
        <v>8729</v>
      </c>
      <c r="D4930" s="50">
        <v>1</v>
      </c>
      <c r="E4930" s="72">
        <f t="shared" si="153"/>
        <v>44555211</v>
      </c>
      <c r="F4930" s="51" t="s">
        <v>5745</v>
      </c>
      <c r="G4930" s="51" t="s">
        <v>8904</v>
      </c>
      <c r="H4930" s="51">
        <v>1850</v>
      </c>
      <c r="I4930" s="51" t="s">
        <v>14443</v>
      </c>
      <c r="J4930" s="51">
        <v>16.690000000000001</v>
      </c>
      <c r="K4930" s="68">
        <v>30876.500000000004</v>
      </c>
      <c r="L4930" s="63" t="s">
        <v>14444</v>
      </c>
      <c r="M4930" s="50" t="s">
        <v>14247</v>
      </c>
      <c r="N4930" s="36" t="s">
        <v>36</v>
      </c>
      <c r="O4930" s="36">
        <v>193</v>
      </c>
      <c r="Q4930" s="36" t="s">
        <v>14209</v>
      </c>
      <c r="R4930" s="50" t="str">
        <f>VLOOKUP(A4930,[1]komplet!$1:$1048576,18,0)</f>
        <v>ANO</v>
      </c>
    </row>
    <row r="4931" spans="1:18" x14ac:dyDescent="0.25">
      <c r="A4931" s="71">
        <v>600085627</v>
      </c>
      <c r="B4931" s="56">
        <f t="shared" si="152"/>
        <v>600085627</v>
      </c>
      <c r="C4931" s="57" t="s">
        <v>8730</v>
      </c>
      <c r="D4931" s="50">
        <v>1</v>
      </c>
      <c r="E4931" s="72">
        <f t="shared" si="153"/>
        <v>44226233</v>
      </c>
      <c r="F4931" s="51" t="s">
        <v>5745</v>
      </c>
      <c r="G4931" s="51" t="s">
        <v>8904</v>
      </c>
      <c r="H4931" s="51">
        <v>2650</v>
      </c>
      <c r="I4931" s="51" t="s">
        <v>14443</v>
      </c>
      <c r="J4931" s="51">
        <v>16.690000000000001</v>
      </c>
      <c r="K4931" s="68">
        <v>44228.5</v>
      </c>
      <c r="L4931" s="63" t="s">
        <v>14444</v>
      </c>
      <c r="M4931" s="50" t="s">
        <v>14248</v>
      </c>
      <c r="N4931" s="36" t="s">
        <v>14249</v>
      </c>
      <c r="O4931" s="36">
        <v>2304</v>
      </c>
      <c r="P4931" s="36">
        <v>6</v>
      </c>
      <c r="Q4931" s="36" t="s">
        <v>14209</v>
      </c>
      <c r="R4931" s="50" t="str">
        <f>VLOOKUP(A4931,[1]komplet!$1:$1048576,18,0)</f>
        <v>ANO</v>
      </c>
    </row>
    <row r="4932" spans="1:18" x14ac:dyDescent="0.25">
      <c r="A4932" s="71">
        <v>600085635</v>
      </c>
      <c r="B4932" s="56">
        <f t="shared" si="152"/>
        <v>600085635</v>
      </c>
      <c r="C4932" s="57" t="s">
        <v>8731</v>
      </c>
      <c r="D4932" s="50">
        <v>1</v>
      </c>
      <c r="E4932" s="72">
        <f t="shared" si="153"/>
        <v>44226268</v>
      </c>
      <c r="F4932" s="51" t="s">
        <v>5745</v>
      </c>
      <c r="G4932" s="51" t="s">
        <v>8904</v>
      </c>
      <c r="H4932" s="51">
        <v>1350</v>
      </c>
      <c r="I4932" s="51" t="s">
        <v>14443</v>
      </c>
      <c r="J4932" s="51">
        <v>16.690000000000001</v>
      </c>
      <c r="K4932" s="68">
        <v>22531.5</v>
      </c>
      <c r="L4932" s="63" t="s">
        <v>14444</v>
      </c>
      <c r="M4932" s="50" t="s">
        <v>14250</v>
      </c>
      <c r="N4932" s="36" t="s">
        <v>14251</v>
      </c>
      <c r="O4932" s="36">
        <v>787</v>
      </c>
      <c r="P4932" s="36">
        <v>38</v>
      </c>
      <c r="Q4932" s="36" t="s">
        <v>14209</v>
      </c>
      <c r="R4932" s="50" t="str">
        <f>VLOOKUP(A4932,[1]komplet!$1:$1048576,18,0)</f>
        <v>ANO</v>
      </c>
    </row>
    <row r="4933" spans="1:18" x14ac:dyDescent="0.25">
      <c r="A4933" s="71">
        <v>600085643</v>
      </c>
      <c r="B4933" s="56">
        <f t="shared" ref="B4933:B4996" si="154">A4933*1</f>
        <v>600085643</v>
      </c>
      <c r="C4933" s="57" t="s">
        <v>8732</v>
      </c>
      <c r="D4933" s="50">
        <v>1</v>
      </c>
      <c r="E4933" s="72">
        <f t="shared" ref="E4933:E4996" si="155">C4933*1</f>
        <v>44553145</v>
      </c>
      <c r="F4933" s="51" t="s">
        <v>5745</v>
      </c>
      <c r="G4933" s="51" t="s">
        <v>8904</v>
      </c>
      <c r="H4933" s="51">
        <v>1875</v>
      </c>
      <c r="I4933" s="51" t="s">
        <v>14443</v>
      </c>
      <c r="J4933" s="51">
        <v>16.690000000000001</v>
      </c>
      <c r="K4933" s="68">
        <v>31293.750000000004</v>
      </c>
      <c r="L4933" s="63" t="s">
        <v>14444</v>
      </c>
      <c r="M4933" s="50" t="s">
        <v>14252</v>
      </c>
      <c r="N4933" s="36" t="s">
        <v>13639</v>
      </c>
      <c r="O4933" s="36">
        <v>3282</v>
      </c>
      <c r="P4933" s="36">
        <v>3</v>
      </c>
      <c r="Q4933" s="36" t="s">
        <v>14209</v>
      </c>
      <c r="R4933" s="50" t="str">
        <f>VLOOKUP(A4933,[1]komplet!$1:$1048576,18,0)</f>
        <v>ANO</v>
      </c>
    </row>
    <row r="4934" spans="1:18" x14ac:dyDescent="0.25">
      <c r="A4934" s="71">
        <v>600085651</v>
      </c>
      <c r="B4934" s="56">
        <f t="shared" si="154"/>
        <v>600085651</v>
      </c>
      <c r="C4934" s="57" t="s">
        <v>8733</v>
      </c>
      <c r="D4934" s="50">
        <v>1</v>
      </c>
      <c r="E4934" s="72">
        <f t="shared" si="155"/>
        <v>44553153</v>
      </c>
      <c r="F4934" s="51" t="s">
        <v>5745</v>
      </c>
      <c r="G4934" s="51" t="s">
        <v>8904</v>
      </c>
      <c r="H4934" s="51">
        <v>1675</v>
      </c>
      <c r="I4934" s="51" t="s">
        <v>14443</v>
      </c>
      <c r="J4934" s="51">
        <v>16.690000000000001</v>
      </c>
      <c r="K4934" s="68">
        <v>27955.750000000004</v>
      </c>
      <c r="L4934" s="63" t="s">
        <v>14444</v>
      </c>
      <c r="M4934" s="50" t="s">
        <v>14253</v>
      </c>
      <c r="N4934" s="36" t="s">
        <v>5299</v>
      </c>
      <c r="O4934" s="36">
        <v>400</v>
      </c>
      <c r="P4934" s="36">
        <v>37</v>
      </c>
      <c r="Q4934" s="36" t="s">
        <v>14209</v>
      </c>
      <c r="R4934" s="50" t="str">
        <f>VLOOKUP(A4934,[1]komplet!$1:$1048576,18,0)</f>
        <v>ANO</v>
      </c>
    </row>
    <row r="4935" spans="1:18" x14ac:dyDescent="0.25">
      <c r="A4935" s="71">
        <v>600085660</v>
      </c>
      <c r="B4935" s="56">
        <f t="shared" si="154"/>
        <v>600085660</v>
      </c>
      <c r="C4935" s="57" t="s">
        <v>8734</v>
      </c>
      <c r="D4935" s="50">
        <v>1</v>
      </c>
      <c r="E4935" s="72">
        <f t="shared" si="155"/>
        <v>44553315</v>
      </c>
      <c r="F4935" s="51" t="s">
        <v>5745</v>
      </c>
      <c r="G4935" s="51" t="s">
        <v>8904</v>
      </c>
      <c r="H4935" s="51">
        <v>1925</v>
      </c>
      <c r="I4935" s="51" t="s">
        <v>14443</v>
      </c>
      <c r="J4935" s="51">
        <v>16.690000000000001</v>
      </c>
      <c r="K4935" s="68">
        <v>32128.250000000004</v>
      </c>
      <c r="L4935" s="63" t="s">
        <v>14444</v>
      </c>
      <c r="M4935" s="50" t="s">
        <v>14254</v>
      </c>
      <c r="N4935" s="36" t="s">
        <v>14255</v>
      </c>
      <c r="O4935" s="36">
        <v>230</v>
      </c>
      <c r="P4935" s="36">
        <v>2</v>
      </c>
      <c r="Q4935" s="36" t="s">
        <v>14209</v>
      </c>
      <c r="R4935" s="50" t="str">
        <f>VLOOKUP(A4935,[1]komplet!$1:$1048576,18,0)</f>
        <v>ANO</v>
      </c>
    </row>
    <row r="4936" spans="1:18" x14ac:dyDescent="0.25">
      <c r="A4936" s="71">
        <v>600085678</v>
      </c>
      <c r="B4936" s="56">
        <f t="shared" si="154"/>
        <v>600085678</v>
      </c>
      <c r="C4936" s="57" t="s">
        <v>8735</v>
      </c>
      <c r="D4936" s="50">
        <v>1</v>
      </c>
      <c r="E4936" s="72">
        <f t="shared" si="155"/>
        <v>70839379</v>
      </c>
      <c r="F4936" s="51" t="s">
        <v>5745</v>
      </c>
      <c r="G4936" s="51" t="s">
        <v>8904</v>
      </c>
      <c r="H4936" s="51">
        <v>425</v>
      </c>
      <c r="I4936" s="51" t="s">
        <v>14443</v>
      </c>
      <c r="J4936" s="51">
        <v>16.690000000000001</v>
      </c>
      <c r="K4936" s="68">
        <v>7093.2500000000009</v>
      </c>
      <c r="L4936" s="63" t="s">
        <v>14444</v>
      </c>
      <c r="M4936" s="50" t="s">
        <v>14256</v>
      </c>
      <c r="N4936" s="36" t="s">
        <v>4309</v>
      </c>
      <c r="O4936" s="36">
        <v>277</v>
      </c>
      <c r="Q4936" s="36" t="s">
        <v>14209</v>
      </c>
      <c r="R4936" s="50" t="str">
        <f>VLOOKUP(A4936,[1]komplet!$1:$1048576,18,0)</f>
        <v>ANO</v>
      </c>
    </row>
    <row r="4937" spans="1:18" x14ac:dyDescent="0.25">
      <c r="A4937" s="71">
        <v>600085686</v>
      </c>
      <c r="B4937" s="56">
        <f t="shared" si="154"/>
        <v>600085686</v>
      </c>
      <c r="C4937" s="57" t="s">
        <v>8736</v>
      </c>
      <c r="D4937" s="50">
        <v>1</v>
      </c>
      <c r="E4937" s="72">
        <f t="shared" si="155"/>
        <v>44555474</v>
      </c>
      <c r="F4937" s="51" t="s">
        <v>5745</v>
      </c>
      <c r="G4937" s="51" t="s">
        <v>8904</v>
      </c>
      <c r="H4937" s="51">
        <v>2700</v>
      </c>
      <c r="I4937" s="51" t="s">
        <v>14443</v>
      </c>
      <c r="J4937" s="51">
        <v>16.690000000000001</v>
      </c>
      <c r="K4937" s="68">
        <v>45063</v>
      </c>
      <c r="L4937" s="63" t="s">
        <v>14444</v>
      </c>
      <c r="M4937" s="50" t="s">
        <v>14257</v>
      </c>
      <c r="N4937" s="36" t="s">
        <v>14258</v>
      </c>
      <c r="O4937" s="36">
        <v>702</v>
      </c>
      <c r="P4937" s="36">
        <v>17</v>
      </c>
      <c r="Q4937" s="36" t="s">
        <v>14209</v>
      </c>
      <c r="R4937" s="50" t="str">
        <f>VLOOKUP(A4937,[1]komplet!$1:$1048576,18,0)</f>
        <v>ANO</v>
      </c>
    </row>
    <row r="4938" spans="1:18" x14ac:dyDescent="0.25">
      <c r="A4938" s="71">
        <v>600085708</v>
      </c>
      <c r="B4938" s="56">
        <f t="shared" si="154"/>
        <v>600085708</v>
      </c>
      <c r="C4938" s="57" t="s">
        <v>8737</v>
      </c>
      <c r="D4938" s="50">
        <v>1</v>
      </c>
      <c r="E4938" s="72">
        <f t="shared" si="155"/>
        <v>72743395</v>
      </c>
      <c r="F4938" s="51" t="s">
        <v>5745</v>
      </c>
      <c r="G4938" s="51" t="s">
        <v>8904</v>
      </c>
      <c r="H4938" s="51">
        <v>150</v>
      </c>
      <c r="I4938" s="51" t="s">
        <v>14443</v>
      </c>
      <c r="J4938" s="51">
        <v>16.690000000000001</v>
      </c>
      <c r="K4938" s="68">
        <v>2503.5</v>
      </c>
      <c r="L4938" s="63" t="s">
        <v>14444</v>
      </c>
      <c r="M4938" s="50" t="s">
        <v>14259</v>
      </c>
      <c r="O4938" s="36">
        <v>100</v>
      </c>
      <c r="Q4938" s="36" t="s">
        <v>14260</v>
      </c>
      <c r="R4938" s="50" t="str">
        <f>VLOOKUP(A4938,[1]komplet!$1:$1048576,18,0)</f>
        <v>ANO</v>
      </c>
    </row>
    <row r="4939" spans="1:18" x14ac:dyDescent="0.25">
      <c r="A4939" s="71">
        <v>600085716</v>
      </c>
      <c r="B4939" s="56">
        <f t="shared" si="154"/>
        <v>600085716</v>
      </c>
      <c r="C4939" s="57" t="s">
        <v>8738</v>
      </c>
      <c r="D4939" s="50">
        <v>1</v>
      </c>
      <c r="E4939" s="72">
        <f t="shared" si="155"/>
        <v>44555482</v>
      </c>
      <c r="F4939" s="51" t="s">
        <v>5745</v>
      </c>
      <c r="G4939" s="51" t="s">
        <v>8904</v>
      </c>
      <c r="H4939" s="51">
        <v>1575</v>
      </c>
      <c r="I4939" s="51" t="s">
        <v>14443</v>
      </c>
      <c r="J4939" s="51">
        <v>16.690000000000001</v>
      </c>
      <c r="K4939" s="68">
        <v>26286.750000000004</v>
      </c>
      <c r="L4939" s="63" t="s">
        <v>14444</v>
      </c>
      <c r="M4939" s="50" t="s">
        <v>14261</v>
      </c>
      <c r="N4939" s="36" t="s">
        <v>9014</v>
      </c>
      <c r="O4939" s="36">
        <v>1432</v>
      </c>
      <c r="P4939" s="36">
        <v>5</v>
      </c>
      <c r="Q4939" s="36" t="s">
        <v>14209</v>
      </c>
      <c r="R4939" s="50" t="str">
        <f>VLOOKUP(A4939,[1]komplet!$1:$1048576,18,0)</f>
        <v>ANO</v>
      </c>
    </row>
    <row r="4940" spans="1:18" x14ac:dyDescent="0.25">
      <c r="A4940" s="71">
        <v>600085724</v>
      </c>
      <c r="B4940" s="56">
        <f t="shared" si="154"/>
        <v>600085724</v>
      </c>
      <c r="C4940" s="57" t="s">
        <v>8739</v>
      </c>
      <c r="D4940" s="50">
        <v>1</v>
      </c>
      <c r="E4940" s="72">
        <f t="shared" si="155"/>
        <v>44553196</v>
      </c>
      <c r="F4940" s="51" t="s">
        <v>5745</v>
      </c>
      <c r="G4940" s="51" t="s">
        <v>8904</v>
      </c>
      <c r="H4940" s="51">
        <v>2675</v>
      </c>
      <c r="I4940" s="51" t="s">
        <v>14443</v>
      </c>
      <c r="J4940" s="51">
        <v>16.690000000000001</v>
      </c>
      <c r="K4940" s="68">
        <v>44645.75</v>
      </c>
      <c r="L4940" s="63" t="s">
        <v>14444</v>
      </c>
      <c r="M4940" s="50" t="s">
        <v>14262</v>
      </c>
      <c r="N4940" s="36" t="s">
        <v>14263</v>
      </c>
      <c r="O4940" s="36">
        <v>3031</v>
      </c>
      <c r="P4940" s="36">
        <v>4</v>
      </c>
      <c r="Q4940" s="36" t="s">
        <v>14209</v>
      </c>
      <c r="R4940" s="50" t="str">
        <f>VLOOKUP(A4940,[1]komplet!$1:$1048576,18,0)</f>
        <v>ANO</v>
      </c>
    </row>
    <row r="4941" spans="1:18" x14ac:dyDescent="0.25">
      <c r="A4941" s="71">
        <v>600085732</v>
      </c>
      <c r="B4941" s="56">
        <f t="shared" si="154"/>
        <v>600085732</v>
      </c>
      <c r="C4941" s="57" t="s">
        <v>8740</v>
      </c>
      <c r="D4941" s="50">
        <v>1</v>
      </c>
      <c r="E4941" s="72">
        <f t="shared" si="155"/>
        <v>44555229</v>
      </c>
      <c r="F4941" s="51" t="s">
        <v>5745</v>
      </c>
      <c r="G4941" s="51" t="s">
        <v>8904</v>
      </c>
      <c r="H4941" s="51">
        <v>1350</v>
      </c>
      <c r="I4941" s="51" t="s">
        <v>14443</v>
      </c>
      <c r="J4941" s="51">
        <v>16.690000000000001</v>
      </c>
      <c r="K4941" s="68">
        <v>22531.5</v>
      </c>
      <c r="L4941" s="63" t="s">
        <v>14444</v>
      </c>
      <c r="M4941" s="50" t="s">
        <v>14264</v>
      </c>
      <c r="N4941" s="36" t="s">
        <v>9501</v>
      </c>
      <c r="O4941" s="36">
        <v>1016</v>
      </c>
      <c r="P4941" s="36">
        <v>6</v>
      </c>
      <c r="Q4941" s="36" t="s">
        <v>14209</v>
      </c>
      <c r="R4941" s="50" t="str">
        <f>VLOOKUP(A4941,[1]komplet!$1:$1048576,18,0)</f>
        <v>ANO</v>
      </c>
    </row>
    <row r="4942" spans="1:18" x14ac:dyDescent="0.25">
      <c r="A4942" s="71">
        <v>600085741</v>
      </c>
      <c r="B4942" s="56">
        <f t="shared" si="154"/>
        <v>600085741</v>
      </c>
      <c r="C4942" s="57" t="s">
        <v>8741</v>
      </c>
      <c r="D4942" s="50">
        <v>1</v>
      </c>
      <c r="E4942" s="72">
        <f t="shared" si="155"/>
        <v>72743760</v>
      </c>
      <c r="F4942" s="51" t="s">
        <v>5745</v>
      </c>
      <c r="G4942" s="51" t="s">
        <v>8904</v>
      </c>
      <c r="H4942" s="51">
        <v>150</v>
      </c>
      <c r="I4942" s="51" t="s">
        <v>14443</v>
      </c>
      <c r="J4942" s="51">
        <v>16.690000000000001</v>
      </c>
      <c r="K4942" s="68">
        <v>2503.5</v>
      </c>
      <c r="L4942" s="63" t="s">
        <v>14444</v>
      </c>
      <c r="M4942" s="50" t="s">
        <v>14265</v>
      </c>
      <c r="O4942" s="36">
        <v>61</v>
      </c>
      <c r="Q4942" s="36" t="s">
        <v>14266</v>
      </c>
      <c r="R4942" s="50" t="str">
        <f>VLOOKUP(A4942,[1]komplet!$1:$1048576,18,0)</f>
        <v>ANO</v>
      </c>
    </row>
    <row r="4943" spans="1:18" x14ac:dyDescent="0.25">
      <c r="A4943" s="71">
        <v>600085767</v>
      </c>
      <c r="B4943" s="56">
        <f t="shared" si="154"/>
        <v>600085767</v>
      </c>
      <c r="C4943" s="57" t="s">
        <v>8742</v>
      </c>
      <c r="D4943" s="50">
        <v>1</v>
      </c>
      <c r="E4943" s="72">
        <f t="shared" si="155"/>
        <v>44553412</v>
      </c>
      <c r="F4943" s="51" t="s">
        <v>5745</v>
      </c>
      <c r="G4943" s="51" t="s">
        <v>8904</v>
      </c>
      <c r="H4943" s="51">
        <v>1075</v>
      </c>
      <c r="I4943" s="51" t="s">
        <v>14443</v>
      </c>
      <c r="J4943" s="51">
        <v>16.690000000000001</v>
      </c>
      <c r="K4943" s="68">
        <v>17941.75</v>
      </c>
      <c r="L4943" s="63" t="s">
        <v>14444</v>
      </c>
      <c r="M4943" s="50" t="s">
        <v>14267</v>
      </c>
      <c r="N4943" s="36" t="s">
        <v>5177</v>
      </c>
      <c r="O4943" s="36">
        <v>100</v>
      </c>
      <c r="P4943" s="36">
        <v>5</v>
      </c>
      <c r="Q4943" s="36" t="s">
        <v>14209</v>
      </c>
      <c r="R4943" s="50" t="str">
        <f>VLOOKUP(A4943,[1]komplet!$1:$1048576,18,0)</f>
        <v>ANO</v>
      </c>
    </row>
    <row r="4944" spans="1:18" x14ac:dyDescent="0.25">
      <c r="A4944" s="71">
        <v>600085775</v>
      </c>
      <c r="B4944" s="56">
        <f t="shared" si="154"/>
        <v>600085775</v>
      </c>
      <c r="C4944" s="57" t="s">
        <v>8743</v>
      </c>
      <c r="D4944" s="50">
        <v>1</v>
      </c>
      <c r="E4944" s="72">
        <f t="shared" si="155"/>
        <v>72743921</v>
      </c>
      <c r="F4944" s="51" t="s">
        <v>5745</v>
      </c>
      <c r="G4944" s="51" t="s">
        <v>8904</v>
      </c>
      <c r="H4944" s="51">
        <v>800</v>
      </c>
      <c r="I4944" s="51" t="s">
        <v>14443</v>
      </c>
      <c r="J4944" s="51">
        <v>16.690000000000001</v>
      </c>
      <c r="K4944" s="68">
        <v>13352.000000000002</v>
      </c>
      <c r="L4944" s="63" t="s">
        <v>14444</v>
      </c>
      <c r="M4944" s="50" t="s">
        <v>14268</v>
      </c>
      <c r="N4944" s="36" t="s">
        <v>4265</v>
      </c>
      <c r="O4944" s="36">
        <v>233</v>
      </c>
      <c r="P4944" s="36">
        <v>14</v>
      </c>
      <c r="Q4944" s="36" t="s">
        <v>14269</v>
      </c>
      <c r="R4944" s="50" t="str">
        <f>VLOOKUP(A4944,[1]komplet!$1:$1048576,18,0)</f>
        <v>ANO</v>
      </c>
    </row>
    <row r="4945" spans="1:18" x14ac:dyDescent="0.25">
      <c r="A4945" s="71">
        <v>600085783</v>
      </c>
      <c r="B4945" s="56">
        <f t="shared" si="154"/>
        <v>600085783</v>
      </c>
      <c r="C4945" s="57" t="s">
        <v>8744</v>
      </c>
      <c r="D4945" s="50">
        <v>1</v>
      </c>
      <c r="E4945" s="72">
        <f t="shared" si="155"/>
        <v>70698287</v>
      </c>
      <c r="F4945" s="51" t="s">
        <v>5745</v>
      </c>
      <c r="G4945" s="51" t="s">
        <v>8904</v>
      </c>
      <c r="H4945" s="51">
        <v>625</v>
      </c>
      <c r="I4945" s="51" t="s">
        <v>14443</v>
      </c>
      <c r="J4945" s="51">
        <v>16.690000000000001</v>
      </c>
      <c r="K4945" s="68">
        <v>10431.25</v>
      </c>
      <c r="L4945" s="63" t="s">
        <v>14444</v>
      </c>
      <c r="M4945" s="50" t="s">
        <v>14270</v>
      </c>
      <c r="O4945" s="36">
        <v>189</v>
      </c>
      <c r="Q4945" s="36" t="s">
        <v>14271</v>
      </c>
      <c r="R4945" s="50" t="str">
        <f>VLOOKUP(A4945,[1]komplet!$1:$1048576,18,0)</f>
        <v>ANO</v>
      </c>
    </row>
    <row r="4946" spans="1:18" x14ac:dyDescent="0.25">
      <c r="A4946" s="71">
        <v>600170691</v>
      </c>
      <c r="B4946" s="56">
        <f t="shared" si="154"/>
        <v>600170691</v>
      </c>
      <c r="C4946" s="57" t="s">
        <v>8745</v>
      </c>
      <c r="D4946" s="50">
        <v>1</v>
      </c>
      <c r="E4946" s="72">
        <f t="shared" si="155"/>
        <v>18385061</v>
      </c>
      <c r="F4946" s="51" t="s">
        <v>5745</v>
      </c>
      <c r="G4946" s="51" t="s">
        <v>8904</v>
      </c>
      <c r="H4946" s="51">
        <v>2775</v>
      </c>
      <c r="I4946" s="51" t="s">
        <v>14443</v>
      </c>
      <c r="J4946" s="51">
        <v>16.690000000000001</v>
      </c>
      <c r="K4946" s="68">
        <v>46314.75</v>
      </c>
      <c r="L4946" s="63" t="s">
        <v>14444</v>
      </c>
      <c r="M4946" s="50" t="s">
        <v>14272</v>
      </c>
      <c r="N4946" s="36" t="s">
        <v>9138</v>
      </c>
      <c r="O4946" s="36">
        <v>250</v>
      </c>
      <c r="P4946" s="36">
        <v>5</v>
      </c>
      <c r="Q4946" s="36" t="s">
        <v>14209</v>
      </c>
      <c r="R4946" s="50" t="str">
        <f>VLOOKUP(A4946,[1]komplet!$1:$1048576,18,0)</f>
        <v>ANO</v>
      </c>
    </row>
    <row r="4947" spans="1:18" x14ac:dyDescent="0.25">
      <c r="A4947" s="71">
        <v>691012008</v>
      </c>
      <c r="B4947" s="56">
        <f t="shared" si="154"/>
        <v>691012008</v>
      </c>
      <c r="C4947" s="57" t="s">
        <v>8746</v>
      </c>
      <c r="D4947" s="50">
        <v>1</v>
      </c>
      <c r="E4947" s="72">
        <f t="shared" si="155"/>
        <v>6846271</v>
      </c>
      <c r="F4947" s="51" t="s">
        <v>5745</v>
      </c>
      <c r="G4947" s="51" t="s">
        <v>8904</v>
      </c>
      <c r="H4947" s="51">
        <v>175</v>
      </c>
      <c r="I4947" s="51" t="s">
        <v>14443</v>
      </c>
      <c r="J4947" s="51">
        <v>16.690000000000001</v>
      </c>
      <c r="K4947" s="68">
        <v>2920.75</v>
      </c>
      <c r="L4947" s="63" t="s">
        <v>14444</v>
      </c>
      <c r="M4947" s="50" t="s">
        <v>14273</v>
      </c>
      <c r="N4947" s="36" t="s">
        <v>14274</v>
      </c>
      <c r="O4947" s="36">
        <v>1011</v>
      </c>
      <c r="P4947" s="36">
        <v>33</v>
      </c>
      <c r="Q4947" s="36" t="s">
        <v>14209</v>
      </c>
      <c r="R4947" s="50" t="str">
        <f>VLOOKUP(A4947,[1]komplet!$1:$1048576,18,0)</f>
        <v>NE</v>
      </c>
    </row>
    <row r="4948" spans="1:18" x14ac:dyDescent="0.25">
      <c r="A4948" s="71">
        <v>600023273</v>
      </c>
      <c r="B4948" s="56">
        <f t="shared" si="154"/>
        <v>600023273</v>
      </c>
      <c r="C4948" s="57" t="s">
        <v>8747</v>
      </c>
      <c r="D4948" s="50">
        <v>1</v>
      </c>
      <c r="E4948" s="72">
        <f t="shared" si="155"/>
        <v>65081811</v>
      </c>
      <c r="F4948" s="51" t="s">
        <v>5745</v>
      </c>
      <c r="G4948" s="51" t="s">
        <v>8898</v>
      </c>
      <c r="H4948" s="51">
        <v>350</v>
      </c>
      <c r="I4948" s="51" t="s">
        <v>14443</v>
      </c>
      <c r="J4948" s="51">
        <v>16.690000000000001</v>
      </c>
      <c r="K4948" s="68">
        <v>5841.5</v>
      </c>
      <c r="L4948" s="63" t="s">
        <v>14444</v>
      </c>
      <c r="M4948" s="50" t="s">
        <v>14275</v>
      </c>
      <c r="N4948" s="36" t="s">
        <v>4453</v>
      </c>
      <c r="O4948" s="36">
        <v>1804</v>
      </c>
      <c r="Q4948" s="36" t="s">
        <v>14276</v>
      </c>
      <c r="R4948" s="50" t="str">
        <f>VLOOKUP(A4948,[1]komplet!$1:$1048576,18,0)</f>
        <v>ANO</v>
      </c>
    </row>
    <row r="4949" spans="1:18" x14ac:dyDescent="0.25">
      <c r="A4949" s="71">
        <v>600010163</v>
      </c>
      <c r="B4949" s="56">
        <f t="shared" si="154"/>
        <v>600010163</v>
      </c>
      <c r="C4949" s="57" t="s">
        <v>8748</v>
      </c>
      <c r="D4949" s="50">
        <v>1</v>
      </c>
      <c r="E4949" s="72">
        <f t="shared" si="155"/>
        <v>47274751</v>
      </c>
      <c r="F4949" s="51" t="s">
        <v>5745</v>
      </c>
      <c r="G4949" s="51" t="s">
        <v>8898</v>
      </c>
      <c r="H4949" s="51">
        <v>1150</v>
      </c>
      <c r="I4949" s="51" t="s">
        <v>14443</v>
      </c>
      <c r="J4949" s="51">
        <v>16.690000000000001</v>
      </c>
      <c r="K4949" s="68">
        <v>19193.5</v>
      </c>
      <c r="L4949" s="63" t="s">
        <v>14444</v>
      </c>
      <c r="M4949" s="50" t="s">
        <v>14277</v>
      </c>
      <c r="N4949" s="36" t="s">
        <v>14278</v>
      </c>
      <c r="O4949" s="36">
        <v>1800</v>
      </c>
      <c r="Q4949" s="36" t="s">
        <v>14276</v>
      </c>
      <c r="R4949" s="50" t="str">
        <f>VLOOKUP(A4949,[1]komplet!$1:$1048576,18,0)</f>
        <v>NE</v>
      </c>
    </row>
    <row r="4950" spans="1:18" x14ac:dyDescent="0.25">
      <c r="A4950" s="71">
        <v>600010210</v>
      </c>
      <c r="B4950" s="56">
        <f t="shared" si="154"/>
        <v>600010210</v>
      </c>
      <c r="C4950" s="57" t="s">
        <v>8749</v>
      </c>
      <c r="D4950" s="50">
        <v>1</v>
      </c>
      <c r="E4950" s="72">
        <f t="shared" si="155"/>
        <v>18383874</v>
      </c>
      <c r="F4950" s="51" t="s">
        <v>5745</v>
      </c>
      <c r="G4950" s="51" t="s">
        <v>8898</v>
      </c>
      <c r="H4950" s="51">
        <v>3500</v>
      </c>
      <c r="I4950" s="51" t="s">
        <v>14443</v>
      </c>
      <c r="J4950" s="51">
        <v>16.690000000000001</v>
      </c>
      <c r="K4950" s="68">
        <v>58415.000000000007</v>
      </c>
      <c r="L4950" s="63" t="s">
        <v>14444</v>
      </c>
      <c r="M4950" s="50" t="s">
        <v>14279</v>
      </c>
      <c r="N4950" s="36" t="s">
        <v>14280</v>
      </c>
      <c r="O4950" s="36">
        <v>2166</v>
      </c>
      <c r="Q4950" s="36" t="s">
        <v>14276</v>
      </c>
      <c r="R4950" s="50" t="str">
        <f>VLOOKUP(A4950,[1]komplet!$1:$1048576,18,0)</f>
        <v>ANO</v>
      </c>
    </row>
    <row r="4951" spans="1:18" x14ac:dyDescent="0.25">
      <c r="A4951" s="71">
        <v>600076083</v>
      </c>
      <c r="B4951" s="56">
        <f t="shared" si="154"/>
        <v>600076083</v>
      </c>
      <c r="C4951" s="57" t="s">
        <v>8750</v>
      </c>
      <c r="D4951" s="50">
        <v>1</v>
      </c>
      <c r="E4951" s="72">
        <f t="shared" si="155"/>
        <v>70695296</v>
      </c>
      <c r="F4951" s="51" t="s">
        <v>5745</v>
      </c>
      <c r="G4951" s="51" t="s">
        <v>8898</v>
      </c>
      <c r="H4951" s="51">
        <v>200</v>
      </c>
      <c r="I4951" s="51" t="s">
        <v>14443</v>
      </c>
      <c r="J4951" s="51">
        <v>16.690000000000001</v>
      </c>
      <c r="K4951" s="68">
        <v>3338.0000000000005</v>
      </c>
      <c r="L4951" s="63" t="s">
        <v>14444</v>
      </c>
      <c r="M4951" s="50" t="s">
        <v>14281</v>
      </c>
      <c r="O4951" s="36">
        <v>170</v>
      </c>
      <c r="Q4951" s="36" t="s">
        <v>14282</v>
      </c>
      <c r="R4951" s="50" t="str">
        <f>VLOOKUP(A4951,[1]komplet!$1:$1048576,18,0)</f>
        <v>ANO</v>
      </c>
    </row>
    <row r="4952" spans="1:18" x14ac:dyDescent="0.25">
      <c r="A4952" s="71">
        <v>600076181</v>
      </c>
      <c r="B4952" s="56">
        <f t="shared" si="154"/>
        <v>600076181</v>
      </c>
      <c r="C4952" s="57" t="s">
        <v>8751</v>
      </c>
      <c r="D4952" s="50">
        <v>1</v>
      </c>
      <c r="E4952" s="72">
        <f t="shared" si="155"/>
        <v>70698147</v>
      </c>
      <c r="F4952" s="51" t="s">
        <v>5745</v>
      </c>
      <c r="G4952" s="51" t="s">
        <v>8898</v>
      </c>
      <c r="H4952" s="51">
        <v>575</v>
      </c>
      <c r="I4952" s="51" t="s">
        <v>14443</v>
      </c>
      <c r="J4952" s="51">
        <v>16.690000000000001</v>
      </c>
      <c r="K4952" s="68">
        <v>9596.75</v>
      </c>
      <c r="L4952" s="63" t="s">
        <v>14444</v>
      </c>
      <c r="M4952" s="50" t="s">
        <v>14283</v>
      </c>
      <c r="N4952" s="36" t="s">
        <v>14284</v>
      </c>
      <c r="O4952" s="36">
        <v>1700</v>
      </c>
      <c r="Q4952" s="36" t="s">
        <v>14276</v>
      </c>
      <c r="R4952" s="50" t="str">
        <f>VLOOKUP(A4952,[1]komplet!$1:$1048576,18,0)</f>
        <v>ANO</v>
      </c>
    </row>
    <row r="4953" spans="1:18" x14ac:dyDescent="0.25">
      <c r="A4953" s="71">
        <v>600076199</v>
      </c>
      <c r="B4953" s="56">
        <f t="shared" si="154"/>
        <v>600076199</v>
      </c>
      <c r="C4953" s="57" t="s">
        <v>8752</v>
      </c>
      <c r="D4953" s="50">
        <v>1</v>
      </c>
      <c r="E4953" s="72">
        <f t="shared" si="155"/>
        <v>70698198</v>
      </c>
      <c r="F4953" s="51" t="s">
        <v>5745</v>
      </c>
      <c r="G4953" s="51" t="s">
        <v>8898</v>
      </c>
      <c r="H4953" s="51">
        <v>475</v>
      </c>
      <c r="I4953" s="51" t="s">
        <v>14443</v>
      </c>
      <c r="J4953" s="51">
        <v>16.690000000000001</v>
      </c>
      <c r="K4953" s="68">
        <v>7927.7500000000009</v>
      </c>
      <c r="L4953" s="63" t="s">
        <v>14444</v>
      </c>
      <c r="M4953" s="50" t="s">
        <v>14285</v>
      </c>
      <c r="N4953" s="36" t="s">
        <v>14280</v>
      </c>
      <c r="O4953" s="36">
        <v>994</v>
      </c>
      <c r="Q4953" s="36" t="s">
        <v>14276</v>
      </c>
      <c r="R4953" s="50" t="str">
        <f>VLOOKUP(A4953,[1]komplet!$1:$1048576,18,0)</f>
        <v>ANO</v>
      </c>
    </row>
    <row r="4954" spans="1:18" x14ac:dyDescent="0.25">
      <c r="A4954" s="71">
        <v>600076300</v>
      </c>
      <c r="B4954" s="56">
        <f t="shared" si="154"/>
        <v>600076300</v>
      </c>
      <c r="C4954" s="57" t="s">
        <v>8753</v>
      </c>
      <c r="D4954" s="50">
        <v>1</v>
      </c>
      <c r="E4954" s="72">
        <f t="shared" si="155"/>
        <v>72744499</v>
      </c>
      <c r="F4954" s="51" t="s">
        <v>5745</v>
      </c>
      <c r="G4954" s="51" t="s">
        <v>8898</v>
      </c>
      <c r="H4954" s="51">
        <v>575</v>
      </c>
      <c r="I4954" s="51" t="s">
        <v>14443</v>
      </c>
      <c r="J4954" s="51">
        <v>16.690000000000001</v>
      </c>
      <c r="K4954" s="68">
        <v>9596.75</v>
      </c>
      <c r="L4954" s="63" t="s">
        <v>14444</v>
      </c>
      <c r="M4954" s="50" t="s">
        <v>14286</v>
      </c>
      <c r="O4954" s="36">
        <v>280</v>
      </c>
      <c r="Q4954" s="36" t="s">
        <v>14287</v>
      </c>
      <c r="R4954" s="50" t="str">
        <f>VLOOKUP(A4954,[1]komplet!$1:$1048576,18,0)</f>
        <v>ANO</v>
      </c>
    </row>
    <row r="4955" spans="1:18" x14ac:dyDescent="0.25">
      <c r="A4955" s="71">
        <v>600076385</v>
      </c>
      <c r="B4955" s="56">
        <f t="shared" si="154"/>
        <v>600076385</v>
      </c>
      <c r="C4955" s="57" t="s">
        <v>8754</v>
      </c>
      <c r="D4955" s="50">
        <v>1</v>
      </c>
      <c r="E4955" s="72">
        <f t="shared" si="155"/>
        <v>70698171</v>
      </c>
      <c r="F4955" s="51" t="s">
        <v>5745</v>
      </c>
      <c r="G4955" s="51" t="s">
        <v>8898</v>
      </c>
      <c r="H4955" s="51">
        <v>1500</v>
      </c>
      <c r="I4955" s="51" t="s">
        <v>14443</v>
      </c>
      <c r="J4955" s="51">
        <v>16.690000000000001</v>
      </c>
      <c r="K4955" s="68">
        <v>25035.000000000004</v>
      </c>
      <c r="L4955" s="63" t="s">
        <v>14444</v>
      </c>
      <c r="M4955" s="50" t="s">
        <v>14288</v>
      </c>
      <c r="N4955" s="36" t="s">
        <v>14289</v>
      </c>
      <c r="O4955" s="36">
        <v>469</v>
      </c>
      <c r="Q4955" s="36" t="s">
        <v>14276</v>
      </c>
      <c r="R4955" s="50" t="str">
        <f>VLOOKUP(A4955,[1]komplet!$1:$1048576,18,0)</f>
        <v>ANO</v>
      </c>
    </row>
    <row r="4956" spans="1:18" x14ac:dyDescent="0.25">
      <c r="A4956" s="71">
        <v>600076423</v>
      </c>
      <c r="B4956" s="56">
        <f t="shared" si="154"/>
        <v>600076423</v>
      </c>
      <c r="C4956" s="57" t="s">
        <v>8755</v>
      </c>
      <c r="D4956" s="50">
        <v>1</v>
      </c>
      <c r="E4956" s="72">
        <f t="shared" si="155"/>
        <v>70698180</v>
      </c>
      <c r="F4956" s="51" t="s">
        <v>5745</v>
      </c>
      <c r="G4956" s="51" t="s">
        <v>8898</v>
      </c>
      <c r="H4956" s="51">
        <v>1725</v>
      </c>
      <c r="I4956" s="51" t="s">
        <v>14443</v>
      </c>
      <c r="J4956" s="51">
        <v>16.690000000000001</v>
      </c>
      <c r="K4956" s="68">
        <v>28790.250000000004</v>
      </c>
      <c r="L4956" s="63" t="s">
        <v>14444</v>
      </c>
      <c r="M4956" s="50" t="s">
        <v>14290</v>
      </c>
      <c r="N4956" s="36" t="s">
        <v>14179</v>
      </c>
      <c r="O4956" s="36">
        <v>2821</v>
      </c>
      <c r="Q4956" s="36" t="s">
        <v>14276</v>
      </c>
      <c r="R4956" s="50" t="str">
        <f>VLOOKUP(A4956,[1]komplet!$1:$1048576,18,0)</f>
        <v>ANO</v>
      </c>
    </row>
    <row r="4957" spans="1:18" x14ac:dyDescent="0.25">
      <c r="A4957" s="71">
        <v>600076474</v>
      </c>
      <c r="B4957" s="56">
        <f t="shared" si="154"/>
        <v>600076474</v>
      </c>
      <c r="C4957" s="57" t="s">
        <v>8756</v>
      </c>
      <c r="D4957" s="50">
        <v>1</v>
      </c>
      <c r="E4957" s="72">
        <f t="shared" si="155"/>
        <v>70698155</v>
      </c>
      <c r="F4957" s="51" t="s">
        <v>5745</v>
      </c>
      <c r="G4957" s="51" t="s">
        <v>8898</v>
      </c>
      <c r="H4957" s="51">
        <v>900</v>
      </c>
      <c r="I4957" s="51" t="s">
        <v>14443</v>
      </c>
      <c r="J4957" s="51">
        <v>16.690000000000001</v>
      </c>
      <c r="K4957" s="68">
        <v>15021.000000000002</v>
      </c>
      <c r="L4957" s="63" t="s">
        <v>14444</v>
      </c>
      <c r="M4957" s="50" t="s">
        <v>14291</v>
      </c>
      <c r="N4957" s="36" t="s">
        <v>14292</v>
      </c>
      <c r="O4957" s="36">
        <v>1602</v>
      </c>
      <c r="Q4957" s="36" t="s">
        <v>14276</v>
      </c>
      <c r="R4957" s="50" t="str">
        <f>VLOOKUP(A4957,[1]komplet!$1:$1048576,18,0)</f>
        <v>ANO</v>
      </c>
    </row>
    <row r="4958" spans="1:18" x14ac:dyDescent="0.25">
      <c r="A4958" s="71">
        <v>600076521</v>
      </c>
      <c r="B4958" s="56">
        <f t="shared" si="154"/>
        <v>600076521</v>
      </c>
      <c r="C4958" s="57" t="s">
        <v>8757</v>
      </c>
      <c r="D4958" s="50">
        <v>1</v>
      </c>
      <c r="E4958" s="72">
        <f t="shared" si="155"/>
        <v>70695288</v>
      </c>
      <c r="F4958" s="51" t="s">
        <v>5745</v>
      </c>
      <c r="G4958" s="51" t="s">
        <v>8898</v>
      </c>
      <c r="H4958" s="51">
        <v>950</v>
      </c>
      <c r="I4958" s="51" t="s">
        <v>14443</v>
      </c>
      <c r="J4958" s="51">
        <v>16.690000000000001</v>
      </c>
      <c r="K4958" s="68">
        <v>15855.500000000002</v>
      </c>
      <c r="L4958" s="63" t="s">
        <v>14444</v>
      </c>
      <c r="M4958" s="50" t="s">
        <v>14293</v>
      </c>
      <c r="O4958" s="36">
        <v>364</v>
      </c>
      <c r="Q4958" s="36" t="s">
        <v>14294</v>
      </c>
      <c r="R4958" s="50" t="str">
        <f>VLOOKUP(A4958,[1]komplet!$1:$1048576,18,0)</f>
        <v>ANO</v>
      </c>
    </row>
    <row r="4959" spans="1:18" x14ac:dyDescent="0.25">
      <c r="A4959" s="71">
        <v>691008914</v>
      </c>
      <c r="B4959" s="56">
        <f t="shared" si="154"/>
        <v>691008914</v>
      </c>
      <c r="C4959" s="57" t="s">
        <v>8758</v>
      </c>
      <c r="D4959" s="50">
        <v>1</v>
      </c>
      <c r="E4959" s="72">
        <f t="shared" si="155"/>
        <v>4463978</v>
      </c>
      <c r="F4959" s="51" t="s">
        <v>5745</v>
      </c>
      <c r="G4959" s="51" t="s">
        <v>8898</v>
      </c>
      <c r="H4959" s="51">
        <v>675</v>
      </c>
      <c r="I4959" s="51" t="s">
        <v>14443</v>
      </c>
      <c r="J4959" s="51">
        <v>16.690000000000001</v>
      </c>
      <c r="K4959" s="68">
        <v>11265.75</v>
      </c>
      <c r="L4959" s="63" t="s">
        <v>14444</v>
      </c>
      <c r="M4959" s="50" t="s">
        <v>14295</v>
      </c>
      <c r="N4959" s="36" t="s">
        <v>14296</v>
      </c>
      <c r="O4959" s="36">
        <v>1774</v>
      </c>
      <c r="Q4959" s="36" t="s">
        <v>14276</v>
      </c>
      <c r="R4959" s="50" t="str">
        <f>VLOOKUP(A4959,[1]komplet!$1:$1048576,18,0)</f>
        <v>NE</v>
      </c>
    </row>
    <row r="4960" spans="1:18" x14ac:dyDescent="0.25">
      <c r="A4960" s="71">
        <v>600010996</v>
      </c>
      <c r="B4960" s="56">
        <f t="shared" si="154"/>
        <v>600010996</v>
      </c>
      <c r="C4960" s="57" t="s">
        <v>1834</v>
      </c>
      <c r="D4960" s="50">
        <v>1</v>
      </c>
      <c r="E4960" s="72">
        <f t="shared" si="155"/>
        <v>47783371</v>
      </c>
      <c r="F4960" s="51" t="s">
        <v>5745</v>
      </c>
      <c r="G4960" s="51" t="s">
        <v>5746</v>
      </c>
      <c r="H4960" s="51">
        <v>525</v>
      </c>
      <c r="I4960" s="51" t="s">
        <v>14443</v>
      </c>
      <c r="J4960" s="51">
        <v>16.690000000000001</v>
      </c>
      <c r="K4960" s="68">
        <v>8762.25</v>
      </c>
      <c r="L4960" s="63" t="s">
        <v>14444</v>
      </c>
      <c r="M4960" s="50" t="s">
        <v>3791</v>
      </c>
      <c r="N4960" s="36" t="s">
        <v>5503</v>
      </c>
      <c r="O4960" s="36">
        <v>132</v>
      </c>
      <c r="Q4960" s="36" t="s">
        <v>5504</v>
      </c>
      <c r="R4960" s="50" t="str">
        <f>VLOOKUP(A4960,[1]komplet!$1:$1048576,18,0)</f>
        <v>NE</v>
      </c>
    </row>
    <row r="4961" spans="1:18" x14ac:dyDescent="0.25">
      <c r="A4961" s="71">
        <v>600023583</v>
      </c>
      <c r="B4961" s="56">
        <f t="shared" si="154"/>
        <v>600023583</v>
      </c>
      <c r="C4961" s="57" t="s">
        <v>1835</v>
      </c>
      <c r="D4961" s="50">
        <v>1</v>
      </c>
      <c r="E4961" s="72">
        <f t="shared" si="155"/>
        <v>62247859</v>
      </c>
      <c r="F4961" s="51" t="s">
        <v>5745</v>
      </c>
      <c r="G4961" s="51" t="s">
        <v>5746</v>
      </c>
      <c r="H4961" s="51">
        <v>400</v>
      </c>
      <c r="I4961" s="51" t="s">
        <v>14443</v>
      </c>
      <c r="J4961" s="51">
        <v>16.690000000000001</v>
      </c>
      <c r="K4961" s="68">
        <v>6676.0000000000009</v>
      </c>
      <c r="L4961" s="63" t="s">
        <v>14444</v>
      </c>
      <c r="M4961" s="50" t="s">
        <v>3792</v>
      </c>
      <c r="N4961" s="36" t="s">
        <v>4597</v>
      </c>
      <c r="O4961" s="36">
        <v>808</v>
      </c>
      <c r="Q4961" s="36" t="s">
        <v>5504</v>
      </c>
      <c r="R4961" s="50" t="str">
        <f>VLOOKUP(A4961,[1]komplet!$1:$1048576,18,0)</f>
        <v>ANO</v>
      </c>
    </row>
    <row r="4962" spans="1:18" x14ac:dyDescent="0.25">
      <c r="A4962" s="71">
        <v>600023591</v>
      </c>
      <c r="B4962" s="56">
        <f t="shared" si="154"/>
        <v>600023591</v>
      </c>
      <c r="C4962" s="57" t="s">
        <v>1836</v>
      </c>
      <c r="D4962" s="50">
        <v>1</v>
      </c>
      <c r="E4962" s="72">
        <f t="shared" si="155"/>
        <v>61357286</v>
      </c>
      <c r="F4962" s="51" t="s">
        <v>5745</v>
      </c>
      <c r="G4962" s="51" t="s">
        <v>5746</v>
      </c>
      <c r="H4962" s="51">
        <v>275</v>
      </c>
      <c r="I4962" s="51" t="s">
        <v>14443</v>
      </c>
      <c r="J4962" s="51">
        <v>16.690000000000001</v>
      </c>
      <c r="K4962" s="68">
        <v>4589.75</v>
      </c>
      <c r="L4962" s="63" t="s">
        <v>14444</v>
      </c>
      <c r="M4962" s="50" t="s">
        <v>3793</v>
      </c>
      <c r="O4962" s="36">
        <v>1</v>
      </c>
      <c r="Q4962" s="36" t="s">
        <v>5505</v>
      </c>
      <c r="R4962" s="50" t="str">
        <f>VLOOKUP(A4962,[1]komplet!$1:$1048576,18,0)</f>
        <v>ANO</v>
      </c>
    </row>
    <row r="4963" spans="1:18" x14ac:dyDescent="0.25">
      <c r="A4963" s="71">
        <v>600082920</v>
      </c>
      <c r="B4963" s="56">
        <f t="shared" si="154"/>
        <v>600082920</v>
      </c>
      <c r="C4963" s="57" t="s">
        <v>1837</v>
      </c>
      <c r="D4963" s="50">
        <v>1</v>
      </c>
      <c r="E4963" s="72">
        <f t="shared" si="155"/>
        <v>61357332</v>
      </c>
      <c r="F4963" s="51" t="s">
        <v>5745</v>
      </c>
      <c r="G4963" s="51" t="s">
        <v>5746</v>
      </c>
      <c r="H4963" s="51">
        <v>2025</v>
      </c>
      <c r="I4963" s="51" t="s">
        <v>14443</v>
      </c>
      <c r="J4963" s="51">
        <v>16.690000000000001</v>
      </c>
      <c r="K4963" s="68">
        <v>33797.25</v>
      </c>
      <c r="L4963" s="63" t="s">
        <v>14444</v>
      </c>
      <c r="M4963" s="50" t="s">
        <v>3794</v>
      </c>
      <c r="N4963" s="36" t="s">
        <v>5506</v>
      </c>
      <c r="O4963" s="36">
        <v>2777</v>
      </c>
      <c r="Q4963" s="36" t="s">
        <v>5504</v>
      </c>
      <c r="R4963" s="50" t="str">
        <f>VLOOKUP(A4963,[1]komplet!$1:$1048576,18,0)</f>
        <v>ANO</v>
      </c>
    </row>
    <row r="4964" spans="1:18" x14ac:dyDescent="0.25">
      <c r="A4964" s="71">
        <v>600010953</v>
      </c>
      <c r="B4964" s="56">
        <f t="shared" si="154"/>
        <v>600010953</v>
      </c>
      <c r="C4964" s="57" t="s">
        <v>1838</v>
      </c>
      <c r="D4964" s="50">
        <v>1</v>
      </c>
      <c r="E4964" s="72">
        <f t="shared" si="155"/>
        <v>61357278</v>
      </c>
      <c r="F4964" s="51" t="s">
        <v>5745</v>
      </c>
      <c r="G4964" s="51" t="s">
        <v>5746</v>
      </c>
      <c r="H4964" s="51">
        <v>1325</v>
      </c>
      <c r="I4964" s="51" t="s">
        <v>14443</v>
      </c>
      <c r="J4964" s="51">
        <v>16.690000000000001</v>
      </c>
      <c r="K4964" s="68">
        <v>22114.25</v>
      </c>
      <c r="L4964" s="63" t="s">
        <v>14444</v>
      </c>
      <c r="M4964" s="50" t="s">
        <v>3795</v>
      </c>
      <c r="N4964" s="36" t="s">
        <v>24</v>
      </c>
      <c r="O4964" s="36">
        <v>1075</v>
      </c>
      <c r="Q4964" s="36" t="s">
        <v>5504</v>
      </c>
      <c r="R4964" s="50" t="str">
        <f>VLOOKUP(A4964,[1]komplet!$1:$1048576,18,0)</f>
        <v>ANO</v>
      </c>
    </row>
    <row r="4965" spans="1:18" x14ac:dyDescent="0.25">
      <c r="A4965" s="71">
        <v>600011011</v>
      </c>
      <c r="B4965" s="56">
        <f t="shared" si="154"/>
        <v>600011011</v>
      </c>
      <c r="C4965" s="57" t="s">
        <v>1839</v>
      </c>
      <c r="D4965" s="50">
        <v>1</v>
      </c>
      <c r="E4965" s="72">
        <f t="shared" si="155"/>
        <v>61357294</v>
      </c>
      <c r="F4965" s="51" t="s">
        <v>5745</v>
      </c>
      <c r="G4965" s="51" t="s">
        <v>5746</v>
      </c>
      <c r="H4965" s="51">
        <v>1150</v>
      </c>
      <c r="I4965" s="51" t="s">
        <v>14443</v>
      </c>
      <c r="J4965" s="51">
        <v>16.690000000000001</v>
      </c>
      <c r="K4965" s="68">
        <v>19193.5</v>
      </c>
      <c r="L4965" s="63" t="s">
        <v>14444</v>
      </c>
      <c r="M4965" s="50" t="s">
        <v>3796</v>
      </c>
      <c r="N4965" s="36" t="s">
        <v>24</v>
      </c>
      <c r="O4965" s="36">
        <v>1354</v>
      </c>
      <c r="Q4965" s="36" t="s">
        <v>5504</v>
      </c>
      <c r="R4965" s="50" t="str">
        <f>VLOOKUP(A4965,[1]komplet!$1:$1048576,18,0)</f>
        <v>ANO</v>
      </c>
    </row>
    <row r="4966" spans="1:18" x14ac:dyDescent="0.25">
      <c r="A4966" s="71">
        <v>600011020</v>
      </c>
      <c r="B4966" s="56">
        <f t="shared" si="154"/>
        <v>600011020</v>
      </c>
      <c r="C4966" s="57" t="s">
        <v>1840</v>
      </c>
      <c r="D4966" s="50">
        <v>1</v>
      </c>
      <c r="E4966" s="72">
        <f t="shared" si="155"/>
        <v>25124811</v>
      </c>
      <c r="F4966" s="51" t="s">
        <v>5745</v>
      </c>
      <c r="G4966" s="51" t="s">
        <v>5746</v>
      </c>
      <c r="H4966" s="51">
        <v>175</v>
      </c>
      <c r="I4966" s="51" t="s">
        <v>14443</v>
      </c>
      <c r="J4966" s="51">
        <v>16.690000000000001</v>
      </c>
      <c r="K4966" s="68">
        <v>2920.75</v>
      </c>
      <c r="L4966" s="63" t="s">
        <v>14444</v>
      </c>
      <c r="M4966" s="50" t="s">
        <v>3797</v>
      </c>
      <c r="N4966" s="36" t="s">
        <v>5507</v>
      </c>
      <c r="O4966" s="36">
        <v>1404</v>
      </c>
      <c r="Q4966" s="36" t="s">
        <v>5504</v>
      </c>
      <c r="R4966" s="50" t="str">
        <f>VLOOKUP(A4966,[1]komplet!$1:$1048576,18,0)</f>
        <v>NE</v>
      </c>
    </row>
    <row r="4967" spans="1:18" x14ac:dyDescent="0.25">
      <c r="A4967" s="71">
        <v>600011038</v>
      </c>
      <c r="B4967" s="56">
        <f t="shared" si="154"/>
        <v>600011038</v>
      </c>
      <c r="C4967" s="57" t="s">
        <v>1841</v>
      </c>
      <c r="D4967" s="50">
        <v>1</v>
      </c>
      <c r="E4967" s="72">
        <f t="shared" si="155"/>
        <v>25115138</v>
      </c>
      <c r="F4967" s="51" t="s">
        <v>5745</v>
      </c>
      <c r="G4967" s="51" t="s">
        <v>5746</v>
      </c>
      <c r="H4967" s="51">
        <v>300</v>
      </c>
      <c r="I4967" s="51" t="s">
        <v>14443</v>
      </c>
      <c r="J4967" s="51">
        <v>16.690000000000001</v>
      </c>
      <c r="K4967" s="68">
        <v>5007</v>
      </c>
      <c r="L4967" s="63" t="s">
        <v>14444</v>
      </c>
      <c r="M4967" s="50" t="s">
        <v>3798</v>
      </c>
      <c r="N4967" s="36" t="s">
        <v>5507</v>
      </c>
      <c r="O4967" s="36">
        <v>1404</v>
      </c>
      <c r="Q4967" s="36" t="s">
        <v>5504</v>
      </c>
      <c r="R4967" s="50" t="str">
        <f>VLOOKUP(A4967,[1]komplet!$1:$1048576,18,0)</f>
        <v>NE</v>
      </c>
    </row>
    <row r="4968" spans="1:18" x14ac:dyDescent="0.25">
      <c r="A4968" s="71">
        <v>600082946</v>
      </c>
      <c r="B4968" s="56">
        <f t="shared" si="154"/>
        <v>600082946</v>
      </c>
      <c r="C4968" s="57" t="s">
        <v>1842</v>
      </c>
      <c r="D4968" s="50">
        <v>1</v>
      </c>
      <c r="E4968" s="72">
        <f t="shared" si="155"/>
        <v>61357430</v>
      </c>
      <c r="F4968" s="51" t="s">
        <v>5745</v>
      </c>
      <c r="G4968" s="51" t="s">
        <v>5746</v>
      </c>
      <c r="H4968" s="51">
        <v>650</v>
      </c>
      <c r="I4968" s="51" t="s">
        <v>14443</v>
      </c>
      <c r="J4968" s="51">
        <v>16.690000000000001</v>
      </c>
      <c r="K4968" s="68">
        <v>10848.5</v>
      </c>
      <c r="L4968" s="63" t="s">
        <v>14444</v>
      </c>
      <c r="M4968" s="50" t="s">
        <v>3799</v>
      </c>
      <c r="O4968" s="36">
        <v>2</v>
      </c>
      <c r="Q4968" s="36" t="s">
        <v>5505</v>
      </c>
      <c r="R4968" s="50" t="str">
        <f>VLOOKUP(A4968,[1]komplet!$1:$1048576,18,0)</f>
        <v>ANO</v>
      </c>
    </row>
    <row r="4969" spans="1:18" x14ac:dyDescent="0.25">
      <c r="A4969" s="71">
        <v>600082857</v>
      </c>
      <c r="B4969" s="56">
        <f t="shared" si="154"/>
        <v>600082857</v>
      </c>
      <c r="C4969" s="57" t="s">
        <v>1843</v>
      </c>
      <c r="D4969" s="50">
        <v>1</v>
      </c>
      <c r="E4969" s="72">
        <f t="shared" si="155"/>
        <v>49123645</v>
      </c>
      <c r="F4969" s="51" t="s">
        <v>5745</v>
      </c>
      <c r="G4969" s="51" t="s">
        <v>5746</v>
      </c>
      <c r="H4969" s="51">
        <v>450</v>
      </c>
      <c r="I4969" s="51" t="s">
        <v>14443</v>
      </c>
      <c r="J4969" s="51">
        <v>16.690000000000001</v>
      </c>
      <c r="K4969" s="68">
        <v>7510.5000000000009</v>
      </c>
      <c r="L4969" s="63" t="s">
        <v>14444</v>
      </c>
      <c r="M4969" s="50" t="s">
        <v>3800</v>
      </c>
      <c r="O4969" s="36">
        <v>119</v>
      </c>
      <c r="Q4969" s="36" t="s">
        <v>5508</v>
      </c>
      <c r="R4969" s="50" t="str">
        <f>VLOOKUP(A4969,[1]komplet!$1:$1048576,18,0)</f>
        <v>ANO</v>
      </c>
    </row>
    <row r="4970" spans="1:18" x14ac:dyDescent="0.25">
      <c r="A4970" s="71">
        <v>600082768</v>
      </c>
      <c r="B4970" s="56">
        <f t="shared" si="154"/>
        <v>600082768</v>
      </c>
      <c r="C4970" s="57" t="s">
        <v>1844</v>
      </c>
      <c r="D4970" s="50">
        <v>1</v>
      </c>
      <c r="E4970" s="72">
        <f t="shared" si="155"/>
        <v>62247832</v>
      </c>
      <c r="F4970" s="51" t="s">
        <v>5745</v>
      </c>
      <c r="G4970" s="51" t="s">
        <v>5746</v>
      </c>
      <c r="H4970" s="51">
        <v>150</v>
      </c>
      <c r="I4970" s="51" t="s">
        <v>14443</v>
      </c>
      <c r="J4970" s="51">
        <v>16.690000000000001</v>
      </c>
      <c r="K4970" s="68">
        <v>2503.5</v>
      </c>
      <c r="L4970" s="63" t="s">
        <v>14444</v>
      </c>
      <c r="M4970" s="50" t="s">
        <v>3801</v>
      </c>
      <c r="N4970" s="36" t="s">
        <v>5509</v>
      </c>
      <c r="O4970" s="36">
        <v>100</v>
      </c>
      <c r="Q4970" s="36" t="s">
        <v>5510</v>
      </c>
      <c r="R4970" s="50" t="str">
        <f>VLOOKUP(A4970,[1]komplet!$1:$1048576,18,0)</f>
        <v>ANO</v>
      </c>
    </row>
    <row r="4971" spans="1:18" x14ac:dyDescent="0.25">
      <c r="A4971" s="71">
        <v>600082792</v>
      </c>
      <c r="B4971" s="56">
        <f t="shared" si="154"/>
        <v>600082792</v>
      </c>
      <c r="C4971" s="57" t="s">
        <v>1845</v>
      </c>
      <c r="D4971" s="50">
        <v>1</v>
      </c>
      <c r="E4971" s="72">
        <f t="shared" si="155"/>
        <v>72741961</v>
      </c>
      <c r="F4971" s="51" t="s">
        <v>5745</v>
      </c>
      <c r="G4971" s="51" t="s">
        <v>5746</v>
      </c>
      <c r="H4971" s="51">
        <v>125</v>
      </c>
      <c r="I4971" s="51" t="s">
        <v>14443</v>
      </c>
      <c r="J4971" s="51">
        <v>16.690000000000001</v>
      </c>
      <c r="K4971" s="68">
        <v>2086.25</v>
      </c>
      <c r="L4971" s="63" t="s">
        <v>14444</v>
      </c>
      <c r="M4971" s="50" t="s">
        <v>3802</v>
      </c>
      <c r="N4971" s="36" t="s">
        <v>36</v>
      </c>
      <c r="O4971" s="36">
        <v>6</v>
      </c>
      <c r="Q4971" s="36" t="s">
        <v>5511</v>
      </c>
      <c r="R4971" s="50" t="str">
        <f>VLOOKUP(A4971,[1]komplet!$1:$1048576,18,0)</f>
        <v>ANO</v>
      </c>
    </row>
    <row r="4972" spans="1:18" x14ac:dyDescent="0.25">
      <c r="A4972" s="71">
        <v>600082903</v>
      </c>
      <c r="B4972" s="56">
        <f t="shared" si="154"/>
        <v>600082903</v>
      </c>
      <c r="C4972" s="57" t="s">
        <v>1846</v>
      </c>
      <c r="D4972" s="50">
        <v>1</v>
      </c>
      <c r="E4972" s="72">
        <f t="shared" si="155"/>
        <v>60275839</v>
      </c>
      <c r="F4972" s="51" t="s">
        <v>5745</v>
      </c>
      <c r="G4972" s="51" t="s">
        <v>5746</v>
      </c>
      <c r="H4972" s="51">
        <v>1775</v>
      </c>
      <c r="I4972" s="51" t="s">
        <v>14443</v>
      </c>
      <c r="J4972" s="51">
        <v>16.690000000000001</v>
      </c>
      <c r="K4972" s="68">
        <v>29624.750000000004</v>
      </c>
      <c r="L4972" s="63" t="s">
        <v>14444</v>
      </c>
      <c r="M4972" s="50" t="s">
        <v>3803</v>
      </c>
      <c r="N4972" s="36" t="s">
        <v>5512</v>
      </c>
      <c r="O4972" s="36">
        <v>2000</v>
      </c>
      <c r="Q4972" s="36" t="s">
        <v>5504</v>
      </c>
      <c r="R4972" s="50" t="str">
        <f>VLOOKUP(A4972,[1]komplet!$1:$1048576,18,0)</f>
        <v>ANO</v>
      </c>
    </row>
    <row r="4973" spans="1:18" x14ac:dyDescent="0.25">
      <c r="A4973" s="71">
        <v>600082997</v>
      </c>
      <c r="B4973" s="56">
        <f t="shared" si="154"/>
        <v>600082997</v>
      </c>
      <c r="C4973" s="57" t="s">
        <v>1847</v>
      </c>
      <c r="D4973" s="50">
        <v>1</v>
      </c>
      <c r="E4973" s="72">
        <f t="shared" si="155"/>
        <v>61357120</v>
      </c>
      <c r="F4973" s="51" t="s">
        <v>5745</v>
      </c>
      <c r="G4973" s="51" t="s">
        <v>5746</v>
      </c>
      <c r="H4973" s="51">
        <v>1150</v>
      </c>
      <c r="I4973" s="51" t="s">
        <v>14443</v>
      </c>
      <c r="J4973" s="51">
        <v>16.690000000000001</v>
      </c>
      <c r="K4973" s="68">
        <v>19193.5</v>
      </c>
      <c r="L4973" s="63" t="s">
        <v>14444</v>
      </c>
      <c r="M4973" s="50" t="s">
        <v>3804</v>
      </c>
      <c r="N4973" s="36" t="s">
        <v>4625</v>
      </c>
      <c r="O4973" s="36">
        <v>1019</v>
      </c>
      <c r="Q4973" s="36" t="s">
        <v>5504</v>
      </c>
      <c r="R4973" s="50" t="str">
        <f>VLOOKUP(A4973,[1]komplet!$1:$1048576,18,0)</f>
        <v>ANO</v>
      </c>
    </row>
    <row r="4974" spans="1:18" x14ac:dyDescent="0.25">
      <c r="A4974" s="71">
        <v>600083012</v>
      </c>
      <c r="B4974" s="56">
        <f t="shared" si="154"/>
        <v>600083012</v>
      </c>
      <c r="C4974" s="57" t="s">
        <v>1848</v>
      </c>
      <c r="D4974" s="50">
        <v>1</v>
      </c>
      <c r="E4974" s="72">
        <f t="shared" si="155"/>
        <v>61357421</v>
      </c>
      <c r="F4974" s="51" t="s">
        <v>5745</v>
      </c>
      <c r="G4974" s="51" t="s">
        <v>5746</v>
      </c>
      <c r="H4974" s="51">
        <v>2775</v>
      </c>
      <c r="I4974" s="51" t="s">
        <v>14443</v>
      </c>
      <c r="J4974" s="51">
        <v>16.690000000000001</v>
      </c>
      <c r="K4974" s="68">
        <v>46314.75</v>
      </c>
      <c r="L4974" s="63" t="s">
        <v>14444</v>
      </c>
      <c r="M4974" s="50" t="s">
        <v>3805</v>
      </c>
      <c r="N4974" s="36" t="s">
        <v>5513</v>
      </c>
      <c r="O4974" s="36">
        <v>749</v>
      </c>
      <c r="Q4974" s="36" t="s">
        <v>5504</v>
      </c>
      <c r="R4974" s="50" t="str">
        <f>VLOOKUP(A4974,[1]komplet!$1:$1048576,18,0)</f>
        <v>ANO</v>
      </c>
    </row>
    <row r="4975" spans="1:18" x14ac:dyDescent="0.25">
      <c r="A4975" s="71">
        <v>600083055</v>
      </c>
      <c r="B4975" s="56">
        <f t="shared" si="154"/>
        <v>600083055</v>
      </c>
      <c r="C4975" s="57" t="s">
        <v>1849</v>
      </c>
      <c r="D4975" s="50">
        <v>1</v>
      </c>
      <c r="E4975" s="72">
        <f t="shared" si="155"/>
        <v>70980071</v>
      </c>
      <c r="F4975" s="51" t="s">
        <v>5745</v>
      </c>
      <c r="G4975" s="51" t="s">
        <v>5746</v>
      </c>
      <c r="H4975" s="51">
        <v>175</v>
      </c>
      <c r="I4975" s="51" t="s">
        <v>14443</v>
      </c>
      <c r="J4975" s="51">
        <v>16.690000000000001</v>
      </c>
      <c r="K4975" s="68">
        <v>2920.75</v>
      </c>
      <c r="L4975" s="63" t="s">
        <v>14444</v>
      </c>
      <c r="M4975" s="50" t="s">
        <v>3806</v>
      </c>
      <c r="O4975" s="36">
        <v>89</v>
      </c>
      <c r="Q4975" s="36" t="s">
        <v>5514</v>
      </c>
      <c r="R4975" s="50" t="str">
        <f>VLOOKUP(A4975,[1]komplet!$1:$1048576,18,0)</f>
        <v>ANO</v>
      </c>
    </row>
    <row r="4976" spans="1:18" x14ac:dyDescent="0.25">
      <c r="A4976" s="71">
        <v>600083080</v>
      </c>
      <c r="B4976" s="56">
        <f t="shared" si="154"/>
        <v>600083080</v>
      </c>
      <c r="C4976" s="57" t="s">
        <v>1850</v>
      </c>
      <c r="D4976" s="50">
        <v>1</v>
      </c>
      <c r="E4976" s="72">
        <f t="shared" si="155"/>
        <v>72741732</v>
      </c>
      <c r="F4976" s="51" t="s">
        <v>5745</v>
      </c>
      <c r="G4976" s="51" t="s">
        <v>5746</v>
      </c>
      <c r="H4976" s="51">
        <v>125</v>
      </c>
      <c r="I4976" s="51" t="s">
        <v>14443</v>
      </c>
      <c r="J4976" s="51">
        <v>16.690000000000001</v>
      </c>
      <c r="K4976" s="68">
        <v>2086.25</v>
      </c>
      <c r="L4976" s="63" t="s">
        <v>14444</v>
      </c>
      <c r="M4976" s="50" t="s">
        <v>3807</v>
      </c>
      <c r="O4976" s="36">
        <v>61</v>
      </c>
      <c r="Q4976" s="36" t="s">
        <v>5515</v>
      </c>
      <c r="R4976" s="50" t="str">
        <f>VLOOKUP(A4976,[1]komplet!$1:$1048576,18,0)</f>
        <v>ANO</v>
      </c>
    </row>
    <row r="4977" spans="1:18" x14ac:dyDescent="0.25">
      <c r="A4977" s="71">
        <v>600083098</v>
      </c>
      <c r="B4977" s="56">
        <f t="shared" si="154"/>
        <v>600083098</v>
      </c>
      <c r="C4977" s="57" t="s">
        <v>1851</v>
      </c>
      <c r="D4977" s="50">
        <v>1</v>
      </c>
      <c r="E4977" s="72">
        <f t="shared" si="155"/>
        <v>72742852</v>
      </c>
      <c r="F4977" s="51" t="s">
        <v>5745</v>
      </c>
      <c r="G4977" s="51" t="s">
        <v>5746</v>
      </c>
      <c r="H4977" s="51">
        <v>125</v>
      </c>
      <c r="I4977" s="51" t="s">
        <v>14443</v>
      </c>
      <c r="J4977" s="51">
        <v>16.690000000000001</v>
      </c>
      <c r="K4977" s="68">
        <v>2086.25</v>
      </c>
      <c r="L4977" s="63" t="s">
        <v>14444</v>
      </c>
      <c r="M4977" s="50" t="s">
        <v>3808</v>
      </c>
      <c r="O4977" s="36">
        <v>167</v>
      </c>
      <c r="Q4977" s="36" t="s">
        <v>5516</v>
      </c>
      <c r="R4977" s="50" t="str">
        <f>VLOOKUP(A4977,[1]komplet!$1:$1048576,18,0)</f>
        <v>ANO</v>
      </c>
    </row>
    <row r="4978" spans="1:18" x14ac:dyDescent="0.25">
      <c r="A4978" s="71">
        <v>600083209</v>
      </c>
      <c r="B4978" s="56">
        <f t="shared" si="154"/>
        <v>600083209</v>
      </c>
      <c r="C4978" s="57" t="s">
        <v>1852</v>
      </c>
      <c r="D4978" s="50">
        <v>1</v>
      </c>
      <c r="E4978" s="72">
        <f t="shared" si="155"/>
        <v>46764593</v>
      </c>
      <c r="F4978" s="51" t="s">
        <v>5745</v>
      </c>
      <c r="G4978" s="51" t="s">
        <v>5746</v>
      </c>
      <c r="H4978" s="51">
        <v>975</v>
      </c>
      <c r="I4978" s="51" t="s">
        <v>14443</v>
      </c>
      <c r="J4978" s="51">
        <v>16.690000000000001</v>
      </c>
      <c r="K4978" s="68">
        <v>16272.750000000002</v>
      </c>
      <c r="L4978" s="63" t="s">
        <v>14444</v>
      </c>
      <c r="M4978" s="50" t="s">
        <v>3809</v>
      </c>
      <c r="N4978" s="36" t="s">
        <v>86</v>
      </c>
      <c r="O4978" s="36">
        <v>24</v>
      </c>
      <c r="Q4978" s="36" t="s">
        <v>5504</v>
      </c>
      <c r="R4978" s="50" t="str">
        <f>VLOOKUP(A4978,[1]komplet!$1:$1048576,18,0)</f>
        <v>ANO</v>
      </c>
    </row>
    <row r="4979" spans="1:18" x14ac:dyDescent="0.25">
      <c r="A4979" s="71">
        <v>600015068</v>
      </c>
      <c r="B4979" s="56">
        <f t="shared" si="154"/>
        <v>600015068</v>
      </c>
      <c r="C4979" s="57" t="s">
        <v>1853</v>
      </c>
      <c r="D4979" s="50">
        <v>1</v>
      </c>
      <c r="E4979" s="72">
        <f t="shared" si="155"/>
        <v>47935952</v>
      </c>
      <c r="F4979" s="51" t="s">
        <v>5747</v>
      </c>
      <c r="G4979" s="51" t="s">
        <v>5748</v>
      </c>
      <c r="H4979" s="51">
        <v>900</v>
      </c>
      <c r="I4979" s="51" t="s">
        <v>14443</v>
      </c>
      <c r="J4979" s="51">
        <v>16.690000000000001</v>
      </c>
      <c r="K4979" s="68">
        <v>15021.000000000002</v>
      </c>
      <c r="L4979" s="63" t="s">
        <v>14444</v>
      </c>
      <c r="M4979" s="50" t="s">
        <v>3810</v>
      </c>
      <c r="N4979" s="36" t="s">
        <v>5517</v>
      </c>
      <c r="O4979" s="36">
        <v>394</v>
      </c>
      <c r="Q4979" s="36" t="s">
        <v>5518</v>
      </c>
      <c r="R4979" s="50" t="str">
        <f>VLOOKUP(A4979,[1]komplet!$1:$1048576,18,0)</f>
        <v>ANO</v>
      </c>
    </row>
    <row r="4980" spans="1:18" x14ac:dyDescent="0.25">
      <c r="A4980" s="71">
        <v>600025586</v>
      </c>
      <c r="B4980" s="56">
        <f t="shared" si="154"/>
        <v>600025586</v>
      </c>
      <c r="C4980" s="57" t="s">
        <v>1854</v>
      </c>
      <c r="D4980" s="50">
        <v>1</v>
      </c>
      <c r="E4980" s="72">
        <f t="shared" si="155"/>
        <v>70859957</v>
      </c>
      <c r="F4980" s="51" t="s">
        <v>5747</v>
      </c>
      <c r="G4980" s="51" t="s">
        <v>5748</v>
      </c>
      <c r="H4980" s="51">
        <v>150</v>
      </c>
      <c r="I4980" s="51" t="s">
        <v>14443</v>
      </c>
      <c r="J4980" s="51">
        <v>16.690000000000001</v>
      </c>
      <c r="K4980" s="68">
        <v>2503.5</v>
      </c>
      <c r="L4980" s="63" t="s">
        <v>14444</v>
      </c>
      <c r="M4980" s="50" t="s">
        <v>3811</v>
      </c>
      <c r="N4980" s="36" t="s">
        <v>5519</v>
      </c>
      <c r="O4980" s="36">
        <v>647</v>
      </c>
      <c r="Q4980" s="36" t="s">
        <v>5518</v>
      </c>
      <c r="R4980" s="50" t="str">
        <f>VLOOKUP(A4980,[1]komplet!$1:$1048576,18,0)</f>
        <v>ANO</v>
      </c>
    </row>
    <row r="4981" spans="1:18" x14ac:dyDescent="0.25">
      <c r="A4981" s="71">
        <v>600118282</v>
      </c>
      <c r="B4981" s="56">
        <f t="shared" si="154"/>
        <v>600118282</v>
      </c>
      <c r="C4981" s="57" t="s">
        <v>1855</v>
      </c>
      <c r="D4981" s="50">
        <v>1</v>
      </c>
      <c r="E4981" s="72">
        <f t="shared" si="155"/>
        <v>70983429</v>
      </c>
      <c r="F4981" s="51" t="s">
        <v>5747</v>
      </c>
      <c r="G4981" s="51" t="s">
        <v>5748</v>
      </c>
      <c r="H4981" s="51">
        <v>100</v>
      </c>
      <c r="I4981" s="51" t="s">
        <v>14443</v>
      </c>
      <c r="J4981" s="51">
        <v>16.690000000000001</v>
      </c>
      <c r="K4981" s="68">
        <v>1669.0000000000002</v>
      </c>
      <c r="L4981" s="63" t="s">
        <v>14444</v>
      </c>
      <c r="M4981" s="50" t="s">
        <v>3812</v>
      </c>
      <c r="O4981" s="36">
        <v>57</v>
      </c>
      <c r="Q4981" s="36" t="s">
        <v>5520</v>
      </c>
      <c r="R4981" s="50" t="str">
        <f>VLOOKUP(A4981,[1]komplet!$1:$1048576,18,0)</f>
        <v>ANO</v>
      </c>
    </row>
    <row r="4982" spans="1:18" x14ac:dyDescent="0.25">
      <c r="A4982" s="71">
        <v>600118436</v>
      </c>
      <c r="B4982" s="56">
        <f t="shared" si="154"/>
        <v>600118436</v>
      </c>
      <c r="C4982" s="57" t="s">
        <v>1856</v>
      </c>
      <c r="D4982" s="50">
        <v>1</v>
      </c>
      <c r="E4982" s="72">
        <f t="shared" si="155"/>
        <v>70983437</v>
      </c>
      <c r="F4982" s="51" t="s">
        <v>5747</v>
      </c>
      <c r="G4982" s="51" t="s">
        <v>5748</v>
      </c>
      <c r="H4982" s="51">
        <v>150</v>
      </c>
      <c r="I4982" s="51" t="s">
        <v>14443</v>
      </c>
      <c r="J4982" s="51">
        <v>16.690000000000001</v>
      </c>
      <c r="K4982" s="68">
        <v>2503.5</v>
      </c>
      <c r="L4982" s="63" t="s">
        <v>14444</v>
      </c>
      <c r="M4982" s="50" t="s">
        <v>3813</v>
      </c>
      <c r="O4982" s="36">
        <v>119</v>
      </c>
      <c r="Q4982" s="36" t="s">
        <v>5521</v>
      </c>
      <c r="R4982" s="50" t="str">
        <f>VLOOKUP(A4982,[1]komplet!$1:$1048576,18,0)</f>
        <v>ANO</v>
      </c>
    </row>
    <row r="4983" spans="1:18" x14ac:dyDescent="0.25">
      <c r="A4983" s="71">
        <v>600118444</v>
      </c>
      <c r="B4983" s="56">
        <f t="shared" si="154"/>
        <v>600118444</v>
      </c>
      <c r="C4983" s="57" t="s">
        <v>1857</v>
      </c>
      <c r="D4983" s="50">
        <v>1</v>
      </c>
      <c r="E4983" s="72">
        <f t="shared" si="155"/>
        <v>75023989</v>
      </c>
      <c r="F4983" s="51" t="s">
        <v>5747</v>
      </c>
      <c r="G4983" s="51" t="s">
        <v>5748</v>
      </c>
      <c r="H4983" s="51">
        <v>150</v>
      </c>
      <c r="I4983" s="51" t="s">
        <v>14443</v>
      </c>
      <c r="J4983" s="51">
        <v>16.690000000000001</v>
      </c>
      <c r="K4983" s="68">
        <v>2503.5</v>
      </c>
      <c r="L4983" s="63" t="s">
        <v>14444</v>
      </c>
      <c r="M4983" s="50" t="s">
        <v>3814</v>
      </c>
      <c r="O4983" s="36">
        <v>203</v>
      </c>
      <c r="Q4983" s="36" t="s">
        <v>5522</v>
      </c>
      <c r="R4983" s="50" t="str">
        <f>VLOOKUP(A4983,[1]komplet!$1:$1048576,18,0)</f>
        <v>ANO</v>
      </c>
    </row>
    <row r="4984" spans="1:18" x14ac:dyDescent="0.25">
      <c r="A4984" s="71">
        <v>600118452</v>
      </c>
      <c r="B4984" s="56">
        <f t="shared" si="154"/>
        <v>600118452</v>
      </c>
      <c r="C4984" s="57" t="s">
        <v>1858</v>
      </c>
      <c r="D4984" s="50">
        <v>1</v>
      </c>
      <c r="E4984" s="72">
        <f t="shared" si="155"/>
        <v>70992258</v>
      </c>
      <c r="F4984" s="51" t="s">
        <v>5747</v>
      </c>
      <c r="G4984" s="51" t="s">
        <v>5748</v>
      </c>
      <c r="H4984" s="51">
        <v>250</v>
      </c>
      <c r="I4984" s="51" t="s">
        <v>14443</v>
      </c>
      <c r="J4984" s="51">
        <v>16.690000000000001</v>
      </c>
      <c r="K4984" s="68">
        <v>4172.5</v>
      </c>
      <c r="L4984" s="63" t="s">
        <v>14444</v>
      </c>
      <c r="M4984" s="50" t="s">
        <v>3815</v>
      </c>
      <c r="N4984" s="36" t="s">
        <v>19</v>
      </c>
      <c r="O4984" s="36">
        <v>633</v>
      </c>
      <c r="Q4984" s="36" t="s">
        <v>5523</v>
      </c>
      <c r="R4984" s="50" t="str">
        <f>VLOOKUP(A4984,[1]komplet!$1:$1048576,18,0)</f>
        <v>ANO</v>
      </c>
    </row>
    <row r="4985" spans="1:18" x14ac:dyDescent="0.25">
      <c r="A4985" s="71">
        <v>600118487</v>
      </c>
      <c r="B4985" s="56">
        <f t="shared" si="154"/>
        <v>600118487</v>
      </c>
      <c r="C4985" s="57" t="s">
        <v>1859</v>
      </c>
      <c r="D4985" s="50">
        <v>1</v>
      </c>
      <c r="E4985" s="72">
        <f t="shared" si="155"/>
        <v>70833672</v>
      </c>
      <c r="F4985" s="51" t="s">
        <v>5747</v>
      </c>
      <c r="G4985" s="51" t="s">
        <v>5748</v>
      </c>
      <c r="H4985" s="51">
        <v>1800</v>
      </c>
      <c r="I4985" s="51" t="s">
        <v>14443</v>
      </c>
      <c r="J4985" s="51">
        <v>16.690000000000001</v>
      </c>
      <c r="K4985" s="68">
        <v>30042.000000000004</v>
      </c>
      <c r="L4985" s="63" t="s">
        <v>14444</v>
      </c>
      <c r="M4985" s="50" t="s">
        <v>3816</v>
      </c>
      <c r="N4985" s="36" t="s">
        <v>83</v>
      </c>
      <c r="O4985" s="36">
        <v>56</v>
      </c>
      <c r="Q4985" s="36" t="s">
        <v>5518</v>
      </c>
      <c r="R4985" s="50" t="str">
        <f>VLOOKUP(A4985,[1]komplet!$1:$1048576,18,0)</f>
        <v>ANO</v>
      </c>
    </row>
    <row r="4986" spans="1:18" x14ac:dyDescent="0.25">
      <c r="A4986" s="71">
        <v>600118665</v>
      </c>
      <c r="B4986" s="56">
        <f t="shared" si="154"/>
        <v>600118665</v>
      </c>
      <c r="C4986" s="57" t="s">
        <v>1860</v>
      </c>
      <c r="D4986" s="50">
        <v>1</v>
      </c>
      <c r="E4986" s="72">
        <f t="shared" si="155"/>
        <v>70983453</v>
      </c>
      <c r="F4986" s="51" t="s">
        <v>5747</v>
      </c>
      <c r="G4986" s="51" t="s">
        <v>5748</v>
      </c>
      <c r="H4986" s="51">
        <v>425</v>
      </c>
      <c r="I4986" s="51" t="s">
        <v>14443</v>
      </c>
      <c r="J4986" s="51">
        <v>16.690000000000001</v>
      </c>
      <c r="K4986" s="68">
        <v>7093.2500000000009</v>
      </c>
      <c r="L4986" s="63" t="s">
        <v>14444</v>
      </c>
      <c r="M4986" s="50" t="s">
        <v>3817</v>
      </c>
      <c r="O4986" s="36">
        <v>188</v>
      </c>
      <c r="Q4986" s="36" t="s">
        <v>5524</v>
      </c>
      <c r="R4986" s="50" t="str">
        <f>VLOOKUP(A4986,[1]komplet!$1:$1048576,18,0)</f>
        <v>ANO</v>
      </c>
    </row>
    <row r="4987" spans="1:18" x14ac:dyDescent="0.25">
      <c r="A4987" s="71">
        <v>600118495</v>
      </c>
      <c r="B4987" s="56">
        <f t="shared" si="154"/>
        <v>600118495</v>
      </c>
      <c r="C4987" s="57" t="s">
        <v>1861</v>
      </c>
      <c r="D4987" s="50">
        <v>1</v>
      </c>
      <c r="E4987" s="72">
        <f t="shared" si="155"/>
        <v>70833648</v>
      </c>
      <c r="F4987" s="51" t="s">
        <v>5747</v>
      </c>
      <c r="G4987" s="51" t="s">
        <v>5748</v>
      </c>
      <c r="H4987" s="51">
        <v>1900</v>
      </c>
      <c r="I4987" s="51" t="s">
        <v>14443</v>
      </c>
      <c r="J4987" s="51">
        <v>16.690000000000001</v>
      </c>
      <c r="K4987" s="68">
        <v>31711.000000000004</v>
      </c>
      <c r="L4987" s="63" t="s">
        <v>14444</v>
      </c>
      <c r="M4987" s="50" t="s">
        <v>3818</v>
      </c>
      <c r="N4987" s="36" t="s">
        <v>5525</v>
      </c>
      <c r="O4987" s="36">
        <v>1100</v>
      </c>
      <c r="Q4987" s="36" t="s">
        <v>5518</v>
      </c>
      <c r="R4987" s="50" t="str">
        <f>VLOOKUP(A4987,[1]komplet!$1:$1048576,18,0)</f>
        <v>ANO</v>
      </c>
    </row>
    <row r="4988" spans="1:18" x14ac:dyDescent="0.25">
      <c r="A4988" s="71">
        <v>600118690</v>
      </c>
      <c r="B4988" s="56">
        <f t="shared" si="154"/>
        <v>600118690</v>
      </c>
      <c r="C4988" s="57" t="s">
        <v>1862</v>
      </c>
      <c r="D4988" s="50">
        <v>1</v>
      </c>
      <c r="E4988" s="72">
        <f t="shared" si="155"/>
        <v>70983461</v>
      </c>
      <c r="F4988" s="51" t="s">
        <v>5747</v>
      </c>
      <c r="G4988" s="51" t="s">
        <v>5748</v>
      </c>
      <c r="H4988" s="51">
        <v>75</v>
      </c>
      <c r="I4988" s="51" t="s">
        <v>14443</v>
      </c>
      <c r="J4988" s="51">
        <v>16.690000000000001</v>
      </c>
      <c r="K4988" s="68">
        <v>1251.75</v>
      </c>
      <c r="L4988" s="63" t="s">
        <v>14444</v>
      </c>
      <c r="M4988" s="50" t="s">
        <v>3819</v>
      </c>
      <c r="O4988" s="36">
        <v>121</v>
      </c>
      <c r="Q4988" s="36" t="s">
        <v>5526</v>
      </c>
      <c r="R4988" s="50" t="str">
        <f>VLOOKUP(A4988,[1]komplet!$1:$1048576,18,0)</f>
        <v>ANO</v>
      </c>
    </row>
    <row r="4989" spans="1:18" x14ac:dyDescent="0.25">
      <c r="A4989" s="71">
        <v>600015050</v>
      </c>
      <c r="B4989" s="56">
        <f t="shared" si="154"/>
        <v>600015050</v>
      </c>
      <c r="C4989" s="57" t="s">
        <v>1863</v>
      </c>
      <c r="D4989" s="50">
        <v>1</v>
      </c>
      <c r="E4989" s="72">
        <f t="shared" si="155"/>
        <v>47935774</v>
      </c>
      <c r="F4989" s="51" t="s">
        <v>5747</v>
      </c>
      <c r="G4989" s="51" t="s">
        <v>5748</v>
      </c>
      <c r="H4989" s="51">
        <v>1750</v>
      </c>
      <c r="I4989" s="51" t="s">
        <v>14443</v>
      </c>
      <c r="J4989" s="51">
        <v>16.690000000000001</v>
      </c>
      <c r="K4989" s="68">
        <v>29207.500000000004</v>
      </c>
      <c r="L4989" s="63" t="s">
        <v>14444</v>
      </c>
      <c r="M4989" s="50" t="s">
        <v>3820</v>
      </c>
      <c r="N4989" s="36" t="s">
        <v>60</v>
      </c>
      <c r="O4989" s="36">
        <v>524</v>
      </c>
      <c r="P4989" s="36">
        <v>37</v>
      </c>
      <c r="Q4989" s="36" t="s">
        <v>5527</v>
      </c>
      <c r="R4989" s="50" t="str">
        <f>VLOOKUP(A4989,[1]komplet!$1:$1048576,18,0)</f>
        <v>ANO</v>
      </c>
    </row>
    <row r="4990" spans="1:18" x14ac:dyDescent="0.25">
      <c r="A4990" s="71">
        <v>600025624</v>
      </c>
      <c r="B4990" s="56">
        <f t="shared" si="154"/>
        <v>600025624</v>
      </c>
      <c r="C4990" s="57" t="s">
        <v>1864</v>
      </c>
      <c r="D4990" s="50">
        <v>1</v>
      </c>
      <c r="E4990" s="72">
        <f t="shared" si="155"/>
        <v>47935910</v>
      </c>
      <c r="F4990" s="51" t="s">
        <v>5747</v>
      </c>
      <c r="G4990" s="51" t="s">
        <v>5748</v>
      </c>
      <c r="H4990" s="51">
        <v>300</v>
      </c>
      <c r="I4990" s="51" t="s">
        <v>14443</v>
      </c>
      <c r="J4990" s="51">
        <v>16.690000000000001</v>
      </c>
      <c r="K4990" s="68">
        <v>5007</v>
      </c>
      <c r="L4990" s="63" t="s">
        <v>14444</v>
      </c>
      <c r="M4990" s="50" t="s">
        <v>3821</v>
      </c>
      <c r="N4990" s="36" t="s">
        <v>83</v>
      </c>
      <c r="O4990" s="36">
        <v>525</v>
      </c>
      <c r="P4990" s="36">
        <v>1</v>
      </c>
      <c r="Q4990" s="36" t="s">
        <v>5527</v>
      </c>
      <c r="R4990" s="50" t="str">
        <f>VLOOKUP(A4990,[1]komplet!$1:$1048576,18,0)</f>
        <v>ANO</v>
      </c>
    </row>
    <row r="4991" spans="1:18" x14ac:dyDescent="0.25">
      <c r="A4991" s="71">
        <v>600118363</v>
      </c>
      <c r="B4991" s="56">
        <f t="shared" si="154"/>
        <v>600118363</v>
      </c>
      <c r="C4991" s="57" t="s">
        <v>1865</v>
      </c>
      <c r="D4991" s="50">
        <v>1</v>
      </c>
      <c r="E4991" s="72">
        <f t="shared" si="155"/>
        <v>75020980</v>
      </c>
      <c r="F4991" s="51" t="s">
        <v>5747</v>
      </c>
      <c r="G4991" s="51" t="s">
        <v>5748</v>
      </c>
      <c r="H4991" s="51">
        <v>200</v>
      </c>
      <c r="I4991" s="51" t="s">
        <v>14443</v>
      </c>
      <c r="J4991" s="51">
        <v>16.690000000000001</v>
      </c>
      <c r="K4991" s="68">
        <v>3338.0000000000005</v>
      </c>
      <c r="L4991" s="63" t="s">
        <v>14444</v>
      </c>
      <c r="M4991" s="50" t="s">
        <v>3822</v>
      </c>
      <c r="O4991" s="36">
        <v>90</v>
      </c>
      <c r="Q4991" s="36" t="s">
        <v>5528</v>
      </c>
      <c r="R4991" s="50" t="str">
        <f>VLOOKUP(A4991,[1]komplet!$1:$1048576,18,0)</f>
        <v>ANO</v>
      </c>
    </row>
    <row r="4992" spans="1:18" x14ac:dyDescent="0.25">
      <c r="A4992" s="71">
        <v>600118428</v>
      </c>
      <c r="B4992" s="56">
        <f t="shared" si="154"/>
        <v>600118428</v>
      </c>
      <c r="C4992" s="57" t="s">
        <v>1866</v>
      </c>
      <c r="D4992" s="50">
        <v>1</v>
      </c>
      <c r="E4992" s="72">
        <f t="shared" si="155"/>
        <v>75022494</v>
      </c>
      <c r="F4992" s="51" t="s">
        <v>5747</v>
      </c>
      <c r="G4992" s="51" t="s">
        <v>5748</v>
      </c>
      <c r="H4992" s="51">
        <v>175</v>
      </c>
      <c r="I4992" s="51" t="s">
        <v>14443</v>
      </c>
      <c r="J4992" s="51">
        <v>16.690000000000001</v>
      </c>
      <c r="K4992" s="68">
        <v>2920.75</v>
      </c>
      <c r="L4992" s="63" t="s">
        <v>14444</v>
      </c>
      <c r="M4992" s="50" t="s">
        <v>3823</v>
      </c>
      <c r="O4992" s="36">
        <v>70</v>
      </c>
      <c r="Q4992" s="36" t="s">
        <v>5529</v>
      </c>
      <c r="R4992" s="50" t="str">
        <f>VLOOKUP(A4992,[1]komplet!$1:$1048576,18,0)</f>
        <v>ANO</v>
      </c>
    </row>
    <row r="4993" spans="1:18" x14ac:dyDescent="0.25">
      <c r="A4993" s="71">
        <v>600118509</v>
      </c>
      <c r="B4993" s="56">
        <f t="shared" si="154"/>
        <v>600118509</v>
      </c>
      <c r="C4993" s="57" t="s">
        <v>1867</v>
      </c>
      <c r="D4993" s="50">
        <v>1</v>
      </c>
      <c r="E4993" s="72">
        <f t="shared" si="155"/>
        <v>63458799</v>
      </c>
      <c r="F4993" s="51" t="s">
        <v>5747</v>
      </c>
      <c r="G4993" s="51" t="s">
        <v>5748</v>
      </c>
      <c r="H4993" s="51">
        <v>800</v>
      </c>
      <c r="I4993" s="51" t="s">
        <v>14443</v>
      </c>
      <c r="J4993" s="51">
        <v>16.690000000000001</v>
      </c>
      <c r="K4993" s="68">
        <v>13352.000000000002</v>
      </c>
      <c r="L4993" s="63" t="s">
        <v>14444</v>
      </c>
      <c r="M4993" s="50" t="s">
        <v>3824</v>
      </c>
      <c r="N4993" s="36" t="s">
        <v>5530</v>
      </c>
      <c r="O4993" s="36">
        <v>625</v>
      </c>
      <c r="P4993" s="36">
        <v>4</v>
      </c>
      <c r="Q4993" s="36" t="s">
        <v>5527</v>
      </c>
      <c r="R4993" s="50" t="str">
        <f>VLOOKUP(A4993,[1]komplet!$1:$1048576,18,0)</f>
        <v>ANO</v>
      </c>
    </row>
    <row r="4994" spans="1:18" x14ac:dyDescent="0.25">
      <c r="A4994" s="71">
        <v>600118517</v>
      </c>
      <c r="B4994" s="56">
        <f t="shared" si="154"/>
        <v>600118517</v>
      </c>
      <c r="C4994" s="57" t="s">
        <v>1868</v>
      </c>
      <c r="D4994" s="50">
        <v>1</v>
      </c>
      <c r="E4994" s="72">
        <f t="shared" si="155"/>
        <v>70879389</v>
      </c>
      <c r="F4994" s="51" t="s">
        <v>5747</v>
      </c>
      <c r="G4994" s="51" t="s">
        <v>5748</v>
      </c>
      <c r="H4994" s="51">
        <v>2500</v>
      </c>
      <c r="I4994" s="51" t="s">
        <v>14443</v>
      </c>
      <c r="J4994" s="51">
        <v>16.690000000000001</v>
      </c>
      <c r="K4994" s="68">
        <v>41725</v>
      </c>
      <c r="L4994" s="63" t="s">
        <v>14444</v>
      </c>
      <c r="M4994" s="50" t="s">
        <v>3825</v>
      </c>
      <c r="N4994" s="36" t="s">
        <v>5530</v>
      </c>
      <c r="O4994" s="36">
        <v>630</v>
      </c>
      <c r="P4994" s="36">
        <v>8</v>
      </c>
      <c r="Q4994" s="36" t="s">
        <v>5527</v>
      </c>
      <c r="R4994" s="50" t="str">
        <f>VLOOKUP(A4994,[1]komplet!$1:$1048576,18,0)</f>
        <v>ANO</v>
      </c>
    </row>
    <row r="4995" spans="1:18" x14ac:dyDescent="0.25">
      <c r="A4995" s="71">
        <v>600118525</v>
      </c>
      <c r="B4995" s="56">
        <f t="shared" si="154"/>
        <v>600118525</v>
      </c>
      <c r="C4995" s="57" t="s">
        <v>1869</v>
      </c>
      <c r="D4995" s="50">
        <v>1</v>
      </c>
      <c r="E4995" s="72">
        <f t="shared" si="155"/>
        <v>70841471</v>
      </c>
      <c r="F4995" s="51" t="s">
        <v>5747</v>
      </c>
      <c r="G4995" s="51" t="s">
        <v>5748</v>
      </c>
      <c r="H4995" s="51">
        <v>2375</v>
      </c>
      <c r="I4995" s="51" t="s">
        <v>14443</v>
      </c>
      <c r="J4995" s="51">
        <v>16.690000000000001</v>
      </c>
      <c r="K4995" s="68">
        <v>39638.75</v>
      </c>
      <c r="L4995" s="63" t="s">
        <v>14444</v>
      </c>
      <c r="M4995" s="50" t="s">
        <v>3826</v>
      </c>
      <c r="N4995" s="36" t="s">
        <v>5531</v>
      </c>
      <c r="O4995" s="36">
        <v>329</v>
      </c>
      <c r="Q4995" s="36" t="s">
        <v>5527</v>
      </c>
      <c r="R4995" s="50" t="str">
        <f>VLOOKUP(A4995,[1]komplet!$1:$1048576,18,0)</f>
        <v>ANO</v>
      </c>
    </row>
    <row r="4996" spans="1:18" x14ac:dyDescent="0.25">
      <c r="A4996" s="71">
        <v>600118291</v>
      </c>
      <c r="B4996" s="56">
        <f t="shared" si="154"/>
        <v>600118291</v>
      </c>
      <c r="C4996" s="57" t="s">
        <v>1870</v>
      </c>
      <c r="D4996" s="50">
        <v>1</v>
      </c>
      <c r="E4996" s="72">
        <f t="shared" si="155"/>
        <v>70985065</v>
      </c>
      <c r="F4996" s="51" t="s">
        <v>5747</v>
      </c>
      <c r="G4996" s="51" t="s">
        <v>5748</v>
      </c>
      <c r="H4996" s="51">
        <v>150</v>
      </c>
      <c r="I4996" s="51" t="s">
        <v>14443</v>
      </c>
      <c r="J4996" s="51">
        <v>16.690000000000001</v>
      </c>
      <c r="K4996" s="68">
        <v>2503.5</v>
      </c>
      <c r="L4996" s="63" t="s">
        <v>14444</v>
      </c>
      <c r="M4996" s="50" t="s">
        <v>3827</v>
      </c>
      <c r="O4996" s="36">
        <v>39</v>
      </c>
      <c r="Q4996" s="36" t="s">
        <v>5532</v>
      </c>
      <c r="R4996" s="50" t="str">
        <f>VLOOKUP(A4996,[1]komplet!$1:$1048576,18,0)</f>
        <v>ANO</v>
      </c>
    </row>
    <row r="4997" spans="1:18" x14ac:dyDescent="0.25">
      <c r="A4997" s="71">
        <v>600118380</v>
      </c>
      <c r="B4997" s="56">
        <f t="shared" ref="B4997:B5060" si="156">A4997*1</f>
        <v>600118380</v>
      </c>
      <c r="C4997" s="57" t="s">
        <v>1871</v>
      </c>
      <c r="D4997" s="50">
        <v>1</v>
      </c>
      <c r="E4997" s="72">
        <f t="shared" ref="E4997:E5060" si="157">C4997*1</f>
        <v>70988421</v>
      </c>
      <c r="F4997" s="51" t="s">
        <v>5747</v>
      </c>
      <c r="G4997" s="51" t="s">
        <v>5748</v>
      </c>
      <c r="H4997" s="51">
        <v>275</v>
      </c>
      <c r="I4997" s="51" t="s">
        <v>14443</v>
      </c>
      <c r="J4997" s="51">
        <v>16.690000000000001</v>
      </c>
      <c r="K4997" s="68">
        <v>4589.75</v>
      </c>
      <c r="L4997" s="63" t="s">
        <v>14444</v>
      </c>
      <c r="M4997" s="50" t="s">
        <v>3828</v>
      </c>
      <c r="N4997" s="36" t="s">
        <v>36</v>
      </c>
      <c r="O4997" s="36">
        <v>78</v>
      </c>
      <c r="Q4997" s="36" t="s">
        <v>5533</v>
      </c>
      <c r="R4997" s="50" t="str">
        <f>VLOOKUP(A4997,[1]komplet!$1:$1048576,18,0)</f>
        <v>ANO</v>
      </c>
    </row>
    <row r="4998" spans="1:18" x14ac:dyDescent="0.25">
      <c r="A4998" s="71">
        <v>600118703</v>
      </c>
      <c r="B4998" s="56">
        <f t="shared" si="156"/>
        <v>600118703</v>
      </c>
      <c r="C4998" s="57" t="s">
        <v>1872</v>
      </c>
      <c r="D4998" s="50">
        <v>1</v>
      </c>
      <c r="E4998" s="72">
        <f t="shared" si="157"/>
        <v>75023580</v>
      </c>
      <c r="F4998" s="51" t="s">
        <v>5747</v>
      </c>
      <c r="G4998" s="51" t="s">
        <v>5748</v>
      </c>
      <c r="H4998" s="51">
        <v>200</v>
      </c>
      <c r="I4998" s="51" t="s">
        <v>14443</v>
      </c>
      <c r="J4998" s="51">
        <v>16.690000000000001</v>
      </c>
      <c r="K4998" s="68">
        <v>3338.0000000000005</v>
      </c>
      <c r="L4998" s="63" t="s">
        <v>14444</v>
      </c>
      <c r="M4998" s="50" t="s">
        <v>3829</v>
      </c>
      <c r="O4998" s="36">
        <v>108</v>
      </c>
      <c r="Q4998" s="36" t="s">
        <v>5534</v>
      </c>
      <c r="R4998" s="50" t="str">
        <f>VLOOKUP(A4998,[1]komplet!$1:$1048576,18,0)</f>
        <v>ANO</v>
      </c>
    </row>
    <row r="4999" spans="1:18" x14ac:dyDescent="0.25">
      <c r="A4999" s="71">
        <v>600118568</v>
      </c>
      <c r="B4999" s="56">
        <f t="shared" si="156"/>
        <v>600118568</v>
      </c>
      <c r="C4999" s="57" t="s">
        <v>1873</v>
      </c>
      <c r="D4999" s="50">
        <v>1</v>
      </c>
      <c r="E4999" s="72">
        <f t="shared" si="157"/>
        <v>70842761</v>
      </c>
      <c r="F4999" s="51" t="s">
        <v>5747</v>
      </c>
      <c r="G4999" s="51" t="s">
        <v>5748</v>
      </c>
      <c r="H4999" s="51">
        <v>800</v>
      </c>
      <c r="I4999" s="51" t="s">
        <v>14443</v>
      </c>
      <c r="J4999" s="51">
        <v>16.690000000000001</v>
      </c>
      <c r="K4999" s="68">
        <v>13352.000000000002</v>
      </c>
      <c r="L4999" s="63" t="s">
        <v>14444</v>
      </c>
      <c r="M4999" s="50" t="s">
        <v>3830</v>
      </c>
      <c r="O4999" s="36">
        <v>191</v>
      </c>
      <c r="Q4999" s="36" t="s">
        <v>5535</v>
      </c>
      <c r="R4999" s="50" t="str">
        <f>VLOOKUP(A4999,[1]komplet!$1:$1048576,18,0)</f>
        <v>ANO</v>
      </c>
    </row>
    <row r="5000" spans="1:18" x14ac:dyDescent="0.25">
      <c r="A5000" s="71">
        <v>600118738</v>
      </c>
      <c r="B5000" s="56">
        <f t="shared" si="156"/>
        <v>600118738</v>
      </c>
      <c r="C5000" s="57" t="s">
        <v>1874</v>
      </c>
      <c r="D5000" s="50">
        <v>1</v>
      </c>
      <c r="E5000" s="72">
        <f t="shared" si="157"/>
        <v>75023661</v>
      </c>
      <c r="F5000" s="51" t="s">
        <v>5747</v>
      </c>
      <c r="G5000" s="51" t="s">
        <v>5748</v>
      </c>
      <c r="H5000" s="51">
        <v>200</v>
      </c>
      <c r="I5000" s="51" t="s">
        <v>14443</v>
      </c>
      <c r="J5000" s="51">
        <v>16.690000000000001</v>
      </c>
      <c r="K5000" s="68">
        <v>3338.0000000000005</v>
      </c>
      <c r="L5000" s="63" t="s">
        <v>14444</v>
      </c>
      <c r="M5000" s="50" t="s">
        <v>3831</v>
      </c>
      <c r="O5000" s="36">
        <v>53</v>
      </c>
      <c r="Q5000" s="36" t="s">
        <v>5536</v>
      </c>
      <c r="R5000" s="50" t="str">
        <f>VLOOKUP(A5000,[1]komplet!$1:$1048576,18,0)</f>
        <v>ANO</v>
      </c>
    </row>
    <row r="5001" spans="1:18" x14ac:dyDescent="0.25">
      <c r="A5001" s="71">
        <v>600015106</v>
      </c>
      <c r="B5001" s="56">
        <f t="shared" si="156"/>
        <v>600015106</v>
      </c>
      <c r="C5001" s="57" t="s">
        <v>1875</v>
      </c>
      <c r="D5001" s="50">
        <v>1</v>
      </c>
      <c r="E5001" s="72">
        <f t="shared" si="157"/>
        <v>47935936</v>
      </c>
      <c r="F5001" s="51" t="s">
        <v>5747</v>
      </c>
      <c r="G5001" s="51" t="s">
        <v>5748</v>
      </c>
      <c r="H5001" s="51">
        <v>425</v>
      </c>
      <c r="I5001" s="51" t="s">
        <v>14443</v>
      </c>
      <c r="J5001" s="51">
        <v>16.690000000000001</v>
      </c>
      <c r="K5001" s="68">
        <v>7093.2500000000009</v>
      </c>
      <c r="L5001" s="63" t="s">
        <v>14444</v>
      </c>
      <c r="M5001" s="50" t="s">
        <v>3832</v>
      </c>
      <c r="N5001" s="36" t="s">
        <v>5361</v>
      </c>
      <c r="O5001" s="36">
        <v>4176</v>
      </c>
      <c r="P5001" s="36" t="s">
        <v>5537</v>
      </c>
      <c r="Q5001" s="36" t="s">
        <v>5538</v>
      </c>
      <c r="R5001" s="50" t="str">
        <f>VLOOKUP(A5001,[1]komplet!$1:$1048576,18,0)</f>
        <v>ANO</v>
      </c>
    </row>
    <row r="5002" spans="1:18" x14ac:dyDescent="0.25">
      <c r="A5002" s="71">
        <v>600118479</v>
      </c>
      <c r="B5002" s="56">
        <f t="shared" si="156"/>
        <v>600118479</v>
      </c>
      <c r="C5002" s="57" t="s">
        <v>1876</v>
      </c>
      <c r="D5002" s="50">
        <v>1</v>
      </c>
      <c r="E5002" s="72">
        <f t="shared" si="157"/>
        <v>70991251</v>
      </c>
      <c r="F5002" s="51" t="s">
        <v>5747</v>
      </c>
      <c r="G5002" s="51" t="s">
        <v>5748</v>
      </c>
      <c r="H5002" s="51">
        <v>625</v>
      </c>
      <c r="I5002" s="51" t="s">
        <v>14443</v>
      </c>
      <c r="J5002" s="51">
        <v>16.690000000000001</v>
      </c>
      <c r="K5002" s="68">
        <v>10431.25</v>
      </c>
      <c r="L5002" s="63" t="s">
        <v>14444</v>
      </c>
      <c r="M5002" s="50" t="s">
        <v>3833</v>
      </c>
      <c r="O5002" s="36">
        <v>61</v>
      </c>
      <c r="Q5002" s="36" t="s">
        <v>5539</v>
      </c>
      <c r="R5002" s="50" t="str">
        <f>VLOOKUP(A5002,[1]komplet!$1:$1048576,18,0)</f>
        <v>ANO</v>
      </c>
    </row>
    <row r="5003" spans="1:18" x14ac:dyDescent="0.25">
      <c r="A5003" s="71">
        <v>600118622</v>
      </c>
      <c r="B5003" s="56">
        <f t="shared" si="156"/>
        <v>600118622</v>
      </c>
      <c r="C5003" s="57" t="s">
        <v>1877</v>
      </c>
      <c r="D5003" s="50">
        <v>1</v>
      </c>
      <c r="E5003" s="72">
        <f t="shared" si="157"/>
        <v>70923329</v>
      </c>
      <c r="F5003" s="51" t="s">
        <v>5747</v>
      </c>
      <c r="G5003" s="51" t="s">
        <v>5748</v>
      </c>
      <c r="H5003" s="51">
        <v>950</v>
      </c>
      <c r="I5003" s="51" t="s">
        <v>14443</v>
      </c>
      <c r="J5003" s="51">
        <v>16.690000000000001</v>
      </c>
      <c r="K5003" s="68">
        <v>15855.500000000002</v>
      </c>
      <c r="L5003" s="63" t="s">
        <v>14444</v>
      </c>
      <c r="M5003" s="50" t="s">
        <v>3834</v>
      </c>
      <c r="N5003" s="36" t="s">
        <v>47</v>
      </c>
      <c r="O5003" s="36">
        <v>642</v>
      </c>
      <c r="Q5003" s="36" t="s">
        <v>5540</v>
      </c>
      <c r="R5003" s="50" t="str">
        <f>VLOOKUP(A5003,[1]komplet!$1:$1048576,18,0)</f>
        <v>ANO</v>
      </c>
    </row>
    <row r="5004" spans="1:18" x14ac:dyDescent="0.25">
      <c r="A5004" s="71">
        <v>600019942</v>
      </c>
      <c r="B5004" s="56">
        <f t="shared" si="156"/>
        <v>600019942</v>
      </c>
      <c r="C5004" s="57" t="s">
        <v>1878</v>
      </c>
      <c r="D5004" s="50">
        <v>1</v>
      </c>
      <c r="E5004" s="72">
        <f t="shared" si="157"/>
        <v>637939</v>
      </c>
      <c r="F5004" s="51" t="s">
        <v>5747</v>
      </c>
      <c r="G5004" s="51" t="s">
        <v>5748</v>
      </c>
      <c r="H5004" s="51">
        <v>850</v>
      </c>
      <c r="I5004" s="51" t="s">
        <v>14443</v>
      </c>
      <c r="J5004" s="51">
        <v>16.690000000000001</v>
      </c>
      <c r="K5004" s="68">
        <v>14186.500000000002</v>
      </c>
      <c r="L5004" s="63" t="s">
        <v>14444</v>
      </c>
      <c r="M5004" s="50" t="s">
        <v>3835</v>
      </c>
      <c r="N5004" s="36" t="s">
        <v>5541</v>
      </c>
      <c r="O5004" s="36">
        <v>4261</v>
      </c>
      <c r="P5004" s="36" t="s">
        <v>5542</v>
      </c>
      <c r="Q5004" s="36" t="s">
        <v>5538</v>
      </c>
      <c r="R5004" s="50" t="str">
        <f>VLOOKUP(A5004,[1]komplet!$1:$1048576,18,0)</f>
        <v>ANO</v>
      </c>
    </row>
    <row r="5005" spans="1:18" x14ac:dyDescent="0.25">
      <c r="A5005" s="71">
        <v>600014941</v>
      </c>
      <c r="B5005" s="56">
        <f t="shared" si="156"/>
        <v>600014941</v>
      </c>
      <c r="C5005" s="57" t="s">
        <v>1879</v>
      </c>
      <c r="D5005" s="50">
        <v>1</v>
      </c>
      <c r="E5005" s="72">
        <f t="shared" si="157"/>
        <v>70843309</v>
      </c>
      <c r="F5005" s="51" t="s">
        <v>5747</v>
      </c>
      <c r="G5005" s="51" t="s">
        <v>5748</v>
      </c>
      <c r="H5005" s="51">
        <v>2225</v>
      </c>
      <c r="I5005" s="51" t="s">
        <v>14443</v>
      </c>
      <c r="J5005" s="51">
        <v>16.690000000000001</v>
      </c>
      <c r="K5005" s="68">
        <v>37135.25</v>
      </c>
      <c r="L5005" s="63" t="s">
        <v>14444</v>
      </c>
      <c r="M5005" s="50" t="s">
        <v>3836</v>
      </c>
      <c r="N5005" s="36" t="s">
        <v>82</v>
      </c>
      <c r="O5005" s="36">
        <v>496</v>
      </c>
      <c r="P5005" s="36">
        <v>13</v>
      </c>
      <c r="Q5005" s="36" t="s">
        <v>5538</v>
      </c>
      <c r="R5005" s="50" t="str">
        <f>VLOOKUP(A5005,[1]komplet!$1:$1048576,18,0)</f>
        <v>ANO</v>
      </c>
    </row>
    <row r="5006" spans="1:18" x14ac:dyDescent="0.25">
      <c r="A5006" s="71">
        <v>600014959</v>
      </c>
      <c r="B5006" s="56">
        <f t="shared" si="156"/>
        <v>600014959</v>
      </c>
      <c r="C5006" s="57" t="s">
        <v>1880</v>
      </c>
      <c r="D5006" s="50">
        <v>1</v>
      </c>
      <c r="E5006" s="72">
        <f t="shared" si="157"/>
        <v>63458730</v>
      </c>
      <c r="F5006" s="51" t="s">
        <v>5747</v>
      </c>
      <c r="G5006" s="51" t="s">
        <v>5748</v>
      </c>
      <c r="H5006" s="51">
        <v>900</v>
      </c>
      <c r="I5006" s="51" t="s">
        <v>14443</v>
      </c>
      <c r="J5006" s="51">
        <v>16.690000000000001</v>
      </c>
      <c r="K5006" s="68">
        <v>15021.000000000002</v>
      </c>
      <c r="L5006" s="63" t="s">
        <v>14444</v>
      </c>
      <c r="M5006" s="50" t="s">
        <v>3837</v>
      </c>
      <c r="N5006" s="36" t="s">
        <v>5543</v>
      </c>
      <c r="O5006" s="36">
        <v>3503</v>
      </c>
      <c r="P5006" s="36">
        <v>7</v>
      </c>
      <c r="Q5006" s="36" t="s">
        <v>5538</v>
      </c>
      <c r="R5006" s="50" t="str">
        <f>VLOOKUP(A5006,[1]komplet!$1:$1048576,18,0)</f>
        <v>ANO</v>
      </c>
    </row>
    <row r="5007" spans="1:18" x14ac:dyDescent="0.25">
      <c r="A5007" s="71">
        <v>600014967</v>
      </c>
      <c r="B5007" s="56">
        <f t="shared" si="156"/>
        <v>600014967</v>
      </c>
      <c r="C5007" s="57" t="s">
        <v>1881</v>
      </c>
      <c r="D5007" s="50">
        <v>1</v>
      </c>
      <c r="E5007" s="72">
        <f t="shared" si="157"/>
        <v>70844534</v>
      </c>
      <c r="F5007" s="51" t="s">
        <v>5747</v>
      </c>
      <c r="G5007" s="51" t="s">
        <v>5748</v>
      </c>
      <c r="H5007" s="51">
        <v>775</v>
      </c>
      <c r="I5007" s="51" t="s">
        <v>14443</v>
      </c>
      <c r="J5007" s="51">
        <v>16.690000000000001</v>
      </c>
      <c r="K5007" s="68">
        <v>12934.750000000002</v>
      </c>
      <c r="L5007" s="63" t="s">
        <v>14444</v>
      </c>
      <c r="M5007" s="50" t="s">
        <v>3838</v>
      </c>
      <c r="N5007" s="36" t="s">
        <v>5544</v>
      </c>
      <c r="O5007" s="36">
        <v>7</v>
      </c>
      <c r="P5007" s="36">
        <v>1</v>
      </c>
      <c r="Q5007" s="36" t="s">
        <v>5538</v>
      </c>
      <c r="R5007" s="50" t="str">
        <f>VLOOKUP(A5007,[1]komplet!$1:$1048576,18,0)</f>
        <v>ANO</v>
      </c>
    </row>
    <row r="5008" spans="1:18" x14ac:dyDescent="0.25">
      <c r="A5008" s="71">
        <v>600014991</v>
      </c>
      <c r="B5008" s="56">
        <f t="shared" si="156"/>
        <v>600014991</v>
      </c>
      <c r="C5008" s="57" t="s">
        <v>1882</v>
      </c>
      <c r="D5008" s="50">
        <v>1</v>
      </c>
      <c r="E5008" s="72">
        <f t="shared" si="157"/>
        <v>65269616</v>
      </c>
      <c r="F5008" s="51" t="s">
        <v>5747</v>
      </c>
      <c r="G5008" s="51" t="s">
        <v>5748</v>
      </c>
      <c r="H5008" s="51">
        <v>975</v>
      </c>
      <c r="I5008" s="51" t="s">
        <v>14443</v>
      </c>
      <c r="J5008" s="51">
        <v>16.690000000000001</v>
      </c>
      <c r="K5008" s="68">
        <v>16272.750000000002</v>
      </c>
      <c r="L5008" s="63" t="s">
        <v>14444</v>
      </c>
      <c r="M5008" s="50" t="s">
        <v>3839</v>
      </c>
      <c r="N5008" s="36" t="s">
        <v>46</v>
      </c>
      <c r="O5008" s="36">
        <v>221</v>
      </c>
      <c r="P5008" s="36">
        <v>10</v>
      </c>
      <c r="Q5008" s="36" t="s">
        <v>5538</v>
      </c>
      <c r="R5008" s="50" t="str">
        <f>VLOOKUP(A5008,[1]komplet!$1:$1048576,18,0)</f>
        <v>ANO</v>
      </c>
    </row>
    <row r="5009" spans="1:18" x14ac:dyDescent="0.25">
      <c r="A5009" s="71">
        <v>600015033</v>
      </c>
      <c r="B5009" s="56">
        <f t="shared" si="156"/>
        <v>600015033</v>
      </c>
      <c r="C5009" s="57" t="s">
        <v>1883</v>
      </c>
      <c r="D5009" s="50">
        <v>1</v>
      </c>
      <c r="E5009" s="72">
        <f t="shared" si="157"/>
        <v>226611</v>
      </c>
      <c r="F5009" s="51" t="s">
        <v>5747</v>
      </c>
      <c r="G5009" s="51" t="s">
        <v>5748</v>
      </c>
      <c r="H5009" s="51">
        <v>2150</v>
      </c>
      <c r="I5009" s="51" t="s">
        <v>14443</v>
      </c>
      <c r="J5009" s="51">
        <v>16.690000000000001</v>
      </c>
      <c r="K5009" s="68">
        <v>35883.5</v>
      </c>
      <c r="L5009" s="63" t="s">
        <v>14444</v>
      </c>
      <c r="M5009" s="50" t="s">
        <v>3840</v>
      </c>
      <c r="N5009" s="36" t="s">
        <v>5544</v>
      </c>
      <c r="O5009" s="36">
        <v>3</v>
      </c>
      <c r="P5009" s="36">
        <v>3</v>
      </c>
      <c r="Q5009" s="36" t="s">
        <v>5538</v>
      </c>
      <c r="R5009" s="50" t="str">
        <f>VLOOKUP(A5009,[1]komplet!$1:$1048576,18,0)</f>
        <v>NE</v>
      </c>
    </row>
    <row r="5010" spans="1:18" x14ac:dyDescent="0.25">
      <c r="A5010" s="71">
        <v>600015076</v>
      </c>
      <c r="B5010" s="56">
        <f t="shared" si="156"/>
        <v>600015076</v>
      </c>
      <c r="C5010" s="57" t="s">
        <v>1884</v>
      </c>
      <c r="D5010" s="50">
        <v>1</v>
      </c>
      <c r="E5010" s="72">
        <f t="shared" si="157"/>
        <v>63459086</v>
      </c>
      <c r="F5010" s="51" t="s">
        <v>5747</v>
      </c>
      <c r="G5010" s="51" t="s">
        <v>5748</v>
      </c>
      <c r="H5010" s="51">
        <v>1425</v>
      </c>
      <c r="I5010" s="51" t="s">
        <v>14443</v>
      </c>
      <c r="J5010" s="51">
        <v>16.690000000000001</v>
      </c>
      <c r="K5010" s="68">
        <v>23783.250000000004</v>
      </c>
      <c r="L5010" s="63" t="s">
        <v>14444</v>
      </c>
      <c r="M5010" s="50" t="s">
        <v>3841</v>
      </c>
      <c r="N5010" s="36" t="s">
        <v>72</v>
      </c>
      <c r="O5010" s="36">
        <v>1429</v>
      </c>
      <c r="P5010" s="36">
        <v>22</v>
      </c>
      <c r="Q5010" s="36" t="s">
        <v>5538</v>
      </c>
      <c r="R5010" s="50" t="str">
        <f>VLOOKUP(A5010,[1]komplet!$1:$1048576,18,0)</f>
        <v>ANO</v>
      </c>
    </row>
    <row r="5011" spans="1:18" x14ac:dyDescent="0.25">
      <c r="A5011" s="71">
        <v>600015092</v>
      </c>
      <c r="B5011" s="56">
        <f t="shared" si="156"/>
        <v>600015092</v>
      </c>
      <c r="C5011" s="57" t="s">
        <v>1885</v>
      </c>
      <c r="D5011" s="50">
        <v>1</v>
      </c>
      <c r="E5011" s="72">
        <f t="shared" si="157"/>
        <v>47934832</v>
      </c>
      <c r="F5011" s="51" t="s">
        <v>5747</v>
      </c>
      <c r="G5011" s="51" t="s">
        <v>5748</v>
      </c>
      <c r="H5011" s="51">
        <v>1975</v>
      </c>
      <c r="I5011" s="51" t="s">
        <v>14443</v>
      </c>
      <c r="J5011" s="51">
        <v>16.690000000000001</v>
      </c>
      <c r="K5011" s="68">
        <v>32962.75</v>
      </c>
      <c r="L5011" s="63" t="s">
        <v>14444</v>
      </c>
      <c r="M5011" s="50" t="s">
        <v>3842</v>
      </c>
      <c r="N5011" s="36" t="s">
        <v>5545</v>
      </c>
      <c r="O5011" s="36">
        <v>1463</v>
      </c>
      <c r="P5011" s="36">
        <v>1</v>
      </c>
      <c r="Q5011" s="36" t="s">
        <v>5538</v>
      </c>
      <c r="R5011" s="50" t="str">
        <f>VLOOKUP(A5011,[1]komplet!$1:$1048576,18,0)</f>
        <v>ANO</v>
      </c>
    </row>
    <row r="5012" spans="1:18" x14ac:dyDescent="0.25">
      <c r="A5012" s="71">
        <v>600118533</v>
      </c>
      <c r="B5012" s="56">
        <f t="shared" si="156"/>
        <v>600118533</v>
      </c>
      <c r="C5012" s="57" t="s">
        <v>1886</v>
      </c>
      <c r="D5012" s="50">
        <v>1</v>
      </c>
      <c r="E5012" s="72">
        <f t="shared" si="157"/>
        <v>70880263</v>
      </c>
      <c r="F5012" s="51" t="s">
        <v>5747</v>
      </c>
      <c r="G5012" s="51" t="s">
        <v>5748</v>
      </c>
      <c r="H5012" s="51">
        <v>2025</v>
      </c>
      <c r="I5012" s="51" t="s">
        <v>14443</v>
      </c>
      <c r="J5012" s="51">
        <v>16.690000000000001</v>
      </c>
      <c r="K5012" s="68">
        <v>33797.25</v>
      </c>
      <c r="L5012" s="63" t="s">
        <v>14444</v>
      </c>
      <c r="M5012" s="50" t="s">
        <v>3843</v>
      </c>
      <c r="N5012" s="36" t="s">
        <v>5546</v>
      </c>
      <c r="O5012" s="36">
        <v>938</v>
      </c>
      <c r="Q5012" s="36" t="s">
        <v>5547</v>
      </c>
      <c r="R5012" s="50" t="str">
        <f>VLOOKUP(A5012,[1]komplet!$1:$1048576,18,0)</f>
        <v>ANO</v>
      </c>
    </row>
    <row r="5013" spans="1:18" x14ac:dyDescent="0.25">
      <c r="A5013" s="71">
        <v>600025578</v>
      </c>
      <c r="B5013" s="56">
        <f t="shared" si="156"/>
        <v>600025578</v>
      </c>
      <c r="C5013" s="57" t="s">
        <v>1887</v>
      </c>
      <c r="D5013" s="50">
        <v>1</v>
      </c>
      <c r="E5013" s="72">
        <f t="shared" si="157"/>
        <v>47934581</v>
      </c>
      <c r="F5013" s="51" t="s">
        <v>5747</v>
      </c>
      <c r="G5013" s="51" t="s">
        <v>5748</v>
      </c>
      <c r="H5013" s="51">
        <v>200</v>
      </c>
      <c r="I5013" s="51" t="s">
        <v>14443</v>
      </c>
      <c r="J5013" s="51">
        <v>16.690000000000001</v>
      </c>
      <c r="K5013" s="68">
        <v>3338.0000000000005</v>
      </c>
      <c r="L5013" s="63" t="s">
        <v>14444</v>
      </c>
      <c r="M5013" s="50" t="s">
        <v>3844</v>
      </c>
      <c r="N5013" s="36" t="s">
        <v>46</v>
      </c>
      <c r="O5013" s="36">
        <v>209</v>
      </c>
      <c r="P5013" s="36">
        <v>14</v>
      </c>
      <c r="Q5013" s="36" t="s">
        <v>5538</v>
      </c>
      <c r="R5013" s="50" t="str">
        <f>VLOOKUP(A5013,[1]komplet!$1:$1048576,18,0)</f>
        <v>ANO</v>
      </c>
    </row>
    <row r="5014" spans="1:18" x14ac:dyDescent="0.25">
      <c r="A5014" s="71">
        <v>600025608</v>
      </c>
      <c r="B5014" s="56">
        <f t="shared" si="156"/>
        <v>600025608</v>
      </c>
      <c r="C5014" s="57" t="s">
        <v>1888</v>
      </c>
      <c r="D5014" s="50">
        <v>1</v>
      </c>
      <c r="E5014" s="72">
        <f t="shared" si="157"/>
        <v>47935928</v>
      </c>
      <c r="F5014" s="51" t="s">
        <v>5747</v>
      </c>
      <c r="G5014" s="51" t="s">
        <v>5748</v>
      </c>
      <c r="H5014" s="51">
        <v>275</v>
      </c>
      <c r="I5014" s="51" t="s">
        <v>14443</v>
      </c>
      <c r="J5014" s="51">
        <v>16.690000000000001</v>
      </c>
      <c r="K5014" s="68">
        <v>4589.75</v>
      </c>
      <c r="L5014" s="63" t="s">
        <v>14444</v>
      </c>
      <c r="M5014" s="50" t="s">
        <v>3845</v>
      </c>
      <c r="N5014" s="36" t="s">
        <v>5548</v>
      </c>
      <c r="O5014" s="36">
        <v>3695</v>
      </c>
      <c r="P5014" s="36">
        <v>2</v>
      </c>
      <c r="Q5014" s="36" t="s">
        <v>5538</v>
      </c>
      <c r="R5014" s="50" t="str">
        <f>VLOOKUP(A5014,[1]komplet!$1:$1048576,18,0)</f>
        <v>ANO</v>
      </c>
    </row>
    <row r="5015" spans="1:18" x14ac:dyDescent="0.25">
      <c r="A5015" s="71">
        <v>600118339</v>
      </c>
      <c r="B5015" s="56">
        <f t="shared" si="156"/>
        <v>600118339</v>
      </c>
      <c r="C5015" s="57" t="s">
        <v>1889</v>
      </c>
      <c r="D5015" s="50">
        <v>1</v>
      </c>
      <c r="E5015" s="72">
        <f t="shared" si="157"/>
        <v>71008586</v>
      </c>
      <c r="F5015" s="51" t="s">
        <v>5747</v>
      </c>
      <c r="G5015" s="51" t="s">
        <v>5748</v>
      </c>
      <c r="H5015" s="51">
        <v>75</v>
      </c>
      <c r="I5015" s="51" t="s">
        <v>14443</v>
      </c>
      <c r="J5015" s="51">
        <v>16.690000000000001</v>
      </c>
      <c r="K5015" s="68">
        <v>1251.75</v>
      </c>
      <c r="L5015" s="63" t="s">
        <v>14444</v>
      </c>
      <c r="M5015" s="50" t="s">
        <v>3846</v>
      </c>
      <c r="O5015" s="36">
        <v>82</v>
      </c>
      <c r="Q5015" s="36" t="s">
        <v>5549</v>
      </c>
      <c r="R5015" s="50" t="str">
        <f>VLOOKUP(A5015,[1]komplet!$1:$1048576,18,0)</f>
        <v>ANO</v>
      </c>
    </row>
    <row r="5016" spans="1:18" x14ac:dyDescent="0.25">
      <c r="A5016" s="71">
        <v>600118304</v>
      </c>
      <c r="B5016" s="56">
        <f t="shared" si="156"/>
        <v>600118304</v>
      </c>
      <c r="C5016" s="57" t="s">
        <v>1890</v>
      </c>
      <c r="D5016" s="50">
        <v>1</v>
      </c>
      <c r="E5016" s="72">
        <f t="shared" si="157"/>
        <v>75023792</v>
      </c>
      <c r="F5016" s="51" t="s">
        <v>5747</v>
      </c>
      <c r="G5016" s="51" t="s">
        <v>5748</v>
      </c>
      <c r="H5016" s="51">
        <v>75</v>
      </c>
      <c r="I5016" s="51" t="s">
        <v>14443</v>
      </c>
      <c r="J5016" s="51">
        <v>16.690000000000001</v>
      </c>
      <c r="K5016" s="68">
        <v>1251.75</v>
      </c>
      <c r="L5016" s="63" t="s">
        <v>14444</v>
      </c>
      <c r="M5016" s="50" t="s">
        <v>3847</v>
      </c>
      <c r="O5016" s="36">
        <v>148</v>
      </c>
      <c r="Q5016" s="36" t="s">
        <v>5550</v>
      </c>
      <c r="R5016" s="50" t="str">
        <f>VLOOKUP(A5016,[1]komplet!$1:$1048576,18,0)</f>
        <v>ANO</v>
      </c>
    </row>
    <row r="5017" spans="1:18" x14ac:dyDescent="0.25">
      <c r="A5017" s="71">
        <v>600118312</v>
      </c>
      <c r="B5017" s="56">
        <f t="shared" si="156"/>
        <v>600118312</v>
      </c>
      <c r="C5017" s="57" t="s">
        <v>1891</v>
      </c>
      <c r="D5017" s="50">
        <v>1</v>
      </c>
      <c r="E5017" s="72">
        <f t="shared" si="157"/>
        <v>75022249</v>
      </c>
      <c r="F5017" s="51" t="s">
        <v>5747</v>
      </c>
      <c r="G5017" s="51" t="s">
        <v>5748</v>
      </c>
      <c r="H5017" s="51">
        <v>125</v>
      </c>
      <c r="I5017" s="51" t="s">
        <v>14443</v>
      </c>
      <c r="J5017" s="51">
        <v>16.690000000000001</v>
      </c>
      <c r="K5017" s="68">
        <v>2086.25</v>
      </c>
      <c r="L5017" s="63" t="s">
        <v>14444</v>
      </c>
      <c r="M5017" s="50" t="s">
        <v>3848</v>
      </c>
      <c r="O5017" s="36">
        <v>107</v>
      </c>
      <c r="Q5017" s="36" t="s">
        <v>5551</v>
      </c>
      <c r="R5017" s="50" t="str">
        <f>VLOOKUP(A5017,[1]komplet!$1:$1048576,18,0)</f>
        <v>ANO</v>
      </c>
    </row>
    <row r="5018" spans="1:18" x14ac:dyDescent="0.25">
      <c r="A5018" s="71">
        <v>600118347</v>
      </c>
      <c r="B5018" s="56">
        <f t="shared" si="156"/>
        <v>600118347</v>
      </c>
      <c r="C5018" s="57" t="s">
        <v>1892</v>
      </c>
      <c r="D5018" s="50">
        <v>1</v>
      </c>
      <c r="E5018" s="72">
        <f t="shared" si="157"/>
        <v>70982406</v>
      </c>
      <c r="F5018" s="51" t="s">
        <v>5747</v>
      </c>
      <c r="G5018" s="51" t="s">
        <v>5748</v>
      </c>
      <c r="H5018" s="51">
        <v>200</v>
      </c>
      <c r="I5018" s="51" t="s">
        <v>14443</v>
      </c>
      <c r="J5018" s="51">
        <v>16.690000000000001</v>
      </c>
      <c r="K5018" s="68">
        <v>3338.0000000000005</v>
      </c>
      <c r="L5018" s="63" t="s">
        <v>14444</v>
      </c>
      <c r="M5018" s="50" t="s">
        <v>3849</v>
      </c>
      <c r="O5018" s="36">
        <v>31</v>
      </c>
      <c r="Q5018" s="36" t="s">
        <v>5552</v>
      </c>
      <c r="R5018" s="50" t="str">
        <f>VLOOKUP(A5018,[1]komplet!$1:$1048576,18,0)</f>
        <v>ANO</v>
      </c>
    </row>
    <row r="5019" spans="1:18" x14ac:dyDescent="0.25">
      <c r="A5019" s="71">
        <v>600118371</v>
      </c>
      <c r="B5019" s="56">
        <f t="shared" si="156"/>
        <v>600118371</v>
      </c>
      <c r="C5019" s="57" t="s">
        <v>1893</v>
      </c>
      <c r="D5019" s="50">
        <v>1</v>
      </c>
      <c r="E5019" s="72">
        <f t="shared" si="157"/>
        <v>70993262</v>
      </c>
      <c r="F5019" s="51" t="s">
        <v>5747</v>
      </c>
      <c r="G5019" s="51" t="s">
        <v>5748</v>
      </c>
      <c r="H5019" s="51">
        <v>150</v>
      </c>
      <c r="I5019" s="51" t="s">
        <v>14443</v>
      </c>
      <c r="J5019" s="51">
        <v>16.690000000000001</v>
      </c>
      <c r="K5019" s="68">
        <v>2503.5</v>
      </c>
      <c r="L5019" s="63" t="s">
        <v>14444</v>
      </c>
      <c r="M5019" s="50" t="s">
        <v>3850</v>
      </c>
      <c r="O5019" s="36">
        <v>34</v>
      </c>
      <c r="Q5019" s="36" t="s">
        <v>5553</v>
      </c>
      <c r="R5019" s="50" t="str">
        <f>VLOOKUP(A5019,[1]komplet!$1:$1048576,18,0)</f>
        <v>ANO</v>
      </c>
    </row>
    <row r="5020" spans="1:18" x14ac:dyDescent="0.25">
      <c r="A5020" s="71">
        <v>600118398</v>
      </c>
      <c r="B5020" s="56">
        <f t="shared" si="156"/>
        <v>600118398</v>
      </c>
      <c r="C5020" s="57" t="s">
        <v>1894</v>
      </c>
      <c r="D5020" s="50">
        <v>1</v>
      </c>
      <c r="E5020" s="72">
        <f t="shared" si="157"/>
        <v>70876487</v>
      </c>
      <c r="F5020" s="51" t="s">
        <v>5747</v>
      </c>
      <c r="G5020" s="51" t="s">
        <v>5748</v>
      </c>
      <c r="H5020" s="51">
        <v>850</v>
      </c>
      <c r="I5020" s="51" t="s">
        <v>14443</v>
      </c>
      <c r="J5020" s="51">
        <v>16.690000000000001</v>
      </c>
      <c r="K5020" s="68">
        <v>14186.500000000002</v>
      </c>
      <c r="L5020" s="63" t="s">
        <v>14444</v>
      </c>
      <c r="M5020" s="50" t="s">
        <v>3851</v>
      </c>
      <c r="N5020" s="36" t="s">
        <v>5554</v>
      </c>
      <c r="O5020" s="36">
        <v>2077</v>
      </c>
      <c r="P5020" s="36">
        <v>27</v>
      </c>
      <c r="Q5020" s="36" t="s">
        <v>5538</v>
      </c>
      <c r="R5020" s="50" t="str">
        <f>VLOOKUP(A5020,[1]komplet!$1:$1048576,18,0)</f>
        <v>ANO</v>
      </c>
    </row>
    <row r="5021" spans="1:18" x14ac:dyDescent="0.25">
      <c r="A5021" s="71">
        <v>600118461</v>
      </c>
      <c r="B5021" s="56">
        <f t="shared" si="156"/>
        <v>600118461</v>
      </c>
      <c r="C5021" s="57" t="s">
        <v>1895</v>
      </c>
      <c r="D5021" s="50">
        <v>1</v>
      </c>
      <c r="E5021" s="72">
        <f t="shared" si="157"/>
        <v>70992916</v>
      </c>
      <c r="F5021" s="51" t="s">
        <v>5747</v>
      </c>
      <c r="G5021" s="51" t="s">
        <v>5748</v>
      </c>
      <c r="H5021" s="51">
        <v>175</v>
      </c>
      <c r="I5021" s="51" t="s">
        <v>14443</v>
      </c>
      <c r="J5021" s="51">
        <v>16.690000000000001</v>
      </c>
      <c r="K5021" s="68">
        <v>2920.75</v>
      </c>
      <c r="L5021" s="63" t="s">
        <v>14444</v>
      </c>
      <c r="M5021" s="50" t="s">
        <v>3852</v>
      </c>
      <c r="O5021" s="36">
        <v>165</v>
      </c>
      <c r="Q5021" s="36" t="s">
        <v>5555</v>
      </c>
      <c r="R5021" s="50" t="str">
        <f>VLOOKUP(A5021,[1]komplet!$1:$1048576,18,0)</f>
        <v>ANO</v>
      </c>
    </row>
    <row r="5022" spans="1:18" x14ac:dyDescent="0.25">
      <c r="A5022" s="71">
        <v>600118541</v>
      </c>
      <c r="B5022" s="56">
        <f t="shared" si="156"/>
        <v>600118541</v>
      </c>
      <c r="C5022" s="57" t="s">
        <v>1896</v>
      </c>
      <c r="D5022" s="50">
        <v>1</v>
      </c>
      <c r="E5022" s="72">
        <f t="shared" si="157"/>
        <v>70943923</v>
      </c>
      <c r="F5022" s="51" t="s">
        <v>5747</v>
      </c>
      <c r="G5022" s="51" t="s">
        <v>5748</v>
      </c>
      <c r="H5022" s="51">
        <v>1650</v>
      </c>
      <c r="I5022" s="51" t="s">
        <v>14443</v>
      </c>
      <c r="J5022" s="51">
        <v>16.690000000000001</v>
      </c>
      <c r="K5022" s="68">
        <v>27538.500000000004</v>
      </c>
      <c r="L5022" s="63" t="s">
        <v>14444</v>
      </c>
      <c r="M5022" s="50" t="s">
        <v>3853</v>
      </c>
      <c r="N5022" s="36" t="s">
        <v>41</v>
      </c>
      <c r="O5022" s="36">
        <v>335</v>
      </c>
      <c r="Q5022" s="36" t="s">
        <v>5556</v>
      </c>
      <c r="R5022" s="50" t="str">
        <f>VLOOKUP(A5022,[1]komplet!$1:$1048576,18,0)</f>
        <v>ANO</v>
      </c>
    </row>
    <row r="5023" spans="1:18" x14ac:dyDescent="0.25">
      <c r="A5023" s="71">
        <v>600118550</v>
      </c>
      <c r="B5023" s="56">
        <f t="shared" si="156"/>
        <v>600118550</v>
      </c>
      <c r="C5023" s="57" t="s">
        <v>1897</v>
      </c>
      <c r="D5023" s="50">
        <v>1</v>
      </c>
      <c r="E5023" s="72">
        <f t="shared" si="157"/>
        <v>47935391</v>
      </c>
      <c r="F5023" s="51" t="s">
        <v>5747</v>
      </c>
      <c r="G5023" s="51" t="s">
        <v>5748</v>
      </c>
      <c r="H5023" s="51">
        <v>875</v>
      </c>
      <c r="I5023" s="51" t="s">
        <v>14443</v>
      </c>
      <c r="J5023" s="51">
        <v>16.690000000000001</v>
      </c>
      <c r="K5023" s="68">
        <v>14603.750000000002</v>
      </c>
      <c r="L5023" s="63" t="s">
        <v>14444</v>
      </c>
      <c r="M5023" s="50" t="s">
        <v>3854</v>
      </c>
      <c r="N5023" s="36" t="s">
        <v>53</v>
      </c>
      <c r="O5023" s="36">
        <v>161</v>
      </c>
      <c r="Q5023" s="36" t="s">
        <v>5557</v>
      </c>
      <c r="R5023" s="50" t="str">
        <f>VLOOKUP(A5023,[1]komplet!$1:$1048576,18,0)</f>
        <v>ANO</v>
      </c>
    </row>
    <row r="5024" spans="1:18" x14ac:dyDescent="0.25">
      <c r="A5024" s="71">
        <v>600118576</v>
      </c>
      <c r="B5024" s="56">
        <f t="shared" si="156"/>
        <v>600118576</v>
      </c>
      <c r="C5024" s="57" t="s">
        <v>1898</v>
      </c>
      <c r="D5024" s="50">
        <v>1</v>
      </c>
      <c r="E5024" s="72">
        <f t="shared" si="157"/>
        <v>70879940</v>
      </c>
      <c r="F5024" s="51" t="s">
        <v>5747</v>
      </c>
      <c r="G5024" s="51" t="s">
        <v>5748</v>
      </c>
      <c r="H5024" s="51">
        <v>1550</v>
      </c>
      <c r="I5024" s="51" t="s">
        <v>14443</v>
      </c>
      <c r="J5024" s="51">
        <v>16.690000000000001</v>
      </c>
      <c r="K5024" s="68">
        <v>25869.500000000004</v>
      </c>
      <c r="L5024" s="63" t="s">
        <v>14444</v>
      </c>
      <c r="M5024" s="50" t="s">
        <v>3855</v>
      </c>
      <c r="N5024" s="36" t="s">
        <v>4253</v>
      </c>
      <c r="O5024" s="36">
        <v>440</v>
      </c>
      <c r="P5024" s="36">
        <v>2</v>
      </c>
      <c r="Q5024" s="36" t="s">
        <v>5538</v>
      </c>
      <c r="R5024" s="50" t="str">
        <f>VLOOKUP(A5024,[1]komplet!$1:$1048576,18,0)</f>
        <v>ANO</v>
      </c>
    </row>
    <row r="5025" spans="1:18" x14ac:dyDescent="0.25">
      <c r="A5025" s="71">
        <v>600118584</v>
      </c>
      <c r="B5025" s="56">
        <f t="shared" si="156"/>
        <v>600118584</v>
      </c>
      <c r="C5025" s="57" t="s">
        <v>1899</v>
      </c>
      <c r="D5025" s="50">
        <v>1</v>
      </c>
      <c r="E5025" s="72">
        <f t="shared" si="157"/>
        <v>70877017</v>
      </c>
      <c r="F5025" s="51" t="s">
        <v>5747</v>
      </c>
      <c r="G5025" s="51" t="s">
        <v>5748</v>
      </c>
      <c r="H5025" s="51">
        <v>1350</v>
      </c>
      <c r="I5025" s="51" t="s">
        <v>14443</v>
      </c>
      <c r="J5025" s="51">
        <v>16.690000000000001</v>
      </c>
      <c r="K5025" s="68">
        <v>22531.5</v>
      </c>
      <c r="L5025" s="63" t="s">
        <v>14444</v>
      </c>
      <c r="M5025" s="50" t="s">
        <v>3856</v>
      </c>
      <c r="N5025" s="36" t="s">
        <v>5558</v>
      </c>
      <c r="O5025" s="36">
        <v>1462</v>
      </c>
      <c r="P5025" s="36">
        <v>2</v>
      </c>
      <c r="Q5025" s="36" t="s">
        <v>5538</v>
      </c>
      <c r="R5025" s="50" t="str">
        <f>VLOOKUP(A5025,[1]komplet!$1:$1048576,18,0)</f>
        <v>ANO</v>
      </c>
    </row>
    <row r="5026" spans="1:18" x14ac:dyDescent="0.25">
      <c r="A5026" s="71">
        <v>600118592</v>
      </c>
      <c r="B5026" s="56">
        <f t="shared" si="156"/>
        <v>600118592</v>
      </c>
      <c r="C5026" s="57" t="s">
        <v>1900</v>
      </c>
      <c r="D5026" s="50">
        <v>1</v>
      </c>
      <c r="E5026" s="72">
        <f t="shared" si="157"/>
        <v>67007813</v>
      </c>
      <c r="F5026" s="51" t="s">
        <v>5747</v>
      </c>
      <c r="G5026" s="51" t="s">
        <v>5748</v>
      </c>
      <c r="H5026" s="51">
        <v>700</v>
      </c>
      <c r="I5026" s="51" t="s">
        <v>14443</v>
      </c>
      <c r="J5026" s="51">
        <v>16.690000000000001</v>
      </c>
      <c r="K5026" s="68">
        <v>11683</v>
      </c>
      <c r="L5026" s="63" t="s">
        <v>14444</v>
      </c>
      <c r="M5026" s="50" t="s">
        <v>3857</v>
      </c>
      <c r="N5026" s="36" t="s">
        <v>5559</v>
      </c>
      <c r="O5026" s="36">
        <v>49</v>
      </c>
      <c r="P5026" s="36">
        <v>43</v>
      </c>
      <c r="Q5026" s="36" t="s">
        <v>5538</v>
      </c>
      <c r="R5026" s="50" t="str">
        <f>VLOOKUP(A5026,[1]komplet!$1:$1048576,18,0)</f>
        <v>NE</v>
      </c>
    </row>
    <row r="5027" spans="1:18" x14ac:dyDescent="0.25">
      <c r="A5027" s="71">
        <v>600118606</v>
      </c>
      <c r="B5027" s="56">
        <f t="shared" si="156"/>
        <v>600118606</v>
      </c>
      <c r="C5027" s="57" t="s">
        <v>1901</v>
      </c>
      <c r="D5027" s="50">
        <v>1</v>
      </c>
      <c r="E5027" s="72">
        <f t="shared" si="157"/>
        <v>47934409</v>
      </c>
      <c r="F5027" s="51" t="s">
        <v>5747</v>
      </c>
      <c r="G5027" s="51" t="s">
        <v>5748</v>
      </c>
      <c r="H5027" s="51">
        <v>3550</v>
      </c>
      <c r="I5027" s="51" t="s">
        <v>14443</v>
      </c>
      <c r="J5027" s="51">
        <v>16.690000000000001</v>
      </c>
      <c r="K5027" s="68">
        <v>59249.500000000007</v>
      </c>
      <c r="L5027" s="63" t="s">
        <v>14444</v>
      </c>
      <c r="M5027" s="50" t="s">
        <v>3858</v>
      </c>
      <c r="N5027" s="36" t="s">
        <v>4968</v>
      </c>
      <c r="O5027" s="36">
        <v>3354</v>
      </c>
      <c r="P5027" s="36">
        <v>2</v>
      </c>
      <c r="Q5027" s="36" t="s">
        <v>5538</v>
      </c>
      <c r="R5027" s="50" t="str">
        <f>VLOOKUP(A5027,[1]komplet!$1:$1048576,18,0)</f>
        <v>ANO</v>
      </c>
    </row>
    <row r="5028" spans="1:18" x14ac:dyDescent="0.25">
      <c r="A5028" s="71">
        <v>600118614</v>
      </c>
      <c r="B5028" s="56">
        <f t="shared" si="156"/>
        <v>600118614</v>
      </c>
      <c r="C5028" s="57" t="s">
        <v>1902</v>
      </c>
      <c r="D5028" s="50">
        <v>1</v>
      </c>
      <c r="E5028" s="72">
        <f t="shared" si="157"/>
        <v>70876649</v>
      </c>
      <c r="F5028" s="51" t="s">
        <v>5747</v>
      </c>
      <c r="G5028" s="51" t="s">
        <v>5748</v>
      </c>
      <c r="H5028" s="51">
        <v>2425</v>
      </c>
      <c r="I5028" s="51" t="s">
        <v>14443</v>
      </c>
      <c r="J5028" s="51">
        <v>16.690000000000001</v>
      </c>
      <c r="K5028" s="68">
        <v>40473.25</v>
      </c>
      <c r="L5028" s="63" t="s">
        <v>14444</v>
      </c>
      <c r="M5028" s="50" t="s">
        <v>3859</v>
      </c>
      <c r="N5028" s="36" t="s">
        <v>5467</v>
      </c>
      <c r="O5028" s="36">
        <v>3861</v>
      </c>
      <c r="P5028" s="36">
        <v>5</v>
      </c>
      <c r="Q5028" s="36" t="s">
        <v>5538</v>
      </c>
      <c r="R5028" s="50" t="str">
        <f>VLOOKUP(A5028,[1]komplet!$1:$1048576,18,0)</f>
        <v>ANO</v>
      </c>
    </row>
    <row r="5029" spans="1:18" x14ac:dyDescent="0.25">
      <c r="A5029" s="71">
        <v>600118631</v>
      </c>
      <c r="B5029" s="56">
        <f t="shared" si="156"/>
        <v>600118631</v>
      </c>
      <c r="C5029" s="57" t="s">
        <v>1903</v>
      </c>
      <c r="D5029" s="50">
        <v>1</v>
      </c>
      <c r="E5029" s="72">
        <f t="shared" si="157"/>
        <v>75022729</v>
      </c>
      <c r="F5029" s="51" t="s">
        <v>5747</v>
      </c>
      <c r="G5029" s="51" t="s">
        <v>5748</v>
      </c>
      <c r="H5029" s="51">
        <v>375</v>
      </c>
      <c r="I5029" s="51" t="s">
        <v>14443</v>
      </c>
      <c r="J5029" s="51">
        <v>16.690000000000001</v>
      </c>
      <c r="K5029" s="68">
        <v>6258.7500000000009</v>
      </c>
      <c r="L5029" s="63" t="s">
        <v>14444</v>
      </c>
      <c r="M5029" s="50" t="s">
        <v>3860</v>
      </c>
      <c r="O5029" s="36">
        <v>165</v>
      </c>
      <c r="Q5029" s="36" t="s">
        <v>5560</v>
      </c>
      <c r="R5029" s="50" t="str">
        <f>VLOOKUP(A5029,[1]komplet!$1:$1048576,18,0)</f>
        <v>ANO</v>
      </c>
    </row>
    <row r="5030" spans="1:18" x14ac:dyDescent="0.25">
      <c r="A5030" s="71">
        <v>600118649</v>
      </c>
      <c r="B5030" s="56">
        <f t="shared" si="156"/>
        <v>600118649</v>
      </c>
      <c r="C5030" s="57" t="s">
        <v>1904</v>
      </c>
      <c r="D5030" s="50">
        <v>1</v>
      </c>
      <c r="E5030" s="72">
        <f t="shared" si="157"/>
        <v>70874930</v>
      </c>
      <c r="F5030" s="51" t="s">
        <v>5747</v>
      </c>
      <c r="G5030" s="51" t="s">
        <v>5748</v>
      </c>
      <c r="H5030" s="51">
        <v>1550</v>
      </c>
      <c r="I5030" s="51" t="s">
        <v>14443</v>
      </c>
      <c r="J5030" s="51">
        <v>16.690000000000001</v>
      </c>
      <c r="K5030" s="68">
        <v>25869.500000000004</v>
      </c>
      <c r="L5030" s="63" t="s">
        <v>14444</v>
      </c>
      <c r="M5030" s="50" t="s">
        <v>3861</v>
      </c>
      <c r="N5030" s="36" t="s">
        <v>89</v>
      </c>
      <c r="O5030" s="36">
        <v>416</v>
      </c>
      <c r="Q5030" s="36" t="s">
        <v>5561</v>
      </c>
      <c r="R5030" s="50" t="str">
        <f>VLOOKUP(A5030,[1]komplet!$1:$1048576,18,0)</f>
        <v>ANO</v>
      </c>
    </row>
    <row r="5031" spans="1:18" x14ac:dyDescent="0.25">
      <c r="A5031" s="71">
        <v>600118657</v>
      </c>
      <c r="B5031" s="56">
        <f t="shared" si="156"/>
        <v>600118657</v>
      </c>
      <c r="C5031" s="57" t="s">
        <v>1905</v>
      </c>
      <c r="D5031" s="50">
        <v>1</v>
      </c>
      <c r="E5031" s="72">
        <f t="shared" si="157"/>
        <v>70980489</v>
      </c>
      <c r="F5031" s="51" t="s">
        <v>5747</v>
      </c>
      <c r="G5031" s="51" t="s">
        <v>5748</v>
      </c>
      <c r="H5031" s="51">
        <v>425</v>
      </c>
      <c r="I5031" s="51" t="s">
        <v>14443</v>
      </c>
      <c r="J5031" s="51">
        <v>16.690000000000001</v>
      </c>
      <c r="K5031" s="68">
        <v>7093.2500000000009</v>
      </c>
      <c r="L5031" s="63" t="s">
        <v>14444</v>
      </c>
      <c r="M5031" s="50" t="s">
        <v>3862</v>
      </c>
      <c r="N5031" s="36" t="s">
        <v>5562</v>
      </c>
      <c r="O5031" s="36">
        <v>47</v>
      </c>
      <c r="Q5031" s="36" t="s">
        <v>5563</v>
      </c>
      <c r="R5031" s="50" t="str">
        <f>VLOOKUP(A5031,[1]komplet!$1:$1048576,18,0)</f>
        <v>ANO</v>
      </c>
    </row>
    <row r="5032" spans="1:18" x14ac:dyDescent="0.25">
      <c r="A5032" s="71">
        <v>600118673</v>
      </c>
      <c r="B5032" s="56">
        <f t="shared" si="156"/>
        <v>600118673</v>
      </c>
      <c r="C5032" s="57" t="s">
        <v>1906</v>
      </c>
      <c r="D5032" s="50">
        <v>1</v>
      </c>
      <c r="E5032" s="72">
        <f t="shared" si="157"/>
        <v>70839425</v>
      </c>
      <c r="F5032" s="51" t="s">
        <v>5747</v>
      </c>
      <c r="G5032" s="51" t="s">
        <v>5748</v>
      </c>
      <c r="H5032" s="51">
        <v>500</v>
      </c>
      <c r="I5032" s="51" t="s">
        <v>14443</v>
      </c>
      <c r="J5032" s="51">
        <v>16.690000000000001</v>
      </c>
      <c r="K5032" s="68">
        <v>8345</v>
      </c>
      <c r="L5032" s="63" t="s">
        <v>14444</v>
      </c>
      <c r="M5032" s="50" t="s">
        <v>3863</v>
      </c>
      <c r="N5032" s="36" t="s">
        <v>52</v>
      </c>
      <c r="O5032" s="36">
        <v>211</v>
      </c>
      <c r="Q5032" s="36" t="s">
        <v>5564</v>
      </c>
      <c r="R5032" s="50" t="str">
        <f>VLOOKUP(A5032,[1]komplet!$1:$1048576,18,0)</f>
        <v>ANO</v>
      </c>
    </row>
    <row r="5033" spans="1:18" x14ac:dyDescent="0.25">
      <c r="A5033" s="71">
        <v>600118681</v>
      </c>
      <c r="B5033" s="56">
        <f t="shared" si="156"/>
        <v>600118681</v>
      </c>
      <c r="C5033" s="57" t="s">
        <v>1907</v>
      </c>
      <c r="D5033" s="50">
        <v>1</v>
      </c>
      <c r="E5033" s="72">
        <f t="shared" si="157"/>
        <v>75020793</v>
      </c>
      <c r="F5033" s="51" t="s">
        <v>5747</v>
      </c>
      <c r="G5033" s="51" t="s">
        <v>5748</v>
      </c>
      <c r="H5033" s="51">
        <v>775</v>
      </c>
      <c r="I5033" s="51" t="s">
        <v>14443</v>
      </c>
      <c r="J5033" s="51">
        <v>16.690000000000001</v>
      </c>
      <c r="K5033" s="68">
        <v>12934.750000000002</v>
      </c>
      <c r="L5033" s="63" t="s">
        <v>14444</v>
      </c>
      <c r="M5033" s="50" t="s">
        <v>3864</v>
      </c>
      <c r="O5033" s="36">
        <v>59</v>
      </c>
      <c r="Q5033" s="36" t="s">
        <v>5565</v>
      </c>
      <c r="R5033" s="50" t="str">
        <f>VLOOKUP(A5033,[1]komplet!$1:$1048576,18,0)</f>
        <v>ANO</v>
      </c>
    </row>
    <row r="5034" spans="1:18" x14ac:dyDescent="0.25">
      <c r="A5034" s="71">
        <v>600118711</v>
      </c>
      <c r="B5034" s="56">
        <f t="shared" si="156"/>
        <v>600118711</v>
      </c>
      <c r="C5034" s="57" t="s">
        <v>1908</v>
      </c>
      <c r="D5034" s="50">
        <v>1</v>
      </c>
      <c r="E5034" s="72">
        <f t="shared" si="157"/>
        <v>70997870</v>
      </c>
      <c r="F5034" s="51" t="s">
        <v>5747</v>
      </c>
      <c r="G5034" s="51" t="s">
        <v>5748</v>
      </c>
      <c r="H5034" s="51">
        <v>75</v>
      </c>
      <c r="I5034" s="51" t="s">
        <v>14443</v>
      </c>
      <c r="J5034" s="51">
        <v>16.690000000000001</v>
      </c>
      <c r="K5034" s="68">
        <v>1251.75</v>
      </c>
      <c r="L5034" s="63" t="s">
        <v>14444</v>
      </c>
      <c r="M5034" s="50" t="s">
        <v>3865</v>
      </c>
      <c r="O5034" s="36">
        <v>148</v>
      </c>
      <c r="Q5034" s="36" t="s">
        <v>5566</v>
      </c>
      <c r="R5034" s="50" t="str">
        <f>VLOOKUP(A5034,[1]komplet!$1:$1048576,18,0)</f>
        <v>ANO</v>
      </c>
    </row>
    <row r="5035" spans="1:18" x14ac:dyDescent="0.25">
      <c r="A5035" s="71">
        <v>600118720</v>
      </c>
      <c r="B5035" s="56">
        <f t="shared" si="156"/>
        <v>600118720</v>
      </c>
      <c r="C5035" s="57" t="s">
        <v>1909</v>
      </c>
      <c r="D5035" s="50">
        <v>1</v>
      </c>
      <c r="E5035" s="72">
        <f t="shared" si="157"/>
        <v>47933810</v>
      </c>
      <c r="F5035" s="51" t="s">
        <v>5747</v>
      </c>
      <c r="G5035" s="51" t="s">
        <v>5748</v>
      </c>
      <c r="H5035" s="51">
        <v>1975</v>
      </c>
      <c r="I5035" s="51" t="s">
        <v>14443</v>
      </c>
      <c r="J5035" s="51">
        <v>16.690000000000001</v>
      </c>
      <c r="K5035" s="68">
        <v>32962.75</v>
      </c>
      <c r="L5035" s="63" t="s">
        <v>14444</v>
      </c>
      <c r="M5035" s="50" t="s">
        <v>3866</v>
      </c>
      <c r="N5035" s="36" t="s">
        <v>5541</v>
      </c>
      <c r="O5035" s="36">
        <v>4062</v>
      </c>
      <c r="P5035" s="36">
        <v>8</v>
      </c>
      <c r="Q5035" s="36" t="s">
        <v>5538</v>
      </c>
      <c r="R5035" s="50" t="str">
        <f>VLOOKUP(A5035,[1]komplet!$1:$1048576,18,0)</f>
        <v>ANO</v>
      </c>
    </row>
    <row r="5036" spans="1:18" x14ac:dyDescent="0.25">
      <c r="A5036" s="71">
        <v>600171124</v>
      </c>
      <c r="B5036" s="56">
        <f t="shared" si="156"/>
        <v>600171124</v>
      </c>
      <c r="C5036" s="57" t="s">
        <v>1910</v>
      </c>
      <c r="D5036" s="50">
        <v>1</v>
      </c>
      <c r="E5036" s="72">
        <f t="shared" si="157"/>
        <v>568945</v>
      </c>
      <c r="F5036" s="51" t="s">
        <v>5747</v>
      </c>
      <c r="G5036" s="51" t="s">
        <v>5748</v>
      </c>
      <c r="H5036" s="51">
        <v>2300</v>
      </c>
      <c r="I5036" s="51" t="s">
        <v>14443</v>
      </c>
      <c r="J5036" s="51">
        <v>16.690000000000001</v>
      </c>
      <c r="K5036" s="68">
        <v>38387</v>
      </c>
      <c r="L5036" s="63" t="s">
        <v>14444</v>
      </c>
      <c r="M5036" s="50" t="s">
        <v>3867</v>
      </c>
      <c r="N5036" s="36" t="s">
        <v>5567</v>
      </c>
      <c r="O5036" s="36">
        <v>539</v>
      </c>
      <c r="P5036" s="36">
        <v>3</v>
      </c>
      <c r="Q5036" s="36" t="s">
        <v>5538</v>
      </c>
      <c r="R5036" s="50" t="str">
        <f>VLOOKUP(A5036,[1]komplet!$1:$1048576,18,0)</f>
        <v>ANO</v>
      </c>
    </row>
    <row r="5037" spans="1:18" x14ac:dyDescent="0.25">
      <c r="A5037" s="71">
        <v>680000054</v>
      </c>
      <c r="B5037" s="56">
        <f t="shared" si="156"/>
        <v>680000054</v>
      </c>
      <c r="C5037" s="57" t="s">
        <v>1911</v>
      </c>
      <c r="D5037" s="50">
        <v>1</v>
      </c>
      <c r="E5037" s="72">
        <f t="shared" si="157"/>
        <v>64422402</v>
      </c>
      <c r="F5037" s="51" t="s">
        <v>5747</v>
      </c>
      <c r="G5037" s="51" t="s">
        <v>5748</v>
      </c>
      <c r="H5037" s="51">
        <v>1875</v>
      </c>
      <c r="I5037" s="51" t="s">
        <v>14443</v>
      </c>
      <c r="J5037" s="51">
        <v>16.690000000000001</v>
      </c>
      <c r="K5037" s="68">
        <v>31293.750000000004</v>
      </c>
      <c r="L5037" s="63" t="s">
        <v>14444</v>
      </c>
      <c r="M5037" s="50" t="s">
        <v>3868</v>
      </c>
      <c r="N5037" s="36" t="s">
        <v>5568</v>
      </c>
      <c r="O5037" s="36">
        <v>991</v>
      </c>
      <c r="Q5037" s="36" t="s">
        <v>5527</v>
      </c>
      <c r="R5037" s="50" t="str">
        <f>VLOOKUP(A5037,[1]komplet!$1:$1048576,18,0)</f>
        <v>ANO</v>
      </c>
    </row>
    <row r="5038" spans="1:18" x14ac:dyDescent="0.25">
      <c r="A5038" s="71">
        <v>691012105</v>
      </c>
      <c r="B5038" s="56">
        <f t="shared" si="156"/>
        <v>691012105</v>
      </c>
      <c r="C5038" s="57" t="s">
        <v>1912</v>
      </c>
      <c r="D5038" s="50">
        <v>1</v>
      </c>
      <c r="E5038" s="72">
        <f t="shared" si="157"/>
        <v>7037872</v>
      </c>
      <c r="F5038" s="51" t="s">
        <v>5747</v>
      </c>
      <c r="G5038" s="51" t="s">
        <v>5748</v>
      </c>
      <c r="H5038" s="51">
        <v>325</v>
      </c>
      <c r="I5038" s="51" t="s">
        <v>14443</v>
      </c>
      <c r="J5038" s="51">
        <v>16.690000000000001</v>
      </c>
      <c r="K5038" s="68">
        <v>5424.25</v>
      </c>
      <c r="L5038" s="63" t="s">
        <v>14444</v>
      </c>
      <c r="M5038" s="50" t="s">
        <v>3869</v>
      </c>
      <c r="N5038" s="36" t="s">
        <v>5545</v>
      </c>
      <c r="O5038" s="36">
        <v>1463</v>
      </c>
      <c r="P5038" s="36">
        <v>1</v>
      </c>
      <c r="Q5038" s="36" t="s">
        <v>5538</v>
      </c>
      <c r="R5038" s="50" t="str">
        <f>VLOOKUP(A5038,[1]komplet!$1:$1048576,18,0)</f>
        <v>NE</v>
      </c>
    </row>
    <row r="5039" spans="1:18" x14ac:dyDescent="0.25">
      <c r="A5039" s="71">
        <v>691012644</v>
      </c>
      <c r="B5039" s="56">
        <f t="shared" si="156"/>
        <v>691012644</v>
      </c>
      <c r="C5039" s="57" t="s">
        <v>1913</v>
      </c>
      <c r="D5039" s="50">
        <v>1</v>
      </c>
      <c r="E5039" s="72">
        <f t="shared" si="157"/>
        <v>6471331</v>
      </c>
      <c r="F5039" s="51" t="s">
        <v>5747</v>
      </c>
      <c r="G5039" s="51" t="s">
        <v>5748</v>
      </c>
      <c r="H5039" s="51">
        <v>150</v>
      </c>
      <c r="I5039" s="51" t="s">
        <v>14443</v>
      </c>
      <c r="J5039" s="51">
        <v>16.690000000000001</v>
      </c>
      <c r="K5039" s="68">
        <v>2503.5</v>
      </c>
      <c r="L5039" s="63" t="s">
        <v>14444</v>
      </c>
      <c r="M5039" s="50" t="s">
        <v>3870</v>
      </c>
      <c r="N5039" s="36" t="s">
        <v>41</v>
      </c>
      <c r="O5039" s="36">
        <v>604</v>
      </c>
      <c r="Q5039" s="36" t="s">
        <v>5547</v>
      </c>
      <c r="R5039" s="50" t="str">
        <f>VLOOKUP(A5039,[1]komplet!$1:$1048576,18,0)</f>
        <v>NE</v>
      </c>
    </row>
    <row r="5040" spans="1:18" x14ac:dyDescent="0.25">
      <c r="A5040" s="71">
        <v>600014321</v>
      </c>
      <c r="B5040" s="56">
        <f t="shared" si="156"/>
        <v>600014321</v>
      </c>
      <c r="C5040" s="57" t="s">
        <v>1914</v>
      </c>
      <c r="D5040" s="50">
        <v>1</v>
      </c>
      <c r="E5040" s="72">
        <f t="shared" si="157"/>
        <v>46276327</v>
      </c>
      <c r="F5040" s="51" t="s">
        <v>5747</v>
      </c>
      <c r="G5040" s="51" t="s">
        <v>5749</v>
      </c>
      <c r="H5040" s="51">
        <v>1850</v>
      </c>
      <c r="I5040" s="51" t="s">
        <v>14443</v>
      </c>
      <c r="J5040" s="51">
        <v>16.690000000000001</v>
      </c>
      <c r="K5040" s="68">
        <v>30876.500000000004</v>
      </c>
      <c r="L5040" s="63" t="s">
        <v>14444</v>
      </c>
      <c r="M5040" s="50" t="s">
        <v>3871</v>
      </c>
      <c r="N5040" s="36" t="s">
        <v>19</v>
      </c>
      <c r="O5040" s="36">
        <v>822</v>
      </c>
      <c r="Q5040" s="36" t="s">
        <v>5569</v>
      </c>
      <c r="R5040" s="50" t="str">
        <f>VLOOKUP(A5040,[1]komplet!$1:$1048576,18,0)</f>
        <v>ANO</v>
      </c>
    </row>
    <row r="5041" spans="1:18" x14ac:dyDescent="0.25">
      <c r="A5041" s="71">
        <v>600025365</v>
      </c>
      <c r="B5041" s="56">
        <f t="shared" si="156"/>
        <v>600025365</v>
      </c>
      <c r="C5041" s="57" t="s">
        <v>1915</v>
      </c>
      <c r="D5041" s="50">
        <v>1</v>
      </c>
      <c r="E5041" s="72">
        <f t="shared" si="157"/>
        <v>61716472</v>
      </c>
      <c r="F5041" s="51" t="s">
        <v>5747</v>
      </c>
      <c r="G5041" s="51" t="s">
        <v>5749</v>
      </c>
      <c r="H5041" s="51">
        <v>75</v>
      </c>
      <c r="I5041" s="51" t="s">
        <v>14443</v>
      </c>
      <c r="J5041" s="51">
        <v>16.690000000000001</v>
      </c>
      <c r="K5041" s="68">
        <v>1251.75</v>
      </c>
      <c r="L5041" s="63" t="s">
        <v>14444</v>
      </c>
      <c r="M5041" s="50" t="s">
        <v>3872</v>
      </c>
      <c r="N5041" s="36" t="s">
        <v>5570</v>
      </c>
      <c r="O5041" s="36">
        <v>76</v>
      </c>
      <c r="Q5041" s="36" t="s">
        <v>5569</v>
      </c>
      <c r="R5041" s="50" t="str">
        <f>VLOOKUP(A5041,[1]komplet!$1:$1048576,18,0)</f>
        <v>ANO</v>
      </c>
    </row>
    <row r="5042" spans="1:18" x14ac:dyDescent="0.25">
      <c r="A5042" s="71">
        <v>600114058</v>
      </c>
      <c r="B5042" s="56">
        <f t="shared" si="156"/>
        <v>600114058</v>
      </c>
      <c r="C5042" s="57" t="s">
        <v>1916</v>
      </c>
      <c r="D5042" s="50">
        <v>1</v>
      </c>
      <c r="E5042" s="72">
        <f t="shared" si="157"/>
        <v>75020637</v>
      </c>
      <c r="F5042" s="51" t="s">
        <v>5747</v>
      </c>
      <c r="G5042" s="51" t="s">
        <v>5749</v>
      </c>
      <c r="H5042" s="51">
        <v>100</v>
      </c>
      <c r="I5042" s="51" t="s">
        <v>14443</v>
      </c>
      <c r="J5042" s="51">
        <v>16.690000000000001</v>
      </c>
      <c r="K5042" s="68">
        <v>1669.0000000000002</v>
      </c>
      <c r="L5042" s="63" t="s">
        <v>14444</v>
      </c>
      <c r="M5042" s="50" t="s">
        <v>3873</v>
      </c>
      <c r="O5042" s="36">
        <v>97</v>
      </c>
      <c r="Q5042" s="36" t="s">
        <v>5571</v>
      </c>
      <c r="R5042" s="50" t="str">
        <f>VLOOKUP(A5042,[1]komplet!$1:$1048576,18,0)</f>
        <v>ANO</v>
      </c>
    </row>
    <row r="5043" spans="1:18" x14ac:dyDescent="0.25">
      <c r="A5043" s="71">
        <v>600113876</v>
      </c>
      <c r="B5043" s="56">
        <f t="shared" si="156"/>
        <v>600113876</v>
      </c>
      <c r="C5043" s="57" t="s">
        <v>1917</v>
      </c>
      <c r="D5043" s="50">
        <v>1</v>
      </c>
      <c r="E5043" s="72">
        <f t="shared" si="157"/>
        <v>70980039</v>
      </c>
      <c r="F5043" s="51" t="s">
        <v>5747</v>
      </c>
      <c r="G5043" s="51" t="s">
        <v>5749</v>
      </c>
      <c r="H5043" s="51">
        <v>125</v>
      </c>
      <c r="I5043" s="51" t="s">
        <v>14443</v>
      </c>
      <c r="J5043" s="51">
        <v>16.690000000000001</v>
      </c>
      <c r="K5043" s="68">
        <v>2086.25</v>
      </c>
      <c r="L5043" s="63" t="s">
        <v>14444</v>
      </c>
      <c r="M5043" s="50" t="s">
        <v>3874</v>
      </c>
      <c r="O5043" s="36">
        <v>18</v>
      </c>
      <c r="Q5043" s="36" t="s">
        <v>5572</v>
      </c>
      <c r="R5043" s="50" t="str">
        <f>VLOOKUP(A5043,[1]komplet!$1:$1048576,18,0)</f>
        <v>ANO</v>
      </c>
    </row>
    <row r="5044" spans="1:18" x14ac:dyDescent="0.25">
      <c r="A5044" s="71">
        <v>600113906</v>
      </c>
      <c r="B5044" s="56">
        <f t="shared" si="156"/>
        <v>600113906</v>
      </c>
      <c r="C5044" s="57" t="s">
        <v>1918</v>
      </c>
      <c r="D5044" s="50">
        <v>1</v>
      </c>
      <c r="E5044" s="72">
        <f t="shared" si="157"/>
        <v>75023156</v>
      </c>
      <c r="F5044" s="51" t="s">
        <v>5747</v>
      </c>
      <c r="G5044" s="51" t="s">
        <v>5749</v>
      </c>
      <c r="H5044" s="51">
        <v>175</v>
      </c>
      <c r="I5044" s="51" t="s">
        <v>14443</v>
      </c>
      <c r="J5044" s="51">
        <v>16.690000000000001</v>
      </c>
      <c r="K5044" s="68">
        <v>2920.75</v>
      </c>
      <c r="L5044" s="63" t="s">
        <v>14444</v>
      </c>
      <c r="M5044" s="50" t="s">
        <v>3875</v>
      </c>
      <c r="O5044" s="36">
        <v>62</v>
      </c>
      <c r="Q5044" s="36" t="s">
        <v>5573</v>
      </c>
      <c r="R5044" s="50" t="str">
        <f>VLOOKUP(A5044,[1]komplet!$1:$1048576,18,0)</f>
        <v>ANO</v>
      </c>
    </row>
    <row r="5045" spans="1:18" x14ac:dyDescent="0.25">
      <c r="A5045" s="71">
        <v>600113957</v>
      </c>
      <c r="B5045" s="56">
        <f t="shared" si="156"/>
        <v>600113957</v>
      </c>
      <c r="C5045" s="57" t="s">
        <v>1919</v>
      </c>
      <c r="D5045" s="50">
        <v>1</v>
      </c>
      <c r="E5045" s="72">
        <f t="shared" si="157"/>
        <v>70998167</v>
      </c>
      <c r="F5045" s="51" t="s">
        <v>5747</v>
      </c>
      <c r="G5045" s="51" t="s">
        <v>5749</v>
      </c>
      <c r="H5045" s="51">
        <v>425</v>
      </c>
      <c r="I5045" s="51" t="s">
        <v>14443</v>
      </c>
      <c r="J5045" s="51">
        <v>16.690000000000001</v>
      </c>
      <c r="K5045" s="68">
        <v>7093.2500000000009</v>
      </c>
      <c r="L5045" s="63" t="s">
        <v>14444</v>
      </c>
      <c r="M5045" s="50" t="s">
        <v>3876</v>
      </c>
      <c r="N5045" s="36" t="s">
        <v>36</v>
      </c>
      <c r="O5045" s="36">
        <v>59</v>
      </c>
      <c r="Q5045" s="36" t="s">
        <v>5574</v>
      </c>
      <c r="R5045" s="50" t="str">
        <f>VLOOKUP(A5045,[1]komplet!$1:$1048576,18,0)</f>
        <v>ANO</v>
      </c>
    </row>
    <row r="5046" spans="1:18" x14ac:dyDescent="0.25">
      <c r="A5046" s="71">
        <v>600114023</v>
      </c>
      <c r="B5046" s="56">
        <f t="shared" si="156"/>
        <v>600114023</v>
      </c>
      <c r="C5046" s="57" t="s">
        <v>1920</v>
      </c>
      <c r="D5046" s="50">
        <v>1</v>
      </c>
      <c r="E5046" s="72">
        <f t="shared" si="157"/>
        <v>70996962</v>
      </c>
      <c r="F5046" s="51" t="s">
        <v>5747</v>
      </c>
      <c r="G5046" s="51" t="s">
        <v>5749</v>
      </c>
      <c r="H5046" s="51">
        <v>100</v>
      </c>
      <c r="I5046" s="51" t="s">
        <v>14443</v>
      </c>
      <c r="J5046" s="51">
        <v>16.690000000000001</v>
      </c>
      <c r="K5046" s="68">
        <v>1669.0000000000002</v>
      </c>
      <c r="L5046" s="63" t="s">
        <v>14444</v>
      </c>
      <c r="M5046" s="50" t="s">
        <v>3877</v>
      </c>
      <c r="O5046" s="36">
        <v>7</v>
      </c>
      <c r="Q5046" s="36" t="s">
        <v>5575</v>
      </c>
      <c r="R5046" s="50" t="str">
        <f>VLOOKUP(A5046,[1]komplet!$1:$1048576,18,0)</f>
        <v>ANO</v>
      </c>
    </row>
    <row r="5047" spans="1:18" x14ac:dyDescent="0.25">
      <c r="A5047" s="71">
        <v>600114031</v>
      </c>
      <c r="B5047" s="56">
        <f t="shared" si="156"/>
        <v>600114031</v>
      </c>
      <c r="C5047" s="57" t="s">
        <v>1921</v>
      </c>
      <c r="D5047" s="50">
        <v>1</v>
      </c>
      <c r="E5047" s="72">
        <f t="shared" si="157"/>
        <v>49156608</v>
      </c>
      <c r="F5047" s="51" t="s">
        <v>5747</v>
      </c>
      <c r="G5047" s="51" t="s">
        <v>5749</v>
      </c>
      <c r="H5047" s="51">
        <v>2075</v>
      </c>
      <c r="I5047" s="51" t="s">
        <v>14443</v>
      </c>
      <c r="J5047" s="51">
        <v>16.690000000000001</v>
      </c>
      <c r="K5047" s="68">
        <v>34631.75</v>
      </c>
      <c r="L5047" s="63" t="s">
        <v>14444</v>
      </c>
      <c r="M5047" s="50" t="s">
        <v>3878</v>
      </c>
      <c r="N5047" s="36" t="s">
        <v>19</v>
      </c>
      <c r="O5047" s="36">
        <v>666</v>
      </c>
      <c r="Q5047" s="36" t="s">
        <v>5576</v>
      </c>
      <c r="R5047" s="50" t="str">
        <f>VLOOKUP(A5047,[1]komplet!$1:$1048576,18,0)</f>
        <v>ANO</v>
      </c>
    </row>
    <row r="5048" spans="1:18" x14ac:dyDescent="0.25">
      <c r="A5048" s="71">
        <v>600114074</v>
      </c>
      <c r="B5048" s="56">
        <f t="shared" si="156"/>
        <v>600114074</v>
      </c>
      <c r="C5048" s="57" t="s">
        <v>1922</v>
      </c>
      <c r="D5048" s="50">
        <v>1</v>
      </c>
      <c r="E5048" s="72">
        <f t="shared" si="157"/>
        <v>75020483</v>
      </c>
      <c r="F5048" s="51" t="s">
        <v>5747</v>
      </c>
      <c r="G5048" s="51" t="s">
        <v>5749</v>
      </c>
      <c r="H5048" s="51">
        <v>125</v>
      </c>
      <c r="I5048" s="51" t="s">
        <v>14443</v>
      </c>
      <c r="J5048" s="51">
        <v>16.690000000000001</v>
      </c>
      <c r="K5048" s="68">
        <v>2086.25</v>
      </c>
      <c r="L5048" s="63" t="s">
        <v>14444</v>
      </c>
      <c r="M5048" s="50" t="s">
        <v>3879</v>
      </c>
      <c r="O5048" s="36">
        <v>95</v>
      </c>
      <c r="Q5048" s="36" t="s">
        <v>5577</v>
      </c>
      <c r="R5048" s="50" t="str">
        <f>VLOOKUP(A5048,[1]komplet!$1:$1048576,18,0)</f>
        <v>ANO</v>
      </c>
    </row>
    <row r="5049" spans="1:18" x14ac:dyDescent="0.25">
      <c r="A5049" s="71">
        <v>600114295</v>
      </c>
      <c r="B5049" s="56">
        <f t="shared" si="156"/>
        <v>600114295</v>
      </c>
      <c r="C5049" s="57" t="s">
        <v>1923</v>
      </c>
      <c r="D5049" s="50">
        <v>1</v>
      </c>
      <c r="E5049" s="72">
        <f t="shared" si="157"/>
        <v>70882134</v>
      </c>
      <c r="F5049" s="51" t="s">
        <v>5747</v>
      </c>
      <c r="G5049" s="51" t="s">
        <v>5749</v>
      </c>
      <c r="H5049" s="51">
        <v>525</v>
      </c>
      <c r="I5049" s="51" t="s">
        <v>14443</v>
      </c>
      <c r="J5049" s="51">
        <v>16.690000000000001</v>
      </c>
      <c r="K5049" s="68">
        <v>8762.25</v>
      </c>
      <c r="L5049" s="63" t="s">
        <v>14444</v>
      </c>
      <c r="M5049" s="50" t="s">
        <v>3880</v>
      </c>
      <c r="N5049" s="36" t="s">
        <v>62</v>
      </c>
      <c r="O5049" s="36">
        <v>8</v>
      </c>
      <c r="Q5049" s="36" t="s">
        <v>5569</v>
      </c>
      <c r="R5049" s="50" t="str">
        <f>VLOOKUP(A5049,[1]komplet!$1:$1048576,18,0)</f>
        <v>ANO</v>
      </c>
    </row>
    <row r="5050" spans="1:18" x14ac:dyDescent="0.25">
      <c r="A5050" s="71">
        <v>600114414</v>
      </c>
      <c r="B5050" s="56">
        <f t="shared" si="156"/>
        <v>600114414</v>
      </c>
      <c r="C5050" s="57" t="s">
        <v>1924</v>
      </c>
      <c r="D5050" s="50">
        <v>1</v>
      </c>
      <c r="E5050" s="72">
        <f t="shared" si="157"/>
        <v>75020939</v>
      </c>
      <c r="F5050" s="51" t="s">
        <v>5747</v>
      </c>
      <c r="G5050" s="51" t="s">
        <v>5749</v>
      </c>
      <c r="H5050" s="51">
        <v>275</v>
      </c>
      <c r="I5050" s="51" t="s">
        <v>14443</v>
      </c>
      <c r="J5050" s="51">
        <v>16.690000000000001</v>
      </c>
      <c r="K5050" s="68">
        <v>4589.75</v>
      </c>
      <c r="L5050" s="63" t="s">
        <v>14444</v>
      </c>
      <c r="M5050" s="50" t="s">
        <v>3881</v>
      </c>
      <c r="O5050" s="36">
        <v>80</v>
      </c>
      <c r="Q5050" s="36" t="s">
        <v>106</v>
      </c>
      <c r="R5050" s="50" t="str">
        <f>VLOOKUP(A5050,[1]komplet!$1:$1048576,18,0)</f>
        <v>ANO</v>
      </c>
    </row>
    <row r="5051" spans="1:18" x14ac:dyDescent="0.25">
      <c r="A5051" s="71">
        <v>600114473</v>
      </c>
      <c r="B5051" s="56">
        <f t="shared" si="156"/>
        <v>600114473</v>
      </c>
      <c r="C5051" s="57" t="s">
        <v>1925</v>
      </c>
      <c r="D5051" s="50">
        <v>1</v>
      </c>
      <c r="E5051" s="72">
        <f t="shared" si="157"/>
        <v>70871540</v>
      </c>
      <c r="F5051" s="51" t="s">
        <v>5747</v>
      </c>
      <c r="G5051" s="51" t="s">
        <v>5749</v>
      </c>
      <c r="H5051" s="51">
        <v>2100</v>
      </c>
      <c r="I5051" s="51" t="s">
        <v>14443</v>
      </c>
      <c r="J5051" s="51">
        <v>16.690000000000001</v>
      </c>
      <c r="K5051" s="68">
        <v>35049</v>
      </c>
      <c r="L5051" s="63" t="s">
        <v>14444</v>
      </c>
      <c r="M5051" s="50" t="s">
        <v>3882</v>
      </c>
      <c r="N5051" s="36" t="s">
        <v>19</v>
      </c>
      <c r="O5051" s="36">
        <v>403</v>
      </c>
      <c r="Q5051" s="36" t="s">
        <v>5569</v>
      </c>
      <c r="R5051" s="50" t="str">
        <f>VLOOKUP(A5051,[1]komplet!$1:$1048576,18,0)</f>
        <v>ANO</v>
      </c>
    </row>
    <row r="5052" spans="1:18" x14ac:dyDescent="0.25">
      <c r="A5052" s="71">
        <v>600171078</v>
      </c>
      <c r="B5052" s="56">
        <f t="shared" si="156"/>
        <v>600171078</v>
      </c>
      <c r="C5052" s="57" t="s">
        <v>1926</v>
      </c>
      <c r="D5052" s="50">
        <v>1</v>
      </c>
      <c r="E5052" s="72">
        <f t="shared" si="157"/>
        <v>61715999</v>
      </c>
      <c r="F5052" s="51" t="s">
        <v>5747</v>
      </c>
      <c r="G5052" s="51" t="s">
        <v>5749</v>
      </c>
      <c r="H5052" s="51">
        <v>1075</v>
      </c>
      <c r="I5052" s="51" t="s">
        <v>14443</v>
      </c>
      <c r="J5052" s="51">
        <v>16.690000000000001</v>
      </c>
      <c r="K5052" s="68">
        <v>17941.75</v>
      </c>
      <c r="L5052" s="63" t="s">
        <v>14444</v>
      </c>
      <c r="M5052" s="50" t="s">
        <v>3883</v>
      </c>
      <c r="N5052" s="36" t="s">
        <v>53</v>
      </c>
      <c r="O5052" s="36">
        <v>101</v>
      </c>
      <c r="Q5052" s="36" t="s">
        <v>5576</v>
      </c>
      <c r="R5052" s="50" t="str">
        <f>VLOOKUP(A5052,[1]komplet!$1:$1048576,18,0)</f>
        <v>ANO</v>
      </c>
    </row>
    <row r="5053" spans="1:18" x14ac:dyDescent="0.25">
      <c r="A5053" s="71">
        <v>600014312</v>
      </c>
      <c r="B5053" s="56">
        <f t="shared" si="156"/>
        <v>600014312</v>
      </c>
      <c r="C5053" s="57" t="s">
        <v>1927</v>
      </c>
      <c r="D5053" s="50">
        <v>1</v>
      </c>
      <c r="E5053" s="72">
        <f t="shared" si="157"/>
        <v>61716693</v>
      </c>
      <c r="F5053" s="51" t="s">
        <v>5747</v>
      </c>
      <c r="G5053" s="51" t="s">
        <v>5749</v>
      </c>
      <c r="H5053" s="51">
        <v>1375</v>
      </c>
      <c r="I5053" s="51" t="s">
        <v>14443</v>
      </c>
      <c r="J5053" s="51">
        <v>16.690000000000001</v>
      </c>
      <c r="K5053" s="68">
        <v>22948.75</v>
      </c>
      <c r="L5053" s="63" t="s">
        <v>14444</v>
      </c>
      <c r="M5053" s="50" t="s">
        <v>3884</v>
      </c>
      <c r="N5053" s="36" t="s">
        <v>4962</v>
      </c>
      <c r="O5053" s="36">
        <v>907</v>
      </c>
      <c r="Q5053" s="36" t="s">
        <v>5578</v>
      </c>
      <c r="R5053" s="50" t="str">
        <f>VLOOKUP(A5053,[1]komplet!$1:$1048576,18,0)</f>
        <v>ANO</v>
      </c>
    </row>
    <row r="5054" spans="1:18" x14ac:dyDescent="0.25">
      <c r="A5054" s="71">
        <v>600014495</v>
      </c>
      <c r="B5054" s="56">
        <f t="shared" si="156"/>
        <v>600014495</v>
      </c>
      <c r="C5054" s="57" t="s">
        <v>1928</v>
      </c>
      <c r="D5054" s="50">
        <v>1</v>
      </c>
      <c r="E5054" s="72">
        <f t="shared" si="157"/>
        <v>128198</v>
      </c>
      <c r="F5054" s="51" t="s">
        <v>5747</v>
      </c>
      <c r="G5054" s="51" t="s">
        <v>5749</v>
      </c>
      <c r="H5054" s="51">
        <v>1975</v>
      </c>
      <c r="I5054" s="51" t="s">
        <v>14443</v>
      </c>
      <c r="J5054" s="51">
        <v>16.690000000000001</v>
      </c>
      <c r="K5054" s="68">
        <v>32962.75</v>
      </c>
      <c r="L5054" s="63" t="s">
        <v>14444</v>
      </c>
      <c r="M5054" s="50" t="s">
        <v>3885</v>
      </c>
      <c r="N5054" s="36" t="s">
        <v>5579</v>
      </c>
      <c r="O5054" s="36">
        <v>1266</v>
      </c>
      <c r="Q5054" s="36" t="s">
        <v>5578</v>
      </c>
      <c r="R5054" s="50" t="str">
        <f>VLOOKUP(A5054,[1]komplet!$1:$1048576,18,0)</f>
        <v>ANO</v>
      </c>
    </row>
    <row r="5055" spans="1:18" x14ac:dyDescent="0.25">
      <c r="A5055" s="71">
        <v>600025349</v>
      </c>
      <c r="B5055" s="56">
        <f t="shared" si="156"/>
        <v>600025349</v>
      </c>
      <c r="C5055" s="57" t="s">
        <v>1929</v>
      </c>
      <c r="D5055" s="50">
        <v>1</v>
      </c>
      <c r="E5055" s="72">
        <f t="shared" si="157"/>
        <v>61716413</v>
      </c>
      <c r="F5055" s="51" t="s">
        <v>5747</v>
      </c>
      <c r="G5055" s="51" t="s">
        <v>5749</v>
      </c>
      <c r="H5055" s="51">
        <v>250</v>
      </c>
      <c r="I5055" s="51" t="s">
        <v>14443</v>
      </c>
      <c r="J5055" s="51">
        <v>16.690000000000001</v>
      </c>
      <c r="K5055" s="68">
        <v>4172.5</v>
      </c>
      <c r="L5055" s="63" t="s">
        <v>14444</v>
      </c>
      <c r="M5055" s="50" t="s">
        <v>3886</v>
      </c>
      <c r="N5055" s="36" t="s">
        <v>41</v>
      </c>
      <c r="O5055" s="36">
        <v>1855</v>
      </c>
      <c r="Q5055" s="36" t="s">
        <v>5578</v>
      </c>
      <c r="R5055" s="50" t="str">
        <f>VLOOKUP(A5055,[1]komplet!$1:$1048576,18,0)</f>
        <v>ANO</v>
      </c>
    </row>
    <row r="5056" spans="1:18" x14ac:dyDescent="0.25">
      <c r="A5056" s="71">
        <v>600113892</v>
      </c>
      <c r="B5056" s="56">
        <f t="shared" si="156"/>
        <v>600113892</v>
      </c>
      <c r="C5056" s="57" t="s">
        <v>1930</v>
      </c>
      <c r="D5056" s="50">
        <v>1</v>
      </c>
      <c r="E5056" s="72">
        <f t="shared" si="157"/>
        <v>70989826</v>
      </c>
      <c r="F5056" s="51" t="s">
        <v>5747</v>
      </c>
      <c r="G5056" s="51" t="s">
        <v>5749</v>
      </c>
      <c r="H5056" s="51">
        <v>450</v>
      </c>
      <c r="I5056" s="51" t="s">
        <v>14443</v>
      </c>
      <c r="J5056" s="51">
        <v>16.690000000000001</v>
      </c>
      <c r="K5056" s="68">
        <v>7510.5000000000009</v>
      </c>
      <c r="L5056" s="63" t="s">
        <v>14444</v>
      </c>
      <c r="M5056" s="50" t="s">
        <v>3887</v>
      </c>
      <c r="O5056" s="36">
        <v>123</v>
      </c>
      <c r="Q5056" s="36" t="s">
        <v>5580</v>
      </c>
      <c r="R5056" s="50" t="str">
        <f>VLOOKUP(A5056,[1]komplet!$1:$1048576,18,0)</f>
        <v>ANO</v>
      </c>
    </row>
    <row r="5057" spans="1:18" x14ac:dyDescent="0.25">
      <c r="A5057" s="71">
        <v>600114040</v>
      </c>
      <c r="B5057" s="56">
        <f t="shared" si="156"/>
        <v>600114040</v>
      </c>
      <c r="C5057" s="57" t="s">
        <v>1931</v>
      </c>
      <c r="D5057" s="50">
        <v>1</v>
      </c>
      <c r="E5057" s="72">
        <f t="shared" si="157"/>
        <v>75020211</v>
      </c>
      <c r="F5057" s="51" t="s">
        <v>5747</v>
      </c>
      <c r="G5057" s="51" t="s">
        <v>5749</v>
      </c>
      <c r="H5057" s="51">
        <v>1625</v>
      </c>
      <c r="I5057" s="51" t="s">
        <v>14443</v>
      </c>
      <c r="J5057" s="51">
        <v>16.690000000000001</v>
      </c>
      <c r="K5057" s="68">
        <v>27121.250000000004</v>
      </c>
      <c r="L5057" s="63" t="s">
        <v>14444</v>
      </c>
      <c r="M5057" s="50" t="s">
        <v>3888</v>
      </c>
      <c r="N5057" s="36" t="s">
        <v>36</v>
      </c>
      <c r="O5057" s="36">
        <v>1160</v>
      </c>
      <c r="Q5057" s="36" t="s">
        <v>5578</v>
      </c>
      <c r="R5057" s="50" t="str">
        <f>VLOOKUP(A5057,[1]komplet!$1:$1048576,18,0)</f>
        <v>ANO</v>
      </c>
    </row>
    <row r="5058" spans="1:18" x14ac:dyDescent="0.25">
      <c r="A5058" s="71">
        <v>600114082</v>
      </c>
      <c r="B5058" s="56">
        <f t="shared" si="156"/>
        <v>600114082</v>
      </c>
      <c r="C5058" s="58" t="s">
        <v>1932</v>
      </c>
      <c r="D5058" s="50">
        <v>1</v>
      </c>
      <c r="E5058" s="72">
        <f t="shared" si="157"/>
        <v>75020238</v>
      </c>
      <c r="F5058" s="51" t="s">
        <v>5747</v>
      </c>
      <c r="G5058" s="51" t="s">
        <v>5749</v>
      </c>
      <c r="H5058" s="51">
        <v>1700</v>
      </c>
      <c r="I5058" s="51" t="s">
        <v>14443</v>
      </c>
      <c r="J5058" s="51">
        <v>16.690000000000001</v>
      </c>
      <c r="K5058" s="68">
        <v>28373.000000000004</v>
      </c>
      <c r="L5058" s="63" t="s">
        <v>14444</v>
      </c>
      <c r="M5058" s="50" t="s">
        <v>3889</v>
      </c>
      <c r="N5058" s="36" t="s">
        <v>5581</v>
      </c>
      <c r="O5058" s="36">
        <v>1355</v>
      </c>
      <c r="Q5058" s="36" t="s">
        <v>5578</v>
      </c>
      <c r="R5058" s="50" t="str">
        <f>VLOOKUP(A5058,[1]komplet!$1:$1048576,18,0)</f>
        <v>ANO</v>
      </c>
    </row>
    <row r="5059" spans="1:18" x14ac:dyDescent="0.25">
      <c r="A5059" s="71">
        <v>600114121</v>
      </c>
      <c r="B5059" s="56">
        <f t="shared" si="156"/>
        <v>600114121</v>
      </c>
      <c r="C5059" s="58" t="s">
        <v>1933</v>
      </c>
      <c r="D5059" s="50">
        <v>1</v>
      </c>
      <c r="E5059" s="72">
        <f t="shared" si="157"/>
        <v>70941572</v>
      </c>
      <c r="F5059" s="51" t="s">
        <v>5747</v>
      </c>
      <c r="G5059" s="51" t="s">
        <v>5749</v>
      </c>
      <c r="H5059" s="51">
        <v>1950</v>
      </c>
      <c r="I5059" s="51" t="s">
        <v>14443</v>
      </c>
      <c r="J5059" s="51">
        <v>16.690000000000001</v>
      </c>
      <c r="K5059" s="68">
        <v>32545.500000000004</v>
      </c>
      <c r="L5059" s="63" t="s">
        <v>14444</v>
      </c>
      <c r="M5059" s="50" t="s">
        <v>3890</v>
      </c>
      <c r="N5059" s="36" t="s">
        <v>41</v>
      </c>
      <c r="O5059" s="36">
        <v>298</v>
      </c>
      <c r="Q5059" s="36" t="s">
        <v>5582</v>
      </c>
      <c r="R5059" s="50" t="str">
        <f>VLOOKUP(A5059,[1]komplet!$1:$1048576,18,0)</f>
        <v>ANO</v>
      </c>
    </row>
    <row r="5060" spans="1:18" x14ac:dyDescent="0.25">
      <c r="A5060" s="71">
        <v>600114163</v>
      </c>
      <c r="B5060" s="56">
        <f t="shared" si="156"/>
        <v>600114163</v>
      </c>
      <c r="C5060" s="58" t="s">
        <v>1934</v>
      </c>
      <c r="D5060" s="50">
        <v>1</v>
      </c>
      <c r="E5060" s="72">
        <f t="shared" si="157"/>
        <v>75024268</v>
      </c>
      <c r="F5060" s="51" t="s">
        <v>5747</v>
      </c>
      <c r="G5060" s="51" t="s">
        <v>5749</v>
      </c>
      <c r="H5060" s="51">
        <v>275</v>
      </c>
      <c r="I5060" s="51" t="s">
        <v>14443</v>
      </c>
      <c r="J5060" s="51">
        <v>16.690000000000001</v>
      </c>
      <c r="K5060" s="68">
        <v>4589.75</v>
      </c>
      <c r="L5060" s="63" t="s">
        <v>14444</v>
      </c>
      <c r="M5060" s="50" t="s">
        <v>3891</v>
      </c>
      <c r="N5060" s="36" t="s">
        <v>19</v>
      </c>
      <c r="O5060" s="36">
        <v>126</v>
      </c>
      <c r="Q5060" s="36" t="s">
        <v>77</v>
      </c>
      <c r="R5060" s="50" t="str">
        <f>VLOOKUP(A5060,[1]komplet!$1:$1048576,18,0)</f>
        <v>ANO</v>
      </c>
    </row>
    <row r="5061" spans="1:18" x14ac:dyDescent="0.25">
      <c r="A5061" s="71">
        <v>600114180</v>
      </c>
      <c r="B5061" s="56">
        <f t="shared" ref="B5061:B5124" si="158">A5061*1</f>
        <v>600114180</v>
      </c>
      <c r="C5061" s="58" t="s">
        <v>1935</v>
      </c>
      <c r="D5061" s="50">
        <v>1</v>
      </c>
      <c r="E5061" s="72">
        <f t="shared" ref="E5061:E5124" si="159">C5061*1</f>
        <v>75021331</v>
      </c>
      <c r="F5061" s="51" t="s">
        <v>5747</v>
      </c>
      <c r="G5061" s="51" t="s">
        <v>5749</v>
      </c>
      <c r="H5061" s="51">
        <v>825</v>
      </c>
      <c r="I5061" s="51" t="s">
        <v>14443</v>
      </c>
      <c r="J5061" s="51">
        <v>16.690000000000001</v>
      </c>
      <c r="K5061" s="68">
        <v>13769.250000000002</v>
      </c>
      <c r="L5061" s="63" t="s">
        <v>14444</v>
      </c>
      <c r="M5061" s="50" t="s">
        <v>3892</v>
      </c>
      <c r="O5061" s="36">
        <v>550</v>
      </c>
      <c r="Q5061" s="36" t="s">
        <v>5583</v>
      </c>
      <c r="R5061" s="50" t="str">
        <f>VLOOKUP(A5061,[1]komplet!$1:$1048576,18,0)</f>
        <v>ANO</v>
      </c>
    </row>
    <row r="5062" spans="1:18" x14ac:dyDescent="0.25">
      <c r="A5062" s="71">
        <v>600114198</v>
      </c>
      <c r="B5062" s="56">
        <f t="shared" si="158"/>
        <v>600114198</v>
      </c>
      <c r="C5062" s="58" t="s">
        <v>1936</v>
      </c>
      <c r="D5062" s="50">
        <v>1</v>
      </c>
      <c r="E5062" s="72">
        <f t="shared" si="159"/>
        <v>70917043</v>
      </c>
      <c r="F5062" s="51" t="s">
        <v>5747</v>
      </c>
      <c r="G5062" s="51" t="s">
        <v>5749</v>
      </c>
      <c r="H5062" s="51">
        <v>1225</v>
      </c>
      <c r="I5062" s="51" t="s">
        <v>14443</v>
      </c>
      <c r="J5062" s="51">
        <v>16.690000000000001</v>
      </c>
      <c r="K5062" s="68">
        <v>20445.25</v>
      </c>
      <c r="L5062" s="63" t="s">
        <v>14444</v>
      </c>
      <c r="M5062" s="50" t="s">
        <v>3893</v>
      </c>
      <c r="N5062" s="36" t="s">
        <v>41</v>
      </c>
      <c r="O5062" s="36">
        <v>268</v>
      </c>
      <c r="Q5062" s="36" t="s">
        <v>5582</v>
      </c>
      <c r="R5062" s="50" t="str">
        <f>VLOOKUP(A5062,[1]komplet!$1:$1048576,18,0)</f>
        <v>ANO</v>
      </c>
    </row>
    <row r="5063" spans="1:18" x14ac:dyDescent="0.25">
      <c r="A5063" s="71">
        <v>600114279</v>
      </c>
      <c r="B5063" s="56">
        <f t="shared" si="158"/>
        <v>600114279</v>
      </c>
      <c r="C5063" s="58" t="s">
        <v>1937</v>
      </c>
      <c r="D5063" s="50">
        <v>1</v>
      </c>
      <c r="E5063" s="72">
        <f t="shared" si="159"/>
        <v>70988684</v>
      </c>
      <c r="F5063" s="51" t="s">
        <v>5747</v>
      </c>
      <c r="G5063" s="51" t="s">
        <v>5749</v>
      </c>
      <c r="H5063" s="51">
        <v>800</v>
      </c>
      <c r="I5063" s="51" t="s">
        <v>14443</v>
      </c>
      <c r="J5063" s="51">
        <v>16.690000000000001</v>
      </c>
      <c r="K5063" s="68">
        <v>13352.000000000002</v>
      </c>
      <c r="L5063" s="63" t="s">
        <v>14444</v>
      </c>
      <c r="M5063" s="50" t="s">
        <v>3894</v>
      </c>
      <c r="N5063" s="36" t="s">
        <v>53</v>
      </c>
      <c r="O5063" s="36">
        <v>63</v>
      </c>
      <c r="Q5063" s="36" t="s">
        <v>5584</v>
      </c>
      <c r="R5063" s="50" t="str">
        <f>VLOOKUP(A5063,[1]komplet!$1:$1048576,18,0)</f>
        <v>ANO</v>
      </c>
    </row>
    <row r="5064" spans="1:18" x14ac:dyDescent="0.25">
      <c r="A5064" s="71">
        <v>600114406</v>
      </c>
      <c r="B5064" s="56">
        <f t="shared" si="158"/>
        <v>600114406</v>
      </c>
      <c r="C5064" s="58" t="s">
        <v>1938</v>
      </c>
      <c r="D5064" s="50">
        <v>1</v>
      </c>
      <c r="E5064" s="72">
        <f t="shared" si="159"/>
        <v>71005056</v>
      </c>
      <c r="F5064" s="51" t="s">
        <v>5747</v>
      </c>
      <c r="G5064" s="51" t="s">
        <v>5749</v>
      </c>
      <c r="H5064" s="51">
        <v>250</v>
      </c>
      <c r="I5064" s="51" t="s">
        <v>14443</v>
      </c>
      <c r="J5064" s="51">
        <v>16.690000000000001</v>
      </c>
      <c r="K5064" s="68">
        <v>4172.5</v>
      </c>
      <c r="L5064" s="63" t="s">
        <v>14444</v>
      </c>
      <c r="M5064" s="50" t="s">
        <v>3895</v>
      </c>
      <c r="O5064" s="36">
        <v>216</v>
      </c>
      <c r="Q5064" s="36" t="s">
        <v>5585</v>
      </c>
      <c r="R5064" s="50" t="str">
        <f>VLOOKUP(A5064,[1]komplet!$1:$1048576,18,0)</f>
        <v>ANO</v>
      </c>
    </row>
    <row r="5065" spans="1:18" x14ac:dyDescent="0.25">
      <c r="A5065" s="71">
        <v>600114465</v>
      </c>
      <c r="B5065" s="56">
        <f t="shared" si="158"/>
        <v>600114465</v>
      </c>
      <c r="C5065" s="58" t="s">
        <v>1939</v>
      </c>
      <c r="D5065" s="50">
        <v>1</v>
      </c>
      <c r="E5065" s="72">
        <f t="shared" si="159"/>
        <v>75020220</v>
      </c>
      <c r="F5065" s="51" t="s">
        <v>5747</v>
      </c>
      <c r="G5065" s="51" t="s">
        <v>5749</v>
      </c>
      <c r="H5065" s="51">
        <v>2175</v>
      </c>
      <c r="I5065" s="51" t="s">
        <v>14443</v>
      </c>
      <c r="J5065" s="51">
        <v>16.690000000000001</v>
      </c>
      <c r="K5065" s="68">
        <v>36300.75</v>
      </c>
      <c r="L5065" s="63" t="s">
        <v>14444</v>
      </c>
      <c r="M5065" s="50" t="s">
        <v>3896</v>
      </c>
      <c r="N5065" s="36" t="s">
        <v>5467</v>
      </c>
      <c r="O5065" s="36">
        <v>908</v>
      </c>
      <c r="Q5065" s="36" t="s">
        <v>5578</v>
      </c>
      <c r="R5065" s="50" t="str">
        <f>VLOOKUP(A5065,[1]komplet!$1:$1048576,18,0)</f>
        <v>ANO</v>
      </c>
    </row>
    <row r="5066" spans="1:18" x14ac:dyDescent="0.25">
      <c r="A5066" s="71">
        <v>691010846</v>
      </c>
      <c r="B5066" s="56">
        <f t="shared" si="158"/>
        <v>691010846</v>
      </c>
      <c r="C5066" s="58" t="s">
        <v>1940</v>
      </c>
      <c r="D5066" s="50">
        <v>1</v>
      </c>
      <c r="E5066" s="72">
        <f t="shared" si="159"/>
        <v>4605021</v>
      </c>
      <c r="F5066" s="51" t="s">
        <v>5747</v>
      </c>
      <c r="G5066" s="51" t="s">
        <v>5749</v>
      </c>
      <c r="H5066" s="51">
        <v>175</v>
      </c>
      <c r="I5066" s="51" t="s">
        <v>14443</v>
      </c>
      <c r="J5066" s="51">
        <v>16.690000000000001</v>
      </c>
      <c r="K5066" s="68">
        <v>2920.75</v>
      </c>
      <c r="L5066" s="63" t="s">
        <v>14444</v>
      </c>
      <c r="M5066" s="50" t="s">
        <v>3897</v>
      </c>
      <c r="O5066" s="36">
        <v>680</v>
      </c>
      <c r="Q5066" s="36" t="s">
        <v>5583</v>
      </c>
      <c r="R5066" s="50" t="str">
        <f>VLOOKUP(A5066,[1]komplet!$1:$1048576,18,0)</f>
        <v>NE</v>
      </c>
    </row>
    <row r="5067" spans="1:18" x14ac:dyDescent="0.25">
      <c r="A5067" s="71">
        <v>600001806</v>
      </c>
      <c r="B5067" s="56">
        <f t="shared" si="158"/>
        <v>600001806</v>
      </c>
      <c r="C5067" s="58" t="s">
        <v>1941</v>
      </c>
      <c r="D5067" s="50">
        <v>1</v>
      </c>
      <c r="E5067" s="72">
        <f t="shared" si="159"/>
        <v>25853708</v>
      </c>
      <c r="F5067" s="51" t="s">
        <v>5747</v>
      </c>
      <c r="G5067" s="51" t="s">
        <v>5750</v>
      </c>
      <c r="H5067" s="51">
        <v>650</v>
      </c>
      <c r="I5067" s="51" t="s">
        <v>14443</v>
      </c>
      <c r="J5067" s="51">
        <v>16.690000000000001</v>
      </c>
      <c r="K5067" s="68">
        <v>10848.5</v>
      </c>
      <c r="L5067" s="63" t="s">
        <v>14444</v>
      </c>
      <c r="M5067" s="50" t="s">
        <v>3898</v>
      </c>
      <c r="N5067" s="36" t="s">
        <v>64</v>
      </c>
      <c r="O5067" s="36">
        <v>293</v>
      </c>
      <c r="Q5067" s="36" t="s">
        <v>5586</v>
      </c>
      <c r="R5067" s="50" t="str">
        <f>VLOOKUP(A5067,[1]komplet!$1:$1048576,18,0)</f>
        <v>NE</v>
      </c>
    </row>
    <row r="5068" spans="1:18" x14ac:dyDescent="0.25">
      <c r="A5068" s="71">
        <v>600018181</v>
      </c>
      <c r="B5068" s="56">
        <f t="shared" si="158"/>
        <v>600018181</v>
      </c>
      <c r="C5068" s="58" t="s">
        <v>1942</v>
      </c>
      <c r="D5068" s="50">
        <v>1</v>
      </c>
      <c r="E5068" s="72">
        <f t="shared" si="159"/>
        <v>25364359</v>
      </c>
      <c r="F5068" s="51" t="s">
        <v>5747</v>
      </c>
      <c r="G5068" s="51" t="s">
        <v>5750</v>
      </c>
      <c r="H5068" s="51">
        <v>375</v>
      </c>
      <c r="I5068" s="51" t="s">
        <v>14443</v>
      </c>
      <c r="J5068" s="51">
        <v>16.690000000000001</v>
      </c>
      <c r="K5068" s="68">
        <v>6258.7500000000009</v>
      </c>
      <c r="L5068" s="63" t="s">
        <v>14444</v>
      </c>
      <c r="M5068" s="50" t="s">
        <v>3899</v>
      </c>
      <c r="N5068" s="36" t="s">
        <v>5587</v>
      </c>
      <c r="O5068" s="36">
        <v>406</v>
      </c>
      <c r="Q5068" s="36" t="s">
        <v>5586</v>
      </c>
      <c r="R5068" s="50" t="str">
        <f>VLOOKUP(A5068,[1]komplet!$1:$1048576,18,0)</f>
        <v>NE</v>
      </c>
    </row>
    <row r="5069" spans="1:18" x14ac:dyDescent="0.25">
      <c r="A5069" s="71">
        <v>600018156</v>
      </c>
      <c r="B5069" s="56">
        <f t="shared" si="158"/>
        <v>600018156</v>
      </c>
      <c r="C5069" s="58" t="s">
        <v>1943</v>
      </c>
      <c r="D5069" s="50">
        <v>1</v>
      </c>
      <c r="E5069" s="72">
        <f t="shared" si="159"/>
        <v>843474</v>
      </c>
      <c r="F5069" s="51" t="s">
        <v>5747</v>
      </c>
      <c r="G5069" s="51" t="s">
        <v>5750</v>
      </c>
      <c r="H5069" s="51">
        <v>2400</v>
      </c>
      <c r="I5069" s="51" t="s">
        <v>14443</v>
      </c>
      <c r="J5069" s="51">
        <v>16.690000000000001</v>
      </c>
      <c r="K5069" s="68">
        <v>40056</v>
      </c>
      <c r="L5069" s="63" t="s">
        <v>14444</v>
      </c>
      <c r="M5069" s="50" t="s">
        <v>3900</v>
      </c>
      <c r="N5069" s="36" t="s">
        <v>19</v>
      </c>
      <c r="O5069" s="36">
        <v>1610</v>
      </c>
      <c r="Q5069" s="36" t="s">
        <v>5586</v>
      </c>
      <c r="R5069" s="50" t="str">
        <f>VLOOKUP(A5069,[1]komplet!$1:$1048576,18,0)</f>
        <v>ANO</v>
      </c>
    </row>
    <row r="5070" spans="1:18" x14ac:dyDescent="0.25">
      <c r="A5070" s="71">
        <v>600018202</v>
      </c>
      <c r="B5070" s="56">
        <f t="shared" si="158"/>
        <v>600018202</v>
      </c>
      <c r="C5070" s="58" t="s">
        <v>1944</v>
      </c>
      <c r="D5070" s="50">
        <v>1</v>
      </c>
      <c r="E5070" s="72">
        <f t="shared" si="159"/>
        <v>843547</v>
      </c>
      <c r="F5070" s="51" t="s">
        <v>5747</v>
      </c>
      <c r="G5070" s="51" t="s">
        <v>5750</v>
      </c>
      <c r="H5070" s="51">
        <v>1050</v>
      </c>
      <c r="I5070" s="51" t="s">
        <v>14443</v>
      </c>
      <c r="J5070" s="51">
        <v>16.690000000000001</v>
      </c>
      <c r="K5070" s="68">
        <v>17524.5</v>
      </c>
      <c r="L5070" s="63" t="s">
        <v>14444</v>
      </c>
      <c r="M5070" s="50" t="s">
        <v>3901</v>
      </c>
      <c r="N5070" s="36" t="s">
        <v>5588</v>
      </c>
      <c r="O5070" s="36">
        <v>570</v>
      </c>
      <c r="Q5070" s="36" t="s">
        <v>5586</v>
      </c>
      <c r="R5070" s="50" t="str">
        <f>VLOOKUP(A5070,[1]komplet!$1:$1048576,18,0)</f>
        <v>ANO</v>
      </c>
    </row>
    <row r="5071" spans="1:18" x14ac:dyDescent="0.25">
      <c r="A5071" s="71">
        <v>600018211</v>
      </c>
      <c r="B5071" s="56">
        <f t="shared" si="158"/>
        <v>600018211</v>
      </c>
      <c r="C5071" s="58" t="s">
        <v>1945</v>
      </c>
      <c r="D5071" s="50">
        <v>1</v>
      </c>
      <c r="E5071" s="72">
        <f t="shared" si="159"/>
        <v>843393</v>
      </c>
      <c r="F5071" s="51" t="s">
        <v>5747</v>
      </c>
      <c r="G5071" s="51" t="s">
        <v>5750</v>
      </c>
      <c r="H5071" s="51">
        <v>1825</v>
      </c>
      <c r="I5071" s="51" t="s">
        <v>14443</v>
      </c>
      <c r="J5071" s="51">
        <v>16.690000000000001</v>
      </c>
      <c r="K5071" s="68">
        <v>30459.250000000004</v>
      </c>
      <c r="L5071" s="63" t="s">
        <v>14444</v>
      </c>
      <c r="M5071" s="50" t="s">
        <v>3902</v>
      </c>
      <c r="N5071" s="36" t="s">
        <v>5589</v>
      </c>
      <c r="O5071" s="36">
        <v>1725</v>
      </c>
      <c r="Q5071" s="36" t="s">
        <v>5586</v>
      </c>
      <c r="R5071" s="50" t="str">
        <f>VLOOKUP(A5071,[1]komplet!$1:$1048576,18,0)</f>
        <v>ANO</v>
      </c>
    </row>
    <row r="5072" spans="1:18" x14ac:dyDescent="0.25">
      <c r="A5072" s="71">
        <v>600150089</v>
      </c>
      <c r="B5072" s="56">
        <f t="shared" si="158"/>
        <v>600150089</v>
      </c>
      <c r="C5072" s="58" t="s">
        <v>1946</v>
      </c>
      <c r="D5072" s="50">
        <v>1</v>
      </c>
      <c r="E5072" s="72">
        <f t="shared" si="159"/>
        <v>70874603</v>
      </c>
      <c r="F5072" s="51" t="s">
        <v>5747</v>
      </c>
      <c r="G5072" s="51" t="s">
        <v>5750</v>
      </c>
      <c r="H5072" s="51">
        <v>2175</v>
      </c>
      <c r="I5072" s="51" t="s">
        <v>14443</v>
      </c>
      <c r="J5072" s="51">
        <v>16.690000000000001</v>
      </c>
      <c r="K5072" s="68">
        <v>36300.75</v>
      </c>
      <c r="L5072" s="63" t="s">
        <v>14444</v>
      </c>
      <c r="M5072" s="50" t="s">
        <v>3903</v>
      </c>
      <c r="N5072" s="36" t="s">
        <v>36</v>
      </c>
      <c r="O5072" s="36">
        <v>70</v>
      </c>
      <c r="Q5072" s="36" t="s">
        <v>5590</v>
      </c>
      <c r="R5072" s="50" t="str">
        <f>VLOOKUP(A5072,[1]komplet!$1:$1048576,18,0)</f>
        <v>ANO</v>
      </c>
    </row>
    <row r="5073" spans="1:18" x14ac:dyDescent="0.25">
      <c r="A5073" s="71">
        <v>600027228</v>
      </c>
      <c r="B5073" s="56">
        <f t="shared" si="158"/>
        <v>600027228</v>
      </c>
      <c r="C5073" s="58" t="s">
        <v>1947</v>
      </c>
      <c r="D5073" s="50">
        <v>1</v>
      </c>
      <c r="E5073" s="72">
        <f t="shared" si="159"/>
        <v>70238910</v>
      </c>
      <c r="F5073" s="51" t="s">
        <v>5747</v>
      </c>
      <c r="G5073" s="51" t="s">
        <v>5750</v>
      </c>
      <c r="H5073" s="51">
        <v>225</v>
      </c>
      <c r="I5073" s="51" t="s">
        <v>14443</v>
      </c>
      <c r="J5073" s="51">
        <v>16.690000000000001</v>
      </c>
      <c r="K5073" s="68">
        <v>3755.2500000000005</v>
      </c>
      <c r="L5073" s="63" t="s">
        <v>14444</v>
      </c>
      <c r="M5073" s="50" t="s">
        <v>3904</v>
      </c>
      <c r="N5073" s="36" t="s">
        <v>5591</v>
      </c>
      <c r="O5073" s="36">
        <v>649</v>
      </c>
      <c r="Q5073" s="36" t="s">
        <v>5586</v>
      </c>
      <c r="R5073" s="50" t="str">
        <f>VLOOKUP(A5073,[1]komplet!$1:$1048576,18,0)</f>
        <v>ANO</v>
      </c>
    </row>
    <row r="5074" spans="1:18" x14ac:dyDescent="0.25">
      <c r="A5074" s="71">
        <v>600149625</v>
      </c>
      <c r="B5074" s="56">
        <f t="shared" si="158"/>
        <v>600149625</v>
      </c>
      <c r="C5074" s="58" t="s">
        <v>1948</v>
      </c>
      <c r="D5074" s="50">
        <v>1</v>
      </c>
      <c r="E5074" s="72">
        <f t="shared" si="159"/>
        <v>45211604</v>
      </c>
      <c r="F5074" s="51" t="s">
        <v>5747</v>
      </c>
      <c r="G5074" s="51" t="s">
        <v>5750</v>
      </c>
      <c r="H5074" s="51">
        <v>775</v>
      </c>
      <c r="I5074" s="51" t="s">
        <v>14443</v>
      </c>
      <c r="J5074" s="51">
        <v>16.690000000000001</v>
      </c>
      <c r="K5074" s="68">
        <v>12934.750000000002</v>
      </c>
      <c r="L5074" s="63" t="s">
        <v>14444</v>
      </c>
      <c r="M5074" s="50" t="s">
        <v>3905</v>
      </c>
      <c r="O5074" s="36">
        <v>181</v>
      </c>
      <c r="Q5074" s="36" t="s">
        <v>5592</v>
      </c>
      <c r="R5074" s="50" t="str">
        <f>VLOOKUP(A5074,[1]komplet!$1:$1048576,18,0)</f>
        <v>ANO</v>
      </c>
    </row>
    <row r="5075" spans="1:18" x14ac:dyDescent="0.25">
      <c r="A5075" s="71">
        <v>600149641</v>
      </c>
      <c r="B5075" s="56">
        <f t="shared" si="158"/>
        <v>600149641</v>
      </c>
      <c r="C5075" s="58" t="s">
        <v>1949</v>
      </c>
      <c r="D5075" s="50">
        <v>1</v>
      </c>
      <c r="E5075" s="72">
        <f t="shared" si="159"/>
        <v>45211761</v>
      </c>
      <c r="F5075" s="51" t="s">
        <v>5747</v>
      </c>
      <c r="G5075" s="51" t="s">
        <v>5750</v>
      </c>
      <c r="H5075" s="51">
        <v>1225</v>
      </c>
      <c r="I5075" s="51" t="s">
        <v>14443</v>
      </c>
      <c r="J5075" s="51">
        <v>16.690000000000001</v>
      </c>
      <c r="K5075" s="68">
        <v>20445.25</v>
      </c>
      <c r="L5075" s="63" t="s">
        <v>14444</v>
      </c>
      <c r="M5075" s="50" t="s">
        <v>3906</v>
      </c>
      <c r="N5075" s="36" t="s">
        <v>64</v>
      </c>
      <c r="O5075" s="36">
        <v>293</v>
      </c>
      <c r="Q5075" s="36" t="s">
        <v>5586</v>
      </c>
      <c r="R5075" s="50" t="str">
        <f>VLOOKUP(A5075,[1]komplet!$1:$1048576,18,0)</f>
        <v>ANO</v>
      </c>
    </row>
    <row r="5076" spans="1:18" x14ac:dyDescent="0.25">
      <c r="A5076" s="71">
        <v>600149684</v>
      </c>
      <c r="B5076" s="56">
        <f t="shared" si="158"/>
        <v>600149684</v>
      </c>
      <c r="C5076" s="58" t="s">
        <v>1950</v>
      </c>
      <c r="D5076" s="50">
        <v>1</v>
      </c>
      <c r="E5076" s="72">
        <f t="shared" si="159"/>
        <v>48773689</v>
      </c>
      <c r="F5076" s="51" t="s">
        <v>5747</v>
      </c>
      <c r="G5076" s="51" t="s">
        <v>5750</v>
      </c>
      <c r="H5076" s="51">
        <v>850</v>
      </c>
      <c r="I5076" s="51" t="s">
        <v>14443</v>
      </c>
      <c r="J5076" s="51">
        <v>16.690000000000001</v>
      </c>
      <c r="K5076" s="68">
        <v>14186.500000000002</v>
      </c>
      <c r="L5076" s="63" t="s">
        <v>14444</v>
      </c>
      <c r="M5076" s="50" t="s">
        <v>3907</v>
      </c>
      <c r="O5076" s="36">
        <v>360</v>
      </c>
      <c r="Q5076" s="36" t="s">
        <v>5593</v>
      </c>
      <c r="R5076" s="50" t="str">
        <f>VLOOKUP(A5076,[1]komplet!$1:$1048576,18,0)</f>
        <v>ANO</v>
      </c>
    </row>
    <row r="5077" spans="1:18" x14ac:dyDescent="0.25">
      <c r="A5077" s="71">
        <v>600149692</v>
      </c>
      <c r="B5077" s="56">
        <f t="shared" si="158"/>
        <v>600149692</v>
      </c>
      <c r="C5077" s="58" t="s">
        <v>1951</v>
      </c>
      <c r="D5077" s="50">
        <v>1</v>
      </c>
      <c r="E5077" s="72">
        <f t="shared" si="159"/>
        <v>48773824</v>
      </c>
      <c r="F5077" s="51" t="s">
        <v>5747</v>
      </c>
      <c r="G5077" s="51" t="s">
        <v>5750</v>
      </c>
      <c r="H5077" s="51">
        <v>850</v>
      </c>
      <c r="I5077" s="51" t="s">
        <v>14443</v>
      </c>
      <c r="J5077" s="51">
        <v>16.690000000000001</v>
      </c>
      <c r="K5077" s="68">
        <v>14186.500000000002</v>
      </c>
      <c r="L5077" s="63" t="s">
        <v>14444</v>
      </c>
      <c r="M5077" s="50" t="s">
        <v>3908</v>
      </c>
      <c r="O5077" s="36">
        <v>605</v>
      </c>
      <c r="Q5077" s="36" t="s">
        <v>5594</v>
      </c>
      <c r="R5077" s="50" t="str">
        <f>VLOOKUP(A5077,[1]komplet!$1:$1048576,18,0)</f>
        <v>ANO</v>
      </c>
    </row>
    <row r="5078" spans="1:18" x14ac:dyDescent="0.25">
      <c r="A5078" s="71">
        <v>600149714</v>
      </c>
      <c r="B5078" s="56">
        <f t="shared" si="158"/>
        <v>600149714</v>
      </c>
      <c r="C5078" s="58" t="s">
        <v>1952</v>
      </c>
      <c r="D5078" s="50">
        <v>1</v>
      </c>
      <c r="E5078" s="72">
        <f t="shared" si="159"/>
        <v>48773981</v>
      </c>
      <c r="F5078" s="51" t="s">
        <v>5747</v>
      </c>
      <c r="G5078" s="51" t="s">
        <v>5750</v>
      </c>
      <c r="H5078" s="51">
        <v>750</v>
      </c>
      <c r="I5078" s="51" t="s">
        <v>14443</v>
      </c>
      <c r="J5078" s="51">
        <v>16.690000000000001</v>
      </c>
      <c r="K5078" s="68">
        <v>12517.500000000002</v>
      </c>
      <c r="L5078" s="63" t="s">
        <v>14444</v>
      </c>
      <c r="M5078" s="50" t="s">
        <v>3909</v>
      </c>
      <c r="O5078" s="36">
        <v>578</v>
      </c>
      <c r="Q5078" s="36" t="s">
        <v>5595</v>
      </c>
      <c r="R5078" s="50" t="str">
        <f>VLOOKUP(A5078,[1]komplet!$1:$1048576,18,0)</f>
        <v>ANO</v>
      </c>
    </row>
    <row r="5079" spans="1:18" x14ac:dyDescent="0.25">
      <c r="A5079" s="71">
        <v>600149731</v>
      </c>
      <c r="B5079" s="56">
        <f t="shared" si="158"/>
        <v>600149731</v>
      </c>
      <c r="C5079" s="58" t="s">
        <v>1953</v>
      </c>
      <c r="D5079" s="50">
        <v>1</v>
      </c>
      <c r="E5079" s="72">
        <f t="shared" si="159"/>
        <v>60990376</v>
      </c>
      <c r="F5079" s="51" t="s">
        <v>5747</v>
      </c>
      <c r="G5079" s="51" t="s">
        <v>5750</v>
      </c>
      <c r="H5079" s="51">
        <v>1300</v>
      </c>
      <c r="I5079" s="51" t="s">
        <v>14443</v>
      </c>
      <c r="J5079" s="51">
        <v>16.690000000000001</v>
      </c>
      <c r="K5079" s="68">
        <v>21697</v>
      </c>
      <c r="L5079" s="63" t="s">
        <v>14444</v>
      </c>
      <c r="M5079" s="50" t="s">
        <v>3910</v>
      </c>
      <c r="N5079" s="36" t="s">
        <v>5596</v>
      </c>
      <c r="O5079" s="36">
        <v>63</v>
      </c>
      <c r="Q5079" s="36" t="s">
        <v>5586</v>
      </c>
      <c r="R5079" s="50" t="str">
        <f>VLOOKUP(A5079,[1]komplet!$1:$1048576,18,0)</f>
        <v>ANO</v>
      </c>
    </row>
    <row r="5080" spans="1:18" x14ac:dyDescent="0.25">
      <c r="A5080" s="71">
        <v>600149846</v>
      </c>
      <c r="B5080" s="56">
        <f t="shared" si="158"/>
        <v>600149846</v>
      </c>
      <c r="C5080" s="58" t="s">
        <v>1954</v>
      </c>
      <c r="D5080" s="50">
        <v>1</v>
      </c>
      <c r="E5080" s="72">
        <f t="shared" si="159"/>
        <v>70918643</v>
      </c>
      <c r="F5080" s="51" t="s">
        <v>5747</v>
      </c>
      <c r="G5080" s="51" t="s">
        <v>5750</v>
      </c>
      <c r="H5080" s="51">
        <v>450</v>
      </c>
      <c r="I5080" s="51" t="s">
        <v>14443</v>
      </c>
      <c r="J5080" s="51">
        <v>16.690000000000001</v>
      </c>
      <c r="K5080" s="68">
        <v>7510.5000000000009</v>
      </c>
      <c r="L5080" s="63" t="s">
        <v>14444</v>
      </c>
      <c r="M5080" s="50" t="s">
        <v>3911</v>
      </c>
      <c r="N5080" s="36" t="s">
        <v>5597</v>
      </c>
      <c r="O5080" s="36">
        <v>467</v>
      </c>
      <c r="Q5080" s="36" t="s">
        <v>5586</v>
      </c>
      <c r="R5080" s="50" t="str">
        <f>VLOOKUP(A5080,[1]komplet!$1:$1048576,18,0)</f>
        <v>ANO</v>
      </c>
    </row>
    <row r="5081" spans="1:18" x14ac:dyDescent="0.25">
      <c r="A5081" s="71">
        <v>600149951</v>
      </c>
      <c r="B5081" s="56">
        <f t="shared" si="158"/>
        <v>600149951</v>
      </c>
      <c r="C5081" s="58" t="s">
        <v>1955</v>
      </c>
      <c r="D5081" s="50">
        <v>1</v>
      </c>
      <c r="E5081" s="72">
        <f t="shared" si="159"/>
        <v>70936994</v>
      </c>
      <c r="F5081" s="51" t="s">
        <v>5747</v>
      </c>
      <c r="G5081" s="51" t="s">
        <v>5750</v>
      </c>
      <c r="H5081" s="51">
        <v>375</v>
      </c>
      <c r="I5081" s="51" t="s">
        <v>14443</v>
      </c>
      <c r="J5081" s="51">
        <v>16.690000000000001</v>
      </c>
      <c r="K5081" s="68">
        <v>6258.7500000000009</v>
      </c>
      <c r="L5081" s="63" t="s">
        <v>14444</v>
      </c>
      <c r="M5081" s="50" t="s">
        <v>3912</v>
      </c>
      <c r="O5081" s="36">
        <v>207</v>
      </c>
      <c r="Q5081" s="36" t="s">
        <v>5598</v>
      </c>
      <c r="R5081" s="50" t="str">
        <f>VLOOKUP(A5081,[1]komplet!$1:$1048576,18,0)</f>
        <v>ANO</v>
      </c>
    </row>
    <row r="5082" spans="1:18" x14ac:dyDescent="0.25">
      <c r="A5082" s="71">
        <v>600149986</v>
      </c>
      <c r="B5082" s="56">
        <f t="shared" si="158"/>
        <v>600149986</v>
      </c>
      <c r="C5082" s="58" t="s">
        <v>1956</v>
      </c>
      <c r="D5082" s="50">
        <v>1</v>
      </c>
      <c r="E5082" s="72">
        <f t="shared" si="159"/>
        <v>71006150</v>
      </c>
      <c r="F5082" s="51" t="s">
        <v>5747</v>
      </c>
      <c r="G5082" s="51" t="s">
        <v>5750</v>
      </c>
      <c r="H5082" s="51">
        <v>100</v>
      </c>
      <c r="I5082" s="51" t="s">
        <v>14443</v>
      </c>
      <c r="J5082" s="51">
        <v>16.690000000000001</v>
      </c>
      <c r="K5082" s="68">
        <v>1669.0000000000002</v>
      </c>
      <c r="L5082" s="63" t="s">
        <v>14444</v>
      </c>
      <c r="M5082" s="50" t="s">
        <v>3913</v>
      </c>
      <c r="O5082" s="36">
        <v>88</v>
      </c>
      <c r="Q5082" s="36" t="s">
        <v>5599</v>
      </c>
      <c r="R5082" s="50" t="str">
        <f>VLOOKUP(A5082,[1]komplet!$1:$1048576,18,0)</f>
        <v>ANO</v>
      </c>
    </row>
    <row r="5083" spans="1:18" x14ac:dyDescent="0.25">
      <c r="A5083" s="71">
        <v>600150038</v>
      </c>
      <c r="B5083" s="56">
        <f t="shared" si="158"/>
        <v>600150038</v>
      </c>
      <c r="C5083" s="58" t="s">
        <v>1957</v>
      </c>
      <c r="D5083" s="50">
        <v>1</v>
      </c>
      <c r="E5083" s="72">
        <f t="shared" si="159"/>
        <v>70238847</v>
      </c>
      <c r="F5083" s="51" t="s">
        <v>5747</v>
      </c>
      <c r="G5083" s="51" t="s">
        <v>5750</v>
      </c>
      <c r="H5083" s="51">
        <v>1000</v>
      </c>
      <c r="I5083" s="51" t="s">
        <v>14443</v>
      </c>
      <c r="J5083" s="51">
        <v>16.690000000000001</v>
      </c>
      <c r="K5083" s="68">
        <v>16690</v>
      </c>
      <c r="L5083" s="63" t="s">
        <v>14444</v>
      </c>
      <c r="M5083" s="50" t="s">
        <v>3914</v>
      </c>
      <c r="O5083" s="36">
        <v>544</v>
      </c>
      <c r="Q5083" s="36" t="s">
        <v>5600</v>
      </c>
      <c r="R5083" s="50" t="str">
        <f>VLOOKUP(A5083,[1]komplet!$1:$1048576,18,0)</f>
        <v>ANO</v>
      </c>
    </row>
    <row r="5084" spans="1:18" x14ac:dyDescent="0.25">
      <c r="A5084" s="71">
        <v>600150097</v>
      </c>
      <c r="B5084" s="56">
        <f t="shared" si="158"/>
        <v>600150097</v>
      </c>
      <c r="C5084" s="58" t="s">
        <v>1958</v>
      </c>
      <c r="D5084" s="50">
        <v>1</v>
      </c>
      <c r="E5084" s="72">
        <f t="shared" si="159"/>
        <v>70918651</v>
      </c>
      <c r="F5084" s="51" t="s">
        <v>5747</v>
      </c>
      <c r="G5084" s="51" t="s">
        <v>5750</v>
      </c>
      <c r="H5084" s="51">
        <v>325</v>
      </c>
      <c r="I5084" s="51" t="s">
        <v>14443</v>
      </c>
      <c r="J5084" s="51">
        <v>16.690000000000001</v>
      </c>
      <c r="K5084" s="68">
        <v>5424.25</v>
      </c>
      <c r="L5084" s="63" t="s">
        <v>14444</v>
      </c>
      <c r="M5084" s="50" t="s">
        <v>3915</v>
      </c>
      <c r="N5084" s="36" t="s">
        <v>93</v>
      </c>
      <c r="O5084" s="36">
        <v>1180</v>
      </c>
      <c r="Q5084" s="36" t="s">
        <v>5586</v>
      </c>
      <c r="R5084" s="50" t="str">
        <f>VLOOKUP(A5084,[1]komplet!$1:$1048576,18,0)</f>
        <v>ANO</v>
      </c>
    </row>
    <row r="5085" spans="1:18" x14ac:dyDescent="0.25">
      <c r="A5085" s="71">
        <v>600150143</v>
      </c>
      <c r="B5085" s="56">
        <f t="shared" si="158"/>
        <v>600150143</v>
      </c>
      <c r="C5085" s="58" t="s">
        <v>1959</v>
      </c>
      <c r="D5085" s="50">
        <v>1</v>
      </c>
      <c r="E5085" s="72">
        <f t="shared" si="159"/>
        <v>60990384</v>
      </c>
      <c r="F5085" s="51" t="s">
        <v>5747</v>
      </c>
      <c r="G5085" s="51" t="s">
        <v>5750</v>
      </c>
      <c r="H5085" s="51">
        <v>1950</v>
      </c>
      <c r="I5085" s="51" t="s">
        <v>14443</v>
      </c>
      <c r="J5085" s="51">
        <v>16.690000000000001</v>
      </c>
      <c r="K5085" s="68">
        <v>32545.500000000004</v>
      </c>
      <c r="L5085" s="63" t="s">
        <v>14444</v>
      </c>
      <c r="M5085" s="50" t="s">
        <v>3916</v>
      </c>
      <c r="N5085" s="36" t="s">
        <v>4265</v>
      </c>
      <c r="O5085" s="36">
        <v>1700</v>
      </c>
      <c r="Q5085" s="36" t="s">
        <v>5586</v>
      </c>
      <c r="R5085" s="50" t="str">
        <f>VLOOKUP(A5085,[1]komplet!$1:$1048576,18,0)</f>
        <v>ANO</v>
      </c>
    </row>
    <row r="5086" spans="1:18" x14ac:dyDescent="0.25">
      <c r="A5086" s="71">
        <v>600015581</v>
      </c>
      <c r="B5086" s="56">
        <f t="shared" si="158"/>
        <v>600015581</v>
      </c>
      <c r="C5086" s="58" t="s">
        <v>8759</v>
      </c>
      <c r="D5086" s="50">
        <v>1</v>
      </c>
      <c r="E5086" s="72">
        <f t="shared" si="159"/>
        <v>25500091</v>
      </c>
      <c r="F5086" s="51" t="s">
        <v>5747</v>
      </c>
      <c r="G5086" s="51" t="s">
        <v>8905</v>
      </c>
      <c r="H5086" s="51">
        <v>925</v>
      </c>
      <c r="I5086" s="51" t="s">
        <v>14443</v>
      </c>
      <c r="J5086" s="51">
        <v>16.690000000000001</v>
      </c>
      <c r="K5086" s="68">
        <v>15438.250000000002</v>
      </c>
      <c r="L5086" s="63" t="s">
        <v>14444</v>
      </c>
      <c r="M5086" s="50" t="s">
        <v>14297</v>
      </c>
      <c r="N5086" s="36" t="s">
        <v>14298</v>
      </c>
      <c r="O5086" s="36">
        <v>1156</v>
      </c>
      <c r="Q5086" s="36" t="s">
        <v>14299</v>
      </c>
      <c r="R5086" s="50" t="str">
        <f>VLOOKUP(A5086,[1]komplet!$1:$1048576,18,0)</f>
        <v>NE</v>
      </c>
    </row>
    <row r="5087" spans="1:18" x14ac:dyDescent="0.25">
      <c r="A5087" s="71">
        <v>600015459</v>
      </c>
      <c r="B5087" s="56">
        <f t="shared" si="158"/>
        <v>600015459</v>
      </c>
      <c r="C5087" s="58" t="s">
        <v>8760</v>
      </c>
      <c r="D5087" s="50">
        <v>1</v>
      </c>
      <c r="E5087" s="72">
        <f t="shared" si="159"/>
        <v>559644</v>
      </c>
      <c r="F5087" s="51" t="s">
        <v>5747</v>
      </c>
      <c r="G5087" s="51" t="s">
        <v>8905</v>
      </c>
      <c r="H5087" s="51">
        <v>3675</v>
      </c>
      <c r="I5087" s="51" t="s">
        <v>14443</v>
      </c>
      <c r="J5087" s="51">
        <v>16.690000000000001</v>
      </c>
      <c r="K5087" s="68">
        <v>61335.750000000007</v>
      </c>
      <c r="L5087" s="63" t="s">
        <v>14444</v>
      </c>
      <c r="M5087" s="50" t="s">
        <v>14300</v>
      </c>
      <c r="N5087" s="36" t="s">
        <v>28</v>
      </c>
      <c r="O5087" s="36">
        <v>617</v>
      </c>
      <c r="Q5087" s="36" t="s">
        <v>14299</v>
      </c>
      <c r="R5087" s="50" t="str">
        <f>VLOOKUP(A5087,[1]komplet!$1:$1048576,18,0)</f>
        <v>ANO</v>
      </c>
    </row>
    <row r="5088" spans="1:18" x14ac:dyDescent="0.25">
      <c r="A5088" s="71">
        <v>600015467</v>
      </c>
      <c r="B5088" s="56">
        <f t="shared" si="158"/>
        <v>600015467</v>
      </c>
      <c r="C5088" s="58" t="s">
        <v>8761</v>
      </c>
      <c r="D5088" s="50">
        <v>1</v>
      </c>
      <c r="E5088" s="72">
        <f t="shared" si="159"/>
        <v>60371684</v>
      </c>
      <c r="F5088" s="51" t="s">
        <v>5747</v>
      </c>
      <c r="G5088" s="51" t="s">
        <v>8905</v>
      </c>
      <c r="H5088" s="51">
        <v>3750</v>
      </c>
      <c r="I5088" s="51" t="s">
        <v>14443</v>
      </c>
      <c r="J5088" s="51">
        <v>16.690000000000001</v>
      </c>
      <c r="K5088" s="68">
        <v>62587.500000000007</v>
      </c>
      <c r="L5088" s="63" t="s">
        <v>14444</v>
      </c>
      <c r="M5088" s="50" t="s">
        <v>14301</v>
      </c>
      <c r="N5088" s="36" t="s">
        <v>14302</v>
      </c>
      <c r="O5088" s="36">
        <v>218</v>
      </c>
      <c r="Q5088" s="36" t="s">
        <v>14299</v>
      </c>
      <c r="R5088" s="50" t="str">
        <f>VLOOKUP(A5088,[1]komplet!$1:$1048576,18,0)</f>
        <v>ANO</v>
      </c>
    </row>
    <row r="5089" spans="1:18" x14ac:dyDescent="0.25">
      <c r="A5089" s="71">
        <v>600015475</v>
      </c>
      <c r="B5089" s="56">
        <f t="shared" si="158"/>
        <v>600015475</v>
      </c>
      <c r="C5089" s="58" t="s">
        <v>8762</v>
      </c>
      <c r="D5089" s="50">
        <v>1</v>
      </c>
      <c r="E5089" s="72">
        <f t="shared" si="159"/>
        <v>60371749</v>
      </c>
      <c r="F5089" s="51" t="s">
        <v>5747</v>
      </c>
      <c r="G5089" s="51" t="s">
        <v>8905</v>
      </c>
      <c r="H5089" s="51">
        <v>1175</v>
      </c>
      <c r="I5089" s="51" t="s">
        <v>14443</v>
      </c>
      <c r="J5089" s="51">
        <v>16.690000000000001</v>
      </c>
      <c r="K5089" s="68">
        <v>19610.75</v>
      </c>
      <c r="L5089" s="63" t="s">
        <v>14444</v>
      </c>
      <c r="M5089" s="50" t="s">
        <v>14303</v>
      </c>
      <c r="N5089" s="36" t="s">
        <v>14003</v>
      </c>
      <c r="O5089" s="36">
        <v>267</v>
      </c>
      <c r="Q5089" s="36" t="s">
        <v>14299</v>
      </c>
      <c r="R5089" s="50" t="str">
        <f>VLOOKUP(A5089,[1]komplet!$1:$1048576,18,0)</f>
        <v>ANO</v>
      </c>
    </row>
    <row r="5090" spans="1:18" x14ac:dyDescent="0.25">
      <c r="A5090" s="71">
        <v>600015513</v>
      </c>
      <c r="B5090" s="56">
        <f t="shared" si="158"/>
        <v>600015513</v>
      </c>
      <c r="C5090" s="58" t="s">
        <v>8763</v>
      </c>
      <c r="D5090" s="50">
        <v>1</v>
      </c>
      <c r="E5090" s="72">
        <f t="shared" si="159"/>
        <v>60371731</v>
      </c>
      <c r="F5090" s="51" t="s">
        <v>5747</v>
      </c>
      <c r="G5090" s="51" t="s">
        <v>8905</v>
      </c>
      <c r="H5090" s="51">
        <v>1925</v>
      </c>
      <c r="I5090" s="51" t="s">
        <v>14443</v>
      </c>
      <c r="J5090" s="51">
        <v>16.690000000000001</v>
      </c>
      <c r="K5090" s="68">
        <v>32128.250000000004</v>
      </c>
      <c r="L5090" s="63" t="s">
        <v>14444</v>
      </c>
      <c r="M5090" s="50" t="s">
        <v>14304</v>
      </c>
      <c r="N5090" s="36" t="s">
        <v>83</v>
      </c>
      <c r="O5090" s="36">
        <v>22</v>
      </c>
      <c r="Q5090" s="36" t="s">
        <v>14299</v>
      </c>
      <c r="R5090" s="50" t="str">
        <f>VLOOKUP(A5090,[1]komplet!$1:$1048576,18,0)</f>
        <v>ANO</v>
      </c>
    </row>
    <row r="5091" spans="1:18" x14ac:dyDescent="0.25">
      <c r="A5091" s="71">
        <v>600015556</v>
      </c>
      <c r="B5091" s="56">
        <f t="shared" si="158"/>
        <v>600015556</v>
      </c>
      <c r="C5091" s="58" t="s">
        <v>8764</v>
      </c>
      <c r="D5091" s="50">
        <v>1</v>
      </c>
      <c r="E5091" s="72">
        <f t="shared" si="159"/>
        <v>60371790</v>
      </c>
      <c r="F5091" s="51" t="s">
        <v>5747</v>
      </c>
      <c r="G5091" s="51" t="s">
        <v>8905</v>
      </c>
      <c r="H5091" s="51">
        <v>2975</v>
      </c>
      <c r="I5091" s="51" t="s">
        <v>14443</v>
      </c>
      <c r="J5091" s="51">
        <v>16.690000000000001</v>
      </c>
      <c r="K5091" s="68">
        <v>49652.750000000007</v>
      </c>
      <c r="L5091" s="63" t="s">
        <v>14444</v>
      </c>
      <c r="M5091" s="50" t="s">
        <v>14305</v>
      </c>
      <c r="N5091" s="36" t="s">
        <v>14306</v>
      </c>
      <c r="O5091" s="36">
        <v>1527</v>
      </c>
      <c r="Q5091" s="36" t="s">
        <v>4829</v>
      </c>
      <c r="R5091" s="50" t="str">
        <f>VLOOKUP(A5091,[1]komplet!$1:$1048576,18,0)</f>
        <v>ANO</v>
      </c>
    </row>
    <row r="5092" spans="1:18" x14ac:dyDescent="0.25">
      <c r="A5092" s="71">
        <v>600015572</v>
      </c>
      <c r="B5092" s="56">
        <f t="shared" si="158"/>
        <v>600015572</v>
      </c>
      <c r="C5092" s="58" t="s">
        <v>8765</v>
      </c>
      <c r="D5092" s="50">
        <v>1</v>
      </c>
      <c r="E5092" s="72">
        <f t="shared" si="159"/>
        <v>25323822</v>
      </c>
      <c r="F5092" s="51" t="s">
        <v>5747</v>
      </c>
      <c r="G5092" s="51" t="s">
        <v>8905</v>
      </c>
      <c r="H5092" s="51">
        <v>50</v>
      </c>
      <c r="I5092" s="51" t="s">
        <v>14443</v>
      </c>
      <c r="J5092" s="51">
        <v>16.690000000000001</v>
      </c>
      <c r="K5092" s="68">
        <v>834.50000000000011</v>
      </c>
      <c r="L5092" s="63" t="s">
        <v>14444</v>
      </c>
      <c r="M5092" s="50" t="s">
        <v>14307</v>
      </c>
      <c r="N5092" s="36" t="s">
        <v>62</v>
      </c>
      <c r="O5092" s="36">
        <v>699</v>
      </c>
      <c r="Q5092" s="36" t="s">
        <v>5623</v>
      </c>
      <c r="R5092" s="50" t="str">
        <f>VLOOKUP(A5092,[1]komplet!$1:$1048576,18,0)</f>
        <v>NE</v>
      </c>
    </row>
    <row r="5093" spans="1:18" x14ac:dyDescent="0.25">
      <c r="A5093" s="71">
        <v>600015611</v>
      </c>
      <c r="B5093" s="56">
        <f t="shared" si="158"/>
        <v>600015611</v>
      </c>
      <c r="C5093" s="58" t="s">
        <v>8766</v>
      </c>
      <c r="D5093" s="50">
        <v>1</v>
      </c>
      <c r="E5093" s="72">
        <f t="shared" si="159"/>
        <v>25318390</v>
      </c>
      <c r="F5093" s="51" t="s">
        <v>5747</v>
      </c>
      <c r="G5093" s="51" t="s">
        <v>8905</v>
      </c>
      <c r="H5093" s="51">
        <v>1050</v>
      </c>
      <c r="I5093" s="51" t="s">
        <v>14443</v>
      </c>
      <c r="J5093" s="51">
        <v>16.690000000000001</v>
      </c>
      <c r="K5093" s="68">
        <v>17524.5</v>
      </c>
      <c r="L5093" s="63" t="s">
        <v>14444</v>
      </c>
      <c r="M5093" s="50" t="s">
        <v>14308</v>
      </c>
      <c r="N5093" s="36" t="s">
        <v>4475</v>
      </c>
      <c r="O5093" s="36">
        <v>818</v>
      </c>
      <c r="Q5093" s="36" t="s">
        <v>14299</v>
      </c>
      <c r="R5093" s="50" t="str">
        <f>VLOOKUP(A5093,[1]komplet!$1:$1048576,18,0)</f>
        <v>NE</v>
      </c>
    </row>
    <row r="5094" spans="1:18" x14ac:dyDescent="0.25">
      <c r="A5094" s="71">
        <v>600001661</v>
      </c>
      <c r="B5094" s="56">
        <f t="shared" si="158"/>
        <v>600001661</v>
      </c>
      <c r="C5094" s="58" t="s">
        <v>8767</v>
      </c>
      <c r="D5094" s="50">
        <v>1</v>
      </c>
      <c r="E5094" s="72">
        <f t="shared" si="159"/>
        <v>25349520</v>
      </c>
      <c r="F5094" s="51" t="s">
        <v>5747</v>
      </c>
      <c r="G5094" s="51" t="s">
        <v>8905</v>
      </c>
      <c r="H5094" s="51">
        <v>625</v>
      </c>
      <c r="I5094" s="51" t="s">
        <v>14443</v>
      </c>
      <c r="J5094" s="51">
        <v>16.690000000000001</v>
      </c>
      <c r="K5094" s="68">
        <v>10431.25</v>
      </c>
      <c r="L5094" s="63" t="s">
        <v>14444</v>
      </c>
      <c r="M5094" s="50" t="s">
        <v>14309</v>
      </c>
      <c r="N5094" s="36" t="s">
        <v>14310</v>
      </c>
      <c r="O5094" s="36">
        <v>1531</v>
      </c>
      <c r="Q5094" s="36" t="s">
        <v>14299</v>
      </c>
      <c r="R5094" s="50" t="str">
        <f>VLOOKUP(A5094,[1]komplet!$1:$1048576,18,0)</f>
        <v>NE</v>
      </c>
    </row>
    <row r="5095" spans="1:18" x14ac:dyDescent="0.25">
      <c r="A5095" s="71">
        <v>600025730</v>
      </c>
      <c r="B5095" s="56">
        <f t="shared" si="158"/>
        <v>600025730</v>
      </c>
      <c r="C5095" s="58" t="s">
        <v>8768</v>
      </c>
      <c r="D5095" s="50">
        <v>1</v>
      </c>
      <c r="E5095" s="72">
        <f t="shared" si="159"/>
        <v>60371668</v>
      </c>
      <c r="F5095" s="51" t="s">
        <v>5747</v>
      </c>
      <c r="G5095" s="51" t="s">
        <v>8905</v>
      </c>
      <c r="H5095" s="51">
        <v>175</v>
      </c>
      <c r="I5095" s="51" t="s">
        <v>14443</v>
      </c>
      <c r="J5095" s="51">
        <v>16.690000000000001</v>
      </c>
      <c r="K5095" s="68">
        <v>2920.75</v>
      </c>
      <c r="L5095" s="63" t="s">
        <v>14444</v>
      </c>
      <c r="M5095" s="50" t="s">
        <v>14311</v>
      </c>
      <c r="N5095" s="36" t="s">
        <v>4539</v>
      </c>
      <c r="O5095" s="36">
        <v>238</v>
      </c>
      <c r="Q5095" s="36" t="s">
        <v>14299</v>
      </c>
      <c r="R5095" s="50" t="str">
        <f>VLOOKUP(A5095,[1]komplet!$1:$1048576,18,0)</f>
        <v>ANO</v>
      </c>
    </row>
    <row r="5096" spans="1:18" x14ac:dyDescent="0.25">
      <c r="A5096" s="71">
        <v>600025772</v>
      </c>
      <c r="B5096" s="56">
        <f t="shared" si="158"/>
        <v>600025772</v>
      </c>
      <c r="C5096" s="58" t="s">
        <v>8769</v>
      </c>
      <c r="D5096" s="50">
        <v>1</v>
      </c>
      <c r="E5096" s="72">
        <f t="shared" si="159"/>
        <v>60370432</v>
      </c>
      <c r="F5096" s="51" t="s">
        <v>5747</v>
      </c>
      <c r="G5096" s="51" t="s">
        <v>8905</v>
      </c>
      <c r="H5096" s="51">
        <v>350</v>
      </c>
      <c r="I5096" s="51" t="s">
        <v>14443</v>
      </c>
      <c r="J5096" s="51">
        <v>16.690000000000001</v>
      </c>
      <c r="K5096" s="68">
        <v>5841.5</v>
      </c>
      <c r="L5096" s="63" t="s">
        <v>14444</v>
      </c>
      <c r="M5096" s="50" t="s">
        <v>14312</v>
      </c>
      <c r="N5096" s="36" t="s">
        <v>5615</v>
      </c>
      <c r="O5096" s="36">
        <v>961</v>
      </c>
      <c r="Q5096" s="36" t="s">
        <v>14299</v>
      </c>
      <c r="R5096" s="50" t="str">
        <f>VLOOKUP(A5096,[1]komplet!$1:$1048576,18,0)</f>
        <v>ANO</v>
      </c>
    </row>
    <row r="5097" spans="1:18" x14ac:dyDescent="0.25">
      <c r="A5097" s="71">
        <v>600123987</v>
      </c>
      <c r="B5097" s="56">
        <f t="shared" si="158"/>
        <v>600123987</v>
      </c>
      <c r="C5097" s="58" t="s">
        <v>8770</v>
      </c>
      <c r="D5097" s="50">
        <v>1</v>
      </c>
      <c r="E5097" s="72">
        <f t="shared" si="159"/>
        <v>395404</v>
      </c>
      <c r="F5097" s="51" t="s">
        <v>5747</v>
      </c>
      <c r="G5097" s="51" t="s">
        <v>8905</v>
      </c>
      <c r="H5097" s="51">
        <v>725</v>
      </c>
      <c r="I5097" s="51" t="s">
        <v>14443</v>
      </c>
      <c r="J5097" s="51">
        <v>16.690000000000001</v>
      </c>
      <c r="K5097" s="68">
        <v>12100.250000000002</v>
      </c>
      <c r="L5097" s="63" t="s">
        <v>14444</v>
      </c>
      <c r="M5097" s="50" t="s">
        <v>14313</v>
      </c>
      <c r="O5097" s="36">
        <v>375</v>
      </c>
      <c r="Q5097" s="36" t="s">
        <v>14314</v>
      </c>
      <c r="R5097" s="50" t="str">
        <f>VLOOKUP(A5097,[1]komplet!$1:$1048576,18,0)</f>
        <v>ANO</v>
      </c>
    </row>
    <row r="5098" spans="1:18" x14ac:dyDescent="0.25">
      <c r="A5098" s="71">
        <v>600124011</v>
      </c>
      <c r="B5098" s="56">
        <f t="shared" si="158"/>
        <v>600124011</v>
      </c>
      <c r="C5098" s="58" t="s">
        <v>8771</v>
      </c>
      <c r="D5098" s="50">
        <v>1</v>
      </c>
      <c r="E5098" s="72">
        <f t="shared" si="159"/>
        <v>46956735</v>
      </c>
      <c r="F5098" s="51" t="s">
        <v>5747</v>
      </c>
      <c r="G5098" s="51" t="s">
        <v>8905</v>
      </c>
      <c r="H5098" s="51">
        <v>750</v>
      </c>
      <c r="I5098" s="51" t="s">
        <v>14443</v>
      </c>
      <c r="J5098" s="51">
        <v>16.690000000000001</v>
      </c>
      <c r="K5098" s="68">
        <v>12517.500000000002</v>
      </c>
      <c r="L5098" s="63" t="s">
        <v>14444</v>
      </c>
      <c r="M5098" s="50" t="s">
        <v>14315</v>
      </c>
      <c r="N5098" s="36" t="s">
        <v>14316</v>
      </c>
      <c r="O5098" s="36">
        <v>300</v>
      </c>
      <c r="Q5098" s="36" t="s">
        <v>14317</v>
      </c>
      <c r="R5098" s="50" t="str">
        <f>VLOOKUP(A5098,[1]komplet!$1:$1048576,18,0)</f>
        <v>ANO</v>
      </c>
    </row>
    <row r="5099" spans="1:18" x14ac:dyDescent="0.25">
      <c r="A5099" s="71">
        <v>600124029</v>
      </c>
      <c r="B5099" s="56">
        <f t="shared" si="158"/>
        <v>600124029</v>
      </c>
      <c r="C5099" s="58" t="s">
        <v>8772</v>
      </c>
      <c r="D5099" s="50">
        <v>1</v>
      </c>
      <c r="E5099" s="72">
        <f t="shared" si="159"/>
        <v>46956786</v>
      </c>
      <c r="F5099" s="51" t="s">
        <v>5747</v>
      </c>
      <c r="G5099" s="51" t="s">
        <v>8905</v>
      </c>
      <c r="H5099" s="51">
        <v>1525</v>
      </c>
      <c r="I5099" s="51" t="s">
        <v>14443</v>
      </c>
      <c r="J5099" s="51">
        <v>16.690000000000001</v>
      </c>
      <c r="K5099" s="68">
        <v>25452.250000000004</v>
      </c>
      <c r="L5099" s="63" t="s">
        <v>14444</v>
      </c>
      <c r="M5099" s="50" t="s">
        <v>14318</v>
      </c>
      <c r="O5099" s="36">
        <v>440</v>
      </c>
      <c r="Q5099" s="36" t="s">
        <v>14319</v>
      </c>
      <c r="R5099" s="50" t="str">
        <f>VLOOKUP(A5099,[1]komplet!$1:$1048576,18,0)</f>
        <v>ANO</v>
      </c>
    </row>
    <row r="5100" spans="1:18" x14ac:dyDescent="0.25">
      <c r="A5100" s="71">
        <v>600124037</v>
      </c>
      <c r="B5100" s="56">
        <f t="shared" si="158"/>
        <v>600124037</v>
      </c>
      <c r="C5100" s="58" t="s">
        <v>8773</v>
      </c>
      <c r="D5100" s="50">
        <v>1</v>
      </c>
      <c r="E5100" s="72">
        <f t="shared" si="159"/>
        <v>46956981</v>
      </c>
      <c r="F5100" s="51" t="s">
        <v>5747</v>
      </c>
      <c r="G5100" s="51" t="s">
        <v>8905</v>
      </c>
      <c r="H5100" s="51">
        <v>725</v>
      </c>
      <c r="I5100" s="51" t="s">
        <v>14443</v>
      </c>
      <c r="J5100" s="51">
        <v>16.690000000000001</v>
      </c>
      <c r="K5100" s="68">
        <v>12100.250000000002</v>
      </c>
      <c r="L5100" s="63" t="s">
        <v>14444</v>
      </c>
      <c r="M5100" s="50" t="s">
        <v>14320</v>
      </c>
      <c r="N5100" s="36" t="s">
        <v>41</v>
      </c>
      <c r="O5100" s="36">
        <v>483</v>
      </c>
      <c r="Q5100" s="36" t="s">
        <v>14321</v>
      </c>
      <c r="R5100" s="50" t="str">
        <f>VLOOKUP(A5100,[1]komplet!$1:$1048576,18,0)</f>
        <v>ANO</v>
      </c>
    </row>
    <row r="5101" spans="1:18" x14ac:dyDescent="0.25">
      <c r="A5101" s="71">
        <v>600124045</v>
      </c>
      <c r="B5101" s="56">
        <f t="shared" si="158"/>
        <v>600124045</v>
      </c>
      <c r="C5101" s="58" t="s">
        <v>8774</v>
      </c>
      <c r="D5101" s="50">
        <v>1</v>
      </c>
      <c r="E5101" s="72">
        <f t="shared" si="159"/>
        <v>46956999</v>
      </c>
      <c r="F5101" s="51" t="s">
        <v>5747</v>
      </c>
      <c r="G5101" s="51" t="s">
        <v>8905</v>
      </c>
      <c r="H5101" s="51">
        <v>625</v>
      </c>
      <c r="I5101" s="51" t="s">
        <v>14443</v>
      </c>
      <c r="J5101" s="51">
        <v>16.690000000000001</v>
      </c>
      <c r="K5101" s="68">
        <v>10431.25</v>
      </c>
      <c r="L5101" s="63" t="s">
        <v>14444</v>
      </c>
      <c r="M5101" s="50" t="s">
        <v>14322</v>
      </c>
      <c r="O5101" s="36">
        <v>282</v>
      </c>
      <c r="Q5101" s="36" t="s">
        <v>14323</v>
      </c>
      <c r="R5101" s="50" t="str">
        <f>VLOOKUP(A5101,[1]komplet!$1:$1048576,18,0)</f>
        <v>ANO</v>
      </c>
    </row>
    <row r="5102" spans="1:18" x14ac:dyDescent="0.25">
      <c r="A5102" s="71">
        <v>600124088</v>
      </c>
      <c r="B5102" s="56">
        <f t="shared" si="158"/>
        <v>600124088</v>
      </c>
      <c r="C5102" s="58" t="s">
        <v>8775</v>
      </c>
      <c r="D5102" s="50">
        <v>1</v>
      </c>
      <c r="E5102" s="72">
        <f t="shared" si="159"/>
        <v>75023601</v>
      </c>
      <c r="F5102" s="51" t="s">
        <v>5747</v>
      </c>
      <c r="G5102" s="51" t="s">
        <v>8905</v>
      </c>
      <c r="H5102" s="51">
        <v>150</v>
      </c>
      <c r="I5102" s="51" t="s">
        <v>14443</v>
      </c>
      <c r="J5102" s="51">
        <v>16.690000000000001</v>
      </c>
      <c r="K5102" s="68">
        <v>2503.5</v>
      </c>
      <c r="L5102" s="63" t="s">
        <v>14444</v>
      </c>
      <c r="M5102" s="50" t="s">
        <v>14324</v>
      </c>
      <c r="O5102" s="36">
        <v>100</v>
      </c>
      <c r="Q5102" s="36" t="s">
        <v>14325</v>
      </c>
      <c r="R5102" s="50" t="str">
        <f>VLOOKUP(A5102,[1]komplet!$1:$1048576,18,0)</f>
        <v>ANO</v>
      </c>
    </row>
    <row r="5103" spans="1:18" x14ac:dyDescent="0.25">
      <c r="A5103" s="71">
        <v>600124096</v>
      </c>
      <c r="B5103" s="56">
        <f t="shared" si="158"/>
        <v>600124096</v>
      </c>
      <c r="C5103" s="58" t="s">
        <v>8776</v>
      </c>
      <c r="D5103" s="50">
        <v>1</v>
      </c>
      <c r="E5103" s="72">
        <f t="shared" si="159"/>
        <v>75021536</v>
      </c>
      <c r="F5103" s="51" t="s">
        <v>5747</v>
      </c>
      <c r="G5103" s="51" t="s">
        <v>8905</v>
      </c>
      <c r="H5103" s="51">
        <v>150</v>
      </c>
      <c r="I5103" s="51" t="s">
        <v>14443</v>
      </c>
      <c r="J5103" s="51">
        <v>16.690000000000001</v>
      </c>
      <c r="K5103" s="68">
        <v>2503.5</v>
      </c>
      <c r="L5103" s="63" t="s">
        <v>14444</v>
      </c>
      <c r="M5103" s="50" t="s">
        <v>14326</v>
      </c>
      <c r="O5103" s="36">
        <v>105</v>
      </c>
      <c r="Q5103" s="36" t="s">
        <v>14327</v>
      </c>
      <c r="R5103" s="50" t="str">
        <f>VLOOKUP(A5103,[1]komplet!$1:$1048576,18,0)</f>
        <v>ANO</v>
      </c>
    </row>
    <row r="5104" spans="1:18" x14ac:dyDescent="0.25">
      <c r="A5104" s="71">
        <v>600124118</v>
      </c>
      <c r="B5104" s="56">
        <f t="shared" si="158"/>
        <v>600124118</v>
      </c>
      <c r="C5104" s="58" t="s">
        <v>8777</v>
      </c>
      <c r="D5104" s="50">
        <v>1</v>
      </c>
      <c r="E5104" s="72">
        <f t="shared" si="159"/>
        <v>75020033</v>
      </c>
      <c r="F5104" s="51" t="s">
        <v>5747</v>
      </c>
      <c r="G5104" s="51" t="s">
        <v>8905</v>
      </c>
      <c r="H5104" s="51">
        <v>200</v>
      </c>
      <c r="I5104" s="51" t="s">
        <v>14443</v>
      </c>
      <c r="J5104" s="51">
        <v>16.690000000000001</v>
      </c>
      <c r="K5104" s="68">
        <v>3338.0000000000005</v>
      </c>
      <c r="L5104" s="63" t="s">
        <v>14444</v>
      </c>
      <c r="M5104" s="50" t="s">
        <v>14328</v>
      </c>
      <c r="O5104" s="36">
        <v>72</v>
      </c>
      <c r="Q5104" s="36" t="s">
        <v>14329</v>
      </c>
      <c r="R5104" s="50" t="str">
        <f>VLOOKUP(A5104,[1]komplet!$1:$1048576,18,0)</f>
        <v>ANO</v>
      </c>
    </row>
    <row r="5105" spans="1:18" x14ac:dyDescent="0.25">
      <c r="A5105" s="71">
        <v>600124126</v>
      </c>
      <c r="B5105" s="56">
        <f t="shared" si="158"/>
        <v>600124126</v>
      </c>
      <c r="C5105" s="58" t="s">
        <v>8778</v>
      </c>
      <c r="D5105" s="50">
        <v>1</v>
      </c>
      <c r="E5105" s="72">
        <f t="shared" si="159"/>
        <v>75021021</v>
      </c>
      <c r="F5105" s="51" t="s">
        <v>5747</v>
      </c>
      <c r="G5105" s="51" t="s">
        <v>8905</v>
      </c>
      <c r="H5105" s="51">
        <v>0</v>
      </c>
      <c r="I5105" s="51" t="s">
        <v>14443</v>
      </c>
      <c r="J5105" s="51">
        <v>16.690000000000001</v>
      </c>
      <c r="K5105" s="68">
        <v>0</v>
      </c>
      <c r="L5105" s="63">
        <v>44564</v>
      </c>
      <c r="M5105" s="50" t="s">
        <v>14330</v>
      </c>
      <c r="O5105" s="36">
        <v>1</v>
      </c>
      <c r="Q5105" s="36" t="s">
        <v>14331</v>
      </c>
      <c r="R5105" s="50" t="str">
        <f>VLOOKUP(A5105,[1]komplet!$1:$1048576,18,0)</f>
        <v>ANO</v>
      </c>
    </row>
    <row r="5106" spans="1:18" x14ac:dyDescent="0.25">
      <c r="A5106" s="71">
        <v>600124134</v>
      </c>
      <c r="B5106" s="56">
        <f t="shared" si="158"/>
        <v>600124134</v>
      </c>
      <c r="C5106" s="58" t="s">
        <v>8779</v>
      </c>
      <c r="D5106" s="50">
        <v>1</v>
      </c>
      <c r="E5106" s="72">
        <f t="shared" si="159"/>
        <v>75022982</v>
      </c>
      <c r="F5106" s="51" t="s">
        <v>5747</v>
      </c>
      <c r="G5106" s="51" t="s">
        <v>8905</v>
      </c>
      <c r="H5106" s="51">
        <v>300</v>
      </c>
      <c r="I5106" s="51" t="s">
        <v>14443</v>
      </c>
      <c r="J5106" s="51">
        <v>16.690000000000001</v>
      </c>
      <c r="K5106" s="68">
        <v>5007</v>
      </c>
      <c r="L5106" s="63" t="s">
        <v>14444</v>
      </c>
      <c r="M5106" s="50" t="s">
        <v>14332</v>
      </c>
      <c r="O5106" s="36">
        <v>142</v>
      </c>
      <c r="Q5106" s="36" t="s">
        <v>14333</v>
      </c>
      <c r="R5106" s="50" t="str">
        <f>VLOOKUP(A5106,[1]komplet!$1:$1048576,18,0)</f>
        <v>ANO</v>
      </c>
    </row>
    <row r="5107" spans="1:18" x14ac:dyDescent="0.25">
      <c r="A5107" s="71">
        <v>600124142</v>
      </c>
      <c r="B5107" s="56">
        <f t="shared" si="158"/>
        <v>600124142</v>
      </c>
      <c r="C5107" s="58" t="s">
        <v>8780</v>
      </c>
      <c r="D5107" s="50">
        <v>1</v>
      </c>
      <c r="E5107" s="72">
        <f t="shared" si="159"/>
        <v>70993891</v>
      </c>
      <c r="F5107" s="51" t="s">
        <v>5747</v>
      </c>
      <c r="G5107" s="51" t="s">
        <v>8905</v>
      </c>
      <c r="H5107" s="51">
        <v>125</v>
      </c>
      <c r="I5107" s="51" t="s">
        <v>14443</v>
      </c>
      <c r="J5107" s="51">
        <v>16.690000000000001</v>
      </c>
      <c r="K5107" s="68">
        <v>2086.25</v>
      </c>
      <c r="L5107" s="63" t="s">
        <v>14444</v>
      </c>
      <c r="M5107" s="50" t="s">
        <v>14334</v>
      </c>
      <c r="O5107" s="36">
        <v>53</v>
      </c>
      <c r="Q5107" s="36" t="s">
        <v>9784</v>
      </c>
      <c r="R5107" s="50" t="str">
        <f>VLOOKUP(A5107,[1]komplet!$1:$1048576,18,0)</f>
        <v>ANO</v>
      </c>
    </row>
    <row r="5108" spans="1:18" x14ac:dyDescent="0.25">
      <c r="A5108" s="71">
        <v>600124151</v>
      </c>
      <c r="B5108" s="56">
        <f t="shared" si="158"/>
        <v>600124151</v>
      </c>
      <c r="C5108" s="58" t="s">
        <v>8781</v>
      </c>
      <c r="D5108" s="50">
        <v>1</v>
      </c>
      <c r="E5108" s="72">
        <f t="shared" si="159"/>
        <v>70980993</v>
      </c>
      <c r="F5108" s="51" t="s">
        <v>5747</v>
      </c>
      <c r="G5108" s="51" t="s">
        <v>8905</v>
      </c>
      <c r="H5108" s="51">
        <v>75</v>
      </c>
      <c r="I5108" s="51" t="s">
        <v>14443</v>
      </c>
      <c r="J5108" s="51">
        <v>16.690000000000001</v>
      </c>
      <c r="K5108" s="68">
        <v>1251.75</v>
      </c>
      <c r="L5108" s="63" t="s">
        <v>14444</v>
      </c>
      <c r="M5108" s="50" t="s">
        <v>14335</v>
      </c>
      <c r="O5108" s="36">
        <v>150</v>
      </c>
      <c r="Q5108" s="36" t="s">
        <v>14336</v>
      </c>
      <c r="R5108" s="50" t="str">
        <f>VLOOKUP(A5108,[1]komplet!$1:$1048576,18,0)</f>
        <v>ANO</v>
      </c>
    </row>
    <row r="5109" spans="1:18" x14ac:dyDescent="0.25">
      <c r="A5109" s="71">
        <v>600124169</v>
      </c>
      <c r="B5109" s="56">
        <f t="shared" si="158"/>
        <v>600124169</v>
      </c>
      <c r="C5109" s="58" t="s">
        <v>8782</v>
      </c>
      <c r="D5109" s="50">
        <v>1</v>
      </c>
      <c r="E5109" s="72">
        <f t="shared" si="159"/>
        <v>75021919</v>
      </c>
      <c r="F5109" s="51" t="s">
        <v>5747</v>
      </c>
      <c r="G5109" s="51" t="s">
        <v>8905</v>
      </c>
      <c r="H5109" s="51">
        <v>275</v>
      </c>
      <c r="I5109" s="51" t="s">
        <v>14443</v>
      </c>
      <c r="J5109" s="51">
        <v>16.690000000000001</v>
      </c>
      <c r="K5109" s="68">
        <v>4589.75</v>
      </c>
      <c r="L5109" s="63" t="s">
        <v>14444</v>
      </c>
      <c r="M5109" s="50" t="s">
        <v>14337</v>
      </c>
      <c r="O5109" s="36">
        <v>101</v>
      </c>
      <c r="Q5109" s="36" t="s">
        <v>14338</v>
      </c>
      <c r="R5109" s="50" t="str">
        <f>VLOOKUP(A5109,[1]komplet!$1:$1048576,18,0)</f>
        <v>ANO</v>
      </c>
    </row>
    <row r="5110" spans="1:18" x14ac:dyDescent="0.25">
      <c r="A5110" s="71">
        <v>600124185</v>
      </c>
      <c r="B5110" s="56">
        <f t="shared" si="158"/>
        <v>600124185</v>
      </c>
      <c r="C5110" s="58" t="s">
        <v>8783</v>
      </c>
      <c r="D5110" s="50">
        <v>1</v>
      </c>
      <c r="E5110" s="72">
        <f t="shared" si="159"/>
        <v>70993343</v>
      </c>
      <c r="F5110" s="51" t="s">
        <v>5747</v>
      </c>
      <c r="G5110" s="51" t="s">
        <v>8905</v>
      </c>
      <c r="H5110" s="51">
        <v>725</v>
      </c>
      <c r="I5110" s="51" t="s">
        <v>14443</v>
      </c>
      <c r="J5110" s="51">
        <v>16.690000000000001</v>
      </c>
      <c r="K5110" s="68">
        <v>12100.250000000002</v>
      </c>
      <c r="L5110" s="63" t="s">
        <v>14444</v>
      </c>
      <c r="M5110" s="50" t="s">
        <v>14339</v>
      </c>
      <c r="N5110" s="36" t="s">
        <v>46</v>
      </c>
      <c r="O5110" s="36">
        <v>55</v>
      </c>
      <c r="Q5110" s="36" t="s">
        <v>14299</v>
      </c>
      <c r="R5110" s="50" t="str">
        <f>VLOOKUP(A5110,[1]komplet!$1:$1048576,18,0)</f>
        <v>ANO</v>
      </c>
    </row>
    <row r="5111" spans="1:18" x14ac:dyDescent="0.25">
      <c r="A5111" s="71">
        <v>600124193</v>
      </c>
      <c r="B5111" s="56">
        <f t="shared" si="158"/>
        <v>600124193</v>
      </c>
      <c r="C5111" s="58" t="s">
        <v>8784</v>
      </c>
      <c r="D5111" s="50">
        <v>1</v>
      </c>
      <c r="E5111" s="72">
        <f t="shared" si="159"/>
        <v>70299749</v>
      </c>
      <c r="F5111" s="51" t="s">
        <v>5747</v>
      </c>
      <c r="G5111" s="51" t="s">
        <v>8905</v>
      </c>
      <c r="H5111" s="51">
        <v>325</v>
      </c>
      <c r="I5111" s="51" t="s">
        <v>14443</v>
      </c>
      <c r="J5111" s="51">
        <v>16.690000000000001</v>
      </c>
      <c r="K5111" s="68">
        <v>5424.25</v>
      </c>
      <c r="L5111" s="63" t="s">
        <v>14444</v>
      </c>
      <c r="M5111" s="50" t="s">
        <v>14340</v>
      </c>
      <c r="O5111" s="36">
        <v>229</v>
      </c>
      <c r="Q5111" s="36" t="s">
        <v>14341</v>
      </c>
      <c r="R5111" s="50" t="str">
        <f>VLOOKUP(A5111,[1]komplet!$1:$1048576,18,0)</f>
        <v>ANO</v>
      </c>
    </row>
    <row r="5112" spans="1:18" x14ac:dyDescent="0.25">
      <c r="A5112" s="71">
        <v>600124258</v>
      </c>
      <c r="B5112" s="56">
        <f t="shared" si="158"/>
        <v>600124258</v>
      </c>
      <c r="C5112" s="58" t="s">
        <v>8785</v>
      </c>
      <c r="D5112" s="50">
        <v>1</v>
      </c>
      <c r="E5112" s="72">
        <f t="shared" si="159"/>
        <v>75022311</v>
      </c>
      <c r="F5112" s="51" t="s">
        <v>5747</v>
      </c>
      <c r="G5112" s="51" t="s">
        <v>8905</v>
      </c>
      <c r="H5112" s="51">
        <v>350</v>
      </c>
      <c r="I5112" s="51" t="s">
        <v>14443</v>
      </c>
      <c r="J5112" s="51">
        <v>16.690000000000001</v>
      </c>
      <c r="K5112" s="68">
        <v>5841.5</v>
      </c>
      <c r="L5112" s="63" t="s">
        <v>14444</v>
      </c>
      <c r="M5112" s="50" t="s">
        <v>14342</v>
      </c>
      <c r="O5112" s="36">
        <v>514</v>
      </c>
      <c r="Q5112" s="36" t="s">
        <v>14343</v>
      </c>
      <c r="R5112" s="50" t="str">
        <f>VLOOKUP(A5112,[1]komplet!$1:$1048576,18,0)</f>
        <v>ANO</v>
      </c>
    </row>
    <row r="5113" spans="1:18" x14ac:dyDescent="0.25">
      <c r="A5113" s="71">
        <v>600124312</v>
      </c>
      <c r="B5113" s="56">
        <f t="shared" si="158"/>
        <v>600124312</v>
      </c>
      <c r="C5113" s="58" t="s">
        <v>8786</v>
      </c>
      <c r="D5113" s="50">
        <v>1</v>
      </c>
      <c r="E5113" s="72">
        <f t="shared" si="159"/>
        <v>70993327</v>
      </c>
      <c r="F5113" s="51" t="s">
        <v>5747</v>
      </c>
      <c r="G5113" s="51" t="s">
        <v>8905</v>
      </c>
      <c r="H5113" s="51">
        <v>325</v>
      </c>
      <c r="I5113" s="51" t="s">
        <v>14443</v>
      </c>
      <c r="J5113" s="51">
        <v>16.690000000000001</v>
      </c>
      <c r="K5113" s="68">
        <v>5424.25</v>
      </c>
      <c r="L5113" s="63" t="s">
        <v>14444</v>
      </c>
      <c r="M5113" s="50" t="s">
        <v>14344</v>
      </c>
      <c r="N5113" s="36" t="s">
        <v>57</v>
      </c>
      <c r="O5113" s="36">
        <v>200</v>
      </c>
      <c r="Q5113" s="36" t="s">
        <v>14299</v>
      </c>
      <c r="R5113" s="50" t="str">
        <f>VLOOKUP(A5113,[1]komplet!$1:$1048576,18,0)</f>
        <v>ANO</v>
      </c>
    </row>
    <row r="5114" spans="1:18" x14ac:dyDescent="0.25">
      <c r="A5114" s="71">
        <v>600124339</v>
      </c>
      <c r="B5114" s="56">
        <f t="shared" si="158"/>
        <v>600124339</v>
      </c>
      <c r="C5114" s="58" t="s">
        <v>8787</v>
      </c>
      <c r="D5114" s="50">
        <v>1</v>
      </c>
      <c r="E5114" s="72">
        <f t="shared" si="159"/>
        <v>75020904</v>
      </c>
      <c r="F5114" s="51" t="s">
        <v>5747</v>
      </c>
      <c r="G5114" s="51" t="s">
        <v>8905</v>
      </c>
      <c r="H5114" s="51">
        <v>825</v>
      </c>
      <c r="I5114" s="51" t="s">
        <v>14443</v>
      </c>
      <c r="J5114" s="51">
        <v>16.690000000000001</v>
      </c>
      <c r="K5114" s="68">
        <v>13769.250000000002</v>
      </c>
      <c r="L5114" s="63" t="s">
        <v>14444</v>
      </c>
      <c r="M5114" s="50" t="s">
        <v>14345</v>
      </c>
      <c r="O5114" s="36">
        <v>377</v>
      </c>
      <c r="Q5114" s="36" t="s">
        <v>5025</v>
      </c>
      <c r="R5114" s="50" t="str">
        <f>VLOOKUP(A5114,[1]komplet!$1:$1048576,18,0)</f>
        <v>ANO</v>
      </c>
    </row>
    <row r="5115" spans="1:18" x14ac:dyDescent="0.25">
      <c r="A5115" s="71">
        <v>600124355</v>
      </c>
      <c r="B5115" s="56">
        <f t="shared" si="158"/>
        <v>600124355</v>
      </c>
      <c r="C5115" s="58" t="s">
        <v>8788</v>
      </c>
      <c r="D5115" s="50">
        <v>1</v>
      </c>
      <c r="E5115" s="72">
        <f t="shared" si="159"/>
        <v>75023547</v>
      </c>
      <c r="F5115" s="51" t="s">
        <v>5747</v>
      </c>
      <c r="G5115" s="51" t="s">
        <v>8905</v>
      </c>
      <c r="H5115" s="51">
        <v>825</v>
      </c>
      <c r="I5115" s="51" t="s">
        <v>14443</v>
      </c>
      <c r="J5115" s="51">
        <v>16.690000000000001</v>
      </c>
      <c r="K5115" s="68">
        <v>13769.250000000002</v>
      </c>
      <c r="L5115" s="63" t="s">
        <v>14444</v>
      </c>
      <c r="M5115" s="50" t="s">
        <v>14346</v>
      </c>
      <c r="O5115" s="36">
        <v>540</v>
      </c>
      <c r="Q5115" s="36" t="s">
        <v>14347</v>
      </c>
      <c r="R5115" s="50" t="str">
        <f>VLOOKUP(A5115,[1]komplet!$1:$1048576,18,0)</f>
        <v>ANO</v>
      </c>
    </row>
    <row r="5116" spans="1:18" x14ac:dyDescent="0.25">
      <c r="A5116" s="71">
        <v>600124363</v>
      </c>
      <c r="B5116" s="56">
        <f t="shared" si="158"/>
        <v>600124363</v>
      </c>
      <c r="C5116" s="58" t="s">
        <v>8789</v>
      </c>
      <c r="D5116" s="50">
        <v>1</v>
      </c>
      <c r="E5116" s="72">
        <f t="shared" si="159"/>
        <v>75020491</v>
      </c>
      <c r="F5116" s="51" t="s">
        <v>5747</v>
      </c>
      <c r="G5116" s="51" t="s">
        <v>8905</v>
      </c>
      <c r="H5116" s="51">
        <v>750</v>
      </c>
      <c r="I5116" s="51" t="s">
        <v>14443</v>
      </c>
      <c r="J5116" s="51">
        <v>16.690000000000001</v>
      </c>
      <c r="K5116" s="68">
        <v>12517.500000000002</v>
      </c>
      <c r="L5116" s="63" t="s">
        <v>14444</v>
      </c>
      <c r="M5116" s="50" t="s">
        <v>14348</v>
      </c>
      <c r="O5116" s="36">
        <v>134</v>
      </c>
      <c r="Q5116" s="36" t="s">
        <v>14349</v>
      </c>
      <c r="R5116" s="50" t="str">
        <f>VLOOKUP(A5116,[1]komplet!$1:$1048576,18,0)</f>
        <v>ANO</v>
      </c>
    </row>
    <row r="5117" spans="1:18" x14ac:dyDescent="0.25">
      <c r="A5117" s="71">
        <v>600124371</v>
      </c>
      <c r="B5117" s="56">
        <f t="shared" si="158"/>
        <v>600124371</v>
      </c>
      <c r="C5117" s="58" t="s">
        <v>8790</v>
      </c>
      <c r="D5117" s="50">
        <v>1</v>
      </c>
      <c r="E5117" s="72">
        <f t="shared" si="159"/>
        <v>71008748</v>
      </c>
      <c r="F5117" s="51" t="s">
        <v>5747</v>
      </c>
      <c r="G5117" s="51" t="s">
        <v>8905</v>
      </c>
      <c r="H5117" s="51">
        <v>1350</v>
      </c>
      <c r="I5117" s="51" t="s">
        <v>14443</v>
      </c>
      <c r="J5117" s="51">
        <v>16.690000000000001</v>
      </c>
      <c r="K5117" s="68">
        <v>22531.5</v>
      </c>
      <c r="L5117" s="63" t="s">
        <v>14444</v>
      </c>
      <c r="M5117" s="50" t="s">
        <v>14350</v>
      </c>
      <c r="N5117" s="36" t="s">
        <v>13473</v>
      </c>
      <c r="O5117" s="36">
        <v>950</v>
      </c>
      <c r="Q5117" s="36" t="s">
        <v>14351</v>
      </c>
      <c r="R5117" s="50" t="str">
        <f>VLOOKUP(A5117,[1]komplet!$1:$1048576,18,0)</f>
        <v>ANO</v>
      </c>
    </row>
    <row r="5118" spans="1:18" x14ac:dyDescent="0.25">
      <c r="A5118" s="71">
        <v>600124380</v>
      </c>
      <c r="B5118" s="56">
        <f t="shared" si="158"/>
        <v>600124380</v>
      </c>
      <c r="C5118" s="58" t="s">
        <v>8791</v>
      </c>
      <c r="D5118" s="50">
        <v>1</v>
      </c>
      <c r="E5118" s="72">
        <f t="shared" si="159"/>
        <v>70938491</v>
      </c>
      <c r="F5118" s="51" t="s">
        <v>5747</v>
      </c>
      <c r="G5118" s="51" t="s">
        <v>8905</v>
      </c>
      <c r="H5118" s="51">
        <v>425</v>
      </c>
      <c r="I5118" s="51" t="s">
        <v>14443</v>
      </c>
      <c r="J5118" s="51">
        <v>16.690000000000001</v>
      </c>
      <c r="K5118" s="68">
        <v>7093.2500000000009</v>
      </c>
      <c r="L5118" s="63" t="s">
        <v>14444</v>
      </c>
      <c r="M5118" s="50" t="s">
        <v>14352</v>
      </c>
      <c r="O5118" s="36">
        <v>306</v>
      </c>
      <c r="Q5118" s="36" t="s">
        <v>14353</v>
      </c>
      <c r="R5118" s="50" t="str">
        <f>VLOOKUP(A5118,[1]komplet!$1:$1048576,18,0)</f>
        <v>ANO</v>
      </c>
    </row>
    <row r="5119" spans="1:18" x14ac:dyDescent="0.25">
      <c r="A5119" s="71">
        <v>600124398</v>
      </c>
      <c r="B5119" s="56">
        <f t="shared" si="158"/>
        <v>600124398</v>
      </c>
      <c r="C5119" s="58" t="s">
        <v>8792</v>
      </c>
      <c r="D5119" s="50">
        <v>1</v>
      </c>
      <c r="E5119" s="72">
        <f t="shared" si="159"/>
        <v>70930881</v>
      </c>
      <c r="F5119" s="51" t="s">
        <v>5747</v>
      </c>
      <c r="G5119" s="51" t="s">
        <v>8905</v>
      </c>
      <c r="H5119" s="51">
        <v>1175</v>
      </c>
      <c r="I5119" s="51" t="s">
        <v>14443</v>
      </c>
      <c r="J5119" s="51">
        <v>16.690000000000001</v>
      </c>
      <c r="K5119" s="68">
        <v>19610.75</v>
      </c>
      <c r="L5119" s="63" t="s">
        <v>14444</v>
      </c>
      <c r="M5119" s="50" t="s">
        <v>14354</v>
      </c>
      <c r="N5119" s="36" t="s">
        <v>14355</v>
      </c>
      <c r="O5119" s="36">
        <v>500</v>
      </c>
      <c r="Q5119" s="36" t="s">
        <v>14356</v>
      </c>
      <c r="R5119" s="50" t="str">
        <f>VLOOKUP(A5119,[1]komplet!$1:$1048576,18,0)</f>
        <v>ANO</v>
      </c>
    </row>
    <row r="5120" spans="1:18" x14ac:dyDescent="0.25">
      <c r="A5120" s="71">
        <v>600124401</v>
      </c>
      <c r="B5120" s="56">
        <f t="shared" si="158"/>
        <v>600124401</v>
      </c>
      <c r="C5120" s="58" t="s">
        <v>8793</v>
      </c>
      <c r="D5120" s="50">
        <v>1</v>
      </c>
      <c r="E5120" s="72">
        <f t="shared" si="159"/>
        <v>75022966</v>
      </c>
      <c r="F5120" s="51" t="s">
        <v>5747</v>
      </c>
      <c r="G5120" s="51" t="s">
        <v>8905</v>
      </c>
      <c r="H5120" s="51">
        <v>1275</v>
      </c>
      <c r="I5120" s="51" t="s">
        <v>14443</v>
      </c>
      <c r="J5120" s="51">
        <v>16.690000000000001</v>
      </c>
      <c r="K5120" s="68">
        <v>21279.75</v>
      </c>
      <c r="L5120" s="63" t="s">
        <v>14444</v>
      </c>
      <c r="M5120" s="50" t="s">
        <v>14357</v>
      </c>
      <c r="O5120" s="36">
        <v>600</v>
      </c>
      <c r="Q5120" s="36" t="s">
        <v>14358</v>
      </c>
      <c r="R5120" s="50" t="str">
        <f>VLOOKUP(A5120,[1]komplet!$1:$1048576,18,0)</f>
        <v>ANO</v>
      </c>
    </row>
    <row r="5121" spans="1:18" x14ac:dyDescent="0.25">
      <c r="A5121" s="71">
        <v>600124444</v>
      </c>
      <c r="B5121" s="56">
        <f t="shared" si="158"/>
        <v>600124444</v>
      </c>
      <c r="C5121" s="58" t="s">
        <v>8794</v>
      </c>
      <c r="D5121" s="50">
        <v>1</v>
      </c>
      <c r="E5121" s="72">
        <f t="shared" si="159"/>
        <v>70436070</v>
      </c>
      <c r="F5121" s="51" t="s">
        <v>5747</v>
      </c>
      <c r="G5121" s="51" t="s">
        <v>8905</v>
      </c>
      <c r="H5121" s="51">
        <v>2725</v>
      </c>
      <c r="I5121" s="51" t="s">
        <v>14443</v>
      </c>
      <c r="J5121" s="51">
        <v>16.690000000000001</v>
      </c>
      <c r="K5121" s="68">
        <v>45480.25</v>
      </c>
      <c r="L5121" s="63" t="s">
        <v>14444</v>
      </c>
      <c r="M5121" s="50" t="s">
        <v>14359</v>
      </c>
      <c r="N5121" s="36" t="s">
        <v>4253</v>
      </c>
      <c r="O5121" s="36">
        <v>350</v>
      </c>
      <c r="Q5121" s="36" t="s">
        <v>14299</v>
      </c>
      <c r="R5121" s="50" t="str">
        <f>VLOOKUP(A5121,[1]komplet!$1:$1048576,18,0)</f>
        <v>ANO</v>
      </c>
    </row>
    <row r="5122" spans="1:18" x14ac:dyDescent="0.25">
      <c r="A5122" s="71">
        <v>600124452</v>
      </c>
      <c r="B5122" s="56">
        <f t="shared" si="158"/>
        <v>600124452</v>
      </c>
      <c r="C5122" s="58" t="s">
        <v>8795</v>
      </c>
      <c r="D5122" s="50">
        <v>1</v>
      </c>
      <c r="E5122" s="72">
        <f t="shared" si="159"/>
        <v>75022567</v>
      </c>
      <c r="F5122" s="51" t="s">
        <v>5747</v>
      </c>
      <c r="G5122" s="51" t="s">
        <v>8905</v>
      </c>
      <c r="H5122" s="51">
        <v>3125</v>
      </c>
      <c r="I5122" s="51" t="s">
        <v>14443</v>
      </c>
      <c r="J5122" s="51">
        <v>16.690000000000001</v>
      </c>
      <c r="K5122" s="68">
        <v>52156.250000000007</v>
      </c>
      <c r="L5122" s="63" t="s">
        <v>14444</v>
      </c>
      <c r="M5122" s="50" t="s">
        <v>14360</v>
      </c>
      <c r="N5122" s="36" t="s">
        <v>41</v>
      </c>
      <c r="O5122" s="36">
        <v>1720</v>
      </c>
      <c r="Q5122" s="36" t="s">
        <v>4829</v>
      </c>
      <c r="R5122" s="50" t="str">
        <f>VLOOKUP(A5122,[1]komplet!$1:$1048576,18,0)</f>
        <v>ANO</v>
      </c>
    </row>
    <row r="5123" spans="1:18" x14ac:dyDescent="0.25">
      <c r="A5123" s="71">
        <v>600124461</v>
      </c>
      <c r="B5123" s="56">
        <f t="shared" si="158"/>
        <v>600124461</v>
      </c>
      <c r="C5123" s="58" t="s">
        <v>8796</v>
      </c>
      <c r="D5123" s="50">
        <v>1</v>
      </c>
      <c r="E5123" s="72">
        <f t="shared" si="159"/>
        <v>75021641</v>
      </c>
      <c r="F5123" s="51" t="s">
        <v>5747</v>
      </c>
      <c r="G5123" s="51" t="s">
        <v>8905</v>
      </c>
      <c r="H5123" s="51">
        <v>875</v>
      </c>
      <c r="I5123" s="51" t="s">
        <v>14443</v>
      </c>
      <c r="J5123" s="51">
        <v>16.690000000000001</v>
      </c>
      <c r="K5123" s="68">
        <v>14603.750000000002</v>
      </c>
      <c r="L5123" s="63" t="s">
        <v>14444</v>
      </c>
      <c r="M5123" s="50" t="s">
        <v>14361</v>
      </c>
      <c r="O5123" s="36">
        <v>112</v>
      </c>
      <c r="Q5123" s="36" t="s">
        <v>14362</v>
      </c>
      <c r="R5123" s="50" t="str">
        <f>VLOOKUP(A5123,[1]komplet!$1:$1048576,18,0)</f>
        <v>ANO</v>
      </c>
    </row>
    <row r="5124" spans="1:18" x14ac:dyDescent="0.25">
      <c r="A5124" s="71">
        <v>600124479</v>
      </c>
      <c r="B5124" s="56">
        <f t="shared" si="158"/>
        <v>600124479</v>
      </c>
      <c r="C5124" s="58" t="s">
        <v>8797</v>
      </c>
      <c r="D5124" s="50">
        <v>1</v>
      </c>
      <c r="E5124" s="72">
        <f t="shared" si="159"/>
        <v>70435651</v>
      </c>
      <c r="F5124" s="51" t="s">
        <v>5747</v>
      </c>
      <c r="G5124" s="51" t="s">
        <v>8905</v>
      </c>
      <c r="H5124" s="51">
        <v>2625</v>
      </c>
      <c r="I5124" s="51" t="s">
        <v>14443</v>
      </c>
      <c r="J5124" s="51">
        <v>16.690000000000001</v>
      </c>
      <c r="K5124" s="68">
        <v>43811.25</v>
      </c>
      <c r="L5124" s="63" t="s">
        <v>14444</v>
      </c>
      <c r="M5124" s="50" t="s">
        <v>14363</v>
      </c>
      <c r="N5124" s="36" t="s">
        <v>50</v>
      </c>
      <c r="O5124" s="36">
        <v>777</v>
      </c>
      <c r="Q5124" s="36" t="s">
        <v>14299</v>
      </c>
      <c r="R5124" s="50" t="str">
        <f>VLOOKUP(A5124,[1]komplet!$1:$1048576,18,0)</f>
        <v>ANO</v>
      </c>
    </row>
    <row r="5125" spans="1:18" x14ac:dyDescent="0.25">
      <c r="A5125" s="71">
        <v>600124487</v>
      </c>
      <c r="B5125" s="56">
        <f t="shared" ref="B5125:B5188" si="160">A5125*1</f>
        <v>600124487</v>
      </c>
      <c r="C5125" s="58" t="s">
        <v>8798</v>
      </c>
      <c r="D5125" s="50">
        <v>1</v>
      </c>
      <c r="E5125" s="72">
        <f t="shared" ref="E5125:E5188" si="161">C5125*1</f>
        <v>70436177</v>
      </c>
      <c r="F5125" s="51" t="s">
        <v>5747</v>
      </c>
      <c r="G5125" s="51" t="s">
        <v>8905</v>
      </c>
      <c r="H5125" s="51">
        <v>2300</v>
      </c>
      <c r="I5125" s="51" t="s">
        <v>14443</v>
      </c>
      <c r="J5125" s="51">
        <v>16.690000000000001</v>
      </c>
      <c r="K5125" s="68">
        <v>38387</v>
      </c>
      <c r="L5125" s="63" t="s">
        <v>14444</v>
      </c>
      <c r="M5125" s="50" t="s">
        <v>14364</v>
      </c>
      <c r="N5125" s="36" t="s">
        <v>14365</v>
      </c>
      <c r="O5125" s="36">
        <v>1072</v>
      </c>
      <c r="Q5125" s="36" t="s">
        <v>14299</v>
      </c>
      <c r="R5125" s="50" t="str">
        <f>VLOOKUP(A5125,[1]komplet!$1:$1048576,18,0)</f>
        <v>ANO</v>
      </c>
    </row>
    <row r="5126" spans="1:18" x14ac:dyDescent="0.25">
      <c r="A5126" s="71">
        <v>600124495</v>
      </c>
      <c r="B5126" s="56">
        <f t="shared" si="160"/>
        <v>600124495</v>
      </c>
      <c r="C5126" s="58" t="s">
        <v>8799</v>
      </c>
      <c r="D5126" s="50">
        <v>1</v>
      </c>
      <c r="E5126" s="72">
        <f t="shared" si="161"/>
        <v>70989931</v>
      </c>
      <c r="F5126" s="51" t="s">
        <v>5747</v>
      </c>
      <c r="G5126" s="51" t="s">
        <v>8905</v>
      </c>
      <c r="H5126" s="51">
        <v>775</v>
      </c>
      <c r="I5126" s="51" t="s">
        <v>14443</v>
      </c>
      <c r="J5126" s="51">
        <v>16.690000000000001</v>
      </c>
      <c r="K5126" s="68">
        <v>12934.750000000002</v>
      </c>
      <c r="L5126" s="63" t="s">
        <v>14444</v>
      </c>
      <c r="M5126" s="50" t="s">
        <v>14366</v>
      </c>
      <c r="N5126" s="36" t="s">
        <v>14367</v>
      </c>
      <c r="O5126" s="36">
        <v>853</v>
      </c>
      <c r="Q5126" s="36" t="s">
        <v>5623</v>
      </c>
      <c r="R5126" s="50" t="str">
        <f>VLOOKUP(A5126,[1]komplet!$1:$1048576,18,0)</f>
        <v>ANO</v>
      </c>
    </row>
    <row r="5127" spans="1:18" x14ac:dyDescent="0.25">
      <c r="A5127" s="71">
        <v>600124525</v>
      </c>
      <c r="B5127" s="56">
        <f t="shared" si="160"/>
        <v>600124525</v>
      </c>
      <c r="C5127" s="58" t="s">
        <v>8800</v>
      </c>
      <c r="D5127" s="50">
        <v>1</v>
      </c>
      <c r="E5127" s="72">
        <f t="shared" si="161"/>
        <v>70938172</v>
      </c>
      <c r="F5127" s="51" t="s">
        <v>5747</v>
      </c>
      <c r="G5127" s="51" t="s">
        <v>8905</v>
      </c>
      <c r="H5127" s="51">
        <v>1200</v>
      </c>
      <c r="I5127" s="51" t="s">
        <v>14443</v>
      </c>
      <c r="J5127" s="51">
        <v>16.690000000000001</v>
      </c>
      <c r="K5127" s="68">
        <v>20028</v>
      </c>
      <c r="L5127" s="63" t="s">
        <v>14444</v>
      </c>
      <c r="M5127" s="50" t="s">
        <v>14368</v>
      </c>
      <c r="N5127" s="36" t="s">
        <v>19</v>
      </c>
      <c r="O5127" s="36">
        <v>400</v>
      </c>
      <c r="Q5127" s="36" t="s">
        <v>14369</v>
      </c>
      <c r="R5127" s="50" t="str">
        <f>VLOOKUP(A5127,[1]komplet!$1:$1048576,18,0)</f>
        <v>ANO</v>
      </c>
    </row>
    <row r="5128" spans="1:18" x14ac:dyDescent="0.25">
      <c r="A5128" s="71">
        <v>600124550</v>
      </c>
      <c r="B5128" s="56">
        <f t="shared" si="160"/>
        <v>600124550</v>
      </c>
      <c r="C5128" s="58" t="s">
        <v>8801</v>
      </c>
      <c r="D5128" s="50">
        <v>1</v>
      </c>
      <c r="E5128" s="72">
        <f t="shared" si="161"/>
        <v>75023652</v>
      </c>
      <c r="F5128" s="51" t="s">
        <v>5747</v>
      </c>
      <c r="G5128" s="51" t="s">
        <v>8905</v>
      </c>
      <c r="H5128" s="51">
        <v>50</v>
      </c>
      <c r="I5128" s="51" t="s">
        <v>14443</v>
      </c>
      <c r="J5128" s="51">
        <v>16.690000000000001</v>
      </c>
      <c r="K5128" s="68">
        <v>834.50000000000011</v>
      </c>
      <c r="L5128" s="63" t="s">
        <v>14444</v>
      </c>
      <c r="M5128" s="50" t="s">
        <v>14370</v>
      </c>
      <c r="O5128" s="36">
        <v>90</v>
      </c>
      <c r="Q5128" s="36" t="s">
        <v>9816</v>
      </c>
      <c r="R5128" s="50" t="str">
        <f>VLOOKUP(A5128,[1]komplet!$1:$1048576,18,0)</f>
        <v>ANO</v>
      </c>
    </row>
    <row r="5129" spans="1:18" x14ac:dyDescent="0.25">
      <c r="A5129" s="71">
        <v>600124568</v>
      </c>
      <c r="B5129" s="56">
        <f t="shared" si="160"/>
        <v>600124568</v>
      </c>
      <c r="C5129" s="58" t="s">
        <v>8802</v>
      </c>
      <c r="D5129" s="50">
        <v>1</v>
      </c>
      <c r="E5129" s="72">
        <f t="shared" si="161"/>
        <v>70436169</v>
      </c>
      <c r="F5129" s="51" t="s">
        <v>5747</v>
      </c>
      <c r="G5129" s="51" t="s">
        <v>8905</v>
      </c>
      <c r="H5129" s="51">
        <v>1500</v>
      </c>
      <c r="I5129" s="51" t="s">
        <v>14443</v>
      </c>
      <c r="J5129" s="51">
        <v>16.690000000000001</v>
      </c>
      <c r="K5129" s="68">
        <v>25035.000000000004</v>
      </c>
      <c r="L5129" s="63" t="s">
        <v>14444</v>
      </c>
      <c r="M5129" s="50" t="s">
        <v>14371</v>
      </c>
      <c r="N5129" s="36" t="s">
        <v>9095</v>
      </c>
      <c r="O5129" s="36">
        <v>1063</v>
      </c>
      <c r="Q5129" s="36" t="s">
        <v>14299</v>
      </c>
      <c r="R5129" s="50" t="str">
        <f>VLOOKUP(A5129,[1]komplet!$1:$1048576,18,0)</f>
        <v>ANO</v>
      </c>
    </row>
    <row r="5130" spans="1:18" x14ac:dyDescent="0.25">
      <c r="A5130" s="71">
        <v>600124576</v>
      </c>
      <c r="B5130" s="56">
        <f t="shared" si="160"/>
        <v>600124576</v>
      </c>
      <c r="C5130" s="58" t="s">
        <v>8803</v>
      </c>
      <c r="D5130" s="50">
        <v>1</v>
      </c>
      <c r="E5130" s="72">
        <f t="shared" si="161"/>
        <v>75022583</v>
      </c>
      <c r="F5130" s="51" t="s">
        <v>5747</v>
      </c>
      <c r="G5130" s="51" t="s">
        <v>8905</v>
      </c>
      <c r="H5130" s="51">
        <v>100</v>
      </c>
      <c r="I5130" s="51" t="s">
        <v>14443</v>
      </c>
      <c r="J5130" s="51">
        <v>16.690000000000001</v>
      </c>
      <c r="K5130" s="68">
        <v>1669.0000000000002</v>
      </c>
      <c r="L5130" s="63" t="s">
        <v>14444</v>
      </c>
      <c r="M5130" s="50" t="s">
        <v>14372</v>
      </c>
      <c r="O5130" s="36">
        <v>58</v>
      </c>
      <c r="Q5130" s="36" t="s">
        <v>14373</v>
      </c>
      <c r="R5130" s="50" t="str">
        <f>VLOOKUP(A5130,[1]komplet!$1:$1048576,18,0)</f>
        <v>ANO</v>
      </c>
    </row>
    <row r="5131" spans="1:18" x14ac:dyDescent="0.25">
      <c r="A5131" s="71">
        <v>600124584</v>
      </c>
      <c r="B5131" s="56">
        <f t="shared" si="160"/>
        <v>600124584</v>
      </c>
      <c r="C5131" s="58" t="s">
        <v>8804</v>
      </c>
      <c r="D5131" s="50">
        <v>1</v>
      </c>
      <c r="E5131" s="72">
        <f t="shared" si="161"/>
        <v>70989958</v>
      </c>
      <c r="F5131" s="51" t="s">
        <v>5747</v>
      </c>
      <c r="G5131" s="51" t="s">
        <v>8905</v>
      </c>
      <c r="H5131" s="51">
        <v>1600</v>
      </c>
      <c r="I5131" s="51" t="s">
        <v>14443</v>
      </c>
      <c r="J5131" s="51">
        <v>16.690000000000001</v>
      </c>
      <c r="K5131" s="68">
        <v>26704.000000000004</v>
      </c>
      <c r="L5131" s="63" t="s">
        <v>14444</v>
      </c>
      <c r="M5131" s="50" t="s">
        <v>14374</v>
      </c>
      <c r="N5131" s="36" t="s">
        <v>14375</v>
      </c>
      <c r="O5131" s="36">
        <v>1620</v>
      </c>
      <c r="Q5131" s="36" t="s">
        <v>5623</v>
      </c>
      <c r="R5131" s="50" t="str">
        <f>VLOOKUP(A5131,[1]komplet!$1:$1048576,18,0)</f>
        <v>ANO</v>
      </c>
    </row>
    <row r="5132" spans="1:18" x14ac:dyDescent="0.25">
      <c r="A5132" s="71">
        <v>650008006</v>
      </c>
      <c r="B5132" s="56">
        <f t="shared" si="160"/>
        <v>650008006</v>
      </c>
      <c r="C5132" s="58" t="s">
        <v>8805</v>
      </c>
      <c r="D5132" s="50">
        <v>1</v>
      </c>
      <c r="E5132" s="72">
        <f t="shared" si="161"/>
        <v>26286033</v>
      </c>
      <c r="F5132" s="51" t="s">
        <v>5747</v>
      </c>
      <c r="G5132" s="51" t="s">
        <v>8905</v>
      </c>
      <c r="H5132" s="51">
        <v>600</v>
      </c>
      <c r="I5132" s="51" t="s">
        <v>14443</v>
      </c>
      <c r="J5132" s="51">
        <v>16.690000000000001</v>
      </c>
      <c r="K5132" s="68">
        <v>10014</v>
      </c>
      <c r="L5132" s="63" t="s">
        <v>14444</v>
      </c>
      <c r="M5132" s="50" t="s">
        <v>14376</v>
      </c>
      <c r="N5132" s="36" t="s">
        <v>14377</v>
      </c>
      <c r="O5132" s="36">
        <v>1177</v>
      </c>
      <c r="Q5132" s="36" t="s">
        <v>5623</v>
      </c>
      <c r="R5132" s="50" t="str">
        <f>VLOOKUP(A5132,[1]komplet!$1:$1048576,18,0)</f>
        <v>NE</v>
      </c>
    </row>
    <row r="5133" spans="1:18" x14ac:dyDescent="0.25">
      <c r="A5133" s="71">
        <v>650067231</v>
      </c>
      <c r="B5133" s="56">
        <f t="shared" si="160"/>
        <v>650067231</v>
      </c>
      <c r="C5133" s="58" t="s">
        <v>8806</v>
      </c>
      <c r="D5133" s="50">
        <v>1</v>
      </c>
      <c r="E5133" s="72">
        <f t="shared" si="161"/>
        <v>70940444</v>
      </c>
      <c r="F5133" s="51" t="s">
        <v>5747</v>
      </c>
      <c r="G5133" s="51" t="s">
        <v>8905</v>
      </c>
      <c r="H5133" s="51">
        <v>1100</v>
      </c>
      <c r="I5133" s="51" t="s">
        <v>14443</v>
      </c>
      <c r="J5133" s="51">
        <v>16.690000000000001</v>
      </c>
      <c r="K5133" s="68">
        <v>18359</v>
      </c>
      <c r="L5133" s="63" t="s">
        <v>14444</v>
      </c>
      <c r="M5133" s="50" t="s">
        <v>14378</v>
      </c>
      <c r="O5133" s="36">
        <v>1</v>
      </c>
      <c r="Q5133" s="36" t="s">
        <v>14317</v>
      </c>
      <c r="R5133" s="50" t="str">
        <f>VLOOKUP(A5133,[1]komplet!$1:$1048576,18,0)</f>
        <v>NE</v>
      </c>
    </row>
    <row r="5134" spans="1:18" x14ac:dyDescent="0.25">
      <c r="A5134" s="71">
        <v>691012741</v>
      </c>
      <c r="B5134" s="56">
        <f t="shared" si="160"/>
        <v>691012741</v>
      </c>
      <c r="C5134" s="58" t="s">
        <v>8807</v>
      </c>
      <c r="D5134" s="50">
        <v>1</v>
      </c>
      <c r="E5134" s="72">
        <f t="shared" si="161"/>
        <v>5699509</v>
      </c>
      <c r="F5134" s="51" t="s">
        <v>5747</v>
      </c>
      <c r="G5134" s="51" t="s">
        <v>8905</v>
      </c>
      <c r="H5134" s="51">
        <v>175</v>
      </c>
      <c r="I5134" s="51" t="s">
        <v>14443</v>
      </c>
      <c r="J5134" s="51">
        <v>16.690000000000001</v>
      </c>
      <c r="K5134" s="68">
        <v>2920.75</v>
      </c>
      <c r="L5134" s="63" t="s">
        <v>14444</v>
      </c>
      <c r="M5134" s="50" t="s">
        <v>14379</v>
      </c>
      <c r="N5134" s="36" t="s">
        <v>12221</v>
      </c>
      <c r="O5134" s="36">
        <v>2</v>
      </c>
      <c r="Q5134" s="36" t="s">
        <v>14356</v>
      </c>
      <c r="R5134" s="50" t="str">
        <f>VLOOKUP(A5134,[1]komplet!$1:$1048576,18,0)</f>
        <v>NE</v>
      </c>
    </row>
    <row r="5135" spans="1:18" x14ac:dyDescent="0.25">
      <c r="A5135" s="71">
        <v>600015483</v>
      </c>
      <c r="B5135" s="56">
        <f t="shared" si="160"/>
        <v>600015483</v>
      </c>
      <c r="C5135" s="58" t="s">
        <v>8808</v>
      </c>
      <c r="D5135" s="50">
        <v>1</v>
      </c>
      <c r="E5135" s="72">
        <f t="shared" si="161"/>
        <v>55107</v>
      </c>
      <c r="F5135" s="51" t="s">
        <v>5747</v>
      </c>
      <c r="G5135" s="51" t="s">
        <v>8905</v>
      </c>
      <c r="H5135" s="51">
        <v>1850</v>
      </c>
      <c r="I5135" s="51" t="s">
        <v>14443</v>
      </c>
      <c r="J5135" s="51">
        <v>16.690000000000001</v>
      </c>
      <c r="K5135" s="68">
        <v>30876.500000000004</v>
      </c>
      <c r="L5135" s="63" t="s">
        <v>14444</v>
      </c>
      <c r="M5135" s="50" t="s">
        <v>14380</v>
      </c>
      <c r="N5135" s="36" t="s">
        <v>14381</v>
      </c>
      <c r="O5135" s="36">
        <v>1110</v>
      </c>
      <c r="Q5135" s="36" t="s">
        <v>14382</v>
      </c>
      <c r="R5135" s="50" t="str">
        <f>VLOOKUP(A5135,[1]komplet!$1:$1048576,18,0)</f>
        <v>ANO</v>
      </c>
    </row>
    <row r="5136" spans="1:18" x14ac:dyDescent="0.25">
      <c r="A5136" s="71">
        <v>600015491</v>
      </c>
      <c r="B5136" s="56">
        <f t="shared" si="160"/>
        <v>600015491</v>
      </c>
      <c r="C5136" s="58" t="s">
        <v>8809</v>
      </c>
      <c r="D5136" s="50">
        <v>1</v>
      </c>
      <c r="E5136" s="72">
        <f t="shared" si="161"/>
        <v>838811</v>
      </c>
      <c r="F5136" s="51" t="s">
        <v>5747</v>
      </c>
      <c r="G5136" s="51" t="s">
        <v>8905</v>
      </c>
      <c r="H5136" s="51">
        <v>450</v>
      </c>
      <c r="I5136" s="51" t="s">
        <v>14443</v>
      </c>
      <c r="J5136" s="51">
        <v>16.690000000000001</v>
      </c>
      <c r="K5136" s="68">
        <v>7510.5000000000009</v>
      </c>
      <c r="L5136" s="63" t="s">
        <v>14444</v>
      </c>
      <c r="M5136" s="50" t="s">
        <v>14383</v>
      </c>
      <c r="N5136" s="36" t="s">
        <v>47</v>
      </c>
      <c r="O5136" s="36">
        <v>537</v>
      </c>
      <c r="Q5136" s="36" t="s">
        <v>14384</v>
      </c>
      <c r="R5136" s="50" t="str">
        <f>VLOOKUP(A5136,[1]komplet!$1:$1048576,18,0)</f>
        <v>NE</v>
      </c>
    </row>
    <row r="5137" spans="1:18" x14ac:dyDescent="0.25">
      <c r="A5137" s="71">
        <v>600015530</v>
      </c>
      <c r="B5137" s="56">
        <f t="shared" si="160"/>
        <v>600015530</v>
      </c>
      <c r="C5137" s="58" t="s">
        <v>8810</v>
      </c>
      <c r="D5137" s="50">
        <v>1</v>
      </c>
      <c r="E5137" s="72">
        <f t="shared" si="161"/>
        <v>60371757</v>
      </c>
      <c r="F5137" s="51" t="s">
        <v>5747</v>
      </c>
      <c r="G5137" s="51" t="s">
        <v>8905</v>
      </c>
      <c r="H5137" s="51">
        <v>1900</v>
      </c>
      <c r="I5137" s="51" t="s">
        <v>14443</v>
      </c>
      <c r="J5137" s="51">
        <v>16.690000000000001</v>
      </c>
      <c r="K5137" s="68">
        <v>31711.000000000004</v>
      </c>
      <c r="L5137" s="63" t="s">
        <v>14444</v>
      </c>
      <c r="M5137" s="50" t="s">
        <v>14385</v>
      </c>
      <c r="N5137" s="36" t="s">
        <v>41</v>
      </c>
      <c r="O5137" s="36">
        <v>169</v>
      </c>
      <c r="Q5137" s="36" t="s">
        <v>14382</v>
      </c>
      <c r="R5137" s="50" t="str">
        <f>VLOOKUP(A5137,[1]komplet!$1:$1048576,18,0)</f>
        <v>ANO</v>
      </c>
    </row>
    <row r="5138" spans="1:18" x14ac:dyDescent="0.25">
      <c r="A5138" s="71">
        <v>600015548</v>
      </c>
      <c r="B5138" s="56">
        <f t="shared" si="160"/>
        <v>600015548</v>
      </c>
      <c r="C5138" s="58" t="s">
        <v>8811</v>
      </c>
      <c r="D5138" s="50">
        <v>1</v>
      </c>
      <c r="E5138" s="72">
        <f t="shared" si="161"/>
        <v>14450437</v>
      </c>
      <c r="F5138" s="51" t="s">
        <v>5747</v>
      </c>
      <c r="G5138" s="51" t="s">
        <v>8905</v>
      </c>
      <c r="H5138" s="51">
        <v>2750</v>
      </c>
      <c r="I5138" s="51" t="s">
        <v>14443</v>
      </c>
      <c r="J5138" s="51">
        <v>16.690000000000001</v>
      </c>
      <c r="K5138" s="68">
        <v>45897.5</v>
      </c>
      <c r="L5138" s="63" t="s">
        <v>14444</v>
      </c>
      <c r="M5138" s="50" t="s">
        <v>14386</v>
      </c>
      <c r="N5138" s="36" t="s">
        <v>14387</v>
      </c>
      <c r="O5138" s="36">
        <v>1781</v>
      </c>
      <c r="Q5138" s="36" t="s">
        <v>14382</v>
      </c>
      <c r="R5138" s="50" t="str">
        <f>VLOOKUP(A5138,[1]komplet!$1:$1048576,18,0)</f>
        <v>ANO</v>
      </c>
    </row>
    <row r="5139" spans="1:18" x14ac:dyDescent="0.25">
      <c r="A5139" s="71">
        <v>600025748</v>
      </c>
      <c r="B5139" s="56">
        <f t="shared" si="160"/>
        <v>600025748</v>
      </c>
      <c r="C5139" s="58" t="s">
        <v>8812</v>
      </c>
      <c r="D5139" s="50">
        <v>1</v>
      </c>
      <c r="E5139" s="72">
        <f t="shared" si="161"/>
        <v>60371676</v>
      </c>
      <c r="F5139" s="51" t="s">
        <v>5747</v>
      </c>
      <c r="G5139" s="51" t="s">
        <v>8905</v>
      </c>
      <c r="H5139" s="51">
        <v>125</v>
      </c>
      <c r="I5139" s="51" t="s">
        <v>14443</v>
      </c>
      <c r="J5139" s="51">
        <v>16.690000000000001</v>
      </c>
      <c r="K5139" s="68">
        <v>2086.25</v>
      </c>
      <c r="L5139" s="63" t="s">
        <v>14444</v>
      </c>
      <c r="M5139" s="50" t="s">
        <v>14388</v>
      </c>
      <c r="N5139" s="36" t="s">
        <v>4865</v>
      </c>
      <c r="O5139" s="36">
        <v>957</v>
      </c>
      <c r="Q5139" s="36" t="s">
        <v>14384</v>
      </c>
      <c r="R5139" s="50" t="str">
        <f>VLOOKUP(A5139,[1]komplet!$1:$1048576,18,0)</f>
        <v>ANO</v>
      </c>
    </row>
    <row r="5140" spans="1:18" x14ac:dyDescent="0.25">
      <c r="A5140" s="71">
        <v>600025756</v>
      </c>
      <c r="B5140" s="56">
        <f t="shared" si="160"/>
        <v>600025756</v>
      </c>
      <c r="C5140" s="58" t="s">
        <v>8813</v>
      </c>
      <c r="D5140" s="50">
        <v>1</v>
      </c>
      <c r="E5140" s="72">
        <f t="shared" si="161"/>
        <v>60371714</v>
      </c>
      <c r="F5140" s="51" t="s">
        <v>5747</v>
      </c>
      <c r="G5140" s="51" t="s">
        <v>8905</v>
      </c>
      <c r="H5140" s="51">
        <v>250</v>
      </c>
      <c r="I5140" s="51" t="s">
        <v>14443</v>
      </c>
      <c r="J5140" s="51">
        <v>16.690000000000001</v>
      </c>
      <c r="K5140" s="68">
        <v>4172.5</v>
      </c>
      <c r="L5140" s="63" t="s">
        <v>14444</v>
      </c>
      <c r="M5140" s="50" t="s">
        <v>14389</v>
      </c>
      <c r="N5140" s="36" t="s">
        <v>14390</v>
      </c>
      <c r="O5140" s="36">
        <v>2047</v>
      </c>
      <c r="Q5140" s="36" t="s">
        <v>14382</v>
      </c>
      <c r="R5140" s="50" t="str">
        <f>VLOOKUP(A5140,[1]komplet!$1:$1048576,18,0)</f>
        <v>ANO</v>
      </c>
    </row>
    <row r="5141" spans="1:18" x14ac:dyDescent="0.25">
      <c r="A5141" s="71">
        <v>600124436</v>
      </c>
      <c r="B5141" s="56">
        <f t="shared" si="160"/>
        <v>600124436</v>
      </c>
      <c r="C5141" s="58" t="s">
        <v>8814</v>
      </c>
      <c r="D5141" s="50">
        <v>1</v>
      </c>
      <c r="E5141" s="72">
        <f t="shared" si="161"/>
        <v>71002057</v>
      </c>
      <c r="F5141" s="51" t="s">
        <v>5747</v>
      </c>
      <c r="G5141" s="51" t="s">
        <v>8905</v>
      </c>
      <c r="H5141" s="51">
        <v>750</v>
      </c>
      <c r="I5141" s="51" t="s">
        <v>14443</v>
      </c>
      <c r="J5141" s="51">
        <v>16.690000000000001</v>
      </c>
      <c r="K5141" s="68">
        <v>12517.500000000002</v>
      </c>
      <c r="L5141" s="63" t="s">
        <v>14444</v>
      </c>
      <c r="M5141" s="50" t="s">
        <v>14391</v>
      </c>
      <c r="O5141" s="36">
        <v>113</v>
      </c>
      <c r="Q5141" s="36" t="s">
        <v>14392</v>
      </c>
      <c r="R5141" s="50" t="str">
        <f>VLOOKUP(A5141,[1]komplet!$1:$1048576,18,0)</f>
        <v>ANO</v>
      </c>
    </row>
    <row r="5142" spans="1:18" x14ac:dyDescent="0.25">
      <c r="A5142" s="71">
        <v>600124100</v>
      </c>
      <c r="B5142" s="56">
        <f t="shared" si="160"/>
        <v>600124100</v>
      </c>
      <c r="C5142" s="58" t="s">
        <v>8815</v>
      </c>
      <c r="D5142" s="50">
        <v>1</v>
      </c>
      <c r="E5142" s="72">
        <f t="shared" si="161"/>
        <v>75020769</v>
      </c>
      <c r="F5142" s="51" t="s">
        <v>5747</v>
      </c>
      <c r="G5142" s="51" t="s">
        <v>8905</v>
      </c>
      <c r="H5142" s="51">
        <v>425</v>
      </c>
      <c r="I5142" s="51" t="s">
        <v>14443</v>
      </c>
      <c r="J5142" s="51">
        <v>16.690000000000001</v>
      </c>
      <c r="K5142" s="68">
        <v>7093.2500000000009</v>
      </c>
      <c r="L5142" s="63" t="s">
        <v>14444</v>
      </c>
      <c r="M5142" s="50" t="s">
        <v>14393</v>
      </c>
      <c r="O5142" s="36">
        <v>69</v>
      </c>
      <c r="Q5142" s="36" t="s">
        <v>14394</v>
      </c>
      <c r="R5142" s="50" t="str">
        <f>VLOOKUP(A5142,[1]komplet!$1:$1048576,18,0)</f>
        <v>ANO</v>
      </c>
    </row>
    <row r="5143" spans="1:18" x14ac:dyDescent="0.25">
      <c r="A5143" s="71">
        <v>600124240</v>
      </c>
      <c r="B5143" s="56">
        <f t="shared" si="160"/>
        <v>600124240</v>
      </c>
      <c r="C5143" s="58" t="s">
        <v>8816</v>
      </c>
      <c r="D5143" s="50">
        <v>1</v>
      </c>
      <c r="E5143" s="72">
        <f t="shared" si="161"/>
        <v>70993912</v>
      </c>
      <c r="F5143" s="51" t="s">
        <v>5747</v>
      </c>
      <c r="G5143" s="51" t="s">
        <v>8905</v>
      </c>
      <c r="H5143" s="51">
        <v>200</v>
      </c>
      <c r="I5143" s="51" t="s">
        <v>14443</v>
      </c>
      <c r="J5143" s="51">
        <v>16.690000000000001</v>
      </c>
      <c r="K5143" s="68">
        <v>3338.0000000000005</v>
      </c>
      <c r="L5143" s="63" t="s">
        <v>14444</v>
      </c>
      <c r="M5143" s="50" t="s">
        <v>14395</v>
      </c>
      <c r="O5143" s="36">
        <v>118</v>
      </c>
      <c r="Q5143" s="36" t="s">
        <v>14396</v>
      </c>
      <c r="R5143" s="50" t="str">
        <f>VLOOKUP(A5143,[1]komplet!$1:$1048576,18,0)</f>
        <v>ANO</v>
      </c>
    </row>
    <row r="5144" spans="1:18" x14ac:dyDescent="0.25">
      <c r="A5144" s="71">
        <v>600124282</v>
      </c>
      <c r="B5144" s="56">
        <f t="shared" si="160"/>
        <v>600124282</v>
      </c>
      <c r="C5144" s="58" t="s">
        <v>8817</v>
      </c>
      <c r="D5144" s="50">
        <v>1</v>
      </c>
      <c r="E5144" s="72">
        <f t="shared" si="161"/>
        <v>75022168</v>
      </c>
      <c r="F5144" s="51" t="s">
        <v>5747</v>
      </c>
      <c r="G5144" s="51" t="s">
        <v>8905</v>
      </c>
      <c r="H5144" s="51">
        <v>250</v>
      </c>
      <c r="I5144" s="51" t="s">
        <v>14443</v>
      </c>
      <c r="J5144" s="51">
        <v>16.690000000000001</v>
      </c>
      <c r="K5144" s="68">
        <v>4172.5</v>
      </c>
      <c r="L5144" s="63" t="s">
        <v>14444</v>
      </c>
      <c r="M5144" s="50" t="s">
        <v>14397</v>
      </c>
      <c r="O5144" s="36">
        <v>17</v>
      </c>
      <c r="Q5144" s="36" t="s">
        <v>14398</v>
      </c>
      <c r="R5144" s="50" t="str">
        <f>VLOOKUP(A5144,[1]komplet!$1:$1048576,18,0)</f>
        <v>ANO</v>
      </c>
    </row>
    <row r="5145" spans="1:18" x14ac:dyDescent="0.25">
      <c r="A5145" s="71">
        <v>600123995</v>
      </c>
      <c r="B5145" s="56">
        <f t="shared" si="160"/>
        <v>600123995</v>
      </c>
      <c r="C5145" s="58" t="s">
        <v>8818</v>
      </c>
      <c r="D5145" s="50">
        <v>1</v>
      </c>
      <c r="E5145" s="72">
        <f t="shared" si="161"/>
        <v>836397</v>
      </c>
      <c r="F5145" s="51" t="s">
        <v>5747</v>
      </c>
      <c r="G5145" s="51" t="s">
        <v>8905</v>
      </c>
      <c r="H5145" s="51">
        <v>1275</v>
      </c>
      <c r="I5145" s="51" t="s">
        <v>14443</v>
      </c>
      <c r="J5145" s="51">
        <v>16.690000000000001</v>
      </c>
      <c r="K5145" s="68">
        <v>21279.75</v>
      </c>
      <c r="L5145" s="63" t="s">
        <v>14444</v>
      </c>
      <c r="M5145" s="50" t="s">
        <v>14399</v>
      </c>
      <c r="N5145" s="36" t="s">
        <v>19</v>
      </c>
      <c r="O5145" s="36">
        <v>606</v>
      </c>
      <c r="Q5145" s="36" t="s">
        <v>14400</v>
      </c>
      <c r="R5145" s="50" t="str">
        <f>VLOOKUP(A5145,[1]komplet!$1:$1048576,18,0)</f>
        <v>ANO</v>
      </c>
    </row>
    <row r="5146" spans="1:18" x14ac:dyDescent="0.25">
      <c r="A5146" s="71">
        <v>600124002</v>
      </c>
      <c r="B5146" s="56">
        <f t="shared" si="160"/>
        <v>600124002</v>
      </c>
      <c r="C5146" s="58" t="s">
        <v>8819</v>
      </c>
      <c r="D5146" s="50">
        <v>1</v>
      </c>
      <c r="E5146" s="72">
        <f t="shared" si="161"/>
        <v>46956581</v>
      </c>
      <c r="F5146" s="51" t="s">
        <v>5747</v>
      </c>
      <c r="G5146" s="51" t="s">
        <v>8905</v>
      </c>
      <c r="H5146" s="51">
        <v>1050</v>
      </c>
      <c r="I5146" s="51" t="s">
        <v>14443</v>
      </c>
      <c r="J5146" s="51">
        <v>16.690000000000001</v>
      </c>
      <c r="K5146" s="68">
        <v>17524.5</v>
      </c>
      <c r="L5146" s="63" t="s">
        <v>14444</v>
      </c>
      <c r="M5146" s="50" t="s">
        <v>14401</v>
      </c>
      <c r="N5146" s="36" t="s">
        <v>14402</v>
      </c>
      <c r="O5146" s="36">
        <v>877</v>
      </c>
      <c r="Q5146" s="36" t="s">
        <v>14403</v>
      </c>
      <c r="R5146" s="50" t="str">
        <f>VLOOKUP(A5146,[1]komplet!$1:$1048576,18,0)</f>
        <v>ANO</v>
      </c>
    </row>
    <row r="5147" spans="1:18" x14ac:dyDescent="0.25">
      <c r="A5147" s="71">
        <v>600124053</v>
      </c>
      <c r="B5147" s="56">
        <f t="shared" si="160"/>
        <v>600124053</v>
      </c>
      <c r="C5147" s="58" t="s">
        <v>8820</v>
      </c>
      <c r="D5147" s="50">
        <v>1</v>
      </c>
      <c r="E5147" s="72">
        <f t="shared" si="161"/>
        <v>48505498</v>
      </c>
      <c r="F5147" s="51" t="s">
        <v>5747</v>
      </c>
      <c r="G5147" s="51" t="s">
        <v>8905</v>
      </c>
      <c r="H5147" s="51">
        <v>1000</v>
      </c>
      <c r="I5147" s="51" t="s">
        <v>14443</v>
      </c>
      <c r="J5147" s="51">
        <v>16.690000000000001</v>
      </c>
      <c r="K5147" s="68">
        <v>16690</v>
      </c>
      <c r="L5147" s="63" t="s">
        <v>14444</v>
      </c>
      <c r="M5147" s="50" t="s">
        <v>14404</v>
      </c>
      <c r="O5147" s="36">
        <v>507</v>
      </c>
      <c r="Q5147" s="36" t="s">
        <v>14405</v>
      </c>
      <c r="R5147" s="50" t="str">
        <f>VLOOKUP(A5147,[1]komplet!$1:$1048576,18,0)</f>
        <v>ANO</v>
      </c>
    </row>
    <row r="5148" spans="1:18" x14ac:dyDescent="0.25">
      <c r="A5148" s="71">
        <v>600124061</v>
      </c>
      <c r="B5148" s="56">
        <f t="shared" si="160"/>
        <v>600124061</v>
      </c>
      <c r="C5148" s="58" t="s">
        <v>8821</v>
      </c>
      <c r="D5148" s="50">
        <v>1</v>
      </c>
      <c r="E5148" s="72">
        <f t="shared" si="161"/>
        <v>48506109</v>
      </c>
      <c r="F5148" s="51" t="s">
        <v>5747</v>
      </c>
      <c r="G5148" s="51" t="s">
        <v>8905</v>
      </c>
      <c r="H5148" s="51">
        <v>1375</v>
      </c>
      <c r="I5148" s="51" t="s">
        <v>14443</v>
      </c>
      <c r="J5148" s="51">
        <v>16.690000000000001</v>
      </c>
      <c r="K5148" s="68">
        <v>22948.75</v>
      </c>
      <c r="L5148" s="63" t="s">
        <v>14444</v>
      </c>
      <c r="M5148" s="50" t="s">
        <v>14406</v>
      </c>
      <c r="N5148" s="36" t="s">
        <v>41</v>
      </c>
      <c r="O5148" s="36">
        <v>101</v>
      </c>
      <c r="Q5148" s="36" t="s">
        <v>14407</v>
      </c>
      <c r="R5148" s="50" t="str">
        <f>VLOOKUP(A5148,[1]komplet!$1:$1048576,18,0)</f>
        <v>ANO</v>
      </c>
    </row>
    <row r="5149" spans="1:18" x14ac:dyDescent="0.25">
      <c r="A5149" s="71">
        <v>600124070</v>
      </c>
      <c r="B5149" s="56">
        <f t="shared" si="160"/>
        <v>600124070</v>
      </c>
      <c r="C5149" s="58" t="s">
        <v>8822</v>
      </c>
      <c r="D5149" s="50">
        <v>1</v>
      </c>
      <c r="E5149" s="72">
        <f t="shared" si="161"/>
        <v>70984701</v>
      </c>
      <c r="F5149" s="51" t="s">
        <v>5747</v>
      </c>
      <c r="G5149" s="51" t="s">
        <v>8905</v>
      </c>
      <c r="H5149" s="51">
        <v>175</v>
      </c>
      <c r="I5149" s="51" t="s">
        <v>14443</v>
      </c>
      <c r="J5149" s="51">
        <v>16.690000000000001</v>
      </c>
      <c r="K5149" s="68">
        <v>2920.75</v>
      </c>
      <c r="L5149" s="63" t="s">
        <v>14444</v>
      </c>
      <c r="M5149" s="50" t="s">
        <v>14408</v>
      </c>
      <c r="O5149" s="36">
        <v>173</v>
      </c>
      <c r="Q5149" s="36" t="s">
        <v>14409</v>
      </c>
      <c r="R5149" s="50" t="str">
        <f>VLOOKUP(A5149,[1]komplet!$1:$1048576,18,0)</f>
        <v>ANO</v>
      </c>
    </row>
    <row r="5150" spans="1:18" x14ac:dyDescent="0.25">
      <c r="A5150" s="71">
        <v>600124177</v>
      </c>
      <c r="B5150" s="56">
        <f t="shared" si="160"/>
        <v>600124177</v>
      </c>
      <c r="C5150" s="58" t="s">
        <v>8823</v>
      </c>
      <c r="D5150" s="50">
        <v>1</v>
      </c>
      <c r="E5150" s="72">
        <f t="shared" si="161"/>
        <v>75023911</v>
      </c>
      <c r="F5150" s="51" t="s">
        <v>5747</v>
      </c>
      <c r="G5150" s="51" t="s">
        <v>8905</v>
      </c>
      <c r="H5150" s="51">
        <v>250</v>
      </c>
      <c r="I5150" s="51" t="s">
        <v>14443</v>
      </c>
      <c r="J5150" s="51">
        <v>16.690000000000001</v>
      </c>
      <c r="K5150" s="68">
        <v>4172.5</v>
      </c>
      <c r="L5150" s="63" t="s">
        <v>14444</v>
      </c>
      <c r="M5150" s="50" t="s">
        <v>14410</v>
      </c>
      <c r="O5150" s="36">
        <v>155</v>
      </c>
      <c r="Q5150" s="36" t="s">
        <v>14411</v>
      </c>
      <c r="R5150" s="50" t="str">
        <f>VLOOKUP(A5150,[1]komplet!$1:$1048576,18,0)</f>
        <v>ANO</v>
      </c>
    </row>
    <row r="5151" spans="1:18" x14ac:dyDescent="0.25">
      <c r="A5151" s="71">
        <v>600124207</v>
      </c>
      <c r="B5151" s="56">
        <f t="shared" si="160"/>
        <v>600124207</v>
      </c>
      <c r="C5151" s="58" t="s">
        <v>8824</v>
      </c>
      <c r="D5151" s="50">
        <v>1</v>
      </c>
      <c r="E5151" s="72">
        <f t="shared" si="161"/>
        <v>70999724</v>
      </c>
      <c r="F5151" s="51" t="s">
        <v>5747</v>
      </c>
      <c r="G5151" s="51" t="s">
        <v>8905</v>
      </c>
      <c r="H5151" s="51">
        <v>100</v>
      </c>
      <c r="I5151" s="51" t="s">
        <v>14443</v>
      </c>
      <c r="J5151" s="51">
        <v>16.690000000000001</v>
      </c>
      <c r="K5151" s="68">
        <v>1669.0000000000002</v>
      </c>
      <c r="L5151" s="63" t="s">
        <v>14444</v>
      </c>
      <c r="M5151" s="50" t="s">
        <v>14412</v>
      </c>
      <c r="O5151" s="36">
        <v>169</v>
      </c>
      <c r="Q5151" s="36" t="s">
        <v>14413</v>
      </c>
      <c r="R5151" s="50" t="str">
        <f>VLOOKUP(A5151,[1]komplet!$1:$1048576,18,0)</f>
        <v>ANO</v>
      </c>
    </row>
    <row r="5152" spans="1:18" x14ac:dyDescent="0.25">
      <c r="A5152" s="71">
        <v>600124215</v>
      </c>
      <c r="B5152" s="56">
        <f t="shared" si="160"/>
        <v>600124215</v>
      </c>
      <c r="C5152" s="58" t="s">
        <v>8825</v>
      </c>
      <c r="D5152" s="50">
        <v>1</v>
      </c>
      <c r="E5152" s="72">
        <f t="shared" si="161"/>
        <v>75021374</v>
      </c>
      <c r="F5152" s="51" t="s">
        <v>5747</v>
      </c>
      <c r="G5152" s="51" t="s">
        <v>8905</v>
      </c>
      <c r="H5152" s="51">
        <v>175</v>
      </c>
      <c r="I5152" s="51" t="s">
        <v>14443</v>
      </c>
      <c r="J5152" s="51">
        <v>16.690000000000001</v>
      </c>
      <c r="K5152" s="68">
        <v>2920.75</v>
      </c>
      <c r="L5152" s="63" t="s">
        <v>14444</v>
      </c>
      <c r="M5152" s="50" t="s">
        <v>14414</v>
      </c>
      <c r="O5152" s="36">
        <v>164</v>
      </c>
      <c r="Q5152" s="36" t="s">
        <v>14415</v>
      </c>
      <c r="R5152" s="50" t="str">
        <f>VLOOKUP(A5152,[1]komplet!$1:$1048576,18,0)</f>
        <v>ANO</v>
      </c>
    </row>
    <row r="5153" spans="1:18" x14ac:dyDescent="0.25">
      <c r="A5153" s="71">
        <v>600124223</v>
      </c>
      <c r="B5153" s="56">
        <f t="shared" si="160"/>
        <v>600124223</v>
      </c>
      <c r="C5153" s="58" t="s">
        <v>8826</v>
      </c>
      <c r="D5153" s="50">
        <v>1</v>
      </c>
      <c r="E5153" s="72">
        <f t="shared" si="161"/>
        <v>70937303</v>
      </c>
      <c r="F5153" s="51" t="s">
        <v>5747</v>
      </c>
      <c r="G5153" s="51" t="s">
        <v>8905</v>
      </c>
      <c r="H5153" s="51">
        <v>575</v>
      </c>
      <c r="I5153" s="51" t="s">
        <v>14443</v>
      </c>
      <c r="J5153" s="51">
        <v>16.690000000000001</v>
      </c>
      <c r="K5153" s="68">
        <v>9596.75</v>
      </c>
      <c r="L5153" s="63" t="s">
        <v>14444</v>
      </c>
      <c r="M5153" s="50" t="s">
        <v>14416</v>
      </c>
      <c r="O5153" s="36">
        <v>102</v>
      </c>
      <c r="Q5153" s="36" t="s">
        <v>10262</v>
      </c>
      <c r="R5153" s="50" t="str">
        <f>VLOOKUP(A5153,[1]komplet!$1:$1048576,18,0)</f>
        <v>ANO</v>
      </c>
    </row>
    <row r="5154" spans="1:18" x14ac:dyDescent="0.25">
      <c r="A5154" s="71">
        <v>600124266</v>
      </c>
      <c r="B5154" s="56">
        <f t="shared" si="160"/>
        <v>600124266</v>
      </c>
      <c r="C5154" s="58" t="s">
        <v>8827</v>
      </c>
      <c r="D5154" s="50">
        <v>1</v>
      </c>
      <c r="E5154" s="72">
        <f t="shared" si="161"/>
        <v>75020599</v>
      </c>
      <c r="F5154" s="51" t="s">
        <v>5747</v>
      </c>
      <c r="G5154" s="51" t="s">
        <v>8905</v>
      </c>
      <c r="H5154" s="51">
        <v>150</v>
      </c>
      <c r="I5154" s="51" t="s">
        <v>14443</v>
      </c>
      <c r="J5154" s="51">
        <v>16.690000000000001</v>
      </c>
      <c r="K5154" s="68">
        <v>2503.5</v>
      </c>
      <c r="L5154" s="63" t="s">
        <v>14444</v>
      </c>
      <c r="M5154" s="50" t="s">
        <v>14417</v>
      </c>
      <c r="O5154" s="36">
        <v>340</v>
      </c>
      <c r="Q5154" s="36" t="s">
        <v>14418</v>
      </c>
      <c r="R5154" s="50" t="str">
        <f>VLOOKUP(A5154,[1]komplet!$1:$1048576,18,0)</f>
        <v>ANO</v>
      </c>
    </row>
    <row r="5155" spans="1:18" x14ac:dyDescent="0.25">
      <c r="A5155" s="71">
        <v>600124274</v>
      </c>
      <c r="B5155" s="56">
        <f t="shared" si="160"/>
        <v>600124274</v>
      </c>
      <c r="C5155" s="58" t="s">
        <v>8828</v>
      </c>
      <c r="D5155" s="50">
        <v>1</v>
      </c>
      <c r="E5155" s="72">
        <f t="shared" si="161"/>
        <v>75020050</v>
      </c>
      <c r="F5155" s="51" t="s">
        <v>5747</v>
      </c>
      <c r="G5155" s="51" t="s">
        <v>8905</v>
      </c>
      <c r="H5155" s="51">
        <v>175</v>
      </c>
      <c r="I5155" s="51" t="s">
        <v>14443</v>
      </c>
      <c r="J5155" s="51">
        <v>16.690000000000001</v>
      </c>
      <c r="K5155" s="68">
        <v>2920.75</v>
      </c>
      <c r="L5155" s="63" t="s">
        <v>14444</v>
      </c>
      <c r="M5155" s="50" t="s">
        <v>14419</v>
      </c>
      <c r="O5155" s="36">
        <v>35</v>
      </c>
      <c r="Q5155" s="36" t="s">
        <v>14420</v>
      </c>
      <c r="R5155" s="50" t="str">
        <f>VLOOKUP(A5155,[1]komplet!$1:$1048576,18,0)</f>
        <v>ANO</v>
      </c>
    </row>
    <row r="5156" spans="1:18" x14ac:dyDescent="0.25">
      <c r="A5156" s="71">
        <v>600124291</v>
      </c>
      <c r="B5156" s="56">
        <f t="shared" si="160"/>
        <v>600124291</v>
      </c>
      <c r="C5156" s="58" t="s">
        <v>8829</v>
      </c>
      <c r="D5156" s="50">
        <v>1</v>
      </c>
      <c r="E5156" s="72">
        <f t="shared" si="161"/>
        <v>70932298</v>
      </c>
      <c r="F5156" s="51" t="s">
        <v>5747</v>
      </c>
      <c r="G5156" s="51" t="s">
        <v>8905</v>
      </c>
      <c r="H5156" s="51">
        <v>350</v>
      </c>
      <c r="I5156" s="51" t="s">
        <v>14443</v>
      </c>
      <c r="J5156" s="51">
        <v>16.690000000000001</v>
      </c>
      <c r="K5156" s="68">
        <v>5841.5</v>
      </c>
      <c r="L5156" s="63" t="s">
        <v>14444</v>
      </c>
      <c r="M5156" s="50" t="s">
        <v>14421</v>
      </c>
      <c r="N5156" s="36" t="s">
        <v>14422</v>
      </c>
      <c r="O5156" s="36">
        <v>117</v>
      </c>
      <c r="Q5156" s="36" t="s">
        <v>14382</v>
      </c>
      <c r="R5156" s="50" t="str">
        <f>VLOOKUP(A5156,[1]komplet!$1:$1048576,18,0)</f>
        <v>ANO</v>
      </c>
    </row>
    <row r="5157" spans="1:18" x14ac:dyDescent="0.25">
      <c r="A5157" s="71">
        <v>600124304</v>
      </c>
      <c r="B5157" s="56">
        <f t="shared" si="160"/>
        <v>600124304</v>
      </c>
      <c r="C5157" s="58" t="s">
        <v>8830</v>
      </c>
      <c r="D5157" s="50">
        <v>1</v>
      </c>
      <c r="E5157" s="72">
        <f t="shared" si="161"/>
        <v>70932301</v>
      </c>
      <c r="F5157" s="51" t="s">
        <v>5747</v>
      </c>
      <c r="G5157" s="51" t="s">
        <v>8905</v>
      </c>
      <c r="H5157" s="51">
        <v>425</v>
      </c>
      <c r="I5157" s="51" t="s">
        <v>14443</v>
      </c>
      <c r="J5157" s="51">
        <v>16.690000000000001</v>
      </c>
      <c r="K5157" s="68">
        <v>7093.2500000000009</v>
      </c>
      <c r="L5157" s="63" t="s">
        <v>14444</v>
      </c>
      <c r="M5157" s="50" t="s">
        <v>14423</v>
      </c>
      <c r="N5157" s="36" t="s">
        <v>14424</v>
      </c>
      <c r="O5157" s="36">
        <v>291</v>
      </c>
      <c r="Q5157" s="36" t="s">
        <v>14382</v>
      </c>
      <c r="R5157" s="50" t="str">
        <f>VLOOKUP(A5157,[1]komplet!$1:$1048576,18,0)</f>
        <v>ANO</v>
      </c>
    </row>
    <row r="5158" spans="1:18" x14ac:dyDescent="0.25">
      <c r="A5158" s="71">
        <v>600124347</v>
      </c>
      <c r="B5158" s="56">
        <f t="shared" si="160"/>
        <v>600124347</v>
      </c>
      <c r="C5158" s="58" t="s">
        <v>8831</v>
      </c>
      <c r="D5158" s="50">
        <v>1</v>
      </c>
      <c r="E5158" s="72">
        <f t="shared" si="161"/>
        <v>75021137</v>
      </c>
      <c r="F5158" s="51" t="s">
        <v>5747</v>
      </c>
      <c r="G5158" s="51" t="s">
        <v>8905</v>
      </c>
      <c r="H5158" s="51">
        <v>1825</v>
      </c>
      <c r="I5158" s="51" t="s">
        <v>14443</v>
      </c>
      <c r="J5158" s="51">
        <v>16.690000000000001</v>
      </c>
      <c r="K5158" s="68">
        <v>30459.250000000004</v>
      </c>
      <c r="L5158" s="63" t="s">
        <v>14444</v>
      </c>
      <c r="M5158" s="50" t="s">
        <v>14425</v>
      </c>
      <c r="N5158" s="36" t="s">
        <v>4865</v>
      </c>
      <c r="O5158" s="36">
        <v>460</v>
      </c>
      <c r="Q5158" s="36" t="s">
        <v>14384</v>
      </c>
      <c r="R5158" s="50" t="str">
        <f>VLOOKUP(A5158,[1]komplet!$1:$1048576,18,0)</f>
        <v>ANO</v>
      </c>
    </row>
    <row r="5159" spans="1:18" x14ac:dyDescent="0.25">
      <c r="A5159" s="71">
        <v>600124410</v>
      </c>
      <c r="B5159" s="56">
        <f t="shared" si="160"/>
        <v>600124410</v>
      </c>
      <c r="C5159" s="58" t="s">
        <v>8832</v>
      </c>
      <c r="D5159" s="50">
        <v>1</v>
      </c>
      <c r="E5159" s="72">
        <f t="shared" si="161"/>
        <v>70943311</v>
      </c>
      <c r="F5159" s="51" t="s">
        <v>5747</v>
      </c>
      <c r="G5159" s="51" t="s">
        <v>8905</v>
      </c>
      <c r="H5159" s="51">
        <v>625</v>
      </c>
      <c r="I5159" s="51" t="s">
        <v>14443</v>
      </c>
      <c r="J5159" s="51">
        <v>16.690000000000001</v>
      </c>
      <c r="K5159" s="68">
        <v>10431.25</v>
      </c>
      <c r="L5159" s="63" t="s">
        <v>14444</v>
      </c>
      <c r="M5159" s="50" t="s">
        <v>14426</v>
      </c>
      <c r="O5159" s="36">
        <v>100</v>
      </c>
      <c r="Q5159" s="36" t="s">
        <v>14427</v>
      </c>
      <c r="R5159" s="50" t="str">
        <f>VLOOKUP(A5159,[1]komplet!$1:$1048576,18,0)</f>
        <v>ANO</v>
      </c>
    </row>
    <row r="5160" spans="1:18" x14ac:dyDescent="0.25">
      <c r="A5160" s="71">
        <v>600124428</v>
      </c>
      <c r="B5160" s="56">
        <f t="shared" si="160"/>
        <v>600124428</v>
      </c>
      <c r="C5160" s="58" t="s">
        <v>8833</v>
      </c>
      <c r="D5160" s="50">
        <v>1</v>
      </c>
      <c r="E5160" s="72">
        <f t="shared" si="161"/>
        <v>70996903</v>
      </c>
      <c r="F5160" s="51" t="s">
        <v>5747</v>
      </c>
      <c r="G5160" s="51" t="s">
        <v>8905</v>
      </c>
      <c r="H5160" s="51">
        <v>425</v>
      </c>
      <c r="I5160" s="51" t="s">
        <v>14443</v>
      </c>
      <c r="J5160" s="51">
        <v>16.690000000000001</v>
      </c>
      <c r="K5160" s="68">
        <v>7093.2500000000009</v>
      </c>
      <c r="L5160" s="63" t="s">
        <v>14444</v>
      </c>
      <c r="M5160" s="50" t="s">
        <v>14428</v>
      </c>
      <c r="O5160" s="36">
        <v>233</v>
      </c>
      <c r="Q5160" s="36" t="s">
        <v>14429</v>
      </c>
      <c r="R5160" s="50" t="str">
        <f>VLOOKUP(A5160,[1]komplet!$1:$1048576,18,0)</f>
        <v>ANO</v>
      </c>
    </row>
    <row r="5161" spans="1:18" x14ac:dyDescent="0.25">
      <c r="A5161" s="71">
        <v>600124509</v>
      </c>
      <c r="B5161" s="56">
        <f t="shared" si="160"/>
        <v>600124509</v>
      </c>
      <c r="C5161" s="58" t="s">
        <v>8834</v>
      </c>
      <c r="D5161" s="50">
        <v>1</v>
      </c>
      <c r="E5161" s="72">
        <f t="shared" si="161"/>
        <v>70932336</v>
      </c>
      <c r="F5161" s="51" t="s">
        <v>5747</v>
      </c>
      <c r="G5161" s="51" t="s">
        <v>8905</v>
      </c>
      <c r="H5161" s="51">
        <v>1800</v>
      </c>
      <c r="I5161" s="51" t="s">
        <v>14443</v>
      </c>
      <c r="J5161" s="51">
        <v>16.690000000000001</v>
      </c>
      <c r="K5161" s="68">
        <v>30042.000000000004</v>
      </c>
      <c r="L5161" s="63" t="s">
        <v>14444</v>
      </c>
      <c r="M5161" s="50" t="s">
        <v>14430</v>
      </c>
      <c r="N5161" s="36" t="s">
        <v>14431</v>
      </c>
      <c r="O5161" s="36">
        <v>41</v>
      </c>
      <c r="Q5161" s="36" t="s">
        <v>14382</v>
      </c>
      <c r="R5161" s="50" t="str">
        <f>VLOOKUP(A5161,[1]komplet!$1:$1048576,18,0)</f>
        <v>ANO</v>
      </c>
    </row>
    <row r="5162" spans="1:18" x14ac:dyDescent="0.25">
      <c r="A5162" s="71">
        <v>600124517</v>
      </c>
      <c r="B5162" s="56">
        <f t="shared" si="160"/>
        <v>600124517</v>
      </c>
      <c r="C5162" s="58" t="s">
        <v>8835</v>
      </c>
      <c r="D5162" s="50">
        <v>1</v>
      </c>
      <c r="E5162" s="72">
        <f t="shared" si="161"/>
        <v>70932328</v>
      </c>
      <c r="F5162" s="51" t="s">
        <v>5747</v>
      </c>
      <c r="G5162" s="51" t="s">
        <v>8905</v>
      </c>
      <c r="H5162" s="51">
        <v>1850</v>
      </c>
      <c r="I5162" s="51" t="s">
        <v>14443</v>
      </c>
      <c r="J5162" s="51">
        <v>16.690000000000001</v>
      </c>
      <c r="K5162" s="68">
        <v>30876.500000000004</v>
      </c>
      <c r="L5162" s="63" t="s">
        <v>14444</v>
      </c>
      <c r="M5162" s="50" t="s">
        <v>14432</v>
      </c>
      <c r="N5162" s="36" t="s">
        <v>9608</v>
      </c>
      <c r="O5162" s="36">
        <v>1420</v>
      </c>
      <c r="Q5162" s="36" t="s">
        <v>14382</v>
      </c>
      <c r="R5162" s="50" t="str">
        <f>VLOOKUP(A5162,[1]komplet!$1:$1048576,18,0)</f>
        <v>ANO</v>
      </c>
    </row>
    <row r="5163" spans="1:18" x14ac:dyDescent="0.25">
      <c r="A5163" s="71">
        <v>600124533</v>
      </c>
      <c r="B5163" s="56">
        <f t="shared" si="160"/>
        <v>600124533</v>
      </c>
      <c r="C5163" s="58" t="s">
        <v>8836</v>
      </c>
      <c r="D5163" s="50">
        <v>1</v>
      </c>
      <c r="E5163" s="72">
        <f t="shared" si="161"/>
        <v>75022672</v>
      </c>
      <c r="F5163" s="51" t="s">
        <v>5747</v>
      </c>
      <c r="G5163" s="51" t="s">
        <v>8905</v>
      </c>
      <c r="H5163" s="51">
        <v>950</v>
      </c>
      <c r="I5163" s="51" t="s">
        <v>14443</v>
      </c>
      <c r="J5163" s="51">
        <v>16.690000000000001</v>
      </c>
      <c r="K5163" s="68">
        <v>15855.500000000002</v>
      </c>
      <c r="L5163" s="63" t="s">
        <v>14444</v>
      </c>
      <c r="M5163" s="50" t="s">
        <v>14433</v>
      </c>
      <c r="O5163" s="36">
        <v>1202</v>
      </c>
      <c r="Q5163" s="36" t="s">
        <v>14434</v>
      </c>
      <c r="R5163" s="50" t="str">
        <f>VLOOKUP(A5163,[1]komplet!$1:$1048576,18,0)</f>
        <v>ANO</v>
      </c>
    </row>
    <row r="5164" spans="1:18" x14ac:dyDescent="0.25">
      <c r="A5164" s="71">
        <v>600124541</v>
      </c>
      <c r="B5164" s="56">
        <f t="shared" si="160"/>
        <v>600124541</v>
      </c>
      <c r="C5164" s="58" t="s">
        <v>8837</v>
      </c>
      <c r="D5164" s="50">
        <v>1</v>
      </c>
      <c r="E5164" s="72">
        <f t="shared" si="161"/>
        <v>70932310</v>
      </c>
      <c r="F5164" s="51" t="s">
        <v>5747</v>
      </c>
      <c r="G5164" s="51" t="s">
        <v>8905</v>
      </c>
      <c r="H5164" s="51">
        <v>1150</v>
      </c>
      <c r="I5164" s="51" t="s">
        <v>14443</v>
      </c>
      <c r="J5164" s="51">
        <v>16.690000000000001</v>
      </c>
      <c r="K5164" s="68">
        <v>19193.5</v>
      </c>
      <c r="L5164" s="63" t="s">
        <v>14444</v>
      </c>
      <c r="M5164" s="50" t="s">
        <v>14435</v>
      </c>
      <c r="N5164" s="36" t="s">
        <v>14390</v>
      </c>
      <c r="O5164" s="36">
        <v>2047</v>
      </c>
      <c r="Q5164" s="36" t="s">
        <v>14382</v>
      </c>
      <c r="R5164" s="50" t="str">
        <f>VLOOKUP(A5164,[1]komplet!$1:$1048576,18,0)</f>
        <v>ANO</v>
      </c>
    </row>
    <row r="5165" spans="1:18" x14ac:dyDescent="0.25">
      <c r="A5165" s="71">
        <v>600171132</v>
      </c>
      <c r="B5165" s="56">
        <f t="shared" si="160"/>
        <v>600171132</v>
      </c>
      <c r="C5165" s="58" t="s">
        <v>8838</v>
      </c>
      <c r="D5165" s="50">
        <v>1</v>
      </c>
      <c r="E5165" s="72">
        <f t="shared" si="161"/>
        <v>15527816</v>
      </c>
      <c r="F5165" s="51" t="s">
        <v>5747</v>
      </c>
      <c r="G5165" s="51" t="s">
        <v>8905</v>
      </c>
      <c r="H5165" s="51">
        <v>1275</v>
      </c>
      <c r="I5165" s="51" t="s">
        <v>14443</v>
      </c>
      <c r="J5165" s="51">
        <v>16.690000000000001</v>
      </c>
      <c r="K5165" s="68">
        <v>21279.75</v>
      </c>
      <c r="L5165" s="63" t="s">
        <v>14444</v>
      </c>
      <c r="M5165" s="50" t="s">
        <v>14436</v>
      </c>
      <c r="N5165" s="36" t="s">
        <v>14437</v>
      </c>
      <c r="O5165" s="36">
        <v>688</v>
      </c>
      <c r="Q5165" s="36" t="s">
        <v>14382</v>
      </c>
      <c r="R5165" s="50" t="str">
        <f>VLOOKUP(A5165,[1]komplet!$1:$1048576,18,0)</f>
        <v>ANO</v>
      </c>
    </row>
    <row r="5166" spans="1:18" x14ac:dyDescent="0.25">
      <c r="A5166" s="71">
        <v>651015227</v>
      </c>
      <c r="B5166" s="56">
        <f t="shared" si="160"/>
        <v>651015227</v>
      </c>
      <c r="C5166" s="58" t="s">
        <v>8839</v>
      </c>
      <c r="D5166" s="50">
        <v>1</v>
      </c>
      <c r="E5166" s="72">
        <f t="shared" si="161"/>
        <v>71340700</v>
      </c>
      <c r="F5166" s="51" t="s">
        <v>5747</v>
      </c>
      <c r="G5166" s="51" t="s">
        <v>8905</v>
      </c>
      <c r="H5166" s="51">
        <v>350</v>
      </c>
      <c r="I5166" s="51" t="s">
        <v>14443</v>
      </c>
      <c r="J5166" s="51">
        <v>16.690000000000001</v>
      </c>
      <c r="K5166" s="68">
        <v>5841.5</v>
      </c>
      <c r="L5166" s="63" t="s">
        <v>14444</v>
      </c>
      <c r="M5166" s="50" t="s">
        <v>14438</v>
      </c>
      <c r="N5166" s="36" t="s">
        <v>14439</v>
      </c>
      <c r="O5166" s="36">
        <v>823</v>
      </c>
      <c r="Q5166" s="36" t="s">
        <v>14382</v>
      </c>
      <c r="R5166" s="50" t="str">
        <f>VLOOKUP(A5166,[1]komplet!$1:$1048576,18,0)</f>
        <v>NE</v>
      </c>
    </row>
    <row r="5167" spans="1:18" x14ac:dyDescent="0.25">
      <c r="A5167" s="71">
        <v>600014339</v>
      </c>
      <c r="B5167" s="56">
        <f t="shared" si="160"/>
        <v>600014339</v>
      </c>
      <c r="C5167" s="58" t="s">
        <v>1960</v>
      </c>
      <c r="D5167" s="50">
        <v>1</v>
      </c>
      <c r="E5167" s="72">
        <f t="shared" si="161"/>
        <v>61716707</v>
      </c>
      <c r="F5167" s="51" t="s">
        <v>5747</v>
      </c>
      <c r="G5167" s="51" t="s">
        <v>5749</v>
      </c>
      <c r="H5167" s="51">
        <v>700</v>
      </c>
      <c r="I5167" s="51" t="s">
        <v>14443</v>
      </c>
      <c r="J5167" s="51">
        <v>16.690000000000001</v>
      </c>
      <c r="K5167" s="68">
        <v>11683</v>
      </c>
      <c r="L5167" s="63" t="s">
        <v>14444</v>
      </c>
      <c r="M5167" s="50" t="s">
        <v>3917</v>
      </c>
      <c r="N5167" s="36" t="s">
        <v>41</v>
      </c>
      <c r="O5167" s="36">
        <v>60</v>
      </c>
      <c r="Q5167" s="36" t="s">
        <v>5601</v>
      </c>
      <c r="R5167" s="50" t="str">
        <f>VLOOKUP(A5167,[1]komplet!$1:$1048576,18,0)</f>
        <v>ANO</v>
      </c>
    </row>
    <row r="5168" spans="1:18" x14ac:dyDescent="0.25">
      <c r="A5168" s="71">
        <v>600014517</v>
      </c>
      <c r="B5168" s="56">
        <f t="shared" si="160"/>
        <v>600014517</v>
      </c>
      <c r="C5168" s="58" t="s">
        <v>1961</v>
      </c>
      <c r="D5168" s="50">
        <v>1</v>
      </c>
      <c r="E5168" s="72">
        <f t="shared" si="161"/>
        <v>54771</v>
      </c>
      <c r="F5168" s="51" t="s">
        <v>5747</v>
      </c>
      <c r="G5168" s="51" t="s">
        <v>5749</v>
      </c>
      <c r="H5168" s="51">
        <v>900</v>
      </c>
      <c r="I5168" s="51" t="s">
        <v>14443</v>
      </c>
      <c r="J5168" s="51">
        <v>16.690000000000001</v>
      </c>
      <c r="K5168" s="68">
        <v>15021.000000000002</v>
      </c>
      <c r="L5168" s="63" t="s">
        <v>14444</v>
      </c>
      <c r="M5168" s="50" t="s">
        <v>3918</v>
      </c>
      <c r="N5168" s="36" t="s">
        <v>5602</v>
      </c>
      <c r="O5168" s="36">
        <v>456</v>
      </c>
      <c r="Q5168" s="36" t="s">
        <v>5601</v>
      </c>
      <c r="R5168" s="50" t="str">
        <f>VLOOKUP(A5168,[1]komplet!$1:$1048576,18,0)</f>
        <v>ANO</v>
      </c>
    </row>
    <row r="5169" spans="1:18" x14ac:dyDescent="0.25">
      <c r="A5169" s="71">
        <v>600025390</v>
      </c>
      <c r="B5169" s="56">
        <f t="shared" si="160"/>
        <v>600025390</v>
      </c>
      <c r="C5169" s="58" t="s">
        <v>1962</v>
      </c>
      <c r="D5169" s="50">
        <v>1</v>
      </c>
      <c r="E5169" s="72">
        <f t="shared" si="161"/>
        <v>61716634</v>
      </c>
      <c r="F5169" s="51" t="s">
        <v>5747</v>
      </c>
      <c r="G5169" s="51" t="s">
        <v>5749</v>
      </c>
      <c r="H5169" s="51">
        <v>100</v>
      </c>
      <c r="I5169" s="51" t="s">
        <v>14443</v>
      </c>
      <c r="J5169" s="51">
        <v>16.690000000000001</v>
      </c>
      <c r="K5169" s="68">
        <v>1669.0000000000002</v>
      </c>
      <c r="L5169" s="63" t="s">
        <v>14444</v>
      </c>
      <c r="M5169" s="50" t="s">
        <v>3919</v>
      </c>
      <c r="O5169" s="36">
        <v>16</v>
      </c>
      <c r="Q5169" s="36" t="s">
        <v>5601</v>
      </c>
      <c r="R5169" s="50" t="str">
        <f>VLOOKUP(A5169,[1]komplet!$1:$1048576,18,0)</f>
        <v>ANO</v>
      </c>
    </row>
    <row r="5170" spans="1:18" x14ac:dyDescent="0.25">
      <c r="A5170" s="71">
        <v>600114171</v>
      </c>
      <c r="B5170" s="56">
        <f t="shared" si="160"/>
        <v>600114171</v>
      </c>
      <c r="C5170" s="58" t="s">
        <v>1963</v>
      </c>
      <c r="D5170" s="50">
        <v>1</v>
      </c>
      <c r="E5170" s="72">
        <f t="shared" si="161"/>
        <v>70873186</v>
      </c>
      <c r="F5170" s="51" t="s">
        <v>5747</v>
      </c>
      <c r="G5170" s="51" t="s">
        <v>5749</v>
      </c>
      <c r="H5170" s="51">
        <v>2300</v>
      </c>
      <c r="I5170" s="51" t="s">
        <v>14443</v>
      </c>
      <c r="J5170" s="51">
        <v>16.690000000000001</v>
      </c>
      <c r="K5170" s="68">
        <v>38387</v>
      </c>
      <c r="L5170" s="63" t="s">
        <v>14444</v>
      </c>
      <c r="M5170" s="50" t="s">
        <v>3920</v>
      </c>
      <c r="N5170" s="36" t="s">
        <v>19</v>
      </c>
      <c r="O5170" s="36">
        <v>856</v>
      </c>
      <c r="Q5170" s="36" t="s">
        <v>5601</v>
      </c>
      <c r="R5170" s="50" t="str">
        <f>VLOOKUP(A5170,[1]komplet!$1:$1048576,18,0)</f>
        <v>ANO</v>
      </c>
    </row>
    <row r="5171" spans="1:18" x14ac:dyDescent="0.25">
      <c r="A5171" s="71">
        <v>600114210</v>
      </c>
      <c r="B5171" s="56">
        <f t="shared" si="160"/>
        <v>600114210</v>
      </c>
      <c r="C5171" s="58" t="s">
        <v>1964</v>
      </c>
      <c r="D5171" s="50">
        <v>1</v>
      </c>
      <c r="E5171" s="72">
        <f t="shared" si="161"/>
        <v>49156616</v>
      </c>
      <c r="F5171" s="51" t="s">
        <v>5747</v>
      </c>
      <c r="G5171" s="51" t="s">
        <v>5749</v>
      </c>
      <c r="H5171" s="51">
        <v>825</v>
      </c>
      <c r="I5171" s="51" t="s">
        <v>14443</v>
      </c>
      <c r="J5171" s="51">
        <v>16.690000000000001</v>
      </c>
      <c r="K5171" s="68">
        <v>13769.250000000002</v>
      </c>
      <c r="L5171" s="63" t="s">
        <v>14444</v>
      </c>
      <c r="M5171" s="50" t="s">
        <v>3921</v>
      </c>
      <c r="O5171" s="36">
        <v>417</v>
      </c>
      <c r="Q5171" s="36" t="s">
        <v>5603</v>
      </c>
      <c r="R5171" s="50" t="str">
        <f>VLOOKUP(A5171,[1]komplet!$1:$1048576,18,0)</f>
        <v>ANO</v>
      </c>
    </row>
    <row r="5172" spans="1:18" x14ac:dyDescent="0.25">
      <c r="A5172" s="71">
        <v>600114317</v>
      </c>
      <c r="B5172" s="56">
        <f t="shared" si="160"/>
        <v>600114317</v>
      </c>
      <c r="C5172" s="58" t="s">
        <v>1965</v>
      </c>
      <c r="D5172" s="50">
        <v>1</v>
      </c>
      <c r="E5172" s="72">
        <f t="shared" si="161"/>
        <v>70942846</v>
      </c>
      <c r="F5172" s="51" t="s">
        <v>5747</v>
      </c>
      <c r="G5172" s="51" t="s">
        <v>5749</v>
      </c>
      <c r="H5172" s="51">
        <v>1150</v>
      </c>
      <c r="I5172" s="51" t="s">
        <v>14443</v>
      </c>
      <c r="J5172" s="51">
        <v>16.690000000000001</v>
      </c>
      <c r="K5172" s="68">
        <v>19193.5</v>
      </c>
      <c r="L5172" s="63" t="s">
        <v>14444</v>
      </c>
      <c r="M5172" s="50" t="s">
        <v>3922</v>
      </c>
      <c r="O5172" s="36">
        <v>294</v>
      </c>
      <c r="Q5172" s="36" t="s">
        <v>5604</v>
      </c>
      <c r="R5172" s="50" t="str">
        <f>VLOOKUP(A5172,[1]komplet!$1:$1048576,18,0)</f>
        <v>ANO</v>
      </c>
    </row>
    <row r="5173" spans="1:18" x14ac:dyDescent="0.25">
      <c r="A5173" s="71">
        <v>600114368</v>
      </c>
      <c r="B5173" s="56">
        <f t="shared" si="160"/>
        <v>600114368</v>
      </c>
      <c r="C5173" s="58" t="s">
        <v>1966</v>
      </c>
      <c r="D5173" s="50">
        <v>1</v>
      </c>
      <c r="E5173" s="72">
        <f t="shared" si="161"/>
        <v>75021609</v>
      </c>
      <c r="F5173" s="51" t="s">
        <v>5747</v>
      </c>
      <c r="G5173" s="51" t="s">
        <v>5749</v>
      </c>
      <c r="H5173" s="51">
        <v>150</v>
      </c>
      <c r="I5173" s="51" t="s">
        <v>14443</v>
      </c>
      <c r="J5173" s="51">
        <v>16.690000000000001</v>
      </c>
      <c r="K5173" s="68">
        <v>2503.5</v>
      </c>
      <c r="L5173" s="63" t="s">
        <v>14444</v>
      </c>
      <c r="M5173" s="50" t="s">
        <v>3923</v>
      </c>
      <c r="O5173" s="36">
        <v>227</v>
      </c>
      <c r="Q5173" s="36" t="s">
        <v>5605</v>
      </c>
      <c r="R5173" s="50" t="str">
        <f>VLOOKUP(A5173,[1]komplet!$1:$1048576,18,0)</f>
        <v>ANO</v>
      </c>
    </row>
    <row r="5174" spans="1:18" x14ac:dyDescent="0.25">
      <c r="A5174" s="71">
        <v>600114376</v>
      </c>
      <c r="B5174" s="56">
        <f t="shared" si="160"/>
        <v>600114376</v>
      </c>
      <c r="C5174" s="58" t="s">
        <v>1967</v>
      </c>
      <c r="D5174" s="50">
        <v>1</v>
      </c>
      <c r="E5174" s="72">
        <f t="shared" si="161"/>
        <v>70870993</v>
      </c>
      <c r="F5174" s="51" t="s">
        <v>5747</v>
      </c>
      <c r="G5174" s="51" t="s">
        <v>5749</v>
      </c>
      <c r="H5174" s="51">
        <v>1075</v>
      </c>
      <c r="I5174" s="51" t="s">
        <v>14443</v>
      </c>
      <c r="J5174" s="51">
        <v>16.690000000000001</v>
      </c>
      <c r="K5174" s="68">
        <v>17941.75</v>
      </c>
      <c r="L5174" s="63" t="s">
        <v>14444</v>
      </c>
      <c r="M5174" s="50" t="s">
        <v>3924</v>
      </c>
      <c r="O5174" s="36">
        <v>252</v>
      </c>
      <c r="Q5174" s="36" t="s">
        <v>5071</v>
      </c>
      <c r="R5174" s="50" t="str">
        <f>VLOOKUP(A5174,[1]komplet!$1:$1048576,18,0)</f>
        <v>ANO</v>
      </c>
    </row>
    <row r="5175" spans="1:18" x14ac:dyDescent="0.25">
      <c r="A5175" s="71">
        <v>600114422</v>
      </c>
      <c r="B5175" s="56">
        <f t="shared" si="160"/>
        <v>600114422</v>
      </c>
      <c r="C5175" s="58" t="s">
        <v>1968</v>
      </c>
      <c r="D5175" s="50">
        <v>1</v>
      </c>
      <c r="E5175" s="72">
        <f t="shared" si="161"/>
        <v>75020068</v>
      </c>
      <c r="F5175" s="51" t="s">
        <v>5747</v>
      </c>
      <c r="G5175" s="51" t="s">
        <v>5749</v>
      </c>
      <c r="H5175" s="51">
        <v>100</v>
      </c>
      <c r="I5175" s="51" t="s">
        <v>14443</v>
      </c>
      <c r="J5175" s="51">
        <v>16.690000000000001</v>
      </c>
      <c r="K5175" s="68">
        <v>1669.0000000000002</v>
      </c>
      <c r="L5175" s="63" t="s">
        <v>14444</v>
      </c>
      <c r="M5175" s="50" t="s">
        <v>3925</v>
      </c>
      <c r="O5175" s="36">
        <v>104</v>
      </c>
      <c r="Q5175" s="36" t="s">
        <v>4546</v>
      </c>
      <c r="R5175" s="50" t="str">
        <f>VLOOKUP(A5175,[1]komplet!$1:$1048576,18,0)</f>
        <v>ANO</v>
      </c>
    </row>
    <row r="5176" spans="1:18" x14ac:dyDescent="0.25">
      <c r="A5176" s="71">
        <v>600114490</v>
      </c>
      <c r="B5176" s="56">
        <f t="shared" si="160"/>
        <v>600114490</v>
      </c>
      <c r="C5176" s="58" t="s">
        <v>1969</v>
      </c>
      <c r="D5176" s="50">
        <v>1</v>
      </c>
      <c r="E5176" s="72">
        <f t="shared" si="161"/>
        <v>70995478</v>
      </c>
      <c r="F5176" s="51" t="s">
        <v>5747</v>
      </c>
      <c r="G5176" s="51" t="s">
        <v>5749</v>
      </c>
      <c r="H5176" s="51">
        <v>675</v>
      </c>
      <c r="I5176" s="51" t="s">
        <v>14443</v>
      </c>
      <c r="J5176" s="51">
        <v>16.690000000000001</v>
      </c>
      <c r="K5176" s="68">
        <v>11265.75</v>
      </c>
      <c r="L5176" s="63" t="s">
        <v>14444</v>
      </c>
      <c r="M5176" s="50" t="s">
        <v>3926</v>
      </c>
      <c r="O5176" s="36">
        <v>246</v>
      </c>
      <c r="Q5176" s="36" t="s">
        <v>5606</v>
      </c>
      <c r="R5176" s="50" t="str">
        <f>VLOOKUP(A5176,[1]komplet!$1:$1048576,18,0)</f>
        <v>ANO</v>
      </c>
    </row>
    <row r="5177" spans="1:18" x14ac:dyDescent="0.25">
      <c r="A5177" s="71">
        <v>600149978</v>
      </c>
      <c r="B5177" s="56">
        <f t="shared" si="160"/>
        <v>600149978</v>
      </c>
      <c r="C5177" s="58" t="s">
        <v>1970</v>
      </c>
      <c r="D5177" s="50">
        <v>1</v>
      </c>
      <c r="E5177" s="72">
        <f t="shared" si="161"/>
        <v>70998418</v>
      </c>
      <c r="F5177" s="51" t="s">
        <v>5747</v>
      </c>
      <c r="G5177" s="51" t="s">
        <v>5750</v>
      </c>
      <c r="H5177" s="51">
        <v>125</v>
      </c>
      <c r="I5177" s="51" t="s">
        <v>14443</v>
      </c>
      <c r="J5177" s="51">
        <v>16.690000000000001</v>
      </c>
      <c r="K5177" s="68">
        <v>2086.25</v>
      </c>
      <c r="L5177" s="63" t="s">
        <v>14444</v>
      </c>
      <c r="M5177" s="50" t="s">
        <v>3927</v>
      </c>
      <c r="O5177" s="36">
        <v>76</v>
      </c>
      <c r="Q5177" s="36" t="s">
        <v>5607</v>
      </c>
      <c r="R5177" s="50" t="str">
        <f>VLOOKUP(A5177,[1]komplet!$1:$1048576,18,0)</f>
        <v>ANO</v>
      </c>
    </row>
    <row r="5178" spans="1:18" x14ac:dyDescent="0.25">
      <c r="A5178" s="71">
        <v>618500855</v>
      </c>
      <c r="B5178" s="56">
        <f t="shared" si="160"/>
        <v>618500855</v>
      </c>
      <c r="C5178" s="58" t="s">
        <v>1971</v>
      </c>
      <c r="D5178" s="50">
        <v>1</v>
      </c>
      <c r="E5178" s="72">
        <f t="shared" si="161"/>
        <v>70877718</v>
      </c>
      <c r="F5178" s="51" t="s">
        <v>5747</v>
      </c>
      <c r="G5178" s="51" t="s">
        <v>5749</v>
      </c>
      <c r="H5178" s="51">
        <v>1875</v>
      </c>
      <c r="I5178" s="51" t="s">
        <v>14443</v>
      </c>
      <c r="J5178" s="51">
        <v>16.690000000000001</v>
      </c>
      <c r="K5178" s="68">
        <v>31293.750000000004</v>
      </c>
      <c r="L5178" s="63" t="s">
        <v>14444</v>
      </c>
      <c r="M5178" s="50" t="s">
        <v>3928</v>
      </c>
      <c r="N5178" s="36" t="s">
        <v>5608</v>
      </c>
      <c r="O5178" s="36">
        <v>1178</v>
      </c>
      <c r="Q5178" s="36" t="s">
        <v>5609</v>
      </c>
      <c r="R5178" s="50" t="str">
        <f>VLOOKUP(A5178,[1]komplet!$1:$1048576,18,0)</f>
        <v>ANO</v>
      </c>
    </row>
    <row r="5179" spans="1:18" x14ac:dyDescent="0.25">
      <c r="A5179" s="71">
        <v>650005023</v>
      </c>
      <c r="B5179" s="56">
        <f t="shared" si="160"/>
        <v>650005023</v>
      </c>
      <c r="C5179" s="58" t="s">
        <v>1972</v>
      </c>
      <c r="D5179" s="50">
        <v>1</v>
      </c>
      <c r="E5179" s="72">
        <f t="shared" si="161"/>
        <v>70981582</v>
      </c>
      <c r="F5179" s="51" t="s">
        <v>5747</v>
      </c>
      <c r="G5179" s="51" t="s">
        <v>5749</v>
      </c>
      <c r="H5179" s="51">
        <v>75</v>
      </c>
      <c r="I5179" s="51" t="s">
        <v>14443</v>
      </c>
      <c r="J5179" s="51">
        <v>16.690000000000001</v>
      </c>
      <c r="K5179" s="68">
        <v>1251.75</v>
      </c>
      <c r="L5179" s="63" t="s">
        <v>14444</v>
      </c>
      <c r="M5179" s="50" t="s">
        <v>3929</v>
      </c>
      <c r="O5179" s="36">
        <v>100</v>
      </c>
      <c r="Q5179" s="36" t="s">
        <v>110</v>
      </c>
      <c r="R5179" s="50" t="str">
        <f>VLOOKUP(A5179,[1]komplet!$1:$1048576,18,0)</f>
        <v>ANO</v>
      </c>
    </row>
    <row r="5180" spans="1:18" x14ac:dyDescent="0.25">
      <c r="A5180" s="71">
        <v>600027236</v>
      </c>
      <c r="B5180" s="56">
        <f t="shared" si="160"/>
        <v>600027236</v>
      </c>
      <c r="C5180" s="58" t="s">
        <v>1973</v>
      </c>
      <c r="D5180" s="50">
        <v>1</v>
      </c>
      <c r="E5180" s="72">
        <f t="shared" si="161"/>
        <v>843318</v>
      </c>
      <c r="F5180" s="51" t="s">
        <v>5747</v>
      </c>
      <c r="G5180" s="51" t="s">
        <v>5750</v>
      </c>
      <c r="H5180" s="51">
        <v>400</v>
      </c>
      <c r="I5180" s="51" t="s">
        <v>14443</v>
      </c>
      <c r="J5180" s="51">
        <v>16.690000000000001</v>
      </c>
      <c r="K5180" s="68">
        <v>6676.0000000000009</v>
      </c>
      <c r="L5180" s="63" t="s">
        <v>14444</v>
      </c>
      <c r="M5180" s="50" t="s">
        <v>3930</v>
      </c>
      <c r="O5180" s="36">
        <v>1</v>
      </c>
      <c r="Q5180" s="36" t="s">
        <v>5610</v>
      </c>
      <c r="R5180" s="50" t="str">
        <f>VLOOKUP(A5180,[1]komplet!$1:$1048576,18,0)</f>
        <v>ANO</v>
      </c>
    </row>
    <row r="5181" spans="1:18" x14ac:dyDescent="0.25">
      <c r="A5181" s="71">
        <v>600018148</v>
      </c>
      <c r="B5181" s="56">
        <f t="shared" si="160"/>
        <v>600018148</v>
      </c>
      <c r="C5181" s="58" t="s">
        <v>1974</v>
      </c>
      <c r="D5181" s="50">
        <v>1</v>
      </c>
      <c r="E5181" s="72">
        <f t="shared" si="161"/>
        <v>843369</v>
      </c>
      <c r="F5181" s="51" t="s">
        <v>5747</v>
      </c>
      <c r="G5181" s="51" t="s">
        <v>5750</v>
      </c>
      <c r="H5181" s="51">
        <v>1625</v>
      </c>
      <c r="I5181" s="51" t="s">
        <v>14443</v>
      </c>
      <c r="J5181" s="51">
        <v>16.690000000000001</v>
      </c>
      <c r="K5181" s="68">
        <v>27121.250000000004</v>
      </c>
      <c r="L5181" s="63" t="s">
        <v>14444</v>
      </c>
      <c r="M5181" s="50" t="s">
        <v>3931</v>
      </c>
      <c r="N5181" s="36" t="s">
        <v>47</v>
      </c>
      <c r="O5181" s="36">
        <v>146</v>
      </c>
      <c r="P5181" s="36">
        <v>2</v>
      </c>
      <c r="Q5181" s="36" t="s">
        <v>5611</v>
      </c>
      <c r="R5181" s="50" t="str">
        <f>VLOOKUP(A5181,[1]komplet!$1:$1048576,18,0)</f>
        <v>ANO</v>
      </c>
    </row>
    <row r="5182" spans="1:18" x14ac:dyDescent="0.25">
      <c r="A5182" s="71">
        <v>600018164</v>
      </c>
      <c r="B5182" s="56">
        <f t="shared" si="160"/>
        <v>600018164</v>
      </c>
      <c r="C5182" s="58" t="s">
        <v>1975</v>
      </c>
      <c r="D5182" s="50">
        <v>1</v>
      </c>
      <c r="E5182" s="72">
        <f t="shared" si="161"/>
        <v>843491</v>
      </c>
      <c r="F5182" s="51" t="s">
        <v>5747</v>
      </c>
      <c r="G5182" s="51" t="s">
        <v>5750</v>
      </c>
      <c r="H5182" s="51">
        <v>2075</v>
      </c>
      <c r="I5182" s="51" t="s">
        <v>14443</v>
      </c>
      <c r="J5182" s="51">
        <v>16.690000000000001</v>
      </c>
      <c r="K5182" s="68">
        <v>34631.75</v>
      </c>
      <c r="L5182" s="63" t="s">
        <v>14444</v>
      </c>
      <c r="M5182" s="50" t="s">
        <v>3932</v>
      </c>
      <c r="N5182" s="36" t="s">
        <v>4484</v>
      </c>
      <c r="O5182" s="36">
        <v>628</v>
      </c>
      <c r="P5182" s="36">
        <v>10</v>
      </c>
      <c r="Q5182" s="36" t="s">
        <v>5611</v>
      </c>
      <c r="R5182" s="50" t="str">
        <f>VLOOKUP(A5182,[1]komplet!$1:$1048576,18,0)</f>
        <v>ANO</v>
      </c>
    </row>
    <row r="5183" spans="1:18" x14ac:dyDescent="0.25">
      <c r="A5183" s="71">
        <v>600018270</v>
      </c>
      <c r="B5183" s="56">
        <f t="shared" si="160"/>
        <v>600018270</v>
      </c>
      <c r="C5183" s="58" t="s">
        <v>1976</v>
      </c>
      <c r="D5183" s="50">
        <v>1</v>
      </c>
      <c r="E5183" s="72">
        <f t="shared" si="161"/>
        <v>843504</v>
      </c>
      <c r="F5183" s="51" t="s">
        <v>5747</v>
      </c>
      <c r="G5183" s="51" t="s">
        <v>5750</v>
      </c>
      <c r="H5183" s="51">
        <v>1600</v>
      </c>
      <c r="I5183" s="51" t="s">
        <v>14443</v>
      </c>
      <c r="J5183" s="51">
        <v>16.690000000000001</v>
      </c>
      <c r="K5183" s="68">
        <v>26704.000000000004</v>
      </c>
      <c r="L5183" s="63" t="s">
        <v>14444</v>
      </c>
      <c r="M5183" s="50" t="s">
        <v>3933</v>
      </c>
      <c r="N5183" s="36" t="s">
        <v>53</v>
      </c>
      <c r="O5183" s="36">
        <v>101</v>
      </c>
      <c r="P5183" s="36">
        <v>18</v>
      </c>
      <c r="Q5183" s="36" t="s">
        <v>5611</v>
      </c>
      <c r="R5183" s="50" t="str">
        <f>VLOOKUP(A5183,[1]komplet!$1:$1048576,18,0)</f>
        <v>ANO</v>
      </c>
    </row>
    <row r="5184" spans="1:18" x14ac:dyDescent="0.25">
      <c r="A5184" s="71">
        <v>600018296</v>
      </c>
      <c r="B5184" s="56">
        <f t="shared" si="160"/>
        <v>600018296</v>
      </c>
      <c r="C5184" s="58" t="s">
        <v>1977</v>
      </c>
      <c r="D5184" s="50">
        <v>1</v>
      </c>
      <c r="E5184" s="72">
        <f t="shared" si="161"/>
        <v>845060</v>
      </c>
      <c r="F5184" s="51" t="s">
        <v>5747</v>
      </c>
      <c r="G5184" s="51" t="s">
        <v>5750</v>
      </c>
      <c r="H5184" s="51">
        <v>650</v>
      </c>
      <c r="I5184" s="51" t="s">
        <v>14443</v>
      </c>
      <c r="J5184" s="51">
        <v>16.690000000000001</v>
      </c>
      <c r="K5184" s="68">
        <v>10848.5</v>
      </c>
      <c r="L5184" s="63" t="s">
        <v>14444</v>
      </c>
      <c r="M5184" s="50" t="s">
        <v>3934</v>
      </c>
      <c r="N5184" s="36" t="s">
        <v>5612</v>
      </c>
      <c r="O5184" s="36">
        <v>603</v>
      </c>
      <c r="P5184" s="36">
        <v>8</v>
      </c>
      <c r="Q5184" s="36" t="s">
        <v>5611</v>
      </c>
      <c r="R5184" s="50" t="str">
        <f>VLOOKUP(A5184,[1]komplet!$1:$1048576,18,0)</f>
        <v>ANO</v>
      </c>
    </row>
    <row r="5185" spans="1:18" x14ac:dyDescent="0.25">
      <c r="A5185" s="71">
        <v>691005281</v>
      </c>
      <c r="B5185" s="56">
        <f t="shared" si="160"/>
        <v>691005281</v>
      </c>
      <c r="C5185" s="58" t="s">
        <v>1978</v>
      </c>
      <c r="D5185" s="50">
        <v>1</v>
      </c>
      <c r="E5185" s="72">
        <f t="shared" si="161"/>
        <v>21551502</v>
      </c>
      <c r="F5185" s="51" t="s">
        <v>5747</v>
      </c>
      <c r="G5185" s="51" t="s">
        <v>5750</v>
      </c>
      <c r="H5185" s="51">
        <v>200</v>
      </c>
      <c r="I5185" s="51" t="s">
        <v>14443</v>
      </c>
      <c r="J5185" s="51">
        <v>16.690000000000001</v>
      </c>
      <c r="K5185" s="68">
        <v>3338.0000000000005</v>
      </c>
      <c r="L5185" s="63" t="s">
        <v>14444</v>
      </c>
      <c r="M5185" s="50" t="s">
        <v>3935</v>
      </c>
      <c r="N5185" s="36" t="s">
        <v>36</v>
      </c>
      <c r="O5185" s="36">
        <v>205</v>
      </c>
      <c r="Q5185" s="36" t="s">
        <v>5613</v>
      </c>
      <c r="R5185" s="50" t="str">
        <f>VLOOKUP(A5185,[1]komplet!$1:$1048576,18,0)</f>
        <v>ANO</v>
      </c>
    </row>
    <row r="5186" spans="1:18" x14ac:dyDescent="0.25">
      <c r="A5186" s="71">
        <v>600001784</v>
      </c>
      <c r="B5186" s="56">
        <f t="shared" si="160"/>
        <v>600001784</v>
      </c>
      <c r="C5186" s="58" t="s">
        <v>1979</v>
      </c>
      <c r="D5186" s="50">
        <v>1</v>
      </c>
      <c r="E5186" s="72">
        <f t="shared" si="161"/>
        <v>60042281</v>
      </c>
      <c r="F5186" s="51" t="s">
        <v>5747</v>
      </c>
      <c r="G5186" s="51" t="s">
        <v>5750</v>
      </c>
      <c r="H5186" s="51">
        <v>725</v>
      </c>
      <c r="I5186" s="51" t="s">
        <v>14443</v>
      </c>
      <c r="J5186" s="51">
        <v>16.690000000000001</v>
      </c>
      <c r="K5186" s="68">
        <v>12100.250000000002</v>
      </c>
      <c r="L5186" s="63" t="s">
        <v>14444</v>
      </c>
      <c r="M5186" s="50" t="s">
        <v>3936</v>
      </c>
      <c r="N5186" s="36" t="s">
        <v>5614</v>
      </c>
      <c r="O5186" s="36">
        <v>380</v>
      </c>
      <c r="Q5186" s="36" t="s">
        <v>5611</v>
      </c>
      <c r="R5186" s="50" t="str">
        <f>VLOOKUP(A5186,[1]komplet!$1:$1048576,18,0)</f>
        <v>NE</v>
      </c>
    </row>
    <row r="5187" spans="1:18" x14ac:dyDescent="0.25">
      <c r="A5187" s="71">
        <v>600149536</v>
      </c>
      <c r="B5187" s="56">
        <f t="shared" si="160"/>
        <v>600149536</v>
      </c>
      <c r="C5187" s="58" t="s">
        <v>1980</v>
      </c>
      <c r="D5187" s="50">
        <v>1</v>
      </c>
      <c r="E5187" s="72">
        <f t="shared" si="161"/>
        <v>851761</v>
      </c>
      <c r="F5187" s="51" t="s">
        <v>5747</v>
      </c>
      <c r="G5187" s="51" t="s">
        <v>5750</v>
      </c>
      <c r="H5187" s="51">
        <v>2075</v>
      </c>
      <c r="I5187" s="51" t="s">
        <v>14443</v>
      </c>
      <c r="J5187" s="51">
        <v>16.690000000000001</v>
      </c>
      <c r="K5187" s="68">
        <v>34631.75</v>
      </c>
      <c r="L5187" s="63" t="s">
        <v>14444</v>
      </c>
      <c r="M5187" s="50" t="s">
        <v>3937</v>
      </c>
      <c r="N5187" s="36" t="s">
        <v>5615</v>
      </c>
      <c r="O5187" s="36">
        <v>726</v>
      </c>
      <c r="P5187" s="36">
        <v>9</v>
      </c>
      <c r="Q5187" s="36" t="s">
        <v>5611</v>
      </c>
      <c r="R5187" s="50" t="str">
        <f>VLOOKUP(A5187,[1]komplet!$1:$1048576,18,0)</f>
        <v>ANO</v>
      </c>
    </row>
    <row r="5188" spans="1:18" x14ac:dyDescent="0.25">
      <c r="A5188" s="71">
        <v>600149544</v>
      </c>
      <c r="B5188" s="56">
        <f t="shared" si="160"/>
        <v>600149544</v>
      </c>
      <c r="C5188" s="58" t="s">
        <v>1981</v>
      </c>
      <c r="D5188" s="50">
        <v>1</v>
      </c>
      <c r="E5188" s="72">
        <f t="shared" si="161"/>
        <v>851779</v>
      </c>
      <c r="F5188" s="51" t="s">
        <v>5747</v>
      </c>
      <c r="G5188" s="51" t="s">
        <v>5750</v>
      </c>
      <c r="H5188" s="51">
        <v>675</v>
      </c>
      <c r="I5188" s="51" t="s">
        <v>14443</v>
      </c>
      <c r="J5188" s="51">
        <v>16.690000000000001</v>
      </c>
      <c r="K5188" s="68">
        <v>11265.75</v>
      </c>
      <c r="L5188" s="63" t="s">
        <v>14444</v>
      </c>
      <c r="M5188" s="50" t="s">
        <v>3938</v>
      </c>
      <c r="N5188" s="36" t="s">
        <v>53</v>
      </c>
      <c r="O5188" s="36">
        <v>291</v>
      </c>
      <c r="P5188" s="36">
        <v>20</v>
      </c>
      <c r="Q5188" s="36" t="s">
        <v>5611</v>
      </c>
      <c r="R5188" s="50" t="str">
        <f>VLOOKUP(A5188,[1]komplet!$1:$1048576,18,0)</f>
        <v>ANO</v>
      </c>
    </row>
    <row r="5189" spans="1:18" x14ac:dyDescent="0.25">
      <c r="A5189" s="71">
        <v>600149552</v>
      </c>
      <c r="B5189" s="56">
        <f t="shared" ref="B5189:B5252" si="162">A5189*1</f>
        <v>600149552</v>
      </c>
      <c r="C5189" s="58" t="s">
        <v>1982</v>
      </c>
      <c r="D5189" s="50">
        <v>1</v>
      </c>
      <c r="E5189" s="72">
        <f t="shared" ref="E5189:E5252" si="163">C5189*1</f>
        <v>44740972</v>
      </c>
      <c r="F5189" s="51" t="s">
        <v>5747</v>
      </c>
      <c r="G5189" s="51" t="s">
        <v>5750</v>
      </c>
      <c r="H5189" s="51">
        <v>825</v>
      </c>
      <c r="I5189" s="51" t="s">
        <v>14443</v>
      </c>
      <c r="J5189" s="51">
        <v>16.690000000000001</v>
      </c>
      <c r="K5189" s="68">
        <v>13769.250000000002</v>
      </c>
      <c r="L5189" s="63" t="s">
        <v>14444</v>
      </c>
      <c r="M5189" s="50" t="s">
        <v>3939</v>
      </c>
      <c r="O5189" s="36">
        <v>133</v>
      </c>
      <c r="Q5189" s="36" t="s">
        <v>5616</v>
      </c>
      <c r="R5189" s="50" t="str">
        <f>VLOOKUP(A5189,[1]komplet!$1:$1048576,18,0)</f>
        <v>ANO</v>
      </c>
    </row>
    <row r="5190" spans="1:18" x14ac:dyDescent="0.25">
      <c r="A5190" s="71">
        <v>600149579</v>
      </c>
      <c r="B5190" s="56">
        <f t="shared" si="162"/>
        <v>600149579</v>
      </c>
      <c r="C5190" s="58" t="s">
        <v>1983</v>
      </c>
      <c r="D5190" s="50">
        <v>1</v>
      </c>
      <c r="E5190" s="72">
        <f t="shared" si="163"/>
        <v>45211345</v>
      </c>
      <c r="F5190" s="51" t="s">
        <v>5747</v>
      </c>
      <c r="G5190" s="51" t="s">
        <v>5750</v>
      </c>
      <c r="H5190" s="51">
        <v>1900</v>
      </c>
      <c r="I5190" s="51" t="s">
        <v>14443</v>
      </c>
      <c r="J5190" s="51">
        <v>16.690000000000001</v>
      </c>
      <c r="K5190" s="68">
        <v>31711.000000000004</v>
      </c>
      <c r="L5190" s="63" t="s">
        <v>14444</v>
      </c>
      <c r="M5190" s="50" t="s">
        <v>3940</v>
      </c>
      <c r="N5190" s="36" t="s">
        <v>5614</v>
      </c>
      <c r="O5190" s="36">
        <v>380</v>
      </c>
      <c r="Q5190" s="36" t="s">
        <v>5611</v>
      </c>
      <c r="R5190" s="50" t="str">
        <f>VLOOKUP(A5190,[1]komplet!$1:$1048576,18,0)</f>
        <v>ANO</v>
      </c>
    </row>
    <row r="5191" spans="1:18" x14ac:dyDescent="0.25">
      <c r="A5191" s="71">
        <v>600149587</v>
      </c>
      <c r="B5191" s="56">
        <f t="shared" si="162"/>
        <v>600149587</v>
      </c>
      <c r="C5191" s="58" t="s">
        <v>1984</v>
      </c>
      <c r="D5191" s="50">
        <v>1</v>
      </c>
      <c r="E5191" s="72">
        <f t="shared" si="163"/>
        <v>45211353</v>
      </c>
      <c r="F5191" s="51" t="s">
        <v>5747</v>
      </c>
      <c r="G5191" s="51" t="s">
        <v>5750</v>
      </c>
      <c r="H5191" s="51">
        <v>1575</v>
      </c>
      <c r="I5191" s="51" t="s">
        <v>14443</v>
      </c>
      <c r="J5191" s="51">
        <v>16.690000000000001</v>
      </c>
      <c r="K5191" s="68">
        <v>26286.750000000004</v>
      </c>
      <c r="L5191" s="63" t="s">
        <v>14444</v>
      </c>
      <c r="M5191" s="50" t="s">
        <v>3941</v>
      </c>
      <c r="N5191" s="36" t="s">
        <v>4246</v>
      </c>
      <c r="O5191" s="36">
        <v>376</v>
      </c>
      <c r="Q5191" s="36" t="s">
        <v>5611</v>
      </c>
      <c r="R5191" s="50" t="str">
        <f>VLOOKUP(A5191,[1]komplet!$1:$1048576,18,0)</f>
        <v>ANO</v>
      </c>
    </row>
    <row r="5192" spans="1:18" x14ac:dyDescent="0.25">
      <c r="A5192" s="71">
        <v>600149595</v>
      </c>
      <c r="B5192" s="56">
        <f t="shared" si="162"/>
        <v>600149595</v>
      </c>
      <c r="C5192" s="58" t="s">
        <v>1985</v>
      </c>
      <c r="D5192" s="50">
        <v>1</v>
      </c>
      <c r="E5192" s="72">
        <f t="shared" si="163"/>
        <v>45211451</v>
      </c>
      <c r="F5192" s="51" t="s">
        <v>5747</v>
      </c>
      <c r="G5192" s="51" t="s">
        <v>5750</v>
      </c>
      <c r="H5192" s="51">
        <v>2550</v>
      </c>
      <c r="I5192" s="51" t="s">
        <v>14443</v>
      </c>
      <c r="J5192" s="51">
        <v>16.690000000000001</v>
      </c>
      <c r="K5192" s="68">
        <v>42559.5</v>
      </c>
      <c r="L5192" s="63" t="s">
        <v>14444</v>
      </c>
      <c r="M5192" s="50" t="s">
        <v>3942</v>
      </c>
      <c r="N5192" s="36" t="s">
        <v>5617</v>
      </c>
      <c r="O5192" s="36">
        <v>167</v>
      </c>
      <c r="Q5192" s="36" t="s">
        <v>5611</v>
      </c>
      <c r="R5192" s="50" t="str">
        <f>VLOOKUP(A5192,[1]komplet!$1:$1048576,18,0)</f>
        <v>ANO</v>
      </c>
    </row>
    <row r="5193" spans="1:18" x14ac:dyDescent="0.25">
      <c r="A5193" s="71">
        <v>600149617</v>
      </c>
      <c r="B5193" s="56">
        <f t="shared" si="162"/>
        <v>600149617</v>
      </c>
      <c r="C5193" s="58" t="s">
        <v>1986</v>
      </c>
      <c r="D5193" s="50">
        <v>1</v>
      </c>
      <c r="E5193" s="72">
        <f t="shared" si="163"/>
        <v>45211582</v>
      </c>
      <c r="F5193" s="51" t="s">
        <v>5747</v>
      </c>
      <c r="G5193" s="51" t="s">
        <v>5750</v>
      </c>
      <c r="H5193" s="51">
        <v>1275</v>
      </c>
      <c r="I5193" s="51" t="s">
        <v>14443</v>
      </c>
      <c r="J5193" s="51">
        <v>16.690000000000001</v>
      </c>
      <c r="K5193" s="68">
        <v>21279.75</v>
      </c>
      <c r="L5193" s="63" t="s">
        <v>14444</v>
      </c>
      <c r="M5193" s="50" t="s">
        <v>3943</v>
      </c>
      <c r="O5193" s="36">
        <v>500</v>
      </c>
      <c r="Q5193" s="36" t="s">
        <v>5618</v>
      </c>
      <c r="R5193" s="50" t="str">
        <f>VLOOKUP(A5193,[1]komplet!$1:$1048576,18,0)</f>
        <v>ANO</v>
      </c>
    </row>
    <row r="5194" spans="1:18" x14ac:dyDescent="0.25">
      <c r="A5194" s="71">
        <v>600149820</v>
      </c>
      <c r="B5194" s="56">
        <f t="shared" si="162"/>
        <v>600149820</v>
      </c>
      <c r="C5194" s="58" t="s">
        <v>1987</v>
      </c>
      <c r="D5194" s="50">
        <v>1</v>
      </c>
      <c r="E5194" s="72">
        <f t="shared" si="163"/>
        <v>70918261</v>
      </c>
      <c r="F5194" s="51" t="s">
        <v>5747</v>
      </c>
      <c r="G5194" s="51" t="s">
        <v>5750</v>
      </c>
      <c r="H5194" s="51">
        <v>75</v>
      </c>
      <c r="I5194" s="51" t="s">
        <v>14443</v>
      </c>
      <c r="J5194" s="51">
        <v>16.690000000000001</v>
      </c>
      <c r="K5194" s="68">
        <v>1251.75</v>
      </c>
      <c r="L5194" s="63" t="s">
        <v>14444</v>
      </c>
      <c r="M5194" s="50" t="s">
        <v>3944</v>
      </c>
      <c r="O5194" s="36">
        <v>105</v>
      </c>
      <c r="Q5194" s="36" t="s">
        <v>5619</v>
      </c>
      <c r="R5194" s="50" t="str">
        <f>VLOOKUP(A5194,[1]komplet!$1:$1048576,18,0)</f>
        <v>ANO</v>
      </c>
    </row>
    <row r="5195" spans="1:18" x14ac:dyDescent="0.25">
      <c r="A5195" s="71">
        <v>600149854</v>
      </c>
      <c r="B5195" s="56">
        <f t="shared" si="162"/>
        <v>600149854</v>
      </c>
      <c r="C5195" s="58" t="s">
        <v>1988</v>
      </c>
      <c r="D5195" s="50">
        <v>1</v>
      </c>
      <c r="E5195" s="72">
        <f t="shared" si="163"/>
        <v>70918279</v>
      </c>
      <c r="F5195" s="51" t="s">
        <v>5747</v>
      </c>
      <c r="G5195" s="51" t="s">
        <v>5750</v>
      </c>
      <c r="H5195" s="51">
        <v>100</v>
      </c>
      <c r="I5195" s="51" t="s">
        <v>14443</v>
      </c>
      <c r="J5195" s="51">
        <v>16.690000000000001</v>
      </c>
      <c r="K5195" s="68">
        <v>1669.0000000000002</v>
      </c>
      <c r="L5195" s="63" t="s">
        <v>14444</v>
      </c>
      <c r="M5195" s="50" t="s">
        <v>3945</v>
      </c>
      <c r="O5195" s="36">
        <v>101</v>
      </c>
      <c r="Q5195" s="36" t="s">
        <v>5620</v>
      </c>
      <c r="R5195" s="50" t="str">
        <f>VLOOKUP(A5195,[1]komplet!$1:$1048576,18,0)</f>
        <v>ANO</v>
      </c>
    </row>
    <row r="5196" spans="1:18" x14ac:dyDescent="0.25">
      <c r="A5196" s="71">
        <v>600149871</v>
      </c>
      <c r="B5196" s="56">
        <f t="shared" si="162"/>
        <v>600149871</v>
      </c>
      <c r="C5196" s="58" t="s">
        <v>1989</v>
      </c>
      <c r="D5196" s="50">
        <v>1</v>
      </c>
      <c r="E5196" s="72">
        <f t="shared" si="163"/>
        <v>70939756</v>
      </c>
      <c r="F5196" s="51" t="s">
        <v>5747</v>
      </c>
      <c r="G5196" s="51" t="s">
        <v>5750</v>
      </c>
      <c r="H5196" s="51">
        <v>150</v>
      </c>
      <c r="I5196" s="51" t="s">
        <v>14443</v>
      </c>
      <c r="J5196" s="51">
        <v>16.690000000000001</v>
      </c>
      <c r="K5196" s="68">
        <v>2503.5</v>
      </c>
      <c r="L5196" s="63" t="s">
        <v>14444</v>
      </c>
      <c r="M5196" s="50" t="s">
        <v>3946</v>
      </c>
      <c r="O5196" s="36">
        <v>116</v>
      </c>
      <c r="Q5196" s="36" t="s">
        <v>5621</v>
      </c>
      <c r="R5196" s="50" t="str">
        <f>VLOOKUP(A5196,[1]komplet!$1:$1048576,18,0)</f>
        <v>ANO</v>
      </c>
    </row>
    <row r="5197" spans="1:18" x14ac:dyDescent="0.25">
      <c r="A5197" s="71">
        <v>600149889</v>
      </c>
      <c r="B5197" s="56">
        <f t="shared" si="162"/>
        <v>600149889</v>
      </c>
      <c r="C5197" s="58" t="s">
        <v>1990</v>
      </c>
      <c r="D5197" s="50">
        <v>1</v>
      </c>
      <c r="E5197" s="72">
        <f t="shared" si="163"/>
        <v>70918040</v>
      </c>
      <c r="F5197" s="51" t="s">
        <v>5747</v>
      </c>
      <c r="G5197" s="51" t="s">
        <v>5750</v>
      </c>
      <c r="H5197" s="51">
        <v>150</v>
      </c>
      <c r="I5197" s="51" t="s">
        <v>14443</v>
      </c>
      <c r="J5197" s="51">
        <v>16.690000000000001</v>
      </c>
      <c r="K5197" s="68">
        <v>2503.5</v>
      </c>
      <c r="L5197" s="63" t="s">
        <v>14444</v>
      </c>
      <c r="M5197" s="50" t="s">
        <v>3947</v>
      </c>
      <c r="O5197" s="36">
        <v>53</v>
      </c>
      <c r="Q5197" s="36" t="s">
        <v>5622</v>
      </c>
      <c r="R5197" s="50" t="str">
        <f>VLOOKUP(A5197,[1]komplet!$1:$1048576,18,0)</f>
        <v>ANO</v>
      </c>
    </row>
    <row r="5198" spans="1:18" x14ac:dyDescent="0.25">
      <c r="A5198" s="71">
        <v>600150054</v>
      </c>
      <c r="B5198" s="56">
        <f t="shared" si="162"/>
        <v>600150054</v>
      </c>
      <c r="C5198" s="58" t="s">
        <v>1991</v>
      </c>
      <c r="D5198" s="50">
        <v>1</v>
      </c>
      <c r="E5198" s="72">
        <f t="shared" si="163"/>
        <v>70238472</v>
      </c>
      <c r="F5198" s="51" t="s">
        <v>5747</v>
      </c>
      <c r="G5198" s="51" t="s">
        <v>5750</v>
      </c>
      <c r="H5198" s="51">
        <v>1200</v>
      </c>
      <c r="I5198" s="51" t="s">
        <v>14443</v>
      </c>
      <c r="J5198" s="51">
        <v>16.690000000000001</v>
      </c>
      <c r="K5198" s="68">
        <v>20028</v>
      </c>
      <c r="L5198" s="63" t="s">
        <v>14444</v>
      </c>
      <c r="M5198" s="50" t="s">
        <v>3948</v>
      </c>
      <c r="O5198" s="36">
        <v>229</v>
      </c>
      <c r="Q5198" s="36" t="s">
        <v>5610</v>
      </c>
      <c r="R5198" s="50" t="str">
        <f>VLOOKUP(A5198,[1]komplet!$1:$1048576,18,0)</f>
        <v>ANO</v>
      </c>
    </row>
    <row r="5199" spans="1:18" x14ac:dyDescent="0.25">
      <c r="A5199" s="71">
        <v>600149901</v>
      </c>
      <c r="B5199" s="56">
        <f t="shared" si="162"/>
        <v>600149901</v>
      </c>
      <c r="C5199" s="58" t="s">
        <v>1992</v>
      </c>
      <c r="D5199" s="50">
        <v>1</v>
      </c>
      <c r="E5199" s="72">
        <f t="shared" si="163"/>
        <v>70912181</v>
      </c>
      <c r="F5199" s="51" t="s">
        <v>5747</v>
      </c>
      <c r="G5199" s="51" t="s">
        <v>5750</v>
      </c>
      <c r="H5199" s="51">
        <v>125</v>
      </c>
      <c r="I5199" s="51" t="s">
        <v>14443</v>
      </c>
      <c r="J5199" s="51">
        <v>16.690000000000001</v>
      </c>
      <c r="K5199" s="68">
        <v>2086.25</v>
      </c>
      <c r="L5199" s="63" t="s">
        <v>14444</v>
      </c>
      <c r="M5199" s="50" t="s">
        <v>3949</v>
      </c>
      <c r="O5199" s="36">
        <v>43</v>
      </c>
      <c r="Q5199" s="36" t="s">
        <v>5623</v>
      </c>
      <c r="R5199" s="50" t="str">
        <f>VLOOKUP(A5199,[1]komplet!$1:$1048576,18,0)</f>
        <v>ANO</v>
      </c>
    </row>
    <row r="5200" spans="1:18" x14ac:dyDescent="0.25">
      <c r="A5200" s="71">
        <v>600149935</v>
      </c>
      <c r="B5200" s="56">
        <f t="shared" si="162"/>
        <v>600149935</v>
      </c>
      <c r="C5200" s="58" t="s">
        <v>1993</v>
      </c>
      <c r="D5200" s="50">
        <v>1</v>
      </c>
      <c r="E5200" s="72">
        <f t="shared" si="163"/>
        <v>70918023</v>
      </c>
      <c r="F5200" s="51" t="s">
        <v>5747</v>
      </c>
      <c r="G5200" s="51" t="s">
        <v>5750</v>
      </c>
      <c r="H5200" s="51">
        <v>425</v>
      </c>
      <c r="I5200" s="51" t="s">
        <v>14443</v>
      </c>
      <c r="J5200" s="51">
        <v>16.690000000000001</v>
      </c>
      <c r="K5200" s="68">
        <v>7093.2500000000009</v>
      </c>
      <c r="L5200" s="63" t="s">
        <v>14444</v>
      </c>
      <c r="M5200" s="50" t="s">
        <v>3950</v>
      </c>
      <c r="O5200" s="36">
        <v>42</v>
      </c>
      <c r="Q5200" s="36" t="s">
        <v>5624</v>
      </c>
      <c r="R5200" s="50" t="str">
        <f>VLOOKUP(A5200,[1]komplet!$1:$1048576,18,0)</f>
        <v>ANO</v>
      </c>
    </row>
    <row r="5201" spans="1:18" x14ac:dyDescent="0.25">
      <c r="A5201" s="71">
        <v>600150119</v>
      </c>
      <c r="B5201" s="56">
        <f t="shared" si="162"/>
        <v>600150119</v>
      </c>
      <c r="C5201" s="58" t="s">
        <v>1994</v>
      </c>
      <c r="D5201" s="50">
        <v>1</v>
      </c>
      <c r="E5201" s="72">
        <f t="shared" si="163"/>
        <v>70918007</v>
      </c>
      <c r="F5201" s="51" t="s">
        <v>5747</v>
      </c>
      <c r="G5201" s="51" t="s">
        <v>5750</v>
      </c>
      <c r="H5201" s="51">
        <v>100</v>
      </c>
      <c r="I5201" s="51" t="s">
        <v>14443</v>
      </c>
      <c r="J5201" s="51">
        <v>16.690000000000001</v>
      </c>
      <c r="K5201" s="68">
        <v>1669.0000000000002</v>
      </c>
      <c r="L5201" s="63" t="s">
        <v>14444</v>
      </c>
      <c r="M5201" s="50" t="s">
        <v>3951</v>
      </c>
      <c r="O5201" s="36">
        <v>124</v>
      </c>
      <c r="Q5201" s="36" t="s">
        <v>5625</v>
      </c>
      <c r="R5201" s="50" t="str">
        <f>VLOOKUP(A5201,[1]komplet!$1:$1048576,18,0)</f>
        <v>ANO</v>
      </c>
    </row>
    <row r="5202" spans="1:18" x14ac:dyDescent="0.25">
      <c r="A5202" s="71">
        <v>600171400</v>
      </c>
      <c r="B5202" s="56">
        <f t="shared" si="162"/>
        <v>600171400</v>
      </c>
      <c r="C5202" s="58" t="s">
        <v>1995</v>
      </c>
      <c r="D5202" s="50">
        <v>1</v>
      </c>
      <c r="E5202" s="72">
        <f t="shared" si="163"/>
        <v>851574</v>
      </c>
      <c r="F5202" s="51" t="s">
        <v>5747</v>
      </c>
      <c r="G5202" s="51" t="s">
        <v>5750</v>
      </c>
      <c r="H5202" s="51">
        <v>1875</v>
      </c>
      <c r="I5202" s="51" t="s">
        <v>14443</v>
      </c>
      <c r="J5202" s="51">
        <v>16.690000000000001</v>
      </c>
      <c r="K5202" s="68">
        <v>31293.750000000004</v>
      </c>
      <c r="L5202" s="63" t="s">
        <v>14444</v>
      </c>
      <c r="M5202" s="50" t="s">
        <v>3952</v>
      </c>
      <c r="N5202" s="36" t="s">
        <v>60</v>
      </c>
      <c r="O5202" s="36">
        <v>239</v>
      </c>
      <c r="P5202" s="36">
        <v>49</v>
      </c>
      <c r="Q5202" s="36" t="s">
        <v>5611</v>
      </c>
      <c r="R5202" s="50" t="str">
        <f>VLOOKUP(A5202,[1]komplet!$1:$1048576,18,0)</f>
        <v>ANO</v>
      </c>
    </row>
    <row r="5203" spans="1:18" x14ac:dyDescent="0.25">
      <c r="A5203" s="71">
        <v>600171647</v>
      </c>
      <c r="B5203" s="56">
        <f t="shared" si="162"/>
        <v>600171647</v>
      </c>
      <c r="C5203" s="58" t="s">
        <v>1996</v>
      </c>
      <c r="D5203" s="50">
        <v>1</v>
      </c>
      <c r="E5203" s="72">
        <f t="shared" si="163"/>
        <v>70238928</v>
      </c>
      <c r="F5203" s="51" t="s">
        <v>5747</v>
      </c>
      <c r="G5203" s="51" t="s">
        <v>5750</v>
      </c>
      <c r="H5203" s="51">
        <v>225</v>
      </c>
      <c r="I5203" s="51" t="s">
        <v>14443</v>
      </c>
      <c r="J5203" s="51">
        <v>16.690000000000001</v>
      </c>
      <c r="K5203" s="68">
        <v>3755.2500000000005</v>
      </c>
      <c r="L5203" s="63" t="s">
        <v>14444</v>
      </c>
      <c r="M5203" s="50" t="s">
        <v>3953</v>
      </c>
      <c r="N5203" s="36" t="s">
        <v>5617</v>
      </c>
      <c r="O5203" s="36">
        <v>782</v>
      </c>
      <c r="Q5203" s="36" t="s">
        <v>5611</v>
      </c>
      <c r="R5203" s="50" t="str">
        <f>VLOOKUP(A5203,[1]komplet!$1:$1048576,18,0)</f>
        <v>ANO</v>
      </c>
    </row>
    <row r="5204" spans="1:18" x14ac:dyDescent="0.25">
      <c r="A5204" s="71">
        <v>691005176</v>
      </c>
      <c r="B5204" s="56">
        <f t="shared" si="162"/>
        <v>691005176</v>
      </c>
      <c r="C5204" s="58" t="s">
        <v>1997</v>
      </c>
      <c r="D5204" s="50">
        <v>1</v>
      </c>
      <c r="E5204" s="72">
        <f t="shared" si="163"/>
        <v>71295160</v>
      </c>
      <c r="F5204" s="51" t="s">
        <v>5747</v>
      </c>
      <c r="G5204" s="51" t="s">
        <v>5750</v>
      </c>
      <c r="H5204" s="51">
        <v>700</v>
      </c>
      <c r="I5204" s="51" t="s">
        <v>14443</v>
      </c>
      <c r="J5204" s="51">
        <v>16.690000000000001</v>
      </c>
      <c r="K5204" s="68">
        <v>11683</v>
      </c>
      <c r="L5204" s="63" t="s">
        <v>14444</v>
      </c>
      <c r="M5204" s="50" t="s">
        <v>3954</v>
      </c>
      <c r="O5204" s="36">
        <v>276</v>
      </c>
      <c r="Q5204" s="36" t="s">
        <v>5626</v>
      </c>
      <c r="R5204" s="50" t="str">
        <f>VLOOKUP(A5204,[1]komplet!$1:$1048576,18,0)</f>
        <v>ANO</v>
      </c>
    </row>
    <row r="5205" spans="1:18" x14ac:dyDescent="0.25">
      <c r="A5205" s="71">
        <v>691009678</v>
      </c>
      <c r="B5205" s="56">
        <f t="shared" si="162"/>
        <v>691009678</v>
      </c>
      <c r="C5205" s="58" t="s">
        <v>1998</v>
      </c>
      <c r="D5205" s="50">
        <v>1</v>
      </c>
      <c r="E5205" s="72">
        <f t="shared" si="163"/>
        <v>5292930</v>
      </c>
      <c r="F5205" s="51" t="s">
        <v>5747</v>
      </c>
      <c r="G5205" s="51" t="s">
        <v>5750</v>
      </c>
      <c r="H5205" s="51">
        <v>525</v>
      </c>
      <c r="I5205" s="51" t="s">
        <v>14443</v>
      </c>
      <c r="J5205" s="51">
        <v>16.690000000000001</v>
      </c>
      <c r="K5205" s="68">
        <v>8762.25</v>
      </c>
      <c r="L5205" s="63" t="s">
        <v>14444</v>
      </c>
      <c r="M5205" s="50" t="s">
        <v>3955</v>
      </c>
      <c r="O5205" s="36">
        <v>188</v>
      </c>
      <c r="Q5205" s="36" t="s">
        <v>5627</v>
      </c>
      <c r="R5205" s="50" t="str">
        <f>VLOOKUP(A5205,[1]komplet!$1:$1048576,18,0)</f>
        <v>ANO</v>
      </c>
    </row>
    <row r="5206" spans="1:18" x14ac:dyDescent="0.25">
      <c r="A5206" s="71">
        <v>600027210</v>
      </c>
      <c r="B5206" s="56">
        <f t="shared" si="162"/>
        <v>600027210</v>
      </c>
      <c r="C5206" s="58" t="s">
        <v>1999</v>
      </c>
      <c r="D5206" s="50">
        <v>1</v>
      </c>
      <c r="E5206" s="72">
        <f t="shared" si="163"/>
        <v>843598</v>
      </c>
      <c r="F5206" s="51" t="s">
        <v>5747</v>
      </c>
      <c r="G5206" s="51" t="s">
        <v>5750</v>
      </c>
      <c r="H5206" s="51">
        <v>1000</v>
      </c>
      <c r="I5206" s="51" t="s">
        <v>14443</v>
      </c>
      <c r="J5206" s="51">
        <v>16.690000000000001</v>
      </c>
      <c r="K5206" s="68">
        <v>16690</v>
      </c>
      <c r="L5206" s="63" t="s">
        <v>14444</v>
      </c>
      <c r="M5206" s="50" t="s">
        <v>3956</v>
      </c>
      <c r="N5206" s="36" t="s">
        <v>5628</v>
      </c>
      <c r="O5206" s="36">
        <v>454</v>
      </c>
      <c r="P5206" s="36">
        <v>53</v>
      </c>
      <c r="Q5206" s="36" t="s">
        <v>5611</v>
      </c>
      <c r="R5206" s="50" t="str">
        <f>VLOOKUP(A5206,[1]komplet!$1:$1048576,18,0)</f>
        <v>ANO</v>
      </c>
    </row>
    <row r="5207" spans="1:18" x14ac:dyDescent="0.25">
      <c r="A5207" s="71">
        <v>600014487</v>
      </c>
      <c r="B5207" s="56">
        <f t="shared" si="162"/>
        <v>600014487</v>
      </c>
      <c r="C5207" s="58" t="s">
        <v>2000</v>
      </c>
      <c r="D5207" s="50">
        <v>1</v>
      </c>
      <c r="E5207" s="72">
        <f t="shared" si="163"/>
        <v>837237</v>
      </c>
      <c r="F5207" s="51" t="s">
        <v>5747</v>
      </c>
      <c r="G5207" s="51" t="s">
        <v>5749</v>
      </c>
      <c r="H5207" s="51">
        <v>1775</v>
      </c>
      <c r="I5207" s="51" t="s">
        <v>14443</v>
      </c>
      <c r="J5207" s="51">
        <v>16.690000000000001</v>
      </c>
      <c r="K5207" s="68">
        <v>29624.750000000004</v>
      </c>
      <c r="L5207" s="63" t="s">
        <v>14444</v>
      </c>
      <c r="M5207" s="50" t="s">
        <v>3957</v>
      </c>
      <c r="N5207" s="36" t="s">
        <v>51</v>
      </c>
      <c r="O5207" s="36">
        <v>874</v>
      </c>
      <c r="Q5207" s="36" t="s">
        <v>5629</v>
      </c>
      <c r="R5207" s="50" t="str">
        <f>VLOOKUP(A5207,[1]komplet!$1:$1048576,18,0)</f>
        <v>ANO</v>
      </c>
    </row>
    <row r="5208" spans="1:18" x14ac:dyDescent="0.25">
      <c r="A5208" s="71">
        <v>600114481</v>
      </c>
      <c r="B5208" s="56">
        <f t="shared" si="162"/>
        <v>600114481</v>
      </c>
      <c r="C5208" s="58" t="s">
        <v>2001</v>
      </c>
      <c r="D5208" s="50">
        <v>1</v>
      </c>
      <c r="E5208" s="72">
        <f t="shared" si="163"/>
        <v>70849161</v>
      </c>
      <c r="F5208" s="51" t="s">
        <v>5747</v>
      </c>
      <c r="G5208" s="51" t="s">
        <v>5749</v>
      </c>
      <c r="H5208" s="51">
        <v>500</v>
      </c>
      <c r="I5208" s="51" t="s">
        <v>14443</v>
      </c>
      <c r="J5208" s="51">
        <v>16.690000000000001</v>
      </c>
      <c r="K5208" s="68">
        <v>8345</v>
      </c>
      <c r="L5208" s="63" t="s">
        <v>14444</v>
      </c>
      <c r="M5208" s="50" t="s">
        <v>3958</v>
      </c>
      <c r="O5208" s="36">
        <v>242</v>
      </c>
      <c r="Q5208" s="36" t="s">
        <v>5630</v>
      </c>
      <c r="R5208" s="50" t="str">
        <f>VLOOKUP(A5208,[1]komplet!$1:$1048576,18,0)</f>
        <v>ANO</v>
      </c>
    </row>
    <row r="5209" spans="1:18" x14ac:dyDescent="0.25">
      <c r="A5209" s="71">
        <v>600025306</v>
      </c>
      <c r="B5209" s="56">
        <f t="shared" si="162"/>
        <v>600025306</v>
      </c>
      <c r="C5209" s="58" t="s">
        <v>2002</v>
      </c>
      <c r="D5209" s="50">
        <v>1</v>
      </c>
      <c r="E5209" s="72">
        <f t="shared" si="163"/>
        <v>61716405</v>
      </c>
      <c r="F5209" s="51" t="s">
        <v>5747</v>
      </c>
      <c r="G5209" s="51" t="s">
        <v>5749</v>
      </c>
      <c r="H5209" s="51">
        <v>75</v>
      </c>
      <c r="I5209" s="51" t="s">
        <v>14443</v>
      </c>
      <c r="J5209" s="51">
        <v>16.690000000000001</v>
      </c>
      <c r="K5209" s="68">
        <v>1251.75</v>
      </c>
      <c r="L5209" s="63" t="s">
        <v>14444</v>
      </c>
      <c r="M5209" s="50" t="s">
        <v>3959</v>
      </c>
      <c r="N5209" s="36" t="s">
        <v>5631</v>
      </c>
      <c r="O5209" s="36">
        <v>528</v>
      </c>
      <c r="Q5209" s="36" t="s">
        <v>5629</v>
      </c>
      <c r="R5209" s="50" t="str">
        <f>VLOOKUP(A5209,[1]komplet!$1:$1048576,18,0)</f>
        <v>ANO</v>
      </c>
    </row>
    <row r="5210" spans="1:18" x14ac:dyDescent="0.25">
      <c r="A5210" s="71">
        <v>600114201</v>
      </c>
      <c r="B5210" s="56">
        <f t="shared" si="162"/>
        <v>600114201</v>
      </c>
      <c r="C5210" s="58" t="s">
        <v>2003</v>
      </c>
      <c r="D5210" s="50">
        <v>1</v>
      </c>
      <c r="E5210" s="72">
        <f t="shared" si="163"/>
        <v>49156683</v>
      </c>
      <c r="F5210" s="51" t="s">
        <v>5747</v>
      </c>
      <c r="G5210" s="51" t="s">
        <v>5749</v>
      </c>
      <c r="H5210" s="51">
        <v>2600</v>
      </c>
      <c r="I5210" s="51" t="s">
        <v>14443</v>
      </c>
      <c r="J5210" s="51">
        <v>16.690000000000001</v>
      </c>
      <c r="K5210" s="68">
        <v>43394</v>
      </c>
      <c r="L5210" s="63" t="s">
        <v>14444</v>
      </c>
      <c r="M5210" s="50" t="s">
        <v>3960</v>
      </c>
      <c r="N5210" s="36" t="s">
        <v>19</v>
      </c>
      <c r="O5210" s="36">
        <v>790</v>
      </c>
      <c r="Q5210" s="36" t="s">
        <v>5629</v>
      </c>
      <c r="R5210" s="50" t="str">
        <f>VLOOKUP(A5210,[1]komplet!$1:$1048576,18,0)</f>
        <v>ANO</v>
      </c>
    </row>
    <row r="5211" spans="1:18" x14ac:dyDescent="0.25">
      <c r="A5211" s="71">
        <v>600114091</v>
      </c>
      <c r="B5211" s="56">
        <f t="shared" si="162"/>
        <v>600114091</v>
      </c>
      <c r="C5211" s="58" t="s">
        <v>2004</v>
      </c>
      <c r="D5211" s="50">
        <v>1</v>
      </c>
      <c r="E5211" s="72">
        <f t="shared" si="163"/>
        <v>70981248</v>
      </c>
      <c r="F5211" s="51" t="s">
        <v>5747</v>
      </c>
      <c r="G5211" s="51" t="s">
        <v>5749</v>
      </c>
      <c r="H5211" s="51">
        <v>200</v>
      </c>
      <c r="I5211" s="51" t="s">
        <v>14443</v>
      </c>
      <c r="J5211" s="51">
        <v>16.690000000000001</v>
      </c>
      <c r="K5211" s="68">
        <v>3338.0000000000005</v>
      </c>
      <c r="L5211" s="63" t="s">
        <v>14444</v>
      </c>
      <c r="M5211" s="50" t="s">
        <v>3961</v>
      </c>
      <c r="O5211" s="36">
        <v>15</v>
      </c>
      <c r="Q5211" s="36" t="s">
        <v>5632</v>
      </c>
      <c r="R5211" s="50" t="str">
        <f>VLOOKUP(A5211,[1]komplet!$1:$1048576,18,0)</f>
        <v>ANO</v>
      </c>
    </row>
    <row r="5212" spans="1:18" x14ac:dyDescent="0.25">
      <c r="A5212" s="71">
        <v>600114155</v>
      </c>
      <c r="B5212" s="56">
        <f t="shared" si="162"/>
        <v>600114155</v>
      </c>
      <c r="C5212" s="58" t="s">
        <v>2005</v>
      </c>
      <c r="D5212" s="50">
        <v>1</v>
      </c>
      <c r="E5212" s="72">
        <f t="shared" si="163"/>
        <v>71005463</v>
      </c>
      <c r="F5212" s="51" t="s">
        <v>5747</v>
      </c>
      <c r="G5212" s="51" t="s">
        <v>5749</v>
      </c>
      <c r="H5212" s="51">
        <v>100</v>
      </c>
      <c r="I5212" s="51" t="s">
        <v>14443</v>
      </c>
      <c r="J5212" s="51">
        <v>16.690000000000001</v>
      </c>
      <c r="K5212" s="68">
        <v>1669.0000000000002</v>
      </c>
      <c r="L5212" s="63" t="s">
        <v>14444</v>
      </c>
      <c r="M5212" s="50" t="s">
        <v>3962</v>
      </c>
      <c r="O5212" s="36">
        <v>65</v>
      </c>
      <c r="Q5212" s="36" t="s">
        <v>5633</v>
      </c>
      <c r="R5212" s="50" t="str">
        <f>VLOOKUP(A5212,[1]komplet!$1:$1048576,18,0)</f>
        <v>ANO</v>
      </c>
    </row>
    <row r="5213" spans="1:18" x14ac:dyDescent="0.25">
      <c r="A5213" s="71">
        <v>600114252</v>
      </c>
      <c r="B5213" s="56">
        <f t="shared" si="162"/>
        <v>600114252</v>
      </c>
      <c r="C5213" s="58" t="s">
        <v>2006</v>
      </c>
      <c r="D5213" s="50">
        <v>1</v>
      </c>
      <c r="E5213" s="72">
        <f t="shared" si="163"/>
        <v>49156080</v>
      </c>
      <c r="F5213" s="51" t="s">
        <v>5747</v>
      </c>
      <c r="G5213" s="51" t="s">
        <v>5749</v>
      </c>
      <c r="H5213" s="51">
        <v>1925</v>
      </c>
      <c r="I5213" s="51" t="s">
        <v>14443</v>
      </c>
      <c r="J5213" s="51">
        <v>16.690000000000001</v>
      </c>
      <c r="K5213" s="68">
        <v>32128.250000000004</v>
      </c>
      <c r="L5213" s="63" t="s">
        <v>14444</v>
      </c>
      <c r="M5213" s="50" t="s">
        <v>3963</v>
      </c>
      <c r="N5213" s="36" t="s">
        <v>19</v>
      </c>
      <c r="O5213" s="36">
        <v>222</v>
      </c>
      <c r="Q5213" s="36" t="s">
        <v>5634</v>
      </c>
      <c r="R5213" s="50" t="str">
        <f>VLOOKUP(A5213,[1]komplet!$1:$1048576,18,0)</f>
        <v>ANO</v>
      </c>
    </row>
    <row r="5214" spans="1:18" x14ac:dyDescent="0.25">
      <c r="A5214" s="71">
        <v>600114384</v>
      </c>
      <c r="B5214" s="56">
        <f t="shared" si="162"/>
        <v>600114384</v>
      </c>
      <c r="C5214" s="58" t="s">
        <v>2007</v>
      </c>
      <c r="D5214" s="50">
        <v>1</v>
      </c>
      <c r="E5214" s="72">
        <f t="shared" si="163"/>
        <v>70984875</v>
      </c>
      <c r="F5214" s="51" t="s">
        <v>5747</v>
      </c>
      <c r="G5214" s="51" t="s">
        <v>5749</v>
      </c>
      <c r="H5214" s="51">
        <v>125</v>
      </c>
      <c r="I5214" s="51" t="s">
        <v>14443</v>
      </c>
      <c r="J5214" s="51">
        <v>16.690000000000001</v>
      </c>
      <c r="K5214" s="68">
        <v>2086.25</v>
      </c>
      <c r="L5214" s="63" t="s">
        <v>14444</v>
      </c>
      <c r="M5214" s="50" t="s">
        <v>3964</v>
      </c>
      <c r="O5214" s="36">
        <v>121</v>
      </c>
      <c r="Q5214" s="36" t="s">
        <v>5635</v>
      </c>
      <c r="R5214" s="50" t="str">
        <f>VLOOKUP(A5214,[1]komplet!$1:$1048576,18,0)</f>
        <v>ANO</v>
      </c>
    </row>
    <row r="5215" spans="1:18" x14ac:dyDescent="0.25">
      <c r="A5215" s="71">
        <v>600114392</v>
      </c>
      <c r="B5215" s="56">
        <f t="shared" si="162"/>
        <v>600114392</v>
      </c>
      <c r="C5215" s="58" t="s">
        <v>2008</v>
      </c>
      <c r="D5215" s="50">
        <v>1</v>
      </c>
      <c r="E5215" s="72">
        <f t="shared" si="163"/>
        <v>75022834</v>
      </c>
      <c r="F5215" s="51" t="s">
        <v>5747</v>
      </c>
      <c r="G5215" s="51" t="s">
        <v>5749</v>
      </c>
      <c r="H5215" s="51">
        <v>300</v>
      </c>
      <c r="I5215" s="51" t="s">
        <v>14443</v>
      </c>
      <c r="J5215" s="51">
        <v>16.690000000000001</v>
      </c>
      <c r="K5215" s="68">
        <v>5007</v>
      </c>
      <c r="L5215" s="63" t="s">
        <v>14444</v>
      </c>
      <c r="M5215" s="50" t="s">
        <v>3965</v>
      </c>
      <c r="O5215" s="36">
        <v>357</v>
      </c>
      <c r="Q5215" s="36" t="s">
        <v>5636</v>
      </c>
      <c r="R5215" s="50" t="str">
        <f>VLOOKUP(A5215,[1]komplet!$1:$1048576,18,0)</f>
        <v>ANO</v>
      </c>
    </row>
    <row r="5216" spans="1:18" x14ac:dyDescent="0.25">
      <c r="A5216" s="71">
        <v>600114449</v>
      </c>
      <c r="B5216" s="56">
        <f t="shared" si="162"/>
        <v>600114449</v>
      </c>
      <c r="C5216" s="58" t="s">
        <v>2009</v>
      </c>
      <c r="D5216" s="50">
        <v>1</v>
      </c>
      <c r="E5216" s="72">
        <f t="shared" si="163"/>
        <v>71004106</v>
      </c>
      <c r="F5216" s="51" t="s">
        <v>5747</v>
      </c>
      <c r="G5216" s="51" t="s">
        <v>5749</v>
      </c>
      <c r="H5216" s="51">
        <v>225</v>
      </c>
      <c r="I5216" s="51" t="s">
        <v>14443</v>
      </c>
      <c r="J5216" s="51">
        <v>16.690000000000001</v>
      </c>
      <c r="K5216" s="68">
        <v>3755.2500000000005</v>
      </c>
      <c r="L5216" s="63" t="s">
        <v>14444</v>
      </c>
      <c r="M5216" s="50" t="s">
        <v>3966</v>
      </c>
      <c r="O5216" s="36">
        <v>80</v>
      </c>
      <c r="Q5216" s="36" t="s">
        <v>5637</v>
      </c>
      <c r="R5216" s="50" t="str">
        <f>VLOOKUP(A5216,[1]komplet!$1:$1048576,18,0)</f>
        <v>ANO</v>
      </c>
    </row>
    <row r="5217" spans="1:18" x14ac:dyDescent="0.25">
      <c r="A5217" s="71">
        <v>600114520</v>
      </c>
      <c r="B5217" s="56">
        <f t="shared" si="162"/>
        <v>600114520</v>
      </c>
      <c r="C5217" s="58" t="s">
        <v>2010</v>
      </c>
      <c r="D5217" s="50">
        <v>1</v>
      </c>
      <c r="E5217" s="72">
        <f t="shared" si="163"/>
        <v>75022737</v>
      </c>
      <c r="F5217" s="51" t="s">
        <v>5747</v>
      </c>
      <c r="G5217" s="51" t="s">
        <v>5749</v>
      </c>
      <c r="H5217" s="51">
        <v>125</v>
      </c>
      <c r="I5217" s="51" t="s">
        <v>14443</v>
      </c>
      <c r="J5217" s="51">
        <v>16.690000000000001</v>
      </c>
      <c r="K5217" s="68">
        <v>2086.25</v>
      </c>
      <c r="L5217" s="63" t="s">
        <v>14444</v>
      </c>
      <c r="M5217" s="50" t="s">
        <v>3967</v>
      </c>
      <c r="O5217" s="36">
        <v>44</v>
      </c>
      <c r="Q5217" s="36" t="s">
        <v>5212</v>
      </c>
      <c r="R5217" s="50" t="str">
        <f>VLOOKUP(A5217,[1]komplet!$1:$1048576,18,0)</f>
        <v>ANO</v>
      </c>
    </row>
    <row r="5218" spans="1:18" x14ac:dyDescent="0.25">
      <c r="A5218" s="71">
        <v>600018113</v>
      </c>
      <c r="B5218" s="56">
        <f t="shared" si="162"/>
        <v>600018113</v>
      </c>
      <c r="C5218" s="58" t="s">
        <v>2011</v>
      </c>
      <c r="D5218" s="50">
        <v>1</v>
      </c>
      <c r="E5218" s="72">
        <f t="shared" si="163"/>
        <v>843351</v>
      </c>
      <c r="F5218" s="51" t="s">
        <v>5747</v>
      </c>
      <c r="G5218" s="51" t="s">
        <v>5750</v>
      </c>
      <c r="H5218" s="51">
        <v>3250</v>
      </c>
      <c r="I5218" s="51" t="s">
        <v>14443</v>
      </c>
      <c r="J5218" s="51">
        <v>16.690000000000001</v>
      </c>
      <c r="K5218" s="68">
        <v>54242.500000000007</v>
      </c>
      <c r="L5218" s="63" t="s">
        <v>14444</v>
      </c>
      <c r="M5218" s="50" t="s">
        <v>3968</v>
      </c>
      <c r="N5218" s="36" t="s">
        <v>51</v>
      </c>
      <c r="O5218" s="36">
        <v>1069</v>
      </c>
      <c r="Q5218" s="36" t="s">
        <v>5638</v>
      </c>
      <c r="R5218" s="50" t="str">
        <f>VLOOKUP(A5218,[1]komplet!$1:$1048576,18,0)</f>
        <v>ANO</v>
      </c>
    </row>
    <row r="5219" spans="1:18" x14ac:dyDescent="0.25">
      <c r="A5219" s="71">
        <v>600018199</v>
      </c>
      <c r="B5219" s="56">
        <f t="shared" si="162"/>
        <v>600018199</v>
      </c>
      <c r="C5219" s="58" t="s">
        <v>2012</v>
      </c>
      <c r="D5219" s="50">
        <v>1</v>
      </c>
      <c r="E5219" s="72">
        <f t="shared" si="163"/>
        <v>25367692</v>
      </c>
      <c r="F5219" s="51" t="s">
        <v>5747</v>
      </c>
      <c r="G5219" s="51" t="s">
        <v>5750</v>
      </c>
      <c r="H5219" s="51">
        <v>2800</v>
      </c>
      <c r="I5219" s="51" t="s">
        <v>14443</v>
      </c>
      <c r="J5219" s="51">
        <v>16.690000000000001</v>
      </c>
      <c r="K5219" s="68">
        <v>46732</v>
      </c>
      <c r="L5219" s="63" t="s">
        <v>14444</v>
      </c>
      <c r="M5219" s="50" t="s">
        <v>3969</v>
      </c>
      <c r="N5219" s="36" t="s">
        <v>5639</v>
      </c>
      <c r="O5219" s="36">
        <v>1666</v>
      </c>
      <c r="Q5219" s="36" t="s">
        <v>5638</v>
      </c>
      <c r="R5219" s="50" t="str">
        <f>VLOOKUP(A5219,[1]komplet!$1:$1048576,18,0)</f>
        <v>NE</v>
      </c>
    </row>
    <row r="5220" spans="1:18" x14ac:dyDescent="0.25">
      <c r="A5220" s="71">
        <v>600018245</v>
      </c>
      <c r="B5220" s="56">
        <f t="shared" si="162"/>
        <v>600018245</v>
      </c>
      <c r="C5220" s="58" t="s">
        <v>2013</v>
      </c>
      <c r="D5220" s="50">
        <v>1</v>
      </c>
      <c r="E5220" s="72">
        <f t="shared" si="163"/>
        <v>843407</v>
      </c>
      <c r="F5220" s="51" t="s">
        <v>5747</v>
      </c>
      <c r="G5220" s="51" t="s">
        <v>5750</v>
      </c>
      <c r="H5220" s="51">
        <v>1425</v>
      </c>
      <c r="I5220" s="51" t="s">
        <v>14443</v>
      </c>
      <c r="J5220" s="51">
        <v>16.690000000000001</v>
      </c>
      <c r="K5220" s="68">
        <v>23783.250000000004</v>
      </c>
      <c r="L5220" s="63" t="s">
        <v>14444</v>
      </c>
      <c r="M5220" s="50" t="s">
        <v>3970</v>
      </c>
      <c r="N5220" s="36" t="s">
        <v>5640</v>
      </c>
      <c r="O5220" s="36">
        <v>1776</v>
      </c>
      <c r="Q5220" s="36" t="s">
        <v>5638</v>
      </c>
      <c r="R5220" s="50" t="str">
        <f>VLOOKUP(A5220,[1]komplet!$1:$1048576,18,0)</f>
        <v>ANO</v>
      </c>
    </row>
    <row r="5221" spans="1:18" x14ac:dyDescent="0.25">
      <c r="A5221" s="71">
        <v>600018253</v>
      </c>
      <c r="B5221" s="56">
        <f t="shared" si="162"/>
        <v>600018253</v>
      </c>
      <c r="C5221" s="58" t="s">
        <v>2014</v>
      </c>
      <c r="D5221" s="50">
        <v>1</v>
      </c>
      <c r="E5221" s="72">
        <f t="shared" si="163"/>
        <v>13643878</v>
      </c>
      <c r="F5221" s="51" t="s">
        <v>5747</v>
      </c>
      <c r="G5221" s="51" t="s">
        <v>5750</v>
      </c>
      <c r="H5221" s="51">
        <v>2550</v>
      </c>
      <c r="I5221" s="51" t="s">
        <v>14443</v>
      </c>
      <c r="J5221" s="51">
        <v>16.690000000000001</v>
      </c>
      <c r="K5221" s="68">
        <v>42559.5</v>
      </c>
      <c r="L5221" s="63" t="s">
        <v>14444</v>
      </c>
      <c r="M5221" s="50" t="s">
        <v>3971</v>
      </c>
      <c r="N5221" s="36" t="s">
        <v>5641</v>
      </c>
      <c r="O5221" s="36">
        <v>1779</v>
      </c>
      <c r="Q5221" s="36" t="s">
        <v>5638</v>
      </c>
      <c r="R5221" s="50" t="str">
        <f>VLOOKUP(A5221,[1]komplet!$1:$1048576,18,0)</f>
        <v>ANO</v>
      </c>
    </row>
    <row r="5222" spans="1:18" x14ac:dyDescent="0.25">
      <c r="A5222" s="71">
        <v>600149749</v>
      </c>
      <c r="B5222" s="56">
        <f t="shared" si="162"/>
        <v>600149749</v>
      </c>
      <c r="C5222" s="58" t="s">
        <v>2015</v>
      </c>
      <c r="D5222" s="50">
        <v>1</v>
      </c>
      <c r="E5222" s="72">
        <f t="shared" si="163"/>
        <v>60990392</v>
      </c>
      <c r="F5222" s="51" t="s">
        <v>5747</v>
      </c>
      <c r="G5222" s="51" t="s">
        <v>5750</v>
      </c>
      <c r="H5222" s="51">
        <v>1375</v>
      </c>
      <c r="I5222" s="51" t="s">
        <v>14443</v>
      </c>
      <c r="J5222" s="51">
        <v>16.690000000000001</v>
      </c>
      <c r="K5222" s="68">
        <v>22948.75</v>
      </c>
      <c r="L5222" s="63" t="s">
        <v>14444</v>
      </c>
      <c r="M5222" s="50" t="s">
        <v>3972</v>
      </c>
      <c r="O5222" s="36">
        <v>380</v>
      </c>
      <c r="Q5222" s="36" t="s">
        <v>5642</v>
      </c>
      <c r="R5222" s="50" t="str">
        <f>VLOOKUP(A5222,[1]komplet!$1:$1048576,18,0)</f>
        <v>ANO</v>
      </c>
    </row>
    <row r="5223" spans="1:18" x14ac:dyDescent="0.25">
      <c r="A5223" s="71">
        <v>600149811</v>
      </c>
      <c r="B5223" s="56">
        <f t="shared" si="162"/>
        <v>600149811</v>
      </c>
      <c r="C5223" s="58" t="s">
        <v>2016</v>
      </c>
      <c r="D5223" s="50">
        <v>1</v>
      </c>
      <c r="E5223" s="72">
        <f t="shared" si="163"/>
        <v>60990511</v>
      </c>
      <c r="F5223" s="51" t="s">
        <v>5747</v>
      </c>
      <c r="G5223" s="51" t="s">
        <v>5750</v>
      </c>
      <c r="H5223" s="51">
        <v>800</v>
      </c>
      <c r="I5223" s="51" t="s">
        <v>14443</v>
      </c>
      <c r="J5223" s="51">
        <v>16.690000000000001</v>
      </c>
      <c r="K5223" s="68">
        <v>13352.000000000002</v>
      </c>
      <c r="L5223" s="63" t="s">
        <v>14444</v>
      </c>
      <c r="M5223" s="50" t="s">
        <v>3973</v>
      </c>
      <c r="O5223" s="36">
        <v>306</v>
      </c>
      <c r="Q5223" s="36" t="s">
        <v>5643</v>
      </c>
      <c r="R5223" s="50" t="str">
        <f>VLOOKUP(A5223,[1]komplet!$1:$1048576,18,0)</f>
        <v>ANO</v>
      </c>
    </row>
    <row r="5224" spans="1:18" x14ac:dyDescent="0.25">
      <c r="A5224" s="71">
        <v>600149994</v>
      </c>
      <c r="B5224" s="56">
        <f t="shared" si="162"/>
        <v>600149994</v>
      </c>
      <c r="C5224" s="58" t="s">
        <v>2017</v>
      </c>
      <c r="D5224" s="50">
        <v>1</v>
      </c>
      <c r="E5224" s="72">
        <f t="shared" si="163"/>
        <v>70984131</v>
      </c>
      <c r="F5224" s="51" t="s">
        <v>5747</v>
      </c>
      <c r="G5224" s="51" t="s">
        <v>5750</v>
      </c>
      <c r="H5224" s="51">
        <v>75</v>
      </c>
      <c r="I5224" s="51" t="s">
        <v>14443</v>
      </c>
      <c r="J5224" s="51">
        <v>16.690000000000001</v>
      </c>
      <c r="K5224" s="68">
        <v>1251.75</v>
      </c>
      <c r="L5224" s="63" t="s">
        <v>14444</v>
      </c>
      <c r="M5224" s="50" t="s">
        <v>3974</v>
      </c>
      <c r="O5224" s="36">
        <v>103</v>
      </c>
      <c r="Q5224" s="36" t="s">
        <v>5644</v>
      </c>
      <c r="R5224" s="50" t="str">
        <f>VLOOKUP(A5224,[1]komplet!$1:$1048576,18,0)</f>
        <v>ANO</v>
      </c>
    </row>
    <row r="5225" spans="1:18" x14ac:dyDescent="0.25">
      <c r="A5225" s="71">
        <v>600150062</v>
      </c>
      <c r="B5225" s="56">
        <f t="shared" si="162"/>
        <v>600150062</v>
      </c>
      <c r="C5225" s="58" t="s">
        <v>2018</v>
      </c>
      <c r="D5225" s="50">
        <v>1</v>
      </c>
      <c r="E5225" s="72">
        <f t="shared" si="163"/>
        <v>64123448</v>
      </c>
      <c r="F5225" s="51" t="s">
        <v>5747</v>
      </c>
      <c r="G5225" s="51" t="s">
        <v>5750</v>
      </c>
      <c r="H5225" s="51">
        <v>725</v>
      </c>
      <c r="I5225" s="51" t="s">
        <v>14443</v>
      </c>
      <c r="J5225" s="51">
        <v>16.690000000000001</v>
      </c>
      <c r="K5225" s="68">
        <v>12100.250000000002</v>
      </c>
      <c r="L5225" s="63" t="s">
        <v>14444</v>
      </c>
      <c r="M5225" s="50" t="s">
        <v>3975</v>
      </c>
      <c r="O5225" s="36">
        <v>465</v>
      </c>
      <c r="Q5225" s="36" t="s">
        <v>5645</v>
      </c>
      <c r="R5225" s="50" t="str">
        <f>VLOOKUP(A5225,[1]komplet!$1:$1048576,18,0)</f>
        <v>ANO</v>
      </c>
    </row>
    <row r="5226" spans="1:18" x14ac:dyDescent="0.25">
      <c r="A5226" s="71">
        <v>600001792</v>
      </c>
      <c r="B5226" s="56">
        <f t="shared" si="162"/>
        <v>600001792</v>
      </c>
      <c r="C5226" s="58" t="s">
        <v>2019</v>
      </c>
      <c r="D5226" s="50">
        <v>1</v>
      </c>
      <c r="E5226" s="72">
        <f t="shared" si="163"/>
        <v>69211612</v>
      </c>
      <c r="F5226" s="51" t="s">
        <v>5747</v>
      </c>
      <c r="G5226" s="51" t="s">
        <v>5750</v>
      </c>
      <c r="H5226" s="51">
        <v>725</v>
      </c>
      <c r="I5226" s="51" t="s">
        <v>14443</v>
      </c>
      <c r="J5226" s="51">
        <v>16.690000000000001</v>
      </c>
      <c r="K5226" s="68">
        <v>12100.250000000002</v>
      </c>
      <c r="L5226" s="63" t="s">
        <v>14444</v>
      </c>
      <c r="M5226" s="50" t="s">
        <v>3976</v>
      </c>
      <c r="N5226" s="36" t="s">
        <v>5646</v>
      </c>
      <c r="O5226" s="36">
        <v>1628</v>
      </c>
      <c r="Q5226" s="36" t="s">
        <v>5638</v>
      </c>
      <c r="R5226" s="50" t="str">
        <f>VLOOKUP(A5226,[1]komplet!$1:$1048576,18,0)</f>
        <v>NE</v>
      </c>
    </row>
    <row r="5227" spans="1:18" x14ac:dyDescent="0.25">
      <c r="A5227" s="71">
        <v>600027171</v>
      </c>
      <c r="B5227" s="56">
        <f t="shared" si="162"/>
        <v>600027171</v>
      </c>
      <c r="C5227" s="58" t="s">
        <v>2020</v>
      </c>
      <c r="D5227" s="50">
        <v>1</v>
      </c>
      <c r="E5227" s="72">
        <f t="shared" si="163"/>
        <v>70238944</v>
      </c>
      <c r="F5227" s="51" t="s">
        <v>5747</v>
      </c>
      <c r="G5227" s="51" t="s">
        <v>5750</v>
      </c>
      <c r="H5227" s="51">
        <v>75</v>
      </c>
      <c r="I5227" s="51" t="s">
        <v>14443</v>
      </c>
      <c r="J5227" s="51">
        <v>16.690000000000001</v>
      </c>
      <c r="K5227" s="68">
        <v>1251.75</v>
      </c>
      <c r="L5227" s="63" t="s">
        <v>14444</v>
      </c>
      <c r="M5227" s="50" t="s">
        <v>3977</v>
      </c>
      <c r="O5227" s="36">
        <v>25</v>
      </c>
      <c r="Q5227" s="36" t="s">
        <v>5647</v>
      </c>
      <c r="R5227" s="50" t="str">
        <f>VLOOKUP(A5227,[1]komplet!$1:$1048576,18,0)</f>
        <v>ANO</v>
      </c>
    </row>
    <row r="5228" spans="1:18" x14ac:dyDescent="0.25">
      <c r="A5228" s="71">
        <v>600027180</v>
      </c>
      <c r="B5228" s="56">
        <f t="shared" si="162"/>
        <v>600027180</v>
      </c>
      <c r="C5228" s="58" t="s">
        <v>2021</v>
      </c>
      <c r="D5228" s="50">
        <v>1</v>
      </c>
      <c r="E5228" s="72">
        <f t="shared" si="163"/>
        <v>48739235</v>
      </c>
      <c r="F5228" s="51" t="s">
        <v>5747</v>
      </c>
      <c r="G5228" s="51" t="s">
        <v>5750</v>
      </c>
      <c r="H5228" s="51">
        <v>150</v>
      </c>
      <c r="I5228" s="51" t="s">
        <v>14443</v>
      </c>
      <c r="J5228" s="51">
        <v>16.690000000000001</v>
      </c>
      <c r="K5228" s="68">
        <v>2503.5</v>
      </c>
      <c r="L5228" s="63" t="s">
        <v>14444</v>
      </c>
      <c r="M5228" s="50" t="s">
        <v>3978</v>
      </c>
      <c r="O5228" s="36">
        <v>130</v>
      </c>
      <c r="Q5228" s="36" t="s">
        <v>5648</v>
      </c>
      <c r="R5228" s="50" t="str">
        <f>VLOOKUP(A5228,[1]komplet!$1:$1048576,18,0)</f>
        <v>ANO</v>
      </c>
    </row>
    <row r="5229" spans="1:18" x14ac:dyDescent="0.25">
      <c r="A5229" s="71">
        <v>600150071</v>
      </c>
      <c r="B5229" s="56">
        <f t="shared" si="162"/>
        <v>600150071</v>
      </c>
      <c r="C5229" s="58" t="s">
        <v>2022</v>
      </c>
      <c r="D5229" s="50">
        <v>1</v>
      </c>
      <c r="E5229" s="72">
        <f t="shared" si="163"/>
        <v>70233292</v>
      </c>
      <c r="F5229" s="51" t="s">
        <v>5747</v>
      </c>
      <c r="G5229" s="51" t="s">
        <v>5750</v>
      </c>
      <c r="H5229" s="51">
        <v>750</v>
      </c>
      <c r="I5229" s="51" t="s">
        <v>14443</v>
      </c>
      <c r="J5229" s="51">
        <v>16.690000000000001</v>
      </c>
      <c r="K5229" s="68">
        <v>12517.500000000002</v>
      </c>
      <c r="L5229" s="63" t="s">
        <v>14444</v>
      </c>
      <c r="M5229" s="50" t="s">
        <v>3979</v>
      </c>
      <c r="O5229" s="36">
        <v>19</v>
      </c>
      <c r="Q5229" s="36" t="s">
        <v>5649</v>
      </c>
      <c r="R5229" s="50" t="str">
        <f>VLOOKUP(A5229,[1]komplet!$1:$1048576,18,0)</f>
        <v>ANO</v>
      </c>
    </row>
    <row r="5230" spans="1:18" x14ac:dyDescent="0.25">
      <c r="A5230" s="71">
        <v>600149757</v>
      </c>
      <c r="B5230" s="56">
        <f t="shared" si="162"/>
        <v>600149757</v>
      </c>
      <c r="C5230" s="58" t="s">
        <v>2023</v>
      </c>
      <c r="D5230" s="50">
        <v>1</v>
      </c>
      <c r="E5230" s="72">
        <f t="shared" si="163"/>
        <v>60990406</v>
      </c>
      <c r="F5230" s="51" t="s">
        <v>5747</v>
      </c>
      <c r="G5230" s="51" t="s">
        <v>5750</v>
      </c>
      <c r="H5230" s="51">
        <v>1500</v>
      </c>
      <c r="I5230" s="51" t="s">
        <v>14443</v>
      </c>
      <c r="J5230" s="51">
        <v>16.690000000000001</v>
      </c>
      <c r="K5230" s="68">
        <v>25035.000000000004</v>
      </c>
      <c r="L5230" s="63" t="s">
        <v>14444</v>
      </c>
      <c r="M5230" s="50" t="s">
        <v>3980</v>
      </c>
      <c r="N5230" s="36" t="s">
        <v>5650</v>
      </c>
      <c r="O5230" s="36">
        <v>1544</v>
      </c>
      <c r="Q5230" s="36" t="s">
        <v>5638</v>
      </c>
      <c r="R5230" s="50" t="str">
        <f>VLOOKUP(A5230,[1]komplet!$1:$1048576,18,0)</f>
        <v>ANO</v>
      </c>
    </row>
    <row r="5231" spans="1:18" x14ac:dyDescent="0.25">
      <c r="A5231" s="71">
        <v>600149773</v>
      </c>
      <c r="B5231" s="56">
        <f t="shared" si="162"/>
        <v>600149773</v>
      </c>
      <c r="C5231" s="58" t="s">
        <v>2024</v>
      </c>
      <c r="D5231" s="50">
        <v>1</v>
      </c>
      <c r="E5231" s="72">
        <f t="shared" si="163"/>
        <v>60990422</v>
      </c>
      <c r="F5231" s="51" t="s">
        <v>5747</v>
      </c>
      <c r="G5231" s="51" t="s">
        <v>5750</v>
      </c>
      <c r="H5231" s="51">
        <v>550</v>
      </c>
      <c r="I5231" s="51" t="s">
        <v>14443</v>
      </c>
      <c r="J5231" s="51">
        <v>16.690000000000001</v>
      </c>
      <c r="K5231" s="68">
        <v>9179.5</v>
      </c>
      <c r="L5231" s="63" t="s">
        <v>14444</v>
      </c>
      <c r="M5231" s="50" t="s">
        <v>3981</v>
      </c>
      <c r="O5231" s="36">
        <v>203</v>
      </c>
      <c r="Q5231" s="36" t="s">
        <v>5651</v>
      </c>
      <c r="R5231" s="50" t="str">
        <f>VLOOKUP(A5231,[1]komplet!$1:$1048576,18,0)</f>
        <v>ANO</v>
      </c>
    </row>
    <row r="5232" spans="1:18" x14ac:dyDescent="0.25">
      <c r="A5232" s="71">
        <v>600149862</v>
      </c>
      <c r="B5232" s="56">
        <f t="shared" si="162"/>
        <v>600149862</v>
      </c>
      <c r="C5232" s="58" t="s">
        <v>2025</v>
      </c>
      <c r="D5232" s="50">
        <v>1</v>
      </c>
      <c r="E5232" s="72">
        <f t="shared" si="163"/>
        <v>70918988</v>
      </c>
      <c r="F5232" s="51" t="s">
        <v>5747</v>
      </c>
      <c r="G5232" s="51" t="s">
        <v>5750</v>
      </c>
      <c r="H5232" s="51">
        <v>375</v>
      </c>
      <c r="I5232" s="51" t="s">
        <v>14443</v>
      </c>
      <c r="J5232" s="51">
        <v>16.690000000000001</v>
      </c>
      <c r="K5232" s="68">
        <v>6258.7500000000009</v>
      </c>
      <c r="L5232" s="63" t="s">
        <v>14444</v>
      </c>
      <c r="M5232" s="50" t="s">
        <v>3982</v>
      </c>
      <c r="O5232" s="36">
        <v>290</v>
      </c>
      <c r="Q5232" s="36" t="s">
        <v>5652</v>
      </c>
      <c r="R5232" s="50" t="str">
        <f>VLOOKUP(A5232,[1]komplet!$1:$1048576,18,0)</f>
        <v>ANO</v>
      </c>
    </row>
    <row r="5233" spans="1:18" x14ac:dyDescent="0.25">
      <c r="A5233" s="71">
        <v>600149919</v>
      </c>
      <c r="B5233" s="56">
        <f t="shared" si="162"/>
        <v>600149919</v>
      </c>
      <c r="C5233" s="58" t="s">
        <v>2026</v>
      </c>
      <c r="D5233" s="50">
        <v>1</v>
      </c>
      <c r="E5233" s="72">
        <f t="shared" si="163"/>
        <v>70985359</v>
      </c>
      <c r="F5233" s="51" t="s">
        <v>5747</v>
      </c>
      <c r="G5233" s="51" t="s">
        <v>5750</v>
      </c>
      <c r="H5233" s="51">
        <v>200</v>
      </c>
      <c r="I5233" s="51" t="s">
        <v>14443</v>
      </c>
      <c r="J5233" s="51">
        <v>16.690000000000001</v>
      </c>
      <c r="K5233" s="68">
        <v>3338.0000000000005</v>
      </c>
      <c r="L5233" s="63" t="s">
        <v>14444</v>
      </c>
      <c r="M5233" s="50" t="s">
        <v>3983</v>
      </c>
      <c r="O5233" s="36">
        <v>96</v>
      </c>
      <c r="Q5233" s="36" t="s">
        <v>5653</v>
      </c>
      <c r="R5233" s="50" t="str">
        <f>VLOOKUP(A5233,[1]komplet!$1:$1048576,18,0)</f>
        <v>ANO</v>
      </c>
    </row>
    <row r="5234" spans="1:18" x14ac:dyDescent="0.25">
      <c r="A5234" s="71">
        <v>600149960</v>
      </c>
      <c r="B5234" s="56">
        <f t="shared" si="162"/>
        <v>600149960</v>
      </c>
      <c r="C5234" s="58" t="s">
        <v>2027</v>
      </c>
      <c r="D5234" s="50">
        <v>1</v>
      </c>
      <c r="E5234" s="72">
        <f t="shared" si="163"/>
        <v>70996652</v>
      </c>
      <c r="F5234" s="51" t="s">
        <v>5747</v>
      </c>
      <c r="G5234" s="51" t="s">
        <v>5750</v>
      </c>
      <c r="H5234" s="51">
        <v>75</v>
      </c>
      <c r="I5234" s="51" t="s">
        <v>14443</v>
      </c>
      <c r="J5234" s="51">
        <v>16.690000000000001</v>
      </c>
      <c r="K5234" s="68">
        <v>1251.75</v>
      </c>
      <c r="L5234" s="63" t="s">
        <v>14444</v>
      </c>
      <c r="M5234" s="50" t="s">
        <v>3984</v>
      </c>
      <c r="O5234" s="36">
        <v>84</v>
      </c>
      <c r="Q5234" s="36" t="s">
        <v>5654</v>
      </c>
      <c r="R5234" s="50" t="str">
        <f>VLOOKUP(A5234,[1]komplet!$1:$1048576,18,0)</f>
        <v>ANO</v>
      </c>
    </row>
    <row r="5235" spans="1:18" x14ac:dyDescent="0.25">
      <c r="A5235" s="71">
        <v>600149609</v>
      </c>
      <c r="B5235" s="56">
        <f t="shared" si="162"/>
        <v>600149609</v>
      </c>
      <c r="C5235" s="58" t="s">
        <v>2028</v>
      </c>
      <c r="D5235" s="50">
        <v>1</v>
      </c>
      <c r="E5235" s="72">
        <f t="shared" si="163"/>
        <v>45211515</v>
      </c>
      <c r="F5235" s="51" t="s">
        <v>5747</v>
      </c>
      <c r="G5235" s="51" t="s">
        <v>5750</v>
      </c>
      <c r="H5235" s="51">
        <v>925</v>
      </c>
      <c r="I5235" s="51" t="s">
        <v>14443</v>
      </c>
      <c r="J5235" s="51">
        <v>16.690000000000001</v>
      </c>
      <c r="K5235" s="68">
        <v>15438.250000000002</v>
      </c>
      <c r="L5235" s="63" t="s">
        <v>14444</v>
      </c>
      <c r="M5235" s="50" t="s">
        <v>3985</v>
      </c>
      <c r="O5235" s="36">
        <v>301</v>
      </c>
      <c r="Q5235" s="36" t="s">
        <v>5655</v>
      </c>
      <c r="R5235" s="50" t="str">
        <f>VLOOKUP(A5235,[1]komplet!$1:$1048576,18,0)</f>
        <v>ANO</v>
      </c>
    </row>
    <row r="5236" spans="1:18" x14ac:dyDescent="0.25">
      <c r="A5236" s="71">
        <v>600149633</v>
      </c>
      <c r="B5236" s="56">
        <f t="shared" si="162"/>
        <v>600149633</v>
      </c>
      <c r="C5236" s="58" t="s">
        <v>2029</v>
      </c>
      <c r="D5236" s="50">
        <v>1</v>
      </c>
      <c r="E5236" s="72">
        <f t="shared" si="163"/>
        <v>45211744</v>
      </c>
      <c r="F5236" s="51" t="s">
        <v>5747</v>
      </c>
      <c r="G5236" s="51" t="s">
        <v>5750</v>
      </c>
      <c r="H5236" s="51">
        <v>800</v>
      </c>
      <c r="I5236" s="51" t="s">
        <v>14443</v>
      </c>
      <c r="J5236" s="51">
        <v>16.690000000000001</v>
      </c>
      <c r="K5236" s="68">
        <v>13352.000000000002</v>
      </c>
      <c r="L5236" s="63" t="s">
        <v>14444</v>
      </c>
      <c r="M5236" s="50" t="s">
        <v>3986</v>
      </c>
      <c r="O5236" s="36">
        <v>437</v>
      </c>
      <c r="Q5236" s="36" t="s">
        <v>5656</v>
      </c>
      <c r="R5236" s="50" t="str">
        <f>VLOOKUP(A5236,[1]komplet!$1:$1048576,18,0)</f>
        <v>ANO</v>
      </c>
    </row>
    <row r="5237" spans="1:18" x14ac:dyDescent="0.25">
      <c r="A5237" s="71">
        <v>600149668</v>
      </c>
      <c r="B5237" s="56">
        <f t="shared" si="162"/>
        <v>600149668</v>
      </c>
      <c r="C5237" s="58" t="s">
        <v>2030</v>
      </c>
      <c r="D5237" s="50">
        <v>1</v>
      </c>
      <c r="E5237" s="72">
        <f t="shared" si="163"/>
        <v>47658517</v>
      </c>
      <c r="F5237" s="51" t="s">
        <v>5747</v>
      </c>
      <c r="G5237" s="51" t="s">
        <v>5750</v>
      </c>
      <c r="H5237" s="51">
        <v>1000</v>
      </c>
      <c r="I5237" s="51" t="s">
        <v>14443</v>
      </c>
      <c r="J5237" s="51">
        <v>16.690000000000001</v>
      </c>
      <c r="K5237" s="68">
        <v>16690</v>
      </c>
      <c r="L5237" s="63" t="s">
        <v>14444</v>
      </c>
      <c r="M5237" s="50" t="s">
        <v>3987</v>
      </c>
      <c r="O5237" s="36">
        <v>426</v>
      </c>
      <c r="Q5237" s="36" t="s">
        <v>5657</v>
      </c>
      <c r="R5237" s="50" t="str">
        <f>VLOOKUP(A5237,[1]komplet!$1:$1048576,18,0)</f>
        <v>ANO</v>
      </c>
    </row>
    <row r="5238" spans="1:18" x14ac:dyDescent="0.25">
      <c r="A5238" s="71">
        <v>600149676</v>
      </c>
      <c r="B5238" s="56">
        <f t="shared" si="162"/>
        <v>600149676</v>
      </c>
      <c r="C5238" s="58" t="s">
        <v>2031</v>
      </c>
      <c r="D5238" s="50">
        <v>1</v>
      </c>
      <c r="E5238" s="72">
        <f t="shared" si="163"/>
        <v>47659262</v>
      </c>
      <c r="F5238" s="51" t="s">
        <v>5747</v>
      </c>
      <c r="G5238" s="51" t="s">
        <v>5750</v>
      </c>
      <c r="H5238" s="51">
        <v>1175</v>
      </c>
      <c r="I5238" s="51" t="s">
        <v>14443</v>
      </c>
      <c r="J5238" s="51">
        <v>16.690000000000001</v>
      </c>
      <c r="K5238" s="68">
        <v>19610.75</v>
      </c>
      <c r="L5238" s="63" t="s">
        <v>14444</v>
      </c>
      <c r="M5238" s="50" t="s">
        <v>3988</v>
      </c>
      <c r="O5238" s="36">
        <v>535</v>
      </c>
      <c r="Q5238" s="36" t="s">
        <v>5647</v>
      </c>
      <c r="R5238" s="50" t="str">
        <f>VLOOKUP(A5238,[1]komplet!$1:$1048576,18,0)</f>
        <v>ANO</v>
      </c>
    </row>
    <row r="5239" spans="1:18" x14ac:dyDescent="0.25">
      <c r="A5239" s="71">
        <v>600149722</v>
      </c>
      <c r="B5239" s="56">
        <f t="shared" si="162"/>
        <v>600149722</v>
      </c>
      <c r="C5239" s="58" t="s">
        <v>2032</v>
      </c>
      <c r="D5239" s="50">
        <v>1</v>
      </c>
      <c r="E5239" s="72">
        <f t="shared" si="163"/>
        <v>60990368</v>
      </c>
      <c r="F5239" s="51" t="s">
        <v>5747</v>
      </c>
      <c r="G5239" s="51" t="s">
        <v>5750</v>
      </c>
      <c r="H5239" s="51">
        <v>2150</v>
      </c>
      <c r="I5239" s="51" t="s">
        <v>14443</v>
      </c>
      <c r="J5239" s="51">
        <v>16.690000000000001</v>
      </c>
      <c r="K5239" s="68">
        <v>35883.5</v>
      </c>
      <c r="L5239" s="63" t="s">
        <v>14444</v>
      </c>
      <c r="M5239" s="50" t="s">
        <v>3989</v>
      </c>
      <c r="N5239" s="36" t="s">
        <v>4490</v>
      </c>
      <c r="O5239" s="36">
        <v>1876</v>
      </c>
      <c r="Q5239" s="36" t="s">
        <v>5638</v>
      </c>
      <c r="R5239" s="50" t="str">
        <f>VLOOKUP(A5239,[1]komplet!$1:$1048576,18,0)</f>
        <v>ANO</v>
      </c>
    </row>
    <row r="5240" spans="1:18" x14ac:dyDescent="0.25">
      <c r="A5240" s="71">
        <v>600149781</v>
      </c>
      <c r="B5240" s="56">
        <f t="shared" si="162"/>
        <v>600149781</v>
      </c>
      <c r="C5240" s="58" t="s">
        <v>2033</v>
      </c>
      <c r="D5240" s="50">
        <v>1</v>
      </c>
      <c r="E5240" s="72">
        <f t="shared" si="163"/>
        <v>60990449</v>
      </c>
      <c r="F5240" s="51" t="s">
        <v>5747</v>
      </c>
      <c r="G5240" s="51" t="s">
        <v>5750</v>
      </c>
      <c r="H5240" s="51">
        <v>2075</v>
      </c>
      <c r="I5240" s="51" t="s">
        <v>14443</v>
      </c>
      <c r="J5240" s="51">
        <v>16.690000000000001</v>
      </c>
      <c r="K5240" s="68">
        <v>34631.75</v>
      </c>
      <c r="L5240" s="63" t="s">
        <v>14444</v>
      </c>
      <c r="M5240" s="50" t="s">
        <v>3990</v>
      </c>
      <c r="N5240" s="36" t="s">
        <v>5658</v>
      </c>
      <c r="O5240" s="36">
        <v>1217</v>
      </c>
      <c r="Q5240" s="36" t="s">
        <v>5638</v>
      </c>
      <c r="R5240" s="50" t="str">
        <f>VLOOKUP(A5240,[1]komplet!$1:$1048576,18,0)</f>
        <v>ANO</v>
      </c>
    </row>
    <row r="5241" spans="1:18" x14ac:dyDescent="0.25">
      <c r="A5241" s="71">
        <v>600149790</v>
      </c>
      <c r="B5241" s="56">
        <f t="shared" si="162"/>
        <v>600149790</v>
      </c>
      <c r="C5241" s="58" t="s">
        <v>2034</v>
      </c>
      <c r="D5241" s="50">
        <v>1</v>
      </c>
      <c r="E5241" s="72">
        <f t="shared" si="163"/>
        <v>60990457</v>
      </c>
      <c r="F5241" s="51" t="s">
        <v>5747</v>
      </c>
      <c r="G5241" s="51" t="s">
        <v>5750</v>
      </c>
      <c r="H5241" s="51">
        <v>1875</v>
      </c>
      <c r="I5241" s="51" t="s">
        <v>14443</v>
      </c>
      <c r="J5241" s="51">
        <v>16.690000000000001</v>
      </c>
      <c r="K5241" s="68">
        <v>31293.750000000004</v>
      </c>
      <c r="L5241" s="63" t="s">
        <v>14444</v>
      </c>
      <c r="M5241" s="50" t="s">
        <v>3991</v>
      </c>
      <c r="N5241" s="36" t="s">
        <v>5659</v>
      </c>
      <c r="O5241" s="36">
        <v>436</v>
      </c>
      <c r="Q5241" s="36" t="s">
        <v>5638</v>
      </c>
      <c r="R5241" s="50" t="str">
        <f>VLOOKUP(A5241,[1]komplet!$1:$1048576,18,0)</f>
        <v>ANO</v>
      </c>
    </row>
    <row r="5242" spans="1:18" x14ac:dyDescent="0.25">
      <c r="A5242" s="71">
        <v>600149803</v>
      </c>
      <c r="B5242" s="56">
        <f t="shared" si="162"/>
        <v>600149803</v>
      </c>
      <c r="C5242" s="58" t="s">
        <v>2035</v>
      </c>
      <c r="D5242" s="50">
        <v>1</v>
      </c>
      <c r="E5242" s="72">
        <f t="shared" si="163"/>
        <v>60990465</v>
      </c>
      <c r="F5242" s="51" t="s">
        <v>5747</v>
      </c>
      <c r="G5242" s="51" t="s">
        <v>5750</v>
      </c>
      <c r="H5242" s="51">
        <v>1750</v>
      </c>
      <c r="I5242" s="51" t="s">
        <v>14443</v>
      </c>
      <c r="J5242" s="51">
        <v>16.690000000000001</v>
      </c>
      <c r="K5242" s="68">
        <v>29207.500000000004</v>
      </c>
      <c r="L5242" s="63" t="s">
        <v>14444</v>
      </c>
      <c r="M5242" s="50" t="s">
        <v>3992</v>
      </c>
      <c r="N5242" s="36" t="s">
        <v>5660</v>
      </c>
      <c r="O5242" s="36">
        <v>97</v>
      </c>
      <c r="Q5242" s="36" t="s">
        <v>5638</v>
      </c>
      <c r="R5242" s="50" t="str">
        <f>VLOOKUP(A5242,[1]komplet!$1:$1048576,18,0)</f>
        <v>ANO</v>
      </c>
    </row>
    <row r="5243" spans="1:18" x14ac:dyDescent="0.25">
      <c r="A5243" s="71">
        <v>600149838</v>
      </c>
      <c r="B5243" s="56">
        <f t="shared" si="162"/>
        <v>600149838</v>
      </c>
      <c r="C5243" s="58" t="s">
        <v>2036</v>
      </c>
      <c r="D5243" s="50">
        <v>1</v>
      </c>
      <c r="E5243" s="72">
        <f t="shared" si="163"/>
        <v>75026571</v>
      </c>
      <c r="F5243" s="51" t="s">
        <v>5747</v>
      </c>
      <c r="G5243" s="51" t="s">
        <v>5750</v>
      </c>
      <c r="H5243" s="51">
        <v>100</v>
      </c>
      <c r="I5243" s="51" t="s">
        <v>14443</v>
      </c>
      <c r="J5243" s="51">
        <v>16.690000000000001</v>
      </c>
      <c r="K5243" s="68">
        <v>1669.0000000000002</v>
      </c>
      <c r="L5243" s="63" t="s">
        <v>14444</v>
      </c>
      <c r="M5243" s="50" t="s">
        <v>3993</v>
      </c>
      <c r="O5243" s="36">
        <v>127</v>
      </c>
      <c r="Q5243" s="36" t="s">
        <v>4847</v>
      </c>
      <c r="R5243" s="50" t="str">
        <f>VLOOKUP(A5243,[1]komplet!$1:$1048576,18,0)</f>
        <v>ANO</v>
      </c>
    </row>
    <row r="5244" spans="1:18" x14ac:dyDescent="0.25">
      <c r="A5244" s="71">
        <v>600150003</v>
      </c>
      <c r="B5244" s="56">
        <f t="shared" si="162"/>
        <v>600150003</v>
      </c>
      <c r="C5244" s="58" t="s">
        <v>2037</v>
      </c>
      <c r="D5244" s="50">
        <v>1</v>
      </c>
      <c r="E5244" s="72">
        <f t="shared" si="163"/>
        <v>70986061</v>
      </c>
      <c r="F5244" s="51" t="s">
        <v>5747</v>
      </c>
      <c r="G5244" s="51" t="s">
        <v>5750</v>
      </c>
      <c r="H5244" s="51">
        <v>275</v>
      </c>
      <c r="I5244" s="51" t="s">
        <v>14443</v>
      </c>
      <c r="J5244" s="51">
        <v>16.690000000000001</v>
      </c>
      <c r="K5244" s="68">
        <v>4589.75</v>
      </c>
      <c r="L5244" s="63" t="s">
        <v>14444</v>
      </c>
      <c r="M5244" s="50" t="s">
        <v>3994</v>
      </c>
      <c r="O5244" s="36">
        <v>36</v>
      </c>
      <c r="Q5244" s="36" t="s">
        <v>5661</v>
      </c>
      <c r="R5244" s="50" t="str">
        <f>VLOOKUP(A5244,[1]komplet!$1:$1048576,18,0)</f>
        <v>ANO</v>
      </c>
    </row>
    <row r="5245" spans="1:18" x14ac:dyDescent="0.25">
      <c r="A5245" s="71">
        <v>600150011</v>
      </c>
      <c r="B5245" s="56">
        <f t="shared" si="162"/>
        <v>600150011</v>
      </c>
      <c r="C5245" s="58" t="s">
        <v>2038</v>
      </c>
      <c r="D5245" s="50">
        <v>1</v>
      </c>
      <c r="E5245" s="72">
        <f t="shared" si="163"/>
        <v>70944121</v>
      </c>
      <c r="F5245" s="51" t="s">
        <v>5747</v>
      </c>
      <c r="G5245" s="51" t="s">
        <v>5750</v>
      </c>
      <c r="H5245" s="51">
        <v>375</v>
      </c>
      <c r="I5245" s="51" t="s">
        <v>14443</v>
      </c>
      <c r="J5245" s="51">
        <v>16.690000000000001</v>
      </c>
      <c r="K5245" s="68">
        <v>6258.7500000000009</v>
      </c>
      <c r="L5245" s="63" t="s">
        <v>14444</v>
      </c>
      <c r="M5245" s="50" t="s">
        <v>3995</v>
      </c>
      <c r="O5245" s="36">
        <v>112</v>
      </c>
      <c r="Q5245" s="36" t="s">
        <v>5662</v>
      </c>
      <c r="R5245" s="50" t="str">
        <f>VLOOKUP(A5245,[1]komplet!$1:$1048576,18,0)</f>
        <v>ANO</v>
      </c>
    </row>
    <row r="5246" spans="1:18" x14ac:dyDescent="0.25">
      <c r="A5246" s="71">
        <v>600150046</v>
      </c>
      <c r="B5246" s="56">
        <f t="shared" si="162"/>
        <v>600150046</v>
      </c>
      <c r="C5246" s="58" t="s">
        <v>2039</v>
      </c>
      <c r="D5246" s="50">
        <v>1</v>
      </c>
      <c r="E5246" s="72">
        <f t="shared" si="163"/>
        <v>62335057</v>
      </c>
      <c r="F5246" s="51" t="s">
        <v>5747</v>
      </c>
      <c r="G5246" s="51" t="s">
        <v>5750</v>
      </c>
      <c r="H5246" s="51">
        <v>1300</v>
      </c>
      <c r="I5246" s="51" t="s">
        <v>14443</v>
      </c>
      <c r="J5246" s="51">
        <v>16.690000000000001</v>
      </c>
      <c r="K5246" s="68">
        <v>21697</v>
      </c>
      <c r="L5246" s="63" t="s">
        <v>14444</v>
      </c>
      <c r="M5246" s="50" t="s">
        <v>3996</v>
      </c>
      <c r="O5246" s="36">
        <v>200</v>
      </c>
      <c r="Q5246" s="36" t="s">
        <v>5648</v>
      </c>
      <c r="R5246" s="50" t="str">
        <f>VLOOKUP(A5246,[1]komplet!$1:$1048576,18,0)</f>
        <v>ANO</v>
      </c>
    </row>
    <row r="5247" spans="1:18" x14ac:dyDescent="0.25">
      <c r="A5247" s="71">
        <v>600149897</v>
      </c>
      <c r="B5247" s="56">
        <f t="shared" si="162"/>
        <v>600149897</v>
      </c>
      <c r="C5247" s="58" t="s">
        <v>2040</v>
      </c>
      <c r="D5247" s="50">
        <v>1</v>
      </c>
      <c r="E5247" s="72">
        <f t="shared" si="163"/>
        <v>70926786</v>
      </c>
      <c r="F5247" s="51" t="s">
        <v>5747</v>
      </c>
      <c r="G5247" s="51" t="s">
        <v>5750</v>
      </c>
      <c r="H5247" s="51">
        <v>225</v>
      </c>
      <c r="I5247" s="51" t="s">
        <v>14443</v>
      </c>
      <c r="J5247" s="51">
        <v>16.690000000000001</v>
      </c>
      <c r="K5247" s="68">
        <v>3755.2500000000005</v>
      </c>
      <c r="L5247" s="63" t="s">
        <v>14444</v>
      </c>
      <c r="M5247" s="50" t="s">
        <v>3997</v>
      </c>
      <c r="O5247" s="36">
        <v>154</v>
      </c>
      <c r="Q5247" s="36" t="s">
        <v>5663</v>
      </c>
      <c r="R5247" s="50" t="str">
        <f>VLOOKUP(A5247,[1]komplet!$1:$1048576,18,0)</f>
        <v>ANO</v>
      </c>
    </row>
    <row r="5248" spans="1:18" x14ac:dyDescent="0.25">
      <c r="A5248" s="71">
        <v>600149927</v>
      </c>
      <c r="B5248" s="56">
        <f t="shared" si="162"/>
        <v>600149927</v>
      </c>
      <c r="C5248" s="58" t="s">
        <v>2041</v>
      </c>
      <c r="D5248" s="50">
        <v>1</v>
      </c>
      <c r="E5248" s="72">
        <f t="shared" si="163"/>
        <v>70983798</v>
      </c>
      <c r="F5248" s="51" t="s">
        <v>5747</v>
      </c>
      <c r="G5248" s="51" t="s">
        <v>5750</v>
      </c>
      <c r="H5248" s="51">
        <v>200</v>
      </c>
      <c r="I5248" s="51" t="s">
        <v>14443</v>
      </c>
      <c r="J5248" s="51">
        <v>16.690000000000001</v>
      </c>
      <c r="K5248" s="68">
        <v>3338.0000000000005</v>
      </c>
      <c r="L5248" s="63" t="s">
        <v>14444</v>
      </c>
      <c r="M5248" s="50" t="s">
        <v>3998</v>
      </c>
      <c r="O5248" s="36">
        <v>93</v>
      </c>
      <c r="Q5248" s="36" t="s">
        <v>5664</v>
      </c>
      <c r="R5248" s="50" t="str">
        <f>VLOOKUP(A5248,[1]komplet!$1:$1048576,18,0)</f>
        <v>ANO</v>
      </c>
    </row>
    <row r="5249" spans="1:18" x14ac:dyDescent="0.25">
      <c r="A5249" s="71">
        <v>600149943</v>
      </c>
      <c r="B5249" s="56">
        <f t="shared" si="162"/>
        <v>600149943</v>
      </c>
      <c r="C5249" s="58" t="s">
        <v>2042</v>
      </c>
      <c r="D5249" s="50">
        <v>1</v>
      </c>
      <c r="E5249" s="72">
        <f t="shared" si="163"/>
        <v>70918449</v>
      </c>
      <c r="F5249" s="51" t="s">
        <v>5747</v>
      </c>
      <c r="G5249" s="51" t="s">
        <v>5750</v>
      </c>
      <c r="H5249" s="51">
        <v>300</v>
      </c>
      <c r="I5249" s="51" t="s">
        <v>14443</v>
      </c>
      <c r="J5249" s="51">
        <v>16.690000000000001</v>
      </c>
      <c r="K5249" s="68">
        <v>5007</v>
      </c>
      <c r="L5249" s="63" t="s">
        <v>14444</v>
      </c>
      <c r="M5249" s="50" t="s">
        <v>3999</v>
      </c>
      <c r="O5249" s="36">
        <v>192</v>
      </c>
      <c r="Q5249" s="36" t="s">
        <v>5665</v>
      </c>
      <c r="R5249" s="50" t="str">
        <f>VLOOKUP(A5249,[1]komplet!$1:$1048576,18,0)</f>
        <v>ANO</v>
      </c>
    </row>
    <row r="5250" spans="1:18" x14ac:dyDescent="0.25">
      <c r="A5250" s="71">
        <v>600150020</v>
      </c>
      <c r="B5250" s="56">
        <f t="shared" si="162"/>
        <v>600150020</v>
      </c>
      <c r="C5250" s="58" t="s">
        <v>2043</v>
      </c>
      <c r="D5250" s="50">
        <v>1</v>
      </c>
      <c r="E5250" s="72">
        <f t="shared" si="163"/>
        <v>70640416</v>
      </c>
      <c r="F5250" s="51" t="s">
        <v>5747</v>
      </c>
      <c r="G5250" s="51" t="s">
        <v>5750</v>
      </c>
      <c r="H5250" s="51">
        <v>650</v>
      </c>
      <c r="I5250" s="51" t="s">
        <v>14443</v>
      </c>
      <c r="J5250" s="51">
        <v>16.690000000000001</v>
      </c>
      <c r="K5250" s="68">
        <v>10848.5</v>
      </c>
      <c r="L5250" s="63" t="s">
        <v>14444</v>
      </c>
      <c r="M5250" s="50" t="s">
        <v>4000</v>
      </c>
      <c r="O5250" s="36">
        <v>190</v>
      </c>
      <c r="Q5250" s="36" t="s">
        <v>5666</v>
      </c>
      <c r="R5250" s="50" t="str">
        <f>VLOOKUP(A5250,[1]komplet!$1:$1048576,18,0)</f>
        <v>ANO</v>
      </c>
    </row>
    <row r="5251" spans="1:18" x14ac:dyDescent="0.25">
      <c r="A5251" s="71">
        <v>600150101</v>
      </c>
      <c r="B5251" s="56">
        <f t="shared" si="162"/>
        <v>600150101</v>
      </c>
      <c r="C5251" s="58" t="s">
        <v>2044</v>
      </c>
      <c r="D5251" s="50">
        <v>1</v>
      </c>
      <c r="E5251" s="72">
        <f t="shared" si="163"/>
        <v>71005625</v>
      </c>
      <c r="F5251" s="51" t="s">
        <v>5747</v>
      </c>
      <c r="G5251" s="51" t="s">
        <v>5750</v>
      </c>
      <c r="H5251" s="51">
        <v>100</v>
      </c>
      <c r="I5251" s="51" t="s">
        <v>14443</v>
      </c>
      <c r="J5251" s="51">
        <v>16.690000000000001</v>
      </c>
      <c r="K5251" s="68">
        <v>1669.0000000000002</v>
      </c>
      <c r="L5251" s="63" t="s">
        <v>14444</v>
      </c>
      <c r="M5251" s="50" t="s">
        <v>4001</v>
      </c>
      <c r="O5251" s="36">
        <v>128</v>
      </c>
      <c r="Q5251" s="36" t="s">
        <v>5667</v>
      </c>
      <c r="R5251" s="50" t="str">
        <f>VLOOKUP(A5251,[1]komplet!$1:$1048576,18,0)</f>
        <v>ANO</v>
      </c>
    </row>
    <row r="5252" spans="1:18" x14ac:dyDescent="0.25">
      <c r="A5252" s="71">
        <v>600150135</v>
      </c>
      <c r="B5252" s="56">
        <f t="shared" si="162"/>
        <v>600150135</v>
      </c>
      <c r="C5252" s="58" t="s">
        <v>2045</v>
      </c>
      <c r="D5252" s="50">
        <v>1</v>
      </c>
      <c r="E5252" s="72">
        <f t="shared" si="163"/>
        <v>60990431</v>
      </c>
      <c r="F5252" s="51" t="s">
        <v>5747</v>
      </c>
      <c r="G5252" s="51" t="s">
        <v>5750</v>
      </c>
      <c r="H5252" s="51">
        <v>850</v>
      </c>
      <c r="I5252" s="51" t="s">
        <v>14443</v>
      </c>
      <c r="J5252" s="51">
        <v>16.690000000000001</v>
      </c>
      <c r="K5252" s="68">
        <v>14186.500000000002</v>
      </c>
      <c r="L5252" s="63" t="s">
        <v>14444</v>
      </c>
      <c r="M5252" s="50" t="s">
        <v>4002</v>
      </c>
      <c r="N5252" s="36" t="s">
        <v>5668</v>
      </c>
      <c r="O5252" s="36">
        <v>250</v>
      </c>
      <c r="Q5252" s="36" t="s">
        <v>5669</v>
      </c>
      <c r="R5252" s="50" t="str">
        <f>VLOOKUP(A5252,[1]komplet!$1:$1048576,18,0)</f>
        <v>ANO</v>
      </c>
    </row>
    <row r="5253" spans="1:18" x14ac:dyDescent="0.25">
      <c r="A5253" s="71">
        <v>600171639</v>
      </c>
      <c r="B5253" s="56">
        <f t="shared" ref="B5253:B5303" si="164">A5253*1</f>
        <v>600171639</v>
      </c>
      <c r="C5253" s="58" t="s">
        <v>2046</v>
      </c>
      <c r="D5253" s="50">
        <v>1</v>
      </c>
      <c r="E5253" s="72">
        <f t="shared" ref="E5253:E5303" si="165">C5253*1</f>
        <v>70238898</v>
      </c>
      <c r="F5253" s="51" t="s">
        <v>5747</v>
      </c>
      <c r="G5253" s="51" t="s">
        <v>5750</v>
      </c>
      <c r="H5253" s="51">
        <v>475</v>
      </c>
      <c r="I5253" s="51" t="s">
        <v>14443</v>
      </c>
      <c r="J5253" s="51">
        <v>16.690000000000001</v>
      </c>
      <c r="K5253" s="68">
        <v>7927.7500000000009</v>
      </c>
      <c r="L5253" s="63" t="s">
        <v>14444</v>
      </c>
      <c r="M5253" s="50" t="s">
        <v>4003</v>
      </c>
      <c r="N5253" s="36" t="s">
        <v>5670</v>
      </c>
      <c r="O5253" s="36">
        <v>1612</v>
      </c>
      <c r="Q5253" s="36" t="s">
        <v>5638</v>
      </c>
      <c r="R5253" s="50" t="str">
        <f>VLOOKUP(A5253,[1]komplet!$1:$1048576,18,0)</f>
        <v>ANO</v>
      </c>
    </row>
    <row r="5254" spans="1:18" x14ac:dyDescent="0.25">
      <c r="A5254" s="71">
        <v>600019136</v>
      </c>
      <c r="B5254" s="56">
        <f t="shared" si="164"/>
        <v>600019136</v>
      </c>
      <c r="C5254" s="58" t="s">
        <v>2047</v>
      </c>
      <c r="D5254" s="50">
        <v>1</v>
      </c>
      <c r="E5254" s="72">
        <f t="shared" si="165"/>
        <v>25330985</v>
      </c>
      <c r="F5254" s="51" t="s">
        <v>5747</v>
      </c>
      <c r="G5254" s="51" t="s">
        <v>5749</v>
      </c>
      <c r="H5254" s="51">
        <v>50</v>
      </c>
      <c r="I5254" s="51" t="s">
        <v>14443</v>
      </c>
      <c r="J5254" s="51">
        <v>16.690000000000001</v>
      </c>
      <c r="K5254" s="68">
        <v>834.50000000000011</v>
      </c>
      <c r="L5254" s="63" t="s">
        <v>14444</v>
      </c>
      <c r="M5254" s="50" t="s">
        <v>4004</v>
      </c>
      <c r="O5254" s="36">
        <v>5</v>
      </c>
      <c r="Q5254" s="36" t="s">
        <v>5636</v>
      </c>
      <c r="R5254" s="50" t="str">
        <f>VLOOKUP(A5254,[1]komplet!$1:$1048576,18,0)</f>
        <v>NE</v>
      </c>
    </row>
    <row r="5255" spans="1:18" x14ac:dyDescent="0.25">
      <c r="A5255" s="71">
        <v>600019918</v>
      </c>
      <c r="B5255" s="56">
        <f t="shared" si="164"/>
        <v>600019918</v>
      </c>
      <c r="C5255" s="58" t="s">
        <v>2048</v>
      </c>
      <c r="D5255" s="50">
        <v>1</v>
      </c>
      <c r="E5255" s="72">
        <f t="shared" si="165"/>
        <v>226319</v>
      </c>
      <c r="F5255" s="51" t="s">
        <v>5747</v>
      </c>
      <c r="G5255" s="51" t="s">
        <v>5749</v>
      </c>
      <c r="H5255" s="51">
        <v>1475</v>
      </c>
      <c r="I5255" s="51" t="s">
        <v>14443</v>
      </c>
      <c r="J5255" s="51">
        <v>16.690000000000001</v>
      </c>
      <c r="K5255" s="68">
        <v>24617.750000000004</v>
      </c>
      <c r="L5255" s="63" t="s">
        <v>14444</v>
      </c>
      <c r="M5255" s="50" t="s">
        <v>4005</v>
      </c>
      <c r="N5255" s="36" t="s">
        <v>5671</v>
      </c>
      <c r="O5255" s="36">
        <v>372</v>
      </c>
      <c r="Q5255" s="36" t="s">
        <v>5672</v>
      </c>
      <c r="R5255" s="50" t="str">
        <f>VLOOKUP(A5255,[1]komplet!$1:$1048576,18,0)</f>
        <v>ANO</v>
      </c>
    </row>
    <row r="5256" spans="1:18" x14ac:dyDescent="0.25">
      <c r="A5256" s="71">
        <v>600020525</v>
      </c>
      <c r="B5256" s="56">
        <f t="shared" si="164"/>
        <v>600020525</v>
      </c>
      <c r="C5256" s="58" t="s">
        <v>2049</v>
      </c>
      <c r="D5256" s="50">
        <v>1</v>
      </c>
      <c r="E5256" s="72">
        <f t="shared" si="165"/>
        <v>25344412</v>
      </c>
      <c r="F5256" s="51" t="s">
        <v>5747</v>
      </c>
      <c r="G5256" s="51" t="s">
        <v>5749</v>
      </c>
      <c r="H5256" s="51">
        <v>850</v>
      </c>
      <c r="I5256" s="51" t="s">
        <v>14443</v>
      </c>
      <c r="J5256" s="51">
        <v>16.690000000000001</v>
      </c>
      <c r="K5256" s="68">
        <v>14186.500000000002</v>
      </c>
      <c r="L5256" s="63" t="s">
        <v>14444</v>
      </c>
      <c r="M5256" s="50" t="s">
        <v>4006</v>
      </c>
      <c r="N5256" s="36" t="s">
        <v>5673</v>
      </c>
      <c r="O5256" s="36">
        <v>2433</v>
      </c>
      <c r="Q5256" s="36" t="s">
        <v>5672</v>
      </c>
      <c r="R5256" s="50" t="str">
        <f>VLOOKUP(A5256,[1]komplet!$1:$1048576,18,0)</f>
        <v>NE</v>
      </c>
    </row>
    <row r="5257" spans="1:18" x14ac:dyDescent="0.25">
      <c r="A5257" s="71">
        <v>600014355</v>
      </c>
      <c r="B5257" s="56">
        <f t="shared" si="164"/>
        <v>600014355</v>
      </c>
      <c r="C5257" s="58" t="s">
        <v>2050</v>
      </c>
      <c r="D5257" s="50">
        <v>1</v>
      </c>
      <c r="E5257" s="72">
        <f t="shared" si="165"/>
        <v>559482</v>
      </c>
      <c r="F5257" s="51" t="s">
        <v>5747</v>
      </c>
      <c r="G5257" s="51" t="s">
        <v>5749</v>
      </c>
      <c r="H5257" s="51">
        <v>3450</v>
      </c>
      <c r="I5257" s="51" t="s">
        <v>14443</v>
      </c>
      <c r="J5257" s="51">
        <v>16.690000000000001</v>
      </c>
      <c r="K5257" s="68">
        <v>57580.500000000007</v>
      </c>
      <c r="L5257" s="63" t="s">
        <v>14444</v>
      </c>
      <c r="M5257" s="50" t="s">
        <v>4007</v>
      </c>
      <c r="N5257" s="36" t="s">
        <v>5674</v>
      </c>
      <c r="O5257" s="36">
        <v>4187</v>
      </c>
      <c r="Q5257" s="36" t="s">
        <v>5672</v>
      </c>
      <c r="R5257" s="50" t="str">
        <f>VLOOKUP(A5257,[1]komplet!$1:$1048576,18,0)</f>
        <v>ANO</v>
      </c>
    </row>
    <row r="5258" spans="1:18" x14ac:dyDescent="0.25">
      <c r="A5258" s="71">
        <v>600014363</v>
      </c>
      <c r="B5258" s="56">
        <f t="shared" si="164"/>
        <v>600014363</v>
      </c>
      <c r="C5258" s="58" t="s">
        <v>2051</v>
      </c>
      <c r="D5258" s="50">
        <v>1</v>
      </c>
      <c r="E5258" s="72">
        <f t="shared" si="165"/>
        <v>559105</v>
      </c>
      <c r="F5258" s="51" t="s">
        <v>5747</v>
      </c>
      <c r="G5258" s="51" t="s">
        <v>5749</v>
      </c>
      <c r="H5258" s="51">
        <v>3725</v>
      </c>
      <c r="I5258" s="51" t="s">
        <v>14443</v>
      </c>
      <c r="J5258" s="51">
        <v>16.690000000000001</v>
      </c>
      <c r="K5258" s="68">
        <v>62170.250000000007</v>
      </c>
      <c r="L5258" s="63" t="s">
        <v>14444</v>
      </c>
      <c r="M5258" s="50" t="s">
        <v>4008</v>
      </c>
      <c r="N5258" s="36" t="s">
        <v>5675</v>
      </c>
      <c r="O5258" s="36">
        <v>1364</v>
      </c>
      <c r="Q5258" s="36" t="s">
        <v>5672</v>
      </c>
      <c r="R5258" s="50" t="str">
        <f>VLOOKUP(A5258,[1]komplet!$1:$1048576,18,0)</f>
        <v>ANO</v>
      </c>
    </row>
    <row r="5259" spans="1:18" x14ac:dyDescent="0.25">
      <c r="A5259" s="71">
        <v>600014398</v>
      </c>
      <c r="B5259" s="56">
        <f t="shared" si="164"/>
        <v>600014398</v>
      </c>
      <c r="C5259" s="58" t="s">
        <v>2052</v>
      </c>
      <c r="D5259" s="50">
        <v>1</v>
      </c>
      <c r="E5259" s="72">
        <f t="shared" si="165"/>
        <v>559504</v>
      </c>
      <c r="F5259" s="51" t="s">
        <v>5747</v>
      </c>
      <c r="G5259" s="51" t="s">
        <v>5749</v>
      </c>
      <c r="H5259" s="51">
        <v>2875</v>
      </c>
      <c r="I5259" s="51" t="s">
        <v>14443</v>
      </c>
      <c r="J5259" s="51">
        <v>16.690000000000001</v>
      </c>
      <c r="K5259" s="68">
        <v>47983.750000000007</v>
      </c>
      <c r="L5259" s="63" t="s">
        <v>14444</v>
      </c>
      <c r="M5259" s="50" t="s">
        <v>4009</v>
      </c>
      <c r="N5259" s="36" t="s">
        <v>5673</v>
      </c>
      <c r="O5259" s="36">
        <v>2734</v>
      </c>
      <c r="Q5259" s="36" t="s">
        <v>5672</v>
      </c>
      <c r="R5259" s="50" t="str">
        <f>VLOOKUP(A5259,[1]komplet!$1:$1048576,18,0)</f>
        <v>ANO</v>
      </c>
    </row>
    <row r="5260" spans="1:18" x14ac:dyDescent="0.25">
      <c r="A5260" s="71">
        <v>600014410</v>
      </c>
      <c r="B5260" s="56">
        <f t="shared" si="164"/>
        <v>600014410</v>
      </c>
      <c r="C5260" s="58" t="s">
        <v>2053</v>
      </c>
      <c r="D5260" s="50">
        <v>1</v>
      </c>
      <c r="E5260" s="72">
        <f t="shared" si="165"/>
        <v>566411</v>
      </c>
      <c r="F5260" s="51" t="s">
        <v>5747</v>
      </c>
      <c r="G5260" s="51" t="s">
        <v>5749</v>
      </c>
      <c r="H5260" s="51">
        <v>1925</v>
      </c>
      <c r="I5260" s="51" t="s">
        <v>14443</v>
      </c>
      <c r="J5260" s="51">
        <v>16.690000000000001</v>
      </c>
      <c r="K5260" s="68">
        <v>32128.250000000004</v>
      </c>
      <c r="L5260" s="63" t="s">
        <v>14444</v>
      </c>
      <c r="M5260" s="50" t="s">
        <v>4010</v>
      </c>
      <c r="N5260" s="36" t="s">
        <v>5673</v>
      </c>
      <c r="O5260" s="36">
        <v>3669</v>
      </c>
      <c r="Q5260" s="36" t="s">
        <v>5672</v>
      </c>
      <c r="R5260" s="50" t="str">
        <f>VLOOKUP(A5260,[1]komplet!$1:$1048576,18,0)</f>
        <v>ANO</v>
      </c>
    </row>
    <row r="5261" spans="1:18" x14ac:dyDescent="0.25">
      <c r="A5261" s="71">
        <v>600014436</v>
      </c>
      <c r="B5261" s="56">
        <f t="shared" si="164"/>
        <v>600014436</v>
      </c>
      <c r="C5261" s="58" t="s">
        <v>2054</v>
      </c>
      <c r="D5261" s="50">
        <v>1</v>
      </c>
      <c r="E5261" s="72">
        <f t="shared" si="165"/>
        <v>25344587</v>
      </c>
      <c r="F5261" s="51" t="s">
        <v>5747</v>
      </c>
      <c r="G5261" s="51" t="s">
        <v>5749</v>
      </c>
      <c r="H5261" s="51">
        <v>825</v>
      </c>
      <c r="I5261" s="51" t="s">
        <v>14443</v>
      </c>
      <c r="J5261" s="51">
        <v>16.690000000000001</v>
      </c>
      <c r="K5261" s="68">
        <v>13769.250000000002</v>
      </c>
      <c r="L5261" s="63" t="s">
        <v>14444</v>
      </c>
      <c r="M5261" s="50" t="s">
        <v>4011</v>
      </c>
      <c r="N5261" s="36" t="s">
        <v>78</v>
      </c>
      <c r="O5261" s="36">
        <v>4787</v>
      </c>
      <c r="Q5261" s="36" t="s">
        <v>5672</v>
      </c>
      <c r="R5261" s="50" t="str">
        <f>VLOOKUP(A5261,[1]komplet!$1:$1048576,18,0)</f>
        <v>NE</v>
      </c>
    </row>
    <row r="5262" spans="1:18" x14ac:dyDescent="0.25">
      <c r="A5262" s="71">
        <v>600014452</v>
      </c>
      <c r="B5262" s="56">
        <f t="shared" si="164"/>
        <v>600014452</v>
      </c>
      <c r="C5262" s="58" t="s">
        <v>2055</v>
      </c>
      <c r="D5262" s="50">
        <v>1</v>
      </c>
      <c r="E5262" s="72">
        <f t="shared" si="165"/>
        <v>25327755</v>
      </c>
      <c r="F5262" s="51" t="s">
        <v>5747</v>
      </c>
      <c r="G5262" s="51" t="s">
        <v>5749</v>
      </c>
      <c r="H5262" s="51">
        <v>675</v>
      </c>
      <c r="I5262" s="51" t="s">
        <v>14443</v>
      </c>
      <c r="J5262" s="51">
        <v>16.690000000000001</v>
      </c>
      <c r="K5262" s="68">
        <v>11265.75</v>
      </c>
      <c r="L5262" s="63" t="s">
        <v>14444</v>
      </c>
      <c r="M5262" s="50" t="s">
        <v>4012</v>
      </c>
      <c r="N5262" s="36" t="s">
        <v>5676</v>
      </c>
      <c r="O5262" s="36">
        <v>4422</v>
      </c>
      <c r="Q5262" s="36" t="s">
        <v>5672</v>
      </c>
      <c r="R5262" s="50" t="str">
        <f>VLOOKUP(A5262,[1]komplet!$1:$1048576,18,0)</f>
        <v>NE</v>
      </c>
    </row>
    <row r="5263" spans="1:18" x14ac:dyDescent="0.25">
      <c r="A5263" s="71">
        <v>600014461</v>
      </c>
      <c r="B5263" s="56">
        <f t="shared" si="164"/>
        <v>600014461</v>
      </c>
      <c r="C5263" s="58" t="s">
        <v>2056</v>
      </c>
      <c r="D5263" s="50">
        <v>1</v>
      </c>
      <c r="E5263" s="72">
        <f t="shared" si="165"/>
        <v>545121</v>
      </c>
      <c r="F5263" s="51" t="s">
        <v>5747</v>
      </c>
      <c r="G5263" s="51" t="s">
        <v>5749</v>
      </c>
      <c r="H5263" s="51">
        <v>1325</v>
      </c>
      <c r="I5263" s="51" t="s">
        <v>14443</v>
      </c>
      <c r="J5263" s="51">
        <v>16.690000000000001</v>
      </c>
      <c r="K5263" s="68">
        <v>22114.25</v>
      </c>
      <c r="L5263" s="63" t="s">
        <v>14444</v>
      </c>
      <c r="M5263" s="50" t="s">
        <v>4013</v>
      </c>
      <c r="N5263" s="36" t="s">
        <v>5677</v>
      </c>
      <c r="O5263" s="36">
        <v>3015</v>
      </c>
      <c r="Q5263" s="36" t="s">
        <v>5672</v>
      </c>
      <c r="R5263" s="50" t="str">
        <f>VLOOKUP(A5263,[1]komplet!$1:$1048576,18,0)</f>
        <v>ANO</v>
      </c>
    </row>
    <row r="5264" spans="1:18" x14ac:dyDescent="0.25">
      <c r="A5264" s="71">
        <v>600014479</v>
      </c>
      <c r="B5264" s="56">
        <f t="shared" si="164"/>
        <v>600014479</v>
      </c>
      <c r="C5264" s="58" t="s">
        <v>2057</v>
      </c>
      <c r="D5264" s="50">
        <v>1</v>
      </c>
      <c r="E5264" s="72">
        <f t="shared" si="165"/>
        <v>26215829</v>
      </c>
      <c r="F5264" s="51" t="s">
        <v>5747</v>
      </c>
      <c r="G5264" s="51" t="s">
        <v>5749</v>
      </c>
      <c r="H5264" s="51">
        <v>750</v>
      </c>
      <c r="I5264" s="51" t="s">
        <v>14443</v>
      </c>
      <c r="J5264" s="51">
        <v>16.690000000000001</v>
      </c>
      <c r="K5264" s="68">
        <v>12517.500000000002</v>
      </c>
      <c r="L5264" s="63" t="s">
        <v>14444</v>
      </c>
      <c r="M5264" s="50" t="s">
        <v>4014</v>
      </c>
      <c r="N5264" s="36" t="s">
        <v>5673</v>
      </c>
      <c r="O5264" s="36">
        <v>1279</v>
      </c>
      <c r="Q5264" s="36" t="s">
        <v>5672</v>
      </c>
      <c r="R5264" s="50" t="str">
        <f>VLOOKUP(A5264,[1]komplet!$1:$1048576,18,0)</f>
        <v>NE</v>
      </c>
    </row>
    <row r="5265" spans="1:18" x14ac:dyDescent="0.25">
      <c r="A5265" s="71">
        <v>600001636</v>
      </c>
      <c r="B5265" s="56">
        <f t="shared" si="164"/>
        <v>600001636</v>
      </c>
      <c r="C5265" s="58" t="s">
        <v>2058</v>
      </c>
      <c r="D5265" s="50">
        <v>1</v>
      </c>
      <c r="E5265" s="72">
        <f t="shared" si="165"/>
        <v>49157841</v>
      </c>
      <c r="F5265" s="51" t="s">
        <v>5747</v>
      </c>
      <c r="G5265" s="51" t="s">
        <v>5749</v>
      </c>
      <c r="H5265" s="51">
        <v>875</v>
      </c>
      <c r="I5265" s="51" t="s">
        <v>14443</v>
      </c>
      <c r="J5265" s="51">
        <v>16.690000000000001</v>
      </c>
      <c r="K5265" s="68">
        <v>14603.750000000002</v>
      </c>
      <c r="L5265" s="63" t="s">
        <v>14444</v>
      </c>
      <c r="M5265" s="50" t="s">
        <v>4015</v>
      </c>
      <c r="N5265" s="36" t="s">
        <v>78</v>
      </c>
      <c r="O5265" s="36">
        <v>4787</v>
      </c>
      <c r="Q5265" s="36" t="s">
        <v>5672</v>
      </c>
      <c r="R5265" s="50" t="str">
        <f>VLOOKUP(A5265,[1]komplet!$1:$1048576,18,0)</f>
        <v>NE</v>
      </c>
    </row>
    <row r="5266" spans="1:18" x14ac:dyDescent="0.25">
      <c r="A5266" s="71">
        <v>600025331</v>
      </c>
      <c r="B5266" s="56">
        <f t="shared" si="164"/>
        <v>600025331</v>
      </c>
      <c r="C5266" s="58" t="s">
        <v>2059</v>
      </c>
      <c r="D5266" s="50">
        <v>1</v>
      </c>
      <c r="E5266" s="72">
        <f t="shared" si="165"/>
        <v>61716391</v>
      </c>
      <c r="F5266" s="51" t="s">
        <v>5747</v>
      </c>
      <c r="G5266" s="51" t="s">
        <v>5749</v>
      </c>
      <c r="H5266" s="51">
        <v>225</v>
      </c>
      <c r="I5266" s="51" t="s">
        <v>14443</v>
      </c>
      <c r="J5266" s="51">
        <v>16.690000000000001</v>
      </c>
      <c r="K5266" s="68">
        <v>3755.2500000000005</v>
      </c>
      <c r="L5266" s="63" t="s">
        <v>14444</v>
      </c>
      <c r="M5266" s="50" t="s">
        <v>4016</v>
      </c>
      <c r="N5266" s="36" t="s">
        <v>5678</v>
      </c>
      <c r="O5266" s="36">
        <v>2397</v>
      </c>
      <c r="Q5266" s="36" t="s">
        <v>5672</v>
      </c>
      <c r="R5266" s="50" t="str">
        <f>VLOOKUP(A5266,[1]komplet!$1:$1048576,18,0)</f>
        <v>ANO</v>
      </c>
    </row>
    <row r="5267" spans="1:18" x14ac:dyDescent="0.25">
      <c r="A5267" s="71">
        <v>600025314</v>
      </c>
      <c r="B5267" s="56">
        <f t="shared" si="164"/>
        <v>600025314</v>
      </c>
      <c r="C5267" s="58" t="s">
        <v>2060</v>
      </c>
      <c r="D5267" s="50">
        <v>1</v>
      </c>
      <c r="E5267" s="72">
        <f t="shared" si="165"/>
        <v>61716464</v>
      </c>
      <c r="F5267" s="51" t="s">
        <v>5747</v>
      </c>
      <c r="G5267" s="51" t="s">
        <v>5749</v>
      </c>
      <c r="H5267" s="51">
        <v>250</v>
      </c>
      <c r="I5267" s="51" t="s">
        <v>14443</v>
      </c>
      <c r="J5267" s="51">
        <v>16.690000000000001</v>
      </c>
      <c r="K5267" s="68">
        <v>4172.5</v>
      </c>
      <c r="L5267" s="63" t="s">
        <v>14444</v>
      </c>
      <c r="M5267" s="50" t="s">
        <v>4017</v>
      </c>
      <c r="N5267" s="36" t="s">
        <v>5679</v>
      </c>
      <c r="O5267" s="36">
        <v>3695</v>
      </c>
      <c r="Q5267" s="36" t="s">
        <v>5672</v>
      </c>
      <c r="R5267" s="50" t="str">
        <f>VLOOKUP(A5267,[1]komplet!$1:$1048576,18,0)</f>
        <v>ANO</v>
      </c>
    </row>
    <row r="5268" spans="1:18" x14ac:dyDescent="0.25">
      <c r="A5268" s="71">
        <v>600113884</v>
      </c>
      <c r="B5268" s="56">
        <f t="shared" si="164"/>
        <v>600113884</v>
      </c>
      <c r="C5268" s="58" t="s">
        <v>2061</v>
      </c>
      <c r="D5268" s="50">
        <v>1</v>
      </c>
      <c r="E5268" s="72">
        <f t="shared" si="165"/>
        <v>75023008</v>
      </c>
      <c r="F5268" s="51" t="s">
        <v>5747</v>
      </c>
      <c r="G5268" s="51" t="s">
        <v>5749</v>
      </c>
      <c r="H5268" s="51">
        <v>175</v>
      </c>
      <c r="I5268" s="51" t="s">
        <v>14443</v>
      </c>
      <c r="J5268" s="51">
        <v>16.690000000000001</v>
      </c>
      <c r="K5268" s="68">
        <v>2920.75</v>
      </c>
      <c r="L5268" s="63" t="s">
        <v>14444</v>
      </c>
      <c r="M5268" s="50" t="s">
        <v>4018</v>
      </c>
      <c r="O5268" s="36">
        <v>68</v>
      </c>
      <c r="Q5268" s="36" t="s">
        <v>5680</v>
      </c>
      <c r="R5268" s="50" t="str">
        <f>VLOOKUP(A5268,[1]komplet!$1:$1048576,18,0)</f>
        <v>ANO</v>
      </c>
    </row>
    <row r="5269" spans="1:18" x14ac:dyDescent="0.25">
      <c r="A5269" s="71">
        <v>600113914</v>
      </c>
      <c r="B5269" s="56">
        <f t="shared" si="164"/>
        <v>600113914</v>
      </c>
      <c r="C5269" s="58" t="s">
        <v>2062</v>
      </c>
      <c r="D5269" s="50">
        <v>1</v>
      </c>
      <c r="E5269" s="72">
        <f t="shared" si="165"/>
        <v>71008161</v>
      </c>
      <c r="F5269" s="51" t="s">
        <v>5747</v>
      </c>
      <c r="G5269" s="51" t="s">
        <v>5749</v>
      </c>
      <c r="H5269" s="51">
        <v>1900</v>
      </c>
      <c r="I5269" s="51" t="s">
        <v>14443</v>
      </c>
      <c r="J5269" s="51">
        <v>16.690000000000001</v>
      </c>
      <c r="K5269" s="68">
        <v>31711.000000000004</v>
      </c>
      <c r="L5269" s="63" t="s">
        <v>14444</v>
      </c>
      <c r="M5269" s="50" t="s">
        <v>4019</v>
      </c>
      <c r="N5269" s="36" t="s">
        <v>5681</v>
      </c>
      <c r="O5269" s="36">
        <v>268</v>
      </c>
      <c r="Q5269" s="36" t="s">
        <v>5672</v>
      </c>
      <c r="R5269" s="50" t="str">
        <f>VLOOKUP(A5269,[1]komplet!$1:$1048576,18,0)</f>
        <v>ANO</v>
      </c>
    </row>
    <row r="5270" spans="1:18" x14ac:dyDescent="0.25">
      <c r="A5270" s="71">
        <v>600113922</v>
      </c>
      <c r="B5270" s="56">
        <f t="shared" si="164"/>
        <v>600113922</v>
      </c>
      <c r="C5270" s="58" t="s">
        <v>2063</v>
      </c>
      <c r="D5270" s="50">
        <v>1</v>
      </c>
      <c r="E5270" s="72">
        <f t="shared" si="165"/>
        <v>70880271</v>
      </c>
      <c r="F5270" s="51" t="s">
        <v>5747</v>
      </c>
      <c r="G5270" s="51" t="s">
        <v>5749</v>
      </c>
      <c r="H5270" s="51">
        <v>225</v>
      </c>
      <c r="I5270" s="51" t="s">
        <v>14443</v>
      </c>
      <c r="J5270" s="51">
        <v>16.690000000000001</v>
      </c>
      <c r="K5270" s="68">
        <v>3755.2500000000005</v>
      </c>
      <c r="L5270" s="63" t="s">
        <v>14444</v>
      </c>
      <c r="M5270" s="50" t="s">
        <v>4020</v>
      </c>
      <c r="N5270" s="36" t="s">
        <v>36</v>
      </c>
      <c r="O5270" s="36">
        <v>19</v>
      </c>
      <c r="Q5270" s="36" t="s">
        <v>5682</v>
      </c>
      <c r="R5270" s="50" t="str">
        <f>VLOOKUP(A5270,[1]komplet!$1:$1048576,18,0)</f>
        <v>ANO</v>
      </c>
    </row>
    <row r="5271" spans="1:18" x14ac:dyDescent="0.25">
      <c r="A5271" s="71">
        <v>600113931</v>
      </c>
      <c r="B5271" s="56">
        <f t="shared" si="164"/>
        <v>600113931</v>
      </c>
      <c r="C5271" s="58" t="s">
        <v>2064</v>
      </c>
      <c r="D5271" s="50">
        <v>1</v>
      </c>
      <c r="E5271" s="72">
        <f t="shared" si="165"/>
        <v>75023997</v>
      </c>
      <c r="F5271" s="51" t="s">
        <v>5747</v>
      </c>
      <c r="G5271" s="51" t="s">
        <v>5749</v>
      </c>
      <c r="H5271" s="51">
        <v>150</v>
      </c>
      <c r="I5271" s="51" t="s">
        <v>14443</v>
      </c>
      <c r="J5271" s="51">
        <v>16.690000000000001</v>
      </c>
      <c r="K5271" s="68">
        <v>2503.5</v>
      </c>
      <c r="L5271" s="63" t="s">
        <v>14444</v>
      </c>
      <c r="M5271" s="50" t="s">
        <v>4021</v>
      </c>
      <c r="O5271" s="36">
        <v>64</v>
      </c>
      <c r="Q5271" s="36" t="s">
        <v>5683</v>
      </c>
      <c r="R5271" s="50" t="str">
        <f>VLOOKUP(A5271,[1]komplet!$1:$1048576,18,0)</f>
        <v>ANO</v>
      </c>
    </row>
    <row r="5272" spans="1:18" x14ac:dyDescent="0.25">
      <c r="A5272" s="71">
        <v>600113949</v>
      </c>
      <c r="B5272" s="56">
        <f t="shared" si="164"/>
        <v>600113949</v>
      </c>
      <c r="C5272" s="58" t="s">
        <v>2065</v>
      </c>
      <c r="D5272" s="50">
        <v>1</v>
      </c>
      <c r="E5272" s="72">
        <f t="shared" si="165"/>
        <v>75021307</v>
      </c>
      <c r="F5272" s="51" t="s">
        <v>5747</v>
      </c>
      <c r="G5272" s="51" t="s">
        <v>5749</v>
      </c>
      <c r="H5272" s="51">
        <v>275</v>
      </c>
      <c r="I5272" s="51" t="s">
        <v>14443</v>
      </c>
      <c r="J5272" s="51">
        <v>16.690000000000001</v>
      </c>
      <c r="K5272" s="68">
        <v>4589.75</v>
      </c>
      <c r="L5272" s="63" t="s">
        <v>14444</v>
      </c>
      <c r="M5272" s="50" t="s">
        <v>4022</v>
      </c>
      <c r="O5272" s="36">
        <v>15</v>
      </c>
      <c r="Q5272" s="36" t="s">
        <v>5684</v>
      </c>
      <c r="R5272" s="50" t="str">
        <f>VLOOKUP(A5272,[1]komplet!$1:$1048576,18,0)</f>
        <v>ANO</v>
      </c>
    </row>
    <row r="5273" spans="1:18" x14ac:dyDescent="0.25">
      <c r="A5273" s="71">
        <v>600113965</v>
      </c>
      <c r="B5273" s="56">
        <f t="shared" si="164"/>
        <v>600113965</v>
      </c>
      <c r="C5273" s="58" t="s">
        <v>2066</v>
      </c>
      <c r="D5273" s="50">
        <v>1</v>
      </c>
      <c r="E5273" s="72">
        <f t="shared" si="165"/>
        <v>71007997</v>
      </c>
      <c r="F5273" s="51" t="s">
        <v>5747</v>
      </c>
      <c r="G5273" s="51" t="s">
        <v>5749</v>
      </c>
      <c r="H5273" s="51">
        <v>1825</v>
      </c>
      <c r="I5273" s="51" t="s">
        <v>14443</v>
      </c>
      <c r="J5273" s="51">
        <v>16.690000000000001</v>
      </c>
      <c r="K5273" s="68">
        <v>30459.250000000004</v>
      </c>
      <c r="L5273" s="63" t="s">
        <v>14444</v>
      </c>
      <c r="M5273" s="50" t="s">
        <v>4023</v>
      </c>
      <c r="N5273" s="36" t="s">
        <v>5685</v>
      </c>
      <c r="O5273" s="36"/>
      <c r="Q5273" s="36" t="s">
        <v>5672</v>
      </c>
      <c r="R5273" s="50" t="str">
        <f>VLOOKUP(A5273,[1]komplet!$1:$1048576,18,0)</f>
        <v>ANO</v>
      </c>
    </row>
    <row r="5274" spans="1:18" x14ac:dyDescent="0.25">
      <c r="A5274" s="71">
        <v>600113990</v>
      </c>
      <c r="B5274" s="56">
        <f t="shared" si="164"/>
        <v>600113990</v>
      </c>
      <c r="C5274" s="58" t="s">
        <v>2067</v>
      </c>
      <c r="D5274" s="50">
        <v>1</v>
      </c>
      <c r="E5274" s="72">
        <f t="shared" si="165"/>
        <v>71008179</v>
      </c>
      <c r="F5274" s="51" t="s">
        <v>5747</v>
      </c>
      <c r="G5274" s="51" t="s">
        <v>5749</v>
      </c>
      <c r="H5274" s="51">
        <v>2650</v>
      </c>
      <c r="I5274" s="51" t="s">
        <v>14443</v>
      </c>
      <c r="J5274" s="51">
        <v>16.690000000000001</v>
      </c>
      <c r="K5274" s="68">
        <v>44228.5</v>
      </c>
      <c r="L5274" s="63" t="s">
        <v>14444</v>
      </c>
      <c r="M5274" s="50" t="s">
        <v>4024</v>
      </c>
      <c r="N5274" s="36" t="s">
        <v>5686</v>
      </c>
      <c r="O5274" s="36">
        <v>4788</v>
      </c>
      <c r="Q5274" s="36" t="s">
        <v>5672</v>
      </c>
      <c r="R5274" s="50" t="str">
        <f>VLOOKUP(A5274,[1]komplet!$1:$1048576,18,0)</f>
        <v>ANO</v>
      </c>
    </row>
    <row r="5275" spans="1:18" x14ac:dyDescent="0.25">
      <c r="A5275" s="71">
        <v>600114007</v>
      </c>
      <c r="B5275" s="56">
        <f t="shared" si="164"/>
        <v>600114007</v>
      </c>
      <c r="C5275" s="58" t="s">
        <v>2068</v>
      </c>
      <c r="D5275" s="50">
        <v>1</v>
      </c>
      <c r="E5275" s="72">
        <f t="shared" si="165"/>
        <v>71008110</v>
      </c>
      <c r="F5275" s="51" t="s">
        <v>5747</v>
      </c>
      <c r="G5275" s="51" t="s">
        <v>5749</v>
      </c>
      <c r="H5275" s="51">
        <v>1750</v>
      </c>
      <c r="I5275" s="51" t="s">
        <v>14443</v>
      </c>
      <c r="J5275" s="51">
        <v>16.690000000000001</v>
      </c>
      <c r="K5275" s="68">
        <v>29207.500000000004</v>
      </c>
      <c r="L5275" s="63" t="s">
        <v>14444</v>
      </c>
      <c r="M5275" s="50" t="s">
        <v>4025</v>
      </c>
      <c r="N5275" s="36" t="s">
        <v>5687</v>
      </c>
      <c r="O5275" s="36">
        <v>868</v>
      </c>
      <c r="Q5275" s="36" t="s">
        <v>5672</v>
      </c>
      <c r="R5275" s="50" t="str">
        <f>VLOOKUP(A5275,[1]komplet!$1:$1048576,18,0)</f>
        <v>ANO</v>
      </c>
    </row>
    <row r="5276" spans="1:18" x14ac:dyDescent="0.25">
      <c r="A5276" s="71">
        <v>600114015</v>
      </c>
      <c r="B5276" s="56">
        <f t="shared" si="164"/>
        <v>600114015</v>
      </c>
      <c r="C5276" s="58" t="s">
        <v>2069</v>
      </c>
      <c r="D5276" s="50">
        <v>1</v>
      </c>
      <c r="E5276" s="72">
        <f t="shared" si="165"/>
        <v>46307745</v>
      </c>
      <c r="F5276" s="51" t="s">
        <v>5747</v>
      </c>
      <c r="G5276" s="51" t="s">
        <v>5749</v>
      </c>
      <c r="H5276" s="51">
        <v>2650</v>
      </c>
      <c r="I5276" s="51" t="s">
        <v>14443</v>
      </c>
      <c r="J5276" s="51">
        <v>16.690000000000001</v>
      </c>
      <c r="K5276" s="68">
        <v>44228.5</v>
      </c>
      <c r="L5276" s="63" t="s">
        <v>14444</v>
      </c>
      <c r="M5276" s="50" t="s">
        <v>4026</v>
      </c>
      <c r="N5276" s="36" t="s">
        <v>33</v>
      </c>
      <c r="O5276" s="36">
        <v>4685</v>
      </c>
      <c r="Q5276" s="36" t="s">
        <v>5672</v>
      </c>
      <c r="R5276" s="50" t="str">
        <f>VLOOKUP(A5276,[1]komplet!$1:$1048576,18,0)</f>
        <v>ANO</v>
      </c>
    </row>
    <row r="5277" spans="1:18" x14ac:dyDescent="0.25">
      <c r="A5277" s="71">
        <v>600114066</v>
      </c>
      <c r="B5277" s="56">
        <f t="shared" si="164"/>
        <v>600114066</v>
      </c>
      <c r="C5277" s="58" t="s">
        <v>2070</v>
      </c>
      <c r="D5277" s="50">
        <v>1</v>
      </c>
      <c r="E5277" s="72">
        <f t="shared" si="165"/>
        <v>75020181</v>
      </c>
      <c r="F5277" s="51" t="s">
        <v>5747</v>
      </c>
      <c r="G5277" s="51" t="s">
        <v>5749</v>
      </c>
      <c r="H5277" s="51">
        <v>650</v>
      </c>
      <c r="I5277" s="51" t="s">
        <v>14443</v>
      </c>
      <c r="J5277" s="51">
        <v>16.690000000000001</v>
      </c>
      <c r="K5277" s="68">
        <v>10848.5</v>
      </c>
      <c r="L5277" s="63" t="s">
        <v>14444</v>
      </c>
      <c r="M5277" s="50" t="s">
        <v>4027</v>
      </c>
      <c r="O5277" s="36">
        <v>124</v>
      </c>
      <c r="Q5277" s="36" t="s">
        <v>5688</v>
      </c>
      <c r="R5277" s="50" t="str">
        <f>VLOOKUP(A5277,[1]komplet!$1:$1048576,18,0)</f>
        <v>ANO</v>
      </c>
    </row>
    <row r="5278" spans="1:18" x14ac:dyDescent="0.25">
      <c r="A5278" s="71">
        <v>600114112</v>
      </c>
      <c r="B5278" s="56">
        <f t="shared" si="164"/>
        <v>600114112</v>
      </c>
      <c r="C5278" s="58" t="s">
        <v>2071</v>
      </c>
      <c r="D5278" s="50">
        <v>1</v>
      </c>
      <c r="E5278" s="72">
        <f t="shared" si="165"/>
        <v>71008144</v>
      </c>
      <c r="F5278" s="51" t="s">
        <v>5747</v>
      </c>
      <c r="G5278" s="51" t="s">
        <v>5749</v>
      </c>
      <c r="H5278" s="51">
        <v>1925</v>
      </c>
      <c r="I5278" s="51" t="s">
        <v>14443</v>
      </c>
      <c r="J5278" s="51">
        <v>16.690000000000001</v>
      </c>
      <c r="K5278" s="68">
        <v>32128.250000000004</v>
      </c>
      <c r="L5278" s="63" t="s">
        <v>14444</v>
      </c>
      <c r="M5278" s="50" t="s">
        <v>4028</v>
      </c>
      <c r="N5278" s="36" t="s">
        <v>5689</v>
      </c>
      <c r="O5278" s="36">
        <v>558</v>
      </c>
      <c r="Q5278" s="36" t="s">
        <v>5672</v>
      </c>
      <c r="R5278" s="50" t="str">
        <f>VLOOKUP(A5278,[1]komplet!$1:$1048576,18,0)</f>
        <v>ANO</v>
      </c>
    </row>
    <row r="5279" spans="1:18" x14ac:dyDescent="0.25">
      <c r="A5279" s="71">
        <v>600114147</v>
      </c>
      <c r="B5279" s="56">
        <f t="shared" si="164"/>
        <v>600114147</v>
      </c>
      <c r="C5279" s="58" t="s">
        <v>2072</v>
      </c>
      <c r="D5279" s="50">
        <v>1</v>
      </c>
      <c r="E5279" s="72">
        <f t="shared" si="165"/>
        <v>71008098</v>
      </c>
      <c r="F5279" s="51" t="s">
        <v>5747</v>
      </c>
      <c r="G5279" s="51" t="s">
        <v>5749</v>
      </c>
      <c r="H5279" s="51">
        <v>1550</v>
      </c>
      <c r="I5279" s="51" t="s">
        <v>14443</v>
      </c>
      <c r="J5279" s="51">
        <v>16.690000000000001</v>
      </c>
      <c r="K5279" s="68">
        <v>25869.500000000004</v>
      </c>
      <c r="L5279" s="63" t="s">
        <v>14444</v>
      </c>
      <c r="M5279" s="50" t="s">
        <v>4029</v>
      </c>
      <c r="N5279" s="36" t="s">
        <v>5690</v>
      </c>
      <c r="O5279" s="36">
        <v>1790</v>
      </c>
      <c r="Q5279" s="36" t="s">
        <v>5672</v>
      </c>
      <c r="R5279" s="50" t="str">
        <f>VLOOKUP(A5279,[1]komplet!$1:$1048576,18,0)</f>
        <v>ANO</v>
      </c>
    </row>
    <row r="5280" spans="1:18" x14ac:dyDescent="0.25">
      <c r="A5280" s="71">
        <v>600114228</v>
      </c>
      <c r="B5280" s="56">
        <f t="shared" si="164"/>
        <v>600114228</v>
      </c>
      <c r="C5280" s="58" t="s">
        <v>2073</v>
      </c>
      <c r="D5280" s="50">
        <v>1</v>
      </c>
      <c r="E5280" s="72">
        <f t="shared" si="165"/>
        <v>71008080</v>
      </c>
      <c r="F5280" s="51" t="s">
        <v>5747</v>
      </c>
      <c r="G5280" s="51" t="s">
        <v>5749</v>
      </c>
      <c r="H5280" s="51">
        <v>1725</v>
      </c>
      <c r="I5280" s="51" t="s">
        <v>14443</v>
      </c>
      <c r="J5280" s="51">
        <v>16.690000000000001</v>
      </c>
      <c r="K5280" s="68">
        <v>28790.250000000004</v>
      </c>
      <c r="L5280" s="63" t="s">
        <v>14444</v>
      </c>
      <c r="M5280" s="50" t="s">
        <v>4030</v>
      </c>
      <c r="N5280" s="36" t="s">
        <v>4865</v>
      </c>
      <c r="O5280" s="36">
        <v>2514</v>
      </c>
      <c r="Q5280" s="36" t="s">
        <v>5672</v>
      </c>
      <c r="R5280" s="50" t="str">
        <f>VLOOKUP(A5280,[1]komplet!$1:$1048576,18,0)</f>
        <v>ANO</v>
      </c>
    </row>
    <row r="5281" spans="1:18" x14ac:dyDescent="0.25">
      <c r="A5281" s="71">
        <v>600114236</v>
      </c>
      <c r="B5281" s="56">
        <f t="shared" si="164"/>
        <v>600114236</v>
      </c>
      <c r="C5281" s="58" t="s">
        <v>2074</v>
      </c>
      <c r="D5281" s="50">
        <v>1</v>
      </c>
      <c r="E5281" s="72">
        <f t="shared" si="165"/>
        <v>70299862</v>
      </c>
      <c r="F5281" s="51" t="s">
        <v>5747</v>
      </c>
      <c r="G5281" s="51" t="s">
        <v>5749</v>
      </c>
      <c r="H5281" s="51">
        <v>150</v>
      </c>
      <c r="I5281" s="51" t="s">
        <v>14443</v>
      </c>
      <c r="J5281" s="51">
        <v>16.690000000000001</v>
      </c>
      <c r="K5281" s="68">
        <v>2503.5</v>
      </c>
      <c r="L5281" s="63" t="s">
        <v>14444</v>
      </c>
      <c r="M5281" s="50" t="s">
        <v>4031</v>
      </c>
      <c r="O5281" s="36">
        <v>221</v>
      </c>
      <c r="Q5281" s="36" t="s">
        <v>5691</v>
      </c>
      <c r="R5281" s="50" t="str">
        <f>VLOOKUP(A5281,[1]komplet!$1:$1048576,18,0)</f>
        <v>ANO</v>
      </c>
    </row>
    <row r="5282" spans="1:18" x14ac:dyDescent="0.25">
      <c r="A5282" s="71">
        <v>600114244</v>
      </c>
      <c r="B5282" s="56">
        <f t="shared" si="164"/>
        <v>600114244</v>
      </c>
      <c r="C5282" s="58" t="s">
        <v>2075</v>
      </c>
      <c r="D5282" s="50">
        <v>1</v>
      </c>
      <c r="E5282" s="72">
        <f t="shared" si="165"/>
        <v>70871035</v>
      </c>
      <c r="F5282" s="51" t="s">
        <v>5747</v>
      </c>
      <c r="G5282" s="51" t="s">
        <v>5749</v>
      </c>
      <c r="H5282" s="51">
        <v>1300</v>
      </c>
      <c r="I5282" s="51" t="s">
        <v>14443</v>
      </c>
      <c r="J5282" s="51">
        <v>16.690000000000001</v>
      </c>
      <c r="K5282" s="68">
        <v>21697</v>
      </c>
      <c r="L5282" s="63" t="s">
        <v>14444</v>
      </c>
      <c r="M5282" s="50" t="s">
        <v>4032</v>
      </c>
      <c r="O5282" s="36">
        <v>150</v>
      </c>
      <c r="Q5282" s="36" t="s">
        <v>5692</v>
      </c>
      <c r="R5282" s="50" t="str">
        <f>VLOOKUP(A5282,[1]komplet!$1:$1048576,18,0)</f>
        <v>ANO</v>
      </c>
    </row>
    <row r="5283" spans="1:18" x14ac:dyDescent="0.25">
      <c r="A5283" s="71">
        <v>600114261</v>
      </c>
      <c r="B5283" s="56">
        <f t="shared" si="164"/>
        <v>600114261</v>
      </c>
      <c r="C5283" s="58" t="s">
        <v>2076</v>
      </c>
      <c r="D5283" s="50">
        <v>1</v>
      </c>
      <c r="E5283" s="72">
        <f t="shared" si="165"/>
        <v>71008012</v>
      </c>
      <c r="F5283" s="51" t="s">
        <v>5747</v>
      </c>
      <c r="G5283" s="51" t="s">
        <v>5749</v>
      </c>
      <c r="H5283" s="51">
        <v>2475</v>
      </c>
      <c r="I5283" s="51" t="s">
        <v>14443</v>
      </c>
      <c r="J5283" s="51">
        <v>16.690000000000001</v>
      </c>
      <c r="K5283" s="68">
        <v>41307.75</v>
      </c>
      <c r="L5283" s="63" t="s">
        <v>14444</v>
      </c>
      <c r="M5283" s="50" t="s">
        <v>4033</v>
      </c>
      <c r="N5283" s="36" t="s">
        <v>14</v>
      </c>
      <c r="O5283" s="36">
        <v>3076</v>
      </c>
      <c r="Q5283" s="36" t="s">
        <v>5672</v>
      </c>
      <c r="R5283" s="50" t="str">
        <f>VLOOKUP(A5283,[1]komplet!$1:$1048576,18,0)</f>
        <v>ANO</v>
      </c>
    </row>
    <row r="5284" spans="1:18" x14ac:dyDescent="0.25">
      <c r="A5284" s="71">
        <v>600114287</v>
      </c>
      <c r="B5284" s="56">
        <f t="shared" si="164"/>
        <v>600114287</v>
      </c>
      <c r="C5284" s="58" t="s">
        <v>2077</v>
      </c>
      <c r="D5284" s="50">
        <v>1</v>
      </c>
      <c r="E5284" s="72">
        <f t="shared" si="165"/>
        <v>71003746</v>
      </c>
      <c r="F5284" s="51" t="s">
        <v>5747</v>
      </c>
      <c r="G5284" s="51" t="s">
        <v>5749</v>
      </c>
      <c r="H5284" s="51">
        <v>650</v>
      </c>
      <c r="I5284" s="51" t="s">
        <v>14443</v>
      </c>
      <c r="J5284" s="51">
        <v>16.690000000000001</v>
      </c>
      <c r="K5284" s="68">
        <v>10848.5</v>
      </c>
      <c r="L5284" s="63" t="s">
        <v>14444</v>
      </c>
      <c r="M5284" s="50" t="s">
        <v>4034</v>
      </c>
      <c r="O5284" s="36">
        <v>193</v>
      </c>
      <c r="Q5284" s="36" t="s">
        <v>5693</v>
      </c>
      <c r="R5284" s="50" t="str">
        <f>VLOOKUP(A5284,[1]komplet!$1:$1048576,18,0)</f>
        <v>ANO</v>
      </c>
    </row>
    <row r="5285" spans="1:18" x14ac:dyDescent="0.25">
      <c r="A5285" s="71">
        <v>600114309</v>
      </c>
      <c r="B5285" s="56">
        <f t="shared" si="164"/>
        <v>600114309</v>
      </c>
      <c r="C5285" s="58" t="s">
        <v>2078</v>
      </c>
      <c r="D5285" s="50">
        <v>1</v>
      </c>
      <c r="E5285" s="72">
        <f t="shared" si="165"/>
        <v>75022702</v>
      </c>
      <c r="F5285" s="51" t="s">
        <v>5747</v>
      </c>
      <c r="G5285" s="51" t="s">
        <v>5749</v>
      </c>
      <c r="H5285" s="51">
        <v>1475</v>
      </c>
      <c r="I5285" s="51" t="s">
        <v>14443</v>
      </c>
      <c r="J5285" s="51">
        <v>16.690000000000001</v>
      </c>
      <c r="K5285" s="68">
        <v>24617.750000000004</v>
      </c>
      <c r="L5285" s="63" t="s">
        <v>14444</v>
      </c>
      <c r="M5285" s="50" t="s">
        <v>4035</v>
      </c>
      <c r="N5285" s="36" t="s">
        <v>13</v>
      </c>
      <c r="O5285" s="36">
        <v>7</v>
      </c>
      <c r="Q5285" s="36" t="s">
        <v>5694</v>
      </c>
      <c r="R5285" s="50" t="str">
        <f>VLOOKUP(A5285,[1]komplet!$1:$1048576,18,0)</f>
        <v>ANO</v>
      </c>
    </row>
    <row r="5286" spans="1:18" x14ac:dyDescent="0.25">
      <c r="A5286" s="71">
        <v>600114325</v>
      </c>
      <c r="B5286" s="56">
        <f t="shared" si="164"/>
        <v>600114325</v>
      </c>
      <c r="C5286" s="58" t="s">
        <v>2079</v>
      </c>
      <c r="D5286" s="50">
        <v>1</v>
      </c>
      <c r="E5286" s="72">
        <f t="shared" si="165"/>
        <v>75022044</v>
      </c>
      <c r="F5286" s="51" t="s">
        <v>5747</v>
      </c>
      <c r="G5286" s="51" t="s">
        <v>5749</v>
      </c>
      <c r="H5286" s="51">
        <v>75</v>
      </c>
      <c r="I5286" s="51" t="s">
        <v>14443</v>
      </c>
      <c r="J5286" s="51">
        <v>16.690000000000001</v>
      </c>
      <c r="K5286" s="68">
        <v>1251.75</v>
      </c>
      <c r="L5286" s="63" t="s">
        <v>14444</v>
      </c>
      <c r="M5286" s="50" t="s">
        <v>4036</v>
      </c>
      <c r="O5286" s="36">
        <v>125</v>
      </c>
      <c r="Q5286" s="36" t="s">
        <v>5695</v>
      </c>
      <c r="R5286" s="50" t="str">
        <f>VLOOKUP(A5286,[1]komplet!$1:$1048576,18,0)</f>
        <v>ANO</v>
      </c>
    </row>
    <row r="5287" spans="1:18" x14ac:dyDescent="0.25">
      <c r="A5287" s="71">
        <v>600114333</v>
      </c>
      <c r="B5287" s="56">
        <f t="shared" si="164"/>
        <v>600114333</v>
      </c>
      <c r="C5287" s="58" t="s">
        <v>2080</v>
      </c>
      <c r="D5287" s="50">
        <v>1</v>
      </c>
      <c r="E5287" s="72">
        <f t="shared" si="165"/>
        <v>75020432</v>
      </c>
      <c r="F5287" s="51" t="s">
        <v>5747</v>
      </c>
      <c r="G5287" s="51" t="s">
        <v>5749</v>
      </c>
      <c r="H5287" s="51">
        <v>125</v>
      </c>
      <c r="I5287" s="51" t="s">
        <v>14443</v>
      </c>
      <c r="J5287" s="51">
        <v>16.690000000000001</v>
      </c>
      <c r="K5287" s="68">
        <v>2086.25</v>
      </c>
      <c r="L5287" s="63" t="s">
        <v>14444</v>
      </c>
      <c r="M5287" s="50" t="s">
        <v>4037</v>
      </c>
      <c r="O5287" s="36">
        <v>90</v>
      </c>
      <c r="Q5287" s="36" t="s">
        <v>5696</v>
      </c>
      <c r="R5287" s="50" t="str">
        <f>VLOOKUP(A5287,[1]komplet!$1:$1048576,18,0)</f>
        <v>ANO</v>
      </c>
    </row>
    <row r="5288" spans="1:18" x14ac:dyDescent="0.25">
      <c r="A5288" s="71">
        <v>600114350</v>
      </c>
      <c r="B5288" s="56">
        <f t="shared" si="164"/>
        <v>600114350</v>
      </c>
      <c r="C5288" s="58" t="s">
        <v>2081</v>
      </c>
      <c r="D5288" s="50">
        <v>1</v>
      </c>
      <c r="E5288" s="72">
        <f t="shared" si="165"/>
        <v>402371</v>
      </c>
      <c r="F5288" s="51" t="s">
        <v>5747</v>
      </c>
      <c r="G5288" s="51" t="s">
        <v>5749</v>
      </c>
      <c r="H5288" s="51">
        <v>2300</v>
      </c>
      <c r="I5288" s="51" t="s">
        <v>14443</v>
      </c>
      <c r="J5288" s="51">
        <v>16.690000000000001</v>
      </c>
      <c r="K5288" s="68">
        <v>38387</v>
      </c>
      <c r="L5288" s="63" t="s">
        <v>14444</v>
      </c>
      <c r="M5288" s="50" t="s">
        <v>4038</v>
      </c>
      <c r="N5288" s="36" t="s">
        <v>5697</v>
      </c>
      <c r="O5288" s="36">
        <v>2567</v>
      </c>
      <c r="Q5288" s="36" t="s">
        <v>5672</v>
      </c>
      <c r="R5288" s="50" t="str">
        <f>VLOOKUP(A5288,[1]komplet!$1:$1048576,18,0)</f>
        <v>ANO</v>
      </c>
    </row>
    <row r="5289" spans="1:18" x14ac:dyDescent="0.25">
      <c r="A5289" s="71">
        <v>600114431</v>
      </c>
      <c r="B5289" s="56">
        <f t="shared" si="164"/>
        <v>600114431</v>
      </c>
      <c r="C5289" s="58" t="s">
        <v>2082</v>
      </c>
      <c r="D5289" s="50">
        <v>1</v>
      </c>
      <c r="E5289" s="72">
        <f t="shared" si="165"/>
        <v>70990301</v>
      </c>
      <c r="F5289" s="51" t="s">
        <v>5747</v>
      </c>
      <c r="G5289" s="51" t="s">
        <v>5749</v>
      </c>
      <c r="H5289" s="51">
        <v>475</v>
      </c>
      <c r="I5289" s="51" t="s">
        <v>14443</v>
      </c>
      <c r="J5289" s="51">
        <v>16.690000000000001</v>
      </c>
      <c r="K5289" s="68">
        <v>7927.7500000000009</v>
      </c>
      <c r="L5289" s="63" t="s">
        <v>14444</v>
      </c>
      <c r="M5289" s="50" t="s">
        <v>4039</v>
      </c>
      <c r="N5289" s="36" t="s">
        <v>5698</v>
      </c>
      <c r="O5289" s="36">
        <v>32</v>
      </c>
      <c r="Q5289" s="36" t="s">
        <v>5699</v>
      </c>
      <c r="R5289" s="50" t="str">
        <f>VLOOKUP(A5289,[1]komplet!$1:$1048576,18,0)</f>
        <v>ANO</v>
      </c>
    </row>
    <row r="5290" spans="1:18" x14ac:dyDescent="0.25">
      <c r="A5290" s="71">
        <v>600114457</v>
      </c>
      <c r="B5290" s="56">
        <f t="shared" si="164"/>
        <v>600114457</v>
      </c>
      <c r="C5290" s="58" t="s">
        <v>2083</v>
      </c>
      <c r="D5290" s="50">
        <v>1</v>
      </c>
      <c r="E5290" s="72">
        <f t="shared" si="165"/>
        <v>71008021</v>
      </c>
      <c r="F5290" s="51" t="s">
        <v>5747</v>
      </c>
      <c r="G5290" s="51" t="s">
        <v>5749</v>
      </c>
      <c r="H5290" s="51">
        <v>2075</v>
      </c>
      <c r="I5290" s="51" t="s">
        <v>14443</v>
      </c>
      <c r="J5290" s="51">
        <v>16.690000000000001</v>
      </c>
      <c r="K5290" s="68">
        <v>34631.75</v>
      </c>
      <c r="L5290" s="63" t="s">
        <v>14444</v>
      </c>
      <c r="M5290" s="50" t="s">
        <v>4040</v>
      </c>
      <c r="N5290" s="36" t="s">
        <v>5697</v>
      </c>
      <c r="O5290" s="36">
        <v>3114</v>
      </c>
      <c r="Q5290" s="36" t="s">
        <v>5672</v>
      </c>
      <c r="R5290" s="50" t="str">
        <f>VLOOKUP(A5290,[1]komplet!$1:$1048576,18,0)</f>
        <v>ANO</v>
      </c>
    </row>
    <row r="5291" spans="1:18" x14ac:dyDescent="0.25">
      <c r="A5291" s="71">
        <v>600114511</v>
      </c>
      <c r="B5291" s="56">
        <f t="shared" si="164"/>
        <v>600114511</v>
      </c>
      <c r="C5291" s="58" t="s">
        <v>2084</v>
      </c>
      <c r="D5291" s="50">
        <v>1</v>
      </c>
      <c r="E5291" s="72">
        <f t="shared" si="165"/>
        <v>71008047</v>
      </c>
      <c r="F5291" s="51" t="s">
        <v>5747</v>
      </c>
      <c r="G5291" s="51" t="s">
        <v>5749</v>
      </c>
      <c r="H5291" s="51">
        <v>1575</v>
      </c>
      <c r="I5291" s="51" t="s">
        <v>14443</v>
      </c>
      <c r="J5291" s="51">
        <v>16.690000000000001</v>
      </c>
      <c r="K5291" s="68">
        <v>26286.750000000004</v>
      </c>
      <c r="L5291" s="63" t="s">
        <v>14444</v>
      </c>
      <c r="M5291" s="50" t="s">
        <v>4041</v>
      </c>
      <c r="N5291" s="36" t="s">
        <v>41</v>
      </c>
      <c r="O5291" s="36">
        <v>78</v>
      </c>
      <c r="Q5291" s="36" t="s">
        <v>5672</v>
      </c>
      <c r="R5291" s="50" t="str">
        <f>VLOOKUP(A5291,[1]komplet!$1:$1048576,18,0)</f>
        <v>ANO</v>
      </c>
    </row>
    <row r="5292" spans="1:18" x14ac:dyDescent="0.25">
      <c r="A5292" s="71">
        <v>600114538</v>
      </c>
      <c r="B5292" s="56">
        <f t="shared" si="164"/>
        <v>600114538</v>
      </c>
      <c r="C5292" s="58" t="s">
        <v>2085</v>
      </c>
      <c r="D5292" s="50">
        <v>1</v>
      </c>
      <c r="E5292" s="72">
        <f t="shared" si="165"/>
        <v>839329</v>
      </c>
      <c r="F5292" s="51" t="s">
        <v>5747</v>
      </c>
      <c r="G5292" s="51" t="s">
        <v>5749</v>
      </c>
      <c r="H5292" s="51">
        <v>2000</v>
      </c>
      <c r="I5292" s="51" t="s">
        <v>14443</v>
      </c>
      <c r="J5292" s="51">
        <v>16.690000000000001</v>
      </c>
      <c r="K5292" s="68">
        <v>33380</v>
      </c>
      <c r="L5292" s="63" t="s">
        <v>14444</v>
      </c>
      <c r="M5292" s="50" t="s">
        <v>4042</v>
      </c>
      <c r="N5292" s="36" t="s">
        <v>5700</v>
      </c>
      <c r="O5292" s="36">
        <v>4338</v>
      </c>
      <c r="Q5292" s="36" t="s">
        <v>5672</v>
      </c>
      <c r="R5292" s="50" t="str">
        <f>VLOOKUP(A5292,[1]komplet!$1:$1048576,18,0)</f>
        <v>ANO</v>
      </c>
    </row>
    <row r="5293" spans="1:18" x14ac:dyDescent="0.25">
      <c r="A5293" s="71">
        <v>600114546</v>
      </c>
      <c r="B5293" s="56">
        <f t="shared" si="164"/>
        <v>600114546</v>
      </c>
      <c r="C5293" s="58" t="s">
        <v>2086</v>
      </c>
      <c r="D5293" s="50">
        <v>1</v>
      </c>
      <c r="E5293" s="72">
        <f t="shared" si="165"/>
        <v>75023679</v>
      </c>
      <c r="F5293" s="51" t="s">
        <v>5747</v>
      </c>
      <c r="G5293" s="51" t="s">
        <v>5749</v>
      </c>
      <c r="H5293" s="51">
        <v>325</v>
      </c>
      <c r="I5293" s="51" t="s">
        <v>14443</v>
      </c>
      <c r="J5293" s="51">
        <v>16.690000000000001</v>
      </c>
      <c r="K5293" s="68">
        <v>5424.25</v>
      </c>
      <c r="L5293" s="63" t="s">
        <v>14444</v>
      </c>
      <c r="M5293" s="50" t="s">
        <v>4043</v>
      </c>
      <c r="O5293" s="36">
        <v>112</v>
      </c>
      <c r="Q5293" s="36" t="s">
        <v>5701</v>
      </c>
      <c r="R5293" s="50" t="str">
        <f>VLOOKUP(A5293,[1]komplet!$1:$1048576,18,0)</f>
        <v>ANO</v>
      </c>
    </row>
    <row r="5294" spans="1:18" x14ac:dyDescent="0.25">
      <c r="A5294" s="71">
        <v>600171051</v>
      </c>
      <c r="B5294" s="56">
        <f t="shared" si="164"/>
        <v>600171051</v>
      </c>
      <c r="C5294" s="58" t="s">
        <v>2087</v>
      </c>
      <c r="D5294" s="50">
        <v>1</v>
      </c>
      <c r="E5294" s="72">
        <f t="shared" si="165"/>
        <v>14450500</v>
      </c>
      <c r="F5294" s="51" t="s">
        <v>5747</v>
      </c>
      <c r="G5294" s="51" t="s">
        <v>5749</v>
      </c>
      <c r="H5294" s="51">
        <v>3225</v>
      </c>
      <c r="I5294" s="51" t="s">
        <v>14443</v>
      </c>
      <c r="J5294" s="51">
        <v>16.690000000000001</v>
      </c>
      <c r="K5294" s="68">
        <v>53825.250000000007</v>
      </c>
      <c r="L5294" s="63" t="s">
        <v>14444</v>
      </c>
      <c r="M5294" s="50" t="s">
        <v>4044</v>
      </c>
      <c r="N5294" s="36" t="s">
        <v>5702</v>
      </c>
      <c r="O5294" s="36">
        <v>2528</v>
      </c>
      <c r="Q5294" s="36" t="s">
        <v>5672</v>
      </c>
      <c r="R5294" s="50" t="str">
        <f>VLOOKUP(A5294,[1]komplet!$1:$1048576,18,0)</f>
        <v>ANO</v>
      </c>
    </row>
    <row r="5295" spans="1:18" x14ac:dyDescent="0.25">
      <c r="A5295" s="71">
        <v>610501003</v>
      </c>
      <c r="B5295" s="56">
        <f t="shared" si="164"/>
        <v>610501003</v>
      </c>
      <c r="C5295" s="58" t="s">
        <v>2088</v>
      </c>
      <c r="D5295" s="50">
        <v>1</v>
      </c>
      <c r="E5295" s="72">
        <f t="shared" si="165"/>
        <v>61716421</v>
      </c>
      <c r="F5295" s="51" t="s">
        <v>5747</v>
      </c>
      <c r="G5295" s="51" t="s">
        <v>5749</v>
      </c>
      <c r="H5295" s="51">
        <v>150</v>
      </c>
      <c r="I5295" s="51" t="s">
        <v>14443</v>
      </c>
      <c r="J5295" s="51">
        <v>16.690000000000001</v>
      </c>
      <c r="K5295" s="68">
        <v>2503.5</v>
      </c>
      <c r="L5295" s="63" t="s">
        <v>14444</v>
      </c>
      <c r="M5295" s="50" t="s">
        <v>4045</v>
      </c>
      <c r="N5295" s="36" t="s">
        <v>5703</v>
      </c>
      <c r="O5295" s="36">
        <v>4694</v>
      </c>
      <c r="Q5295" s="36" t="s">
        <v>5672</v>
      </c>
      <c r="R5295" s="50" t="str">
        <f>VLOOKUP(A5295,[1]komplet!$1:$1048576,18,0)</f>
        <v>ANO</v>
      </c>
    </row>
    <row r="5296" spans="1:18" x14ac:dyDescent="0.25">
      <c r="A5296" s="71">
        <v>618500910</v>
      </c>
      <c r="B5296" s="56">
        <f t="shared" si="164"/>
        <v>618500910</v>
      </c>
      <c r="C5296" s="58" t="s">
        <v>2089</v>
      </c>
      <c r="D5296" s="50">
        <v>1</v>
      </c>
      <c r="E5296" s="72">
        <f t="shared" si="165"/>
        <v>75023067</v>
      </c>
      <c r="F5296" s="51" t="s">
        <v>5747</v>
      </c>
      <c r="G5296" s="51" t="s">
        <v>5749</v>
      </c>
      <c r="H5296" s="51">
        <v>125</v>
      </c>
      <c r="I5296" s="51" t="s">
        <v>14443</v>
      </c>
      <c r="J5296" s="51">
        <v>16.690000000000001</v>
      </c>
      <c r="K5296" s="68">
        <v>2086.25</v>
      </c>
      <c r="L5296" s="63" t="s">
        <v>14444</v>
      </c>
      <c r="M5296" s="50" t="s">
        <v>4046</v>
      </c>
      <c r="O5296" s="36">
        <v>78</v>
      </c>
      <c r="Q5296" s="36" t="s">
        <v>5704</v>
      </c>
      <c r="R5296" s="50" t="str">
        <f>VLOOKUP(A5296,[1]komplet!$1:$1048576,18,0)</f>
        <v>ANO</v>
      </c>
    </row>
    <row r="5297" spans="1:18" x14ac:dyDescent="0.25">
      <c r="A5297" s="71">
        <v>691000832</v>
      </c>
      <c r="B5297" s="56">
        <f t="shared" si="164"/>
        <v>691000832</v>
      </c>
      <c r="C5297" s="58" t="s">
        <v>2090</v>
      </c>
      <c r="D5297" s="50">
        <v>1</v>
      </c>
      <c r="E5297" s="72">
        <f t="shared" si="165"/>
        <v>72038519</v>
      </c>
      <c r="F5297" s="51" t="s">
        <v>5747</v>
      </c>
      <c r="G5297" s="51" t="s">
        <v>5749</v>
      </c>
      <c r="H5297" s="51">
        <v>1500</v>
      </c>
      <c r="I5297" s="51" t="s">
        <v>14443</v>
      </c>
      <c r="J5297" s="51">
        <v>16.690000000000001</v>
      </c>
      <c r="K5297" s="68">
        <v>25035.000000000004</v>
      </c>
      <c r="L5297" s="63" t="s">
        <v>14444</v>
      </c>
      <c r="M5297" s="50" t="s">
        <v>4047</v>
      </c>
      <c r="N5297" s="36" t="s">
        <v>5705</v>
      </c>
      <c r="O5297" s="36">
        <v>336</v>
      </c>
      <c r="Q5297" s="36" t="s">
        <v>5706</v>
      </c>
      <c r="R5297" s="50" t="str">
        <f>VLOOKUP(A5297,[1]komplet!$1:$1048576,18,0)</f>
        <v>ANO</v>
      </c>
    </row>
    <row r="5298" spans="1:18" x14ac:dyDescent="0.25">
      <c r="A5298" s="71">
        <v>691004960</v>
      </c>
      <c r="B5298" s="56">
        <f t="shared" si="164"/>
        <v>691004960</v>
      </c>
      <c r="C5298" s="58" t="s">
        <v>2091</v>
      </c>
      <c r="D5298" s="50">
        <v>1</v>
      </c>
      <c r="E5298" s="72">
        <f t="shared" si="165"/>
        <v>29373883</v>
      </c>
      <c r="F5298" s="51" t="s">
        <v>5747</v>
      </c>
      <c r="G5298" s="51" t="s">
        <v>5749</v>
      </c>
      <c r="H5298" s="51">
        <v>825</v>
      </c>
      <c r="I5298" s="51" t="s">
        <v>14443</v>
      </c>
      <c r="J5298" s="51">
        <v>16.690000000000001</v>
      </c>
      <c r="K5298" s="68">
        <v>13769.250000000002</v>
      </c>
      <c r="L5298" s="63" t="s">
        <v>14444</v>
      </c>
      <c r="M5298" s="50" t="s">
        <v>4048</v>
      </c>
      <c r="N5298" s="36" t="s">
        <v>5707</v>
      </c>
      <c r="O5298" s="36">
        <v>174</v>
      </c>
      <c r="Q5298" s="36" t="s">
        <v>5672</v>
      </c>
      <c r="R5298" s="50" t="str">
        <f>VLOOKUP(A5298,[1]komplet!$1:$1048576,18,0)</f>
        <v>NE</v>
      </c>
    </row>
    <row r="5299" spans="1:18" x14ac:dyDescent="0.25">
      <c r="A5299" s="71">
        <v>691006334</v>
      </c>
      <c r="B5299" s="56">
        <f t="shared" si="164"/>
        <v>691006334</v>
      </c>
      <c r="C5299" s="58" t="s">
        <v>2092</v>
      </c>
      <c r="D5299" s="50">
        <v>1</v>
      </c>
      <c r="E5299" s="72">
        <f t="shared" si="165"/>
        <v>2747499</v>
      </c>
      <c r="F5299" s="51" t="s">
        <v>5747</v>
      </c>
      <c r="G5299" s="51" t="s">
        <v>5749</v>
      </c>
      <c r="H5299" s="51">
        <v>200</v>
      </c>
      <c r="I5299" s="51" t="s">
        <v>14443</v>
      </c>
      <c r="J5299" s="51">
        <v>16.690000000000001</v>
      </c>
      <c r="K5299" s="68">
        <v>3338.0000000000005</v>
      </c>
      <c r="L5299" s="63" t="s">
        <v>14444</v>
      </c>
      <c r="M5299" s="50" t="s">
        <v>4049</v>
      </c>
      <c r="N5299" s="36" t="s">
        <v>5673</v>
      </c>
      <c r="O5299" s="36">
        <v>588</v>
      </c>
      <c r="Q5299" s="36" t="s">
        <v>5672</v>
      </c>
      <c r="R5299" s="50" t="str">
        <f>VLOOKUP(A5299,[1]komplet!$1:$1048576,18,0)</f>
        <v>NE</v>
      </c>
    </row>
    <row r="5300" spans="1:18" x14ac:dyDescent="0.25">
      <c r="A5300" s="71">
        <v>691011605</v>
      </c>
      <c r="B5300" s="56">
        <f t="shared" si="164"/>
        <v>691011605</v>
      </c>
      <c r="C5300" s="58" t="s">
        <v>2093</v>
      </c>
      <c r="D5300" s="50">
        <v>1</v>
      </c>
      <c r="E5300" s="72">
        <f t="shared" si="165"/>
        <v>5420792</v>
      </c>
      <c r="F5300" s="51" t="s">
        <v>5747</v>
      </c>
      <c r="G5300" s="51" t="s">
        <v>5749</v>
      </c>
      <c r="H5300" s="51">
        <v>125</v>
      </c>
      <c r="I5300" s="51" t="s">
        <v>14443</v>
      </c>
      <c r="J5300" s="51">
        <v>16.690000000000001</v>
      </c>
      <c r="K5300" s="68">
        <v>2086.25</v>
      </c>
      <c r="L5300" s="63" t="s">
        <v>14444</v>
      </c>
      <c r="M5300" s="50" t="s">
        <v>4050</v>
      </c>
      <c r="N5300" s="36" t="s">
        <v>5673</v>
      </c>
      <c r="O5300" s="36">
        <v>1281</v>
      </c>
      <c r="Q5300" s="36" t="s">
        <v>5672</v>
      </c>
      <c r="R5300" s="50" t="str">
        <f>VLOOKUP(A5300,[1]komplet!$1:$1048576,18,0)</f>
        <v>NE</v>
      </c>
    </row>
    <row r="5301" spans="1:18" x14ac:dyDescent="0.25">
      <c r="A5301" s="71">
        <v>691013951</v>
      </c>
      <c r="B5301" s="56">
        <f t="shared" si="164"/>
        <v>691013951</v>
      </c>
      <c r="C5301" s="58" t="s">
        <v>2094</v>
      </c>
      <c r="D5301" s="50">
        <v>1</v>
      </c>
      <c r="E5301" s="72">
        <f t="shared" si="165"/>
        <v>8406910</v>
      </c>
      <c r="F5301" s="51" t="s">
        <v>5747</v>
      </c>
      <c r="G5301" s="51" t="s">
        <v>5749</v>
      </c>
      <c r="H5301" s="51">
        <v>125</v>
      </c>
      <c r="I5301" s="51" t="s">
        <v>14443</v>
      </c>
      <c r="J5301" s="51">
        <v>16.690000000000001</v>
      </c>
      <c r="K5301" s="68">
        <v>2086.25</v>
      </c>
      <c r="L5301" s="63" t="s">
        <v>14444</v>
      </c>
      <c r="M5301" s="50" t="s">
        <v>4051</v>
      </c>
      <c r="N5301" s="36" t="s">
        <v>5708</v>
      </c>
      <c r="O5301" s="36">
        <v>5333</v>
      </c>
      <c r="Q5301" s="36" t="s">
        <v>5672</v>
      </c>
      <c r="R5301" s="50" t="str">
        <f>VLOOKUP(A5301,[1]komplet!$1:$1048576,18,0)</f>
        <v>NE</v>
      </c>
    </row>
    <row r="5302" spans="1:18" x14ac:dyDescent="0.25">
      <c r="A5302" s="71">
        <v>691014591</v>
      </c>
      <c r="B5302" s="56">
        <f t="shared" si="164"/>
        <v>691014591</v>
      </c>
      <c r="C5302" s="58" t="s">
        <v>2095</v>
      </c>
      <c r="D5302" s="50">
        <v>1</v>
      </c>
      <c r="E5302" s="72">
        <f t="shared" si="165"/>
        <v>8490139</v>
      </c>
      <c r="F5302" s="51" t="s">
        <v>5747</v>
      </c>
      <c r="G5302" s="51" t="s">
        <v>5672</v>
      </c>
      <c r="H5302" s="51">
        <v>100</v>
      </c>
      <c r="I5302" s="51" t="s">
        <v>14443</v>
      </c>
      <c r="J5302" s="59">
        <v>16.690000000000001</v>
      </c>
      <c r="K5302" s="68">
        <v>1669.0000000000002</v>
      </c>
      <c r="L5302" s="63" t="s">
        <v>14444</v>
      </c>
      <c r="M5302" s="50" t="s">
        <v>4052</v>
      </c>
      <c r="N5302" s="36" t="s">
        <v>52</v>
      </c>
      <c r="O5302" s="36" t="s">
        <v>14445</v>
      </c>
      <c r="Q5302" s="36" t="s">
        <v>5672</v>
      </c>
      <c r="R5302" s="50" t="str">
        <f>VLOOKUP(A5302,[1]komplet!$1:$1048576,18,0)</f>
        <v>NE</v>
      </c>
    </row>
    <row r="5303" spans="1:18" x14ac:dyDescent="0.25">
      <c r="A5303" s="71">
        <v>691015317</v>
      </c>
      <c r="B5303" s="56">
        <f t="shared" si="164"/>
        <v>691015317</v>
      </c>
      <c r="C5303" s="58" t="s">
        <v>2096</v>
      </c>
      <c r="D5303" s="50">
        <v>1</v>
      </c>
      <c r="E5303" s="72">
        <f t="shared" si="165"/>
        <v>4367740</v>
      </c>
      <c r="F5303" s="51" t="s">
        <v>5747</v>
      </c>
      <c r="G5303" s="51" t="s">
        <v>5672</v>
      </c>
      <c r="H5303" s="51">
        <v>225</v>
      </c>
      <c r="I5303" s="51" t="s">
        <v>14443</v>
      </c>
      <c r="J5303" s="51">
        <v>16.690000000000001</v>
      </c>
      <c r="K5303" s="68">
        <v>3755.2500000000005</v>
      </c>
      <c r="L5303" s="63" t="s">
        <v>14444</v>
      </c>
      <c r="M5303" s="50" t="s">
        <v>4053</v>
      </c>
      <c r="N5303" s="36" t="s">
        <v>5709</v>
      </c>
      <c r="O5303" s="36">
        <v>524</v>
      </c>
      <c r="Q5303" s="36" t="s">
        <v>5672</v>
      </c>
      <c r="R5303" s="50" t="str">
        <f>VLOOKUP(A5303,[1]komplet!$1:$1048576,18,0)</f>
        <v>NE</v>
      </c>
    </row>
  </sheetData>
  <sheetProtection selectLockedCells="1" autoFilter="0" selectUnlockedCells="1"/>
  <autoFilter ref="A3:R5303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FFC000"/>
    <pageSetUpPr fitToPage="1"/>
  </sheetPr>
  <dimension ref="B2:O28"/>
  <sheetViews>
    <sheetView showGridLines="0" topLeftCell="A2" zoomScaleNormal="100" workbookViewId="0">
      <selection activeCell="O13" sqref="O13"/>
    </sheetView>
  </sheetViews>
  <sheetFormatPr defaultColWidth="9.140625" defaultRowHeight="15" x14ac:dyDescent="0.25"/>
  <cols>
    <col min="1" max="1" width="9.140625" style="25"/>
    <col min="2" max="2" width="8" style="25" customWidth="1"/>
    <col min="3" max="3" width="12.42578125" style="25" customWidth="1"/>
    <col min="4" max="4" width="1.7109375" style="25" customWidth="1"/>
    <col min="5" max="5" width="18.7109375" style="25" customWidth="1"/>
    <col min="6" max="6" width="16.140625" style="25" customWidth="1"/>
    <col min="7" max="8" width="9.140625" style="25"/>
    <col min="9" max="9" width="10.5703125" style="25" customWidth="1"/>
    <col min="10" max="10" width="2.7109375" style="25" customWidth="1"/>
    <col min="11" max="11" width="13.7109375" style="25" customWidth="1"/>
    <col min="12" max="12" width="9.140625" style="25"/>
    <col min="13" max="13" width="11.28515625" style="25" customWidth="1"/>
    <col min="14" max="16384" width="9.140625" style="25"/>
  </cols>
  <sheetData>
    <row r="2" spans="2:15" s="2" customFormat="1" ht="15.75" x14ac:dyDescent="0.25">
      <c r="B2" s="1" t="s">
        <v>116</v>
      </c>
    </row>
    <row r="3" spans="2:15" s="2" customFormat="1" ht="15.75" x14ac:dyDescent="0.25"/>
    <row r="4" spans="2:15" s="2" customFormat="1" ht="39.75" customHeight="1" x14ac:dyDescent="0.3">
      <c r="B4" s="78" t="str">
        <f>IF(komplet!D2&gt;1,"Vyberte prosím na prvním listu pomocí filtru pouze jednu školu, takto nelze zápis připravit!",IF(komplet!D2=1,"Zápis o bezúplatném převzetí antigenních testů od MŠMT", "Pro tuto školu nebyla k dispozici všechna data pro automatické sestavení přehledu, prosím sestavte přehled ručně s doplněním IČO, úpravy názvu dokumentu a adresy"))</f>
        <v>Vyberte prosím na prvním listu pomocí filtru pouze jednu školu, takto nelze zápis připravit!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2:15" s="2" customFormat="1" ht="8.25" customHeight="1" x14ac:dyDescent="0.25"/>
    <row r="6" spans="2:15" s="2" customFormat="1" ht="8.25" customHeight="1" x14ac:dyDescent="0.25"/>
    <row r="7" spans="2:15" s="2" customFormat="1" ht="50.25" customHeight="1" x14ac:dyDescent="0.25">
      <c r="B7" s="79" t="s">
        <v>14440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1"/>
      <c r="N7" s="3"/>
      <c r="O7" s="3"/>
    </row>
    <row r="8" spans="2:15" s="2" customFormat="1" ht="14.25" customHeight="1" x14ac:dyDescent="0.25">
      <c r="B8" s="75" t="s">
        <v>15117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7"/>
      <c r="N8" s="4"/>
      <c r="O8" s="4"/>
    </row>
    <row r="9" spans="2:15" s="2" customFormat="1" ht="7.5" customHeight="1" x14ac:dyDescent="0.25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7"/>
      <c r="N9" s="4"/>
      <c r="O9" s="4"/>
    </row>
    <row r="10" spans="2:15" s="2" customFormat="1" ht="18.75" customHeight="1" x14ac:dyDescent="0.25">
      <c r="B10" s="5" t="s">
        <v>117</v>
      </c>
      <c r="C10" s="8" t="e">
        <f>VLOOKUP(pomocný!B2,komplet!E:M,9,0)</f>
        <v>#N/A</v>
      </c>
      <c r="D10" s="8"/>
      <c r="E10" s="8"/>
      <c r="F10" s="6"/>
      <c r="G10" s="6"/>
      <c r="H10" s="6"/>
      <c r="I10" s="6"/>
      <c r="J10" s="6"/>
      <c r="K10" s="6"/>
      <c r="L10" s="6"/>
      <c r="M10" s="7"/>
      <c r="N10" s="4"/>
      <c r="O10" s="4"/>
    </row>
    <row r="11" spans="2:15" s="2" customFormat="1" ht="6" customHeight="1" x14ac:dyDescent="0.25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7"/>
      <c r="N11" s="4"/>
      <c r="O11" s="4"/>
    </row>
    <row r="12" spans="2:15" s="2" customFormat="1" ht="15.75" x14ac:dyDescent="0.25">
      <c r="B12" s="9" t="s">
        <v>118</v>
      </c>
      <c r="C12" s="23" t="e">
        <f>_xlfn.CONCAT(pomocný!B7,",  ",_xlfn.CONCAT((IF(pomocný!B9&lt;&gt;0,pomocný!B9,(IF(pomocný!B10&lt;&gt;0,"číslo popisné",pomocný!B9))))," ",pomocný!B10))</f>
        <v>#N/A</v>
      </c>
      <c r="D12" s="10"/>
      <c r="E12" s="6"/>
      <c r="F12" s="6"/>
      <c r="H12" s="6"/>
      <c r="I12" s="6"/>
      <c r="J12" s="6"/>
      <c r="K12" s="6"/>
      <c r="L12" s="6"/>
      <c r="M12" s="7"/>
      <c r="N12" s="4"/>
      <c r="O12" s="4"/>
    </row>
    <row r="13" spans="2:15" s="2" customFormat="1" ht="7.5" customHeight="1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7"/>
      <c r="N13" s="4"/>
      <c r="O13" s="4"/>
    </row>
    <row r="14" spans="2:15" s="2" customFormat="1" ht="15.75" x14ac:dyDescent="0.25">
      <c r="B14" s="5" t="s">
        <v>119</v>
      </c>
      <c r="C14" s="82">
        <f>pomocný!D3</f>
        <v>290154334220</v>
      </c>
      <c r="D14" s="82"/>
      <c r="E14" s="82"/>
      <c r="F14" s="82"/>
      <c r="G14" s="6"/>
      <c r="H14" s="6"/>
      <c r="I14" s="6"/>
      <c r="J14" s="6"/>
      <c r="K14" s="6"/>
      <c r="L14" s="6"/>
      <c r="M14" s="7"/>
      <c r="N14" s="4"/>
      <c r="O14" s="4"/>
    </row>
    <row r="15" spans="2:15" s="2" customFormat="1" ht="7.5" customHeight="1" x14ac:dyDescent="0.25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7"/>
      <c r="N15" s="4"/>
      <c r="O15" s="4"/>
    </row>
    <row r="16" spans="2:15" s="2" customFormat="1" ht="18.75" x14ac:dyDescent="0.3">
      <c r="B16" s="5" t="s">
        <v>139</v>
      </c>
      <c r="C16" s="29"/>
      <c r="D16" s="29"/>
      <c r="E16" s="29"/>
      <c r="F16" s="29"/>
      <c r="G16" s="29"/>
      <c r="H16" s="29"/>
      <c r="I16" s="29"/>
      <c r="K16" s="74" t="e">
        <f>pomocný!B12</f>
        <v>#N/A</v>
      </c>
      <c r="L16" s="29" t="s">
        <v>14441</v>
      </c>
      <c r="M16" s="30"/>
      <c r="N16" s="4"/>
      <c r="O16" s="4"/>
    </row>
    <row r="17" spans="2:15" s="2" customFormat="1" ht="19.5" customHeight="1" x14ac:dyDescent="0.25">
      <c r="B17" s="75" t="s">
        <v>14442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7"/>
      <c r="N17" s="4"/>
      <c r="O17" s="4"/>
    </row>
    <row r="18" spans="2:15" s="2" customFormat="1" ht="7.5" customHeight="1" x14ac:dyDescent="0.25">
      <c r="B18" s="9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</row>
    <row r="19" spans="2:15" s="2" customFormat="1" ht="18.75" x14ac:dyDescent="0.3">
      <c r="B19" s="9" t="s">
        <v>120</v>
      </c>
      <c r="C19" s="11"/>
      <c r="D19" s="11"/>
      <c r="E19" s="11"/>
      <c r="F19" s="13" t="e">
        <f>VLOOKUP(pomocný!B2,komplet!E:K,4,0)</f>
        <v>#N/A</v>
      </c>
      <c r="G19" s="11" t="s">
        <v>138</v>
      </c>
      <c r="H19" s="28"/>
      <c r="I19" s="11"/>
      <c r="J19" s="11"/>
      <c r="K19" s="11"/>
      <c r="L19" s="11"/>
      <c r="M19" s="12"/>
    </row>
    <row r="20" spans="2:15" s="2" customFormat="1" ht="7.5" customHeight="1" x14ac:dyDescent="0.25">
      <c r="B20" s="9"/>
      <c r="C20" s="11"/>
      <c r="D20" s="11"/>
      <c r="E20" s="11"/>
      <c r="F20" s="14"/>
      <c r="G20" s="11"/>
      <c r="H20" s="11"/>
      <c r="I20" s="11"/>
      <c r="J20" s="11"/>
      <c r="K20" s="11"/>
      <c r="L20" s="11"/>
      <c r="M20" s="12"/>
    </row>
    <row r="21" spans="2:15" s="2" customFormat="1" ht="15.75" x14ac:dyDescent="0.25">
      <c r="B21" s="9" t="s">
        <v>121</v>
      </c>
      <c r="C21" s="11"/>
      <c r="D21" s="11"/>
      <c r="E21" s="11"/>
      <c r="F21" s="14" t="e">
        <f>VLOOKUP(pomocný!B2,komplet!E:K,6,0)</f>
        <v>#N/A</v>
      </c>
      <c r="G21" s="11" t="s">
        <v>122</v>
      </c>
      <c r="H21" s="11"/>
      <c r="I21" s="11"/>
      <c r="J21" s="11"/>
      <c r="K21" s="11"/>
      <c r="L21" s="11"/>
      <c r="M21" s="12"/>
    </row>
    <row r="22" spans="2:15" s="2" customFormat="1" ht="7.5" customHeight="1" x14ac:dyDescent="0.25">
      <c r="B22" s="9"/>
      <c r="C22" s="11"/>
      <c r="D22" s="11"/>
      <c r="E22" s="11"/>
      <c r="F22" s="14"/>
      <c r="G22" s="11"/>
      <c r="H22" s="11"/>
      <c r="I22" s="11"/>
      <c r="J22" s="11"/>
      <c r="K22" s="11"/>
      <c r="L22" s="11"/>
      <c r="M22" s="12"/>
    </row>
    <row r="23" spans="2:15" s="2" customFormat="1" ht="18.75" x14ac:dyDescent="0.3">
      <c r="B23" s="15" t="s">
        <v>123</v>
      </c>
      <c r="C23" s="16"/>
      <c r="D23" s="16"/>
      <c r="E23" s="16"/>
      <c r="F23" s="17" t="e">
        <f>VLOOKUP(pomocný!B2,komplet!E:K,7,0)</f>
        <v>#N/A</v>
      </c>
      <c r="G23" s="16" t="s">
        <v>122</v>
      </c>
      <c r="H23" s="11"/>
      <c r="I23" s="11"/>
      <c r="J23" s="11"/>
      <c r="K23" s="11"/>
      <c r="L23" s="11"/>
      <c r="M23" s="12"/>
    </row>
    <row r="24" spans="2:15" s="2" customFormat="1" ht="15.75" x14ac:dyDescent="0.25"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0"/>
    </row>
    <row r="25" spans="2:15" s="2" customFormat="1" ht="15.75" x14ac:dyDescent="0.25"/>
    <row r="26" spans="2:15" s="2" customFormat="1" ht="12.75" customHeight="1" x14ac:dyDescent="0.25"/>
    <row r="27" spans="2:15" s="23" customFormat="1" ht="15.75" x14ac:dyDescent="0.25">
      <c r="B27" s="21"/>
      <c r="C27" s="21"/>
      <c r="D27" s="21"/>
      <c r="E27" s="21"/>
      <c r="F27" s="21"/>
      <c r="G27" s="22"/>
      <c r="H27" s="22"/>
      <c r="I27" s="22"/>
      <c r="J27" s="22"/>
      <c r="K27" s="22"/>
      <c r="L27" s="22"/>
      <c r="M27" s="22"/>
    </row>
    <row r="28" spans="2:15" s="2" customFormat="1" ht="15.75" x14ac:dyDescent="0.25">
      <c r="J28" s="24" t="s">
        <v>135</v>
      </c>
    </row>
  </sheetData>
  <mergeCells count="5">
    <mergeCell ref="B17:M17"/>
    <mergeCell ref="B4:M4"/>
    <mergeCell ref="B7:M7"/>
    <mergeCell ref="B8:M8"/>
    <mergeCell ref="C14:F14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2"/>
  <sheetViews>
    <sheetView workbookViewId="0">
      <selection activeCell="B8" sqref="B8"/>
    </sheetView>
  </sheetViews>
  <sheetFormatPr defaultRowHeight="15" x14ac:dyDescent="0.25"/>
  <cols>
    <col min="2" max="2" width="18.5703125" bestFit="1" customWidth="1"/>
    <col min="3" max="3" width="12.7109375" customWidth="1"/>
    <col min="4" max="4" width="13.5703125" customWidth="1"/>
  </cols>
  <sheetData>
    <row r="2" spans="1:10" x14ac:dyDescent="0.25">
      <c r="B2">
        <f>komplet!C2</f>
        <v>290154334220</v>
      </c>
      <c r="D2">
        <f>IF(B2&lt;J4,"000",IF(B2&lt;J3,"00",IF(B2&lt;J2,"0",B2)))</f>
        <v>290154334220</v>
      </c>
      <c r="J2" s="26">
        <v>9999999</v>
      </c>
    </row>
    <row r="3" spans="1:10" x14ac:dyDescent="0.25">
      <c r="D3">
        <f>IF(B2=D2,D2,_xlfn.CONCAT(D2,B2))</f>
        <v>290154334220</v>
      </c>
      <c r="J3" s="26">
        <v>999999</v>
      </c>
    </row>
    <row r="4" spans="1:10" x14ac:dyDescent="0.25">
      <c r="J4" s="26">
        <v>99999</v>
      </c>
    </row>
    <row r="5" spans="1:10" x14ac:dyDescent="0.25">
      <c r="J5" s="26">
        <v>9999</v>
      </c>
    </row>
    <row r="6" spans="1:10" x14ac:dyDescent="0.25">
      <c r="B6" t="s">
        <v>125</v>
      </c>
    </row>
    <row r="7" spans="1:10" x14ac:dyDescent="0.25">
      <c r="A7" t="s">
        <v>126</v>
      </c>
      <c r="B7" t="e">
        <f>VLOOKUP(B2,komplet!E:Q,13,0)</f>
        <v>#N/A</v>
      </c>
    </row>
    <row r="9" spans="1:10" x14ac:dyDescent="0.25">
      <c r="A9" t="s">
        <v>127</v>
      </c>
      <c r="B9" t="e">
        <f>VLOOKUP(B2,komplet!E:N,10,0)</f>
        <v>#N/A</v>
      </c>
    </row>
    <row r="10" spans="1:10" x14ac:dyDescent="0.25">
      <c r="A10" t="s">
        <v>128</v>
      </c>
      <c r="B10" t="e">
        <f>IF(C10&lt;&gt;0,C10,"")</f>
        <v>#N/A</v>
      </c>
      <c r="C10" t="e">
        <f>VLOOKUP(B2,komplet!E:S,11,0)</f>
        <v>#N/A</v>
      </c>
    </row>
    <row r="11" spans="1:10" x14ac:dyDescent="0.25">
      <c r="A11" t="s">
        <v>129</v>
      </c>
      <c r="B11" t="e">
        <f>IF(C11&lt;&gt;0,C11,"")</f>
        <v>#N/A</v>
      </c>
      <c r="C11" t="e">
        <f>VLOOKUP(B2,komplet!E:S,12,0)</f>
        <v>#N/A</v>
      </c>
    </row>
    <row r="12" spans="1:10" x14ac:dyDescent="0.25">
      <c r="A12" t="s">
        <v>140</v>
      </c>
      <c r="B12" t="e">
        <f>VLOOKUP(B2,komplet!E:N,5,0)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komplet</vt:lpstr>
      <vt:lpstr>Zápis o převzetí k tisku</vt:lpstr>
      <vt:lpstr>pomocný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Nedvědová Jana</cp:lastModifiedBy>
  <dcterms:created xsi:type="dcterms:W3CDTF">2021-04-01T19:59:09Z</dcterms:created>
  <dcterms:modified xsi:type="dcterms:W3CDTF">2022-03-10T12:04:14Z</dcterms:modified>
</cp:coreProperties>
</file>